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2.xml" ContentType="application/vnd.openxmlformats-officedocument.drawing+xml"/>
  <Override PartName="/xl/ctrlProps/ctrlProp15.xml" ContentType="application/vnd.ms-excel.controlproperties+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filterPrivacy="1" codeName="ThisWorkbook" hidePivotFieldList="1" defaultThemeVersion="124226"/>
  <bookViews>
    <workbookView xWindow="240" yWindow="285" windowWidth="14805" windowHeight="7830" tabRatio="766" firstSheet="1" activeTab="11"/>
  </bookViews>
  <sheets>
    <sheet name="Threshold" sheetId="18" state="hidden" r:id="rId1"/>
    <sheet name="StgTrendSheetData" sheetId="1" r:id="rId2"/>
    <sheet name="PrdTrendSheetData" sheetId="2" state="hidden" r:id="rId3"/>
    <sheet name="StgIBNRData" sheetId="6" state="hidden" r:id="rId4"/>
    <sheet name="PrdIBNRData" sheetId="7" state="hidden" r:id="rId5"/>
    <sheet name="Trend Sheet Data" sheetId="3" state="hidden" r:id="rId6"/>
    <sheet name="IBNR Trend Sheet Data" sheetId="9" state="hidden" r:id="rId7"/>
    <sheet name="Reference" sheetId="12" state="hidden" r:id="rId8"/>
    <sheet name="QA Check list" sheetId="14" r:id="rId9"/>
    <sheet name="All Trend Sheet" sheetId="4" r:id="rId10"/>
    <sheet name="IBNR Trend Sheet" sheetId="8" r:id="rId11"/>
    <sheet name="Other Checks" sheetId="10" r:id="rId12"/>
    <sheet name="Other Checks Prd" sheetId="16" state="hidden" r:id="rId13"/>
    <sheet name="CustomTrendList" sheetId="5" r:id="rId14"/>
  </sheets>
  <functionGroups builtInGroupCount="17"/>
  <definedNames>
    <definedName name="Slicer_Cost_Basis">#N/A</definedName>
    <definedName name="Slicer_Cost_Basis1">#N/A</definedName>
    <definedName name="Slicer_Display_Name">#N/A</definedName>
    <definedName name="Slicer_Display_Name1">#N/A</definedName>
    <definedName name="Slicer_Trend">#N/A</definedName>
  </definedNames>
  <calcPr calcId="145621"/>
  <pivotCaches>
    <pivotCache cacheId="7" r:id="rId15"/>
    <pivotCache cacheId="12"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5" i="16" l="1"/>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6146" i="2"/>
  <c r="A6147" i="2"/>
  <c r="A6148" i="2"/>
  <c r="A6149" i="2"/>
  <c r="A6150" i="2"/>
  <c r="A6151" i="2"/>
  <c r="A6152" i="2"/>
  <c r="A6153" i="2"/>
  <c r="A6154" i="2"/>
  <c r="A6155" i="2"/>
  <c r="A6156" i="2"/>
  <c r="A6157" i="2"/>
  <c r="A6158" i="2"/>
  <c r="A6159" i="2"/>
  <c r="A6160" i="2"/>
  <c r="A6161" i="2"/>
  <c r="A6162" i="2"/>
  <c r="A6163" i="2"/>
  <c r="A6164" i="2"/>
  <c r="A6165" i="2"/>
  <c r="A6166" i="2"/>
  <c r="A6167" i="2"/>
  <c r="A6168" i="2"/>
  <c r="A6169" i="2"/>
  <c r="A6170" i="2"/>
  <c r="A6171" i="2"/>
  <c r="A6172" i="2"/>
  <c r="A6173" i="2"/>
  <c r="A6174" i="2"/>
  <c r="A6175" i="2"/>
  <c r="A6176" i="2"/>
  <c r="A6177" i="2"/>
  <c r="A6178" i="2"/>
  <c r="A6179" i="2"/>
  <c r="A6180" i="2"/>
  <c r="A6181" i="2"/>
  <c r="A6182" i="2"/>
  <c r="A6183" i="2"/>
  <c r="A6184" i="2"/>
  <c r="A6185" i="2"/>
  <c r="A6186" i="2"/>
  <c r="A6187" i="2"/>
  <c r="A6188" i="2"/>
  <c r="A6189" i="2"/>
  <c r="A6190" i="2"/>
  <c r="A6191" i="2"/>
  <c r="A6192" i="2"/>
  <c r="A6193" i="2"/>
  <c r="A6194" i="2"/>
  <c r="A6195" i="2"/>
  <c r="A6196" i="2"/>
  <c r="A6197" i="2"/>
  <c r="A6198" i="2"/>
  <c r="A6199" i="2"/>
  <c r="A6200" i="2"/>
  <c r="A6201" i="2"/>
  <c r="A6202" i="2"/>
  <c r="A6203" i="2"/>
  <c r="A6204" i="2"/>
  <c r="A6205" i="2"/>
  <c r="A6206" i="2"/>
  <c r="A6207" i="2"/>
  <c r="A6208" i="2"/>
  <c r="A6209" i="2"/>
  <c r="A6210" i="2"/>
  <c r="A6211" i="2"/>
  <c r="A6212" i="2"/>
  <c r="A6213" i="2"/>
  <c r="A6214" i="2"/>
  <c r="A6215" i="2"/>
  <c r="A6216" i="2"/>
  <c r="A6217" i="2"/>
  <c r="A6218" i="2"/>
  <c r="A6219" i="2"/>
  <c r="A6220" i="2"/>
  <c r="A6221" i="2"/>
  <c r="A6222" i="2"/>
  <c r="A6223" i="2"/>
  <c r="A6224" i="2"/>
  <c r="A6225" i="2"/>
  <c r="A6226" i="2"/>
  <c r="A6227" i="2"/>
  <c r="A6228" i="2"/>
  <c r="A6229" i="2"/>
  <c r="A6230" i="2"/>
  <c r="A6231" i="2"/>
  <c r="A6232" i="2"/>
  <c r="A6233" i="2"/>
  <c r="A6234" i="2"/>
  <c r="A6235" i="2"/>
  <c r="A6236" i="2"/>
  <c r="A6237" i="2"/>
  <c r="A6238" i="2"/>
  <c r="A6239" i="2"/>
  <c r="A6240" i="2"/>
  <c r="A6241" i="2"/>
  <c r="A6242" i="2"/>
  <c r="A6243" i="2"/>
  <c r="A6244" i="2"/>
  <c r="A6245" i="2"/>
  <c r="A6246" i="2"/>
  <c r="A6247" i="2"/>
  <c r="A6248" i="2"/>
  <c r="A6249" i="2"/>
  <c r="A6250" i="2"/>
  <c r="A6251" i="2"/>
  <c r="A6252" i="2"/>
  <c r="A6253" i="2"/>
  <c r="A6254" i="2"/>
  <c r="A6255" i="2"/>
  <c r="A6256" i="2"/>
  <c r="A6257" i="2"/>
  <c r="A6258" i="2"/>
  <c r="A6259" i="2"/>
  <c r="A6260" i="2"/>
  <c r="A6261" i="2"/>
  <c r="A6262" i="2"/>
  <c r="A6263" i="2"/>
  <c r="A6264" i="2"/>
  <c r="A6265" i="2"/>
  <c r="A6266" i="2"/>
  <c r="A6267" i="2"/>
  <c r="A6268" i="2"/>
  <c r="A6269" i="2"/>
  <c r="A6270" i="2"/>
  <c r="A6271" i="2"/>
  <c r="A6272" i="2"/>
  <c r="A6273" i="2"/>
  <c r="A6274" i="2"/>
  <c r="A6275" i="2"/>
  <c r="A6276" i="2"/>
  <c r="A6277" i="2"/>
  <c r="A6278" i="2"/>
  <c r="A6279" i="2"/>
  <c r="A6280" i="2"/>
  <c r="A6281" i="2"/>
  <c r="A6282" i="2"/>
  <c r="A6283" i="2"/>
  <c r="A6284" i="2"/>
  <c r="A6285" i="2"/>
  <c r="A6286" i="2"/>
  <c r="A6287" i="2"/>
  <c r="A6288" i="2"/>
  <c r="A6289" i="2"/>
  <c r="A6290" i="2"/>
  <c r="A6291" i="2"/>
  <c r="A6292" i="2"/>
  <c r="A6293" i="2"/>
  <c r="A6294" i="2"/>
  <c r="A6295" i="2"/>
  <c r="A6296" i="2"/>
  <c r="A6297" i="2"/>
  <c r="A6298" i="2"/>
  <c r="A6299" i="2"/>
  <c r="A6300" i="2"/>
  <c r="A6301" i="2"/>
  <c r="A6302" i="2"/>
  <c r="A6303" i="2"/>
  <c r="A6304" i="2"/>
  <c r="A6305" i="2"/>
  <c r="A6306" i="2"/>
  <c r="A6307" i="2"/>
  <c r="A6308" i="2"/>
  <c r="A6309" i="2"/>
  <c r="A6310" i="2"/>
  <c r="A6311" i="2"/>
  <c r="A6312" i="2"/>
  <c r="A6313" i="2"/>
  <c r="A6314" i="2"/>
  <c r="A6315" i="2"/>
  <c r="A6316" i="2"/>
  <c r="A6317" i="2"/>
  <c r="A6318" i="2"/>
  <c r="A6319" i="2"/>
  <c r="A6320" i="2"/>
  <c r="A6321" i="2"/>
  <c r="A6322" i="2"/>
  <c r="A6323" i="2"/>
  <c r="A6324" i="2"/>
  <c r="A6325" i="2"/>
  <c r="A6326" i="2"/>
  <c r="A6327" i="2"/>
  <c r="A6328" i="2"/>
  <c r="A6329" i="2"/>
  <c r="A6330" i="2"/>
  <c r="A6331" i="2"/>
  <c r="A6332" i="2"/>
  <c r="A6333" i="2"/>
  <c r="A6334" i="2"/>
  <c r="A6335" i="2"/>
  <c r="A6336" i="2"/>
  <c r="A6337" i="2"/>
  <c r="A6338" i="2"/>
  <c r="A6339" i="2"/>
  <c r="A6340" i="2"/>
  <c r="A6341" i="2"/>
  <c r="A6342" i="2"/>
  <c r="A6343" i="2"/>
  <c r="A6344" i="2"/>
  <c r="A6345" i="2"/>
  <c r="A6346" i="2"/>
  <c r="A6347" i="2"/>
  <c r="A6348" i="2"/>
  <c r="A6349" i="2"/>
  <c r="A5890" i="2"/>
  <c r="A5891" i="2"/>
  <c r="A5892" i="2"/>
  <c r="A5893" i="2"/>
  <c r="A5894" i="2"/>
  <c r="A5895" i="2"/>
  <c r="A5896" i="2"/>
  <c r="A5897" i="2"/>
  <c r="A5898" i="2"/>
  <c r="A5899" i="2"/>
  <c r="A5900" i="2"/>
  <c r="A5901" i="2"/>
  <c r="A5902" i="2"/>
  <c r="A5903" i="2"/>
  <c r="A5904" i="2"/>
  <c r="A5905" i="2"/>
  <c r="A5906" i="2"/>
  <c r="A5907" i="2"/>
  <c r="A5908" i="2"/>
  <c r="A5909" i="2"/>
  <c r="A5910" i="2"/>
  <c r="A5911" i="2"/>
  <c r="A5912" i="2"/>
  <c r="A5913" i="2"/>
  <c r="A5914" i="2"/>
  <c r="A5915" i="2"/>
  <c r="A5916" i="2"/>
  <c r="A5917" i="2"/>
  <c r="A5918" i="2"/>
  <c r="A5919" i="2"/>
  <c r="A5920" i="2"/>
  <c r="A5921" i="2"/>
  <c r="A5922" i="2"/>
  <c r="A5923" i="2"/>
  <c r="A5924" i="2"/>
  <c r="A5925" i="2"/>
  <c r="A5926" i="2"/>
  <c r="A5927" i="2"/>
  <c r="A5928" i="2"/>
  <c r="A5929" i="2"/>
  <c r="A5930" i="2"/>
  <c r="A5931" i="2"/>
  <c r="A5932" i="2"/>
  <c r="A5933" i="2"/>
  <c r="A5934" i="2"/>
  <c r="A5935" i="2"/>
  <c r="A5936" i="2"/>
  <c r="A5937" i="2"/>
  <c r="A5938" i="2"/>
  <c r="A5939" i="2"/>
  <c r="A5940" i="2"/>
  <c r="A5941" i="2"/>
  <c r="A5942" i="2"/>
  <c r="A5943" i="2"/>
  <c r="A5944" i="2"/>
  <c r="A5945" i="2"/>
  <c r="A5946" i="2"/>
  <c r="A5947" i="2"/>
  <c r="A5948" i="2"/>
  <c r="A5949" i="2"/>
  <c r="A5950" i="2"/>
  <c r="A5951" i="2"/>
  <c r="A5952" i="2"/>
  <c r="A5953" i="2"/>
  <c r="A5954" i="2"/>
  <c r="A5955" i="2"/>
  <c r="A5956" i="2"/>
  <c r="A5957" i="2"/>
  <c r="A5958" i="2"/>
  <c r="A5959" i="2"/>
  <c r="A5960" i="2"/>
  <c r="A5961" i="2"/>
  <c r="A5962" i="2"/>
  <c r="A5963" i="2"/>
  <c r="A5964" i="2"/>
  <c r="A5965" i="2"/>
  <c r="A5966" i="2"/>
  <c r="A5967" i="2"/>
  <c r="A5968" i="2"/>
  <c r="A5969" i="2"/>
  <c r="A5970" i="2"/>
  <c r="A5971" i="2"/>
  <c r="A5972" i="2"/>
  <c r="A5973" i="2"/>
  <c r="A5974" i="2"/>
  <c r="A5975" i="2"/>
  <c r="A5976" i="2"/>
  <c r="A5977" i="2"/>
  <c r="A5978" i="2"/>
  <c r="A5979" i="2"/>
  <c r="A5980" i="2"/>
  <c r="A5981" i="2"/>
  <c r="A5982" i="2"/>
  <c r="A5983" i="2"/>
  <c r="A5984" i="2"/>
  <c r="A5985" i="2"/>
  <c r="A5986" i="2"/>
  <c r="A5987" i="2"/>
  <c r="A5988" i="2"/>
  <c r="A5989" i="2"/>
  <c r="A5990" i="2"/>
  <c r="A5991" i="2"/>
  <c r="A5992" i="2"/>
  <c r="A5993" i="2"/>
  <c r="A5994" i="2"/>
  <c r="A5995" i="2"/>
  <c r="A5996" i="2"/>
  <c r="A5997" i="2"/>
  <c r="A5998" i="2"/>
  <c r="A5999" i="2"/>
  <c r="A6000" i="2"/>
  <c r="A6001" i="2"/>
  <c r="A6002" i="2"/>
  <c r="A6003" i="2"/>
  <c r="A6004" i="2"/>
  <c r="A6005" i="2"/>
  <c r="A6006" i="2"/>
  <c r="A6007" i="2"/>
  <c r="A6008" i="2"/>
  <c r="A6009" i="2"/>
  <c r="A6010" i="2"/>
  <c r="A6011" i="2"/>
  <c r="A6012" i="2"/>
  <c r="A6013" i="2"/>
  <c r="A6014" i="2"/>
  <c r="A6015" i="2"/>
  <c r="A6016" i="2"/>
  <c r="A6017" i="2"/>
  <c r="A6018" i="2"/>
  <c r="A6019" i="2"/>
  <c r="A6020" i="2"/>
  <c r="A6021" i="2"/>
  <c r="A6022" i="2"/>
  <c r="A6023" i="2"/>
  <c r="A6024" i="2"/>
  <c r="A6025" i="2"/>
  <c r="A6026" i="2"/>
  <c r="A6027" i="2"/>
  <c r="A6028" i="2"/>
  <c r="A6029" i="2"/>
  <c r="A6030" i="2"/>
  <c r="A6031" i="2"/>
  <c r="A6032" i="2"/>
  <c r="A6033" i="2"/>
  <c r="A6034" i="2"/>
  <c r="A6035" i="2"/>
  <c r="A6036" i="2"/>
  <c r="A6037" i="2"/>
  <c r="A6038" i="2"/>
  <c r="A6039" i="2"/>
  <c r="A6040" i="2"/>
  <c r="A6041" i="2"/>
  <c r="A6042" i="2"/>
  <c r="A6043" i="2"/>
  <c r="A6044" i="2"/>
  <c r="A6045" i="2"/>
  <c r="A6046" i="2"/>
  <c r="A6047" i="2"/>
  <c r="A6048" i="2"/>
  <c r="A6049" i="2"/>
  <c r="A6050" i="2"/>
  <c r="A6051" i="2"/>
  <c r="A6052" i="2"/>
  <c r="A6053" i="2"/>
  <c r="A6054" i="2"/>
  <c r="A6055" i="2"/>
  <c r="A6056" i="2"/>
  <c r="A6057" i="2"/>
  <c r="A6058" i="2"/>
  <c r="A6059" i="2"/>
  <c r="A6060" i="2"/>
  <c r="A6061" i="2"/>
  <c r="A6062" i="2"/>
  <c r="A6063" i="2"/>
  <c r="A6064" i="2"/>
  <c r="A6065" i="2"/>
  <c r="A6066" i="2"/>
  <c r="A6067" i="2"/>
  <c r="A6068" i="2"/>
  <c r="A6069" i="2"/>
  <c r="A6070" i="2"/>
  <c r="A6071" i="2"/>
  <c r="A6072" i="2"/>
  <c r="A6073" i="2"/>
  <c r="A6074" i="2"/>
  <c r="A6075" i="2"/>
  <c r="A6076" i="2"/>
  <c r="A6077" i="2"/>
  <c r="A6078" i="2"/>
  <c r="A6079" i="2"/>
  <c r="A6080" i="2"/>
  <c r="A6081" i="2"/>
  <c r="A6082" i="2"/>
  <c r="A6083" i="2"/>
  <c r="A6084" i="2"/>
  <c r="A6085" i="2"/>
  <c r="A6086" i="2"/>
  <c r="A6087" i="2"/>
  <c r="A6088" i="2"/>
  <c r="A6089" i="2"/>
  <c r="A6090" i="2"/>
  <c r="A6091" i="2"/>
  <c r="A6092" i="2"/>
  <c r="A6093" i="2"/>
  <c r="A6094" i="2"/>
  <c r="A6095" i="2"/>
  <c r="A6096" i="2"/>
  <c r="A6097" i="2"/>
  <c r="A6098" i="2"/>
  <c r="A6099" i="2"/>
  <c r="A6100" i="2"/>
  <c r="A6101" i="2"/>
  <c r="A6102" i="2"/>
  <c r="A6103" i="2"/>
  <c r="A6104" i="2"/>
  <c r="A6105" i="2"/>
  <c r="A6106" i="2"/>
  <c r="A6107" i="2"/>
  <c r="A6108" i="2"/>
  <c r="A6109" i="2"/>
  <c r="A6110" i="2"/>
  <c r="A6111" i="2"/>
  <c r="A6112" i="2"/>
  <c r="A6113" i="2"/>
  <c r="A6114" i="2"/>
  <c r="A6115" i="2"/>
  <c r="A6116" i="2"/>
  <c r="A6117" i="2"/>
  <c r="A6118" i="2"/>
  <c r="A6119" i="2"/>
  <c r="A6120" i="2"/>
  <c r="A6121" i="2"/>
  <c r="A6122" i="2"/>
  <c r="A6123" i="2"/>
  <c r="A6124" i="2"/>
  <c r="A6125" i="2"/>
  <c r="A6126" i="2"/>
  <c r="A6127" i="2"/>
  <c r="A6128" i="2"/>
  <c r="A6129" i="2"/>
  <c r="A6130" i="2"/>
  <c r="A6131" i="2"/>
  <c r="A6132" i="2"/>
  <c r="A6133" i="2"/>
  <c r="A6134" i="2"/>
  <c r="A6135" i="2"/>
  <c r="A6136" i="2"/>
  <c r="A6137" i="2"/>
  <c r="A6138" i="2"/>
  <c r="A6139" i="2"/>
  <c r="A6140" i="2"/>
  <c r="A6141" i="2"/>
  <c r="A6142" i="2"/>
  <c r="A6143" i="2"/>
  <c r="A6144" i="2"/>
  <c r="A6145" i="2"/>
  <c r="A5634" i="2"/>
  <c r="A5635" i="2"/>
  <c r="A5636" i="2"/>
  <c r="A5637" i="2"/>
  <c r="A5638" i="2"/>
  <c r="A5639" i="2"/>
  <c r="A5640" i="2"/>
  <c r="A5641" i="2"/>
  <c r="A5642" i="2"/>
  <c r="A5643" i="2"/>
  <c r="A5644" i="2"/>
  <c r="A5645" i="2"/>
  <c r="A5646" i="2"/>
  <c r="A5647" i="2"/>
  <c r="A5648" i="2"/>
  <c r="A5649" i="2"/>
  <c r="A5650" i="2"/>
  <c r="A5651" i="2"/>
  <c r="A5652" i="2"/>
  <c r="A5653" i="2"/>
  <c r="A5654" i="2"/>
  <c r="A5655" i="2"/>
  <c r="A5656" i="2"/>
  <c r="A5657" i="2"/>
  <c r="A5658" i="2"/>
  <c r="A5659" i="2"/>
  <c r="A5660" i="2"/>
  <c r="A5661" i="2"/>
  <c r="A5662" i="2"/>
  <c r="A5663" i="2"/>
  <c r="A5664" i="2"/>
  <c r="A5665" i="2"/>
  <c r="A5666" i="2"/>
  <c r="A5667" i="2"/>
  <c r="A5668" i="2"/>
  <c r="A5669" i="2"/>
  <c r="A5670" i="2"/>
  <c r="A5671" i="2"/>
  <c r="A5672" i="2"/>
  <c r="A5673" i="2"/>
  <c r="A5674" i="2"/>
  <c r="A5675" i="2"/>
  <c r="A5676" i="2"/>
  <c r="A5677" i="2"/>
  <c r="A5678" i="2"/>
  <c r="A5679" i="2"/>
  <c r="A5680" i="2"/>
  <c r="A5681" i="2"/>
  <c r="A5682" i="2"/>
  <c r="A5683" i="2"/>
  <c r="A5684" i="2"/>
  <c r="A5685" i="2"/>
  <c r="A5686" i="2"/>
  <c r="A5687" i="2"/>
  <c r="A5688" i="2"/>
  <c r="A5689" i="2"/>
  <c r="A5690" i="2"/>
  <c r="A5691" i="2"/>
  <c r="A5692" i="2"/>
  <c r="A5693" i="2"/>
  <c r="A5694" i="2"/>
  <c r="A5695" i="2"/>
  <c r="A5696" i="2"/>
  <c r="A5697" i="2"/>
  <c r="A5698" i="2"/>
  <c r="A5699" i="2"/>
  <c r="A5700" i="2"/>
  <c r="A5701" i="2"/>
  <c r="A5702" i="2"/>
  <c r="A5703" i="2"/>
  <c r="A5704" i="2"/>
  <c r="A5705" i="2"/>
  <c r="A5706" i="2"/>
  <c r="A5707" i="2"/>
  <c r="A5708" i="2"/>
  <c r="A5709" i="2"/>
  <c r="A5710" i="2"/>
  <c r="A5711" i="2"/>
  <c r="A5712" i="2"/>
  <c r="A5713" i="2"/>
  <c r="A5714" i="2"/>
  <c r="A5715" i="2"/>
  <c r="A5716" i="2"/>
  <c r="A5717" i="2"/>
  <c r="A5718" i="2"/>
  <c r="A5719" i="2"/>
  <c r="A5720" i="2"/>
  <c r="A5721" i="2"/>
  <c r="A5722" i="2"/>
  <c r="A5723" i="2"/>
  <c r="A5724" i="2"/>
  <c r="A5725" i="2"/>
  <c r="A5726" i="2"/>
  <c r="A5727" i="2"/>
  <c r="A5728" i="2"/>
  <c r="A5729" i="2"/>
  <c r="A5730" i="2"/>
  <c r="A5731" i="2"/>
  <c r="A5732" i="2"/>
  <c r="A5733" i="2"/>
  <c r="A5734" i="2"/>
  <c r="A5735" i="2"/>
  <c r="A5736" i="2"/>
  <c r="A5737" i="2"/>
  <c r="A5738" i="2"/>
  <c r="A5739" i="2"/>
  <c r="A5740" i="2"/>
  <c r="A5741" i="2"/>
  <c r="A5742" i="2"/>
  <c r="A5743" i="2"/>
  <c r="A5744" i="2"/>
  <c r="A5745" i="2"/>
  <c r="A5746" i="2"/>
  <c r="A5747" i="2"/>
  <c r="A5748" i="2"/>
  <c r="A5749" i="2"/>
  <c r="A5750" i="2"/>
  <c r="A5751" i="2"/>
  <c r="A5752" i="2"/>
  <c r="A5753" i="2"/>
  <c r="A5754" i="2"/>
  <c r="A5755" i="2"/>
  <c r="A5756" i="2"/>
  <c r="A5757" i="2"/>
  <c r="A5758" i="2"/>
  <c r="A5759" i="2"/>
  <c r="A5760" i="2"/>
  <c r="A5761" i="2"/>
  <c r="A5762" i="2"/>
  <c r="A5763" i="2"/>
  <c r="A5764" i="2"/>
  <c r="A5765" i="2"/>
  <c r="A5766" i="2"/>
  <c r="A5767" i="2"/>
  <c r="A5768" i="2"/>
  <c r="A5769" i="2"/>
  <c r="A5770" i="2"/>
  <c r="A5771" i="2"/>
  <c r="A5772" i="2"/>
  <c r="A5773" i="2"/>
  <c r="A5774" i="2"/>
  <c r="A5775" i="2"/>
  <c r="A5776" i="2"/>
  <c r="A5777" i="2"/>
  <c r="A5778" i="2"/>
  <c r="A5779" i="2"/>
  <c r="A5780" i="2"/>
  <c r="A5781" i="2"/>
  <c r="A5782" i="2"/>
  <c r="A5783" i="2"/>
  <c r="A5784" i="2"/>
  <c r="A5785" i="2"/>
  <c r="A5786" i="2"/>
  <c r="A5787" i="2"/>
  <c r="A5788" i="2"/>
  <c r="A5789" i="2"/>
  <c r="A5790" i="2"/>
  <c r="A5791" i="2"/>
  <c r="A5792" i="2"/>
  <c r="A5793" i="2"/>
  <c r="A5794" i="2"/>
  <c r="A5795" i="2"/>
  <c r="A5796" i="2"/>
  <c r="A5797" i="2"/>
  <c r="A5798" i="2"/>
  <c r="A5799" i="2"/>
  <c r="A5800" i="2"/>
  <c r="A5801" i="2"/>
  <c r="A5802" i="2"/>
  <c r="A5803" i="2"/>
  <c r="A5804" i="2"/>
  <c r="A5805" i="2"/>
  <c r="A5806" i="2"/>
  <c r="A5807" i="2"/>
  <c r="A5808" i="2"/>
  <c r="A5809" i="2"/>
  <c r="A5810" i="2"/>
  <c r="A5811" i="2"/>
  <c r="A5812" i="2"/>
  <c r="A5813" i="2"/>
  <c r="A5814" i="2"/>
  <c r="A5815" i="2"/>
  <c r="A5816" i="2"/>
  <c r="A5817" i="2"/>
  <c r="A5818" i="2"/>
  <c r="A5819" i="2"/>
  <c r="A5820" i="2"/>
  <c r="A5821" i="2"/>
  <c r="A5822" i="2"/>
  <c r="A5823" i="2"/>
  <c r="A5824" i="2"/>
  <c r="A5825" i="2"/>
  <c r="A5826" i="2"/>
  <c r="A5827" i="2"/>
  <c r="A5828" i="2"/>
  <c r="A5829" i="2"/>
  <c r="A5830" i="2"/>
  <c r="A5831" i="2"/>
  <c r="A5832" i="2"/>
  <c r="A5833" i="2"/>
  <c r="A5834" i="2"/>
  <c r="A5835" i="2"/>
  <c r="A5836" i="2"/>
  <c r="A5837" i="2"/>
  <c r="A5838" i="2"/>
  <c r="A5839" i="2"/>
  <c r="A5840" i="2"/>
  <c r="A5841" i="2"/>
  <c r="A5842" i="2"/>
  <c r="A5843" i="2"/>
  <c r="A5844" i="2"/>
  <c r="A5845" i="2"/>
  <c r="A5846" i="2"/>
  <c r="A5847" i="2"/>
  <c r="A5848" i="2"/>
  <c r="A5849" i="2"/>
  <c r="A5850" i="2"/>
  <c r="A5851" i="2"/>
  <c r="A5852" i="2"/>
  <c r="A5853" i="2"/>
  <c r="A5854" i="2"/>
  <c r="A5855" i="2"/>
  <c r="A5856" i="2"/>
  <c r="A5857" i="2"/>
  <c r="A5858" i="2"/>
  <c r="A5859" i="2"/>
  <c r="A5860" i="2"/>
  <c r="A5861" i="2"/>
  <c r="A5862" i="2"/>
  <c r="A5863" i="2"/>
  <c r="A5864" i="2"/>
  <c r="A5865" i="2"/>
  <c r="A5866" i="2"/>
  <c r="A5867" i="2"/>
  <c r="A5868" i="2"/>
  <c r="A5869" i="2"/>
  <c r="A5870" i="2"/>
  <c r="A5871" i="2"/>
  <c r="A5872" i="2"/>
  <c r="A5873" i="2"/>
  <c r="A5874" i="2"/>
  <c r="A5875" i="2"/>
  <c r="A5876" i="2"/>
  <c r="A5877" i="2"/>
  <c r="A5878" i="2"/>
  <c r="A5879" i="2"/>
  <c r="A5880" i="2"/>
  <c r="A5881" i="2"/>
  <c r="A5882" i="2"/>
  <c r="A5883" i="2"/>
  <c r="A5884" i="2"/>
  <c r="A5885" i="2"/>
  <c r="A5886" i="2"/>
  <c r="A5887" i="2"/>
  <c r="A5888" i="2"/>
  <c r="A5889" i="2"/>
  <c r="A5378" i="2"/>
  <c r="A5379" i="2"/>
  <c r="A5380" i="2"/>
  <c r="A5381" i="2"/>
  <c r="A5382" i="2"/>
  <c r="A5383" i="2"/>
  <c r="A5384" i="2"/>
  <c r="A5385" i="2"/>
  <c r="A5386" i="2"/>
  <c r="A5387" i="2"/>
  <c r="A5388" i="2"/>
  <c r="A5389" i="2"/>
  <c r="A5390" i="2"/>
  <c r="A5391" i="2"/>
  <c r="A5392" i="2"/>
  <c r="A5393" i="2"/>
  <c r="A5394" i="2"/>
  <c r="A5395" i="2"/>
  <c r="A5396" i="2"/>
  <c r="A5397" i="2"/>
  <c r="A5398" i="2"/>
  <c r="A5399" i="2"/>
  <c r="A5400" i="2"/>
  <c r="A5401" i="2"/>
  <c r="A5402" i="2"/>
  <c r="A5403" i="2"/>
  <c r="A5404" i="2"/>
  <c r="A5405" i="2"/>
  <c r="A5406" i="2"/>
  <c r="A5407" i="2"/>
  <c r="A5408" i="2"/>
  <c r="A5409" i="2"/>
  <c r="A5410" i="2"/>
  <c r="A5411" i="2"/>
  <c r="A5412" i="2"/>
  <c r="A5413" i="2"/>
  <c r="A5414" i="2"/>
  <c r="A5415" i="2"/>
  <c r="A5416" i="2"/>
  <c r="A5417" i="2"/>
  <c r="A5418" i="2"/>
  <c r="A5419" i="2"/>
  <c r="A5420" i="2"/>
  <c r="A5421" i="2"/>
  <c r="A5422" i="2"/>
  <c r="A5423" i="2"/>
  <c r="A5424" i="2"/>
  <c r="A5425" i="2"/>
  <c r="A5426" i="2"/>
  <c r="A5427" i="2"/>
  <c r="A5428" i="2"/>
  <c r="A5429" i="2"/>
  <c r="A5430" i="2"/>
  <c r="A5431" i="2"/>
  <c r="A5432" i="2"/>
  <c r="A5433" i="2"/>
  <c r="A5434" i="2"/>
  <c r="A5435" i="2"/>
  <c r="A5436" i="2"/>
  <c r="A5437" i="2"/>
  <c r="A5438" i="2"/>
  <c r="A5439" i="2"/>
  <c r="A5440" i="2"/>
  <c r="A5441" i="2"/>
  <c r="A5442" i="2"/>
  <c r="A5443" i="2"/>
  <c r="A5444" i="2"/>
  <c r="A5445" i="2"/>
  <c r="A5446" i="2"/>
  <c r="A5447" i="2"/>
  <c r="A5448" i="2"/>
  <c r="A5449" i="2"/>
  <c r="A5450" i="2"/>
  <c r="A5451" i="2"/>
  <c r="A5452" i="2"/>
  <c r="A5453" i="2"/>
  <c r="A5454" i="2"/>
  <c r="A5455" i="2"/>
  <c r="A5456" i="2"/>
  <c r="A5457" i="2"/>
  <c r="A5458" i="2"/>
  <c r="A5459" i="2"/>
  <c r="A5460" i="2"/>
  <c r="A5461" i="2"/>
  <c r="A5462" i="2"/>
  <c r="A5463" i="2"/>
  <c r="A5464" i="2"/>
  <c r="A5465" i="2"/>
  <c r="A5466" i="2"/>
  <c r="A5467" i="2"/>
  <c r="A5468" i="2"/>
  <c r="A5469" i="2"/>
  <c r="A5470" i="2"/>
  <c r="A5471" i="2"/>
  <c r="A5472" i="2"/>
  <c r="A5473" i="2"/>
  <c r="A5474" i="2"/>
  <c r="A5475" i="2"/>
  <c r="A5476" i="2"/>
  <c r="A5477" i="2"/>
  <c r="A5478" i="2"/>
  <c r="A5479" i="2"/>
  <c r="A5480" i="2"/>
  <c r="A5481" i="2"/>
  <c r="A5482" i="2"/>
  <c r="A5483" i="2"/>
  <c r="A5484" i="2"/>
  <c r="A5485" i="2"/>
  <c r="A5486" i="2"/>
  <c r="A5487" i="2"/>
  <c r="A5488" i="2"/>
  <c r="A5489" i="2"/>
  <c r="A5490" i="2"/>
  <c r="A5491" i="2"/>
  <c r="A5492" i="2"/>
  <c r="A5493" i="2"/>
  <c r="A5494" i="2"/>
  <c r="A5495" i="2"/>
  <c r="A5496" i="2"/>
  <c r="A5497" i="2"/>
  <c r="A5498" i="2"/>
  <c r="A5499" i="2"/>
  <c r="A5500" i="2"/>
  <c r="A5501" i="2"/>
  <c r="A5502" i="2"/>
  <c r="A5503" i="2"/>
  <c r="A5504" i="2"/>
  <c r="A5505" i="2"/>
  <c r="A5506" i="2"/>
  <c r="A5507" i="2"/>
  <c r="A5508" i="2"/>
  <c r="A5509" i="2"/>
  <c r="A5510" i="2"/>
  <c r="A5511" i="2"/>
  <c r="A5512" i="2"/>
  <c r="A5513" i="2"/>
  <c r="A5514" i="2"/>
  <c r="A5515" i="2"/>
  <c r="A5516" i="2"/>
  <c r="A5517" i="2"/>
  <c r="A5518" i="2"/>
  <c r="A5519" i="2"/>
  <c r="A5520" i="2"/>
  <c r="A5521" i="2"/>
  <c r="A5522" i="2"/>
  <c r="A5523" i="2"/>
  <c r="A5524" i="2"/>
  <c r="A5525" i="2"/>
  <c r="A5526" i="2"/>
  <c r="A5527" i="2"/>
  <c r="A5528" i="2"/>
  <c r="A5529" i="2"/>
  <c r="A5530" i="2"/>
  <c r="A5531" i="2"/>
  <c r="A5532" i="2"/>
  <c r="A5533" i="2"/>
  <c r="A5534" i="2"/>
  <c r="A5535" i="2"/>
  <c r="A5536" i="2"/>
  <c r="A5537" i="2"/>
  <c r="A5538" i="2"/>
  <c r="A5539" i="2"/>
  <c r="A5540" i="2"/>
  <c r="A5541" i="2"/>
  <c r="A5542" i="2"/>
  <c r="A5543" i="2"/>
  <c r="A5544" i="2"/>
  <c r="A5545" i="2"/>
  <c r="A5546" i="2"/>
  <c r="A5547" i="2"/>
  <c r="A5548" i="2"/>
  <c r="A5549" i="2"/>
  <c r="A5550" i="2"/>
  <c r="A5551" i="2"/>
  <c r="A5552" i="2"/>
  <c r="A5553" i="2"/>
  <c r="A5554" i="2"/>
  <c r="A5555" i="2"/>
  <c r="A5556" i="2"/>
  <c r="A5557" i="2"/>
  <c r="A5558" i="2"/>
  <c r="A5559" i="2"/>
  <c r="A5560" i="2"/>
  <c r="A5561" i="2"/>
  <c r="A5562" i="2"/>
  <c r="A5563" i="2"/>
  <c r="A5564" i="2"/>
  <c r="A5565" i="2"/>
  <c r="A5566" i="2"/>
  <c r="A5567" i="2"/>
  <c r="A5568" i="2"/>
  <c r="A5569" i="2"/>
  <c r="A5570" i="2"/>
  <c r="A5571" i="2"/>
  <c r="A5572" i="2"/>
  <c r="A5573" i="2"/>
  <c r="A5574" i="2"/>
  <c r="A5575" i="2"/>
  <c r="A5576" i="2"/>
  <c r="A5577" i="2"/>
  <c r="A5578" i="2"/>
  <c r="A5579" i="2"/>
  <c r="A5580" i="2"/>
  <c r="A5581" i="2"/>
  <c r="A5582" i="2"/>
  <c r="A5583" i="2"/>
  <c r="A5584" i="2"/>
  <c r="A5585" i="2"/>
  <c r="A5586" i="2"/>
  <c r="A5587" i="2"/>
  <c r="A5588" i="2"/>
  <c r="A5589" i="2"/>
  <c r="A5590" i="2"/>
  <c r="A5591" i="2"/>
  <c r="A5592" i="2"/>
  <c r="A5593" i="2"/>
  <c r="A5594" i="2"/>
  <c r="A5595" i="2"/>
  <c r="A5596" i="2"/>
  <c r="A5597" i="2"/>
  <c r="A5598" i="2"/>
  <c r="A5599" i="2"/>
  <c r="A5600" i="2"/>
  <c r="A5601" i="2"/>
  <c r="A5602" i="2"/>
  <c r="A5603" i="2"/>
  <c r="A5604" i="2"/>
  <c r="A5605" i="2"/>
  <c r="A5606" i="2"/>
  <c r="A5607" i="2"/>
  <c r="A5608" i="2"/>
  <c r="A5609" i="2"/>
  <c r="A5610" i="2"/>
  <c r="A5611" i="2"/>
  <c r="A5612" i="2"/>
  <c r="A5613" i="2"/>
  <c r="A5614" i="2"/>
  <c r="A5615" i="2"/>
  <c r="A5616" i="2"/>
  <c r="A5617" i="2"/>
  <c r="A5618" i="2"/>
  <c r="A5619" i="2"/>
  <c r="A5620" i="2"/>
  <c r="A5621" i="2"/>
  <c r="A5622" i="2"/>
  <c r="A5623" i="2"/>
  <c r="A5624" i="2"/>
  <c r="A5625" i="2"/>
  <c r="A5626" i="2"/>
  <c r="A5627" i="2"/>
  <c r="A5628" i="2"/>
  <c r="A5629" i="2"/>
  <c r="A5630" i="2"/>
  <c r="A5631" i="2"/>
  <c r="A5632" i="2"/>
  <c r="A5633" i="2"/>
  <c r="A5122" i="2"/>
  <c r="A5123" i="2"/>
  <c r="A5124" i="2"/>
  <c r="A5125" i="2"/>
  <c r="A5126" i="2"/>
  <c r="A5127" i="2"/>
  <c r="A5128" i="2"/>
  <c r="A5129" i="2"/>
  <c r="A5130" i="2"/>
  <c r="A5131" i="2"/>
  <c r="A5132" i="2"/>
  <c r="A5133" i="2"/>
  <c r="A5134" i="2"/>
  <c r="A5135" i="2"/>
  <c r="A5136" i="2"/>
  <c r="A5137" i="2"/>
  <c r="A5138" i="2"/>
  <c r="A5139" i="2"/>
  <c r="A5140" i="2"/>
  <c r="A5141" i="2"/>
  <c r="A5142" i="2"/>
  <c r="A5143" i="2"/>
  <c r="A5144" i="2"/>
  <c r="A5145" i="2"/>
  <c r="A5146" i="2"/>
  <c r="A5147" i="2"/>
  <c r="A5148" i="2"/>
  <c r="A5149" i="2"/>
  <c r="A5150" i="2"/>
  <c r="A5151" i="2"/>
  <c r="A5152" i="2"/>
  <c r="A5153" i="2"/>
  <c r="A5154" i="2"/>
  <c r="A5155" i="2"/>
  <c r="A5156" i="2"/>
  <c r="A5157" i="2"/>
  <c r="A5158" i="2"/>
  <c r="A5159" i="2"/>
  <c r="A5160" i="2"/>
  <c r="A5161" i="2"/>
  <c r="A5162" i="2"/>
  <c r="A5163" i="2"/>
  <c r="A5164" i="2"/>
  <c r="A5165" i="2"/>
  <c r="A5166" i="2"/>
  <c r="A5167" i="2"/>
  <c r="A5168" i="2"/>
  <c r="A5169" i="2"/>
  <c r="A5170" i="2"/>
  <c r="A5171" i="2"/>
  <c r="A5172" i="2"/>
  <c r="A5173" i="2"/>
  <c r="A5174" i="2"/>
  <c r="A5175" i="2"/>
  <c r="A5176" i="2"/>
  <c r="A5177" i="2"/>
  <c r="A5178" i="2"/>
  <c r="A5179" i="2"/>
  <c r="A5180" i="2"/>
  <c r="A5181" i="2"/>
  <c r="A5182" i="2"/>
  <c r="A5183" i="2"/>
  <c r="A5184" i="2"/>
  <c r="A5185" i="2"/>
  <c r="A5186" i="2"/>
  <c r="A5187" i="2"/>
  <c r="A5188" i="2"/>
  <c r="A5189" i="2"/>
  <c r="A5190" i="2"/>
  <c r="A5191" i="2"/>
  <c r="A5192" i="2"/>
  <c r="A5193" i="2"/>
  <c r="A5194" i="2"/>
  <c r="A5195" i="2"/>
  <c r="A5196" i="2"/>
  <c r="A5197" i="2"/>
  <c r="A5198" i="2"/>
  <c r="A5199" i="2"/>
  <c r="A5200" i="2"/>
  <c r="A5201" i="2"/>
  <c r="A5202" i="2"/>
  <c r="A5203" i="2"/>
  <c r="A5204" i="2"/>
  <c r="A5205" i="2"/>
  <c r="A5206" i="2"/>
  <c r="A5207" i="2"/>
  <c r="A5208" i="2"/>
  <c r="A5209" i="2"/>
  <c r="A5210" i="2"/>
  <c r="A5211" i="2"/>
  <c r="A5212" i="2"/>
  <c r="A5213" i="2"/>
  <c r="A5214" i="2"/>
  <c r="A5215" i="2"/>
  <c r="A5216" i="2"/>
  <c r="A5217" i="2"/>
  <c r="A5218" i="2"/>
  <c r="A5219" i="2"/>
  <c r="A5220" i="2"/>
  <c r="A5221" i="2"/>
  <c r="A5222" i="2"/>
  <c r="A5223" i="2"/>
  <c r="A5224" i="2"/>
  <c r="A5225" i="2"/>
  <c r="A5226" i="2"/>
  <c r="A5227" i="2"/>
  <c r="A5228" i="2"/>
  <c r="A5229" i="2"/>
  <c r="A5230" i="2"/>
  <c r="A5231" i="2"/>
  <c r="A5232" i="2"/>
  <c r="A5233" i="2"/>
  <c r="A5234" i="2"/>
  <c r="A5235" i="2"/>
  <c r="A5236" i="2"/>
  <c r="A5237" i="2"/>
  <c r="A5238" i="2"/>
  <c r="A5239" i="2"/>
  <c r="A5240" i="2"/>
  <c r="A5241" i="2"/>
  <c r="A5242" i="2"/>
  <c r="A5243" i="2"/>
  <c r="A5244" i="2"/>
  <c r="A5245" i="2"/>
  <c r="A5246" i="2"/>
  <c r="A5247" i="2"/>
  <c r="A5248" i="2"/>
  <c r="A5249" i="2"/>
  <c r="A5250" i="2"/>
  <c r="A5251" i="2"/>
  <c r="A5252" i="2"/>
  <c r="A5253" i="2"/>
  <c r="A5254" i="2"/>
  <c r="A5255" i="2"/>
  <c r="A5256" i="2"/>
  <c r="A5257" i="2"/>
  <c r="A5258" i="2"/>
  <c r="A5259" i="2"/>
  <c r="A5260" i="2"/>
  <c r="A5261" i="2"/>
  <c r="A5262" i="2"/>
  <c r="A5263" i="2"/>
  <c r="A5264" i="2"/>
  <c r="A5265" i="2"/>
  <c r="A5266" i="2"/>
  <c r="A5267" i="2"/>
  <c r="A5268" i="2"/>
  <c r="A5269" i="2"/>
  <c r="A5270" i="2"/>
  <c r="A5271" i="2"/>
  <c r="A5272" i="2"/>
  <c r="A5273" i="2"/>
  <c r="A5274" i="2"/>
  <c r="A5275" i="2"/>
  <c r="A5276" i="2"/>
  <c r="A5277" i="2"/>
  <c r="A5278" i="2"/>
  <c r="A5279" i="2"/>
  <c r="A5280" i="2"/>
  <c r="A5281" i="2"/>
  <c r="A5282" i="2"/>
  <c r="A5283" i="2"/>
  <c r="A5284" i="2"/>
  <c r="A5285" i="2"/>
  <c r="A5286" i="2"/>
  <c r="A5287" i="2"/>
  <c r="A5288" i="2"/>
  <c r="A5289" i="2"/>
  <c r="A5290" i="2"/>
  <c r="A5291" i="2"/>
  <c r="A5292" i="2"/>
  <c r="A5293" i="2"/>
  <c r="A5294" i="2"/>
  <c r="A5295" i="2"/>
  <c r="A5296" i="2"/>
  <c r="A5297" i="2"/>
  <c r="A5298" i="2"/>
  <c r="A5299" i="2"/>
  <c r="A5300" i="2"/>
  <c r="A5301" i="2"/>
  <c r="A5302" i="2"/>
  <c r="A5303" i="2"/>
  <c r="A5304" i="2"/>
  <c r="A5305" i="2"/>
  <c r="A5306" i="2"/>
  <c r="A5307" i="2"/>
  <c r="A5308" i="2"/>
  <c r="A5309" i="2"/>
  <c r="A5310" i="2"/>
  <c r="A5311" i="2"/>
  <c r="A5312" i="2"/>
  <c r="A5313" i="2"/>
  <c r="A5314" i="2"/>
  <c r="A5315" i="2"/>
  <c r="A5316" i="2"/>
  <c r="A5317" i="2"/>
  <c r="A5318" i="2"/>
  <c r="A5319" i="2"/>
  <c r="A5320" i="2"/>
  <c r="A5321" i="2"/>
  <c r="A5322" i="2"/>
  <c r="A5323" i="2"/>
  <c r="A5324" i="2"/>
  <c r="A5325" i="2"/>
  <c r="A5326" i="2"/>
  <c r="A5327" i="2"/>
  <c r="A5328" i="2"/>
  <c r="A5329" i="2"/>
  <c r="A5330" i="2"/>
  <c r="A5331" i="2"/>
  <c r="A5332" i="2"/>
  <c r="A5333" i="2"/>
  <c r="A5334" i="2"/>
  <c r="A5335" i="2"/>
  <c r="A5336" i="2"/>
  <c r="A5337" i="2"/>
  <c r="A5338" i="2"/>
  <c r="A5339" i="2"/>
  <c r="A5340" i="2"/>
  <c r="A5341" i="2"/>
  <c r="A5342" i="2"/>
  <c r="A5343" i="2"/>
  <c r="A5344" i="2"/>
  <c r="A5345" i="2"/>
  <c r="A5346" i="2"/>
  <c r="A5347" i="2"/>
  <c r="A5348" i="2"/>
  <c r="A5349" i="2"/>
  <c r="A5350" i="2"/>
  <c r="A5351" i="2"/>
  <c r="A5352" i="2"/>
  <c r="A5353" i="2"/>
  <c r="A5354" i="2"/>
  <c r="A5355" i="2"/>
  <c r="A5356" i="2"/>
  <c r="A5357" i="2"/>
  <c r="A5358" i="2"/>
  <c r="A5359" i="2"/>
  <c r="A5360" i="2"/>
  <c r="A5361" i="2"/>
  <c r="A5362" i="2"/>
  <c r="A5363" i="2"/>
  <c r="A5364" i="2"/>
  <c r="A5365" i="2"/>
  <c r="A5366" i="2"/>
  <c r="A5367" i="2"/>
  <c r="A5368" i="2"/>
  <c r="A5369" i="2"/>
  <c r="A5370" i="2"/>
  <c r="A5371" i="2"/>
  <c r="A5372" i="2"/>
  <c r="A5373" i="2"/>
  <c r="A5374" i="2"/>
  <c r="A5375" i="2"/>
  <c r="A5376" i="2"/>
  <c r="A5377" i="2"/>
  <c r="A4866" i="2"/>
  <c r="A4867" i="2"/>
  <c r="A4868" i="2"/>
  <c r="A4869" i="2"/>
  <c r="A4870" i="2"/>
  <c r="A4871" i="2"/>
  <c r="A4872" i="2"/>
  <c r="A4873" i="2"/>
  <c r="A4874" i="2"/>
  <c r="A4875" i="2"/>
  <c r="A4876" i="2"/>
  <c r="A4877" i="2"/>
  <c r="A4878" i="2"/>
  <c r="A4879" i="2"/>
  <c r="A4880" i="2"/>
  <c r="A4881" i="2"/>
  <c r="A4882" i="2"/>
  <c r="A4883" i="2"/>
  <c r="A4884" i="2"/>
  <c r="A4885" i="2"/>
  <c r="A4886" i="2"/>
  <c r="A4887" i="2"/>
  <c r="A4888" i="2"/>
  <c r="A4889" i="2"/>
  <c r="A4890" i="2"/>
  <c r="A4891" i="2"/>
  <c r="A4892" i="2"/>
  <c r="A4893" i="2"/>
  <c r="A4894" i="2"/>
  <c r="A4895" i="2"/>
  <c r="A4896" i="2"/>
  <c r="A4897" i="2"/>
  <c r="A4898" i="2"/>
  <c r="A4899" i="2"/>
  <c r="A4900" i="2"/>
  <c r="A4901" i="2"/>
  <c r="A4902" i="2"/>
  <c r="A4903" i="2"/>
  <c r="A4904" i="2"/>
  <c r="A4905" i="2"/>
  <c r="A4906" i="2"/>
  <c r="A4907" i="2"/>
  <c r="A4908" i="2"/>
  <c r="A4909" i="2"/>
  <c r="A4910" i="2"/>
  <c r="A4911" i="2"/>
  <c r="A4912" i="2"/>
  <c r="A4913" i="2"/>
  <c r="A4914" i="2"/>
  <c r="A4915" i="2"/>
  <c r="A4916" i="2"/>
  <c r="A4917" i="2"/>
  <c r="A4918" i="2"/>
  <c r="A4919" i="2"/>
  <c r="A4920" i="2"/>
  <c r="A4921" i="2"/>
  <c r="A4922" i="2"/>
  <c r="A4923" i="2"/>
  <c r="A4924" i="2"/>
  <c r="A4925" i="2"/>
  <c r="A4926" i="2"/>
  <c r="A4927" i="2"/>
  <c r="A4928" i="2"/>
  <c r="A4929" i="2"/>
  <c r="A4930" i="2"/>
  <c r="A4931" i="2"/>
  <c r="A4932" i="2"/>
  <c r="A4933" i="2"/>
  <c r="A4934" i="2"/>
  <c r="A4935" i="2"/>
  <c r="A4936" i="2"/>
  <c r="A4937" i="2"/>
  <c r="A4938" i="2"/>
  <c r="A4939" i="2"/>
  <c r="A4940" i="2"/>
  <c r="A4941" i="2"/>
  <c r="A4942" i="2"/>
  <c r="A4943" i="2"/>
  <c r="A4944" i="2"/>
  <c r="A4945" i="2"/>
  <c r="A4946" i="2"/>
  <c r="A4947" i="2"/>
  <c r="A4948" i="2"/>
  <c r="A4949" i="2"/>
  <c r="A4950" i="2"/>
  <c r="A4951" i="2"/>
  <c r="A4952" i="2"/>
  <c r="A4953" i="2"/>
  <c r="A4954" i="2"/>
  <c r="A4955" i="2"/>
  <c r="A4956" i="2"/>
  <c r="A4957" i="2"/>
  <c r="A4958" i="2"/>
  <c r="A4959" i="2"/>
  <c r="A4960" i="2"/>
  <c r="A4961" i="2"/>
  <c r="A4962" i="2"/>
  <c r="A4963" i="2"/>
  <c r="A4964" i="2"/>
  <c r="A4965" i="2"/>
  <c r="A4966" i="2"/>
  <c r="A4967" i="2"/>
  <c r="A4968" i="2"/>
  <c r="A4969" i="2"/>
  <c r="A4970" i="2"/>
  <c r="A4971" i="2"/>
  <c r="A4972" i="2"/>
  <c r="A4973" i="2"/>
  <c r="A4974" i="2"/>
  <c r="A4975" i="2"/>
  <c r="A4976" i="2"/>
  <c r="A4977" i="2"/>
  <c r="A4978" i="2"/>
  <c r="A4979" i="2"/>
  <c r="A4980" i="2"/>
  <c r="A4981" i="2"/>
  <c r="A4982" i="2"/>
  <c r="A4983" i="2"/>
  <c r="A4984" i="2"/>
  <c r="A4985" i="2"/>
  <c r="A4986" i="2"/>
  <c r="A4987" i="2"/>
  <c r="A4988" i="2"/>
  <c r="A4989" i="2"/>
  <c r="A4990" i="2"/>
  <c r="A4991" i="2"/>
  <c r="A4992" i="2"/>
  <c r="A4993" i="2"/>
  <c r="A4994" i="2"/>
  <c r="A4995" i="2"/>
  <c r="A4996" i="2"/>
  <c r="A4997" i="2"/>
  <c r="A4998" i="2"/>
  <c r="A4999" i="2"/>
  <c r="A5000" i="2"/>
  <c r="A5001" i="2"/>
  <c r="A5002" i="2"/>
  <c r="A5003" i="2"/>
  <c r="A5004" i="2"/>
  <c r="A5005" i="2"/>
  <c r="A5006" i="2"/>
  <c r="A5007" i="2"/>
  <c r="A5008" i="2"/>
  <c r="A5009" i="2"/>
  <c r="A5010" i="2"/>
  <c r="A5011" i="2"/>
  <c r="A5012" i="2"/>
  <c r="A5013" i="2"/>
  <c r="A5014" i="2"/>
  <c r="A5015" i="2"/>
  <c r="A5016" i="2"/>
  <c r="A5017" i="2"/>
  <c r="A5018" i="2"/>
  <c r="A5019" i="2"/>
  <c r="A5020" i="2"/>
  <c r="A5021" i="2"/>
  <c r="A5022" i="2"/>
  <c r="A5023" i="2"/>
  <c r="A5024" i="2"/>
  <c r="A5025" i="2"/>
  <c r="A5026" i="2"/>
  <c r="A5027" i="2"/>
  <c r="A5028" i="2"/>
  <c r="A5029" i="2"/>
  <c r="A5030" i="2"/>
  <c r="A5031" i="2"/>
  <c r="A5032" i="2"/>
  <c r="A5033" i="2"/>
  <c r="A5034" i="2"/>
  <c r="A5035" i="2"/>
  <c r="A5036" i="2"/>
  <c r="A5037" i="2"/>
  <c r="A5038" i="2"/>
  <c r="A5039" i="2"/>
  <c r="A5040" i="2"/>
  <c r="A5041" i="2"/>
  <c r="A5042" i="2"/>
  <c r="A5043" i="2"/>
  <c r="A5044" i="2"/>
  <c r="A5045" i="2"/>
  <c r="A5046" i="2"/>
  <c r="A5047" i="2"/>
  <c r="A5048" i="2"/>
  <c r="A5049" i="2"/>
  <c r="A5050" i="2"/>
  <c r="A5051" i="2"/>
  <c r="A5052" i="2"/>
  <c r="A5053" i="2"/>
  <c r="A5054" i="2"/>
  <c r="A5055" i="2"/>
  <c r="A5056" i="2"/>
  <c r="A5057" i="2"/>
  <c r="A5058" i="2"/>
  <c r="A5059" i="2"/>
  <c r="A5060" i="2"/>
  <c r="A5061" i="2"/>
  <c r="A5062" i="2"/>
  <c r="A5063" i="2"/>
  <c r="A5064" i="2"/>
  <c r="A5065" i="2"/>
  <c r="A5066" i="2"/>
  <c r="A5067" i="2"/>
  <c r="A5068" i="2"/>
  <c r="A5069" i="2"/>
  <c r="A5070" i="2"/>
  <c r="A5071" i="2"/>
  <c r="A5072" i="2"/>
  <c r="A5073" i="2"/>
  <c r="A5074" i="2"/>
  <c r="A5075" i="2"/>
  <c r="A5076" i="2"/>
  <c r="A5077" i="2"/>
  <c r="A5078" i="2"/>
  <c r="A5079" i="2"/>
  <c r="A5080" i="2"/>
  <c r="A5081" i="2"/>
  <c r="A5082" i="2"/>
  <c r="A5083" i="2"/>
  <c r="A5084" i="2"/>
  <c r="A5085" i="2"/>
  <c r="A5086" i="2"/>
  <c r="A5087" i="2"/>
  <c r="A5088" i="2"/>
  <c r="A5089" i="2"/>
  <c r="A5090" i="2"/>
  <c r="A5091" i="2"/>
  <c r="A5092" i="2"/>
  <c r="A5093" i="2"/>
  <c r="A5094" i="2"/>
  <c r="A5095" i="2"/>
  <c r="A5096" i="2"/>
  <c r="A5097" i="2"/>
  <c r="A5098" i="2"/>
  <c r="A5099" i="2"/>
  <c r="A5100" i="2"/>
  <c r="A5101" i="2"/>
  <c r="A5102" i="2"/>
  <c r="A5103" i="2"/>
  <c r="A5104" i="2"/>
  <c r="A5105" i="2"/>
  <c r="A5106" i="2"/>
  <c r="A5107" i="2"/>
  <c r="A5108" i="2"/>
  <c r="A5109" i="2"/>
  <c r="A5110" i="2"/>
  <c r="A5111" i="2"/>
  <c r="A5112" i="2"/>
  <c r="A5113" i="2"/>
  <c r="A5114" i="2"/>
  <c r="A5115" i="2"/>
  <c r="A5116" i="2"/>
  <c r="A5117" i="2"/>
  <c r="A5118" i="2"/>
  <c r="A5119" i="2"/>
  <c r="A5120" i="2"/>
  <c r="A5121" i="2"/>
  <c r="A4610" i="2"/>
  <c r="A4611" i="2"/>
  <c r="A4612" i="2"/>
  <c r="A4613" i="2"/>
  <c r="A4614" i="2"/>
  <c r="A4615" i="2"/>
  <c r="A4616" i="2"/>
  <c r="A4617" i="2"/>
  <c r="A4618" i="2"/>
  <c r="A4619" i="2"/>
  <c r="A4620" i="2"/>
  <c r="A4621" i="2"/>
  <c r="A4622" i="2"/>
  <c r="A4623" i="2"/>
  <c r="A4624" i="2"/>
  <c r="A4625" i="2"/>
  <c r="A4626" i="2"/>
  <c r="A4627" i="2"/>
  <c r="A4628" i="2"/>
  <c r="A4629" i="2"/>
  <c r="A4630" i="2"/>
  <c r="A4631" i="2"/>
  <c r="A4632" i="2"/>
  <c r="A4633" i="2"/>
  <c r="A4634" i="2"/>
  <c r="A4635" i="2"/>
  <c r="A4636" i="2"/>
  <c r="A4637" i="2"/>
  <c r="A4638" i="2"/>
  <c r="A4639" i="2"/>
  <c r="A4640" i="2"/>
  <c r="A4641" i="2"/>
  <c r="A4642" i="2"/>
  <c r="A4643" i="2"/>
  <c r="A4644" i="2"/>
  <c r="A4645" i="2"/>
  <c r="A4646" i="2"/>
  <c r="A4647" i="2"/>
  <c r="A4648" i="2"/>
  <c r="A4649" i="2"/>
  <c r="A4650" i="2"/>
  <c r="A4651" i="2"/>
  <c r="A4652" i="2"/>
  <c r="A4653" i="2"/>
  <c r="A4654" i="2"/>
  <c r="A4655" i="2"/>
  <c r="A4656" i="2"/>
  <c r="A4657" i="2"/>
  <c r="A4658" i="2"/>
  <c r="A4659" i="2"/>
  <c r="A4660" i="2"/>
  <c r="A4661" i="2"/>
  <c r="A4662" i="2"/>
  <c r="A4663" i="2"/>
  <c r="A4664" i="2"/>
  <c r="A4665" i="2"/>
  <c r="A4666" i="2"/>
  <c r="A4667" i="2"/>
  <c r="A4668" i="2"/>
  <c r="A4669" i="2"/>
  <c r="A4670" i="2"/>
  <c r="A4671" i="2"/>
  <c r="A4672" i="2"/>
  <c r="A4673" i="2"/>
  <c r="A4674" i="2"/>
  <c r="A4675" i="2"/>
  <c r="A4676" i="2"/>
  <c r="A4677" i="2"/>
  <c r="A4678" i="2"/>
  <c r="A4679" i="2"/>
  <c r="A4680" i="2"/>
  <c r="A4681" i="2"/>
  <c r="A4682" i="2"/>
  <c r="A4683" i="2"/>
  <c r="A4684" i="2"/>
  <c r="A4685" i="2"/>
  <c r="A4686" i="2"/>
  <c r="A4687" i="2"/>
  <c r="A4688" i="2"/>
  <c r="A4689" i="2"/>
  <c r="A4690" i="2"/>
  <c r="A4691" i="2"/>
  <c r="A4692" i="2"/>
  <c r="A4693" i="2"/>
  <c r="A4694" i="2"/>
  <c r="A4695" i="2"/>
  <c r="A4696" i="2"/>
  <c r="A4697" i="2"/>
  <c r="A4698" i="2"/>
  <c r="A4699" i="2"/>
  <c r="A4700" i="2"/>
  <c r="A4701" i="2"/>
  <c r="A4702" i="2"/>
  <c r="A4703" i="2"/>
  <c r="A4704" i="2"/>
  <c r="A4705" i="2"/>
  <c r="A4706" i="2"/>
  <c r="A4707" i="2"/>
  <c r="A4708" i="2"/>
  <c r="A4709" i="2"/>
  <c r="A4710" i="2"/>
  <c r="A4711" i="2"/>
  <c r="A4712" i="2"/>
  <c r="A4713" i="2"/>
  <c r="A4714" i="2"/>
  <c r="A4715" i="2"/>
  <c r="A4716" i="2"/>
  <c r="A4717" i="2"/>
  <c r="A4718" i="2"/>
  <c r="A4719" i="2"/>
  <c r="A4720" i="2"/>
  <c r="A4721" i="2"/>
  <c r="A4722" i="2"/>
  <c r="A4723" i="2"/>
  <c r="A4724" i="2"/>
  <c r="A4725" i="2"/>
  <c r="A4726" i="2"/>
  <c r="A4727" i="2"/>
  <c r="A4728" i="2"/>
  <c r="A4729" i="2"/>
  <c r="A4730" i="2"/>
  <c r="A4731" i="2"/>
  <c r="A4732" i="2"/>
  <c r="A4733" i="2"/>
  <c r="A4734" i="2"/>
  <c r="A4735" i="2"/>
  <c r="A4736" i="2"/>
  <c r="A4737" i="2"/>
  <c r="A4738" i="2"/>
  <c r="A4739" i="2"/>
  <c r="A4740" i="2"/>
  <c r="A4741" i="2"/>
  <c r="A4742" i="2"/>
  <c r="A4743" i="2"/>
  <c r="A4744" i="2"/>
  <c r="A4745" i="2"/>
  <c r="A4746" i="2"/>
  <c r="A4747" i="2"/>
  <c r="A4748" i="2"/>
  <c r="A4749" i="2"/>
  <c r="A4750" i="2"/>
  <c r="A4751" i="2"/>
  <c r="A4752" i="2"/>
  <c r="A4753" i="2"/>
  <c r="A4754" i="2"/>
  <c r="A4755" i="2"/>
  <c r="A4756" i="2"/>
  <c r="A4757" i="2"/>
  <c r="A4758" i="2"/>
  <c r="A4759" i="2"/>
  <c r="A4760" i="2"/>
  <c r="A4761" i="2"/>
  <c r="A4762" i="2"/>
  <c r="A4763" i="2"/>
  <c r="A4764" i="2"/>
  <c r="A4765" i="2"/>
  <c r="A4766" i="2"/>
  <c r="A4767" i="2"/>
  <c r="A4768" i="2"/>
  <c r="A4769" i="2"/>
  <c r="A4770" i="2"/>
  <c r="A4771" i="2"/>
  <c r="A4772" i="2"/>
  <c r="A4773" i="2"/>
  <c r="A4774" i="2"/>
  <c r="A4775" i="2"/>
  <c r="A4776" i="2"/>
  <c r="A4777" i="2"/>
  <c r="A4778" i="2"/>
  <c r="A4779" i="2"/>
  <c r="A4780" i="2"/>
  <c r="A4781" i="2"/>
  <c r="A4782" i="2"/>
  <c r="A4783" i="2"/>
  <c r="A4784" i="2"/>
  <c r="A4785" i="2"/>
  <c r="A4786" i="2"/>
  <c r="A4787" i="2"/>
  <c r="A4788" i="2"/>
  <c r="A4789" i="2"/>
  <c r="A4790" i="2"/>
  <c r="A4791" i="2"/>
  <c r="A4792" i="2"/>
  <c r="A4793" i="2"/>
  <c r="A4794" i="2"/>
  <c r="A4795" i="2"/>
  <c r="A4796" i="2"/>
  <c r="A4797" i="2"/>
  <c r="A4798" i="2"/>
  <c r="A4799" i="2"/>
  <c r="A4800" i="2"/>
  <c r="A4801" i="2"/>
  <c r="A4802" i="2"/>
  <c r="A4803" i="2"/>
  <c r="A4804" i="2"/>
  <c r="A4805" i="2"/>
  <c r="A4806" i="2"/>
  <c r="A4807" i="2"/>
  <c r="A4808" i="2"/>
  <c r="A4809" i="2"/>
  <c r="A4810" i="2"/>
  <c r="A4811" i="2"/>
  <c r="A4812" i="2"/>
  <c r="A4813" i="2"/>
  <c r="A4814" i="2"/>
  <c r="A4815" i="2"/>
  <c r="A4816" i="2"/>
  <c r="A4817" i="2"/>
  <c r="A4818" i="2"/>
  <c r="A4819" i="2"/>
  <c r="A4820" i="2"/>
  <c r="A4821" i="2"/>
  <c r="A4822" i="2"/>
  <c r="A4823" i="2"/>
  <c r="A4824" i="2"/>
  <c r="A4825" i="2"/>
  <c r="A4826" i="2"/>
  <c r="A4827" i="2"/>
  <c r="A4828" i="2"/>
  <c r="A4829" i="2"/>
  <c r="A4830" i="2"/>
  <c r="A4831" i="2"/>
  <c r="A4832" i="2"/>
  <c r="A4833" i="2"/>
  <c r="A4834" i="2"/>
  <c r="A4835" i="2"/>
  <c r="A4836" i="2"/>
  <c r="A4837" i="2"/>
  <c r="A4838" i="2"/>
  <c r="A4839" i="2"/>
  <c r="A4840" i="2"/>
  <c r="A4841" i="2"/>
  <c r="A4842" i="2"/>
  <c r="A4843" i="2"/>
  <c r="A4844" i="2"/>
  <c r="A4845" i="2"/>
  <c r="A4846" i="2"/>
  <c r="A4847" i="2"/>
  <c r="A4848" i="2"/>
  <c r="A4849" i="2"/>
  <c r="A4850" i="2"/>
  <c r="A4851" i="2"/>
  <c r="A4852" i="2"/>
  <c r="A4853" i="2"/>
  <c r="A4854" i="2"/>
  <c r="A4855" i="2"/>
  <c r="A4856" i="2"/>
  <c r="A4857" i="2"/>
  <c r="A4858" i="2"/>
  <c r="A4859" i="2"/>
  <c r="A4860" i="2"/>
  <c r="A4861" i="2"/>
  <c r="A4862" i="2"/>
  <c r="A4863" i="2"/>
  <c r="A4864" i="2"/>
  <c r="A4865" i="2"/>
  <c r="A4354" i="2"/>
  <c r="A4355" i="2"/>
  <c r="A4356" i="2"/>
  <c r="A4357" i="2"/>
  <c r="A4358" i="2"/>
  <c r="A4359" i="2"/>
  <c r="A4360" i="2"/>
  <c r="A4361" i="2"/>
  <c r="A4362" i="2"/>
  <c r="A4363" i="2"/>
  <c r="A4364" i="2"/>
  <c r="A4365" i="2"/>
  <c r="A4366" i="2"/>
  <c r="A4367" i="2"/>
  <c r="A4368" i="2"/>
  <c r="A4369" i="2"/>
  <c r="A4370" i="2"/>
  <c r="A4371" i="2"/>
  <c r="A4372" i="2"/>
  <c r="A4373" i="2"/>
  <c r="A4374" i="2"/>
  <c r="A4375" i="2"/>
  <c r="A4376" i="2"/>
  <c r="A4377" i="2"/>
  <c r="A4378" i="2"/>
  <c r="A4379" i="2"/>
  <c r="A4380" i="2"/>
  <c r="A4381" i="2"/>
  <c r="A4382" i="2"/>
  <c r="A4383" i="2"/>
  <c r="A4384" i="2"/>
  <c r="A4385" i="2"/>
  <c r="A4386" i="2"/>
  <c r="A4387" i="2"/>
  <c r="A4388" i="2"/>
  <c r="A4389" i="2"/>
  <c r="A4390" i="2"/>
  <c r="A4391" i="2"/>
  <c r="A4392" i="2"/>
  <c r="A4393" i="2"/>
  <c r="A4394" i="2"/>
  <c r="A4395" i="2"/>
  <c r="A4396" i="2"/>
  <c r="A4397" i="2"/>
  <c r="A4398" i="2"/>
  <c r="A4399" i="2"/>
  <c r="A4400" i="2"/>
  <c r="A4401" i="2"/>
  <c r="A4402" i="2"/>
  <c r="A4403" i="2"/>
  <c r="A4404" i="2"/>
  <c r="A4405" i="2"/>
  <c r="A4406" i="2"/>
  <c r="A4407" i="2"/>
  <c r="A4408" i="2"/>
  <c r="A4409" i="2"/>
  <c r="A4410" i="2"/>
  <c r="A4411" i="2"/>
  <c r="A4412" i="2"/>
  <c r="A4413" i="2"/>
  <c r="A4414" i="2"/>
  <c r="A4415" i="2"/>
  <c r="A4416" i="2"/>
  <c r="A4417" i="2"/>
  <c r="A4418" i="2"/>
  <c r="A4419" i="2"/>
  <c r="A4420" i="2"/>
  <c r="A4421" i="2"/>
  <c r="A4422" i="2"/>
  <c r="A4423" i="2"/>
  <c r="A4424" i="2"/>
  <c r="A4425" i="2"/>
  <c r="A4426" i="2"/>
  <c r="A4427" i="2"/>
  <c r="A4428" i="2"/>
  <c r="A4429" i="2"/>
  <c r="A4430" i="2"/>
  <c r="A4431" i="2"/>
  <c r="A4432" i="2"/>
  <c r="A4433" i="2"/>
  <c r="A4434" i="2"/>
  <c r="A4435" i="2"/>
  <c r="A4436" i="2"/>
  <c r="A4437" i="2"/>
  <c r="A4438" i="2"/>
  <c r="A4439" i="2"/>
  <c r="A4440" i="2"/>
  <c r="A4441" i="2"/>
  <c r="A4442" i="2"/>
  <c r="A4443" i="2"/>
  <c r="A4444" i="2"/>
  <c r="A4445" i="2"/>
  <c r="A4446" i="2"/>
  <c r="A4447" i="2"/>
  <c r="A4448" i="2"/>
  <c r="A4449" i="2"/>
  <c r="A4450" i="2"/>
  <c r="A4451" i="2"/>
  <c r="A4452" i="2"/>
  <c r="A4453" i="2"/>
  <c r="A4454" i="2"/>
  <c r="A4455" i="2"/>
  <c r="A4456" i="2"/>
  <c r="A4457" i="2"/>
  <c r="A4458" i="2"/>
  <c r="A4459" i="2"/>
  <c r="A4460" i="2"/>
  <c r="A4461" i="2"/>
  <c r="A4462" i="2"/>
  <c r="A4463" i="2"/>
  <c r="A4464" i="2"/>
  <c r="A4465" i="2"/>
  <c r="A4466" i="2"/>
  <c r="A4467" i="2"/>
  <c r="A4468" i="2"/>
  <c r="A4469" i="2"/>
  <c r="A4470" i="2"/>
  <c r="A4471" i="2"/>
  <c r="A4472" i="2"/>
  <c r="A4473" i="2"/>
  <c r="A4474" i="2"/>
  <c r="A4475" i="2"/>
  <c r="A4476" i="2"/>
  <c r="A4477" i="2"/>
  <c r="A4478" i="2"/>
  <c r="A4479" i="2"/>
  <c r="A4480" i="2"/>
  <c r="A4481" i="2"/>
  <c r="A4482" i="2"/>
  <c r="A4483" i="2"/>
  <c r="A4484" i="2"/>
  <c r="A4485" i="2"/>
  <c r="A4486" i="2"/>
  <c r="A4487" i="2"/>
  <c r="A4488" i="2"/>
  <c r="A4489" i="2"/>
  <c r="A4490" i="2"/>
  <c r="A4491" i="2"/>
  <c r="A4492" i="2"/>
  <c r="A4493" i="2"/>
  <c r="A4494" i="2"/>
  <c r="A4495" i="2"/>
  <c r="A4496" i="2"/>
  <c r="A4497" i="2"/>
  <c r="A4498" i="2"/>
  <c r="A4499" i="2"/>
  <c r="A4500" i="2"/>
  <c r="A4501" i="2"/>
  <c r="A4502" i="2"/>
  <c r="A4503" i="2"/>
  <c r="A4504" i="2"/>
  <c r="A4505" i="2"/>
  <c r="A4506" i="2"/>
  <c r="A4507" i="2"/>
  <c r="A4508" i="2"/>
  <c r="A4509" i="2"/>
  <c r="A4510" i="2"/>
  <c r="A4511" i="2"/>
  <c r="A4512" i="2"/>
  <c r="A4513" i="2"/>
  <c r="A4514" i="2"/>
  <c r="A4515" i="2"/>
  <c r="A4516" i="2"/>
  <c r="A4517" i="2"/>
  <c r="A4518" i="2"/>
  <c r="A4519" i="2"/>
  <c r="A4520" i="2"/>
  <c r="A4521" i="2"/>
  <c r="A4522" i="2"/>
  <c r="A4523" i="2"/>
  <c r="A4524" i="2"/>
  <c r="A4525" i="2"/>
  <c r="A4526" i="2"/>
  <c r="A4527" i="2"/>
  <c r="A4528" i="2"/>
  <c r="A4529" i="2"/>
  <c r="A4530" i="2"/>
  <c r="A4531" i="2"/>
  <c r="A4532" i="2"/>
  <c r="A4533" i="2"/>
  <c r="A4534" i="2"/>
  <c r="A4535" i="2"/>
  <c r="A4536" i="2"/>
  <c r="A4537" i="2"/>
  <c r="A4538" i="2"/>
  <c r="A4539" i="2"/>
  <c r="A4540" i="2"/>
  <c r="A4541" i="2"/>
  <c r="A4542" i="2"/>
  <c r="A4543" i="2"/>
  <c r="A4544" i="2"/>
  <c r="A4545" i="2"/>
  <c r="A4546" i="2"/>
  <c r="A4547" i="2"/>
  <c r="A4548" i="2"/>
  <c r="A4549" i="2"/>
  <c r="A4550" i="2"/>
  <c r="A4551" i="2"/>
  <c r="A4552" i="2"/>
  <c r="A4553" i="2"/>
  <c r="A4554" i="2"/>
  <c r="A4555" i="2"/>
  <c r="A4556" i="2"/>
  <c r="A4557" i="2"/>
  <c r="A4558" i="2"/>
  <c r="A4559" i="2"/>
  <c r="A4560" i="2"/>
  <c r="A4561" i="2"/>
  <c r="A4562" i="2"/>
  <c r="A4563" i="2"/>
  <c r="A4564" i="2"/>
  <c r="A4565" i="2"/>
  <c r="A4566" i="2"/>
  <c r="A4567" i="2"/>
  <c r="A4568" i="2"/>
  <c r="A4569" i="2"/>
  <c r="A4570" i="2"/>
  <c r="A4571" i="2"/>
  <c r="A4572" i="2"/>
  <c r="A4573" i="2"/>
  <c r="A4574" i="2"/>
  <c r="A4575" i="2"/>
  <c r="A4576" i="2"/>
  <c r="A4577" i="2"/>
  <c r="A4578" i="2"/>
  <c r="A4579" i="2"/>
  <c r="A4580" i="2"/>
  <c r="A4581" i="2"/>
  <c r="A4582" i="2"/>
  <c r="A4583" i="2"/>
  <c r="A4584" i="2"/>
  <c r="A4585" i="2"/>
  <c r="A4586" i="2"/>
  <c r="A4587" i="2"/>
  <c r="A4588" i="2"/>
  <c r="A4589" i="2"/>
  <c r="A4590" i="2"/>
  <c r="A4591" i="2"/>
  <c r="A4592" i="2"/>
  <c r="A4593" i="2"/>
  <c r="A4594" i="2"/>
  <c r="A4595" i="2"/>
  <c r="A4596" i="2"/>
  <c r="A4597" i="2"/>
  <c r="A4598" i="2"/>
  <c r="A4599" i="2"/>
  <c r="A4600" i="2"/>
  <c r="A4601" i="2"/>
  <c r="A4602" i="2"/>
  <c r="A4603" i="2"/>
  <c r="A4604" i="2"/>
  <c r="A4605" i="2"/>
  <c r="A4606" i="2"/>
  <c r="A4607" i="2"/>
  <c r="A4608" i="2"/>
  <c r="A4609"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4327" i="2"/>
  <c r="A4328" i="2"/>
  <c r="A4329" i="2"/>
  <c r="A4330" i="2"/>
  <c r="A4331" i="2"/>
  <c r="A4332" i="2"/>
  <c r="A4333" i="2"/>
  <c r="A4334" i="2"/>
  <c r="A4335" i="2"/>
  <c r="A4336" i="2"/>
  <c r="A4337" i="2"/>
  <c r="A4338" i="2"/>
  <c r="A4339" i="2"/>
  <c r="A4340" i="2"/>
  <c r="A4341" i="2"/>
  <c r="A4342" i="2"/>
  <c r="A4343" i="2"/>
  <c r="A4344" i="2"/>
  <c r="A4345" i="2"/>
  <c r="A4346" i="2"/>
  <c r="A4347" i="2"/>
  <c r="A4348" i="2"/>
  <c r="A4349" i="2"/>
  <c r="A4350" i="2"/>
  <c r="A4351" i="2"/>
  <c r="A4352" i="2"/>
  <c r="A4353"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3" i="18"/>
  <c r="A4" i="18"/>
  <c r="A5" i="18"/>
  <c r="A6" i="18"/>
  <c r="A7" i="18"/>
  <c r="A8" i="18"/>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A101" i="18"/>
  <c r="A102" i="18"/>
  <c r="A103" i="18"/>
  <c r="A104" i="18"/>
  <c r="A105" i="18"/>
  <c r="A106" i="18"/>
  <c r="A107" i="18"/>
  <c r="A108" i="18"/>
  <c r="A109" i="18"/>
  <c r="A110" i="18"/>
  <c r="A111" i="18"/>
  <c r="A112" i="18"/>
  <c r="A113" i="18"/>
  <c r="A114" i="18"/>
  <c r="A115" i="18"/>
  <c r="A116" i="18"/>
  <c r="A117" i="18"/>
  <c r="A118" i="18"/>
  <c r="A119" i="18"/>
  <c r="A120" i="18"/>
  <c r="A121" i="18"/>
  <c r="A122" i="18"/>
  <c r="A123" i="18"/>
  <c r="A124" i="18"/>
  <c r="A125" i="18"/>
  <c r="A126" i="18"/>
  <c r="A127" i="18"/>
  <c r="A128" i="18"/>
  <c r="A129" i="18"/>
  <c r="A130" i="18"/>
  <c r="A131" i="18"/>
  <c r="A132" i="18"/>
  <c r="A133" i="18"/>
  <c r="A134" i="18"/>
  <c r="A135" i="18"/>
  <c r="A136" i="18"/>
  <c r="A137" i="18"/>
  <c r="A138" i="18"/>
  <c r="A139" i="18"/>
  <c r="A2" i="18" l="1"/>
  <c r="A2" i="2"/>
  <c r="I5636" i="1" l="1"/>
  <c r="J5636" i="1" s="1"/>
  <c r="I5640" i="1"/>
  <c r="J5640" i="1" s="1"/>
  <c r="I5644" i="1"/>
  <c r="J5644" i="1" s="1"/>
  <c r="I5648" i="1"/>
  <c r="J5648" i="1" s="1"/>
  <c r="I5652" i="1"/>
  <c r="J5652" i="1" s="1"/>
  <c r="I5656" i="1"/>
  <c r="J5656" i="1" s="1"/>
  <c r="I5660" i="1"/>
  <c r="J5660" i="1" s="1"/>
  <c r="I5664" i="1"/>
  <c r="J5664" i="1" s="1"/>
  <c r="I5668" i="1"/>
  <c r="J5668" i="1" s="1"/>
  <c r="I5672" i="1"/>
  <c r="J5672" i="1" s="1"/>
  <c r="I5676" i="1"/>
  <c r="J5676" i="1" s="1"/>
  <c r="I5680" i="1"/>
  <c r="J5680" i="1" s="1"/>
  <c r="I5684" i="1"/>
  <c r="J5684" i="1" s="1"/>
  <c r="I5688" i="1"/>
  <c r="J5688" i="1" s="1"/>
  <c r="I5692" i="1"/>
  <c r="J5692" i="1" s="1"/>
  <c r="I5696" i="1"/>
  <c r="J5696" i="1" s="1"/>
  <c r="I5700" i="1"/>
  <c r="J5700" i="1" s="1"/>
  <c r="I5704" i="1"/>
  <c r="J5704" i="1" s="1"/>
  <c r="I5708" i="1"/>
  <c r="J5708" i="1" s="1"/>
  <c r="I5712" i="1"/>
  <c r="J5712" i="1" s="1"/>
  <c r="I5716" i="1"/>
  <c r="J5716" i="1" s="1"/>
  <c r="I5720" i="1"/>
  <c r="J5720" i="1" s="1"/>
  <c r="I5724" i="1"/>
  <c r="J5724" i="1" s="1"/>
  <c r="I5728" i="1"/>
  <c r="J5728" i="1" s="1"/>
  <c r="I5732" i="1"/>
  <c r="J5732" i="1" s="1"/>
  <c r="I5736" i="1"/>
  <c r="J5736" i="1" s="1"/>
  <c r="I5740" i="1"/>
  <c r="J5740" i="1" s="1"/>
  <c r="I5744" i="1"/>
  <c r="J5744" i="1" s="1"/>
  <c r="I5748" i="1"/>
  <c r="J5748" i="1" s="1"/>
  <c r="I5752" i="1"/>
  <c r="J5752" i="1" s="1"/>
  <c r="I5756" i="1"/>
  <c r="J5756" i="1" s="1"/>
  <c r="I5760" i="1"/>
  <c r="J5760" i="1" s="1"/>
  <c r="I5764" i="1"/>
  <c r="J5764" i="1" s="1"/>
  <c r="I5768" i="1"/>
  <c r="J5768" i="1" s="1"/>
  <c r="I5772" i="1"/>
  <c r="J5772" i="1" s="1"/>
  <c r="I5776" i="1"/>
  <c r="J5776" i="1" s="1"/>
  <c r="I5780" i="1"/>
  <c r="J5780" i="1" s="1"/>
  <c r="I5784" i="1"/>
  <c r="J5784" i="1" s="1"/>
  <c r="I5788" i="1"/>
  <c r="J5788" i="1" s="1"/>
  <c r="I5792" i="1"/>
  <c r="J5792" i="1" s="1"/>
  <c r="I5796" i="1"/>
  <c r="J5796" i="1" s="1"/>
  <c r="I5380" i="1"/>
  <c r="J5380" i="1" s="1"/>
  <c r="M5380" i="1" s="1"/>
  <c r="I5384" i="1"/>
  <c r="J5384" i="1" s="1"/>
  <c r="M5384" i="1" s="1"/>
  <c r="I5388" i="1"/>
  <c r="J5388" i="1" s="1"/>
  <c r="I5637" i="1"/>
  <c r="J5637" i="1" s="1"/>
  <c r="I5641" i="1"/>
  <c r="J5641" i="1" s="1"/>
  <c r="I5645" i="1"/>
  <c r="J5645" i="1" s="1"/>
  <c r="I5649" i="1"/>
  <c r="J5649" i="1" s="1"/>
  <c r="I5653" i="1"/>
  <c r="J5653" i="1" s="1"/>
  <c r="I5657" i="1"/>
  <c r="J5657" i="1" s="1"/>
  <c r="I5661" i="1"/>
  <c r="J5661" i="1" s="1"/>
  <c r="I5665" i="1"/>
  <c r="J5665" i="1" s="1"/>
  <c r="I5669" i="1"/>
  <c r="J5669" i="1" s="1"/>
  <c r="I5673" i="1"/>
  <c r="J5673" i="1" s="1"/>
  <c r="I5677" i="1"/>
  <c r="J5677" i="1" s="1"/>
  <c r="I5681" i="1"/>
  <c r="J5681" i="1" s="1"/>
  <c r="I5685" i="1"/>
  <c r="J5685" i="1" s="1"/>
  <c r="I5689" i="1"/>
  <c r="J5689" i="1" s="1"/>
  <c r="I5693" i="1"/>
  <c r="J5693" i="1" s="1"/>
  <c r="I5697" i="1"/>
  <c r="J5697" i="1" s="1"/>
  <c r="I5701" i="1"/>
  <c r="J5701" i="1" s="1"/>
  <c r="I5705" i="1"/>
  <c r="J5705" i="1" s="1"/>
  <c r="I5709" i="1"/>
  <c r="J5709" i="1" s="1"/>
  <c r="I5713" i="1"/>
  <c r="J5713" i="1" s="1"/>
  <c r="I5717" i="1"/>
  <c r="J5717" i="1" s="1"/>
  <c r="I5721" i="1"/>
  <c r="J5721" i="1" s="1"/>
  <c r="I5725" i="1"/>
  <c r="J5725" i="1" s="1"/>
  <c r="I5729" i="1"/>
  <c r="J5729" i="1" s="1"/>
  <c r="I5733" i="1"/>
  <c r="J5733" i="1" s="1"/>
  <c r="I5737" i="1"/>
  <c r="J5737" i="1" s="1"/>
  <c r="I5741" i="1"/>
  <c r="J5741" i="1" s="1"/>
  <c r="I5745" i="1"/>
  <c r="J5745" i="1" s="1"/>
  <c r="I5749" i="1"/>
  <c r="J5749" i="1" s="1"/>
  <c r="I5753" i="1"/>
  <c r="J5753" i="1" s="1"/>
  <c r="I5757" i="1"/>
  <c r="J5757" i="1" s="1"/>
  <c r="I5761" i="1"/>
  <c r="J5761" i="1" s="1"/>
  <c r="I5765" i="1"/>
  <c r="J5765" i="1" s="1"/>
  <c r="I5769" i="1"/>
  <c r="J5769" i="1" s="1"/>
  <c r="I5773" i="1"/>
  <c r="J5773" i="1" s="1"/>
  <c r="I5777" i="1"/>
  <c r="J5777" i="1" s="1"/>
  <c r="I5781" i="1"/>
  <c r="J5781" i="1" s="1"/>
  <c r="I5785" i="1"/>
  <c r="J5785" i="1" s="1"/>
  <c r="I5789" i="1"/>
  <c r="J5789" i="1" s="1"/>
  <c r="I5793" i="1"/>
  <c r="J5793" i="1" s="1"/>
  <c r="I5797" i="1"/>
  <c r="J5797" i="1" s="1"/>
  <c r="I5381" i="1"/>
  <c r="J5381" i="1" s="1"/>
  <c r="M5381" i="1" s="1"/>
  <c r="I5385" i="1"/>
  <c r="J5385" i="1" s="1"/>
  <c r="M5385" i="1" s="1"/>
  <c r="I5389" i="1"/>
  <c r="J5389" i="1" s="1"/>
  <c r="I5638" i="1"/>
  <c r="J5638" i="1" s="1"/>
  <c r="I5646" i="1"/>
  <c r="J5646" i="1" s="1"/>
  <c r="I5654" i="1"/>
  <c r="J5654" i="1" s="1"/>
  <c r="I5662" i="1"/>
  <c r="J5662" i="1" s="1"/>
  <c r="I5670" i="1"/>
  <c r="J5670" i="1" s="1"/>
  <c r="I5678" i="1"/>
  <c r="J5678" i="1" s="1"/>
  <c r="I5686" i="1"/>
  <c r="J5686" i="1" s="1"/>
  <c r="I5694" i="1"/>
  <c r="J5694" i="1" s="1"/>
  <c r="I5702" i="1"/>
  <c r="J5702" i="1" s="1"/>
  <c r="I5710" i="1"/>
  <c r="J5710" i="1" s="1"/>
  <c r="I5718" i="1"/>
  <c r="J5718" i="1" s="1"/>
  <c r="I5726" i="1"/>
  <c r="J5726" i="1" s="1"/>
  <c r="I5734" i="1"/>
  <c r="J5734" i="1" s="1"/>
  <c r="I5742" i="1"/>
  <c r="J5742" i="1" s="1"/>
  <c r="I5750" i="1"/>
  <c r="J5750" i="1" s="1"/>
  <c r="I5758" i="1"/>
  <c r="J5758" i="1" s="1"/>
  <c r="I5766" i="1"/>
  <c r="J5766" i="1" s="1"/>
  <c r="I5774" i="1"/>
  <c r="J5774" i="1" s="1"/>
  <c r="I5782" i="1"/>
  <c r="J5782" i="1" s="1"/>
  <c r="I5790" i="1"/>
  <c r="J5790" i="1" s="1"/>
  <c r="I5382" i="1"/>
  <c r="J5382" i="1" s="1"/>
  <c r="I5390" i="1"/>
  <c r="J5390" i="1" s="1"/>
  <c r="I5394" i="1"/>
  <c r="J5394" i="1" s="1"/>
  <c r="M5394" i="1" s="1"/>
  <c r="I5398" i="1"/>
  <c r="J5398" i="1" s="1"/>
  <c r="M5398" i="1" s="1"/>
  <c r="I5402" i="1"/>
  <c r="J5402" i="1" s="1"/>
  <c r="M5402" i="1" s="1"/>
  <c r="I5406" i="1"/>
  <c r="J5406" i="1" s="1"/>
  <c r="M5406" i="1" s="1"/>
  <c r="I5410" i="1"/>
  <c r="J5410" i="1" s="1"/>
  <c r="I5414" i="1"/>
  <c r="J5414" i="1" s="1"/>
  <c r="I5418" i="1"/>
  <c r="J5418" i="1" s="1"/>
  <c r="M5418" i="1" s="1"/>
  <c r="I5422" i="1"/>
  <c r="J5422" i="1" s="1"/>
  <c r="M5422" i="1" s="1"/>
  <c r="I5426" i="1"/>
  <c r="J5426" i="1" s="1"/>
  <c r="M5426" i="1" s="1"/>
  <c r="I5430" i="1"/>
  <c r="J5430" i="1" s="1"/>
  <c r="M5430" i="1" s="1"/>
  <c r="I5434" i="1"/>
  <c r="J5434" i="1" s="1"/>
  <c r="M5434" i="1" s="1"/>
  <c r="I5438" i="1"/>
  <c r="J5438" i="1" s="1"/>
  <c r="M5438" i="1" s="1"/>
  <c r="I5442" i="1"/>
  <c r="J5442" i="1" s="1"/>
  <c r="I5446" i="1"/>
  <c r="J5446" i="1" s="1"/>
  <c r="M5446" i="1" s="1"/>
  <c r="I5450" i="1"/>
  <c r="J5450" i="1" s="1"/>
  <c r="M5450" i="1" s="1"/>
  <c r="I5454" i="1"/>
  <c r="J5454" i="1" s="1"/>
  <c r="M5454" i="1" s="1"/>
  <c r="I5458" i="1"/>
  <c r="J5458" i="1" s="1"/>
  <c r="I5462" i="1"/>
  <c r="J5462" i="1" s="1"/>
  <c r="I5466" i="1"/>
  <c r="J5466" i="1" s="1"/>
  <c r="I5470" i="1"/>
  <c r="J5470" i="1" s="1"/>
  <c r="I5474" i="1"/>
  <c r="J5474" i="1" s="1"/>
  <c r="I5478" i="1"/>
  <c r="J5478" i="1" s="1"/>
  <c r="I5639" i="1"/>
  <c r="J5639" i="1" s="1"/>
  <c r="I5647" i="1"/>
  <c r="J5647" i="1" s="1"/>
  <c r="I5655" i="1"/>
  <c r="J5655" i="1" s="1"/>
  <c r="I5663" i="1"/>
  <c r="J5663" i="1" s="1"/>
  <c r="I5671" i="1"/>
  <c r="J5671" i="1" s="1"/>
  <c r="I5679" i="1"/>
  <c r="J5679" i="1" s="1"/>
  <c r="I5687" i="1"/>
  <c r="J5687" i="1" s="1"/>
  <c r="I5695" i="1"/>
  <c r="J5695" i="1" s="1"/>
  <c r="I5703" i="1"/>
  <c r="J5703" i="1" s="1"/>
  <c r="I5711" i="1"/>
  <c r="J5711" i="1" s="1"/>
  <c r="I5719" i="1"/>
  <c r="J5719" i="1" s="1"/>
  <c r="I5727" i="1"/>
  <c r="J5727" i="1" s="1"/>
  <c r="I5735" i="1"/>
  <c r="J5735" i="1" s="1"/>
  <c r="I5743" i="1"/>
  <c r="J5743" i="1" s="1"/>
  <c r="I5751" i="1"/>
  <c r="J5751" i="1" s="1"/>
  <c r="I5759" i="1"/>
  <c r="J5759" i="1" s="1"/>
  <c r="I5767" i="1"/>
  <c r="J5767" i="1" s="1"/>
  <c r="I5775" i="1"/>
  <c r="J5775" i="1" s="1"/>
  <c r="I5783" i="1"/>
  <c r="J5783" i="1" s="1"/>
  <c r="I5791" i="1"/>
  <c r="J5791" i="1" s="1"/>
  <c r="I5383" i="1"/>
  <c r="J5383" i="1" s="1"/>
  <c r="M5383" i="1" s="1"/>
  <c r="I5391" i="1"/>
  <c r="J5391" i="1" s="1"/>
  <c r="I5395" i="1"/>
  <c r="J5395" i="1" s="1"/>
  <c r="I5399" i="1"/>
  <c r="J5399" i="1" s="1"/>
  <c r="M5399" i="1" s="1"/>
  <c r="I5403" i="1"/>
  <c r="J5403" i="1" s="1"/>
  <c r="I5407" i="1"/>
  <c r="J5407" i="1" s="1"/>
  <c r="M5407" i="1" s="1"/>
  <c r="I5411" i="1"/>
  <c r="J5411" i="1" s="1"/>
  <c r="I5415" i="1"/>
  <c r="J5415" i="1" s="1"/>
  <c r="M5415" i="1" s="1"/>
  <c r="I5419" i="1"/>
  <c r="J5419" i="1" s="1"/>
  <c r="M5419" i="1" s="1"/>
  <c r="I5423" i="1"/>
  <c r="J5423" i="1" s="1"/>
  <c r="M5423" i="1" s="1"/>
  <c r="I5427" i="1"/>
  <c r="J5427" i="1" s="1"/>
  <c r="I5431" i="1"/>
  <c r="J5431" i="1" s="1"/>
  <c r="I5435" i="1"/>
  <c r="J5435" i="1" s="1"/>
  <c r="M5435" i="1" s="1"/>
  <c r="I5439" i="1"/>
  <c r="J5439" i="1" s="1"/>
  <c r="M5439" i="1" s="1"/>
  <c r="I5443" i="1"/>
  <c r="J5443" i="1" s="1"/>
  <c r="M5443" i="1" s="1"/>
  <c r="I5447" i="1"/>
  <c r="J5447" i="1" s="1"/>
  <c r="M5447" i="1" s="1"/>
  <c r="I5451" i="1"/>
  <c r="J5451" i="1" s="1"/>
  <c r="M5451" i="1" s="1"/>
  <c r="I5455" i="1"/>
  <c r="J5455" i="1" s="1"/>
  <c r="M5455" i="1" s="1"/>
  <c r="I5459" i="1"/>
  <c r="J5459" i="1" s="1"/>
  <c r="M5459" i="1" s="1"/>
  <c r="I5463" i="1"/>
  <c r="J5463" i="1" s="1"/>
  <c r="I5467" i="1"/>
  <c r="J5467" i="1" s="1"/>
  <c r="I5471" i="1"/>
  <c r="J5471" i="1" s="1"/>
  <c r="I5475" i="1"/>
  <c r="J5475" i="1" s="1"/>
  <c r="I5479" i="1"/>
  <c r="J5479" i="1" s="1"/>
  <c r="I5483" i="1"/>
  <c r="J5483" i="1" s="1"/>
  <c r="I5487" i="1"/>
  <c r="J5487" i="1" s="1"/>
  <c r="I5491" i="1"/>
  <c r="J5491" i="1" s="1"/>
  <c r="I5495" i="1"/>
  <c r="J5495" i="1" s="1"/>
  <c r="I5499" i="1"/>
  <c r="J5499" i="1" s="1"/>
  <c r="I5503" i="1"/>
  <c r="J5503" i="1" s="1"/>
  <c r="I5507" i="1"/>
  <c r="J5507" i="1" s="1"/>
  <c r="I5511" i="1"/>
  <c r="J5511" i="1" s="1"/>
  <c r="I5515" i="1"/>
  <c r="J5515" i="1" s="1"/>
  <c r="I5519" i="1"/>
  <c r="J5519" i="1" s="1"/>
  <c r="I5523" i="1"/>
  <c r="J5523" i="1" s="1"/>
  <c r="I5527" i="1"/>
  <c r="J5527" i="1" s="1"/>
  <c r="I5531" i="1"/>
  <c r="J5531" i="1" s="1"/>
  <c r="I5535" i="1"/>
  <c r="J5535" i="1" s="1"/>
  <c r="M5535" i="1" s="1"/>
  <c r="I5539" i="1"/>
  <c r="J5539" i="1" s="1"/>
  <c r="I5543" i="1"/>
  <c r="J5543" i="1" s="1"/>
  <c r="I5547" i="1"/>
  <c r="J5547" i="1" s="1"/>
  <c r="I5551" i="1"/>
  <c r="J5551" i="1" s="1"/>
  <c r="I5555" i="1"/>
  <c r="J5555" i="1" s="1"/>
  <c r="I5559" i="1"/>
  <c r="J5559" i="1" s="1"/>
  <c r="I5642" i="1"/>
  <c r="J5642" i="1" s="1"/>
  <c r="I5658" i="1"/>
  <c r="J5658" i="1" s="1"/>
  <c r="I5674" i="1"/>
  <c r="J5674" i="1" s="1"/>
  <c r="I5690" i="1"/>
  <c r="J5690" i="1" s="1"/>
  <c r="I5706" i="1"/>
  <c r="J5706" i="1" s="1"/>
  <c r="I5722" i="1"/>
  <c r="J5722" i="1" s="1"/>
  <c r="I5738" i="1"/>
  <c r="J5738" i="1" s="1"/>
  <c r="I5754" i="1"/>
  <c r="J5754" i="1" s="1"/>
  <c r="I5770" i="1"/>
  <c r="J5770" i="1" s="1"/>
  <c r="I5786" i="1"/>
  <c r="J5786" i="1" s="1"/>
  <c r="I5378" i="1"/>
  <c r="J5378" i="1" s="1"/>
  <c r="M5378" i="1" s="1"/>
  <c r="I5392" i="1"/>
  <c r="J5392" i="1" s="1"/>
  <c r="I5400" i="1"/>
  <c r="J5400" i="1" s="1"/>
  <c r="M5400" i="1" s="1"/>
  <c r="I5408" i="1"/>
  <c r="J5408" i="1" s="1"/>
  <c r="I5416" i="1"/>
  <c r="J5416" i="1" s="1"/>
  <c r="I5424" i="1"/>
  <c r="J5424" i="1" s="1"/>
  <c r="M5424" i="1" s="1"/>
  <c r="I5432" i="1"/>
  <c r="J5432" i="1" s="1"/>
  <c r="I5440" i="1"/>
  <c r="J5440" i="1" s="1"/>
  <c r="M5440" i="1" s="1"/>
  <c r="I5448" i="1"/>
  <c r="J5448" i="1" s="1"/>
  <c r="I5456" i="1"/>
  <c r="J5456" i="1" s="1"/>
  <c r="M5456" i="1" s="1"/>
  <c r="I5464" i="1"/>
  <c r="J5464" i="1" s="1"/>
  <c r="I5472" i="1"/>
  <c r="J5472" i="1" s="1"/>
  <c r="I5480" i="1"/>
  <c r="J5480" i="1" s="1"/>
  <c r="I5485" i="1"/>
  <c r="J5485" i="1" s="1"/>
  <c r="I5490" i="1"/>
  <c r="J5490" i="1" s="1"/>
  <c r="I5496" i="1"/>
  <c r="J5496" i="1" s="1"/>
  <c r="I5501" i="1"/>
  <c r="J5501" i="1" s="1"/>
  <c r="I5506" i="1"/>
  <c r="J5506" i="1" s="1"/>
  <c r="I5512" i="1"/>
  <c r="J5512" i="1" s="1"/>
  <c r="I5517" i="1"/>
  <c r="J5517" i="1" s="1"/>
  <c r="I5522" i="1"/>
  <c r="J5522" i="1" s="1"/>
  <c r="I5528" i="1"/>
  <c r="J5528" i="1" s="1"/>
  <c r="I5533" i="1"/>
  <c r="J5533" i="1" s="1"/>
  <c r="I5538" i="1"/>
  <c r="J5538" i="1" s="1"/>
  <c r="I5544" i="1"/>
  <c r="J5544" i="1" s="1"/>
  <c r="M5544" i="1" s="1"/>
  <c r="I5549" i="1"/>
  <c r="J5549" i="1" s="1"/>
  <c r="I5554" i="1"/>
  <c r="J5554" i="1" s="1"/>
  <c r="I5560" i="1"/>
  <c r="J5560" i="1" s="1"/>
  <c r="I5564" i="1"/>
  <c r="J5564" i="1" s="1"/>
  <c r="I5568" i="1"/>
  <c r="J5568" i="1" s="1"/>
  <c r="I5572" i="1"/>
  <c r="J5572" i="1" s="1"/>
  <c r="I5576" i="1"/>
  <c r="J5576" i="1" s="1"/>
  <c r="I5580" i="1"/>
  <c r="J5580" i="1" s="1"/>
  <c r="I5584" i="1"/>
  <c r="J5584" i="1" s="1"/>
  <c r="I5588" i="1"/>
  <c r="J5588" i="1" s="1"/>
  <c r="I5592" i="1"/>
  <c r="J5592" i="1" s="1"/>
  <c r="I5596" i="1"/>
  <c r="J5596" i="1" s="1"/>
  <c r="I5600" i="1"/>
  <c r="J5600" i="1" s="1"/>
  <c r="I5604" i="1"/>
  <c r="J5604" i="1" s="1"/>
  <c r="I5608" i="1"/>
  <c r="J5608" i="1" s="1"/>
  <c r="I5612" i="1"/>
  <c r="J5612" i="1" s="1"/>
  <c r="I5616" i="1"/>
  <c r="J5616" i="1" s="1"/>
  <c r="I5620" i="1"/>
  <c r="J5620" i="1" s="1"/>
  <c r="I5624" i="1"/>
  <c r="J5624" i="1" s="1"/>
  <c r="I5628" i="1"/>
  <c r="J5628" i="1" s="1"/>
  <c r="I5632" i="1"/>
  <c r="J5632" i="1" s="1"/>
  <c r="I5122" i="1"/>
  <c r="J5122" i="1" s="1"/>
  <c r="I5126" i="1"/>
  <c r="J5126" i="1" s="1"/>
  <c r="I5130" i="1"/>
  <c r="J5130" i="1" s="1"/>
  <c r="I5134" i="1"/>
  <c r="J5134" i="1" s="1"/>
  <c r="I5138" i="1"/>
  <c r="J5138" i="1" s="1"/>
  <c r="I5142" i="1"/>
  <c r="J5142" i="1" s="1"/>
  <c r="I5146" i="1"/>
  <c r="J5146" i="1" s="1"/>
  <c r="I5150" i="1"/>
  <c r="J5150" i="1" s="1"/>
  <c r="I5154" i="1"/>
  <c r="J5154" i="1" s="1"/>
  <c r="I5158" i="1"/>
  <c r="J5158" i="1" s="1"/>
  <c r="I5162" i="1"/>
  <c r="J5162" i="1" s="1"/>
  <c r="I5166" i="1"/>
  <c r="J5166" i="1" s="1"/>
  <c r="I5170" i="1"/>
  <c r="J5170" i="1" s="1"/>
  <c r="I5174" i="1"/>
  <c r="J5174" i="1" s="1"/>
  <c r="I5178" i="1"/>
  <c r="J5178" i="1" s="1"/>
  <c r="I5182" i="1"/>
  <c r="J5182" i="1" s="1"/>
  <c r="I5186" i="1"/>
  <c r="J5186" i="1" s="1"/>
  <c r="I5190" i="1"/>
  <c r="J5190" i="1" s="1"/>
  <c r="I5194" i="1"/>
  <c r="J5194" i="1" s="1"/>
  <c r="I5198" i="1"/>
  <c r="J5198" i="1" s="1"/>
  <c r="I5202" i="1"/>
  <c r="J5202" i="1" s="1"/>
  <c r="I5206" i="1"/>
  <c r="J5206" i="1" s="1"/>
  <c r="I5210" i="1"/>
  <c r="J5210" i="1" s="1"/>
  <c r="I5214" i="1"/>
  <c r="J5214" i="1" s="1"/>
  <c r="I5218" i="1"/>
  <c r="J5218" i="1" s="1"/>
  <c r="I5222" i="1"/>
  <c r="J5222" i="1" s="1"/>
  <c r="I5643" i="1"/>
  <c r="J5643" i="1" s="1"/>
  <c r="I5659" i="1"/>
  <c r="J5659" i="1" s="1"/>
  <c r="I5675" i="1"/>
  <c r="J5675" i="1" s="1"/>
  <c r="I5691" i="1"/>
  <c r="J5691" i="1" s="1"/>
  <c r="I5707" i="1"/>
  <c r="J5707" i="1" s="1"/>
  <c r="I5723" i="1"/>
  <c r="J5723" i="1" s="1"/>
  <c r="I5739" i="1"/>
  <c r="J5739" i="1" s="1"/>
  <c r="I5755" i="1"/>
  <c r="J5755" i="1" s="1"/>
  <c r="I5771" i="1"/>
  <c r="J5771" i="1" s="1"/>
  <c r="I5787" i="1"/>
  <c r="J5787" i="1" s="1"/>
  <c r="I5379" i="1"/>
  <c r="J5379" i="1" s="1"/>
  <c r="M5379" i="1" s="1"/>
  <c r="I5393" i="1"/>
  <c r="J5393" i="1" s="1"/>
  <c r="I5401" i="1"/>
  <c r="J5401" i="1" s="1"/>
  <c r="M5401" i="1" s="1"/>
  <c r="I5409" i="1"/>
  <c r="J5409" i="1" s="1"/>
  <c r="I5417" i="1"/>
  <c r="J5417" i="1" s="1"/>
  <c r="M5417" i="1" s="1"/>
  <c r="I5425" i="1"/>
  <c r="J5425" i="1" s="1"/>
  <c r="M5425" i="1" s="1"/>
  <c r="I5433" i="1"/>
  <c r="J5433" i="1" s="1"/>
  <c r="M5433" i="1" s="1"/>
  <c r="I5441" i="1"/>
  <c r="J5441" i="1" s="1"/>
  <c r="I5449" i="1"/>
  <c r="J5449" i="1" s="1"/>
  <c r="M5449" i="1" s="1"/>
  <c r="I5457" i="1"/>
  <c r="J5457" i="1" s="1"/>
  <c r="M5457" i="1" s="1"/>
  <c r="I5465" i="1"/>
  <c r="J5465" i="1" s="1"/>
  <c r="I5473" i="1"/>
  <c r="J5473" i="1" s="1"/>
  <c r="I5481" i="1"/>
  <c r="J5481" i="1" s="1"/>
  <c r="I5486" i="1"/>
  <c r="J5486" i="1" s="1"/>
  <c r="I5492" i="1"/>
  <c r="J5492" i="1" s="1"/>
  <c r="I5497" i="1"/>
  <c r="J5497" i="1" s="1"/>
  <c r="I5502" i="1"/>
  <c r="J5502" i="1" s="1"/>
  <c r="I5508" i="1"/>
  <c r="J5508" i="1" s="1"/>
  <c r="I5513" i="1"/>
  <c r="J5513" i="1" s="1"/>
  <c r="I5518" i="1"/>
  <c r="J5518" i="1" s="1"/>
  <c r="I5524" i="1"/>
  <c r="J5524" i="1" s="1"/>
  <c r="I5529" i="1"/>
  <c r="J5529" i="1" s="1"/>
  <c r="I5534" i="1"/>
  <c r="J5534" i="1" s="1"/>
  <c r="I5540" i="1"/>
  <c r="J5540" i="1" s="1"/>
  <c r="I5545" i="1"/>
  <c r="J5545" i="1" s="1"/>
  <c r="I5550" i="1"/>
  <c r="J5550" i="1" s="1"/>
  <c r="I5556" i="1"/>
  <c r="J5556" i="1" s="1"/>
  <c r="I5561" i="1"/>
  <c r="J5561" i="1" s="1"/>
  <c r="I5565" i="1"/>
  <c r="J5565" i="1" s="1"/>
  <c r="M5565" i="1" s="1"/>
  <c r="I5569" i="1"/>
  <c r="J5569" i="1" s="1"/>
  <c r="I5573" i="1"/>
  <c r="J5573" i="1" s="1"/>
  <c r="I5577" i="1"/>
  <c r="J5577" i="1" s="1"/>
  <c r="I5581" i="1"/>
  <c r="J5581" i="1" s="1"/>
  <c r="I5585" i="1"/>
  <c r="J5585" i="1" s="1"/>
  <c r="I5589" i="1"/>
  <c r="J5589" i="1" s="1"/>
  <c r="I5593" i="1"/>
  <c r="J5593" i="1" s="1"/>
  <c r="I5597" i="1"/>
  <c r="J5597" i="1" s="1"/>
  <c r="I5601" i="1"/>
  <c r="J5601" i="1" s="1"/>
  <c r="I5605" i="1"/>
  <c r="J5605" i="1" s="1"/>
  <c r="I5609" i="1"/>
  <c r="J5609" i="1" s="1"/>
  <c r="I5613" i="1"/>
  <c r="J5613" i="1" s="1"/>
  <c r="I5617" i="1"/>
  <c r="J5617" i="1" s="1"/>
  <c r="I5621" i="1"/>
  <c r="J5621" i="1" s="1"/>
  <c r="I5625" i="1"/>
  <c r="J5625" i="1" s="1"/>
  <c r="I5629" i="1"/>
  <c r="J5629" i="1" s="1"/>
  <c r="I5633" i="1"/>
  <c r="J5633" i="1" s="1"/>
  <c r="I5123" i="1"/>
  <c r="J5123" i="1" s="1"/>
  <c r="I5127" i="1"/>
  <c r="J5127" i="1" s="1"/>
  <c r="I5131" i="1"/>
  <c r="J5131" i="1" s="1"/>
  <c r="I5135" i="1"/>
  <c r="J5135" i="1" s="1"/>
  <c r="I5139" i="1"/>
  <c r="J5139" i="1" s="1"/>
  <c r="I5143" i="1"/>
  <c r="J5143" i="1" s="1"/>
  <c r="I5147" i="1"/>
  <c r="J5147" i="1" s="1"/>
  <c r="I5151" i="1"/>
  <c r="J5151" i="1" s="1"/>
  <c r="I5155" i="1"/>
  <c r="J5155" i="1" s="1"/>
  <c r="I5159" i="1"/>
  <c r="J5159" i="1" s="1"/>
  <c r="I5163" i="1"/>
  <c r="J5163" i="1" s="1"/>
  <c r="I5167" i="1"/>
  <c r="J5167" i="1" s="1"/>
  <c r="I5171" i="1"/>
  <c r="J5171" i="1" s="1"/>
  <c r="I5175" i="1"/>
  <c r="J5175" i="1" s="1"/>
  <c r="I5179" i="1"/>
  <c r="J5179" i="1" s="1"/>
  <c r="I5183" i="1"/>
  <c r="J5183" i="1" s="1"/>
  <c r="I5187" i="1"/>
  <c r="J5187" i="1" s="1"/>
  <c r="I5191" i="1"/>
  <c r="J5191" i="1" s="1"/>
  <c r="I5195" i="1"/>
  <c r="J5195" i="1" s="1"/>
  <c r="I5199" i="1"/>
  <c r="J5199" i="1" s="1"/>
  <c r="I5203" i="1"/>
  <c r="J5203" i="1" s="1"/>
  <c r="I5207" i="1"/>
  <c r="J5207" i="1" s="1"/>
  <c r="I5211" i="1"/>
  <c r="J5211" i="1" s="1"/>
  <c r="I5215" i="1"/>
  <c r="J5215" i="1" s="1"/>
  <c r="I5219" i="1"/>
  <c r="J5219" i="1" s="1"/>
  <c r="I5223" i="1"/>
  <c r="J5223" i="1" s="1"/>
  <c r="I5650" i="1"/>
  <c r="J5650" i="1" s="1"/>
  <c r="I5682" i="1"/>
  <c r="J5682" i="1" s="1"/>
  <c r="I5714" i="1"/>
  <c r="J5714" i="1" s="1"/>
  <c r="I5746" i="1"/>
  <c r="J5746" i="1" s="1"/>
  <c r="I5778" i="1"/>
  <c r="J5778" i="1" s="1"/>
  <c r="I5386" i="1"/>
  <c r="J5386" i="1" s="1"/>
  <c r="M5386" i="1" s="1"/>
  <c r="I5404" i="1"/>
  <c r="J5404" i="1" s="1"/>
  <c r="M5404" i="1" s="1"/>
  <c r="I5420" i="1"/>
  <c r="J5420" i="1" s="1"/>
  <c r="I5436" i="1"/>
  <c r="J5436" i="1" s="1"/>
  <c r="M5436" i="1" s="1"/>
  <c r="I5452" i="1"/>
  <c r="J5452" i="1" s="1"/>
  <c r="I5468" i="1"/>
  <c r="J5468" i="1" s="1"/>
  <c r="I5482" i="1"/>
  <c r="J5482" i="1" s="1"/>
  <c r="I5493" i="1"/>
  <c r="J5493" i="1" s="1"/>
  <c r="I5504" i="1"/>
  <c r="J5504" i="1" s="1"/>
  <c r="I5514" i="1"/>
  <c r="J5514" i="1" s="1"/>
  <c r="I5525" i="1"/>
  <c r="J5525" i="1" s="1"/>
  <c r="I5536" i="1"/>
  <c r="J5536" i="1" s="1"/>
  <c r="I5546" i="1"/>
  <c r="J5546" i="1" s="1"/>
  <c r="I5557" i="1"/>
  <c r="J5557" i="1" s="1"/>
  <c r="I5566" i="1"/>
  <c r="J5566" i="1" s="1"/>
  <c r="I5574" i="1"/>
  <c r="J5574" i="1" s="1"/>
  <c r="I5582" i="1"/>
  <c r="J5582" i="1" s="1"/>
  <c r="I5590" i="1"/>
  <c r="J5590" i="1" s="1"/>
  <c r="I5598" i="1"/>
  <c r="J5598" i="1" s="1"/>
  <c r="I5606" i="1"/>
  <c r="J5606" i="1" s="1"/>
  <c r="I5614" i="1"/>
  <c r="J5614" i="1" s="1"/>
  <c r="I5622" i="1"/>
  <c r="J5622" i="1" s="1"/>
  <c r="I5630" i="1"/>
  <c r="J5630" i="1" s="1"/>
  <c r="I5124" i="1"/>
  <c r="J5124" i="1" s="1"/>
  <c r="I5132" i="1"/>
  <c r="J5132" i="1" s="1"/>
  <c r="I5140" i="1"/>
  <c r="J5140" i="1" s="1"/>
  <c r="I5148" i="1"/>
  <c r="J5148" i="1" s="1"/>
  <c r="I5156" i="1"/>
  <c r="J5156" i="1" s="1"/>
  <c r="I5164" i="1"/>
  <c r="J5164" i="1" s="1"/>
  <c r="I5172" i="1"/>
  <c r="J5172" i="1" s="1"/>
  <c r="I5180" i="1"/>
  <c r="J5180" i="1" s="1"/>
  <c r="I5188" i="1"/>
  <c r="J5188" i="1" s="1"/>
  <c r="I5196" i="1"/>
  <c r="J5196" i="1" s="1"/>
  <c r="I5204" i="1"/>
  <c r="J5204" i="1" s="1"/>
  <c r="I5212" i="1"/>
  <c r="J5212" i="1" s="1"/>
  <c r="I5220" i="1"/>
  <c r="J5220" i="1" s="1"/>
  <c r="I5226" i="1"/>
  <c r="J5226" i="1" s="1"/>
  <c r="I5230" i="1"/>
  <c r="J5230" i="1" s="1"/>
  <c r="I5234" i="1"/>
  <c r="J5234" i="1" s="1"/>
  <c r="I5238" i="1"/>
  <c r="J5238" i="1" s="1"/>
  <c r="I5242" i="1"/>
  <c r="J5242" i="1" s="1"/>
  <c r="I5246" i="1"/>
  <c r="J5246" i="1" s="1"/>
  <c r="I5250" i="1"/>
  <c r="J5250" i="1" s="1"/>
  <c r="I5254" i="1"/>
  <c r="J5254" i="1" s="1"/>
  <c r="I5258" i="1"/>
  <c r="J5258" i="1" s="1"/>
  <c r="I5262" i="1"/>
  <c r="J5262" i="1" s="1"/>
  <c r="I5266" i="1"/>
  <c r="J5266" i="1" s="1"/>
  <c r="I5270" i="1"/>
  <c r="J5270" i="1" s="1"/>
  <c r="I5274" i="1"/>
  <c r="J5274" i="1" s="1"/>
  <c r="I5278" i="1"/>
  <c r="J5278" i="1" s="1"/>
  <c r="I5282" i="1"/>
  <c r="J5282" i="1" s="1"/>
  <c r="I5286" i="1"/>
  <c r="J5286" i="1" s="1"/>
  <c r="I5290" i="1"/>
  <c r="J5290" i="1" s="1"/>
  <c r="I5294" i="1"/>
  <c r="J5294" i="1" s="1"/>
  <c r="I5298" i="1"/>
  <c r="J5298" i="1" s="1"/>
  <c r="I5302" i="1"/>
  <c r="J5302" i="1" s="1"/>
  <c r="I5306" i="1"/>
  <c r="J5306" i="1" s="1"/>
  <c r="I5310" i="1"/>
  <c r="J5310" i="1" s="1"/>
  <c r="I5314" i="1"/>
  <c r="J5314" i="1" s="1"/>
  <c r="I5318" i="1"/>
  <c r="J5318" i="1" s="1"/>
  <c r="I5322" i="1"/>
  <c r="J5322" i="1" s="1"/>
  <c r="I5326" i="1"/>
  <c r="J5326" i="1" s="1"/>
  <c r="I5330" i="1"/>
  <c r="J5330" i="1" s="1"/>
  <c r="I5334" i="1"/>
  <c r="J5334" i="1" s="1"/>
  <c r="I5338" i="1"/>
  <c r="J5338" i="1" s="1"/>
  <c r="I5342" i="1"/>
  <c r="J5342" i="1" s="1"/>
  <c r="I5346" i="1"/>
  <c r="J5346" i="1" s="1"/>
  <c r="I5350" i="1"/>
  <c r="J5350" i="1" s="1"/>
  <c r="I5354" i="1"/>
  <c r="J5354" i="1" s="1"/>
  <c r="I5358" i="1"/>
  <c r="J5358" i="1" s="1"/>
  <c r="I5362" i="1"/>
  <c r="J5362" i="1" s="1"/>
  <c r="I5366" i="1"/>
  <c r="J5366" i="1" s="1"/>
  <c r="I5370" i="1"/>
  <c r="J5370" i="1" s="1"/>
  <c r="I5374" i="1"/>
  <c r="J5374" i="1" s="1"/>
  <c r="I5651" i="1"/>
  <c r="J5651" i="1" s="1"/>
  <c r="I5683" i="1"/>
  <c r="J5683" i="1" s="1"/>
  <c r="I5715" i="1"/>
  <c r="J5715" i="1" s="1"/>
  <c r="I5747" i="1"/>
  <c r="J5747" i="1" s="1"/>
  <c r="I5779" i="1"/>
  <c r="J5779" i="1" s="1"/>
  <c r="I5387" i="1"/>
  <c r="J5387" i="1" s="1"/>
  <c r="I5405" i="1"/>
  <c r="J5405" i="1" s="1"/>
  <c r="M5405" i="1" s="1"/>
  <c r="I5421" i="1"/>
  <c r="J5421" i="1" s="1"/>
  <c r="I5437" i="1"/>
  <c r="J5437" i="1" s="1"/>
  <c r="I5453" i="1"/>
  <c r="J5453" i="1" s="1"/>
  <c r="I5469" i="1"/>
  <c r="J5469" i="1" s="1"/>
  <c r="I5484" i="1"/>
  <c r="J5484" i="1" s="1"/>
  <c r="I5494" i="1"/>
  <c r="J5494" i="1" s="1"/>
  <c r="I5505" i="1"/>
  <c r="J5505" i="1" s="1"/>
  <c r="I5516" i="1"/>
  <c r="J5516" i="1" s="1"/>
  <c r="I5526" i="1"/>
  <c r="J5526" i="1" s="1"/>
  <c r="I5537" i="1"/>
  <c r="J5537" i="1" s="1"/>
  <c r="I5548" i="1"/>
  <c r="J5548" i="1" s="1"/>
  <c r="M5548" i="1" s="1"/>
  <c r="I5558" i="1"/>
  <c r="J5558" i="1" s="1"/>
  <c r="I5567" i="1"/>
  <c r="J5567" i="1" s="1"/>
  <c r="I5575" i="1"/>
  <c r="J5575" i="1" s="1"/>
  <c r="I5583" i="1"/>
  <c r="J5583" i="1" s="1"/>
  <c r="I5591" i="1"/>
  <c r="J5591" i="1" s="1"/>
  <c r="I5599" i="1"/>
  <c r="J5599" i="1" s="1"/>
  <c r="I5607" i="1"/>
  <c r="J5607" i="1" s="1"/>
  <c r="I5615" i="1"/>
  <c r="J5615" i="1" s="1"/>
  <c r="I5623" i="1"/>
  <c r="J5623" i="1" s="1"/>
  <c r="I5631" i="1"/>
  <c r="J5631" i="1" s="1"/>
  <c r="I5125" i="1"/>
  <c r="J5125" i="1" s="1"/>
  <c r="I5133" i="1"/>
  <c r="J5133" i="1" s="1"/>
  <c r="I5141" i="1"/>
  <c r="J5141" i="1" s="1"/>
  <c r="I5149" i="1"/>
  <c r="J5149" i="1" s="1"/>
  <c r="I5157" i="1"/>
  <c r="J5157" i="1" s="1"/>
  <c r="I5165" i="1"/>
  <c r="J5165" i="1" s="1"/>
  <c r="I5173" i="1"/>
  <c r="J5173" i="1" s="1"/>
  <c r="I5181" i="1"/>
  <c r="J5181" i="1" s="1"/>
  <c r="I5189" i="1"/>
  <c r="J5189" i="1" s="1"/>
  <c r="I5197" i="1"/>
  <c r="J5197" i="1" s="1"/>
  <c r="I5205" i="1"/>
  <c r="J5205" i="1" s="1"/>
  <c r="I5213" i="1"/>
  <c r="J5213" i="1" s="1"/>
  <c r="I5221" i="1"/>
  <c r="J5221" i="1" s="1"/>
  <c r="I5227" i="1"/>
  <c r="J5227" i="1" s="1"/>
  <c r="I5231" i="1"/>
  <c r="J5231" i="1" s="1"/>
  <c r="I5235" i="1"/>
  <c r="J5235" i="1" s="1"/>
  <c r="I5239" i="1"/>
  <c r="J5239" i="1" s="1"/>
  <c r="I5243" i="1"/>
  <c r="J5243" i="1" s="1"/>
  <c r="I5247" i="1"/>
  <c r="J5247" i="1" s="1"/>
  <c r="I5251" i="1"/>
  <c r="J5251" i="1" s="1"/>
  <c r="I5255" i="1"/>
  <c r="J5255" i="1" s="1"/>
  <c r="I5259" i="1"/>
  <c r="J5259" i="1" s="1"/>
  <c r="I5263" i="1"/>
  <c r="J5263" i="1" s="1"/>
  <c r="I5267" i="1"/>
  <c r="J5267" i="1" s="1"/>
  <c r="I5271" i="1"/>
  <c r="J5271" i="1" s="1"/>
  <c r="I5275" i="1"/>
  <c r="J5275" i="1" s="1"/>
  <c r="I5279" i="1"/>
  <c r="J5279" i="1" s="1"/>
  <c r="I5283" i="1"/>
  <c r="J5283" i="1" s="1"/>
  <c r="I5287" i="1"/>
  <c r="J5287" i="1" s="1"/>
  <c r="I5291" i="1"/>
  <c r="J5291" i="1" s="1"/>
  <c r="I5295" i="1"/>
  <c r="J5295" i="1" s="1"/>
  <c r="I5299" i="1"/>
  <c r="J5299" i="1" s="1"/>
  <c r="I5303" i="1"/>
  <c r="J5303" i="1" s="1"/>
  <c r="I5307" i="1"/>
  <c r="J5307" i="1" s="1"/>
  <c r="I5311" i="1"/>
  <c r="J5311" i="1" s="1"/>
  <c r="I5315" i="1"/>
  <c r="J5315" i="1" s="1"/>
  <c r="I5319" i="1"/>
  <c r="J5319" i="1" s="1"/>
  <c r="I5323" i="1"/>
  <c r="J5323" i="1" s="1"/>
  <c r="I5327" i="1"/>
  <c r="J5327" i="1" s="1"/>
  <c r="I5331" i="1"/>
  <c r="J5331" i="1" s="1"/>
  <c r="I5335" i="1"/>
  <c r="J5335" i="1" s="1"/>
  <c r="I5339" i="1"/>
  <c r="J5339" i="1" s="1"/>
  <c r="I5343" i="1"/>
  <c r="J5343" i="1" s="1"/>
  <c r="I5347" i="1"/>
  <c r="J5347" i="1" s="1"/>
  <c r="I5351" i="1"/>
  <c r="J5351" i="1" s="1"/>
  <c r="I5355" i="1"/>
  <c r="J5355" i="1" s="1"/>
  <c r="I5359" i="1"/>
  <c r="J5359" i="1" s="1"/>
  <c r="I5363" i="1"/>
  <c r="J5363" i="1" s="1"/>
  <c r="I5367" i="1"/>
  <c r="J5367" i="1" s="1"/>
  <c r="I5371" i="1"/>
  <c r="J5371" i="1" s="1"/>
  <c r="I5375" i="1"/>
  <c r="J5375" i="1" s="1"/>
  <c r="I5666" i="1"/>
  <c r="J5666" i="1" s="1"/>
  <c r="I5730" i="1"/>
  <c r="J5730" i="1" s="1"/>
  <c r="I5794" i="1"/>
  <c r="J5794" i="1" s="1"/>
  <c r="I5396" i="1"/>
  <c r="J5396" i="1" s="1"/>
  <c r="M5396" i="1" s="1"/>
  <c r="I5428" i="1"/>
  <c r="J5428" i="1" s="1"/>
  <c r="M5428" i="1" s="1"/>
  <c r="I5460" i="1"/>
  <c r="J5460" i="1" s="1"/>
  <c r="M5460" i="1" s="1"/>
  <c r="I5488" i="1"/>
  <c r="J5488" i="1" s="1"/>
  <c r="I5509" i="1"/>
  <c r="J5509" i="1" s="1"/>
  <c r="I5530" i="1"/>
  <c r="J5530" i="1" s="1"/>
  <c r="I5552" i="1"/>
  <c r="J5552" i="1" s="1"/>
  <c r="I5570" i="1"/>
  <c r="J5570" i="1" s="1"/>
  <c r="I5586" i="1"/>
  <c r="J5586" i="1" s="1"/>
  <c r="I5602" i="1"/>
  <c r="J5602" i="1" s="1"/>
  <c r="I5618" i="1"/>
  <c r="J5618" i="1" s="1"/>
  <c r="I5128" i="1"/>
  <c r="J5128" i="1" s="1"/>
  <c r="I5144" i="1"/>
  <c r="J5144" i="1" s="1"/>
  <c r="I5160" i="1"/>
  <c r="J5160" i="1" s="1"/>
  <c r="I5176" i="1"/>
  <c r="J5176" i="1" s="1"/>
  <c r="I5192" i="1"/>
  <c r="J5192" i="1" s="1"/>
  <c r="I5208" i="1"/>
  <c r="J5208" i="1" s="1"/>
  <c r="I5224" i="1"/>
  <c r="J5224" i="1" s="1"/>
  <c r="I5232" i="1"/>
  <c r="J5232" i="1" s="1"/>
  <c r="I5240" i="1"/>
  <c r="J5240" i="1" s="1"/>
  <c r="I5248" i="1"/>
  <c r="J5248" i="1" s="1"/>
  <c r="I5256" i="1"/>
  <c r="J5256" i="1" s="1"/>
  <c r="I5264" i="1"/>
  <c r="J5264" i="1" s="1"/>
  <c r="I5272" i="1"/>
  <c r="J5272" i="1" s="1"/>
  <c r="I5280" i="1"/>
  <c r="J5280" i="1" s="1"/>
  <c r="I5288" i="1"/>
  <c r="J5288" i="1" s="1"/>
  <c r="I5296" i="1"/>
  <c r="J5296" i="1" s="1"/>
  <c r="I5304" i="1"/>
  <c r="J5304" i="1" s="1"/>
  <c r="I5312" i="1"/>
  <c r="J5312" i="1" s="1"/>
  <c r="I5320" i="1"/>
  <c r="J5320" i="1" s="1"/>
  <c r="I5328" i="1"/>
  <c r="J5328" i="1" s="1"/>
  <c r="I5336" i="1"/>
  <c r="J5336" i="1" s="1"/>
  <c r="I5344" i="1"/>
  <c r="J5344" i="1" s="1"/>
  <c r="I5352" i="1"/>
  <c r="J5352" i="1" s="1"/>
  <c r="I5360" i="1"/>
  <c r="J5360" i="1" s="1"/>
  <c r="I5368" i="1"/>
  <c r="J5368" i="1" s="1"/>
  <c r="I5376" i="1"/>
  <c r="J5376" i="1" s="1"/>
  <c r="I4867" i="1"/>
  <c r="J4867" i="1" s="1"/>
  <c r="I4871" i="1"/>
  <c r="J4871" i="1" s="1"/>
  <c r="I4875" i="1"/>
  <c r="J4875" i="1" s="1"/>
  <c r="I4879" i="1"/>
  <c r="J4879" i="1" s="1"/>
  <c r="I4883" i="1"/>
  <c r="J4883" i="1" s="1"/>
  <c r="I4887" i="1"/>
  <c r="J4887" i="1" s="1"/>
  <c r="I4891" i="1"/>
  <c r="J4891" i="1" s="1"/>
  <c r="I4895" i="1"/>
  <c r="J4895" i="1" s="1"/>
  <c r="M4895" i="1" s="1"/>
  <c r="I4899" i="1"/>
  <c r="J4899" i="1" s="1"/>
  <c r="I4903" i="1"/>
  <c r="J4903" i="1" s="1"/>
  <c r="M4903" i="1" s="1"/>
  <c r="I4907" i="1"/>
  <c r="J4907" i="1" s="1"/>
  <c r="I4911" i="1"/>
  <c r="J4911" i="1" s="1"/>
  <c r="M4911" i="1" s="1"/>
  <c r="I4915" i="1"/>
  <c r="J4915" i="1" s="1"/>
  <c r="M4915" i="1" s="1"/>
  <c r="I4919" i="1"/>
  <c r="J4919" i="1" s="1"/>
  <c r="M4919" i="1" s="1"/>
  <c r="I4923" i="1"/>
  <c r="J4923" i="1" s="1"/>
  <c r="M4923" i="1" s="1"/>
  <c r="I4927" i="1"/>
  <c r="J4927" i="1" s="1"/>
  <c r="I4931" i="1"/>
  <c r="J4931" i="1" s="1"/>
  <c r="I4935" i="1"/>
  <c r="J4935" i="1" s="1"/>
  <c r="M4935" i="1" s="1"/>
  <c r="I4939" i="1"/>
  <c r="J4939" i="1" s="1"/>
  <c r="M4939" i="1" s="1"/>
  <c r="I4943" i="1"/>
  <c r="J4943" i="1" s="1"/>
  <c r="M4943" i="1" s="1"/>
  <c r="I4947" i="1"/>
  <c r="J4947" i="1" s="1"/>
  <c r="M4947" i="1" s="1"/>
  <c r="I4951" i="1"/>
  <c r="J4951" i="1" s="1"/>
  <c r="M4951" i="1" s="1"/>
  <c r="I4955" i="1"/>
  <c r="J4955" i="1" s="1"/>
  <c r="M4955" i="1" s="1"/>
  <c r="I4959" i="1"/>
  <c r="J4959" i="1" s="1"/>
  <c r="I4963" i="1"/>
  <c r="J4963" i="1" s="1"/>
  <c r="M4963" i="1" s="1"/>
  <c r="I4967" i="1"/>
  <c r="J4967" i="1" s="1"/>
  <c r="M4967" i="1" s="1"/>
  <c r="I4971" i="1"/>
  <c r="J4971" i="1" s="1"/>
  <c r="M4971" i="1" s="1"/>
  <c r="I4975" i="1"/>
  <c r="J4975" i="1" s="1"/>
  <c r="I4979" i="1"/>
  <c r="J4979" i="1" s="1"/>
  <c r="I4983" i="1"/>
  <c r="J4983" i="1" s="1"/>
  <c r="I4987" i="1"/>
  <c r="J4987" i="1" s="1"/>
  <c r="I4991" i="1"/>
  <c r="J4991" i="1" s="1"/>
  <c r="I4995" i="1"/>
  <c r="J4995" i="1" s="1"/>
  <c r="I4999" i="1"/>
  <c r="J4999" i="1" s="1"/>
  <c r="I5003" i="1"/>
  <c r="J5003" i="1" s="1"/>
  <c r="I5007" i="1"/>
  <c r="J5007" i="1" s="1"/>
  <c r="I5011" i="1"/>
  <c r="J5011" i="1" s="1"/>
  <c r="I5015" i="1"/>
  <c r="J5015" i="1" s="1"/>
  <c r="I5019" i="1"/>
  <c r="J5019" i="1" s="1"/>
  <c r="I5023" i="1"/>
  <c r="J5023" i="1" s="1"/>
  <c r="I5027" i="1"/>
  <c r="J5027" i="1" s="1"/>
  <c r="I5031" i="1"/>
  <c r="J5031" i="1" s="1"/>
  <c r="I5035" i="1"/>
  <c r="J5035" i="1" s="1"/>
  <c r="I5039" i="1"/>
  <c r="J5039" i="1" s="1"/>
  <c r="I5043" i="1"/>
  <c r="J5043" i="1" s="1"/>
  <c r="I5047" i="1"/>
  <c r="J5047" i="1" s="1"/>
  <c r="I5051" i="1"/>
  <c r="J5051" i="1" s="1"/>
  <c r="I5055" i="1"/>
  <c r="J5055" i="1" s="1"/>
  <c r="I5059" i="1"/>
  <c r="J5059" i="1" s="1"/>
  <c r="I5063" i="1"/>
  <c r="J5063" i="1" s="1"/>
  <c r="I5067" i="1"/>
  <c r="J5067" i="1" s="1"/>
  <c r="I5071" i="1"/>
  <c r="J5071" i="1" s="1"/>
  <c r="I5075" i="1"/>
  <c r="J5075" i="1" s="1"/>
  <c r="I5079" i="1"/>
  <c r="J5079" i="1" s="1"/>
  <c r="I5083" i="1"/>
  <c r="J5083" i="1" s="1"/>
  <c r="I5087" i="1"/>
  <c r="J5087" i="1" s="1"/>
  <c r="I5091" i="1"/>
  <c r="J5091" i="1" s="1"/>
  <c r="I5095" i="1"/>
  <c r="J5095" i="1" s="1"/>
  <c r="I5099" i="1"/>
  <c r="J5099" i="1" s="1"/>
  <c r="I5103" i="1"/>
  <c r="J5103" i="1" s="1"/>
  <c r="I5107" i="1"/>
  <c r="J5107" i="1" s="1"/>
  <c r="I5111" i="1"/>
  <c r="J5111" i="1" s="1"/>
  <c r="I5115" i="1"/>
  <c r="J5115" i="1" s="1"/>
  <c r="I5119" i="1"/>
  <c r="J5119" i="1" s="1"/>
  <c r="I4610" i="1"/>
  <c r="J4610" i="1" s="1"/>
  <c r="I4614" i="1"/>
  <c r="J4614" i="1" s="1"/>
  <c r="I4618" i="1"/>
  <c r="J4618" i="1" s="1"/>
  <c r="I4622" i="1"/>
  <c r="J4622" i="1" s="1"/>
  <c r="I4626" i="1"/>
  <c r="J4626" i="1" s="1"/>
  <c r="I4630" i="1"/>
  <c r="J4630" i="1" s="1"/>
  <c r="I4634" i="1"/>
  <c r="J4634" i="1" s="1"/>
  <c r="I4638" i="1"/>
  <c r="J4638" i="1" s="1"/>
  <c r="I4642" i="1"/>
  <c r="J4642" i="1" s="1"/>
  <c r="I4646" i="1"/>
  <c r="J4646" i="1" s="1"/>
  <c r="I4650" i="1"/>
  <c r="J4650" i="1" s="1"/>
  <c r="I4654" i="1"/>
  <c r="J4654" i="1" s="1"/>
  <c r="I4658" i="1"/>
  <c r="J4658" i="1" s="1"/>
  <c r="I4662" i="1"/>
  <c r="J4662" i="1" s="1"/>
  <c r="I4666" i="1"/>
  <c r="J4666" i="1" s="1"/>
  <c r="I4670" i="1"/>
  <c r="J4670" i="1" s="1"/>
  <c r="I4674" i="1"/>
  <c r="J4674" i="1" s="1"/>
  <c r="I4678" i="1"/>
  <c r="J4678" i="1" s="1"/>
  <c r="I4682" i="1"/>
  <c r="J4682" i="1" s="1"/>
  <c r="I4686" i="1"/>
  <c r="J4686" i="1" s="1"/>
  <c r="I4690" i="1"/>
  <c r="J4690" i="1" s="1"/>
  <c r="I4694" i="1"/>
  <c r="J4694" i="1" s="1"/>
  <c r="I4698" i="1"/>
  <c r="J4698" i="1" s="1"/>
  <c r="I4702" i="1"/>
  <c r="J4702" i="1" s="1"/>
  <c r="I4706" i="1"/>
  <c r="J4706" i="1" s="1"/>
  <c r="I4710" i="1"/>
  <c r="J4710" i="1" s="1"/>
  <c r="I4714" i="1"/>
  <c r="J4714" i="1" s="1"/>
  <c r="I4718" i="1"/>
  <c r="J4718" i="1" s="1"/>
  <c r="I4722" i="1"/>
  <c r="J4722" i="1" s="1"/>
  <c r="I4726" i="1"/>
  <c r="J4726" i="1" s="1"/>
  <c r="I4730" i="1"/>
  <c r="J4730" i="1" s="1"/>
  <c r="I4734" i="1"/>
  <c r="J4734" i="1" s="1"/>
  <c r="I4738" i="1"/>
  <c r="J4738" i="1" s="1"/>
  <c r="I4742" i="1"/>
  <c r="J4742" i="1" s="1"/>
  <c r="I4746" i="1"/>
  <c r="J4746" i="1" s="1"/>
  <c r="I4750" i="1"/>
  <c r="J4750" i="1" s="1"/>
  <c r="I4754" i="1"/>
  <c r="J4754" i="1" s="1"/>
  <c r="I4758" i="1"/>
  <c r="J4758" i="1" s="1"/>
  <c r="I4762" i="1"/>
  <c r="J4762" i="1" s="1"/>
  <c r="I4766" i="1"/>
  <c r="J4766" i="1" s="1"/>
  <c r="I4770" i="1"/>
  <c r="J4770" i="1" s="1"/>
  <c r="I4774" i="1"/>
  <c r="J4774" i="1" s="1"/>
  <c r="I4778" i="1"/>
  <c r="J4778" i="1" s="1"/>
  <c r="I4782" i="1"/>
  <c r="J4782" i="1" s="1"/>
  <c r="I4786" i="1"/>
  <c r="J4786" i="1" s="1"/>
  <c r="I4790" i="1"/>
  <c r="J4790" i="1" s="1"/>
  <c r="I4794" i="1"/>
  <c r="J4794" i="1" s="1"/>
  <c r="I4798" i="1"/>
  <c r="J4798" i="1" s="1"/>
  <c r="I4802" i="1"/>
  <c r="J4802" i="1" s="1"/>
  <c r="I4806" i="1"/>
  <c r="J4806" i="1" s="1"/>
  <c r="I4810" i="1"/>
  <c r="J4810" i="1" s="1"/>
  <c r="I4814" i="1"/>
  <c r="J4814" i="1" s="1"/>
  <c r="I4818" i="1"/>
  <c r="J4818" i="1" s="1"/>
  <c r="I4822" i="1"/>
  <c r="J4822" i="1" s="1"/>
  <c r="I4826" i="1"/>
  <c r="J4826" i="1" s="1"/>
  <c r="I4830" i="1"/>
  <c r="J4830" i="1" s="1"/>
  <c r="I4834" i="1"/>
  <c r="J4834" i="1" s="1"/>
  <c r="I4838" i="1"/>
  <c r="J4838" i="1" s="1"/>
  <c r="I4842" i="1"/>
  <c r="J4842" i="1" s="1"/>
  <c r="I4846" i="1"/>
  <c r="J4846" i="1" s="1"/>
  <c r="I4850" i="1"/>
  <c r="J4850" i="1" s="1"/>
  <c r="I4854" i="1"/>
  <c r="J4854" i="1" s="1"/>
  <c r="I4858" i="1"/>
  <c r="J4858" i="1" s="1"/>
  <c r="I4862" i="1"/>
  <c r="J4862" i="1" s="1"/>
  <c r="I4356" i="1"/>
  <c r="J4356" i="1" s="1"/>
  <c r="I4360" i="1"/>
  <c r="J4360" i="1" s="1"/>
  <c r="I4364" i="1"/>
  <c r="J4364" i="1" s="1"/>
  <c r="I4368" i="1"/>
  <c r="J4368" i="1" s="1"/>
  <c r="I4372" i="1"/>
  <c r="J4372" i="1" s="1"/>
  <c r="I4376" i="1"/>
  <c r="J4376" i="1" s="1"/>
  <c r="I4380" i="1"/>
  <c r="J4380" i="1" s="1"/>
  <c r="I4384" i="1"/>
  <c r="J4384" i="1" s="1"/>
  <c r="I4388" i="1"/>
  <c r="J4388" i="1" s="1"/>
  <c r="I4392" i="1"/>
  <c r="J4392" i="1" s="1"/>
  <c r="I4396" i="1"/>
  <c r="J4396" i="1" s="1"/>
  <c r="I4400" i="1"/>
  <c r="J4400" i="1" s="1"/>
  <c r="I4404" i="1"/>
  <c r="J4404" i="1" s="1"/>
  <c r="I4408" i="1"/>
  <c r="J4408" i="1" s="1"/>
  <c r="I4412" i="1"/>
  <c r="J4412" i="1" s="1"/>
  <c r="I4416" i="1"/>
  <c r="J4416" i="1" s="1"/>
  <c r="M4416" i="1" s="1"/>
  <c r="I4420" i="1"/>
  <c r="J4420" i="1" s="1"/>
  <c r="M4420" i="1" s="1"/>
  <c r="I4424" i="1"/>
  <c r="J4424" i="1" s="1"/>
  <c r="M4424" i="1" s="1"/>
  <c r="I4428" i="1"/>
  <c r="J4428" i="1" s="1"/>
  <c r="M4428" i="1" s="1"/>
  <c r="I4432" i="1"/>
  <c r="J4432" i="1" s="1"/>
  <c r="M4432" i="1" s="1"/>
  <c r="I4436" i="1"/>
  <c r="J4436" i="1" s="1"/>
  <c r="M4436" i="1" s="1"/>
  <c r="I4440" i="1"/>
  <c r="J4440" i="1" s="1"/>
  <c r="I4444" i="1"/>
  <c r="J4444" i="1" s="1"/>
  <c r="M4444" i="1" s="1"/>
  <c r="I4448" i="1"/>
  <c r="J4448" i="1" s="1"/>
  <c r="M4448" i="1" s="1"/>
  <c r="I4452" i="1"/>
  <c r="J4452" i="1" s="1"/>
  <c r="I4456" i="1"/>
  <c r="J4456" i="1" s="1"/>
  <c r="M4456" i="1" s="1"/>
  <c r="I4460" i="1"/>
  <c r="J4460" i="1" s="1"/>
  <c r="M4460" i="1" s="1"/>
  <c r="I4464" i="1"/>
  <c r="J4464" i="1" s="1"/>
  <c r="M4464" i="1" s="1"/>
  <c r="I4468" i="1"/>
  <c r="J4468" i="1" s="1"/>
  <c r="M4468" i="1" s="1"/>
  <c r="I4472" i="1"/>
  <c r="J4472" i="1" s="1"/>
  <c r="M4472" i="1" s="1"/>
  <c r="I4476" i="1"/>
  <c r="J4476" i="1" s="1"/>
  <c r="M4476" i="1" s="1"/>
  <c r="I4480" i="1"/>
  <c r="J4480" i="1" s="1"/>
  <c r="M4480" i="1" s="1"/>
  <c r="I4484" i="1"/>
  <c r="J4484" i="1" s="1"/>
  <c r="M4484" i="1" s="1"/>
  <c r="I5667" i="1"/>
  <c r="J5667" i="1" s="1"/>
  <c r="I5731" i="1"/>
  <c r="J5731" i="1" s="1"/>
  <c r="I5795" i="1"/>
  <c r="J5795" i="1" s="1"/>
  <c r="I5397" i="1"/>
  <c r="J5397" i="1" s="1"/>
  <c r="M5397" i="1" s="1"/>
  <c r="I5429" i="1"/>
  <c r="J5429" i="1" s="1"/>
  <c r="M5429" i="1" s="1"/>
  <c r="I5461" i="1"/>
  <c r="J5461" i="1" s="1"/>
  <c r="M5461" i="1" s="1"/>
  <c r="I5489" i="1"/>
  <c r="J5489" i="1" s="1"/>
  <c r="I5510" i="1"/>
  <c r="J5510" i="1" s="1"/>
  <c r="I5532" i="1"/>
  <c r="J5532" i="1" s="1"/>
  <c r="I5553" i="1"/>
  <c r="J5553" i="1" s="1"/>
  <c r="I5571" i="1"/>
  <c r="J5571" i="1" s="1"/>
  <c r="I5587" i="1"/>
  <c r="J5587" i="1" s="1"/>
  <c r="I5603" i="1"/>
  <c r="J5603" i="1" s="1"/>
  <c r="I5619" i="1"/>
  <c r="J5619" i="1" s="1"/>
  <c r="I5129" i="1"/>
  <c r="J5129" i="1" s="1"/>
  <c r="I5145" i="1"/>
  <c r="J5145" i="1" s="1"/>
  <c r="I5161" i="1"/>
  <c r="J5161" i="1" s="1"/>
  <c r="I5177" i="1"/>
  <c r="J5177" i="1" s="1"/>
  <c r="I5193" i="1"/>
  <c r="J5193" i="1" s="1"/>
  <c r="I5209" i="1"/>
  <c r="J5209" i="1" s="1"/>
  <c r="I5225" i="1"/>
  <c r="J5225" i="1" s="1"/>
  <c r="I5233" i="1"/>
  <c r="J5233" i="1" s="1"/>
  <c r="I5241" i="1"/>
  <c r="J5241" i="1" s="1"/>
  <c r="I5249" i="1"/>
  <c r="J5249" i="1" s="1"/>
  <c r="I5257" i="1"/>
  <c r="J5257" i="1" s="1"/>
  <c r="I5265" i="1"/>
  <c r="J5265" i="1" s="1"/>
  <c r="I5273" i="1"/>
  <c r="J5273" i="1" s="1"/>
  <c r="I5281" i="1"/>
  <c r="J5281" i="1" s="1"/>
  <c r="I5289" i="1"/>
  <c r="J5289" i="1" s="1"/>
  <c r="I5297" i="1"/>
  <c r="J5297" i="1" s="1"/>
  <c r="I5305" i="1"/>
  <c r="J5305" i="1" s="1"/>
  <c r="I5313" i="1"/>
  <c r="J5313" i="1" s="1"/>
  <c r="I5321" i="1"/>
  <c r="J5321" i="1" s="1"/>
  <c r="I5329" i="1"/>
  <c r="J5329" i="1" s="1"/>
  <c r="I5337" i="1"/>
  <c r="J5337" i="1" s="1"/>
  <c r="I5345" i="1"/>
  <c r="J5345" i="1" s="1"/>
  <c r="I5353" i="1"/>
  <c r="J5353" i="1" s="1"/>
  <c r="I5361" i="1"/>
  <c r="J5361" i="1" s="1"/>
  <c r="I5369" i="1"/>
  <c r="J5369" i="1" s="1"/>
  <c r="I5377" i="1"/>
  <c r="J5377" i="1" s="1"/>
  <c r="I4868" i="1"/>
  <c r="J4868" i="1" s="1"/>
  <c r="I4872" i="1"/>
  <c r="J4872" i="1" s="1"/>
  <c r="I4876" i="1"/>
  <c r="J4876" i="1" s="1"/>
  <c r="I4880" i="1"/>
  <c r="J4880" i="1" s="1"/>
  <c r="I4884" i="1"/>
  <c r="J4884" i="1" s="1"/>
  <c r="I4888" i="1"/>
  <c r="J4888" i="1" s="1"/>
  <c r="I4892" i="1"/>
  <c r="J4892" i="1" s="1"/>
  <c r="I4896" i="1"/>
  <c r="J4896" i="1" s="1"/>
  <c r="M4896" i="1" s="1"/>
  <c r="I4900" i="1"/>
  <c r="J4900" i="1" s="1"/>
  <c r="M4900" i="1" s="1"/>
  <c r="I4904" i="1"/>
  <c r="J4904" i="1" s="1"/>
  <c r="I4908" i="1"/>
  <c r="J4908" i="1" s="1"/>
  <c r="I4912" i="1"/>
  <c r="J4912" i="1" s="1"/>
  <c r="I4916" i="1"/>
  <c r="J4916" i="1" s="1"/>
  <c r="M4916" i="1" s="1"/>
  <c r="I4920" i="1"/>
  <c r="J4920" i="1" s="1"/>
  <c r="I4924" i="1"/>
  <c r="J4924" i="1" s="1"/>
  <c r="M4924" i="1" s="1"/>
  <c r="I4928" i="1"/>
  <c r="J4928" i="1" s="1"/>
  <c r="I4932" i="1"/>
  <c r="J4932" i="1" s="1"/>
  <c r="M4932" i="1" s="1"/>
  <c r="I4936" i="1"/>
  <c r="J4936" i="1" s="1"/>
  <c r="M4936" i="1" s="1"/>
  <c r="I4940" i="1"/>
  <c r="J4940" i="1" s="1"/>
  <c r="M4940" i="1" s="1"/>
  <c r="I4944" i="1"/>
  <c r="J4944" i="1" s="1"/>
  <c r="I4948" i="1"/>
  <c r="J4948" i="1" s="1"/>
  <c r="I4952" i="1"/>
  <c r="J4952" i="1" s="1"/>
  <c r="M4952" i="1" s="1"/>
  <c r="I4956" i="1"/>
  <c r="J4956" i="1" s="1"/>
  <c r="M4956" i="1" s="1"/>
  <c r="I4960" i="1"/>
  <c r="J4960" i="1" s="1"/>
  <c r="M4960" i="1" s="1"/>
  <c r="I4964" i="1"/>
  <c r="J4964" i="1" s="1"/>
  <c r="M4964" i="1" s="1"/>
  <c r="I4968" i="1"/>
  <c r="J4968" i="1" s="1"/>
  <c r="M4968" i="1" s="1"/>
  <c r="I4972" i="1"/>
  <c r="J4972" i="1" s="1"/>
  <c r="M4972" i="1" s="1"/>
  <c r="I4976" i="1"/>
  <c r="J4976" i="1" s="1"/>
  <c r="M4976" i="1" s="1"/>
  <c r="I4980" i="1"/>
  <c r="J4980" i="1" s="1"/>
  <c r="I4984" i="1"/>
  <c r="J4984" i="1" s="1"/>
  <c r="I4988" i="1"/>
  <c r="J4988" i="1" s="1"/>
  <c r="I4992" i="1"/>
  <c r="J4992" i="1" s="1"/>
  <c r="I4996" i="1"/>
  <c r="J4996" i="1" s="1"/>
  <c r="I5000" i="1"/>
  <c r="J5000" i="1" s="1"/>
  <c r="I5004" i="1"/>
  <c r="J5004" i="1" s="1"/>
  <c r="I5008" i="1"/>
  <c r="J5008" i="1" s="1"/>
  <c r="I5012" i="1"/>
  <c r="J5012" i="1" s="1"/>
  <c r="I5016" i="1"/>
  <c r="J5016" i="1" s="1"/>
  <c r="I5020" i="1"/>
  <c r="J5020" i="1" s="1"/>
  <c r="I5024" i="1"/>
  <c r="J5024" i="1" s="1"/>
  <c r="I5028" i="1"/>
  <c r="J5028" i="1" s="1"/>
  <c r="I5032" i="1"/>
  <c r="J5032" i="1" s="1"/>
  <c r="I5036" i="1"/>
  <c r="J5036" i="1" s="1"/>
  <c r="I5040" i="1"/>
  <c r="J5040" i="1" s="1"/>
  <c r="I5044" i="1"/>
  <c r="J5044" i="1" s="1"/>
  <c r="I5048" i="1"/>
  <c r="J5048" i="1" s="1"/>
  <c r="I5052" i="1"/>
  <c r="J5052" i="1" s="1"/>
  <c r="M5052" i="1" s="1"/>
  <c r="I5056" i="1"/>
  <c r="J5056" i="1" s="1"/>
  <c r="I5060" i="1"/>
  <c r="J5060" i="1" s="1"/>
  <c r="I5064" i="1"/>
  <c r="J5064" i="1" s="1"/>
  <c r="I5068" i="1"/>
  <c r="J5068" i="1" s="1"/>
  <c r="I5072" i="1"/>
  <c r="J5072" i="1" s="1"/>
  <c r="I5076" i="1"/>
  <c r="J5076" i="1" s="1"/>
  <c r="I5080" i="1"/>
  <c r="J5080" i="1" s="1"/>
  <c r="I5084" i="1"/>
  <c r="J5084" i="1" s="1"/>
  <c r="I5088" i="1"/>
  <c r="J5088" i="1" s="1"/>
  <c r="I5092" i="1"/>
  <c r="J5092" i="1" s="1"/>
  <c r="I5096" i="1"/>
  <c r="J5096" i="1" s="1"/>
  <c r="I5100" i="1"/>
  <c r="J5100" i="1" s="1"/>
  <c r="I5104" i="1"/>
  <c r="J5104" i="1" s="1"/>
  <c r="I5108" i="1"/>
  <c r="J5108" i="1" s="1"/>
  <c r="I5112" i="1"/>
  <c r="J5112" i="1" s="1"/>
  <c r="I5116" i="1"/>
  <c r="J5116" i="1" s="1"/>
  <c r="I5120" i="1"/>
  <c r="J5120" i="1" s="1"/>
  <c r="I4611" i="1"/>
  <c r="J4611" i="1" s="1"/>
  <c r="I4615" i="1"/>
  <c r="J4615" i="1" s="1"/>
  <c r="I4619" i="1"/>
  <c r="J4619" i="1" s="1"/>
  <c r="I4623" i="1"/>
  <c r="J4623" i="1" s="1"/>
  <c r="I4627" i="1"/>
  <c r="J4627" i="1" s="1"/>
  <c r="I4631" i="1"/>
  <c r="J4631" i="1" s="1"/>
  <c r="I4635" i="1"/>
  <c r="J4635" i="1" s="1"/>
  <c r="I4639" i="1"/>
  <c r="J4639" i="1" s="1"/>
  <c r="I4643" i="1"/>
  <c r="J4643" i="1" s="1"/>
  <c r="I4647" i="1"/>
  <c r="J4647" i="1" s="1"/>
  <c r="I4651" i="1"/>
  <c r="J4651" i="1" s="1"/>
  <c r="I4655" i="1"/>
  <c r="J4655" i="1" s="1"/>
  <c r="I4659" i="1"/>
  <c r="J4659" i="1" s="1"/>
  <c r="I4663" i="1"/>
  <c r="J4663" i="1" s="1"/>
  <c r="I4667" i="1"/>
  <c r="J4667" i="1" s="1"/>
  <c r="I4671" i="1"/>
  <c r="J4671" i="1" s="1"/>
  <c r="I4675" i="1"/>
  <c r="J4675" i="1" s="1"/>
  <c r="I4679" i="1"/>
  <c r="J4679" i="1" s="1"/>
  <c r="I4683" i="1"/>
  <c r="J4683" i="1" s="1"/>
  <c r="I4687" i="1"/>
  <c r="J4687" i="1" s="1"/>
  <c r="I4691" i="1"/>
  <c r="J4691" i="1" s="1"/>
  <c r="I4695" i="1"/>
  <c r="J4695" i="1" s="1"/>
  <c r="I4699" i="1"/>
  <c r="J4699" i="1" s="1"/>
  <c r="I4703" i="1"/>
  <c r="J4703" i="1" s="1"/>
  <c r="I4707" i="1"/>
  <c r="J4707" i="1" s="1"/>
  <c r="I4711" i="1"/>
  <c r="J4711" i="1" s="1"/>
  <c r="I4715" i="1"/>
  <c r="J4715" i="1" s="1"/>
  <c r="I4719" i="1"/>
  <c r="J4719" i="1" s="1"/>
  <c r="I4723" i="1"/>
  <c r="J4723" i="1" s="1"/>
  <c r="I4727" i="1"/>
  <c r="J4727" i="1" s="1"/>
  <c r="I4731" i="1"/>
  <c r="J4731" i="1" s="1"/>
  <c r="I4735" i="1"/>
  <c r="J4735" i="1" s="1"/>
  <c r="I4739" i="1"/>
  <c r="J4739" i="1" s="1"/>
  <c r="I4743" i="1"/>
  <c r="J4743" i="1" s="1"/>
  <c r="I4747" i="1"/>
  <c r="J4747" i="1" s="1"/>
  <c r="I4751" i="1"/>
  <c r="J4751" i="1" s="1"/>
  <c r="I4755" i="1"/>
  <c r="J4755" i="1" s="1"/>
  <c r="I4759" i="1"/>
  <c r="J4759" i="1" s="1"/>
  <c r="I4763" i="1"/>
  <c r="J4763" i="1" s="1"/>
  <c r="I4767" i="1"/>
  <c r="J4767" i="1" s="1"/>
  <c r="I4771" i="1"/>
  <c r="J4771" i="1" s="1"/>
  <c r="I4775" i="1"/>
  <c r="J4775" i="1" s="1"/>
  <c r="I4779" i="1"/>
  <c r="J4779" i="1" s="1"/>
  <c r="I4783" i="1"/>
  <c r="J4783" i="1" s="1"/>
  <c r="I4787" i="1"/>
  <c r="J4787" i="1" s="1"/>
  <c r="I4791" i="1"/>
  <c r="J4791" i="1" s="1"/>
  <c r="I4795" i="1"/>
  <c r="J4795" i="1" s="1"/>
  <c r="I4799" i="1"/>
  <c r="J4799" i="1" s="1"/>
  <c r="I4803" i="1"/>
  <c r="J4803" i="1" s="1"/>
  <c r="I4807" i="1"/>
  <c r="J4807" i="1" s="1"/>
  <c r="I4811" i="1"/>
  <c r="J4811" i="1" s="1"/>
  <c r="I4815" i="1"/>
  <c r="J4815" i="1" s="1"/>
  <c r="I4819" i="1"/>
  <c r="J4819" i="1" s="1"/>
  <c r="I4823" i="1"/>
  <c r="J4823" i="1" s="1"/>
  <c r="I4827" i="1"/>
  <c r="J4827" i="1" s="1"/>
  <c r="I4831" i="1"/>
  <c r="J4831" i="1" s="1"/>
  <c r="I4835" i="1"/>
  <c r="J4835" i="1" s="1"/>
  <c r="I4839" i="1"/>
  <c r="J4839" i="1" s="1"/>
  <c r="I4843" i="1"/>
  <c r="J4843" i="1" s="1"/>
  <c r="I4847" i="1"/>
  <c r="J4847" i="1" s="1"/>
  <c r="I4851" i="1"/>
  <c r="J4851" i="1" s="1"/>
  <c r="I4855" i="1"/>
  <c r="J4855" i="1" s="1"/>
  <c r="I4859" i="1"/>
  <c r="J4859" i="1" s="1"/>
  <c r="I4863" i="1"/>
  <c r="J4863" i="1" s="1"/>
  <c r="I4357" i="1"/>
  <c r="J4357" i="1" s="1"/>
  <c r="I4361" i="1"/>
  <c r="J4361" i="1" s="1"/>
  <c r="I4365" i="1"/>
  <c r="J4365" i="1" s="1"/>
  <c r="I4369" i="1"/>
  <c r="J4369" i="1" s="1"/>
  <c r="I4373" i="1"/>
  <c r="J4373" i="1" s="1"/>
  <c r="I4377" i="1"/>
  <c r="J4377" i="1" s="1"/>
  <c r="I4381" i="1"/>
  <c r="J4381" i="1" s="1"/>
  <c r="I4385" i="1"/>
  <c r="J4385" i="1" s="1"/>
  <c r="I4389" i="1"/>
  <c r="J4389" i="1" s="1"/>
  <c r="I4393" i="1"/>
  <c r="J4393" i="1" s="1"/>
  <c r="I4397" i="1"/>
  <c r="J4397" i="1" s="1"/>
  <c r="I4401" i="1"/>
  <c r="J4401" i="1" s="1"/>
  <c r="I4405" i="1"/>
  <c r="J4405" i="1" s="1"/>
  <c r="I5698" i="1"/>
  <c r="J5698" i="1" s="1"/>
  <c r="I5444" i="1"/>
  <c r="J5444" i="1" s="1"/>
  <c r="M5444" i="1" s="1"/>
  <c r="I5498" i="1"/>
  <c r="J5498" i="1" s="1"/>
  <c r="I5541" i="1"/>
  <c r="J5541" i="1" s="1"/>
  <c r="I5578" i="1"/>
  <c r="J5578" i="1" s="1"/>
  <c r="I5610" i="1"/>
  <c r="J5610" i="1" s="1"/>
  <c r="I5136" i="1"/>
  <c r="J5136" i="1" s="1"/>
  <c r="I5168" i="1"/>
  <c r="J5168" i="1" s="1"/>
  <c r="I5200" i="1"/>
  <c r="J5200" i="1" s="1"/>
  <c r="I5228" i="1"/>
  <c r="J5228" i="1" s="1"/>
  <c r="I5244" i="1"/>
  <c r="J5244" i="1" s="1"/>
  <c r="I5260" i="1"/>
  <c r="J5260" i="1" s="1"/>
  <c r="I5276" i="1"/>
  <c r="J5276" i="1" s="1"/>
  <c r="I5292" i="1"/>
  <c r="J5292" i="1" s="1"/>
  <c r="I5308" i="1"/>
  <c r="J5308" i="1" s="1"/>
  <c r="I5324" i="1"/>
  <c r="J5324" i="1" s="1"/>
  <c r="I5340" i="1"/>
  <c r="J5340" i="1" s="1"/>
  <c r="I5356" i="1"/>
  <c r="J5356" i="1" s="1"/>
  <c r="I5372" i="1"/>
  <c r="J5372" i="1" s="1"/>
  <c r="I4873" i="1"/>
  <c r="J4873" i="1" s="1"/>
  <c r="I4881" i="1"/>
  <c r="J4881" i="1" s="1"/>
  <c r="I4889" i="1"/>
  <c r="J4889" i="1" s="1"/>
  <c r="I4897" i="1"/>
  <c r="J4897" i="1" s="1"/>
  <c r="M4897" i="1" s="1"/>
  <c r="I4905" i="1"/>
  <c r="J4905" i="1" s="1"/>
  <c r="I4913" i="1"/>
  <c r="J4913" i="1" s="1"/>
  <c r="M4913" i="1" s="1"/>
  <c r="I4921" i="1"/>
  <c r="J4921" i="1" s="1"/>
  <c r="M4921" i="1" s="1"/>
  <c r="I4929" i="1"/>
  <c r="J4929" i="1" s="1"/>
  <c r="I4937" i="1"/>
  <c r="J4937" i="1" s="1"/>
  <c r="I4945" i="1"/>
  <c r="J4945" i="1" s="1"/>
  <c r="M4945" i="1" s="1"/>
  <c r="I4953" i="1"/>
  <c r="J4953" i="1" s="1"/>
  <c r="M4953" i="1" s="1"/>
  <c r="I4961" i="1"/>
  <c r="J4961" i="1" s="1"/>
  <c r="M4961" i="1" s="1"/>
  <c r="I4969" i="1"/>
  <c r="J4969" i="1" s="1"/>
  <c r="I4977" i="1"/>
  <c r="J4977" i="1" s="1"/>
  <c r="M4977" i="1" s="1"/>
  <c r="I4985" i="1"/>
  <c r="J4985" i="1" s="1"/>
  <c r="I4993" i="1"/>
  <c r="J4993" i="1" s="1"/>
  <c r="I5001" i="1"/>
  <c r="J5001" i="1" s="1"/>
  <c r="I5009" i="1"/>
  <c r="J5009" i="1" s="1"/>
  <c r="I5017" i="1"/>
  <c r="J5017" i="1" s="1"/>
  <c r="I5025" i="1"/>
  <c r="J5025" i="1" s="1"/>
  <c r="I5033" i="1"/>
  <c r="J5033" i="1" s="1"/>
  <c r="I5041" i="1"/>
  <c r="J5041" i="1" s="1"/>
  <c r="I5049" i="1"/>
  <c r="J5049" i="1" s="1"/>
  <c r="I5057" i="1"/>
  <c r="J5057" i="1" s="1"/>
  <c r="I5065" i="1"/>
  <c r="J5065" i="1" s="1"/>
  <c r="M5065" i="1" s="1"/>
  <c r="I5073" i="1"/>
  <c r="J5073" i="1" s="1"/>
  <c r="I5081" i="1"/>
  <c r="J5081" i="1" s="1"/>
  <c r="I5089" i="1"/>
  <c r="J5089" i="1" s="1"/>
  <c r="I5097" i="1"/>
  <c r="J5097" i="1" s="1"/>
  <c r="I5105" i="1"/>
  <c r="J5105" i="1" s="1"/>
  <c r="I5113" i="1"/>
  <c r="J5113" i="1" s="1"/>
  <c r="I5121" i="1"/>
  <c r="J5121" i="1" s="1"/>
  <c r="I4616" i="1"/>
  <c r="J4616" i="1" s="1"/>
  <c r="I4624" i="1"/>
  <c r="J4624" i="1" s="1"/>
  <c r="I4632" i="1"/>
  <c r="J4632" i="1" s="1"/>
  <c r="I4640" i="1"/>
  <c r="J4640" i="1" s="1"/>
  <c r="I4648" i="1"/>
  <c r="J4648" i="1" s="1"/>
  <c r="I4656" i="1"/>
  <c r="J4656" i="1" s="1"/>
  <c r="I4664" i="1"/>
  <c r="J4664" i="1" s="1"/>
  <c r="I4672" i="1"/>
  <c r="J4672" i="1" s="1"/>
  <c r="I4680" i="1"/>
  <c r="J4680" i="1" s="1"/>
  <c r="I4688" i="1"/>
  <c r="J4688" i="1" s="1"/>
  <c r="I4696" i="1"/>
  <c r="J4696" i="1" s="1"/>
  <c r="I4704" i="1"/>
  <c r="J4704" i="1" s="1"/>
  <c r="I4712" i="1"/>
  <c r="J4712" i="1" s="1"/>
  <c r="I4720" i="1"/>
  <c r="J4720" i="1" s="1"/>
  <c r="I4728" i="1"/>
  <c r="J4728" i="1" s="1"/>
  <c r="I4736" i="1"/>
  <c r="J4736" i="1" s="1"/>
  <c r="I4744" i="1"/>
  <c r="J4744" i="1" s="1"/>
  <c r="I4752" i="1"/>
  <c r="J4752" i="1" s="1"/>
  <c r="I4760" i="1"/>
  <c r="J4760" i="1" s="1"/>
  <c r="I4768" i="1"/>
  <c r="J4768" i="1" s="1"/>
  <c r="I4776" i="1"/>
  <c r="J4776" i="1" s="1"/>
  <c r="I4784" i="1"/>
  <c r="J4784" i="1" s="1"/>
  <c r="I4792" i="1"/>
  <c r="J4792" i="1" s="1"/>
  <c r="I4800" i="1"/>
  <c r="J4800" i="1" s="1"/>
  <c r="I4808" i="1"/>
  <c r="J4808" i="1" s="1"/>
  <c r="I4816" i="1"/>
  <c r="J4816" i="1" s="1"/>
  <c r="I4824" i="1"/>
  <c r="J4824" i="1" s="1"/>
  <c r="I4832" i="1"/>
  <c r="J4832" i="1" s="1"/>
  <c r="I4840" i="1"/>
  <c r="J4840" i="1" s="1"/>
  <c r="I4848" i="1"/>
  <c r="J4848" i="1" s="1"/>
  <c r="I4856" i="1"/>
  <c r="J4856" i="1" s="1"/>
  <c r="I4864" i="1"/>
  <c r="J4864" i="1" s="1"/>
  <c r="I4358" i="1"/>
  <c r="J4358" i="1" s="1"/>
  <c r="I4366" i="1"/>
  <c r="J4366" i="1" s="1"/>
  <c r="I4374" i="1"/>
  <c r="J4374" i="1" s="1"/>
  <c r="I4382" i="1"/>
  <c r="J4382" i="1" s="1"/>
  <c r="I4390" i="1"/>
  <c r="J4390" i="1" s="1"/>
  <c r="I4398" i="1"/>
  <c r="J4398" i="1" s="1"/>
  <c r="I4406" i="1"/>
  <c r="J4406" i="1" s="1"/>
  <c r="I4411" i="1"/>
  <c r="J4411" i="1" s="1"/>
  <c r="I4417" i="1"/>
  <c r="J4417" i="1" s="1"/>
  <c r="I4422" i="1"/>
  <c r="J4422" i="1" s="1"/>
  <c r="M4422" i="1" s="1"/>
  <c r="I4427" i="1"/>
  <c r="J4427" i="1" s="1"/>
  <c r="M4427" i="1" s="1"/>
  <c r="I4433" i="1"/>
  <c r="J4433" i="1" s="1"/>
  <c r="I4438" i="1"/>
  <c r="J4438" i="1" s="1"/>
  <c r="I4443" i="1"/>
  <c r="J4443" i="1" s="1"/>
  <c r="M4443" i="1" s="1"/>
  <c r="I4449" i="1"/>
  <c r="J4449" i="1" s="1"/>
  <c r="M4449" i="1" s="1"/>
  <c r="I4454" i="1"/>
  <c r="J4454" i="1" s="1"/>
  <c r="M4454" i="1" s="1"/>
  <c r="I4459" i="1"/>
  <c r="J4459" i="1" s="1"/>
  <c r="M4459" i="1" s="1"/>
  <c r="I4465" i="1"/>
  <c r="J4465" i="1" s="1"/>
  <c r="M4465" i="1" s="1"/>
  <c r="I4470" i="1"/>
  <c r="J4470" i="1" s="1"/>
  <c r="M4470" i="1" s="1"/>
  <c r="I4475" i="1"/>
  <c r="J4475" i="1" s="1"/>
  <c r="M4475" i="1" s="1"/>
  <c r="I4481" i="1"/>
  <c r="J4481" i="1" s="1"/>
  <c r="M4481" i="1" s="1"/>
  <c r="I4486" i="1"/>
  <c r="J4486" i="1" s="1"/>
  <c r="M4486" i="1" s="1"/>
  <c r="I4490" i="1"/>
  <c r="J4490" i="1" s="1"/>
  <c r="M4490" i="1" s="1"/>
  <c r="I4494" i="1"/>
  <c r="J4494" i="1" s="1"/>
  <c r="M4494" i="1" s="1"/>
  <c r="I4498" i="1"/>
  <c r="J4498" i="1" s="1"/>
  <c r="I4502" i="1"/>
  <c r="J4502" i="1" s="1"/>
  <c r="I4506" i="1"/>
  <c r="J4506" i="1" s="1"/>
  <c r="I4510" i="1"/>
  <c r="J4510" i="1" s="1"/>
  <c r="I4514" i="1"/>
  <c r="J4514" i="1" s="1"/>
  <c r="I4518" i="1"/>
  <c r="J4518" i="1" s="1"/>
  <c r="I4522" i="1"/>
  <c r="J4522" i="1" s="1"/>
  <c r="I4526" i="1"/>
  <c r="J4526" i="1" s="1"/>
  <c r="I4530" i="1"/>
  <c r="J4530" i="1" s="1"/>
  <c r="I4534" i="1"/>
  <c r="J4534" i="1" s="1"/>
  <c r="M4534" i="1" s="1"/>
  <c r="I4538" i="1"/>
  <c r="J4538" i="1" s="1"/>
  <c r="I4542" i="1"/>
  <c r="J4542" i="1" s="1"/>
  <c r="I4546" i="1"/>
  <c r="J4546" i="1" s="1"/>
  <c r="I4550" i="1"/>
  <c r="J4550" i="1" s="1"/>
  <c r="I4554" i="1"/>
  <c r="J4554" i="1" s="1"/>
  <c r="I4558" i="1"/>
  <c r="J4558" i="1" s="1"/>
  <c r="I4562" i="1"/>
  <c r="J4562" i="1" s="1"/>
  <c r="I4566" i="1"/>
  <c r="J4566" i="1" s="1"/>
  <c r="I4570" i="1"/>
  <c r="J4570" i="1" s="1"/>
  <c r="I4574" i="1"/>
  <c r="J4574" i="1" s="1"/>
  <c r="M4574" i="1" s="1"/>
  <c r="I4578" i="1"/>
  <c r="J4578" i="1" s="1"/>
  <c r="I4582" i="1"/>
  <c r="J4582" i="1" s="1"/>
  <c r="M4582" i="1" s="1"/>
  <c r="I4586" i="1"/>
  <c r="J4586" i="1" s="1"/>
  <c r="M4586" i="1" s="1"/>
  <c r="I4590" i="1"/>
  <c r="J4590" i="1" s="1"/>
  <c r="I4594" i="1"/>
  <c r="J4594" i="1" s="1"/>
  <c r="M4594" i="1" s="1"/>
  <c r="I4598" i="1"/>
  <c r="J4598" i="1" s="1"/>
  <c r="M4598" i="1" s="1"/>
  <c r="I4602" i="1"/>
  <c r="J4602" i="1" s="1"/>
  <c r="I4606" i="1"/>
  <c r="J4606" i="1" s="1"/>
  <c r="I4099" i="1"/>
  <c r="J4099" i="1" s="1"/>
  <c r="M4099" i="1" s="1"/>
  <c r="I4103" i="1"/>
  <c r="J4103" i="1" s="1"/>
  <c r="M4103" i="1" s="1"/>
  <c r="I4107" i="1"/>
  <c r="J4107" i="1" s="1"/>
  <c r="I4111" i="1"/>
  <c r="J4111" i="1" s="1"/>
  <c r="M4111" i="1" s="1"/>
  <c r="I4115" i="1"/>
  <c r="J4115" i="1" s="1"/>
  <c r="M4115" i="1" s="1"/>
  <c r="I4119" i="1"/>
  <c r="J4119" i="1" s="1"/>
  <c r="I4123" i="1"/>
  <c r="J4123" i="1" s="1"/>
  <c r="I4127" i="1"/>
  <c r="J4127" i="1" s="1"/>
  <c r="I4131" i="1"/>
  <c r="J4131" i="1" s="1"/>
  <c r="I4135" i="1"/>
  <c r="J4135" i="1" s="1"/>
  <c r="I4139" i="1"/>
  <c r="J4139" i="1" s="1"/>
  <c r="I4143" i="1"/>
  <c r="J4143" i="1" s="1"/>
  <c r="I4147" i="1"/>
  <c r="J4147" i="1" s="1"/>
  <c r="I4151" i="1"/>
  <c r="J4151" i="1" s="1"/>
  <c r="I4155" i="1"/>
  <c r="J4155" i="1" s="1"/>
  <c r="I4159" i="1"/>
  <c r="J4159" i="1" s="1"/>
  <c r="I4163" i="1"/>
  <c r="J4163" i="1" s="1"/>
  <c r="I4167" i="1"/>
  <c r="J4167" i="1" s="1"/>
  <c r="I4171" i="1"/>
  <c r="J4171" i="1" s="1"/>
  <c r="I4175" i="1"/>
  <c r="J4175" i="1" s="1"/>
  <c r="I4179" i="1"/>
  <c r="J4179" i="1" s="1"/>
  <c r="I4183" i="1"/>
  <c r="J4183" i="1" s="1"/>
  <c r="I4187" i="1"/>
  <c r="J4187" i="1" s="1"/>
  <c r="I4191" i="1"/>
  <c r="J4191" i="1" s="1"/>
  <c r="I4195" i="1"/>
  <c r="J4195" i="1" s="1"/>
  <c r="I4199" i="1"/>
  <c r="J4199" i="1" s="1"/>
  <c r="I4203" i="1"/>
  <c r="J4203" i="1" s="1"/>
  <c r="I4207" i="1"/>
  <c r="J4207" i="1" s="1"/>
  <c r="I4211" i="1"/>
  <c r="J4211" i="1" s="1"/>
  <c r="I4215" i="1"/>
  <c r="J4215" i="1" s="1"/>
  <c r="I4219" i="1"/>
  <c r="J4219" i="1" s="1"/>
  <c r="I4223" i="1"/>
  <c r="J4223" i="1" s="1"/>
  <c r="I4227" i="1"/>
  <c r="J4227" i="1" s="1"/>
  <c r="I4231" i="1"/>
  <c r="J4231" i="1" s="1"/>
  <c r="I4235" i="1"/>
  <c r="J4235" i="1" s="1"/>
  <c r="I4239" i="1"/>
  <c r="J4239" i="1" s="1"/>
  <c r="I4243" i="1"/>
  <c r="J4243" i="1" s="1"/>
  <c r="I4247" i="1"/>
  <c r="J4247" i="1" s="1"/>
  <c r="I4251" i="1"/>
  <c r="J4251" i="1" s="1"/>
  <c r="I4255" i="1"/>
  <c r="J4255" i="1" s="1"/>
  <c r="I4259" i="1"/>
  <c r="J4259" i="1" s="1"/>
  <c r="I4263" i="1"/>
  <c r="J4263" i="1" s="1"/>
  <c r="I4267" i="1"/>
  <c r="J4267" i="1" s="1"/>
  <c r="I4271" i="1"/>
  <c r="J4271" i="1" s="1"/>
  <c r="I4275" i="1"/>
  <c r="J4275" i="1" s="1"/>
  <c r="I4279" i="1"/>
  <c r="J4279" i="1" s="1"/>
  <c r="I4283" i="1"/>
  <c r="J4283" i="1" s="1"/>
  <c r="I4287" i="1"/>
  <c r="J4287" i="1" s="1"/>
  <c r="I5699" i="1"/>
  <c r="J5699" i="1" s="1"/>
  <c r="I5445" i="1"/>
  <c r="J5445" i="1" s="1"/>
  <c r="M5445" i="1" s="1"/>
  <c r="I5500" i="1"/>
  <c r="J5500" i="1" s="1"/>
  <c r="I5542" i="1"/>
  <c r="J5542" i="1" s="1"/>
  <c r="I5579" i="1"/>
  <c r="J5579" i="1" s="1"/>
  <c r="I5611" i="1"/>
  <c r="J5611" i="1" s="1"/>
  <c r="I5137" i="1"/>
  <c r="J5137" i="1" s="1"/>
  <c r="I5169" i="1"/>
  <c r="J5169" i="1" s="1"/>
  <c r="I5201" i="1"/>
  <c r="J5201" i="1" s="1"/>
  <c r="I5229" i="1"/>
  <c r="J5229" i="1" s="1"/>
  <c r="I5245" i="1"/>
  <c r="J5245" i="1" s="1"/>
  <c r="I5261" i="1"/>
  <c r="J5261" i="1" s="1"/>
  <c r="I5277" i="1"/>
  <c r="J5277" i="1" s="1"/>
  <c r="I5293" i="1"/>
  <c r="J5293" i="1" s="1"/>
  <c r="I5309" i="1"/>
  <c r="J5309" i="1" s="1"/>
  <c r="I5325" i="1"/>
  <c r="J5325" i="1" s="1"/>
  <c r="I5341" i="1"/>
  <c r="J5341" i="1" s="1"/>
  <c r="I5357" i="1"/>
  <c r="J5357" i="1" s="1"/>
  <c r="I5373" i="1"/>
  <c r="J5373" i="1" s="1"/>
  <c r="I4866" i="1"/>
  <c r="J4866" i="1" s="1"/>
  <c r="I4874" i="1"/>
  <c r="J4874" i="1" s="1"/>
  <c r="I4882" i="1"/>
  <c r="J4882" i="1" s="1"/>
  <c r="I4890" i="1"/>
  <c r="J4890" i="1" s="1"/>
  <c r="I4898" i="1"/>
  <c r="J4898" i="1" s="1"/>
  <c r="M4898" i="1" s="1"/>
  <c r="I4906" i="1"/>
  <c r="J4906" i="1" s="1"/>
  <c r="I4914" i="1"/>
  <c r="J4914" i="1" s="1"/>
  <c r="M4914" i="1" s="1"/>
  <c r="I4922" i="1"/>
  <c r="J4922" i="1" s="1"/>
  <c r="M4922" i="1" s="1"/>
  <c r="I4930" i="1"/>
  <c r="J4930" i="1" s="1"/>
  <c r="I4938" i="1"/>
  <c r="J4938" i="1" s="1"/>
  <c r="I4946" i="1"/>
  <c r="J4946" i="1" s="1"/>
  <c r="M4946" i="1" s="1"/>
  <c r="I4954" i="1"/>
  <c r="J4954" i="1" s="1"/>
  <c r="I4962" i="1"/>
  <c r="J4962" i="1" s="1"/>
  <c r="M4962" i="1" s="1"/>
  <c r="I4970" i="1"/>
  <c r="J4970" i="1" s="1"/>
  <c r="I4978" i="1"/>
  <c r="J4978" i="1" s="1"/>
  <c r="M4978" i="1" s="1"/>
  <c r="I4986" i="1"/>
  <c r="J4986" i="1" s="1"/>
  <c r="I4994" i="1"/>
  <c r="J4994" i="1" s="1"/>
  <c r="I5002" i="1"/>
  <c r="J5002" i="1" s="1"/>
  <c r="I5010" i="1"/>
  <c r="J5010" i="1" s="1"/>
  <c r="I5018" i="1"/>
  <c r="J5018" i="1" s="1"/>
  <c r="I5026" i="1"/>
  <c r="J5026" i="1" s="1"/>
  <c r="I5034" i="1"/>
  <c r="J5034" i="1" s="1"/>
  <c r="I5042" i="1"/>
  <c r="J5042" i="1" s="1"/>
  <c r="I5050" i="1"/>
  <c r="J5050" i="1" s="1"/>
  <c r="I5058" i="1"/>
  <c r="J5058" i="1" s="1"/>
  <c r="I5066" i="1"/>
  <c r="J5066" i="1" s="1"/>
  <c r="I5074" i="1"/>
  <c r="J5074" i="1" s="1"/>
  <c r="I5082" i="1"/>
  <c r="J5082" i="1" s="1"/>
  <c r="M5082" i="1" s="1"/>
  <c r="I5090" i="1"/>
  <c r="J5090" i="1" s="1"/>
  <c r="I5098" i="1"/>
  <c r="J5098" i="1" s="1"/>
  <c r="I5106" i="1"/>
  <c r="J5106" i="1" s="1"/>
  <c r="I5114" i="1"/>
  <c r="J5114" i="1" s="1"/>
  <c r="I4617" i="1"/>
  <c r="J4617" i="1" s="1"/>
  <c r="I4625" i="1"/>
  <c r="J4625" i="1" s="1"/>
  <c r="I4633" i="1"/>
  <c r="J4633" i="1" s="1"/>
  <c r="I4641" i="1"/>
  <c r="J4641" i="1" s="1"/>
  <c r="I4649" i="1"/>
  <c r="J4649" i="1" s="1"/>
  <c r="I4657" i="1"/>
  <c r="J4657" i="1" s="1"/>
  <c r="I4665" i="1"/>
  <c r="J4665" i="1" s="1"/>
  <c r="I4673" i="1"/>
  <c r="J4673" i="1" s="1"/>
  <c r="I4681" i="1"/>
  <c r="J4681" i="1" s="1"/>
  <c r="I4689" i="1"/>
  <c r="J4689" i="1" s="1"/>
  <c r="I4697" i="1"/>
  <c r="J4697" i="1" s="1"/>
  <c r="I4705" i="1"/>
  <c r="J4705" i="1" s="1"/>
  <c r="I4713" i="1"/>
  <c r="J4713" i="1" s="1"/>
  <c r="I4721" i="1"/>
  <c r="J4721" i="1" s="1"/>
  <c r="I4729" i="1"/>
  <c r="J4729" i="1" s="1"/>
  <c r="I4737" i="1"/>
  <c r="J4737" i="1" s="1"/>
  <c r="I4745" i="1"/>
  <c r="J4745" i="1" s="1"/>
  <c r="I4753" i="1"/>
  <c r="J4753" i="1" s="1"/>
  <c r="I4761" i="1"/>
  <c r="J4761" i="1" s="1"/>
  <c r="I4769" i="1"/>
  <c r="J4769" i="1" s="1"/>
  <c r="I4777" i="1"/>
  <c r="J4777" i="1" s="1"/>
  <c r="I4785" i="1"/>
  <c r="J4785" i="1" s="1"/>
  <c r="I4793" i="1"/>
  <c r="J4793" i="1" s="1"/>
  <c r="I4801" i="1"/>
  <c r="J4801" i="1" s="1"/>
  <c r="I4809" i="1"/>
  <c r="J4809" i="1" s="1"/>
  <c r="I4817" i="1"/>
  <c r="J4817" i="1" s="1"/>
  <c r="I4825" i="1"/>
  <c r="J4825" i="1" s="1"/>
  <c r="I4833" i="1"/>
  <c r="J4833" i="1" s="1"/>
  <c r="I4841" i="1"/>
  <c r="J4841" i="1" s="1"/>
  <c r="I4849" i="1"/>
  <c r="J4849" i="1" s="1"/>
  <c r="I4857" i="1"/>
  <c r="J4857" i="1" s="1"/>
  <c r="I4865" i="1"/>
  <c r="J4865" i="1" s="1"/>
  <c r="I4359" i="1"/>
  <c r="J4359" i="1" s="1"/>
  <c r="I4367" i="1"/>
  <c r="J4367" i="1" s="1"/>
  <c r="I4375" i="1"/>
  <c r="J4375" i="1" s="1"/>
  <c r="I4383" i="1"/>
  <c r="J4383" i="1" s="1"/>
  <c r="I4391" i="1"/>
  <c r="J4391" i="1" s="1"/>
  <c r="I4399" i="1"/>
  <c r="J4399" i="1" s="1"/>
  <c r="I4407" i="1"/>
  <c r="J4407" i="1" s="1"/>
  <c r="I4413" i="1"/>
  <c r="J4413" i="1" s="1"/>
  <c r="I4418" i="1"/>
  <c r="J4418" i="1" s="1"/>
  <c r="I4423" i="1"/>
  <c r="J4423" i="1" s="1"/>
  <c r="M4423" i="1" s="1"/>
  <c r="I4429" i="1"/>
  <c r="J4429" i="1" s="1"/>
  <c r="M4429" i="1" s="1"/>
  <c r="I4434" i="1"/>
  <c r="J4434" i="1" s="1"/>
  <c r="I4439" i="1"/>
  <c r="J4439" i="1" s="1"/>
  <c r="I4445" i="1"/>
  <c r="J4445" i="1" s="1"/>
  <c r="M4445" i="1" s="1"/>
  <c r="I4450" i="1"/>
  <c r="J4450" i="1" s="1"/>
  <c r="M4450" i="1" s="1"/>
  <c r="I4455" i="1"/>
  <c r="J4455" i="1" s="1"/>
  <c r="M4455" i="1" s="1"/>
  <c r="I4461" i="1"/>
  <c r="J4461" i="1" s="1"/>
  <c r="M4461" i="1" s="1"/>
  <c r="I4466" i="1"/>
  <c r="J4466" i="1" s="1"/>
  <c r="I4471" i="1"/>
  <c r="J4471" i="1" s="1"/>
  <c r="M4471" i="1" s="1"/>
  <c r="I4477" i="1"/>
  <c r="J4477" i="1" s="1"/>
  <c r="M4477" i="1" s="1"/>
  <c r="I4482" i="1"/>
  <c r="J4482" i="1" s="1"/>
  <c r="M4482" i="1" s="1"/>
  <c r="I4487" i="1"/>
  <c r="J4487" i="1" s="1"/>
  <c r="I4491" i="1"/>
  <c r="J4491" i="1" s="1"/>
  <c r="M4491" i="1" s="1"/>
  <c r="I4495" i="1"/>
  <c r="J4495" i="1" s="1"/>
  <c r="M4495" i="1" s="1"/>
  <c r="I4499" i="1"/>
  <c r="J4499" i="1" s="1"/>
  <c r="I4503" i="1"/>
  <c r="J4503" i="1" s="1"/>
  <c r="I4507" i="1"/>
  <c r="J4507" i="1" s="1"/>
  <c r="I4511" i="1"/>
  <c r="J4511" i="1" s="1"/>
  <c r="I4515" i="1"/>
  <c r="J4515" i="1" s="1"/>
  <c r="I4519" i="1"/>
  <c r="J4519" i="1" s="1"/>
  <c r="I4523" i="1"/>
  <c r="J4523" i="1" s="1"/>
  <c r="I4527" i="1"/>
  <c r="J4527" i="1" s="1"/>
  <c r="I4531" i="1"/>
  <c r="J4531" i="1" s="1"/>
  <c r="I4535" i="1"/>
  <c r="J4535" i="1" s="1"/>
  <c r="I4539" i="1"/>
  <c r="J4539" i="1" s="1"/>
  <c r="I4543" i="1"/>
  <c r="J4543" i="1" s="1"/>
  <c r="I4547" i="1"/>
  <c r="J4547" i="1" s="1"/>
  <c r="I4551" i="1"/>
  <c r="J4551" i="1" s="1"/>
  <c r="I4555" i="1"/>
  <c r="J4555" i="1" s="1"/>
  <c r="I4559" i="1"/>
  <c r="J4559" i="1" s="1"/>
  <c r="I4563" i="1"/>
  <c r="J4563" i="1" s="1"/>
  <c r="M4563" i="1" s="1"/>
  <c r="I4567" i="1"/>
  <c r="J4567" i="1" s="1"/>
  <c r="M4567" i="1" s="1"/>
  <c r="I4571" i="1"/>
  <c r="J4571" i="1" s="1"/>
  <c r="I4575" i="1"/>
  <c r="J4575" i="1" s="1"/>
  <c r="I4579" i="1"/>
  <c r="J4579" i="1" s="1"/>
  <c r="M4579" i="1" s="1"/>
  <c r="I4583" i="1"/>
  <c r="J4583" i="1" s="1"/>
  <c r="I4587" i="1"/>
  <c r="J4587" i="1" s="1"/>
  <c r="I4591" i="1"/>
  <c r="J4591" i="1" s="1"/>
  <c r="M4591" i="1" s="1"/>
  <c r="I4595" i="1"/>
  <c r="J4595" i="1" s="1"/>
  <c r="I4599" i="1"/>
  <c r="J4599" i="1" s="1"/>
  <c r="M4599" i="1" s="1"/>
  <c r="I4603" i="1"/>
  <c r="J4603" i="1" s="1"/>
  <c r="I4607" i="1"/>
  <c r="J4607" i="1" s="1"/>
  <c r="I4100" i="1"/>
  <c r="J4100" i="1" s="1"/>
  <c r="I4104" i="1"/>
  <c r="J4104" i="1" s="1"/>
  <c r="I4108" i="1"/>
  <c r="J4108" i="1" s="1"/>
  <c r="M4108" i="1" s="1"/>
  <c r="I4112" i="1"/>
  <c r="J4112" i="1" s="1"/>
  <c r="I4116" i="1"/>
  <c r="J4116" i="1" s="1"/>
  <c r="M4116" i="1" s="1"/>
  <c r="I4120" i="1"/>
  <c r="J4120" i="1" s="1"/>
  <c r="I4124" i="1"/>
  <c r="J4124" i="1" s="1"/>
  <c r="I4128" i="1"/>
  <c r="J4128" i="1" s="1"/>
  <c r="I4132" i="1"/>
  <c r="J4132" i="1" s="1"/>
  <c r="I4136" i="1"/>
  <c r="J4136" i="1" s="1"/>
  <c r="I4140" i="1"/>
  <c r="J4140" i="1" s="1"/>
  <c r="I4144" i="1"/>
  <c r="J4144" i="1" s="1"/>
  <c r="I4148" i="1"/>
  <c r="J4148" i="1" s="1"/>
  <c r="I4152" i="1"/>
  <c r="J4152" i="1" s="1"/>
  <c r="I4156" i="1"/>
  <c r="J4156" i="1" s="1"/>
  <c r="I4160" i="1"/>
  <c r="J4160" i="1" s="1"/>
  <c r="I4164" i="1"/>
  <c r="J4164" i="1" s="1"/>
  <c r="I4168" i="1"/>
  <c r="J4168" i="1" s="1"/>
  <c r="I4172" i="1"/>
  <c r="J4172" i="1" s="1"/>
  <c r="I4176" i="1"/>
  <c r="J4176" i="1" s="1"/>
  <c r="I4180" i="1"/>
  <c r="J4180" i="1" s="1"/>
  <c r="I4184" i="1"/>
  <c r="J4184" i="1" s="1"/>
  <c r="I4188" i="1"/>
  <c r="J4188" i="1" s="1"/>
  <c r="I4192" i="1"/>
  <c r="J4192" i="1" s="1"/>
  <c r="I4196" i="1"/>
  <c r="J4196" i="1" s="1"/>
  <c r="I4200" i="1"/>
  <c r="J4200" i="1" s="1"/>
  <c r="I4204" i="1"/>
  <c r="J4204" i="1" s="1"/>
  <c r="I4208" i="1"/>
  <c r="J4208" i="1" s="1"/>
  <c r="I4212" i="1"/>
  <c r="J4212" i="1" s="1"/>
  <c r="I4216" i="1"/>
  <c r="J4216" i="1" s="1"/>
  <c r="I4220" i="1"/>
  <c r="J4220" i="1" s="1"/>
  <c r="I4224" i="1"/>
  <c r="J4224" i="1" s="1"/>
  <c r="I4228" i="1"/>
  <c r="J4228" i="1" s="1"/>
  <c r="I4232" i="1"/>
  <c r="J4232" i="1" s="1"/>
  <c r="I4236" i="1"/>
  <c r="J4236" i="1" s="1"/>
  <c r="I4240" i="1"/>
  <c r="J4240" i="1" s="1"/>
  <c r="I4244" i="1"/>
  <c r="J4244" i="1" s="1"/>
  <c r="I4248" i="1"/>
  <c r="J4248" i="1" s="1"/>
  <c r="I4252" i="1"/>
  <c r="J4252" i="1" s="1"/>
  <c r="I4256" i="1"/>
  <c r="J4256" i="1" s="1"/>
  <c r="I4260" i="1"/>
  <c r="J4260" i="1" s="1"/>
  <c r="I4264" i="1"/>
  <c r="J4264" i="1" s="1"/>
  <c r="I4268" i="1"/>
  <c r="J4268" i="1" s="1"/>
  <c r="I4272" i="1"/>
  <c r="J4272" i="1" s="1"/>
  <c r="I4276" i="1"/>
  <c r="J4276" i="1" s="1"/>
  <c r="I4280" i="1"/>
  <c r="J4280" i="1" s="1"/>
  <c r="I4284" i="1"/>
  <c r="J4284" i="1" s="1"/>
  <c r="I5762" i="1"/>
  <c r="J5762" i="1" s="1"/>
  <c r="I5412" i="1"/>
  <c r="J5412" i="1" s="1"/>
  <c r="I5520" i="1"/>
  <c r="J5520" i="1" s="1"/>
  <c r="I5594" i="1"/>
  <c r="J5594" i="1" s="1"/>
  <c r="I5152" i="1"/>
  <c r="J5152" i="1" s="1"/>
  <c r="I5216" i="1"/>
  <c r="J5216" i="1" s="1"/>
  <c r="I5252" i="1"/>
  <c r="J5252" i="1" s="1"/>
  <c r="I5284" i="1"/>
  <c r="J5284" i="1" s="1"/>
  <c r="I5316" i="1"/>
  <c r="J5316" i="1" s="1"/>
  <c r="I5348" i="1"/>
  <c r="J5348" i="1" s="1"/>
  <c r="I4869" i="1"/>
  <c r="J4869" i="1" s="1"/>
  <c r="I4885" i="1"/>
  <c r="J4885" i="1" s="1"/>
  <c r="I4901" i="1"/>
  <c r="J4901" i="1" s="1"/>
  <c r="M4901" i="1" s="1"/>
  <c r="I4917" i="1"/>
  <c r="J4917" i="1" s="1"/>
  <c r="M4917" i="1" s="1"/>
  <c r="I4933" i="1"/>
  <c r="J4933" i="1" s="1"/>
  <c r="I4949" i="1"/>
  <c r="J4949" i="1" s="1"/>
  <c r="I4965" i="1"/>
  <c r="J4965" i="1" s="1"/>
  <c r="I4981" i="1"/>
  <c r="J4981" i="1" s="1"/>
  <c r="I4997" i="1"/>
  <c r="J4997" i="1" s="1"/>
  <c r="I5013" i="1"/>
  <c r="J5013" i="1" s="1"/>
  <c r="I5029" i="1"/>
  <c r="J5029" i="1" s="1"/>
  <c r="I5045" i="1"/>
  <c r="J5045" i="1" s="1"/>
  <c r="I5061" i="1"/>
  <c r="J5061" i="1" s="1"/>
  <c r="M5061" i="1" s="1"/>
  <c r="I5077" i="1"/>
  <c r="J5077" i="1" s="1"/>
  <c r="I5093" i="1"/>
  <c r="J5093" i="1" s="1"/>
  <c r="I5109" i="1"/>
  <c r="J5109" i="1" s="1"/>
  <c r="I4612" i="1"/>
  <c r="J4612" i="1" s="1"/>
  <c r="I4628" i="1"/>
  <c r="J4628" i="1" s="1"/>
  <c r="I4644" i="1"/>
  <c r="J4644" i="1" s="1"/>
  <c r="I4660" i="1"/>
  <c r="J4660" i="1" s="1"/>
  <c r="I4676" i="1"/>
  <c r="J4676" i="1" s="1"/>
  <c r="I4692" i="1"/>
  <c r="J4692" i="1" s="1"/>
  <c r="I4708" i="1"/>
  <c r="J4708" i="1" s="1"/>
  <c r="I4724" i="1"/>
  <c r="J4724" i="1" s="1"/>
  <c r="I4740" i="1"/>
  <c r="J4740" i="1" s="1"/>
  <c r="I4756" i="1"/>
  <c r="J4756" i="1" s="1"/>
  <c r="I4772" i="1"/>
  <c r="J4772" i="1" s="1"/>
  <c r="I4788" i="1"/>
  <c r="J4788" i="1" s="1"/>
  <c r="I4804" i="1"/>
  <c r="J4804" i="1" s="1"/>
  <c r="I4820" i="1"/>
  <c r="J4820" i="1" s="1"/>
  <c r="I4836" i="1"/>
  <c r="J4836" i="1" s="1"/>
  <c r="I4852" i="1"/>
  <c r="J4852" i="1" s="1"/>
  <c r="I4362" i="1"/>
  <c r="J4362" i="1" s="1"/>
  <c r="I4378" i="1"/>
  <c r="J4378" i="1" s="1"/>
  <c r="I4394" i="1"/>
  <c r="J4394" i="1" s="1"/>
  <c r="I4409" i="1"/>
  <c r="J4409" i="1" s="1"/>
  <c r="I4419" i="1"/>
  <c r="J4419" i="1" s="1"/>
  <c r="I4430" i="1"/>
  <c r="J4430" i="1" s="1"/>
  <c r="M4430" i="1" s="1"/>
  <c r="I4441" i="1"/>
  <c r="J4441" i="1" s="1"/>
  <c r="M4441" i="1" s="1"/>
  <c r="I4451" i="1"/>
  <c r="J4451" i="1" s="1"/>
  <c r="M4451" i="1" s="1"/>
  <c r="I4462" i="1"/>
  <c r="J4462" i="1" s="1"/>
  <c r="I4473" i="1"/>
  <c r="J4473" i="1" s="1"/>
  <c r="M4473" i="1" s="1"/>
  <c r="I4483" i="1"/>
  <c r="J4483" i="1" s="1"/>
  <c r="I4492" i="1"/>
  <c r="J4492" i="1" s="1"/>
  <c r="M4492" i="1" s="1"/>
  <c r="I4500" i="1"/>
  <c r="J4500" i="1" s="1"/>
  <c r="I4508" i="1"/>
  <c r="J4508" i="1" s="1"/>
  <c r="I4516" i="1"/>
  <c r="J4516" i="1" s="1"/>
  <c r="I4524" i="1"/>
  <c r="J4524" i="1" s="1"/>
  <c r="I4532" i="1"/>
  <c r="J4532" i="1" s="1"/>
  <c r="I4540" i="1"/>
  <c r="J4540" i="1" s="1"/>
  <c r="I4548" i="1"/>
  <c r="J4548" i="1" s="1"/>
  <c r="I4556" i="1"/>
  <c r="J4556" i="1" s="1"/>
  <c r="I4564" i="1"/>
  <c r="J4564" i="1" s="1"/>
  <c r="M4564" i="1" s="1"/>
  <c r="I4572" i="1"/>
  <c r="J4572" i="1" s="1"/>
  <c r="M4572" i="1" s="1"/>
  <c r="I4580" i="1"/>
  <c r="J4580" i="1" s="1"/>
  <c r="M4580" i="1" s="1"/>
  <c r="I4588" i="1"/>
  <c r="J4588" i="1" s="1"/>
  <c r="M4588" i="1" s="1"/>
  <c r="I4596" i="1"/>
  <c r="J4596" i="1" s="1"/>
  <c r="M4596" i="1" s="1"/>
  <c r="I4604" i="1"/>
  <c r="J4604" i="1" s="1"/>
  <c r="I4101" i="1"/>
  <c r="J4101" i="1" s="1"/>
  <c r="M4101" i="1" s="1"/>
  <c r="I4109" i="1"/>
  <c r="J4109" i="1" s="1"/>
  <c r="M4109" i="1" s="1"/>
  <c r="I4117" i="1"/>
  <c r="J4117" i="1" s="1"/>
  <c r="M4117" i="1" s="1"/>
  <c r="I4125" i="1"/>
  <c r="J4125" i="1" s="1"/>
  <c r="I4133" i="1"/>
  <c r="J4133" i="1" s="1"/>
  <c r="I4141" i="1"/>
  <c r="J4141" i="1" s="1"/>
  <c r="I4149" i="1"/>
  <c r="J4149" i="1" s="1"/>
  <c r="I4157" i="1"/>
  <c r="J4157" i="1" s="1"/>
  <c r="I4165" i="1"/>
  <c r="J4165" i="1" s="1"/>
  <c r="I4173" i="1"/>
  <c r="J4173" i="1" s="1"/>
  <c r="I4181" i="1"/>
  <c r="J4181" i="1" s="1"/>
  <c r="I4189" i="1"/>
  <c r="J4189" i="1" s="1"/>
  <c r="I4197" i="1"/>
  <c r="J4197" i="1" s="1"/>
  <c r="I4205" i="1"/>
  <c r="J4205" i="1" s="1"/>
  <c r="I4213" i="1"/>
  <c r="J4213" i="1" s="1"/>
  <c r="I4221" i="1"/>
  <c r="J4221" i="1" s="1"/>
  <c r="I4229" i="1"/>
  <c r="J4229" i="1" s="1"/>
  <c r="I4237" i="1"/>
  <c r="J4237" i="1" s="1"/>
  <c r="I4245" i="1"/>
  <c r="J4245" i="1" s="1"/>
  <c r="I4253" i="1"/>
  <c r="J4253" i="1" s="1"/>
  <c r="I4261" i="1"/>
  <c r="J4261" i="1" s="1"/>
  <c r="I4269" i="1"/>
  <c r="J4269" i="1" s="1"/>
  <c r="I4277" i="1"/>
  <c r="J4277" i="1" s="1"/>
  <c r="I4285" i="1"/>
  <c r="J4285" i="1" s="1"/>
  <c r="I4290" i="1"/>
  <c r="J4290" i="1" s="1"/>
  <c r="I4294" i="1"/>
  <c r="J4294" i="1" s="1"/>
  <c r="I4298" i="1"/>
  <c r="J4298" i="1" s="1"/>
  <c r="I4302" i="1"/>
  <c r="J4302" i="1" s="1"/>
  <c r="I4306" i="1"/>
  <c r="J4306" i="1" s="1"/>
  <c r="I4310" i="1"/>
  <c r="J4310" i="1" s="1"/>
  <c r="I4314" i="1"/>
  <c r="J4314" i="1" s="1"/>
  <c r="I4318" i="1"/>
  <c r="J4318" i="1" s="1"/>
  <c r="I4322" i="1"/>
  <c r="J4322" i="1" s="1"/>
  <c r="I4326" i="1"/>
  <c r="J4326" i="1" s="1"/>
  <c r="I4330" i="1"/>
  <c r="J4330" i="1" s="1"/>
  <c r="I4334" i="1"/>
  <c r="J4334" i="1" s="1"/>
  <c r="I4338" i="1"/>
  <c r="J4338" i="1" s="1"/>
  <c r="I4342" i="1"/>
  <c r="J4342" i="1" s="1"/>
  <c r="I4346" i="1"/>
  <c r="J4346" i="1" s="1"/>
  <c r="I4350" i="1"/>
  <c r="J4350" i="1" s="1"/>
  <c r="I3844" i="1"/>
  <c r="J3844" i="1" s="1"/>
  <c r="I3848" i="1"/>
  <c r="J3848" i="1" s="1"/>
  <c r="I3852" i="1"/>
  <c r="J3852" i="1" s="1"/>
  <c r="I3856" i="1"/>
  <c r="J3856" i="1" s="1"/>
  <c r="I3860" i="1"/>
  <c r="J3860" i="1" s="1"/>
  <c r="I3864" i="1"/>
  <c r="J3864" i="1" s="1"/>
  <c r="I3868" i="1"/>
  <c r="J3868" i="1" s="1"/>
  <c r="I3872" i="1"/>
  <c r="J3872" i="1" s="1"/>
  <c r="I3876" i="1"/>
  <c r="J3876" i="1" s="1"/>
  <c r="I3880" i="1"/>
  <c r="J3880" i="1" s="1"/>
  <c r="I3884" i="1"/>
  <c r="J3884" i="1" s="1"/>
  <c r="I3888" i="1"/>
  <c r="J3888" i="1" s="1"/>
  <c r="I3892" i="1"/>
  <c r="J3892" i="1" s="1"/>
  <c r="I3896" i="1"/>
  <c r="J3896" i="1" s="1"/>
  <c r="I3900" i="1"/>
  <c r="J3900" i="1" s="1"/>
  <c r="I3904" i="1"/>
  <c r="J3904" i="1" s="1"/>
  <c r="I3908" i="1"/>
  <c r="J3908" i="1" s="1"/>
  <c r="I3912" i="1"/>
  <c r="J3912" i="1" s="1"/>
  <c r="I3916" i="1"/>
  <c r="J3916" i="1" s="1"/>
  <c r="I3920" i="1"/>
  <c r="J3920" i="1" s="1"/>
  <c r="I3924" i="1"/>
  <c r="J3924" i="1" s="1"/>
  <c r="I3928" i="1"/>
  <c r="J3928" i="1" s="1"/>
  <c r="I3932" i="1"/>
  <c r="J3932" i="1" s="1"/>
  <c r="M3932" i="1" s="1"/>
  <c r="I3936" i="1"/>
  <c r="J3936" i="1" s="1"/>
  <c r="I3940" i="1"/>
  <c r="J3940" i="1" s="1"/>
  <c r="M3940" i="1" s="1"/>
  <c r="I3944" i="1"/>
  <c r="J3944" i="1" s="1"/>
  <c r="M3944" i="1" s="1"/>
  <c r="I3948" i="1"/>
  <c r="J3948" i="1" s="1"/>
  <c r="I3952" i="1"/>
  <c r="J3952" i="1" s="1"/>
  <c r="M3952" i="1" s="1"/>
  <c r="I3956" i="1"/>
  <c r="J3956" i="1" s="1"/>
  <c r="I3960" i="1"/>
  <c r="J3960" i="1" s="1"/>
  <c r="M3960" i="1" s="1"/>
  <c r="I3964" i="1"/>
  <c r="J3964" i="1" s="1"/>
  <c r="M3964" i="1" s="1"/>
  <c r="I3968" i="1"/>
  <c r="J3968" i="1" s="1"/>
  <c r="M3968" i="1" s="1"/>
  <c r="I3972" i="1"/>
  <c r="J3972" i="1" s="1"/>
  <c r="M3972" i="1" s="1"/>
  <c r="I3976" i="1"/>
  <c r="J3976" i="1" s="1"/>
  <c r="M3976" i="1" s="1"/>
  <c r="I3980" i="1"/>
  <c r="J3980" i="1" s="1"/>
  <c r="M3980" i="1" s="1"/>
  <c r="I3984" i="1"/>
  <c r="J3984" i="1" s="1"/>
  <c r="M3984" i="1" s="1"/>
  <c r="I3988" i="1"/>
  <c r="J3988" i="1" s="1"/>
  <c r="M3988" i="1" s="1"/>
  <c r="I3992" i="1"/>
  <c r="J3992" i="1" s="1"/>
  <c r="M3992" i="1" s="1"/>
  <c r="I3996" i="1"/>
  <c r="J3996" i="1" s="1"/>
  <c r="M3996" i="1" s="1"/>
  <c r="I4000" i="1"/>
  <c r="J4000" i="1" s="1"/>
  <c r="I4004" i="1"/>
  <c r="J4004" i="1" s="1"/>
  <c r="I4008" i="1"/>
  <c r="J4008" i="1" s="1"/>
  <c r="M4008" i="1" s="1"/>
  <c r="I4012" i="1"/>
  <c r="J4012" i="1" s="1"/>
  <c r="M4012" i="1" s="1"/>
  <c r="I4016" i="1"/>
  <c r="J4016" i="1" s="1"/>
  <c r="I4020" i="1"/>
  <c r="J4020" i="1" s="1"/>
  <c r="I4024" i="1"/>
  <c r="J4024" i="1" s="1"/>
  <c r="I4028" i="1"/>
  <c r="J4028" i="1" s="1"/>
  <c r="I4032" i="1"/>
  <c r="J4032" i="1" s="1"/>
  <c r="I4036" i="1"/>
  <c r="J4036" i="1" s="1"/>
  <c r="I4040" i="1"/>
  <c r="J4040" i="1" s="1"/>
  <c r="I4044" i="1"/>
  <c r="J4044" i="1" s="1"/>
  <c r="I4048" i="1"/>
  <c r="J4048" i="1" s="1"/>
  <c r="I4052" i="1"/>
  <c r="J4052" i="1" s="1"/>
  <c r="I4056" i="1"/>
  <c r="J4056" i="1" s="1"/>
  <c r="I4060" i="1"/>
  <c r="J4060" i="1" s="1"/>
  <c r="I4064" i="1"/>
  <c r="J4064" i="1" s="1"/>
  <c r="I4068" i="1"/>
  <c r="J4068" i="1" s="1"/>
  <c r="I4072" i="1"/>
  <c r="J4072" i="1" s="1"/>
  <c r="I4076" i="1"/>
  <c r="J4076" i="1" s="1"/>
  <c r="I4080" i="1"/>
  <c r="J4080" i="1" s="1"/>
  <c r="M4080" i="1" s="1"/>
  <c r="I4084" i="1"/>
  <c r="J4084" i="1" s="1"/>
  <c r="M4084" i="1" s="1"/>
  <c r="I4088" i="1"/>
  <c r="J4088" i="1" s="1"/>
  <c r="I4092" i="1"/>
  <c r="J4092" i="1" s="1"/>
  <c r="I4096" i="1"/>
  <c r="J4096" i="1" s="1"/>
  <c r="M4096" i="1" s="1"/>
  <c r="I3589" i="1"/>
  <c r="J3589" i="1" s="1"/>
  <c r="I3593" i="1"/>
  <c r="J3593" i="1" s="1"/>
  <c r="I3597" i="1"/>
  <c r="J3597" i="1" s="1"/>
  <c r="I3601" i="1"/>
  <c r="J3601" i="1" s="1"/>
  <c r="I3605" i="1"/>
  <c r="J3605" i="1" s="1"/>
  <c r="I3609" i="1"/>
  <c r="J3609" i="1" s="1"/>
  <c r="I3613" i="1"/>
  <c r="J3613" i="1" s="1"/>
  <c r="I3617" i="1"/>
  <c r="J3617" i="1" s="1"/>
  <c r="I3621" i="1"/>
  <c r="J3621" i="1" s="1"/>
  <c r="I3625" i="1"/>
  <c r="J3625" i="1" s="1"/>
  <c r="I3629" i="1"/>
  <c r="J3629" i="1" s="1"/>
  <c r="I3633" i="1"/>
  <c r="J3633" i="1" s="1"/>
  <c r="I3637" i="1"/>
  <c r="J3637" i="1" s="1"/>
  <c r="I3641" i="1"/>
  <c r="J3641" i="1" s="1"/>
  <c r="I3645" i="1"/>
  <c r="J3645" i="1" s="1"/>
  <c r="I3649" i="1"/>
  <c r="J3649" i="1" s="1"/>
  <c r="I3653" i="1"/>
  <c r="J3653" i="1" s="1"/>
  <c r="I3657" i="1"/>
  <c r="J3657" i="1" s="1"/>
  <c r="I3661" i="1"/>
  <c r="J3661" i="1" s="1"/>
  <c r="I3665" i="1"/>
  <c r="J3665" i="1" s="1"/>
  <c r="I3669" i="1"/>
  <c r="J3669" i="1" s="1"/>
  <c r="I3673" i="1"/>
  <c r="J3673" i="1" s="1"/>
  <c r="I3677" i="1"/>
  <c r="J3677" i="1" s="1"/>
  <c r="I3681" i="1"/>
  <c r="J3681" i="1" s="1"/>
  <c r="I3685" i="1"/>
  <c r="J3685" i="1" s="1"/>
  <c r="I3689" i="1"/>
  <c r="J3689" i="1" s="1"/>
  <c r="I3693" i="1"/>
  <c r="J3693" i="1" s="1"/>
  <c r="I3697" i="1"/>
  <c r="J3697" i="1" s="1"/>
  <c r="I3701" i="1"/>
  <c r="J3701" i="1" s="1"/>
  <c r="I3705" i="1"/>
  <c r="J3705" i="1" s="1"/>
  <c r="I3709" i="1"/>
  <c r="J3709" i="1" s="1"/>
  <c r="I3713" i="1"/>
  <c r="J3713" i="1" s="1"/>
  <c r="I3717" i="1"/>
  <c r="J3717" i="1" s="1"/>
  <c r="I3721" i="1"/>
  <c r="J3721" i="1" s="1"/>
  <c r="I3725" i="1"/>
  <c r="J3725" i="1" s="1"/>
  <c r="I3729" i="1"/>
  <c r="J3729" i="1" s="1"/>
  <c r="I3733" i="1"/>
  <c r="J3733" i="1" s="1"/>
  <c r="I3737" i="1"/>
  <c r="J3737" i="1" s="1"/>
  <c r="I3741" i="1"/>
  <c r="J3741" i="1" s="1"/>
  <c r="I3745" i="1"/>
  <c r="J3745" i="1" s="1"/>
  <c r="I3749" i="1"/>
  <c r="J3749" i="1" s="1"/>
  <c r="I3753" i="1"/>
  <c r="J3753" i="1" s="1"/>
  <c r="I3757" i="1"/>
  <c r="J3757" i="1" s="1"/>
  <c r="I3761" i="1"/>
  <c r="J3761" i="1" s="1"/>
  <c r="I3765" i="1"/>
  <c r="J3765" i="1" s="1"/>
  <c r="I3769" i="1"/>
  <c r="J3769" i="1" s="1"/>
  <c r="I3773" i="1"/>
  <c r="J3773" i="1" s="1"/>
  <c r="I3777" i="1"/>
  <c r="J3777" i="1" s="1"/>
  <c r="I3781" i="1"/>
  <c r="J3781" i="1" s="1"/>
  <c r="I3785" i="1"/>
  <c r="J3785" i="1" s="1"/>
  <c r="I3789" i="1"/>
  <c r="J3789" i="1" s="1"/>
  <c r="I3793" i="1"/>
  <c r="J3793" i="1" s="1"/>
  <c r="I3797" i="1"/>
  <c r="J3797" i="1" s="1"/>
  <c r="I3801" i="1"/>
  <c r="J3801" i="1" s="1"/>
  <c r="I3805" i="1"/>
  <c r="J3805" i="1" s="1"/>
  <c r="I3809" i="1"/>
  <c r="J3809" i="1" s="1"/>
  <c r="I3813" i="1"/>
  <c r="J3813" i="1" s="1"/>
  <c r="I3817" i="1"/>
  <c r="J3817" i="1" s="1"/>
  <c r="I3821" i="1"/>
  <c r="J3821" i="1" s="1"/>
  <c r="I3825" i="1"/>
  <c r="J3825" i="1" s="1"/>
  <c r="I3829" i="1"/>
  <c r="J3829" i="1" s="1"/>
  <c r="I3833" i="1"/>
  <c r="J3833" i="1" s="1"/>
  <c r="I3837" i="1"/>
  <c r="J3837" i="1" s="1"/>
  <c r="I3841" i="1"/>
  <c r="J3841" i="1" s="1"/>
  <c r="I3332" i="1"/>
  <c r="J3332" i="1" s="1"/>
  <c r="I3336" i="1"/>
  <c r="J3336" i="1" s="1"/>
  <c r="I3340" i="1"/>
  <c r="J3340" i="1" s="1"/>
  <c r="I3344" i="1"/>
  <c r="J3344" i="1" s="1"/>
  <c r="I3348" i="1"/>
  <c r="J3348" i="1" s="1"/>
  <c r="I3352" i="1"/>
  <c r="J3352" i="1" s="1"/>
  <c r="I3356" i="1"/>
  <c r="J3356" i="1" s="1"/>
  <c r="I3360" i="1"/>
  <c r="J3360" i="1" s="1"/>
  <c r="I3364" i="1"/>
  <c r="J3364" i="1" s="1"/>
  <c r="I3368" i="1"/>
  <c r="J3368" i="1" s="1"/>
  <c r="I3372" i="1"/>
  <c r="J3372" i="1" s="1"/>
  <c r="I3376" i="1"/>
  <c r="J3376" i="1" s="1"/>
  <c r="I3380" i="1"/>
  <c r="J3380" i="1" s="1"/>
  <c r="I3384" i="1"/>
  <c r="J3384" i="1" s="1"/>
  <c r="I3388" i="1"/>
  <c r="J3388" i="1" s="1"/>
  <c r="I3392" i="1"/>
  <c r="J3392" i="1" s="1"/>
  <c r="I3396" i="1"/>
  <c r="J3396" i="1" s="1"/>
  <c r="I3400" i="1"/>
  <c r="J3400" i="1" s="1"/>
  <c r="I3404" i="1"/>
  <c r="J3404" i="1" s="1"/>
  <c r="I3408" i="1"/>
  <c r="J3408" i="1" s="1"/>
  <c r="I3412" i="1"/>
  <c r="J3412" i="1" s="1"/>
  <c r="I3416" i="1"/>
  <c r="J3416" i="1" s="1"/>
  <c r="I3420" i="1"/>
  <c r="J3420" i="1" s="1"/>
  <c r="I3424" i="1"/>
  <c r="J3424" i="1" s="1"/>
  <c r="I3428" i="1"/>
  <c r="J3428" i="1" s="1"/>
  <c r="I3432" i="1"/>
  <c r="J3432" i="1" s="1"/>
  <c r="I3436" i="1"/>
  <c r="J3436" i="1" s="1"/>
  <c r="I3440" i="1"/>
  <c r="J3440" i="1" s="1"/>
  <c r="I3444" i="1"/>
  <c r="J3444" i="1" s="1"/>
  <c r="I3448" i="1"/>
  <c r="J3448" i="1" s="1"/>
  <c r="I3452" i="1"/>
  <c r="J3452" i="1" s="1"/>
  <c r="M3452" i="1" s="1"/>
  <c r="I3456" i="1"/>
  <c r="J3456" i="1" s="1"/>
  <c r="I3460" i="1"/>
  <c r="J3460" i="1" s="1"/>
  <c r="I3464" i="1"/>
  <c r="J3464" i="1" s="1"/>
  <c r="M3464" i="1" s="1"/>
  <c r="I3468" i="1"/>
  <c r="J3468" i="1" s="1"/>
  <c r="I3472" i="1"/>
  <c r="J3472" i="1" s="1"/>
  <c r="I3476" i="1"/>
  <c r="J3476" i="1" s="1"/>
  <c r="M3476" i="1" s="1"/>
  <c r="I3480" i="1"/>
  <c r="J3480" i="1" s="1"/>
  <c r="I3484" i="1"/>
  <c r="J3484" i="1" s="1"/>
  <c r="I3488" i="1"/>
  <c r="J3488" i="1" s="1"/>
  <c r="I3492" i="1"/>
  <c r="J3492" i="1" s="1"/>
  <c r="I3496" i="1"/>
  <c r="J3496" i="1" s="1"/>
  <c r="I3500" i="1"/>
  <c r="J3500" i="1" s="1"/>
  <c r="I3504" i="1"/>
  <c r="J3504" i="1" s="1"/>
  <c r="I3508" i="1"/>
  <c r="J3508" i="1" s="1"/>
  <c r="M3508" i="1" s="1"/>
  <c r="I3512" i="1"/>
  <c r="J3512" i="1" s="1"/>
  <c r="M3512" i="1" s="1"/>
  <c r="I3516" i="1"/>
  <c r="J3516" i="1" s="1"/>
  <c r="M3516" i="1" s="1"/>
  <c r="I3520" i="1"/>
  <c r="J3520" i="1" s="1"/>
  <c r="I3524" i="1"/>
  <c r="J3524" i="1" s="1"/>
  <c r="I3528" i="1"/>
  <c r="J3528" i="1" s="1"/>
  <c r="M3528" i="1" s="1"/>
  <c r="I3532" i="1"/>
  <c r="J3532" i="1" s="1"/>
  <c r="I3536" i="1"/>
  <c r="J3536" i="1" s="1"/>
  <c r="I3540" i="1"/>
  <c r="J3540" i="1" s="1"/>
  <c r="I3544" i="1"/>
  <c r="J3544" i="1" s="1"/>
  <c r="I3548" i="1"/>
  <c r="J3548" i="1" s="1"/>
  <c r="I3552" i="1"/>
  <c r="J3552" i="1" s="1"/>
  <c r="I3556" i="1"/>
  <c r="J3556" i="1" s="1"/>
  <c r="I3560" i="1"/>
  <c r="J3560" i="1" s="1"/>
  <c r="I3564" i="1"/>
  <c r="J3564" i="1" s="1"/>
  <c r="I3568" i="1"/>
  <c r="J3568" i="1" s="1"/>
  <c r="I3572" i="1"/>
  <c r="J3572" i="1" s="1"/>
  <c r="I3576" i="1"/>
  <c r="J3576" i="1" s="1"/>
  <c r="I3580" i="1"/>
  <c r="J3580" i="1" s="1"/>
  <c r="I3584" i="1"/>
  <c r="J3584" i="1" s="1"/>
  <c r="I3076" i="1"/>
  <c r="J3076" i="1" s="1"/>
  <c r="I3080" i="1"/>
  <c r="J3080" i="1" s="1"/>
  <c r="I3084" i="1"/>
  <c r="J3084" i="1" s="1"/>
  <c r="I3088" i="1"/>
  <c r="J3088" i="1" s="1"/>
  <c r="I3092" i="1"/>
  <c r="J3092" i="1" s="1"/>
  <c r="I3096" i="1"/>
  <c r="J3096" i="1" s="1"/>
  <c r="I3100" i="1"/>
  <c r="J3100" i="1" s="1"/>
  <c r="I3104" i="1"/>
  <c r="J3104" i="1" s="1"/>
  <c r="I3108" i="1"/>
  <c r="J3108" i="1" s="1"/>
  <c r="I3112" i="1"/>
  <c r="J3112" i="1" s="1"/>
  <c r="I3116" i="1"/>
  <c r="J3116" i="1" s="1"/>
  <c r="I3120" i="1"/>
  <c r="J3120" i="1" s="1"/>
  <c r="I3124" i="1"/>
  <c r="J3124" i="1" s="1"/>
  <c r="I3128" i="1"/>
  <c r="J3128" i="1" s="1"/>
  <c r="I3132" i="1"/>
  <c r="J3132" i="1" s="1"/>
  <c r="M3132" i="1" s="1"/>
  <c r="I3136" i="1"/>
  <c r="J3136" i="1" s="1"/>
  <c r="I3140" i="1"/>
  <c r="J3140" i="1" s="1"/>
  <c r="M3140" i="1" s="1"/>
  <c r="I3144" i="1"/>
  <c r="J3144" i="1" s="1"/>
  <c r="I3148" i="1"/>
  <c r="J3148" i="1" s="1"/>
  <c r="M3148" i="1" s="1"/>
  <c r="I3152" i="1"/>
  <c r="J3152" i="1" s="1"/>
  <c r="I3156" i="1"/>
  <c r="J3156" i="1" s="1"/>
  <c r="I3160" i="1"/>
  <c r="J3160" i="1" s="1"/>
  <c r="I3164" i="1"/>
  <c r="J3164" i="1" s="1"/>
  <c r="I3168" i="1"/>
  <c r="J3168" i="1" s="1"/>
  <c r="I3172" i="1"/>
  <c r="J3172" i="1" s="1"/>
  <c r="I3176" i="1"/>
  <c r="J3176" i="1" s="1"/>
  <c r="I3180" i="1"/>
  <c r="J3180" i="1" s="1"/>
  <c r="I3184" i="1"/>
  <c r="J3184" i="1" s="1"/>
  <c r="I3188" i="1"/>
  <c r="J3188" i="1" s="1"/>
  <c r="I3192" i="1"/>
  <c r="J3192" i="1" s="1"/>
  <c r="I3196" i="1"/>
  <c r="J3196" i="1" s="1"/>
  <c r="I3200" i="1"/>
  <c r="J3200" i="1" s="1"/>
  <c r="I3204" i="1"/>
  <c r="J3204" i="1" s="1"/>
  <c r="I3208" i="1"/>
  <c r="J3208" i="1" s="1"/>
  <c r="I3212" i="1"/>
  <c r="J3212" i="1" s="1"/>
  <c r="I3216" i="1"/>
  <c r="J3216" i="1" s="1"/>
  <c r="I3220" i="1"/>
  <c r="J3220" i="1" s="1"/>
  <c r="I3224" i="1"/>
  <c r="J3224" i="1" s="1"/>
  <c r="I3228" i="1"/>
  <c r="J3228" i="1" s="1"/>
  <c r="I3232" i="1"/>
  <c r="J3232" i="1" s="1"/>
  <c r="I3236" i="1"/>
  <c r="J3236" i="1" s="1"/>
  <c r="I3240" i="1"/>
  <c r="J3240" i="1" s="1"/>
  <c r="I3244" i="1"/>
  <c r="J3244" i="1" s="1"/>
  <c r="I3248" i="1"/>
  <c r="J3248" i="1" s="1"/>
  <c r="I3252" i="1"/>
  <c r="J3252" i="1" s="1"/>
  <c r="I3256" i="1"/>
  <c r="J3256" i="1" s="1"/>
  <c r="I3260" i="1"/>
  <c r="J3260" i="1" s="1"/>
  <c r="I3264" i="1"/>
  <c r="J3264" i="1" s="1"/>
  <c r="I3268" i="1"/>
  <c r="J3268" i="1" s="1"/>
  <c r="I3272" i="1"/>
  <c r="J3272" i="1" s="1"/>
  <c r="I3276" i="1"/>
  <c r="J3276" i="1" s="1"/>
  <c r="I3280" i="1"/>
  <c r="J3280" i="1" s="1"/>
  <c r="I3284" i="1"/>
  <c r="J3284" i="1" s="1"/>
  <c r="I3288" i="1"/>
  <c r="J3288" i="1" s="1"/>
  <c r="I3292" i="1"/>
  <c r="J3292" i="1" s="1"/>
  <c r="I3296" i="1"/>
  <c r="J3296" i="1" s="1"/>
  <c r="I3300" i="1"/>
  <c r="J3300" i="1" s="1"/>
  <c r="I3304" i="1"/>
  <c r="J3304" i="1" s="1"/>
  <c r="I3308" i="1"/>
  <c r="J3308" i="1" s="1"/>
  <c r="I3312" i="1"/>
  <c r="J3312" i="1" s="1"/>
  <c r="I3316" i="1"/>
  <c r="J3316" i="1" s="1"/>
  <c r="I3320" i="1"/>
  <c r="J3320" i="1" s="1"/>
  <c r="I3324" i="1"/>
  <c r="J3324" i="1" s="1"/>
  <c r="I3328" i="1"/>
  <c r="J3328" i="1" s="1"/>
  <c r="I5763" i="1"/>
  <c r="J5763" i="1" s="1"/>
  <c r="I5413" i="1"/>
  <c r="J5413" i="1" s="1"/>
  <c r="I5521" i="1"/>
  <c r="J5521" i="1" s="1"/>
  <c r="I5595" i="1"/>
  <c r="J5595" i="1" s="1"/>
  <c r="I5153" i="1"/>
  <c r="J5153" i="1" s="1"/>
  <c r="I5217" i="1"/>
  <c r="J5217" i="1" s="1"/>
  <c r="I5253" i="1"/>
  <c r="J5253" i="1" s="1"/>
  <c r="I5285" i="1"/>
  <c r="J5285" i="1" s="1"/>
  <c r="I5317" i="1"/>
  <c r="J5317" i="1" s="1"/>
  <c r="I5349" i="1"/>
  <c r="J5349" i="1" s="1"/>
  <c r="I4870" i="1"/>
  <c r="J4870" i="1" s="1"/>
  <c r="I4886" i="1"/>
  <c r="J4886" i="1" s="1"/>
  <c r="I4902" i="1"/>
  <c r="J4902" i="1" s="1"/>
  <c r="M4902" i="1" s="1"/>
  <c r="I4918" i="1"/>
  <c r="J4918" i="1" s="1"/>
  <c r="M4918" i="1" s="1"/>
  <c r="I4934" i="1"/>
  <c r="J4934" i="1" s="1"/>
  <c r="M4934" i="1" s="1"/>
  <c r="I4950" i="1"/>
  <c r="J4950" i="1" s="1"/>
  <c r="M4950" i="1" s="1"/>
  <c r="I4966" i="1"/>
  <c r="J4966" i="1" s="1"/>
  <c r="M4966" i="1" s="1"/>
  <c r="I4982" i="1"/>
  <c r="J4982" i="1" s="1"/>
  <c r="I4998" i="1"/>
  <c r="J4998" i="1" s="1"/>
  <c r="I5014" i="1"/>
  <c r="J5014" i="1" s="1"/>
  <c r="I5030" i="1"/>
  <c r="J5030" i="1" s="1"/>
  <c r="I5046" i="1"/>
  <c r="J5046" i="1" s="1"/>
  <c r="I5062" i="1"/>
  <c r="J5062" i="1" s="1"/>
  <c r="I5078" i="1"/>
  <c r="J5078" i="1" s="1"/>
  <c r="I5094" i="1"/>
  <c r="J5094" i="1" s="1"/>
  <c r="I5110" i="1"/>
  <c r="J5110" i="1" s="1"/>
  <c r="I4613" i="1"/>
  <c r="J4613" i="1" s="1"/>
  <c r="I4629" i="1"/>
  <c r="J4629" i="1" s="1"/>
  <c r="I4645" i="1"/>
  <c r="J4645" i="1" s="1"/>
  <c r="I4661" i="1"/>
  <c r="J4661" i="1" s="1"/>
  <c r="I4677" i="1"/>
  <c r="J4677" i="1" s="1"/>
  <c r="I4693" i="1"/>
  <c r="J4693" i="1" s="1"/>
  <c r="I4709" i="1"/>
  <c r="J4709" i="1" s="1"/>
  <c r="I4725" i="1"/>
  <c r="J4725" i="1" s="1"/>
  <c r="I4741" i="1"/>
  <c r="J4741" i="1" s="1"/>
  <c r="I4757" i="1"/>
  <c r="J4757" i="1" s="1"/>
  <c r="I4773" i="1"/>
  <c r="J4773" i="1" s="1"/>
  <c r="I4789" i="1"/>
  <c r="J4789" i="1" s="1"/>
  <c r="I4805" i="1"/>
  <c r="J4805" i="1" s="1"/>
  <c r="I4821" i="1"/>
  <c r="J4821" i="1" s="1"/>
  <c r="I4837" i="1"/>
  <c r="J4837" i="1" s="1"/>
  <c r="I4853" i="1"/>
  <c r="J4853" i="1" s="1"/>
  <c r="I4363" i="1"/>
  <c r="J4363" i="1" s="1"/>
  <c r="I4379" i="1"/>
  <c r="J4379" i="1" s="1"/>
  <c r="I4395" i="1"/>
  <c r="J4395" i="1" s="1"/>
  <c r="I4410" i="1"/>
  <c r="J4410" i="1" s="1"/>
  <c r="I4421" i="1"/>
  <c r="J4421" i="1" s="1"/>
  <c r="M4421" i="1" s="1"/>
  <c r="I4431" i="1"/>
  <c r="J4431" i="1" s="1"/>
  <c r="I4442" i="1"/>
  <c r="J4442" i="1" s="1"/>
  <c r="M4442" i="1" s="1"/>
  <c r="I4453" i="1"/>
  <c r="J4453" i="1" s="1"/>
  <c r="M4453" i="1" s="1"/>
  <c r="I4463" i="1"/>
  <c r="J4463" i="1" s="1"/>
  <c r="M4463" i="1" s="1"/>
  <c r="I4474" i="1"/>
  <c r="J4474" i="1" s="1"/>
  <c r="M4474" i="1" s="1"/>
  <c r="I4485" i="1"/>
  <c r="J4485" i="1" s="1"/>
  <c r="M4485" i="1" s="1"/>
  <c r="I4493" i="1"/>
  <c r="J4493" i="1" s="1"/>
  <c r="M4493" i="1" s="1"/>
  <c r="I4501" i="1"/>
  <c r="J4501" i="1" s="1"/>
  <c r="I4509" i="1"/>
  <c r="J4509" i="1" s="1"/>
  <c r="I4517" i="1"/>
  <c r="J4517" i="1" s="1"/>
  <c r="I4525" i="1"/>
  <c r="J4525" i="1" s="1"/>
  <c r="I4533" i="1"/>
  <c r="J4533" i="1" s="1"/>
  <c r="I4541" i="1"/>
  <c r="J4541" i="1" s="1"/>
  <c r="I4549" i="1"/>
  <c r="J4549" i="1" s="1"/>
  <c r="I4557" i="1"/>
  <c r="J4557" i="1" s="1"/>
  <c r="I4565" i="1"/>
  <c r="J4565" i="1" s="1"/>
  <c r="I4573" i="1"/>
  <c r="J4573" i="1" s="1"/>
  <c r="I4581" i="1"/>
  <c r="J4581" i="1" s="1"/>
  <c r="M4581" i="1" s="1"/>
  <c r="I4589" i="1"/>
  <c r="J4589" i="1" s="1"/>
  <c r="I4597" i="1"/>
  <c r="J4597" i="1" s="1"/>
  <c r="M4597" i="1" s="1"/>
  <c r="I4605" i="1"/>
  <c r="J4605" i="1" s="1"/>
  <c r="I4102" i="1"/>
  <c r="J4102" i="1" s="1"/>
  <c r="M4102" i="1" s="1"/>
  <c r="I4110" i="1"/>
  <c r="J4110" i="1" s="1"/>
  <c r="I4118" i="1"/>
  <c r="J4118" i="1" s="1"/>
  <c r="I4126" i="1"/>
  <c r="J4126" i="1" s="1"/>
  <c r="I4134" i="1"/>
  <c r="J4134" i="1" s="1"/>
  <c r="I4142" i="1"/>
  <c r="J4142" i="1" s="1"/>
  <c r="I4150" i="1"/>
  <c r="J4150" i="1" s="1"/>
  <c r="I4158" i="1"/>
  <c r="J4158" i="1" s="1"/>
  <c r="I4166" i="1"/>
  <c r="J4166" i="1" s="1"/>
  <c r="I4174" i="1"/>
  <c r="J4174" i="1" s="1"/>
  <c r="I4182" i="1"/>
  <c r="J4182" i="1" s="1"/>
  <c r="I4190" i="1"/>
  <c r="J4190" i="1" s="1"/>
  <c r="I4198" i="1"/>
  <c r="J4198" i="1" s="1"/>
  <c r="I4206" i="1"/>
  <c r="J4206" i="1" s="1"/>
  <c r="I4214" i="1"/>
  <c r="J4214" i="1" s="1"/>
  <c r="I4222" i="1"/>
  <c r="J4222" i="1" s="1"/>
  <c r="I4230" i="1"/>
  <c r="J4230" i="1" s="1"/>
  <c r="I4238" i="1"/>
  <c r="J4238" i="1" s="1"/>
  <c r="I4246" i="1"/>
  <c r="J4246" i="1" s="1"/>
  <c r="I4254" i="1"/>
  <c r="J4254" i="1" s="1"/>
  <c r="I4262" i="1"/>
  <c r="J4262" i="1" s="1"/>
  <c r="I4270" i="1"/>
  <c r="J4270" i="1" s="1"/>
  <c r="I4278" i="1"/>
  <c r="J4278" i="1" s="1"/>
  <c r="I4286" i="1"/>
  <c r="J4286" i="1" s="1"/>
  <c r="I4291" i="1"/>
  <c r="J4291" i="1" s="1"/>
  <c r="I4295" i="1"/>
  <c r="J4295" i="1" s="1"/>
  <c r="I4299" i="1"/>
  <c r="J4299" i="1" s="1"/>
  <c r="I4303" i="1"/>
  <c r="J4303" i="1" s="1"/>
  <c r="I4307" i="1"/>
  <c r="J4307" i="1" s="1"/>
  <c r="I4311" i="1"/>
  <c r="J4311" i="1" s="1"/>
  <c r="I4315" i="1"/>
  <c r="J4315" i="1" s="1"/>
  <c r="I4319" i="1"/>
  <c r="J4319" i="1" s="1"/>
  <c r="I4323" i="1"/>
  <c r="J4323" i="1" s="1"/>
  <c r="I4327" i="1"/>
  <c r="J4327" i="1" s="1"/>
  <c r="I4331" i="1"/>
  <c r="J4331" i="1" s="1"/>
  <c r="I4335" i="1"/>
  <c r="J4335" i="1" s="1"/>
  <c r="I4339" i="1"/>
  <c r="J4339" i="1" s="1"/>
  <c r="I4343" i="1"/>
  <c r="J4343" i="1" s="1"/>
  <c r="I4347" i="1"/>
  <c r="J4347" i="1" s="1"/>
  <c r="I4351" i="1"/>
  <c r="J4351" i="1" s="1"/>
  <c r="I3845" i="1"/>
  <c r="J3845" i="1" s="1"/>
  <c r="I3849" i="1"/>
  <c r="J3849" i="1" s="1"/>
  <c r="I3853" i="1"/>
  <c r="J3853" i="1" s="1"/>
  <c r="I3857" i="1"/>
  <c r="J3857" i="1" s="1"/>
  <c r="I3861" i="1"/>
  <c r="J3861" i="1" s="1"/>
  <c r="I3865" i="1"/>
  <c r="J3865" i="1" s="1"/>
  <c r="I3869" i="1"/>
  <c r="J3869" i="1" s="1"/>
  <c r="I3873" i="1"/>
  <c r="J3873" i="1" s="1"/>
  <c r="I3877" i="1"/>
  <c r="J3877" i="1" s="1"/>
  <c r="I3881" i="1"/>
  <c r="J3881" i="1" s="1"/>
  <c r="I3885" i="1"/>
  <c r="J3885" i="1" s="1"/>
  <c r="I3889" i="1"/>
  <c r="J3889" i="1" s="1"/>
  <c r="I3893" i="1"/>
  <c r="J3893" i="1" s="1"/>
  <c r="I3897" i="1"/>
  <c r="J3897" i="1" s="1"/>
  <c r="I3901" i="1"/>
  <c r="J3901" i="1" s="1"/>
  <c r="I3905" i="1"/>
  <c r="J3905" i="1" s="1"/>
  <c r="I3909" i="1"/>
  <c r="J3909" i="1" s="1"/>
  <c r="I3913" i="1"/>
  <c r="J3913" i="1" s="1"/>
  <c r="I3917" i="1"/>
  <c r="J3917" i="1" s="1"/>
  <c r="I3921" i="1"/>
  <c r="J3921" i="1" s="1"/>
  <c r="I3925" i="1"/>
  <c r="J3925" i="1" s="1"/>
  <c r="I3929" i="1"/>
  <c r="J3929" i="1" s="1"/>
  <c r="I3933" i="1"/>
  <c r="J3933" i="1" s="1"/>
  <c r="M3933" i="1" s="1"/>
  <c r="I3937" i="1"/>
  <c r="J3937" i="1" s="1"/>
  <c r="M3937" i="1" s="1"/>
  <c r="I3941" i="1"/>
  <c r="J3941" i="1" s="1"/>
  <c r="M3941" i="1" s="1"/>
  <c r="I3945" i="1"/>
  <c r="J3945" i="1" s="1"/>
  <c r="M3945" i="1" s="1"/>
  <c r="I3949" i="1"/>
  <c r="J3949" i="1" s="1"/>
  <c r="M3949" i="1" s="1"/>
  <c r="I3953" i="1"/>
  <c r="J3953" i="1" s="1"/>
  <c r="M3953" i="1" s="1"/>
  <c r="I3957" i="1"/>
  <c r="J3957" i="1" s="1"/>
  <c r="I3961" i="1"/>
  <c r="J3961" i="1" s="1"/>
  <c r="M3961" i="1" s="1"/>
  <c r="I3965" i="1"/>
  <c r="J3965" i="1" s="1"/>
  <c r="M3965" i="1" s="1"/>
  <c r="I3969" i="1"/>
  <c r="J3969" i="1" s="1"/>
  <c r="I3973" i="1"/>
  <c r="J3973" i="1" s="1"/>
  <c r="M3973" i="1" s="1"/>
  <c r="I3977" i="1"/>
  <c r="J3977" i="1" s="1"/>
  <c r="M3977" i="1" s="1"/>
  <c r="I3981" i="1"/>
  <c r="J3981" i="1" s="1"/>
  <c r="M3981" i="1" s="1"/>
  <c r="I3985" i="1"/>
  <c r="J3985" i="1" s="1"/>
  <c r="M3985" i="1" s="1"/>
  <c r="I3989" i="1"/>
  <c r="J3989" i="1" s="1"/>
  <c r="M3989" i="1" s="1"/>
  <c r="I3993" i="1"/>
  <c r="J3993" i="1" s="1"/>
  <c r="M3993" i="1" s="1"/>
  <c r="I3997" i="1"/>
  <c r="J3997" i="1" s="1"/>
  <c r="M3997" i="1" s="1"/>
  <c r="I4001" i="1"/>
  <c r="J4001" i="1" s="1"/>
  <c r="M4001" i="1" s="1"/>
  <c r="I4005" i="1"/>
  <c r="J4005" i="1" s="1"/>
  <c r="M4005" i="1" s="1"/>
  <c r="I4009" i="1"/>
  <c r="J4009" i="1" s="1"/>
  <c r="M4009" i="1" s="1"/>
  <c r="I4013" i="1"/>
  <c r="J4013" i="1" s="1"/>
  <c r="I4017" i="1"/>
  <c r="J4017" i="1" s="1"/>
  <c r="I4021" i="1"/>
  <c r="J4021" i="1" s="1"/>
  <c r="I4025" i="1"/>
  <c r="J4025" i="1" s="1"/>
  <c r="I4029" i="1"/>
  <c r="J4029" i="1" s="1"/>
  <c r="I4033" i="1"/>
  <c r="J4033" i="1" s="1"/>
  <c r="I4037" i="1"/>
  <c r="J4037" i="1" s="1"/>
  <c r="I4041" i="1"/>
  <c r="J4041" i="1" s="1"/>
  <c r="I4045" i="1"/>
  <c r="J4045" i="1" s="1"/>
  <c r="I4049" i="1"/>
  <c r="J4049" i="1" s="1"/>
  <c r="I4053" i="1"/>
  <c r="J4053" i="1" s="1"/>
  <c r="I4057" i="1"/>
  <c r="J4057" i="1" s="1"/>
  <c r="I4061" i="1"/>
  <c r="J4061" i="1" s="1"/>
  <c r="I4065" i="1"/>
  <c r="J4065" i="1" s="1"/>
  <c r="I4069" i="1"/>
  <c r="J4069" i="1" s="1"/>
  <c r="I4073" i="1"/>
  <c r="J4073" i="1" s="1"/>
  <c r="I4077" i="1"/>
  <c r="J4077" i="1" s="1"/>
  <c r="M4077" i="1" s="1"/>
  <c r="I4081" i="1"/>
  <c r="J4081" i="1" s="1"/>
  <c r="M4081" i="1" s="1"/>
  <c r="I4085" i="1"/>
  <c r="J4085" i="1" s="1"/>
  <c r="M4085" i="1" s="1"/>
  <c r="I4089" i="1"/>
  <c r="J4089" i="1" s="1"/>
  <c r="M4089" i="1" s="1"/>
  <c r="I4093" i="1"/>
  <c r="J4093" i="1" s="1"/>
  <c r="M4093" i="1" s="1"/>
  <c r="I4097" i="1"/>
  <c r="J4097" i="1" s="1"/>
  <c r="M4097" i="1" s="1"/>
  <c r="I3586" i="1"/>
  <c r="J3586" i="1" s="1"/>
  <c r="I3590" i="1"/>
  <c r="J3590" i="1" s="1"/>
  <c r="I3594" i="1"/>
  <c r="J3594" i="1" s="1"/>
  <c r="I3598" i="1"/>
  <c r="J3598" i="1" s="1"/>
  <c r="I3602" i="1"/>
  <c r="J3602" i="1" s="1"/>
  <c r="I3606" i="1"/>
  <c r="J3606" i="1" s="1"/>
  <c r="I3610" i="1"/>
  <c r="J3610" i="1" s="1"/>
  <c r="I3614" i="1"/>
  <c r="J3614" i="1" s="1"/>
  <c r="I3618" i="1"/>
  <c r="J3618" i="1" s="1"/>
  <c r="I3622" i="1"/>
  <c r="J3622" i="1" s="1"/>
  <c r="M3622" i="1" s="1"/>
  <c r="I3626" i="1"/>
  <c r="J3626" i="1" s="1"/>
  <c r="I3630" i="1"/>
  <c r="J3630" i="1" s="1"/>
  <c r="I3634" i="1"/>
  <c r="J3634" i="1" s="1"/>
  <c r="M3634" i="1" s="1"/>
  <c r="I3638" i="1"/>
  <c r="J3638" i="1" s="1"/>
  <c r="I3642" i="1"/>
  <c r="J3642" i="1" s="1"/>
  <c r="I3646" i="1"/>
  <c r="J3646" i="1" s="1"/>
  <c r="I3650" i="1"/>
  <c r="J3650" i="1" s="1"/>
  <c r="I3654" i="1"/>
  <c r="J3654" i="1" s="1"/>
  <c r="I3658" i="1"/>
  <c r="J3658" i="1" s="1"/>
  <c r="I3662" i="1"/>
  <c r="J3662" i="1" s="1"/>
  <c r="I3666" i="1"/>
  <c r="J3666" i="1" s="1"/>
  <c r="I3670" i="1"/>
  <c r="J3670" i="1" s="1"/>
  <c r="I3674" i="1"/>
  <c r="J3674" i="1" s="1"/>
  <c r="I3678" i="1"/>
  <c r="J3678" i="1" s="1"/>
  <c r="I3682" i="1"/>
  <c r="J3682" i="1" s="1"/>
  <c r="I3686" i="1"/>
  <c r="J3686" i="1" s="1"/>
  <c r="I3690" i="1"/>
  <c r="J3690" i="1" s="1"/>
  <c r="I3694" i="1"/>
  <c r="J3694" i="1" s="1"/>
  <c r="I3698" i="1"/>
  <c r="J3698" i="1" s="1"/>
  <c r="I3702" i="1"/>
  <c r="J3702" i="1" s="1"/>
  <c r="I3706" i="1"/>
  <c r="J3706" i="1" s="1"/>
  <c r="I3710" i="1"/>
  <c r="J3710" i="1" s="1"/>
  <c r="I3714" i="1"/>
  <c r="J3714" i="1" s="1"/>
  <c r="I3718" i="1"/>
  <c r="J3718" i="1" s="1"/>
  <c r="I3722" i="1"/>
  <c r="J3722" i="1" s="1"/>
  <c r="I3726" i="1"/>
  <c r="J3726" i="1" s="1"/>
  <c r="I3730" i="1"/>
  <c r="J3730" i="1" s="1"/>
  <c r="I3734" i="1"/>
  <c r="J3734" i="1" s="1"/>
  <c r="I3738" i="1"/>
  <c r="J3738" i="1" s="1"/>
  <c r="I3742" i="1"/>
  <c r="J3742" i="1" s="1"/>
  <c r="I3746" i="1"/>
  <c r="J3746" i="1" s="1"/>
  <c r="I3750" i="1"/>
  <c r="J3750" i="1" s="1"/>
  <c r="I3754" i="1"/>
  <c r="J3754" i="1" s="1"/>
  <c r="I3758" i="1"/>
  <c r="J3758" i="1" s="1"/>
  <c r="I3762" i="1"/>
  <c r="J3762" i="1" s="1"/>
  <c r="I3766" i="1"/>
  <c r="J3766" i="1" s="1"/>
  <c r="I3770" i="1"/>
  <c r="J3770" i="1" s="1"/>
  <c r="I3774" i="1"/>
  <c r="J3774" i="1" s="1"/>
  <c r="I3778" i="1"/>
  <c r="J3778" i="1" s="1"/>
  <c r="I3782" i="1"/>
  <c r="J3782" i="1" s="1"/>
  <c r="I3786" i="1"/>
  <c r="J3786" i="1" s="1"/>
  <c r="I3790" i="1"/>
  <c r="J3790" i="1" s="1"/>
  <c r="I3794" i="1"/>
  <c r="J3794" i="1" s="1"/>
  <c r="I3798" i="1"/>
  <c r="J3798" i="1" s="1"/>
  <c r="I3802" i="1"/>
  <c r="J3802" i="1" s="1"/>
  <c r="I3806" i="1"/>
  <c r="J3806" i="1" s="1"/>
  <c r="I3810" i="1"/>
  <c r="J3810" i="1" s="1"/>
  <c r="I3814" i="1"/>
  <c r="J3814" i="1" s="1"/>
  <c r="I3818" i="1"/>
  <c r="J3818" i="1" s="1"/>
  <c r="I3822" i="1"/>
  <c r="J3822" i="1" s="1"/>
  <c r="I3826" i="1"/>
  <c r="J3826" i="1" s="1"/>
  <c r="I3830" i="1"/>
  <c r="J3830" i="1" s="1"/>
  <c r="I3834" i="1"/>
  <c r="J3834" i="1" s="1"/>
  <c r="I3838" i="1"/>
  <c r="J3838" i="1" s="1"/>
  <c r="I3333" i="1"/>
  <c r="J3333" i="1" s="1"/>
  <c r="I3337" i="1"/>
  <c r="J3337" i="1" s="1"/>
  <c r="I3341" i="1"/>
  <c r="J3341" i="1" s="1"/>
  <c r="I3345" i="1"/>
  <c r="J3345" i="1" s="1"/>
  <c r="I3349" i="1"/>
  <c r="J3349" i="1" s="1"/>
  <c r="I3353" i="1"/>
  <c r="J3353" i="1" s="1"/>
  <c r="I3357" i="1"/>
  <c r="J3357" i="1" s="1"/>
  <c r="I3361" i="1"/>
  <c r="J3361" i="1" s="1"/>
  <c r="I3365" i="1"/>
  <c r="J3365" i="1" s="1"/>
  <c r="I3369" i="1"/>
  <c r="J3369" i="1" s="1"/>
  <c r="I3373" i="1"/>
  <c r="J3373" i="1" s="1"/>
  <c r="I3377" i="1"/>
  <c r="J3377" i="1" s="1"/>
  <c r="I3381" i="1"/>
  <c r="J3381" i="1" s="1"/>
  <c r="I3385" i="1"/>
  <c r="J3385" i="1" s="1"/>
  <c r="I3389" i="1"/>
  <c r="J3389" i="1" s="1"/>
  <c r="I3393" i="1"/>
  <c r="J3393" i="1" s="1"/>
  <c r="I3397" i="1"/>
  <c r="J3397" i="1" s="1"/>
  <c r="I3401" i="1"/>
  <c r="J3401" i="1" s="1"/>
  <c r="I3405" i="1"/>
  <c r="J3405" i="1" s="1"/>
  <c r="I3409" i="1"/>
  <c r="J3409" i="1" s="1"/>
  <c r="I3413" i="1"/>
  <c r="J3413" i="1" s="1"/>
  <c r="I3417" i="1"/>
  <c r="J3417" i="1" s="1"/>
  <c r="I3421" i="1"/>
  <c r="J3421" i="1" s="1"/>
  <c r="I3425" i="1"/>
  <c r="J3425" i="1" s="1"/>
  <c r="I3429" i="1"/>
  <c r="J3429" i="1" s="1"/>
  <c r="I3433" i="1"/>
  <c r="J3433" i="1" s="1"/>
  <c r="I3437" i="1"/>
  <c r="J3437" i="1" s="1"/>
  <c r="I3441" i="1"/>
  <c r="J3441" i="1" s="1"/>
  <c r="I3445" i="1"/>
  <c r="J3445" i="1" s="1"/>
  <c r="I3449" i="1"/>
  <c r="J3449" i="1" s="1"/>
  <c r="I3453" i="1"/>
  <c r="J3453" i="1" s="1"/>
  <c r="I3457" i="1"/>
  <c r="J3457" i="1" s="1"/>
  <c r="M3457" i="1" s="1"/>
  <c r="I3461" i="1"/>
  <c r="J3461" i="1" s="1"/>
  <c r="M3461" i="1" s="1"/>
  <c r="I3465" i="1"/>
  <c r="J3465" i="1" s="1"/>
  <c r="M3465" i="1" s="1"/>
  <c r="I3469" i="1"/>
  <c r="J3469" i="1" s="1"/>
  <c r="I3473" i="1"/>
  <c r="J3473" i="1" s="1"/>
  <c r="M3473" i="1" s="1"/>
  <c r="I3477" i="1"/>
  <c r="J3477" i="1" s="1"/>
  <c r="I3481" i="1"/>
  <c r="J3481" i="1" s="1"/>
  <c r="I3485" i="1"/>
  <c r="J3485" i="1" s="1"/>
  <c r="M3485" i="1" s="1"/>
  <c r="I3489" i="1"/>
  <c r="J3489" i="1" s="1"/>
  <c r="I3493" i="1"/>
  <c r="J3493" i="1" s="1"/>
  <c r="M3493" i="1" s="1"/>
  <c r="I3497" i="1"/>
  <c r="J3497" i="1" s="1"/>
  <c r="I3501" i="1"/>
  <c r="J3501" i="1" s="1"/>
  <c r="I3505" i="1"/>
  <c r="J3505" i="1" s="1"/>
  <c r="I3509" i="1"/>
  <c r="J3509" i="1" s="1"/>
  <c r="I3513" i="1"/>
  <c r="J3513" i="1" s="1"/>
  <c r="I3517" i="1"/>
  <c r="J3517" i="1" s="1"/>
  <c r="I3521" i="1"/>
  <c r="J3521" i="1" s="1"/>
  <c r="I3525" i="1"/>
  <c r="J3525" i="1" s="1"/>
  <c r="I3529" i="1"/>
  <c r="J3529" i="1" s="1"/>
  <c r="M3529" i="1" s="1"/>
  <c r="I3533" i="1"/>
  <c r="J3533" i="1" s="1"/>
  <c r="I3537" i="1"/>
  <c r="J3537" i="1" s="1"/>
  <c r="I3541" i="1"/>
  <c r="J3541" i="1" s="1"/>
  <c r="I3545" i="1"/>
  <c r="J3545" i="1" s="1"/>
  <c r="I3549" i="1"/>
  <c r="J3549" i="1" s="1"/>
  <c r="I3553" i="1"/>
  <c r="J3553" i="1" s="1"/>
  <c r="I3557" i="1"/>
  <c r="J3557" i="1" s="1"/>
  <c r="I3561" i="1"/>
  <c r="J3561" i="1" s="1"/>
  <c r="I3565" i="1"/>
  <c r="J3565" i="1" s="1"/>
  <c r="I3569" i="1"/>
  <c r="J3569" i="1" s="1"/>
  <c r="I3573" i="1"/>
  <c r="J3573" i="1" s="1"/>
  <c r="I3577" i="1"/>
  <c r="J3577" i="1" s="1"/>
  <c r="I3581" i="1"/>
  <c r="J3581" i="1" s="1"/>
  <c r="I3585" i="1"/>
  <c r="J3585" i="1" s="1"/>
  <c r="I3077" i="1"/>
  <c r="J3077" i="1" s="1"/>
  <c r="I3081" i="1"/>
  <c r="J3081" i="1" s="1"/>
  <c r="I3085" i="1"/>
  <c r="J3085" i="1" s="1"/>
  <c r="I3089" i="1"/>
  <c r="J3089" i="1" s="1"/>
  <c r="I3093" i="1"/>
  <c r="J3093" i="1" s="1"/>
  <c r="I3097" i="1"/>
  <c r="J3097" i="1" s="1"/>
  <c r="I3101" i="1"/>
  <c r="J3101" i="1" s="1"/>
  <c r="I3105" i="1"/>
  <c r="J3105" i="1" s="1"/>
  <c r="I3109" i="1"/>
  <c r="J3109" i="1" s="1"/>
  <c r="I3113" i="1"/>
  <c r="J3113" i="1" s="1"/>
  <c r="I3117" i="1"/>
  <c r="J3117" i="1" s="1"/>
  <c r="I3121" i="1"/>
  <c r="J3121" i="1" s="1"/>
  <c r="I3125" i="1"/>
  <c r="J3125" i="1" s="1"/>
  <c r="I3129" i="1"/>
  <c r="J3129" i="1" s="1"/>
  <c r="I3133" i="1"/>
  <c r="J3133" i="1" s="1"/>
  <c r="I3137" i="1"/>
  <c r="J3137" i="1" s="1"/>
  <c r="I3141" i="1"/>
  <c r="J3141" i="1" s="1"/>
  <c r="I3145" i="1"/>
  <c r="J3145" i="1" s="1"/>
  <c r="I3149" i="1"/>
  <c r="J3149" i="1" s="1"/>
  <c r="I3153" i="1"/>
  <c r="J3153" i="1" s="1"/>
  <c r="I3157" i="1"/>
  <c r="J3157" i="1" s="1"/>
  <c r="I3161" i="1"/>
  <c r="J3161" i="1" s="1"/>
  <c r="I3165" i="1"/>
  <c r="J3165" i="1" s="1"/>
  <c r="I3169" i="1"/>
  <c r="J3169" i="1" s="1"/>
  <c r="I3173" i="1"/>
  <c r="J3173" i="1" s="1"/>
  <c r="I3177" i="1"/>
  <c r="J3177" i="1" s="1"/>
  <c r="I3181" i="1"/>
  <c r="J3181" i="1" s="1"/>
  <c r="I3185" i="1"/>
  <c r="J3185" i="1" s="1"/>
  <c r="I3189" i="1"/>
  <c r="J3189" i="1" s="1"/>
  <c r="I3193" i="1"/>
  <c r="J3193" i="1" s="1"/>
  <c r="I3197" i="1"/>
  <c r="J3197" i="1" s="1"/>
  <c r="I3201" i="1"/>
  <c r="J3201" i="1" s="1"/>
  <c r="I3205" i="1"/>
  <c r="J3205" i="1" s="1"/>
  <c r="I3209" i="1"/>
  <c r="J3209" i="1" s="1"/>
  <c r="I3213" i="1"/>
  <c r="J3213" i="1" s="1"/>
  <c r="I3217" i="1"/>
  <c r="J3217" i="1" s="1"/>
  <c r="I3221" i="1"/>
  <c r="J3221" i="1" s="1"/>
  <c r="I3225" i="1"/>
  <c r="J3225" i="1" s="1"/>
  <c r="I3229" i="1"/>
  <c r="J3229" i="1" s="1"/>
  <c r="I3233" i="1"/>
  <c r="J3233" i="1" s="1"/>
  <c r="I3237" i="1"/>
  <c r="J3237" i="1" s="1"/>
  <c r="I3241" i="1"/>
  <c r="J3241" i="1" s="1"/>
  <c r="I3245" i="1"/>
  <c r="J3245" i="1" s="1"/>
  <c r="I3249" i="1"/>
  <c r="J3249" i="1" s="1"/>
  <c r="I3253" i="1"/>
  <c r="J3253" i="1" s="1"/>
  <c r="I3257" i="1"/>
  <c r="J3257" i="1" s="1"/>
  <c r="I3261" i="1"/>
  <c r="J3261" i="1" s="1"/>
  <c r="I3265" i="1"/>
  <c r="J3265" i="1" s="1"/>
  <c r="I3269" i="1"/>
  <c r="J3269" i="1" s="1"/>
  <c r="I3273" i="1"/>
  <c r="J3273" i="1" s="1"/>
  <c r="I3277" i="1"/>
  <c r="J3277" i="1" s="1"/>
  <c r="I3281" i="1"/>
  <c r="J3281" i="1" s="1"/>
  <c r="I3285" i="1"/>
  <c r="J3285" i="1" s="1"/>
  <c r="I3289" i="1"/>
  <c r="J3289" i="1" s="1"/>
  <c r="I3293" i="1"/>
  <c r="J3293" i="1" s="1"/>
  <c r="I3297" i="1"/>
  <c r="J3297" i="1" s="1"/>
  <c r="I3301" i="1"/>
  <c r="J3301" i="1" s="1"/>
  <c r="I3305" i="1"/>
  <c r="J3305" i="1" s="1"/>
  <c r="I3309" i="1"/>
  <c r="J3309" i="1" s="1"/>
  <c r="I3313" i="1"/>
  <c r="J3313" i="1" s="1"/>
  <c r="I3317" i="1"/>
  <c r="J3317" i="1" s="1"/>
  <c r="I3321" i="1"/>
  <c r="J3321" i="1" s="1"/>
  <c r="I3325" i="1"/>
  <c r="J3325" i="1" s="1"/>
  <c r="I3329" i="1"/>
  <c r="J3329" i="1" s="1"/>
  <c r="I5562" i="1"/>
  <c r="J5562" i="1" s="1"/>
  <c r="I5236" i="1"/>
  <c r="J5236" i="1" s="1"/>
  <c r="I5300" i="1"/>
  <c r="J5300" i="1" s="1"/>
  <c r="I5364" i="1"/>
  <c r="J5364" i="1" s="1"/>
  <c r="I4877" i="1"/>
  <c r="J4877" i="1" s="1"/>
  <c r="I4909" i="1"/>
  <c r="J4909" i="1" s="1"/>
  <c r="I4941" i="1"/>
  <c r="J4941" i="1" s="1"/>
  <c r="M4941" i="1" s="1"/>
  <c r="I4973" i="1"/>
  <c r="J4973" i="1" s="1"/>
  <c r="M4973" i="1" s="1"/>
  <c r="I5005" i="1"/>
  <c r="J5005" i="1" s="1"/>
  <c r="I5037" i="1"/>
  <c r="J5037" i="1" s="1"/>
  <c r="I5069" i="1"/>
  <c r="J5069" i="1" s="1"/>
  <c r="I5101" i="1"/>
  <c r="J5101" i="1" s="1"/>
  <c r="I4620" i="1"/>
  <c r="J4620" i="1" s="1"/>
  <c r="I4652" i="1"/>
  <c r="J4652" i="1" s="1"/>
  <c r="I4684" i="1"/>
  <c r="J4684" i="1" s="1"/>
  <c r="I4716" i="1"/>
  <c r="J4716" i="1" s="1"/>
  <c r="I4748" i="1"/>
  <c r="J4748" i="1" s="1"/>
  <c r="I4780" i="1"/>
  <c r="J4780" i="1" s="1"/>
  <c r="I4812" i="1"/>
  <c r="J4812" i="1" s="1"/>
  <c r="I4844" i="1"/>
  <c r="J4844" i="1" s="1"/>
  <c r="I4354" i="1"/>
  <c r="J4354" i="1" s="1"/>
  <c r="I4386" i="1"/>
  <c r="J4386" i="1" s="1"/>
  <c r="I4414" i="1"/>
  <c r="J4414" i="1" s="1"/>
  <c r="M4414" i="1" s="1"/>
  <c r="I4435" i="1"/>
  <c r="J4435" i="1" s="1"/>
  <c r="M4435" i="1" s="1"/>
  <c r="I4457" i="1"/>
  <c r="J4457" i="1" s="1"/>
  <c r="M4457" i="1" s="1"/>
  <c r="I4478" i="1"/>
  <c r="J4478" i="1" s="1"/>
  <c r="M4478" i="1" s="1"/>
  <c r="I4496" i="1"/>
  <c r="J4496" i="1" s="1"/>
  <c r="I4512" i="1"/>
  <c r="J4512" i="1" s="1"/>
  <c r="I4528" i="1"/>
  <c r="J4528" i="1" s="1"/>
  <c r="I4544" i="1"/>
  <c r="J4544" i="1" s="1"/>
  <c r="I4560" i="1"/>
  <c r="J4560" i="1" s="1"/>
  <c r="M4560" i="1" s="1"/>
  <c r="I4576" i="1"/>
  <c r="J4576" i="1" s="1"/>
  <c r="M4576" i="1" s="1"/>
  <c r="I4592" i="1"/>
  <c r="J4592" i="1" s="1"/>
  <c r="M4592" i="1" s="1"/>
  <c r="I4608" i="1"/>
  <c r="J4608" i="1" s="1"/>
  <c r="I4113" i="1"/>
  <c r="J4113" i="1" s="1"/>
  <c r="M4113" i="1" s="1"/>
  <c r="I4129" i="1"/>
  <c r="J4129" i="1" s="1"/>
  <c r="I4145" i="1"/>
  <c r="J4145" i="1" s="1"/>
  <c r="I4161" i="1"/>
  <c r="J4161" i="1" s="1"/>
  <c r="I4177" i="1"/>
  <c r="J4177" i="1" s="1"/>
  <c r="I4193" i="1"/>
  <c r="J4193" i="1" s="1"/>
  <c r="I4209" i="1"/>
  <c r="J4209" i="1" s="1"/>
  <c r="I4225" i="1"/>
  <c r="J4225" i="1" s="1"/>
  <c r="I4241" i="1"/>
  <c r="J4241" i="1" s="1"/>
  <c r="I4257" i="1"/>
  <c r="J4257" i="1" s="1"/>
  <c r="I4273" i="1"/>
  <c r="J4273" i="1" s="1"/>
  <c r="I4288" i="1"/>
  <c r="J4288" i="1" s="1"/>
  <c r="I4296" i="1"/>
  <c r="J4296" i="1" s="1"/>
  <c r="I4304" i="1"/>
  <c r="J4304" i="1" s="1"/>
  <c r="I4312" i="1"/>
  <c r="J4312" i="1" s="1"/>
  <c r="I4320" i="1"/>
  <c r="J4320" i="1" s="1"/>
  <c r="I4328" i="1"/>
  <c r="J4328" i="1" s="1"/>
  <c r="I4336" i="1"/>
  <c r="J4336" i="1" s="1"/>
  <c r="I4344" i="1"/>
  <c r="J4344" i="1" s="1"/>
  <c r="I4352" i="1"/>
  <c r="J4352" i="1" s="1"/>
  <c r="I3842" i="1"/>
  <c r="J3842" i="1" s="1"/>
  <c r="I3850" i="1"/>
  <c r="J3850" i="1" s="1"/>
  <c r="I3858" i="1"/>
  <c r="J3858" i="1" s="1"/>
  <c r="I3866" i="1"/>
  <c r="J3866" i="1" s="1"/>
  <c r="I3874" i="1"/>
  <c r="J3874" i="1" s="1"/>
  <c r="I3882" i="1"/>
  <c r="J3882" i="1" s="1"/>
  <c r="I3890" i="1"/>
  <c r="J3890" i="1" s="1"/>
  <c r="I3898" i="1"/>
  <c r="J3898" i="1" s="1"/>
  <c r="I3906" i="1"/>
  <c r="J3906" i="1" s="1"/>
  <c r="I3914" i="1"/>
  <c r="J3914" i="1" s="1"/>
  <c r="I3922" i="1"/>
  <c r="J3922" i="1" s="1"/>
  <c r="I3930" i="1"/>
  <c r="J3930" i="1" s="1"/>
  <c r="I3938" i="1"/>
  <c r="J3938" i="1" s="1"/>
  <c r="M3938" i="1" s="1"/>
  <c r="I3946" i="1"/>
  <c r="J3946" i="1" s="1"/>
  <c r="M3946" i="1" s="1"/>
  <c r="I3954" i="1"/>
  <c r="J3954" i="1" s="1"/>
  <c r="M3954" i="1" s="1"/>
  <c r="I3962" i="1"/>
  <c r="J3962" i="1" s="1"/>
  <c r="M3962" i="1" s="1"/>
  <c r="I3970" i="1"/>
  <c r="J3970" i="1" s="1"/>
  <c r="M3970" i="1" s="1"/>
  <c r="I3978" i="1"/>
  <c r="J3978" i="1" s="1"/>
  <c r="M3978" i="1" s="1"/>
  <c r="I3986" i="1"/>
  <c r="J3986" i="1" s="1"/>
  <c r="M3986" i="1" s="1"/>
  <c r="I3994" i="1"/>
  <c r="J3994" i="1" s="1"/>
  <c r="M3994" i="1" s="1"/>
  <c r="I4002" i="1"/>
  <c r="J4002" i="1" s="1"/>
  <c r="M4002" i="1" s="1"/>
  <c r="I4010" i="1"/>
  <c r="J4010" i="1" s="1"/>
  <c r="M4010" i="1" s="1"/>
  <c r="I4018" i="1"/>
  <c r="J4018" i="1" s="1"/>
  <c r="I4026" i="1"/>
  <c r="J4026" i="1" s="1"/>
  <c r="I4034" i="1"/>
  <c r="J4034" i="1" s="1"/>
  <c r="I4042" i="1"/>
  <c r="J4042" i="1" s="1"/>
  <c r="I4050" i="1"/>
  <c r="J4050" i="1" s="1"/>
  <c r="I4058" i="1"/>
  <c r="J4058" i="1" s="1"/>
  <c r="I4066" i="1"/>
  <c r="J4066" i="1" s="1"/>
  <c r="I4074" i="1"/>
  <c r="J4074" i="1" s="1"/>
  <c r="I4082" i="1"/>
  <c r="J4082" i="1" s="1"/>
  <c r="I4090" i="1"/>
  <c r="J4090" i="1" s="1"/>
  <c r="I3587" i="1"/>
  <c r="J3587" i="1" s="1"/>
  <c r="I3595" i="1"/>
  <c r="J3595" i="1" s="1"/>
  <c r="I3603" i="1"/>
  <c r="J3603" i="1" s="1"/>
  <c r="I3611" i="1"/>
  <c r="J3611" i="1" s="1"/>
  <c r="I3619" i="1"/>
  <c r="J3619" i="1" s="1"/>
  <c r="I3627" i="1"/>
  <c r="J3627" i="1" s="1"/>
  <c r="I3635" i="1"/>
  <c r="J3635" i="1" s="1"/>
  <c r="I3643" i="1"/>
  <c r="J3643" i="1" s="1"/>
  <c r="I3651" i="1"/>
  <c r="J3651" i="1" s="1"/>
  <c r="I3659" i="1"/>
  <c r="J3659" i="1" s="1"/>
  <c r="I3667" i="1"/>
  <c r="J3667" i="1" s="1"/>
  <c r="I3675" i="1"/>
  <c r="J3675" i="1" s="1"/>
  <c r="I3683" i="1"/>
  <c r="J3683" i="1" s="1"/>
  <c r="I3691" i="1"/>
  <c r="J3691" i="1" s="1"/>
  <c r="I3699" i="1"/>
  <c r="J3699" i="1" s="1"/>
  <c r="I3707" i="1"/>
  <c r="J3707" i="1" s="1"/>
  <c r="I3715" i="1"/>
  <c r="J3715" i="1" s="1"/>
  <c r="I3723" i="1"/>
  <c r="J3723" i="1" s="1"/>
  <c r="I3731" i="1"/>
  <c r="J3731" i="1" s="1"/>
  <c r="I3739" i="1"/>
  <c r="J3739" i="1" s="1"/>
  <c r="I3747" i="1"/>
  <c r="J3747" i="1" s="1"/>
  <c r="I3755" i="1"/>
  <c r="J3755" i="1" s="1"/>
  <c r="I3763" i="1"/>
  <c r="J3763" i="1" s="1"/>
  <c r="I3771" i="1"/>
  <c r="J3771" i="1" s="1"/>
  <c r="I3779" i="1"/>
  <c r="J3779" i="1" s="1"/>
  <c r="I3787" i="1"/>
  <c r="J3787" i="1" s="1"/>
  <c r="I3795" i="1"/>
  <c r="J3795" i="1" s="1"/>
  <c r="I3803" i="1"/>
  <c r="J3803" i="1" s="1"/>
  <c r="I3811" i="1"/>
  <c r="J3811" i="1" s="1"/>
  <c r="I3819" i="1"/>
  <c r="J3819" i="1" s="1"/>
  <c r="I3827" i="1"/>
  <c r="J3827" i="1" s="1"/>
  <c r="I3835" i="1"/>
  <c r="J3835" i="1" s="1"/>
  <c r="I3334" i="1"/>
  <c r="J3334" i="1" s="1"/>
  <c r="I3342" i="1"/>
  <c r="J3342" i="1" s="1"/>
  <c r="I3350" i="1"/>
  <c r="J3350" i="1" s="1"/>
  <c r="I3358" i="1"/>
  <c r="J3358" i="1" s="1"/>
  <c r="I3366" i="1"/>
  <c r="J3366" i="1" s="1"/>
  <c r="I3374" i="1"/>
  <c r="J3374" i="1" s="1"/>
  <c r="I3382" i="1"/>
  <c r="J3382" i="1" s="1"/>
  <c r="I3390" i="1"/>
  <c r="J3390" i="1" s="1"/>
  <c r="I3398" i="1"/>
  <c r="J3398" i="1" s="1"/>
  <c r="I3406" i="1"/>
  <c r="J3406" i="1" s="1"/>
  <c r="I3414" i="1"/>
  <c r="J3414" i="1" s="1"/>
  <c r="I3422" i="1"/>
  <c r="J3422" i="1" s="1"/>
  <c r="I3430" i="1"/>
  <c r="J3430" i="1" s="1"/>
  <c r="I3438" i="1"/>
  <c r="J3438" i="1" s="1"/>
  <c r="I3446" i="1"/>
  <c r="J3446" i="1" s="1"/>
  <c r="I3454" i="1"/>
  <c r="J3454" i="1" s="1"/>
  <c r="I3462" i="1"/>
  <c r="J3462" i="1" s="1"/>
  <c r="M3462" i="1" s="1"/>
  <c r="I3470" i="1"/>
  <c r="J3470" i="1" s="1"/>
  <c r="I3478" i="1"/>
  <c r="J3478" i="1" s="1"/>
  <c r="M3478" i="1" s="1"/>
  <c r="I3486" i="1"/>
  <c r="J3486" i="1" s="1"/>
  <c r="M3486" i="1" s="1"/>
  <c r="I3494" i="1"/>
  <c r="J3494" i="1" s="1"/>
  <c r="M3494" i="1" s="1"/>
  <c r="I3502" i="1"/>
  <c r="J3502" i="1" s="1"/>
  <c r="M3502" i="1" s="1"/>
  <c r="I3510" i="1"/>
  <c r="J3510" i="1" s="1"/>
  <c r="I3518" i="1"/>
  <c r="J3518" i="1" s="1"/>
  <c r="I3526" i="1"/>
  <c r="J3526" i="1" s="1"/>
  <c r="I3534" i="1"/>
  <c r="J3534" i="1" s="1"/>
  <c r="I3542" i="1"/>
  <c r="J3542" i="1" s="1"/>
  <c r="I3550" i="1"/>
  <c r="J3550" i="1" s="1"/>
  <c r="I3558" i="1"/>
  <c r="J3558" i="1" s="1"/>
  <c r="I3566" i="1"/>
  <c r="J3566" i="1" s="1"/>
  <c r="I3574" i="1"/>
  <c r="J3574" i="1" s="1"/>
  <c r="I3582" i="1"/>
  <c r="J3582" i="1" s="1"/>
  <c r="I3078" i="1"/>
  <c r="J3078" i="1" s="1"/>
  <c r="I3086" i="1"/>
  <c r="J3086" i="1" s="1"/>
  <c r="I3094" i="1"/>
  <c r="J3094" i="1" s="1"/>
  <c r="I3102" i="1"/>
  <c r="J3102" i="1" s="1"/>
  <c r="I3110" i="1"/>
  <c r="J3110" i="1" s="1"/>
  <c r="I3118" i="1"/>
  <c r="J3118" i="1" s="1"/>
  <c r="I3126" i="1"/>
  <c r="J3126" i="1" s="1"/>
  <c r="I3134" i="1"/>
  <c r="J3134" i="1" s="1"/>
  <c r="I3142" i="1"/>
  <c r="J3142" i="1" s="1"/>
  <c r="I3150" i="1"/>
  <c r="J3150" i="1" s="1"/>
  <c r="I3158" i="1"/>
  <c r="J3158" i="1" s="1"/>
  <c r="I3166" i="1"/>
  <c r="J3166" i="1" s="1"/>
  <c r="I3174" i="1"/>
  <c r="J3174" i="1" s="1"/>
  <c r="I3182" i="1"/>
  <c r="J3182" i="1" s="1"/>
  <c r="I3190" i="1"/>
  <c r="J3190" i="1" s="1"/>
  <c r="I3198" i="1"/>
  <c r="J3198" i="1" s="1"/>
  <c r="I3206" i="1"/>
  <c r="J3206" i="1" s="1"/>
  <c r="I3214" i="1"/>
  <c r="J3214" i="1" s="1"/>
  <c r="I3222" i="1"/>
  <c r="J3222" i="1" s="1"/>
  <c r="I3230" i="1"/>
  <c r="J3230" i="1" s="1"/>
  <c r="I3238" i="1"/>
  <c r="J3238" i="1" s="1"/>
  <c r="I3246" i="1"/>
  <c r="J3246" i="1" s="1"/>
  <c r="I3254" i="1"/>
  <c r="J3254" i="1" s="1"/>
  <c r="I3262" i="1"/>
  <c r="J3262" i="1" s="1"/>
  <c r="I3270" i="1"/>
  <c r="J3270" i="1" s="1"/>
  <c r="I3278" i="1"/>
  <c r="J3278" i="1" s="1"/>
  <c r="I3286" i="1"/>
  <c r="J3286" i="1" s="1"/>
  <c r="I3294" i="1"/>
  <c r="J3294" i="1" s="1"/>
  <c r="I3302" i="1"/>
  <c r="J3302" i="1" s="1"/>
  <c r="I3310" i="1"/>
  <c r="J3310" i="1" s="1"/>
  <c r="I3318" i="1"/>
  <c r="J3318" i="1" s="1"/>
  <c r="I3326" i="1"/>
  <c r="J3326" i="1" s="1"/>
  <c r="I2820" i="1"/>
  <c r="J2820" i="1" s="1"/>
  <c r="I2824" i="1"/>
  <c r="J2824" i="1" s="1"/>
  <c r="I2828" i="1"/>
  <c r="J2828" i="1" s="1"/>
  <c r="I2832" i="1"/>
  <c r="J2832" i="1" s="1"/>
  <c r="I2836" i="1"/>
  <c r="J2836" i="1" s="1"/>
  <c r="I2840" i="1"/>
  <c r="J2840" i="1" s="1"/>
  <c r="I2844" i="1"/>
  <c r="J2844" i="1" s="1"/>
  <c r="I2848" i="1"/>
  <c r="J2848" i="1" s="1"/>
  <c r="I2852" i="1"/>
  <c r="J2852" i="1" s="1"/>
  <c r="I2856" i="1"/>
  <c r="J2856" i="1" s="1"/>
  <c r="I2860" i="1"/>
  <c r="J2860" i="1" s="1"/>
  <c r="I2864" i="1"/>
  <c r="J2864" i="1" s="1"/>
  <c r="I2868" i="1"/>
  <c r="J2868" i="1" s="1"/>
  <c r="I2872" i="1"/>
  <c r="J2872" i="1" s="1"/>
  <c r="I2876" i="1"/>
  <c r="J2876" i="1" s="1"/>
  <c r="I2880" i="1"/>
  <c r="J2880" i="1" s="1"/>
  <c r="I2884" i="1"/>
  <c r="J2884" i="1" s="1"/>
  <c r="I2888" i="1"/>
  <c r="J2888" i="1" s="1"/>
  <c r="I2892" i="1"/>
  <c r="J2892" i="1" s="1"/>
  <c r="I2896" i="1"/>
  <c r="J2896" i="1" s="1"/>
  <c r="I2900" i="1"/>
  <c r="J2900" i="1" s="1"/>
  <c r="I2904" i="1"/>
  <c r="J2904" i="1" s="1"/>
  <c r="I2908" i="1"/>
  <c r="J2908" i="1" s="1"/>
  <c r="I2912" i="1"/>
  <c r="J2912" i="1" s="1"/>
  <c r="I2916" i="1"/>
  <c r="J2916" i="1" s="1"/>
  <c r="I2920" i="1"/>
  <c r="J2920" i="1" s="1"/>
  <c r="I2924" i="1"/>
  <c r="J2924" i="1" s="1"/>
  <c r="I2928" i="1"/>
  <c r="J2928" i="1" s="1"/>
  <c r="I2932" i="1"/>
  <c r="J2932" i="1" s="1"/>
  <c r="I2936" i="1"/>
  <c r="J2936" i="1" s="1"/>
  <c r="I2940" i="1"/>
  <c r="J2940" i="1" s="1"/>
  <c r="I2944" i="1"/>
  <c r="J2944" i="1" s="1"/>
  <c r="I2948" i="1"/>
  <c r="J2948" i="1" s="1"/>
  <c r="I2952" i="1"/>
  <c r="J2952" i="1" s="1"/>
  <c r="I2956" i="1"/>
  <c r="J2956" i="1" s="1"/>
  <c r="I2960" i="1"/>
  <c r="J2960" i="1" s="1"/>
  <c r="I2964" i="1"/>
  <c r="J2964" i="1" s="1"/>
  <c r="I2968" i="1"/>
  <c r="J2968" i="1" s="1"/>
  <c r="I2972" i="1"/>
  <c r="J2972" i="1" s="1"/>
  <c r="M2972" i="1" s="1"/>
  <c r="I2976" i="1"/>
  <c r="J2976" i="1" s="1"/>
  <c r="I2980" i="1"/>
  <c r="J2980" i="1" s="1"/>
  <c r="I2984" i="1"/>
  <c r="J2984" i="1" s="1"/>
  <c r="I2988" i="1"/>
  <c r="J2988" i="1" s="1"/>
  <c r="I2992" i="1"/>
  <c r="J2992" i="1" s="1"/>
  <c r="I2996" i="1"/>
  <c r="J2996" i="1" s="1"/>
  <c r="I3000" i="1"/>
  <c r="J3000" i="1" s="1"/>
  <c r="M3000" i="1" s="1"/>
  <c r="I3004" i="1"/>
  <c r="J3004" i="1" s="1"/>
  <c r="M3004" i="1" s="1"/>
  <c r="I3008" i="1"/>
  <c r="J3008" i="1" s="1"/>
  <c r="M3008" i="1" s="1"/>
  <c r="I3012" i="1"/>
  <c r="J3012" i="1" s="1"/>
  <c r="M3012" i="1" s="1"/>
  <c r="I3016" i="1"/>
  <c r="J3016" i="1" s="1"/>
  <c r="I3020" i="1"/>
  <c r="J3020" i="1" s="1"/>
  <c r="I3024" i="1"/>
  <c r="J3024" i="1" s="1"/>
  <c r="M3024" i="1" s="1"/>
  <c r="I3028" i="1"/>
  <c r="J3028" i="1" s="1"/>
  <c r="M3028" i="1" s="1"/>
  <c r="I3032" i="1"/>
  <c r="J3032" i="1" s="1"/>
  <c r="M3032" i="1" s="1"/>
  <c r="I3036" i="1"/>
  <c r="J3036" i="1" s="1"/>
  <c r="I3040" i="1"/>
  <c r="J3040" i="1" s="1"/>
  <c r="M3040" i="1" s="1"/>
  <c r="I3044" i="1"/>
  <c r="J3044" i="1" s="1"/>
  <c r="I3048" i="1"/>
  <c r="J3048" i="1" s="1"/>
  <c r="I3052" i="1"/>
  <c r="J3052" i="1" s="1"/>
  <c r="I3056" i="1"/>
  <c r="J3056" i="1" s="1"/>
  <c r="I3060" i="1"/>
  <c r="J3060" i="1" s="1"/>
  <c r="I3064" i="1"/>
  <c r="J3064" i="1" s="1"/>
  <c r="I3068" i="1"/>
  <c r="J3068" i="1" s="1"/>
  <c r="I3072" i="1"/>
  <c r="J3072" i="1" s="1"/>
  <c r="I2564" i="1"/>
  <c r="J2564" i="1" s="1"/>
  <c r="I2568" i="1"/>
  <c r="J2568" i="1" s="1"/>
  <c r="I2572" i="1"/>
  <c r="J2572" i="1" s="1"/>
  <c r="I2576" i="1"/>
  <c r="J2576" i="1" s="1"/>
  <c r="I2580" i="1"/>
  <c r="J2580" i="1" s="1"/>
  <c r="I2584" i="1"/>
  <c r="J2584" i="1" s="1"/>
  <c r="I2588" i="1"/>
  <c r="J2588" i="1" s="1"/>
  <c r="I2592" i="1"/>
  <c r="J2592" i="1" s="1"/>
  <c r="I2596" i="1"/>
  <c r="J2596" i="1" s="1"/>
  <c r="I2600" i="1"/>
  <c r="J2600" i="1" s="1"/>
  <c r="I2604" i="1"/>
  <c r="J2604" i="1" s="1"/>
  <c r="M2604" i="1" s="1"/>
  <c r="I2608" i="1"/>
  <c r="J2608" i="1" s="1"/>
  <c r="I2612" i="1"/>
  <c r="J2612" i="1" s="1"/>
  <c r="I2616" i="1"/>
  <c r="J2616" i="1" s="1"/>
  <c r="I2620" i="1"/>
  <c r="J2620" i="1" s="1"/>
  <c r="I2624" i="1"/>
  <c r="J2624" i="1" s="1"/>
  <c r="I2628" i="1"/>
  <c r="J2628" i="1" s="1"/>
  <c r="M2628" i="1" s="1"/>
  <c r="I2632" i="1"/>
  <c r="J2632" i="1" s="1"/>
  <c r="I2636" i="1"/>
  <c r="J2636" i="1" s="1"/>
  <c r="M2636" i="1" s="1"/>
  <c r="I2640" i="1"/>
  <c r="J2640" i="1" s="1"/>
  <c r="M2640" i="1" s="1"/>
  <c r="I2644" i="1"/>
  <c r="J2644" i="1" s="1"/>
  <c r="M2644" i="1" s="1"/>
  <c r="I2648" i="1"/>
  <c r="J2648" i="1" s="1"/>
  <c r="M2648" i="1" s="1"/>
  <c r="I2652" i="1"/>
  <c r="J2652" i="1" s="1"/>
  <c r="I2656" i="1"/>
  <c r="J2656" i="1" s="1"/>
  <c r="M2656" i="1" s="1"/>
  <c r="I2660" i="1"/>
  <c r="J2660" i="1" s="1"/>
  <c r="I2664" i="1"/>
  <c r="J2664" i="1" s="1"/>
  <c r="M2664" i="1" s="1"/>
  <c r="I2668" i="1"/>
  <c r="J2668" i="1" s="1"/>
  <c r="M2668" i="1" s="1"/>
  <c r="I2672" i="1"/>
  <c r="J2672" i="1" s="1"/>
  <c r="I2676" i="1"/>
  <c r="J2676" i="1" s="1"/>
  <c r="I2680" i="1"/>
  <c r="J2680" i="1" s="1"/>
  <c r="I2684" i="1"/>
  <c r="J2684" i="1" s="1"/>
  <c r="I2688" i="1"/>
  <c r="J2688" i="1" s="1"/>
  <c r="I2692" i="1"/>
  <c r="J2692" i="1" s="1"/>
  <c r="I2696" i="1"/>
  <c r="J2696" i="1" s="1"/>
  <c r="I2700" i="1"/>
  <c r="J2700" i="1" s="1"/>
  <c r="I2704" i="1"/>
  <c r="J2704" i="1" s="1"/>
  <c r="I2708" i="1"/>
  <c r="J2708" i="1" s="1"/>
  <c r="I2712" i="1"/>
  <c r="J2712" i="1" s="1"/>
  <c r="I2716" i="1"/>
  <c r="J2716" i="1" s="1"/>
  <c r="I2720" i="1"/>
  <c r="J2720" i="1" s="1"/>
  <c r="I2724" i="1"/>
  <c r="J2724" i="1" s="1"/>
  <c r="I2728" i="1"/>
  <c r="J2728" i="1" s="1"/>
  <c r="I2732" i="1"/>
  <c r="J2732" i="1" s="1"/>
  <c r="I2736" i="1"/>
  <c r="J2736" i="1" s="1"/>
  <c r="I2740" i="1"/>
  <c r="J2740" i="1" s="1"/>
  <c r="I2744" i="1"/>
  <c r="J2744" i="1" s="1"/>
  <c r="I2748" i="1"/>
  <c r="J2748" i="1" s="1"/>
  <c r="I2752" i="1"/>
  <c r="J2752" i="1" s="1"/>
  <c r="I2756" i="1"/>
  <c r="J2756" i="1" s="1"/>
  <c r="I2760" i="1"/>
  <c r="J2760" i="1" s="1"/>
  <c r="I2764" i="1"/>
  <c r="J2764" i="1" s="1"/>
  <c r="I2768" i="1"/>
  <c r="J2768" i="1" s="1"/>
  <c r="I2772" i="1"/>
  <c r="J2772" i="1" s="1"/>
  <c r="I2776" i="1"/>
  <c r="J2776" i="1" s="1"/>
  <c r="I2780" i="1"/>
  <c r="J2780" i="1" s="1"/>
  <c r="I2784" i="1"/>
  <c r="J2784" i="1" s="1"/>
  <c r="I2788" i="1"/>
  <c r="J2788" i="1" s="1"/>
  <c r="I2792" i="1"/>
  <c r="J2792" i="1" s="1"/>
  <c r="I2796" i="1"/>
  <c r="J2796" i="1" s="1"/>
  <c r="I2800" i="1"/>
  <c r="J2800" i="1" s="1"/>
  <c r="I2804" i="1"/>
  <c r="J2804" i="1" s="1"/>
  <c r="I2808" i="1"/>
  <c r="J2808" i="1" s="1"/>
  <c r="I2812" i="1"/>
  <c r="J2812" i="1" s="1"/>
  <c r="I2816" i="1"/>
  <c r="J2816" i="1" s="1"/>
  <c r="I2307" i="1"/>
  <c r="J2307" i="1" s="1"/>
  <c r="I2311" i="1"/>
  <c r="J2311" i="1" s="1"/>
  <c r="I2315" i="1"/>
  <c r="J2315" i="1" s="1"/>
  <c r="I2319" i="1"/>
  <c r="J2319" i="1" s="1"/>
  <c r="I2323" i="1"/>
  <c r="J2323" i="1" s="1"/>
  <c r="I2327" i="1"/>
  <c r="J2327" i="1" s="1"/>
  <c r="I2331" i="1"/>
  <c r="J2331" i="1" s="1"/>
  <c r="I2335" i="1"/>
  <c r="J2335" i="1" s="1"/>
  <c r="I2339" i="1"/>
  <c r="J2339" i="1" s="1"/>
  <c r="I2343" i="1"/>
  <c r="J2343" i="1" s="1"/>
  <c r="I2347" i="1"/>
  <c r="J2347" i="1" s="1"/>
  <c r="I2351" i="1"/>
  <c r="J2351" i="1" s="1"/>
  <c r="I2355" i="1"/>
  <c r="J2355" i="1" s="1"/>
  <c r="I2359" i="1"/>
  <c r="J2359" i="1" s="1"/>
  <c r="I2363" i="1"/>
  <c r="J2363" i="1" s="1"/>
  <c r="I2367" i="1"/>
  <c r="J2367" i="1" s="1"/>
  <c r="I2371" i="1"/>
  <c r="J2371" i="1" s="1"/>
  <c r="I2375" i="1"/>
  <c r="J2375" i="1" s="1"/>
  <c r="I2379" i="1"/>
  <c r="J2379" i="1" s="1"/>
  <c r="I2383" i="1"/>
  <c r="J2383" i="1" s="1"/>
  <c r="I2387" i="1"/>
  <c r="J2387" i="1" s="1"/>
  <c r="I2391" i="1"/>
  <c r="J2391" i="1" s="1"/>
  <c r="I2395" i="1"/>
  <c r="J2395" i="1" s="1"/>
  <c r="I2399" i="1"/>
  <c r="J2399" i="1" s="1"/>
  <c r="I2403" i="1"/>
  <c r="J2403" i="1" s="1"/>
  <c r="I2407" i="1"/>
  <c r="J2407" i="1" s="1"/>
  <c r="I2411" i="1"/>
  <c r="J2411" i="1" s="1"/>
  <c r="I2415" i="1"/>
  <c r="J2415" i="1" s="1"/>
  <c r="I2419" i="1"/>
  <c r="J2419" i="1" s="1"/>
  <c r="I2423" i="1"/>
  <c r="J2423" i="1" s="1"/>
  <c r="I2427" i="1"/>
  <c r="J2427" i="1" s="1"/>
  <c r="I2431" i="1"/>
  <c r="J2431" i="1" s="1"/>
  <c r="I2435" i="1"/>
  <c r="J2435" i="1" s="1"/>
  <c r="I2439" i="1"/>
  <c r="J2439" i="1" s="1"/>
  <c r="I2443" i="1"/>
  <c r="J2443" i="1" s="1"/>
  <c r="I2447" i="1"/>
  <c r="J2447" i="1" s="1"/>
  <c r="I2451" i="1"/>
  <c r="J2451" i="1" s="1"/>
  <c r="I2455" i="1"/>
  <c r="J2455" i="1" s="1"/>
  <c r="I2459" i="1"/>
  <c r="J2459" i="1" s="1"/>
  <c r="I2463" i="1"/>
  <c r="J2463" i="1" s="1"/>
  <c r="I2467" i="1"/>
  <c r="J2467" i="1" s="1"/>
  <c r="I2471" i="1"/>
  <c r="J2471" i="1" s="1"/>
  <c r="I2475" i="1"/>
  <c r="J2475" i="1" s="1"/>
  <c r="I2479" i="1"/>
  <c r="J2479" i="1" s="1"/>
  <c r="I2483" i="1"/>
  <c r="J2483" i="1" s="1"/>
  <c r="M2483" i="1" s="1"/>
  <c r="I2487" i="1"/>
  <c r="J2487" i="1" s="1"/>
  <c r="M2487" i="1" s="1"/>
  <c r="I2491" i="1"/>
  <c r="J2491" i="1" s="1"/>
  <c r="I2495" i="1"/>
  <c r="J2495" i="1" s="1"/>
  <c r="M2495" i="1" s="1"/>
  <c r="I2499" i="1"/>
  <c r="J2499" i="1" s="1"/>
  <c r="M2499" i="1" s="1"/>
  <c r="I5563" i="1"/>
  <c r="J5563" i="1" s="1"/>
  <c r="I5237" i="1"/>
  <c r="J5237" i="1" s="1"/>
  <c r="I5301" i="1"/>
  <c r="J5301" i="1" s="1"/>
  <c r="I5365" i="1"/>
  <c r="J5365" i="1" s="1"/>
  <c r="I4878" i="1"/>
  <c r="J4878" i="1" s="1"/>
  <c r="I4910" i="1"/>
  <c r="J4910" i="1" s="1"/>
  <c r="I4942" i="1"/>
  <c r="J4942" i="1" s="1"/>
  <c r="M4942" i="1" s="1"/>
  <c r="I4974" i="1"/>
  <c r="J4974" i="1" s="1"/>
  <c r="M4974" i="1" s="1"/>
  <c r="I5006" i="1"/>
  <c r="J5006" i="1" s="1"/>
  <c r="I5038" i="1"/>
  <c r="J5038" i="1" s="1"/>
  <c r="I5070" i="1"/>
  <c r="J5070" i="1" s="1"/>
  <c r="I5102" i="1"/>
  <c r="J5102" i="1" s="1"/>
  <c r="I4621" i="1"/>
  <c r="J4621" i="1" s="1"/>
  <c r="I4653" i="1"/>
  <c r="J4653" i="1" s="1"/>
  <c r="I4685" i="1"/>
  <c r="J4685" i="1" s="1"/>
  <c r="I4717" i="1"/>
  <c r="J4717" i="1" s="1"/>
  <c r="I4749" i="1"/>
  <c r="J4749" i="1" s="1"/>
  <c r="I4781" i="1"/>
  <c r="J4781" i="1" s="1"/>
  <c r="I4813" i="1"/>
  <c r="J4813" i="1" s="1"/>
  <c r="I4845" i="1"/>
  <c r="J4845" i="1" s="1"/>
  <c r="I4355" i="1"/>
  <c r="J4355" i="1" s="1"/>
  <c r="I4387" i="1"/>
  <c r="J4387" i="1" s="1"/>
  <c r="I4415" i="1"/>
  <c r="J4415" i="1" s="1"/>
  <c r="M4415" i="1" s="1"/>
  <c r="I4437" i="1"/>
  <c r="J4437" i="1" s="1"/>
  <c r="M4437" i="1" s="1"/>
  <c r="I4458" i="1"/>
  <c r="J4458" i="1" s="1"/>
  <c r="M4458" i="1" s="1"/>
  <c r="I4479" i="1"/>
  <c r="J4479" i="1" s="1"/>
  <c r="M4479" i="1" s="1"/>
  <c r="I4497" i="1"/>
  <c r="J4497" i="1" s="1"/>
  <c r="I4513" i="1"/>
  <c r="J4513" i="1" s="1"/>
  <c r="M4513" i="1" s="1"/>
  <c r="I4529" i="1"/>
  <c r="J4529" i="1" s="1"/>
  <c r="I4545" i="1"/>
  <c r="J4545" i="1" s="1"/>
  <c r="I4561" i="1"/>
  <c r="J4561" i="1" s="1"/>
  <c r="M4561" i="1" s="1"/>
  <c r="I4577" i="1"/>
  <c r="J4577" i="1" s="1"/>
  <c r="M4577" i="1" s="1"/>
  <c r="I4593" i="1"/>
  <c r="J4593" i="1" s="1"/>
  <c r="I4609" i="1"/>
  <c r="J4609" i="1" s="1"/>
  <c r="I4098" i="1"/>
  <c r="J4098" i="1" s="1"/>
  <c r="M4098" i="1" s="1"/>
  <c r="I4114" i="1"/>
  <c r="J4114" i="1" s="1"/>
  <c r="M4114" i="1" s="1"/>
  <c r="I4130" i="1"/>
  <c r="J4130" i="1" s="1"/>
  <c r="I4146" i="1"/>
  <c r="J4146" i="1" s="1"/>
  <c r="I4162" i="1"/>
  <c r="J4162" i="1" s="1"/>
  <c r="I4178" i="1"/>
  <c r="J4178" i="1" s="1"/>
  <c r="I4194" i="1"/>
  <c r="J4194" i="1" s="1"/>
  <c r="I4210" i="1"/>
  <c r="J4210" i="1" s="1"/>
  <c r="I4226" i="1"/>
  <c r="J4226" i="1" s="1"/>
  <c r="I4242" i="1"/>
  <c r="J4242" i="1" s="1"/>
  <c r="I4258" i="1"/>
  <c r="J4258" i="1" s="1"/>
  <c r="I4274" i="1"/>
  <c r="J4274" i="1" s="1"/>
  <c r="I4289" i="1"/>
  <c r="J4289" i="1" s="1"/>
  <c r="I4297" i="1"/>
  <c r="J4297" i="1" s="1"/>
  <c r="I4305" i="1"/>
  <c r="J4305" i="1" s="1"/>
  <c r="I4313" i="1"/>
  <c r="J4313" i="1" s="1"/>
  <c r="I4321" i="1"/>
  <c r="J4321" i="1" s="1"/>
  <c r="I4329" i="1"/>
  <c r="J4329" i="1" s="1"/>
  <c r="I4337" i="1"/>
  <c r="J4337" i="1" s="1"/>
  <c r="I4345" i="1"/>
  <c r="J4345" i="1" s="1"/>
  <c r="I4353" i="1"/>
  <c r="J4353" i="1" s="1"/>
  <c r="I3843" i="1"/>
  <c r="J3843" i="1" s="1"/>
  <c r="I3851" i="1"/>
  <c r="J3851" i="1" s="1"/>
  <c r="I3859" i="1"/>
  <c r="J3859" i="1" s="1"/>
  <c r="I3867" i="1"/>
  <c r="J3867" i="1" s="1"/>
  <c r="I3875" i="1"/>
  <c r="J3875" i="1" s="1"/>
  <c r="I3883" i="1"/>
  <c r="J3883" i="1" s="1"/>
  <c r="I3891" i="1"/>
  <c r="J3891" i="1" s="1"/>
  <c r="I3899" i="1"/>
  <c r="J3899" i="1" s="1"/>
  <c r="I3907" i="1"/>
  <c r="J3907" i="1" s="1"/>
  <c r="I3915" i="1"/>
  <c r="J3915" i="1" s="1"/>
  <c r="I3923" i="1"/>
  <c r="J3923" i="1" s="1"/>
  <c r="I3931" i="1"/>
  <c r="J3931" i="1" s="1"/>
  <c r="M3931" i="1" s="1"/>
  <c r="I3939" i="1"/>
  <c r="J3939" i="1" s="1"/>
  <c r="M3939" i="1" s="1"/>
  <c r="I3947" i="1"/>
  <c r="J3947" i="1" s="1"/>
  <c r="M3947" i="1" s="1"/>
  <c r="I3955" i="1"/>
  <c r="J3955" i="1" s="1"/>
  <c r="I3963" i="1"/>
  <c r="J3963" i="1" s="1"/>
  <c r="I3971" i="1"/>
  <c r="J3971" i="1" s="1"/>
  <c r="M3971" i="1" s="1"/>
  <c r="I3979" i="1"/>
  <c r="J3979" i="1" s="1"/>
  <c r="I3987" i="1"/>
  <c r="J3987" i="1" s="1"/>
  <c r="M3987" i="1" s="1"/>
  <c r="I3995" i="1"/>
  <c r="J3995" i="1" s="1"/>
  <c r="M3995" i="1" s="1"/>
  <c r="I4003" i="1"/>
  <c r="J4003" i="1" s="1"/>
  <c r="M4003" i="1" s="1"/>
  <c r="I4011" i="1"/>
  <c r="J4011" i="1" s="1"/>
  <c r="M4011" i="1" s="1"/>
  <c r="I4019" i="1"/>
  <c r="J4019" i="1" s="1"/>
  <c r="I4027" i="1"/>
  <c r="J4027" i="1" s="1"/>
  <c r="I4035" i="1"/>
  <c r="J4035" i="1" s="1"/>
  <c r="I4043" i="1"/>
  <c r="J4043" i="1" s="1"/>
  <c r="I4051" i="1"/>
  <c r="J4051" i="1" s="1"/>
  <c r="M4051" i="1" s="1"/>
  <c r="I4059" i="1"/>
  <c r="J4059" i="1" s="1"/>
  <c r="I4067" i="1"/>
  <c r="J4067" i="1" s="1"/>
  <c r="I4075" i="1"/>
  <c r="J4075" i="1" s="1"/>
  <c r="I4083" i="1"/>
  <c r="J4083" i="1" s="1"/>
  <c r="I4091" i="1"/>
  <c r="J4091" i="1" s="1"/>
  <c r="M4091" i="1" s="1"/>
  <c r="I3588" i="1"/>
  <c r="J3588" i="1" s="1"/>
  <c r="I3596" i="1"/>
  <c r="J3596" i="1" s="1"/>
  <c r="I3604" i="1"/>
  <c r="J3604" i="1" s="1"/>
  <c r="I3612" i="1"/>
  <c r="J3612" i="1" s="1"/>
  <c r="I3620" i="1"/>
  <c r="J3620" i="1" s="1"/>
  <c r="I3628" i="1"/>
  <c r="J3628" i="1" s="1"/>
  <c r="I3636" i="1"/>
  <c r="J3636" i="1" s="1"/>
  <c r="I3644" i="1"/>
  <c r="J3644" i="1" s="1"/>
  <c r="I3652" i="1"/>
  <c r="J3652" i="1" s="1"/>
  <c r="I3660" i="1"/>
  <c r="J3660" i="1" s="1"/>
  <c r="I3668" i="1"/>
  <c r="J3668" i="1" s="1"/>
  <c r="I3676" i="1"/>
  <c r="J3676" i="1" s="1"/>
  <c r="I3684" i="1"/>
  <c r="J3684" i="1" s="1"/>
  <c r="I3692" i="1"/>
  <c r="J3692" i="1" s="1"/>
  <c r="I3700" i="1"/>
  <c r="J3700" i="1" s="1"/>
  <c r="I3708" i="1"/>
  <c r="J3708" i="1" s="1"/>
  <c r="I3716" i="1"/>
  <c r="J3716" i="1" s="1"/>
  <c r="I3724" i="1"/>
  <c r="J3724" i="1" s="1"/>
  <c r="I3732" i="1"/>
  <c r="J3732" i="1" s="1"/>
  <c r="I3740" i="1"/>
  <c r="J3740" i="1" s="1"/>
  <c r="I3748" i="1"/>
  <c r="J3748" i="1" s="1"/>
  <c r="I3756" i="1"/>
  <c r="J3756" i="1" s="1"/>
  <c r="I3764" i="1"/>
  <c r="J3764" i="1" s="1"/>
  <c r="I3772" i="1"/>
  <c r="J3772" i="1" s="1"/>
  <c r="I3780" i="1"/>
  <c r="J3780" i="1" s="1"/>
  <c r="I3788" i="1"/>
  <c r="J3788" i="1" s="1"/>
  <c r="I3796" i="1"/>
  <c r="J3796" i="1" s="1"/>
  <c r="I3804" i="1"/>
  <c r="J3804" i="1" s="1"/>
  <c r="I3812" i="1"/>
  <c r="J3812" i="1" s="1"/>
  <c r="I3820" i="1"/>
  <c r="J3820" i="1" s="1"/>
  <c r="I3828" i="1"/>
  <c r="J3828" i="1" s="1"/>
  <c r="I3836" i="1"/>
  <c r="J3836" i="1" s="1"/>
  <c r="I3335" i="1"/>
  <c r="J3335" i="1" s="1"/>
  <c r="I3343" i="1"/>
  <c r="J3343" i="1" s="1"/>
  <c r="I3351" i="1"/>
  <c r="J3351" i="1" s="1"/>
  <c r="I3359" i="1"/>
  <c r="J3359" i="1" s="1"/>
  <c r="I3367" i="1"/>
  <c r="J3367" i="1" s="1"/>
  <c r="I3375" i="1"/>
  <c r="J3375" i="1" s="1"/>
  <c r="I3383" i="1"/>
  <c r="J3383" i="1" s="1"/>
  <c r="I3391" i="1"/>
  <c r="J3391" i="1" s="1"/>
  <c r="I3399" i="1"/>
  <c r="J3399" i="1" s="1"/>
  <c r="I3407" i="1"/>
  <c r="J3407" i="1" s="1"/>
  <c r="I3415" i="1"/>
  <c r="J3415" i="1" s="1"/>
  <c r="I3423" i="1"/>
  <c r="J3423" i="1" s="1"/>
  <c r="I3431" i="1"/>
  <c r="J3431" i="1" s="1"/>
  <c r="I3439" i="1"/>
  <c r="J3439" i="1" s="1"/>
  <c r="I3447" i="1"/>
  <c r="J3447" i="1" s="1"/>
  <c r="I3455" i="1"/>
  <c r="J3455" i="1" s="1"/>
  <c r="M3455" i="1" s="1"/>
  <c r="I3463" i="1"/>
  <c r="J3463" i="1" s="1"/>
  <c r="I3471" i="1"/>
  <c r="J3471" i="1" s="1"/>
  <c r="I3479" i="1"/>
  <c r="J3479" i="1" s="1"/>
  <c r="I3487" i="1"/>
  <c r="J3487" i="1" s="1"/>
  <c r="M3487" i="1" s="1"/>
  <c r="I3495" i="1"/>
  <c r="J3495" i="1" s="1"/>
  <c r="M3495" i="1" s="1"/>
  <c r="I3503" i="1"/>
  <c r="J3503" i="1" s="1"/>
  <c r="I3511" i="1"/>
  <c r="J3511" i="1" s="1"/>
  <c r="M3511" i="1" s="1"/>
  <c r="I3519" i="1"/>
  <c r="J3519" i="1" s="1"/>
  <c r="I3527" i="1"/>
  <c r="J3527" i="1" s="1"/>
  <c r="I3535" i="1"/>
  <c r="J3535" i="1" s="1"/>
  <c r="I3543" i="1"/>
  <c r="J3543" i="1" s="1"/>
  <c r="I3551" i="1"/>
  <c r="J3551" i="1" s="1"/>
  <c r="I3559" i="1"/>
  <c r="J3559" i="1" s="1"/>
  <c r="I3567" i="1"/>
  <c r="J3567" i="1" s="1"/>
  <c r="I3575" i="1"/>
  <c r="J3575" i="1" s="1"/>
  <c r="I3583" i="1"/>
  <c r="J3583" i="1" s="1"/>
  <c r="I3079" i="1"/>
  <c r="J3079" i="1" s="1"/>
  <c r="I3087" i="1"/>
  <c r="J3087" i="1" s="1"/>
  <c r="I3095" i="1"/>
  <c r="J3095" i="1" s="1"/>
  <c r="I3103" i="1"/>
  <c r="J3103" i="1" s="1"/>
  <c r="I3111" i="1"/>
  <c r="J3111" i="1" s="1"/>
  <c r="I3119" i="1"/>
  <c r="J3119" i="1" s="1"/>
  <c r="I3127" i="1"/>
  <c r="J3127" i="1" s="1"/>
  <c r="I3135" i="1"/>
  <c r="J3135" i="1" s="1"/>
  <c r="I3143" i="1"/>
  <c r="J3143" i="1" s="1"/>
  <c r="I3151" i="1"/>
  <c r="J3151" i="1" s="1"/>
  <c r="M3151" i="1" s="1"/>
  <c r="I3159" i="1"/>
  <c r="J3159" i="1" s="1"/>
  <c r="I3167" i="1"/>
  <c r="J3167" i="1" s="1"/>
  <c r="I3175" i="1"/>
  <c r="J3175" i="1" s="1"/>
  <c r="I3183" i="1"/>
  <c r="J3183" i="1" s="1"/>
  <c r="I3191" i="1"/>
  <c r="J3191" i="1" s="1"/>
  <c r="I3199" i="1"/>
  <c r="J3199" i="1" s="1"/>
  <c r="I3207" i="1"/>
  <c r="J3207" i="1" s="1"/>
  <c r="I3215" i="1"/>
  <c r="J3215" i="1" s="1"/>
  <c r="I3223" i="1"/>
  <c r="J3223" i="1" s="1"/>
  <c r="I3231" i="1"/>
  <c r="J3231" i="1" s="1"/>
  <c r="I3239" i="1"/>
  <c r="J3239" i="1" s="1"/>
  <c r="I3247" i="1"/>
  <c r="J3247" i="1" s="1"/>
  <c r="I3255" i="1"/>
  <c r="J3255" i="1" s="1"/>
  <c r="I3263" i="1"/>
  <c r="J3263" i="1" s="1"/>
  <c r="I3271" i="1"/>
  <c r="J3271" i="1" s="1"/>
  <c r="I3279" i="1"/>
  <c r="J3279" i="1" s="1"/>
  <c r="I3287" i="1"/>
  <c r="J3287" i="1" s="1"/>
  <c r="I3295" i="1"/>
  <c r="J3295" i="1" s="1"/>
  <c r="I3303" i="1"/>
  <c r="J3303" i="1" s="1"/>
  <c r="I3311" i="1"/>
  <c r="J3311" i="1" s="1"/>
  <c r="I3319" i="1"/>
  <c r="J3319" i="1" s="1"/>
  <c r="I3327" i="1"/>
  <c r="J3327" i="1" s="1"/>
  <c r="I2821" i="1"/>
  <c r="J2821" i="1" s="1"/>
  <c r="I2825" i="1"/>
  <c r="J2825" i="1" s="1"/>
  <c r="I2829" i="1"/>
  <c r="J2829" i="1" s="1"/>
  <c r="I2833" i="1"/>
  <c r="J2833" i="1" s="1"/>
  <c r="I2837" i="1"/>
  <c r="J2837" i="1" s="1"/>
  <c r="I2841" i="1"/>
  <c r="J2841" i="1" s="1"/>
  <c r="I2845" i="1"/>
  <c r="J2845" i="1" s="1"/>
  <c r="I2849" i="1"/>
  <c r="J2849" i="1" s="1"/>
  <c r="I2853" i="1"/>
  <c r="J2853" i="1" s="1"/>
  <c r="I2857" i="1"/>
  <c r="J2857" i="1" s="1"/>
  <c r="I2861" i="1"/>
  <c r="J2861" i="1" s="1"/>
  <c r="I2865" i="1"/>
  <c r="J2865" i="1" s="1"/>
  <c r="I2869" i="1"/>
  <c r="J2869" i="1" s="1"/>
  <c r="I2873" i="1"/>
  <c r="J2873" i="1" s="1"/>
  <c r="I2877" i="1"/>
  <c r="J2877" i="1" s="1"/>
  <c r="I2881" i="1"/>
  <c r="J2881" i="1" s="1"/>
  <c r="I2885" i="1"/>
  <c r="J2885" i="1" s="1"/>
  <c r="I2889" i="1"/>
  <c r="J2889" i="1" s="1"/>
  <c r="I2893" i="1"/>
  <c r="J2893" i="1" s="1"/>
  <c r="I2897" i="1"/>
  <c r="J2897" i="1" s="1"/>
  <c r="I2901" i="1"/>
  <c r="J2901" i="1" s="1"/>
  <c r="I2905" i="1"/>
  <c r="J2905" i="1" s="1"/>
  <c r="I2909" i="1"/>
  <c r="J2909" i="1" s="1"/>
  <c r="I2913" i="1"/>
  <c r="J2913" i="1" s="1"/>
  <c r="I2917" i="1"/>
  <c r="J2917" i="1" s="1"/>
  <c r="I2921" i="1"/>
  <c r="J2921" i="1" s="1"/>
  <c r="I2925" i="1"/>
  <c r="J2925" i="1" s="1"/>
  <c r="I2929" i="1"/>
  <c r="J2929" i="1" s="1"/>
  <c r="I2933" i="1"/>
  <c r="J2933" i="1" s="1"/>
  <c r="I2937" i="1"/>
  <c r="J2937" i="1" s="1"/>
  <c r="I2941" i="1"/>
  <c r="J2941" i="1" s="1"/>
  <c r="I2945" i="1"/>
  <c r="J2945" i="1" s="1"/>
  <c r="I2949" i="1"/>
  <c r="J2949" i="1" s="1"/>
  <c r="I2953" i="1"/>
  <c r="J2953" i="1" s="1"/>
  <c r="I2957" i="1"/>
  <c r="J2957" i="1" s="1"/>
  <c r="I2961" i="1"/>
  <c r="J2961" i="1" s="1"/>
  <c r="I2965" i="1"/>
  <c r="J2965" i="1" s="1"/>
  <c r="I2969" i="1"/>
  <c r="J2969" i="1" s="1"/>
  <c r="M2969" i="1" s="1"/>
  <c r="I2973" i="1"/>
  <c r="J2973" i="1" s="1"/>
  <c r="I2977" i="1"/>
  <c r="J2977" i="1" s="1"/>
  <c r="I2981" i="1"/>
  <c r="J2981" i="1" s="1"/>
  <c r="M2981" i="1" s="1"/>
  <c r="I2985" i="1"/>
  <c r="J2985" i="1" s="1"/>
  <c r="I2989" i="1"/>
  <c r="J2989" i="1" s="1"/>
  <c r="I2993" i="1"/>
  <c r="J2993" i="1" s="1"/>
  <c r="M2993" i="1" s="1"/>
  <c r="I2997" i="1"/>
  <c r="J2997" i="1" s="1"/>
  <c r="I3001" i="1"/>
  <c r="J3001" i="1" s="1"/>
  <c r="I3005" i="1"/>
  <c r="J3005" i="1" s="1"/>
  <c r="I3009" i="1"/>
  <c r="J3009" i="1" s="1"/>
  <c r="I3013" i="1"/>
  <c r="J3013" i="1" s="1"/>
  <c r="I3017" i="1"/>
  <c r="J3017" i="1" s="1"/>
  <c r="I3021" i="1"/>
  <c r="J3021" i="1" s="1"/>
  <c r="I3025" i="1"/>
  <c r="J3025" i="1" s="1"/>
  <c r="M3025" i="1" s="1"/>
  <c r="I3029" i="1"/>
  <c r="J3029" i="1" s="1"/>
  <c r="M3029" i="1" s="1"/>
  <c r="I3033" i="1"/>
  <c r="J3033" i="1" s="1"/>
  <c r="M3033" i="1" s="1"/>
  <c r="I3037" i="1"/>
  <c r="J3037" i="1" s="1"/>
  <c r="I3041" i="1"/>
  <c r="J3041" i="1" s="1"/>
  <c r="I3045" i="1"/>
  <c r="J3045" i="1" s="1"/>
  <c r="M3045" i="1" s="1"/>
  <c r="I3049" i="1"/>
  <c r="J3049" i="1" s="1"/>
  <c r="I3053" i="1"/>
  <c r="J3053" i="1" s="1"/>
  <c r="I3057" i="1"/>
  <c r="J3057" i="1" s="1"/>
  <c r="I3061" i="1"/>
  <c r="J3061" i="1" s="1"/>
  <c r="I3065" i="1"/>
  <c r="J3065" i="1" s="1"/>
  <c r="I3069" i="1"/>
  <c r="J3069" i="1" s="1"/>
  <c r="I3073" i="1"/>
  <c r="J3073" i="1" s="1"/>
  <c r="I2565" i="1"/>
  <c r="J2565" i="1" s="1"/>
  <c r="I2569" i="1"/>
  <c r="J2569" i="1" s="1"/>
  <c r="I2573" i="1"/>
  <c r="J2573" i="1" s="1"/>
  <c r="I2577" i="1"/>
  <c r="J2577" i="1" s="1"/>
  <c r="I2581" i="1"/>
  <c r="J2581" i="1" s="1"/>
  <c r="I2585" i="1"/>
  <c r="J2585" i="1" s="1"/>
  <c r="M2585" i="1" s="1"/>
  <c r="I2589" i="1"/>
  <c r="J2589" i="1" s="1"/>
  <c r="I2593" i="1"/>
  <c r="J2593" i="1" s="1"/>
  <c r="I2597" i="1"/>
  <c r="J2597" i="1" s="1"/>
  <c r="I2601" i="1"/>
  <c r="J2601" i="1" s="1"/>
  <c r="I2605" i="1"/>
  <c r="J2605" i="1" s="1"/>
  <c r="M2605" i="1" s="1"/>
  <c r="I2609" i="1"/>
  <c r="J2609" i="1" s="1"/>
  <c r="I2613" i="1"/>
  <c r="J2613" i="1" s="1"/>
  <c r="I2617" i="1"/>
  <c r="J2617" i="1" s="1"/>
  <c r="I2621" i="1"/>
  <c r="J2621" i="1" s="1"/>
  <c r="I2625" i="1"/>
  <c r="J2625" i="1" s="1"/>
  <c r="I2629" i="1"/>
  <c r="J2629" i="1" s="1"/>
  <c r="I2633" i="1"/>
  <c r="J2633" i="1" s="1"/>
  <c r="I2637" i="1"/>
  <c r="J2637" i="1" s="1"/>
  <c r="I2641" i="1"/>
  <c r="J2641" i="1" s="1"/>
  <c r="I2645" i="1"/>
  <c r="J2645" i="1" s="1"/>
  <c r="I2649" i="1"/>
  <c r="J2649" i="1" s="1"/>
  <c r="M2649" i="1" s="1"/>
  <c r="I2653" i="1"/>
  <c r="J2653" i="1" s="1"/>
  <c r="M2653" i="1" s="1"/>
  <c r="I2657" i="1"/>
  <c r="J2657" i="1" s="1"/>
  <c r="M2657" i="1" s="1"/>
  <c r="I2661" i="1"/>
  <c r="J2661" i="1" s="1"/>
  <c r="M2661" i="1" s="1"/>
  <c r="I2665" i="1"/>
  <c r="J2665" i="1" s="1"/>
  <c r="M2665" i="1" s="1"/>
  <c r="I2669" i="1"/>
  <c r="J2669" i="1" s="1"/>
  <c r="I2673" i="1"/>
  <c r="J2673" i="1" s="1"/>
  <c r="I2677" i="1"/>
  <c r="J2677" i="1" s="1"/>
  <c r="I2681" i="1"/>
  <c r="J2681" i="1" s="1"/>
  <c r="I2685" i="1"/>
  <c r="J2685" i="1" s="1"/>
  <c r="I2689" i="1"/>
  <c r="J2689" i="1" s="1"/>
  <c r="I2693" i="1"/>
  <c r="J2693" i="1" s="1"/>
  <c r="I2697" i="1"/>
  <c r="J2697" i="1" s="1"/>
  <c r="I2701" i="1"/>
  <c r="J2701" i="1" s="1"/>
  <c r="I2705" i="1"/>
  <c r="J2705" i="1" s="1"/>
  <c r="I2709" i="1"/>
  <c r="J2709" i="1" s="1"/>
  <c r="I2713" i="1"/>
  <c r="J2713" i="1" s="1"/>
  <c r="I2717" i="1"/>
  <c r="J2717" i="1" s="1"/>
  <c r="I2721" i="1"/>
  <c r="J2721" i="1" s="1"/>
  <c r="I2725" i="1"/>
  <c r="J2725" i="1" s="1"/>
  <c r="I2729" i="1"/>
  <c r="J2729" i="1" s="1"/>
  <c r="I2733" i="1"/>
  <c r="J2733" i="1" s="1"/>
  <c r="I2737" i="1"/>
  <c r="J2737" i="1" s="1"/>
  <c r="I2741" i="1"/>
  <c r="J2741" i="1" s="1"/>
  <c r="I2745" i="1"/>
  <c r="J2745" i="1" s="1"/>
  <c r="I2749" i="1"/>
  <c r="J2749" i="1" s="1"/>
  <c r="I2753" i="1"/>
  <c r="J2753" i="1" s="1"/>
  <c r="I2757" i="1"/>
  <c r="J2757" i="1" s="1"/>
  <c r="I2761" i="1"/>
  <c r="J2761" i="1" s="1"/>
  <c r="I2765" i="1"/>
  <c r="J2765" i="1" s="1"/>
  <c r="I2769" i="1"/>
  <c r="J2769" i="1" s="1"/>
  <c r="I2773" i="1"/>
  <c r="J2773" i="1" s="1"/>
  <c r="I2777" i="1"/>
  <c r="J2777" i="1" s="1"/>
  <c r="I2781" i="1"/>
  <c r="J2781" i="1" s="1"/>
  <c r="I2785" i="1"/>
  <c r="J2785" i="1" s="1"/>
  <c r="I2789" i="1"/>
  <c r="J2789" i="1" s="1"/>
  <c r="I2793" i="1"/>
  <c r="J2793" i="1" s="1"/>
  <c r="I2797" i="1"/>
  <c r="J2797" i="1" s="1"/>
  <c r="I2801" i="1"/>
  <c r="J2801" i="1" s="1"/>
  <c r="I2805" i="1"/>
  <c r="J2805" i="1" s="1"/>
  <c r="I2809" i="1"/>
  <c r="J2809" i="1" s="1"/>
  <c r="I2813" i="1"/>
  <c r="J2813" i="1" s="1"/>
  <c r="I2817" i="1"/>
  <c r="J2817" i="1" s="1"/>
  <c r="I2308" i="1"/>
  <c r="J2308" i="1" s="1"/>
  <c r="I2312" i="1"/>
  <c r="J2312" i="1" s="1"/>
  <c r="I2316" i="1"/>
  <c r="J2316" i="1" s="1"/>
  <c r="I2320" i="1"/>
  <c r="J2320" i="1" s="1"/>
  <c r="I2324" i="1"/>
  <c r="J2324" i="1" s="1"/>
  <c r="I2328" i="1"/>
  <c r="J2328" i="1" s="1"/>
  <c r="I2332" i="1"/>
  <c r="J2332" i="1" s="1"/>
  <c r="I2336" i="1"/>
  <c r="J2336" i="1" s="1"/>
  <c r="I2340" i="1"/>
  <c r="J2340" i="1" s="1"/>
  <c r="I2344" i="1"/>
  <c r="J2344" i="1" s="1"/>
  <c r="I2348" i="1"/>
  <c r="J2348" i="1" s="1"/>
  <c r="I2352" i="1"/>
  <c r="J2352" i="1" s="1"/>
  <c r="I2356" i="1"/>
  <c r="J2356" i="1" s="1"/>
  <c r="I2360" i="1"/>
  <c r="J2360" i="1" s="1"/>
  <c r="I2364" i="1"/>
  <c r="J2364" i="1" s="1"/>
  <c r="I2368" i="1"/>
  <c r="J2368" i="1" s="1"/>
  <c r="I2372" i="1"/>
  <c r="J2372" i="1" s="1"/>
  <c r="I2376" i="1"/>
  <c r="J2376" i="1" s="1"/>
  <c r="I2380" i="1"/>
  <c r="J2380" i="1" s="1"/>
  <c r="I2384" i="1"/>
  <c r="J2384" i="1" s="1"/>
  <c r="I2388" i="1"/>
  <c r="J2388" i="1" s="1"/>
  <c r="I2392" i="1"/>
  <c r="J2392" i="1" s="1"/>
  <c r="I2396" i="1"/>
  <c r="J2396" i="1" s="1"/>
  <c r="I2400" i="1"/>
  <c r="J2400" i="1" s="1"/>
  <c r="I2404" i="1"/>
  <c r="J2404" i="1" s="1"/>
  <c r="I2408" i="1"/>
  <c r="J2408" i="1" s="1"/>
  <c r="I2412" i="1"/>
  <c r="J2412" i="1" s="1"/>
  <c r="I2416" i="1"/>
  <c r="J2416" i="1" s="1"/>
  <c r="I2420" i="1"/>
  <c r="J2420" i="1" s="1"/>
  <c r="I2424" i="1"/>
  <c r="J2424" i="1" s="1"/>
  <c r="I2428" i="1"/>
  <c r="J2428" i="1" s="1"/>
  <c r="I2432" i="1"/>
  <c r="J2432" i="1" s="1"/>
  <c r="I2436" i="1"/>
  <c r="J2436" i="1" s="1"/>
  <c r="I2440" i="1"/>
  <c r="J2440" i="1" s="1"/>
  <c r="I2444" i="1"/>
  <c r="J2444" i="1" s="1"/>
  <c r="I2448" i="1"/>
  <c r="J2448" i="1" s="1"/>
  <c r="I2452" i="1"/>
  <c r="J2452" i="1" s="1"/>
  <c r="I2456" i="1"/>
  <c r="J2456" i="1" s="1"/>
  <c r="I2460" i="1"/>
  <c r="J2460" i="1" s="1"/>
  <c r="I2464" i="1"/>
  <c r="J2464" i="1" s="1"/>
  <c r="I2468" i="1"/>
  <c r="J2468" i="1" s="1"/>
  <c r="I2472" i="1"/>
  <c r="J2472" i="1" s="1"/>
  <c r="I2476" i="1"/>
  <c r="J2476" i="1" s="1"/>
  <c r="I2480" i="1"/>
  <c r="J2480" i="1" s="1"/>
  <c r="M2480" i="1" s="1"/>
  <c r="I2484" i="1"/>
  <c r="J2484" i="1" s="1"/>
  <c r="M2484" i="1" s="1"/>
  <c r="I2488" i="1"/>
  <c r="J2488" i="1" s="1"/>
  <c r="M2488" i="1" s="1"/>
  <c r="I2492" i="1"/>
  <c r="J2492" i="1" s="1"/>
  <c r="I2496" i="1"/>
  <c r="J2496" i="1" s="1"/>
  <c r="I2500" i="1"/>
  <c r="J2500" i="1" s="1"/>
  <c r="M2500" i="1" s="1"/>
  <c r="I2504" i="1"/>
  <c r="J2504" i="1" s="1"/>
  <c r="M2504" i="1" s="1"/>
  <c r="I5476" i="1"/>
  <c r="J5476" i="1" s="1"/>
  <c r="I5184" i="1"/>
  <c r="J5184" i="1" s="1"/>
  <c r="I5332" i="1"/>
  <c r="J5332" i="1" s="1"/>
  <c r="I4893" i="1"/>
  <c r="J4893" i="1" s="1"/>
  <c r="I4957" i="1"/>
  <c r="J4957" i="1" s="1"/>
  <c r="M4957" i="1" s="1"/>
  <c r="I5021" i="1"/>
  <c r="J5021" i="1" s="1"/>
  <c r="I5085" i="1"/>
  <c r="J5085" i="1" s="1"/>
  <c r="I4668" i="1"/>
  <c r="J4668" i="1" s="1"/>
  <c r="I4732" i="1"/>
  <c r="J4732" i="1" s="1"/>
  <c r="I4796" i="1"/>
  <c r="J4796" i="1" s="1"/>
  <c r="I4860" i="1"/>
  <c r="J4860" i="1" s="1"/>
  <c r="I4370" i="1"/>
  <c r="J4370" i="1" s="1"/>
  <c r="I4425" i="1"/>
  <c r="J4425" i="1" s="1"/>
  <c r="I4467" i="1"/>
  <c r="J4467" i="1" s="1"/>
  <c r="M4467" i="1" s="1"/>
  <c r="I4504" i="1"/>
  <c r="J4504" i="1" s="1"/>
  <c r="I4536" i="1"/>
  <c r="J4536" i="1" s="1"/>
  <c r="I4568" i="1"/>
  <c r="J4568" i="1" s="1"/>
  <c r="M4568" i="1" s="1"/>
  <c r="I4600" i="1"/>
  <c r="J4600" i="1" s="1"/>
  <c r="M4600" i="1" s="1"/>
  <c r="I4121" i="1"/>
  <c r="J4121" i="1" s="1"/>
  <c r="I4153" i="1"/>
  <c r="J4153" i="1" s="1"/>
  <c r="I4185" i="1"/>
  <c r="J4185" i="1" s="1"/>
  <c r="I4217" i="1"/>
  <c r="J4217" i="1" s="1"/>
  <c r="I4249" i="1"/>
  <c r="J4249" i="1" s="1"/>
  <c r="I4281" i="1"/>
  <c r="J4281" i="1" s="1"/>
  <c r="I4300" i="1"/>
  <c r="J4300" i="1" s="1"/>
  <c r="I4316" i="1"/>
  <c r="J4316" i="1" s="1"/>
  <c r="I4332" i="1"/>
  <c r="J4332" i="1" s="1"/>
  <c r="I4348" i="1"/>
  <c r="J4348" i="1" s="1"/>
  <c r="I3854" i="1"/>
  <c r="J3854" i="1" s="1"/>
  <c r="I3870" i="1"/>
  <c r="J3870" i="1" s="1"/>
  <c r="I3886" i="1"/>
  <c r="J3886" i="1" s="1"/>
  <c r="I3902" i="1"/>
  <c r="J3902" i="1" s="1"/>
  <c r="I3918" i="1"/>
  <c r="J3918" i="1" s="1"/>
  <c r="I3934" i="1"/>
  <c r="J3934" i="1" s="1"/>
  <c r="I3950" i="1"/>
  <c r="J3950" i="1" s="1"/>
  <c r="I3966" i="1"/>
  <c r="J3966" i="1" s="1"/>
  <c r="M3966" i="1" s="1"/>
  <c r="I3982" i="1"/>
  <c r="J3982" i="1" s="1"/>
  <c r="M3982" i="1" s="1"/>
  <c r="I3998" i="1"/>
  <c r="J3998" i="1" s="1"/>
  <c r="M3998" i="1" s="1"/>
  <c r="I4014" i="1"/>
  <c r="J4014" i="1" s="1"/>
  <c r="I4030" i="1"/>
  <c r="J4030" i="1" s="1"/>
  <c r="I4046" i="1"/>
  <c r="J4046" i="1" s="1"/>
  <c r="I4062" i="1"/>
  <c r="J4062" i="1" s="1"/>
  <c r="I4078" i="1"/>
  <c r="J4078" i="1" s="1"/>
  <c r="M4078" i="1" s="1"/>
  <c r="I4094" i="1"/>
  <c r="J4094" i="1" s="1"/>
  <c r="M4094" i="1" s="1"/>
  <c r="I3591" i="1"/>
  <c r="J3591" i="1" s="1"/>
  <c r="I3607" i="1"/>
  <c r="J3607" i="1" s="1"/>
  <c r="I3623" i="1"/>
  <c r="J3623" i="1" s="1"/>
  <c r="M3623" i="1" s="1"/>
  <c r="I3639" i="1"/>
  <c r="J3639" i="1" s="1"/>
  <c r="I3655" i="1"/>
  <c r="J3655" i="1" s="1"/>
  <c r="I3671" i="1"/>
  <c r="J3671" i="1" s="1"/>
  <c r="I3687" i="1"/>
  <c r="J3687" i="1" s="1"/>
  <c r="I3703" i="1"/>
  <c r="J3703" i="1" s="1"/>
  <c r="I3719" i="1"/>
  <c r="J3719" i="1" s="1"/>
  <c r="I3735" i="1"/>
  <c r="J3735" i="1" s="1"/>
  <c r="I3751" i="1"/>
  <c r="J3751" i="1" s="1"/>
  <c r="I3767" i="1"/>
  <c r="J3767" i="1" s="1"/>
  <c r="I3783" i="1"/>
  <c r="J3783" i="1" s="1"/>
  <c r="I3799" i="1"/>
  <c r="J3799" i="1" s="1"/>
  <c r="I3815" i="1"/>
  <c r="J3815" i="1" s="1"/>
  <c r="I3831" i="1"/>
  <c r="J3831" i="1" s="1"/>
  <c r="I3330" i="1"/>
  <c r="J3330" i="1" s="1"/>
  <c r="I3346" i="1"/>
  <c r="J3346" i="1" s="1"/>
  <c r="I3362" i="1"/>
  <c r="J3362" i="1" s="1"/>
  <c r="I3378" i="1"/>
  <c r="J3378" i="1" s="1"/>
  <c r="I3394" i="1"/>
  <c r="J3394" i="1" s="1"/>
  <c r="I3410" i="1"/>
  <c r="J3410" i="1" s="1"/>
  <c r="I3426" i="1"/>
  <c r="J3426" i="1" s="1"/>
  <c r="I3442" i="1"/>
  <c r="J3442" i="1" s="1"/>
  <c r="I3458" i="1"/>
  <c r="J3458" i="1" s="1"/>
  <c r="I3474" i="1"/>
  <c r="J3474" i="1" s="1"/>
  <c r="I3490" i="1"/>
  <c r="J3490" i="1" s="1"/>
  <c r="M3490" i="1" s="1"/>
  <c r="I3506" i="1"/>
  <c r="J3506" i="1" s="1"/>
  <c r="I3522" i="1"/>
  <c r="J3522" i="1" s="1"/>
  <c r="I3538" i="1"/>
  <c r="J3538" i="1" s="1"/>
  <c r="I3554" i="1"/>
  <c r="J3554" i="1" s="1"/>
  <c r="I3570" i="1"/>
  <c r="J3570" i="1" s="1"/>
  <c r="I3074" i="1"/>
  <c r="J3074" i="1" s="1"/>
  <c r="I3090" i="1"/>
  <c r="J3090" i="1" s="1"/>
  <c r="I3106" i="1"/>
  <c r="J3106" i="1" s="1"/>
  <c r="I3122" i="1"/>
  <c r="J3122" i="1" s="1"/>
  <c r="I3138" i="1"/>
  <c r="J3138" i="1" s="1"/>
  <c r="I3154" i="1"/>
  <c r="J3154" i="1" s="1"/>
  <c r="I3170" i="1"/>
  <c r="J3170" i="1" s="1"/>
  <c r="I3186" i="1"/>
  <c r="J3186" i="1" s="1"/>
  <c r="I3202" i="1"/>
  <c r="J3202" i="1" s="1"/>
  <c r="I3218" i="1"/>
  <c r="J3218" i="1" s="1"/>
  <c r="I3234" i="1"/>
  <c r="J3234" i="1" s="1"/>
  <c r="I3250" i="1"/>
  <c r="J3250" i="1" s="1"/>
  <c r="I3266" i="1"/>
  <c r="J3266" i="1" s="1"/>
  <c r="I3282" i="1"/>
  <c r="J3282" i="1" s="1"/>
  <c r="I3298" i="1"/>
  <c r="J3298" i="1" s="1"/>
  <c r="I3314" i="1"/>
  <c r="J3314" i="1" s="1"/>
  <c r="I2822" i="1"/>
  <c r="J2822" i="1" s="1"/>
  <c r="I2830" i="1"/>
  <c r="J2830" i="1" s="1"/>
  <c r="I2838" i="1"/>
  <c r="J2838" i="1" s="1"/>
  <c r="I2846" i="1"/>
  <c r="J2846" i="1" s="1"/>
  <c r="I2854" i="1"/>
  <c r="J2854" i="1" s="1"/>
  <c r="I2862" i="1"/>
  <c r="J2862" i="1" s="1"/>
  <c r="I2870" i="1"/>
  <c r="J2870" i="1" s="1"/>
  <c r="I2878" i="1"/>
  <c r="J2878" i="1" s="1"/>
  <c r="I2886" i="1"/>
  <c r="J2886" i="1" s="1"/>
  <c r="I2894" i="1"/>
  <c r="J2894" i="1" s="1"/>
  <c r="I2902" i="1"/>
  <c r="J2902" i="1" s="1"/>
  <c r="I2910" i="1"/>
  <c r="J2910" i="1" s="1"/>
  <c r="I2918" i="1"/>
  <c r="J2918" i="1" s="1"/>
  <c r="I2926" i="1"/>
  <c r="J2926" i="1" s="1"/>
  <c r="I2934" i="1"/>
  <c r="J2934" i="1" s="1"/>
  <c r="I2942" i="1"/>
  <c r="J2942" i="1" s="1"/>
  <c r="I2950" i="1"/>
  <c r="J2950" i="1" s="1"/>
  <c r="I2958" i="1"/>
  <c r="J2958" i="1" s="1"/>
  <c r="I2966" i="1"/>
  <c r="J2966" i="1" s="1"/>
  <c r="I2974" i="1"/>
  <c r="J2974" i="1" s="1"/>
  <c r="M2974" i="1" s="1"/>
  <c r="I2982" i="1"/>
  <c r="J2982" i="1" s="1"/>
  <c r="M2982" i="1" s="1"/>
  <c r="I2990" i="1"/>
  <c r="J2990" i="1" s="1"/>
  <c r="M2990" i="1" s="1"/>
  <c r="I2998" i="1"/>
  <c r="J2998" i="1" s="1"/>
  <c r="I3006" i="1"/>
  <c r="J3006" i="1" s="1"/>
  <c r="I3014" i="1"/>
  <c r="J3014" i="1" s="1"/>
  <c r="I3022" i="1"/>
  <c r="J3022" i="1" s="1"/>
  <c r="I3030" i="1"/>
  <c r="J3030" i="1" s="1"/>
  <c r="I3038" i="1"/>
  <c r="J3038" i="1" s="1"/>
  <c r="I3046" i="1"/>
  <c r="J3046" i="1" s="1"/>
  <c r="M3046" i="1" s="1"/>
  <c r="I3054" i="1"/>
  <c r="J3054" i="1" s="1"/>
  <c r="I3062" i="1"/>
  <c r="J3062" i="1" s="1"/>
  <c r="I3070" i="1"/>
  <c r="J3070" i="1" s="1"/>
  <c r="I2566" i="1"/>
  <c r="J2566" i="1" s="1"/>
  <c r="I2574" i="1"/>
  <c r="J2574" i="1" s="1"/>
  <c r="I2582" i="1"/>
  <c r="J2582" i="1" s="1"/>
  <c r="I2590" i="1"/>
  <c r="J2590" i="1" s="1"/>
  <c r="M2590" i="1" s="1"/>
  <c r="I2598" i="1"/>
  <c r="J2598" i="1" s="1"/>
  <c r="I2606" i="1"/>
  <c r="J2606" i="1" s="1"/>
  <c r="I2614" i="1"/>
  <c r="J2614" i="1" s="1"/>
  <c r="I2622" i="1"/>
  <c r="J2622" i="1" s="1"/>
  <c r="I2630" i="1"/>
  <c r="J2630" i="1" s="1"/>
  <c r="M2630" i="1" s="1"/>
  <c r="I2638" i="1"/>
  <c r="J2638" i="1" s="1"/>
  <c r="I2646" i="1"/>
  <c r="J2646" i="1" s="1"/>
  <c r="I2654" i="1"/>
  <c r="J2654" i="1" s="1"/>
  <c r="M2654" i="1" s="1"/>
  <c r="I2662" i="1"/>
  <c r="J2662" i="1" s="1"/>
  <c r="I2670" i="1"/>
  <c r="J2670" i="1" s="1"/>
  <c r="I2678" i="1"/>
  <c r="J2678" i="1" s="1"/>
  <c r="I2686" i="1"/>
  <c r="J2686" i="1" s="1"/>
  <c r="I2694" i="1"/>
  <c r="J2694" i="1" s="1"/>
  <c r="I2702" i="1"/>
  <c r="J2702" i="1" s="1"/>
  <c r="I2710" i="1"/>
  <c r="J2710" i="1" s="1"/>
  <c r="I2718" i="1"/>
  <c r="J2718" i="1" s="1"/>
  <c r="I2726" i="1"/>
  <c r="J2726" i="1" s="1"/>
  <c r="I2734" i="1"/>
  <c r="J2734" i="1" s="1"/>
  <c r="I2742" i="1"/>
  <c r="J2742" i="1" s="1"/>
  <c r="I2750" i="1"/>
  <c r="J2750" i="1" s="1"/>
  <c r="I2758" i="1"/>
  <c r="J2758" i="1" s="1"/>
  <c r="I2766" i="1"/>
  <c r="J2766" i="1" s="1"/>
  <c r="I2774" i="1"/>
  <c r="J2774" i="1" s="1"/>
  <c r="I2782" i="1"/>
  <c r="J2782" i="1" s="1"/>
  <c r="I2790" i="1"/>
  <c r="J2790" i="1" s="1"/>
  <c r="I2798" i="1"/>
  <c r="J2798" i="1" s="1"/>
  <c r="I2806" i="1"/>
  <c r="J2806" i="1" s="1"/>
  <c r="I2814" i="1"/>
  <c r="J2814" i="1" s="1"/>
  <c r="I2313" i="1"/>
  <c r="J2313" i="1" s="1"/>
  <c r="I2321" i="1"/>
  <c r="J2321" i="1" s="1"/>
  <c r="I2329" i="1"/>
  <c r="J2329" i="1" s="1"/>
  <c r="I2337" i="1"/>
  <c r="J2337" i="1" s="1"/>
  <c r="I2345" i="1"/>
  <c r="J2345" i="1" s="1"/>
  <c r="I2353" i="1"/>
  <c r="J2353" i="1" s="1"/>
  <c r="I2361" i="1"/>
  <c r="J2361" i="1" s="1"/>
  <c r="I2369" i="1"/>
  <c r="J2369" i="1" s="1"/>
  <c r="I2377" i="1"/>
  <c r="J2377" i="1" s="1"/>
  <c r="I2385" i="1"/>
  <c r="J2385" i="1" s="1"/>
  <c r="I2393" i="1"/>
  <c r="J2393" i="1" s="1"/>
  <c r="I2401" i="1"/>
  <c r="J2401" i="1" s="1"/>
  <c r="I2409" i="1"/>
  <c r="J2409" i="1" s="1"/>
  <c r="I2417" i="1"/>
  <c r="J2417" i="1" s="1"/>
  <c r="I2425" i="1"/>
  <c r="J2425" i="1" s="1"/>
  <c r="I2433" i="1"/>
  <c r="J2433" i="1" s="1"/>
  <c r="I2441" i="1"/>
  <c r="J2441" i="1" s="1"/>
  <c r="I2449" i="1"/>
  <c r="J2449" i="1" s="1"/>
  <c r="I2457" i="1"/>
  <c r="J2457" i="1" s="1"/>
  <c r="I2465" i="1"/>
  <c r="J2465" i="1" s="1"/>
  <c r="I2473" i="1"/>
  <c r="J2473" i="1" s="1"/>
  <c r="I2481" i="1"/>
  <c r="J2481" i="1" s="1"/>
  <c r="M2481" i="1" s="1"/>
  <c r="I2489" i="1"/>
  <c r="J2489" i="1" s="1"/>
  <c r="M2489" i="1" s="1"/>
  <c r="I2497" i="1"/>
  <c r="J2497" i="1" s="1"/>
  <c r="M2497" i="1" s="1"/>
  <c r="I2503" i="1"/>
  <c r="J2503" i="1" s="1"/>
  <c r="M2503" i="1" s="1"/>
  <c r="I2508" i="1"/>
  <c r="J2508" i="1" s="1"/>
  <c r="M2508" i="1" s="1"/>
  <c r="I2512" i="1"/>
  <c r="J2512" i="1" s="1"/>
  <c r="I2516" i="1"/>
  <c r="J2516" i="1" s="1"/>
  <c r="M2516" i="1" s="1"/>
  <c r="I2520" i="1"/>
  <c r="J2520" i="1" s="1"/>
  <c r="M2520" i="1" s="1"/>
  <c r="I2524" i="1"/>
  <c r="J2524" i="1" s="1"/>
  <c r="M2524" i="1" s="1"/>
  <c r="I2528" i="1"/>
  <c r="J2528" i="1" s="1"/>
  <c r="M2528" i="1" s="1"/>
  <c r="I2532" i="1"/>
  <c r="J2532" i="1" s="1"/>
  <c r="M2532" i="1" s="1"/>
  <c r="I2536" i="1"/>
  <c r="J2536" i="1" s="1"/>
  <c r="M2536" i="1" s="1"/>
  <c r="I2540" i="1"/>
  <c r="J2540" i="1" s="1"/>
  <c r="M2540" i="1" s="1"/>
  <c r="I2544" i="1"/>
  <c r="J2544" i="1" s="1"/>
  <c r="I2548" i="1"/>
  <c r="J2548" i="1" s="1"/>
  <c r="M2548" i="1" s="1"/>
  <c r="I2552" i="1"/>
  <c r="J2552" i="1" s="1"/>
  <c r="M2552" i="1" s="1"/>
  <c r="I2556" i="1"/>
  <c r="J2556" i="1" s="1"/>
  <c r="M2556" i="1" s="1"/>
  <c r="I2560" i="1"/>
  <c r="J2560" i="1" s="1"/>
  <c r="M2560" i="1" s="1"/>
  <c r="I2052" i="1"/>
  <c r="J2052" i="1" s="1"/>
  <c r="M2052" i="1" s="1"/>
  <c r="I2056" i="1"/>
  <c r="J2056" i="1" s="1"/>
  <c r="M2056" i="1" s="1"/>
  <c r="I2060" i="1"/>
  <c r="J2060" i="1" s="1"/>
  <c r="M2060" i="1" s="1"/>
  <c r="I2064" i="1"/>
  <c r="J2064" i="1" s="1"/>
  <c r="M2064" i="1" s="1"/>
  <c r="I2068" i="1"/>
  <c r="J2068" i="1" s="1"/>
  <c r="M2068" i="1" s="1"/>
  <c r="I2072" i="1"/>
  <c r="J2072" i="1" s="1"/>
  <c r="I2076" i="1"/>
  <c r="J2076" i="1" s="1"/>
  <c r="M2076" i="1" s="1"/>
  <c r="I2080" i="1"/>
  <c r="J2080" i="1" s="1"/>
  <c r="M2080" i="1" s="1"/>
  <c r="I2084" i="1"/>
  <c r="J2084" i="1" s="1"/>
  <c r="I2088" i="1"/>
  <c r="J2088" i="1" s="1"/>
  <c r="I2092" i="1"/>
  <c r="J2092" i="1" s="1"/>
  <c r="I2096" i="1"/>
  <c r="J2096" i="1" s="1"/>
  <c r="I2100" i="1"/>
  <c r="J2100" i="1" s="1"/>
  <c r="I2104" i="1"/>
  <c r="J2104" i="1" s="1"/>
  <c r="I2108" i="1"/>
  <c r="J2108" i="1" s="1"/>
  <c r="I2112" i="1"/>
  <c r="J2112" i="1" s="1"/>
  <c r="I2116" i="1"/>
  <c r="J2116" i="1" s="1"/>
  <c r="I2120" i="1"/>
  <c r="J2120" i="1" s="1"/>
  <c r="M2120" i="1" s="1"/>
  <c r="I2124" i="1"/>
  <c r="J2124" i="1" s="1"/>
  <c r="M2124" i="1" s="1"/>
  <c r="I2128" i="1"/>
  <c r="J2128" i="1" s="1"/>
  <c r="I2132" i="1"/>
  <c r="J2132" i="1" s="1"/>
  <c r="I2136" i="1"/>
  <c r="J2136" i="1" s="1"/>
  <c r="I2140" i="1"/>
  <c r="J2140" i="1" s="1"/>
  <c r="I2144" i="1"/>
  <c r="J2144" i="1" s="1"/>
  <c r="M2144" i="1" s="1"/>
  <c r="I2148" i="1"/>
  <c r="J2148" i="1" s="1"/>
  <c r="M2148" i="1" s="1"/>
  <c r="I2152" i="1"/>
  <c r="J2152" i="1" s="1"/>
  <c r="M2152" i="1" s="1"/>
  <c r="I2156" i="1"/>
  <c r="J2156" i="1" s="1"/>
  <c r="M2156" i="1" s="1"/>
  <c r="I2160" i="1"/>
  <c r="J2160" i="1" s="1"/>
  <c r="M2160" i="1" s="1"/>
  <c r="I2164" i="1"/>
  <c r="J2164" i="1" s="1"/>
  <c r="I2168" i="1"/>
  <c r="J2168" i="1" s="1"/>
  <c r="M2168" i="1" s="1"/>
  <c r="I2172" i="1"/>
  <c r="J2172" i="1" s="1"/>
  <c r="M2172" i="1" s="1"/>
  <c r="I2176" i="1"/>
  <c r="J2176" i="1" s="1"/>
  <c r="M2176" i="1" s="1"/>
  <c r="I2180" i="1"/>
  <c r="J2180" i="1" s="1"/>
  <c r="M2180" i="1" s="1"/>
  <c r="I2184" i="1"/>
  <c r="J2184" i="1" s="1"/>
  <c r="I2188" i="1"/>
  <c r="J2188" i="1" s="1"/>
  <c r="I2192" i="1"/>
  <c r="J2192" i="1" s="1"/>
  <c r="I2196" i="1"/>
  <c r="J2196" i="1" s="1"/>
  <c r="I2200" i="1"/>
  <c r="J2200" i="1" s="1"/>
  <c r="I2204" i="1"/>
  <c r="J2204" i="1" s="1"/>
  <c r="I2208" i="1"/>
  <c r="J2208" i="1" s="1"/>
  <c r="I2212" i="1"/>
  <c r="J2212" i="1" s="1"/>
  <c r="I2216" i="1"/>
  <c r="J2216" i="1" s="1"/>
  <c r="I2220" i="1"/>
  <c r="J2220" i="1" s="1"/>
  <c r="I2224" i="1"/>
  <c r="J2224" i="1" s="1"/>
  <c r="I2228" i="1"/>
  <c r="J2228" i="1" s="1"/>
  <c r="I2232" i="1"/>
  <c r="J2232" i="1" s="1"/>
  <c r="I2236" i="1"/>
  <c r="J2236" i="1" s="1"/>
  <c r="I2240" i="1"/>
  <c r="J2240" i="1" s="1"/>
  <c r="I2244" i="1"/>
  <c r="J2244" i="1" s="1"/>
  <c r="I2248" i="1"/>
  <c r="J2248" i="1" s="1"/>
  <c r="I2252" i="1"/>
  <c r="J2252" i="1" s="1"/>
  <c r="I2256" i="1"/>
  <c r="J2256" i="1" s="1"/>
  <c r="I2260" i="1"/>
  <c r="J2260" i="1" s="1"/>
  <c r="I2264" i="1"/>
  <c r="J2264" i="1" s="1"/>
  <c r="I2268" i="1"/>
  <c r="J2268" i="1" s="1"/>
  <c r="I2272" i="1"/>
  <c r="J2272" i="1" s="1"/>
  <c r="I2276" i="1"/>
  <c r="J2276" i="1" s="1"/>
  <c r="I2280" i="1"/>
  <c r="J2280" i="1" s="1"/>
  <c r="I2284" i="1"/>
  <c r="J2284" i="1" s="1"/>
  <c r="I2288" i="1"/>
  <c r="J2288" i="1" s="1"/>
  <c r="I2292" i="1"/>
  <c r="J2292" i="1" s="1"/>
  <c r="I2296" i="1"/>
  <c r="J2296" i="1" s="1"/>
  <c r="I2300" i="1"/>
  <c r="J2300" i="1" s="1"/>
  <c r="I2304" i="1"/>
  <c r="J2304" i="1" s="1"/>
  <c r="I1797" i="1"/>
  <c r="J1797" i="1" s="1"/>
  <c r="I1801" i="1"/>
  <c r="J1801" i="1" s="1"/>
  <c r="I1805" i="1"/>
  <c r="J1805" i="1" s="1"/>
  <c r="I1809" i="1"/>
  <c r="J1809" i="1" s="1"/>
  <c r="I1813" i="1"/>
  <c r="J1813" i="1" s="1"/>
  <c r="I1817" i="1"/>
  <c r="J1817" i="1" s="1"/>
  <c r="I1821" i="1"/>
  <c r="J1821" i="1" s="1"/>
  <c r="I1825" i="1"/>
  <c r="J1825" i="1" s="1"/>
  <c r="I1829" i="1"/>
  <c r="J1829" i="1" s="1"/>
  <c r="I1833" i="1"/>
  <c r="J1833" i="1" s="1"/>
  <c r="I1837" i="1"/>
  <c r="J1837" i="1" s="1"/>
  <c r="I1841" i="1"/>
  <c r="J1841" i="1" s="1"/>
  <c r="I1845" i="1"/>
  <c r="J1845" i="1" s="1"/>
  <c r="I1849" i="1"/>
  <c r="J1849" i="1" s="1"/>
  <c r="I1853" i="1"/>
  <c r="J1853" i="1" s="1"/>
  <c r="I1857" i="1"/>
  <c r="J1857" i="1" s="1"/>
  <c r="I1861" i="1"/>
  <c r="J1861" i="1" s="1"/>
  <c r="I1865" i="1"/>
  <c r="J1865" i="1" s="1"/>
  <c r="I1869" i="1"/>
  <c r="J1869" i="1" s="1"/>
  <c r="I1873" i="1"/>
  <c r="J1873" i="1" s="1"/>
  <c r="I1877" i="1"/>
  <c r="J1877" i="1" s="1"/>
  <c r="I1881" i="1"/>
  <c r="J1881" i="1" s="1"/>
  <c r="I1885" i="1"/>
  <c r="J1885" i="1" s="1"/>
  <c r="I1889" i="1"/>
  <c r="J1889" i="1" s="1"/>
  <c r="I1893" i="1"/>
  <c r="J1893" i="1" s="1"/>
  <c r="I1897" i="1"/>
  <c r="J1897" i="1" s="1"/>
  <c r="I1901" i="1"/>
  <c r="J1901" i="1" s="1"/>
  <c r="I1905" i="1"/>
  <c r="J1905" i="1" s="1"/>
  <c r="I1909" i="1"/>
  <c r="J1909" i="1" s="1"/>
  <c r="I1913" i="1"/>
  <c r="J1913" i="1" s="1"/>
  <c r="I1917" i="1"/>
  <c r="J1917" i="1" s="1"/>
  <c r="M1917" i="1" s="1"/>
  <c r="I1921" i="1"/>
  <c r="J1921" i="1" s="1"/>
  <c r="M1921" i="1" s="1"/>
  <c r="I1925" i="1"/>
  <c r="J1925" i="1" s="1"/>
  <c r="M1925" i="1" s="1"/>
  <c r="I1929" i="1"/>
  <c r="J1929" i="1" s="1"/>
  <c r="M1929" i="1" s="1"/>
  <c r="I1933" i="1"/>
  <c r="J1933" i="1" s="1"/>
  <c r="I1937" i="1"/>
  <c r="J1937" i="1" s="1"/>
  <c r="I1941" i="1"/>
  <c r="J1941" i="1" s="1"/>
  <c r="I1945" i="1"/>
  <c r="J1945" i="1" s="1"/>
  <c r="I1949" i="1"/>
  <c r="J1949" i="1" s="1"/>
  <c r="I1953" i="1"/>
  <c r="J1953" i="1" s="1"/>
  <c r="I1957" i="1"/>
  <c r="J1957" i="1" s="1"/>
  <c r="I1961" i="1"/>
  <c r="J1961" i="1" s="1"/>
  <c r="I1965" i="1"/>
  <c r="J1965" i="1" s="1"/>
  <c r="I1969" i="1"/>
  <c r="J1969" i="1" s="1"/>
  <c r="I1973" i="1"/>
  <c r="J1973" i="1" s="1"/>
  <c r="I1977" i="1"/>
  <c r="J1977" i="1" s="1"/>
  <c r="I1981" i="1"/>
  <c r="J1981" i="1" s="1"/>
  <c r="I1985" i="1"/>
  <c r="J1985" i="1" s="1"/>
  <c r="I1989" i="1"/>
  <c r="J1989" i="1" s="1"/>
  <c r="I1993" i="1"/>
  <c r="J1993" i="1" s="1"/>
  <c r="I1997" i="1"/>
  <c r="J1997" i="1" s="1"/>
  <c r="M1997" i="1" s="1"/>
  <c r="I2001" i="1"/>
  <c r="J2001" i="1" s="1"/>
  <c r="M2001" i="1" s="1"/>
  <c r="I2005" i="1"/>
  <c r="J2005" i="1" s="1"/>
  <c r="M2005" i="1" s="1"/>
  <c r="I2009" i="1"/>
  <c r="J2009" i="1" s="1"/>
  <c r="I2013" i="1"/>
  <c r="J2013" i="1" s="1"/>
  <c r="I2017" i="1"/>
  <c r="J2017" i="1" s="1"/>
  <c r="M2017" i="1" s="1"/>
  <c r="I2021" i="1"/>
  <c r="J2021" i="1" s="1"/>
  <c r="M2021" i="1" s="1"/>
  <c r="I2025" i="1"/>
  <c r="J2025" i="1" s="1"/>
  <c r="M2025" i="1" s="1"/>
  <c r="I2029" i="1"/>
  <c r="J2029" i="1" s="1"/>
  <c r="I2033" i="1"/>
  <c r="J2033" i="1" s="1"/>
  <c r="M2033" i="1" s="1"/>
  <c r="I2037" i="1"/>
  <c r="J2037" i="1" s="1"/>
  <c r="M2037" i="1" s="1"/>
  <c r="I2041" i="1"/>
  <c r="J2041" i="1" s="1"/>
  <c r="M2041" i="1" s="1"/>
  <c r="I2045" i="1"/>
  <c r="J2045" i="1" s="1"/>
  <c r="M2045" i="1" s="1"/>
  <c r="I2049" i="1"/>
  <c r="J2049" i="1" s="1"/>
  <c r="M2049" i="1" s="1"/>
  <c r="I1538" i="1"/>
  <c r="J1538" i="1" s="1"/>
  <c r="I1542" i="1"/>
  <c r="J1542" i="1" s="1"/>
  <c r="M1542" i="1" s="1"/>
  <c r="I1546" i="1"/>
  <c r="J1546" i="1" s="1"/>
  <c r="I1550" i="1"/>
  <c r="J1550" i="1" s="1"/>
  <c r="M1550" i="1" s="1"/>
  <c r="I1554" i="1"/>
  <c r="J1554" i="1" s="1"/>
  <c r="M1554" i="1" s="1"/>
  <c r="I1558" i="1"/>
  <c r="J1558" i="1" s="1"/>
  <c r="M1558" i="1" s="1"/>
  <c r="I1562" i="1"/>
  <c r="J1562" i="1" s="1"/>
  <c r="I1566" i="1"/>
  <c r="J1566" i="1" s="1"/>
  <c r="I1570" i="1"/>
  <c r="J1570" i="1" s="1"/>
  <c r="M1570" i="1" s="1"/>
  <c r="I1574" i="1"/>
  <c r="J1574" i="1" s="1"/>
  <c r="I1578" i="1"/>
  <c r="J1578" i="1" s="1"/>
  <c r="M1578" i="1" s="1"/>
  <c r="I1582" i="1"/>
  <c r="J1582" i="1" s="1"/>
  <c r="M1582" i="1" s="1"/>
  <c r="I1586" i="1"/>
  <c r="J1586" i="1" s="1"/>
  <c r="M1586" i="1" s="1"/>
  <c r="I1590" i="1"/>
  <c r="J1590" i="1" s="1"/>
  <c r="M1590" i="1" s="1"/>
  <c r="I1594" i="1"/>
  <c r="J1594" i="1" s="1"/>
  <c r="M1594" i="1" s="1"/>
  <c r="I1598" i="1"/>
  <c r="J1598" i="1" s="1"/>
  <c r="I1602" i="1"/>
  <c r="J1602" i="1" s="1"/>
  <c r="I1606" i="1"/>
  <c r="J1606" i="1" s="1"/>
  <c r="I1610" i="1"/>
  <c r="J1610" i="1" s="1"/>
  <c r="I1614" i="1"/>
  <c r="J1614" i="1" s="1"/>
  <c r="I1618" i="1"/>
  <c r="J1618" i="1" s="1"/>
  <c r="I1622" i="1"/>
  <c r="J1622" i="1" s="1"/>
  <c r="I1626" i="1"/>
  <c r="J1626" i="1" s="1"/>
  <c r="I1630" i="1"/>
  <c r="J1630" i="1" s="1"/>
  <c r="I1634" i="1"/>
  <c r="J1634" i="1" s="1"/>
  <c r="I1638" i="1"/>
  <c r="J1638" i="1" s="1"/>
  <c r="I1642" i="1"/>
  <c r="J1642" i="1" s="1"/>
  <c r="I1646" i="1"/>
  <c r="J1646" i="1" s="1"/>
  <c r="I1650" i="1"/>
  <c r="J1650" i="1" s="1"/>
  <c r="I1654" i="1"/>
  <c r="J1654" i="1" s="1"/>
  <c r="I1658" i="1"/>
  <c r="J1658" i="1" s="1"/>
  <c r="I1662" i="1"/>
  <c r="J1662" i="1" s="1"/>
  <c r="I1666" i="1"/>
  <c r="J1666" i="1" s="1"/>
  <c r="I1670" i="1"/>
  <c r="J1670" i="1" s="1"/>
  <c r="I1674" i="1"/>
  <c r="J1674" i="1" s="1"/>
  <c r="I1678" i="1"/>
  <c r="J1678" i="1" s="1"/>
  <c r="I1682" i="1"/>
  <c r="J1682" i="1" s="1"/>
  <c r="M1682" i="1" s="1"/>
  <c r="I1686" i="1"/>
  <c r="J1686" i="1" s="1"/>
  <c r="I1690" i="1"/>
  <c r="J1690" i="1" s="1"/>
  <c r="I1694" i="1"/>
  <c r="J1694" i="1" s="1"/>
  <c r="I1698" i="1"/>
  <c r="J1698" i="1" s="1"/>
  <c r="M1698" i="1" s="1"/>
  <c r="I1702" i="1"/>
  <c r="J1702" i="1" s="1"/>
  <c r="I1706" i="1"/>
  <c r="J1706" i="1" s="1"/>
  <c r="I1710" i="1"/>
  <c r="J1710" i="1" s="1"/>
  <c r="I1714" i="1"/>
  <c r="J1714" i="1" s="1"/>
  <c r="I1718" i="1"/>
  <c r="J1718" i="1" s="1"/>
  <c r="I1722" i="1"/>
  <c r="J1722" i="1" s="1"/>
  <c r="I1726" i="1"/>
  <c r="J1726" i="1" s="1"/>
  <c r="I1730" i="1"/>
  <c r="J1730" i="1" s="1"/>
  <c r="I1734" i="1"/>
  <c r="J1734" i="1" s="1"/>
  <c r="I1738" i="1"/>
  <c r="J1738" i="1" s="1"/>
  <c r="I1742" i="1"/>
  <c r="J1742" i="1" s="1"/>
  <c r="I1746" i="1"/>
  <c r="J1746" i="1" s="1"/>
  <c r="M1746" i="1" s="1"/>
  <c r="I1750" i="1"/>
  <c r="J1750" i="1" s="1"/>
  <c r="M1750" i="1" s="1"/>
  <c r="I1754" i="1"/>
  <c r="J1754" i="1" s="1"/>
  <c r="M1754" i="1" s="1"/>
  <c r="I1758" i="1"/>
  <c r="J1758" i="1" s="1"/>
  <c r="M1758" i="1" s="1"/>
  <c r="I1762" i="1"/>
  <c r="J1762" i="1" s="1"/>
  <c r="M1762" i="1" s="1"/>
  <c r="I1766" i="1"/>
  <c r="J1766" i="1" s="1"/>
  <c r="I1770" i="1"/>
  <c r="J1770" i="1" s="1"/>
  <c r="M1770" i="1" s="1"/>
  <c r="I1774" i="1"/>
  <c r="J1774" i="1" s="1"/>
  <c r="M1774" i="1" s="1"/>
  <c r="I1778" i="1"/>
  <c r="J1778" i="1" s="1"/>
  <c r="M1778" i="1" s="1"/>
  <c r="I1782" i="1"/>
  <c r="J1782" i="1" s="1"/>
  <c r="M1782" i="1" s="1"/>
  <c r="I1786" i="1"/>
  <c r="J1786" i="1" s="1"/>
  <c r="I1790" i="1"/>
  <c r="J1790" i="1" s="1"/>
  <c r="I1285" i="1"/>
  <c r="J1285" i="1" s="1"/>
  <c r="M1285" i="1" s="1"/>
  <c r="I1289" i="1"/>
  <c r="J1289" i="1" s="1"/>
  <c r="M1289" i="1" s="1"/>
  <c r="I1293" i="1"/>
  <c r="J1293" i="1" s="1"/>
  <c r="M1293" i="1" s="1"/>
  <c r="I1297" i="1"/>
  <c r="J1297" i="1" s="1"/>
  <c r="M1297" i="1" s="1"/>
  <c r="I1301" i="1"/>
  <c r="J1301" i="1" s="1"/>
  <c r="M1301" i="1" s="1"/>
  <c r="I1305" i="1"/>
  <c r="J1305" i="1" s="1"/>
  <c r="I1309" i="1"/>
  <c r="J1309" i="1" s="1"/>
  <c r="I1313" i="1"/>
  <c r="J1313" i="1" s="1"/>
  <c r="I1317" i="1"/>
  <c r="J1317" i="1" s="1"/>
  <c r="I1321" i="1"/>
  <c r="J1321" i="1" s="1"/>
  <c r="I1325" i="1"/>
  <c r="J1325" i="1" s="1"/>
  <c r="I1329" i="1"/>
  <c r="J1329" i="1" s="1"/>
  <c r="I1333" i="1"/>
  <c r="J1333" i="1" s="1"/>
  <c r="I1337" i="1"/>
  <c r="J1337" i="1" s="1"/>
  <c r="I1341" i="1"/>
  <c r="J1341" i="1" s="1"/>
  <c r="I1345" i="1"/>
  <c r="J1345" i="1" s="1"/>
  <c r="I1349" i="1"/>
  <c r="J1349" i="1" s="1"/>
  <c r="I1353" i="1"/>
  <c r="J1353" i="1" s="1"/>
  <c r="I1357" i="1"/>
  <c r="J1357" i="1" s="1"/>
  <c r="I1361" i="1"/>
  <c r="J1361" i="1" s="1"/>
  <c r="I1365" i="1"/>
  <c r="J1365" i="1" s="1"/>
  <c r="I1369" i="1"/>
  <c r="J1369" i="1" s="1"/>
  <c r="I1373" i="1"/>
  <c r="J1373" i="1" s="1"/>
  <c r="I1377" i="1"/>
  <c r="J1377" i="1" s="1"/>
  <c r="I1381" i="1"/>
  <c r="J1381" i="1" s="1"/>
  <c r="I1385" i="1"/>
  <c r="J1385" i="1" s="1"/>
  <c r="I1389" i="1"/>
  <c r="J1389" i="1" s="1"/>
  <c r="I1393" i="1"/>
  <c r="J1393" i="1" s="1"/>
  <c r="I1397" i="1"/>
  <c r="J1397" i="1" s="1"/>
  <c r="I1401" i="1"/>
  <c r="J1401" i="1" s="1"/>
  <c r="I1405" i="1"/>
  <c r="J1405" i="1" s="1"/>
  <c r="I1409" i="1"/>
  <c r="J1409" i="1" s="1"/>
  <c r="I1413" i="1"/>
  <c r="J1413" i="1" s="1"/>
  <c r="I1417" i="1"/>
  <c r="J1417" i="1" s="1"/>
  <c r="I1421" i="1"/>
  <c r="J1421" i="1" s="1"/>
  <c r="I1425" i="1"/>
  <c r="J1425" i="1" s="1"/>
  <c r="I1429" i="1"/>
  <c r="J1429" i="1" s="1"/>
  <c r="I1433" i="1"/>
  <c r="J1433" i="1" s="1"/>
  <c r="M1433" i="1" s="1"/>
  <c r="I1437" i="1"/>
  <c r="J1437" i="1" s="1"/>
  <c r="M1437" i="1" s="1"/>
  <c r="I1441" i="1"/>
  <c r="J1441" i="1" s="1"/>
  <c r="M1441" i="1" s="1"/>
  <c r="I1445" i="1"/>
  <c r="J1445" i="1" s="1"/>
  <c r="M1445" i="1" s="1"/>
  <c r="I1449" i="1"/>
  <c r="J1449" i="1" s="1"/>
  <c r="M1449" i="1" s="1"/>
  <c r="I1453" i="1"/>
  <c r="J1453" i="1" s="1"/>
  <c r="I1457" i="1"/>
  <c r="J1457" i="1" s="1"/>
  <c r="I1461" i="1"/>
  <c r="J1461" i="1" s="1"/>
  <c r="I1465" i="1"/>
  <c r="J1465" i="1" s="1"/>
  <c r="I1469" i="1"/>
  <c r="J1469" i="1" s="1"/>
  <c r="I1473" i="1"/>
  <c r="J1473" i="1" s="1"/>
  <c r="M1473" i="1" s="1"/>
  <c r="I1477" i="1"/>
  <c r="J1477" i="1" s="1"/>
  <c r="M1477" i="1" s="1"/>
  <c r="I1481" i="1"/>
  <c r="J1481" i="1" s="1"/>
  <c r="M1481" i="1" s="1"/>
  <c r="I1485" i="1"/>
  <c r="J1485" i="1" s="1"/>
  <c r="M1485" i="1" s="1"/>
  <c r="I1489" i="1"/>
  <c r="J1489" i="1" s="1"/>
  <c r="M1489" i="1" s="1"/>
  <c r="I1493" i="1"/>
  <c r="J1493" i="1" s="1"/>
  <c r="I1497" i="1"/>
  <c r="J1497" i="1" s="1"/>
  <c r="I1501" i="1"/>
  <c r="J1501" i="1" s="1"/>
  <c r="I1505" i="1"/>
  <c r="J1505" i="1" s="1"/>
  <c r="I1509" i="1"/>
  <c r="J1509" i="1" s="1"/>
  <c r="I1513" i="1"/>
  <c r="J1513" i="1" s="1"/>
  <c r="I1517" i="1"/>
  <c r="J1517" i="1" s="1"/>
  <c r="I1521" i="1"/>
  <c r="J1521" i="1" s="1"/>
  <c r="M1521" i="1" s="1"/>
  <c r="I1525" i="1"/>
  <c r="J1525" i="1" s="1"/>
  <c r="I1529" i="1"/>
  <c r="J1529" i="1" s="1"/>
  <c r="M1529" i="1" s="1"/>
  <c r="I1533" i="1"/>
  <c r="J1533" i="1" s="1"/>
  <c r="M1533" i="1" s="1"/>
  <c r="I1537" i="1"/>
  <c r="J1537" i="1" s="1"/>
  <c r="M1537" i="1" s="1"/>
  <c r="I1028" i="1"/>
  <c r="J1028" i="1" s="1"/>
  <c r="I1032" i="1"/>
  <c r="J1032" i="1" s="1"/>
  <c r="M1032" i="1" s="1"/>
  <c r="I1036" i="1"/>
  <c r="J1036" i="1" s="1"/>
  <c r="I1040" i="1"/>
  <c r="J1040" i="1" s="1"/>
  <c r="I1044" i="1"/>
  <c r="J1044" i="1" s="1"/>
  <c r="M1044" i="1" s="1"/>
  <c r="I1048" i="1"/>
  <c r="J1048" i="1" s="1"/>
  <c r="I1052" i="1"/>
  <c r="J1052" i="1" s="1"/>
  <c r="M1052" i="1" s="1"/>
  <c r="I1056" i="1"/>
  <c r="J1056" i="1" s="1"/>
  <c r="I1060" i="1"/>
  <c r="J1060" i="1" s="1"/>
  <c r="M1060" i="1" s="1"/>
  <c r="I1064" i="1"/>
  <c r="J1064" i="1" s="1"/>
  <c r="I1068" i="1"/>
  <c r="J1068" i="1" s="1"/>
  <c r="M1068" i="1" s="1"/>
  <c r="I1072" i="1"/>
  <c r="J1072" i="1" s="1"/>
  <c r="M1072" i="1" s="1"/>
  <c r="I1076" i="1"/>
  <c r="J1076" i="1" s="1"/>
  <c r="I1080" i="1"/>
  <c r="J1080" i="1" s="1"/>
  <c r="I1084" i="1"/>
  <c r="J1084" i="1" s="1"/>
  <c r="I1088" i="1"/>
  <c r="J1088" i="1" s="1"/>
  <c r="M1088" i="1" s="1"/>
  <c r="I1092" i="1"/>
  <c r="J1092" i="1" s="1"/>
  <c r="M1092" i="1" s="1"/>
  <c r="I1096" i="1"/>
  <c r="J1096" i="1" s="1"/>
  <c r="M1096" i="1" s="1"/>
  <c r="I1100" i="1"/>
  <c r="J1100" i="1" s="1"/>
  <c r="I1104" i="1"/>
  <c r="J1104" i="1" s="1"/>
  <c r="I1108" i="1"/>
  <c r="J1108" i="1" s="1"/>
  <c r="M1108" i="1" s="1"/>
  <c r="I1112" i="1"/>
  <c r="J1112" i="1" s="1"/>
  <c r="I1116" i="1"/>
  <c r="J1116" i="1" s="1"/>
  <c r="I1120" i="1"/>
  <c r="J1120" i="1" s="1"/>
  <c r="I1124" i="1"/>
  <c r="J1124" i="1" s="1"/>
  <c r="I1128" i="1"/>
  <c r="J1128" i="1" s="1"/>
  <c r="I1132" i="1"/>
  <c r="J1132" i="1" s="1"/>
  <c r="I1136" i="1"/>
  <c r="J1136" i="1" s="1"/>
  <c r="I1140" i="1"/>
  <c r="J1140" i="1" s="1"/>
  <c r="I1144" i="1"/>
  <c r="J1144" i="1" s="1"/>
  <c r="I1148" i="1"/>
  <c r="J1148" i="1" s="1"/>
  <c r="I1152" i="1"/>
  <c r="J1152" i="1" s="1"/>
  <c r="I1156" i="1"/>
  <c r="J1156" i="1" s="1"/>
  <c r="I1160" i="1"/>
  <c r="J1160" i="1" s="1"/>
  <c r="I1164" i="1"/>
  <c r="J1164" i="1" s="1"/>
  <c r="I1168" i="1"/>
  <c r="J1168" i="1" s="1"/>
  <c r="I1172" i="1"/>
  <c r="J1172" i="1" s="1"/>
  <c r="I1176" i="1"/>
  <c r="J1176" i="1" s="1"/>
  <c r="I1180" i="1"/>
  <c r="J1180" i="1" s="1"/>
  <c r="I1184" i="1"/>
  <c r="J1184" i="1" s="1"/>
  <c r="I1188" i="1"/>
  <c r="J1188" i="1" s="1"/>
  <c r="I1192" i="1"/>
  <c r="J1192" i="1" s="1"/>
  <c r="M1192" i="1" s="1"/>
  <c r="I1196" i="1"/>
  <c r="J1196" i="1" s="1"/>
  <c r="I1200" i="1"/>
  <c r="J1200" i="1" s="1"/>
  <c r="I1204" i="1"/>
  <c r="J1204" i="1" s="1"/>
  <c r="I1208" i="1"/>
  <c r="J1208" i="1" s="1"/>
  <c r="I1212" i="1"/>
  <c r="J1212" i="1" s="1"/>
  <c r="I1216" i="1"/>
  <c r="J1216" i="1" s="1"/>
  <c r="I1220" i="1"/>
  <c r="J1220" i="1" s="1"/>
  <c r="I1224" i="1"/>
  <c r="J1224" i="1" s="1"/>
  <c r="I1228" i="1"/>
  <c r="J1228" i="1" s="1"/>
  <c r="I1232" i="1"/>
  <c r="J1232" i="1" s="1"/>
  <c r="I1236" i="1"/>
  <c r="J1236" i="1" s="1"/>
  <c r="I1240" i="1"/>
  <c r="J1240" i="1" s="1"/>
  <c r="I1244" i="1"/>
  <c r="J1244" i="1" s="1"/>
  <c r="I1248" i="1"/>
  <c r="J1248" i="1" s="1"/>
  <c r="I1252" i="1"/>
  <c r="J1252" i="1" s="1"/>
  <c r="I1256" i="1"/>
  <c r="J1256" i="1" s="1"/>
  <c r="I1260" i="1"/>
  <c r="J1260" i="1" s="1"/>
  <c r="I1264" i="1"/>
  <c r="J1264" i="1" s="1"/>
  <c r="M1264" i="1" s="1"/>
  <c r="I1268" i="1"/>
  <c r="J1268" i="1" s="1"/>
  <c r="M1268" i="1" s="1"/>
  <c r="I1272" i="1"/>
  <c r="J1272" i="1" s="1"/>
  <c r="M1272" i="1" s="1"/>
  <c r="I1276" i="1"/>
  <c r="J1276" i="1" s="1"/>
  <c r="M1276" i="1" s="1"/>
  <c r="I1280" i="1"/>
  <c r="J1280" i="1" s="1"/>
  <c r="M1280" i="1" s="1"/>
  <c r="I772" i="1"/>
  <c r="J772" i="1" s="1"/>
  <c r="I776" i="1"/>
  <c r="J776" i="1" s="1"/>
  <c r="I780" i="1"/>
  <c r="J780" i="1" s="1"/>
  <c r="I784" i="1"/>
  <c r="J784" i="1" s="1"/>
  <c r="I788" i="1"/>
  <c r="J788" i="1" s="1"/>
  <c r="I792" i="1"/>
  <c r="J792" i="1" s="1"/>
  <c r="I796" i="1"/>
  <c r="J796" i="1" s="1"/>
  <c r="I800" i="1"/>
  <c r="J800" i="1" s="1"/>
  <c r="I804" i="1"/>
  <c r="J804" i="1" s="1"/>
  <c r="I808" i="1"/>
  <c r="J808" i="1" s="1"/>
  <c r="I812" i="1"/>
  <c r="J812" i="1" s="1"/>
  <c r="I816" i="1"/>
  <c r="J816" i="1" s="1"/>
  <c r="I820" i="1"/>
  <c r="J820" i="1" s="1"/>
  <c r="I824" i="1"/>
  <c r="J824" i="1" s="1"/>
  <c r="I828" i="1"/>
  <c r="J828" i="1" s="1"/>
  <c r="I832" i="1"/>
  <c r="J832" i="1" s="1"/>
  <c r="I836" i="1"/>
  <c r="J836" i="1" s="1"/>
  <c r="I840" i="1"/>
  <c r="J840" i="1" s="1"/>
  <c r="I844" i="1"/>
  <c r="J844" i="1" s="1"/>
  <c r="I848" i="1"/>
  <c r="J848" i="1" s="1"/>
  <c r="I852" i="1"/>
  <c r="J852" i="1" s="1"/>
  <c r="I856" i="1"/>
  <c r="J856" i="1" s="1"/>
  <c r="I860" i="1"/>
  <c r="J860" i="1" s="1"/>
  <c r="I864" i="1"/>
  <c r="J864" i="1" s="1"/>
  <c r="I868" i="1"/>
  <c r="J868" i="1" s="1"/>
  <c r="I872" i="1"/>
  <c r="J872" i="1" s="1"/>
  <c r="I876" i="1"/>
  <c r="J876" i="1" s="1"/>
  <c r="I880" i="1"/>
  <c r="J880" i="1" s="1"/>
  <c r="I884" i="1"/>
  <c r="J884" i="1" s="1"/>
  <c r="I888" i="1"/>
  <c r="J888" i="1" s="1"/>
  <c r="I892" i="1"/>
  <c r="J892" i="1" s="1"/>
  <c r="I896" i="1"/>
  <c r="J896" i="1" s="1"/>
  <c r="I900" i="1"/>
  <c r="J900" i="1" s="1"/>
  <c r="I904" i="1"/>
  <c r="J904" i="1" s="1"/>
  <c r="I908" i="1"/>
  <c r="J908" i="1" s="1"/>
  <c r="I912" i="1"/>
  <c r="J912" i="1" s="1"/>
  <c r="I916" i="1"/>
  <c r="J916" i="1" s="1"/>
  <c r="I920" i="1"/>
  <c r="J920" i="1" s="1"/>
  <c r="I924" i="1"/>
  <c r="J924" i="1" s="1"/>
  <c r="I928" i="1"/>
  <c r="J928" i="1" s="1"/>
  <c r="I932" i="1"/>
  <c r="J932" i="1" s="1"/>
  <c r="I936" i="1"/>
  <c r="J936" i="1" s="1"/>
  <c r="I940" i="1"/>
  <c r="J940" i="1" s="1"/>
  <c r="I944" i="1"/>
  <c r="J944" i="1" s="1"/>
  <c r="I948" i="1"/>
  <c r="J948" i="1" s="1"/>
  <c r="I952" i="1"/>
  <c r="J952" i="1" s="1"/>
  <c r="I956" i="1"/>
  <c r="J956" i="1" s="1"/>
  <c r="I960" i="1"/>
  <c r="J960" i="1" s="1"/>
  <c r="I964" i="1"/>
  <c r="J964" i="1" s="1"/>
  <c r="I968" i="1"/>
  <c r="J968" i="1" s="1"/>
  <c r="I972" i="1"/>
  <c r="J972" i="1" s="1"/>
  <c r="I976" i="1"/>
  <c r="J976" i="1" s="1"/>
  <c r="I980" i="1"/>
  <c r="J980" i="1" s="1"/>
  <c r="I984" i="1"/>
  <c r="J984" i="1" s="1"/>
  <c r="I988" i="1"/>
  <c r="J988" i="1" s="1"/>
  <c r="I992" i="1"/>
  <c r="J992" i="1" s="1"/>
  <c r="M992" i="1" s="1"/>
  <c r="I996" i="1"/>
  <c r="J996" i="1" s="1"/>
  <c r="M996" i="1" s="1"/>
  <c r="I1000" i="1"/>
  <c r="J1000" i="1" s="1"/>
  <c r="M1000" i="1" s="1"/>
  <c r="I1004" i="1"/>
  <c r="J1004" i="1" s="1"/>
  <c r="M1004" i="1" s="1"/>
  <c r="I1008" i="1"/>
  <c r="J1008" i="1" s="1"/>
  <c r="M1008" i="1" s="1"/>
  <c r="I1012" i="1"/>
  <c r="J1012" i="1" s="1"/>
  <c r="I1016" i="1"/>
  <c r="J1016" i="1" s="1"/>
  <c r="I1020" i="1"/>
  <c r="J1020" i="1" s="1"/>
  <c r="I1024" i="1"/>
  <c r="J1024" i="1" s="1"/>
  <c r="I517" i="1"/>
  <c r="J517" i="1" s="1"/>
  <c r="I521" i="1"/>
  <c r="J521" i="1" s="1"/>
  <c r="I525" i="1"/>
  <c r="J525" i="1" s="1"/>
  <c r="I529" i="1"/>
  <c r="J529" i="1" s="1"/>
  <c r="I533" i="1"/>
  <c r="J533" i="1" s="1"/>
  <c r="I537" i="1"/>
  <c r="J537" i="1" s="1"/>
  <c r="I541" i="1"/>
  <c r="J541" i="1" s="1"/>
  <c r="I545" i="1"/>
  <c r="J545" i="1" s="1"/>
  <c r="I549" i="1"/>
  <c r="J549" i="1" s="1"/>
  <c r="I553" i="1"/>
  <c r="J553" i="1" s="1"/>
  <c r="I557" i="1"/>
  <c r="J557" i="1" s="1"/>
  <c r="I561" i="1"/>
  <c r="J561" i="1" s="1"/>
  <c r="I565" i="1"/>
  <c r="J565" i="1" s="1"/>
  <c r="I569" i="1"/>
  <c r="J569" i="1" s="1"/>
  <c r="I573" i="1"/>
  <c r="J573" i="1" s="1"/>
  <c r="I577" i="1"/>
  <c r="J577" i="1" s="1"/>
  <c r="I581" i="1"/>
  <c r="J581" i="1" s="1"/>
  <c r="I585" i="1"/>
  <c r="J585" i="1" s="1"/>
  <c r="I589" i="1"/>
  <c r="J589" i="1" s="1"/>
  <c r="M589" i="1" s="1"/>
  <c r="I593" i="1"/>
  <c r="J593" i="1" s="1"/>
  <c r="M593" i="1" s="1"/>
  <c r="I597" i="1"/>
  <c r="J597" i="1" s="1"/>
  <c r="I601" i="1"/>
  <c r="J601" i="1" s="1"/>
  <c r="M601" i="1" s="1"/>
  <c r="I605" i="1"/>
  <c r="J605" i="1" s="1"/>
  <c r="I609" i="1"/>
  <c r="J609" i="1" s="1"/>
  <c r="M609" i="1" s="1"/>
  <c r="I613" i="1"/>
  <c r="J613" i="1" s="1"/>
  <c r="I617" i="1"/>
  <c r="J617" i="1" s="1"/>
  <c r="I621" i="1"/>
  <c r="J621" i="1" s="1"/>
  <c r="M621" i="1" s="1"/>
  <c r="I625" i="1"/>
  <c r="J625" i="1" s="1"/>
  <c r="M625" i="1" s="1"/>
  <c r="I629" i="1"/>
  <c r="J629" i="1" s="1"/>
  <c r="I633" i="1"/>
  <c r="J633" i="1" s="1"/>
  <c r="I637" i="1"/>
  <c r="J637" i="1" s="1"/>
  <c r="I641" i="1"/>
  <c r="J641" i="1" s="1"/>
  <c r="I645" i="1"/>
  <c r="J645" i="1" s="1"/>
  <c r="I649" i="1"/>
  <c r="J649" i="1" s="1"/>
  <c r="I653" i="1"/>
  <c r="J653" i="1" s="1"/>
  <c r="I657" i="1"/>
  <c r="J657" i="1" s="1"/>
  <c r="I661" i="1"/>
  <c r="J661" i="1" s="1"/>
  <c r="I665" i="1"/>
  <c r="J665" i="1" s="1"/>
  <c r="I669" i="1"/>
  <c r="J669" i="1" s="1"/>
  <c r="I673" i="1"/>
  <c r="J673" i="1" s="1"/>
  <c r="I677" i="1"/>
  <c r="J677" i="1" s="1"/>
  <c r="I681" i="1"/>
  <c r="J681" i="1" s="1"/>
  <c r="I685" i="1"/>
  <c r="J685" i="1" s="1"/>
  <c r="I689" i="1"/>
  <c r="J689" i="1" s="1"/>
  <c r="I693" i="1"/>
  <c r="J693" i="1" s="1"/>
  <c r="I697" i="1"/>
  <c r="J697" i="1" s="1"/>
  <c r="I701" i="1"/>
  <c r="J701" i="1" s="1"/>
  <c r="I705" i="1"/>
  <c r="J705" i="1" s="1"/>
  <c r="I709" i="1"/>
  <c r="J709" i="1" s="1"/>
  <c r="I713" i="1"/>
  <c r="J713" i="1" s="1"/>
  <c r="I717" i="1"/>
  <c r="J717" i="1" s="1"/>
  <c r="I721" i="1"/>
  <c r="J721" i="1" s="1"/>
  <c r="I725" i="1"/>
  <c r="J725" i="1" s="1"/>
  <c r="I729" i="1"/>
  <c r="J729" i="1" s="1"/>
  <c r="I733" i="1"/>
  <c r="J733" i="1" s="1"/>
  <c r="I737" i="1"/>
  <c r="J737" i="1" s="1"/>
  <c r="I741" i="1"/>
  <c r="J741" i="1" s="1"/>
  <c r="I745" i="1"/>
  <c r="J745" i="1" s="1"/>
  <c r="I749" i="1"/>
  <c r="J749" i="1" s="1"/>
  <c r="I753" i="1"/>
  <c r="J753" i="1" s="1"/>
  <c r="I757" i="1"/>
  <c r="J757" i="1" s="1"/>
  <c r="I761" i="1"/>
  <c r="J761" i="1" s="1"/>
  <c r="I765" i="1"/>
  <c r="J765" i="1" s="1"/>
  <c r="I769" i="1"/>
  <c r="J769" i="1" s="1"/>
  <c r="I258" i="1"/>
  <c r="J258" i="1" s="1"/>
  <c r="I262" i="1"/>
  <c r="J262" i="1" s="1"/>
  <c r="I266" i="1"/>
  <c r="J266" i="1" s="1"/>
  <c r="I270" i="1"/>
  <c r="J270" i="1" s="1"/>
  <c r="I274" i="1"/>
  <c r="J274" i="1" s="1"/>
  <c r="I278" i="1"/>
  <c r="J278" i="1" s="1"/>
  <c r="I282" i="1"/>
  <c r="J282" i="1" s="1"/>
  <c r="I286" i="1"/>
  <c r="J286" i="1" s="1"/>
  <c r="I290" i="1"/>
  <c r="J290" i="1" s="1"/>
  <c r="I294" i="1"/>
  <c r="J294" i="1" s="1"/>
  <c r="I298" i="1"/>
  <c r="J298" i="1" s="1"/>
  <c r="I302" i="1"/>
  <c r="J302" i="1" s="1"/>
  <c r="I306" i="1"/>
  <c r="J306" i="1" s="1"/>
  <c r="I310" i="1"/>
  <c r="J310" i="1" s="1"/>
  <c r="I314" i="1"/>
  <c r="J314" i="1" s="1"/>
  <c r="I318" i="1"/>
  <c r="J318" i="1" s="1"/>
  <c r="I322" i="1"/>
  <c r="J322" i="1" s="1"/>
  <c r="I326" i="1"/>
  <c r="J326" i="1" s="1"/>
  <c r="I330" i="1"/>
  <c r="J330" i="1" s="1"/>
  <c r="I334" i="1"/>
  <c r="J334" i="1" s="1"/>
  <c r="I338" i="1"/>
  <c r="J338" i="1" s="1"/>
  <c r="I342" i="1"/>
  <c r="J342" i="1" s="1"/>
  <c r="I346" i="1"/>
  <c r="J346" i="1" s="1"/>
  <c r="I350" i="1"/>
  <c r="J350" i="1" s="1"/>
  <c r="I354" i="1"/>
  <c r="J354" i="1" s="1"/>
  <c r="I358" i="1"/>
  <c r="J358" i="1" s="1"/>
  <c r="I362" i="1"/>
  <c r="J362" i="1" s="1"/>
  <c r="I366" i="1"/>
  <c r="J366" i="1" s="1"/>
  <c r="I370" i="1"/>
  <c r="J370" i="1" s="1"/>
  <c r="I374" i="1"/>
  <c r="J374" i="1" s="1"/>
  <c r="I378" i="1"/>
  <c r="J378" i="1" s="1"/>
  <c r="I382" i="1"/>
  <c r="J382" i="1" s="1"/>
  <c r="I386" i="1"/>
  <c r="J386" i="1" s="1"/>
  <c r="I390" i="1"/>
  <c r="J390" i="1" s="1"/>
  <c r="I394" i="1"/>
  <c r="J394" i="1" s="1"/>
  <c r="I398" i="1"/>
  <c r="J398" i="1" s="1"/>
  <c r="I402" i="1"/>
  <c r="J402" i="1" s="1"/>
  <c r="I406" i="1"/>
  <c r="J406" i="1" s="1"/>
  <c r="I410" i="1"/>
  <c r="J410" i="1" s="1"/>
  <c r="I5477" i="1"/>
  <c r="J5477" i="1" s="1"/>
  <c r="I5185" i="1"/>
  <c r="J5185" i="1" s="1"/>
  <c r="I5333" i="1"/>
  <c r="J5333" i="1" s="1"/>
  <c r="I4894" i="1"/>
  <c r="J4894" i="1" s="1"/>
  <c r="I4958" i="1"/>
  <c r="J4958" i="1" s="1"/>
  <c r="I5022" i="1"/>
  <c r="J5022" i="1" s="1"/>
  <c r="I5086" i="1"/>
  <c r="J5086" i="1" s="1"/>
  <c r="I4669" i="1"/>
  <c r="J4669" i="1" s="1"/>
  <c r="I4733" i="1"/>
  <c r="J4733" i="1" s="1"/>
  <c r="I4797" i="1"/>
  <c r="J4797" i="1" s="1"/>
  <c r="I4861" i="1"/>
  <c r="J4861" i="1" s="1"/>
  <c r="I4371" i="1"/>
  <c r="J4371" i="1" s="1"/>
  <c r="I4426" i="1"/>
  <c r="J4426" i="1" s="1"/>
  <c r="M4426" i="1" s="1"/>
  <c r="I4469" i="1"/>
  <c r="J4469" i="1" s="1"/>
  <c r="M4469" i="1" s="1"/>
  <c r="I4505" i="1"/>
  <c r="J4505" i="1" s="1"/>
  <c r="I4537" i="1"/>
  <c r="J4537" i="1" s="1"/>
  <c r="I4569" i="1"/>
  <c r="J4569" i="1" s="1"/>
  <c r="M4569" i="1" s="1"/>
  <c r="I4601" i="1"/>
  <c r="J4601" i="1" s="1"/>
  <c r="I4122" i="1"/>
  <c r="J4122" i="1" s="1"/>
  <c r="I4154" i="1"/>
  <c r="J4154" i="1" s="1"/>
  <c r="I4186" i="1"/>
  <c r="J4186" i="1" s="1"/>
  <c r="I4218" i="1"/>
  <c r="J4218" i="1" s="1"/>
  <c r="I4250" i="1"/>
  <c r="J4250" i="1" s="1"/>
  <c r="I4282" i="1"/>
  <c r="J4282" i="1" s="1"/>
  <c r="I4301" i="1"/>
  <c r="J4301" i="1" s="1"/>
  <c r="I4317" i="1"/>
  <c r="J4317" i="1" s="1"/>
  <c r="I4333" i="1"/>
  <c r="J4333" i="1" s="1"/>
  <c r="I4349" i="1"/>
  <c r="J4349" i="1" s="1"/>
  <c r="I3855" i="1"/>
  <c r="J3855" i="1" s="1"/>
  <c r="I3871" i="1"/>
  <c r="J3871" i="1" s="1"/>
  <c r="I3887" i="1"/>
  <c r="J3887" i="1" s="1"/>
  <c r="I3903" i="1"/>
  <c r="J3903" i="1" s="1"/>
  <c r="I3919" i="1"/>
  <c r="J3919" i="1" s="1"/>
  <c r="I3935" i="1"/>
  <c r="J3935" i="1" s="1"/>
  <c r="I3951" i="1"/>
  <c r="J3951" i="1" s="1"/>
  <c r="I3967" i="1"/>
  <c r="J3967" i="1" s="1"/>
  <c r="M3967" i="1" s="1"/>
  <c r="I3983" i="1"/>
  <c r="J3983" i="1" s="1"/>
  <c r="I3999" i="1"/>
  <c r="J3999" i="1" s="1"/>
  <c r="M3999" i="1" s="1"/>
  <c r="I4015" i="1"/>
  <c r="J4015" i="1" s="1"/>
  <c r="I4031" i="1"/>
  <c r="J4031" i="1" s="1"/>
  <c r="I4047" i="1"/>
  <c r="J4047" i="1" s="1"/>
  <c r="I4063" i="1"/>
  <c r="J4063" i="1" s="1"/>
  <c r="I4079" i="1"/>
  <c r="J4079" i="1" s="1"/>
  <c r="I4095" i="1"/>
  <c r="J4095" i="1" s="1"/>
  <c r="I3592" i="1"/>
  <c r="J3592" i="1" s="1"/>
  <c r="I3608" i="1"/>
  <c r="J3608" i="1" s="1"/>
  <c r="I3624" i="1"/>
  <c r="J3624" i="1" s="1"/>
  <c r="I3640" i="1"/>
  <c r="J3640" i="1" s="1"/>
  <c r="I3656" i="1"/>
  <c r="J3656" i="1" s="1"/>
  <c r="I3672" i="1"/>
  <c r="J3672" i="1" s="1"/>
  <c r="I3688" i="1"/>
  <c r="J3688" i="1" s="1"/>
  <c r="I3704" i="1"/>
  <c r="J3704" i="1" s="1"/>
  <c r="I3720" i="1"/>
  <c r="J3720" i="1" s="1"/>
  <c r="I3736" i="1"/>
  <c r="J3736" i="1" s="1"/>
  <c r="I3752" i="1"/>
  <c r="J3752" i="1" s="1"/>
  <c r="I3768" i="1"/>
  <c r="J3768" i="1" s="1"/>
  <c r="I3784" i="1"/>
  <c r="J3784" i="1" s="1"/>
  <c r="I3800" i="1"/>
  <c r="J3800" i="1" s="1"/>
  <c r="I3816" i="1"/>
  <c r="J3816" i="1" s="1"/>
  <c r="I3832" i="1"/>
  <c r="J3832" i="1" s="1"/>
  <c r="I3331" i="1"/>
  <c r="J3331" i="1" s="1"/>
  <c r="I3347" i="1"/>
  <c r="J3347" i="1" s="1"/>
  <c r="I3363" i="1"/>
  <c r="J3363" i="1" s="1"/>
  <c r="I3379" i="1"/>
  <c r="J3379" i="1" s="1"/>
  <c r="I3395" i="1"/>
  <c r="J3395" i="1" s="1"/>
  <c r="I3411" i="1"/>
  <c r="J3411" i="1" s="1"/>
  <c r="I3427" i="1"/>
  <c r="J3427" i="1" s="1"/>
  <c r="I3443" i="1"/>
  <c r="J3443" i="1" s="1"/>
  <c r="I3459" i="1"/>
  <c r="J3459" i="1" s="1"/>
  <c r="I3475" i="1"/>
  <c r="J3475" i="1" s="1"/>
  <c r="I3491" i="1"/>
  <c r="J3491" i="1" s="1"/>
  <c r="M3491" i="1" s="1"/>
  <c r="I3507" i="1"/>
  <c r="J3507" i="1" s="1"/>
  <c r="M3507" i="1" s="1"/>
  <c r="I3523" i="1"/>
  <c r="J3523" i="1" s="1"/>
  <c r="M3523" i="1" s="1"/>
  <c r="I3539" i="1"/>
  <c r="J3539" i="1" s="1"/>
  <c r="I3555" i="1"/>
  <c r="J3555" i="1" s="1"/>
  <c r="I3571" i="1"/>
  <c r="J3571" i="1" s="1"/>
  <c r="I3075" i="1"/>
  <c r="J3075" i="1" s="1"/>
  <c r="I3091" i="1"/>
  <c r="J3091" i="1" s="1"/>
  <c r="I3107" i="1"/>
  <c r="J3107" i="1" s="1"/>
  <c r="I3123" i="1"/>
  <c r="J3123" i="1" s="1"/>
  <c r="I3139" i="1"/>
  <c r="J3139" i="1" s="1"/>
  <c r="M3139" i="1" s="1"/>
  <c r="I3155" i="1"/>
  <c r="J3155" i="1" s="1"/>
  <c r="I3171" i="1"/>
  <c r="J3171" i="1" s="1"/>
  <c r="I3187" i="1"/>
  <c r="J3187" i="1" s="1"/>
  <c r="I3203" i="1"/>
  <c r="J3203" i="1" s="1"/>
  <c r="I3219" i="1"/>
  <c r="J3219" i="1" s="1"/>
  <c r="I3235" i="1"/>
  <c r="J3235" i="1" s="1"/>
  <c r="I3251" i="1"/>
  <c r="J3251" i="1" s="1"/>
  <c r="I3267" i="1"/>
  <c r="J3267" i="1" s="1"/>
  <c r="I3283" i="1"/>
  <c r="J3283" i="1" s="1"/>
  <c r="I3299" i="1"/>
  <c r="J3299" i="1" s="1"/>
  <c r="I3315" i="1"/>
  <c r="J3315" i="1" s="1"/>
  <c r="I2823" i="1"/>
  <c r="J2823" i="1" s="1"/>
  <c r="I2831" i="1"/>
  <c r="J2831" i="1" s="1"/>
  <c r="I2839" i="1"/>
  <c r="J2839" i="1" s="1"/>
  <c r="I2847" i="1"/>
  <c r="J2847" i="1" s="1"/>
  <c r="I2855" i="1"/>
  <c r="J2855" i="1" s="1"/>
  <c r="I2863" i="1"/>
  <c r="J2863" i="1" s="1"/>
  <c r="I2871" i="1"/>
  <c r="J2871" i="1" s="1"/>
  <c r="I2879" i="1"/>
  <c r="J2879" i="1" s="1"/>
  <c r="I2887" i="1"/>
  <c r="J2887" i="1" s="1"/>
  <c r="I2895" i="1"/>
  <c r="J2895" i="1" s="1"/>
  <c r="I2903" i="1"/>
  <c r="J2903" i="1" s="1"/>
  <c r="I2911" i="1"/>
  <c r="J2911" i="1" s="1"/>
  <c r="I2919" i="1"/>
  <c r="J2919" i="1" s="1"/>
  <c r="I2927" i="1"/>
  <c r="J2927" i="1" s="1"/>
  <c r="I2935" i="1"/>
  <c r="J2935" i="1" s="1"/>
  <c r="I2943" i="1"/>
  <c r="J2943" i="1" s="1"/>
  <c r="I2951" i="1"/>
  <c r="J2951" i="1" s="1"/>
  <c r="I2959" i="1"/>
  <c r="J2959" i="1" s="1"/>
  <c r="I2967" i="1"/>
  <c r="J2967" i="1" s="1"/>
  <c r="I2975" i="1"/>
  <c r="J2975" i="1" s="1"/>
  <c r="I2983" i="1"/>
  <c r="J2983" i="1" s="1"/>
  <c r="M2983" i="1" s="1"/>
  <c r="I2991" i="1"/>
  <c r="J2991" i="1" s="1"/>
  <c r="I2999" i="1"/>
  <c r="J2999" i="1" s="1"/>
  <c r="M2999" i="1" s="1"/>
  <c r="I3007" i="1"/>
  <c r="J3007" i="1" s="1"/>
  <c r="M3007" i="1" s="1"/>
  <c r="I3015" i="1"/>
  <c r="J3015" i="1" s="1"/>
  <c r="I3023" i="1"/>
  <c r="J3023" i="1" s="1"/>
  <c r="I3031" i="1"/>
  <c r="J3031" i="1" s="1"/>
  <c r="M3031" i="1" s="1"/>
  <c r="I3039" i="1"/>
  <c r="J3039" i="1" s="1"/>
  <c r="I3047" i="1"/>
  <c r="J3047" i="1" s="1"/>
  <c r="I3055" i="1"/>
  <c r="J3055" i="1" s="1"/>
  <c r="I3063" i="1"/>
  <c r="J3063" i="1" s="1"/>
  <c r="I3071" i="1"/>
  <c r="J3071" i="1" s="1"/>
  <c r="I2567" i="1"/>
  <c r="J2567" i="1" s="1"/>
  <c r="I2575" i="1"/>
  <c r="J2575" i="1" s="1"/>
  <c r="I2583" i="1"/>
  <c r="J2583" i="1" s="1"/>
  <c r="I2591" i="1"/>
  <c r="J2591" i="1" s="1"/>
  <c r="I2599" i="1"/>
  <c r="J2599" i="1" s="1"/>
  <c r="I2607" i="1"/>
  <c r="J2607" i="1" s="1"/>
  <c r="M2607" i="1" s="1"/>
  <c r="I2615" i="1"/>
  <c r="J2615" i="1" s="1"/>
  <c r="I2623" i="1"/>
  <c r="J2623" i="1" s="1"/>
  <c r="I2631" i="1"/>
  <c r="J2631" i="1" s="1"/>
  <c r="M2631" i="1" s="1"/>
  <c r="I2639" i="1"/>
  <c r="J2639" i="1" s="1"/>
  <c r="M2639" i="1" s="1"/>
  <c r="I2647" i="1"/>
  <c r="J2647" i="1" s="1"/>
  <c r="I2655" i="1"/>
  <c r="J2655" i="1" s="1"/>
  <c r="M2655" i="1" s="1"/>
  <c r="I2663" i="1"/>
  <c r="J2663" i="1" s="1"/>
  <c r="M2663" i="1" s="1"/>
  <c r="I2671" i="1"/>
  <c r="J2671" i="1" s="1"/>
  <c r="I2679" i="1"/>
  <c r="J2679" i="1" s="1"/>
  <c r="I2687" i="1"/>
  <c r="J2687" i="1" s="1"/>
  <c r="I2695" i="1"/>
  <c r="J2695" i="1" s="1"/>
  <c r="I2703" i="1"/>
  <c r="J2703" i="1" s="1"/>
  <c r="I2711" i="1"/>
  <c r="J2711" i="1" s="1"/>
  <c r="I2719" i="1"/>
  <c r="J2719" i="1" s="1"/>
  <c r="I2727" i="1"/>
  <c r="J2727" i="1" s="1"/>
  <c r="I2735" i="1"/>
  <c r="J2735" i="1" s="1"/>
  <c r="I2743" i="1"/>
  <c r="J2743" i="1" s="1"/>
  <c r="I2751" i="1"/>
  <c r="J2751" i="1" s="1"/>
  <c r="I2759" i="1"/>
  <c r="J2759" i="1" s="1"/>
  <c r="I2767" i="1"/>
  <c r="J2767" i="1" s="1"/>
  <c r="I2775" i="1"/>
  <c r="J2775" i="1" s="1"/>
  <c r="I2783" i="1"/>
  <c r="J2783" i="1" s="1"/>
  <c r="I2791" i="1"/>
  <c r="J2791" i="1" s="1"/>
  <c r="I2799" i="1"/>
  <c r="J2799" i="1" s="1"/>
  <c r="I2807" i="1"/>
  <c r="J2807" i="1" s="1"/>
  <c r="I2815" i="1"/>
  <c r="J2815" i="1" s="1"/>
  <c r="I2306" i="1"/>
  <c r="J2306" i="1" s="1"/>
  <c r="I2314" i="1"/>
  <c r="J2314" i="1" s="1"/>
  <c r="I2322" i="1"/>
  <c r="J2322" i="1" s="1"/>
  <c r="I2330" i="1"/>
  <c r="J2330" i="1" s="1"/>
  <c r="I2338" i="1"/>
  <c r="J2338" i="1" s="1"/>
  <c r="I2346" i="1"/>
  <c r="J2346" i="1" s="1"/>
  <c r="I2354" i="1"/>
  <c r="J2354" i="1" s="1"/>
  <c r="I2362" i="1"/>
  <c r="J2362" i="1" s="1"/>
  <c r="I2370" i="1"/>
  <c r="J2370" i="1" s="1"/>
  <c r="I2378" i="1"/>
  <c r="J2378" i="1" s="1"/>
  <c r="I2386" i="1"/>
  <c r="J2386" i="1" s="1"/>
  <c r="I2394" i="1"/>
  <c r="J2394" i="1" s="1"/>
  <c r="I2402" i="1"/>
  <c r="J2402" i="1" s="1"/>
  <c r="I2410" i="1"/>
  <c r="J2410" i="1" s="1"/>
  <c r="I2418" i="1"/>
  <c r="J2418" i="1" s="1"/>
  <c r="I2426" i="1"/>
  <c r="J2426" i="1" s="1"/>
  <c r="I2434" i="1"/>
  <c r="J2434" i="1" s="1"/>
  <c r="I2442" i="1"/>
  <c r="J2442" i="1" s="1"/>
  <c r="I2450" i="1"/>
  <c r="J2450" i="1" s="1"/>
  <c r="I2458" i="1"/>
  <c r="J2458" i="1" s="1"/>
  <c r="I2466" i="1"/>
  <c r="J2466" i="1" s="1"/>
  <c r="I2474" i="1"/>
  <c r="J2474" i="1" s="1"/>
  <c r="I2482" i="1"/>
  <c r="J2482" i="1" s="1"/>
  <c r="M2482" i="1" s="1"/>
  <c r="I2490" i="1"/>
  <c r="J2490" i="1" s="1"/>
  <c r="M2490" i="1" s="1"/>
  <c r="I2498" i="1"/>
  <c r="J2498" i="1" s="1"/>
  <c r="M2498" i="1" s="1"/>
  <c r="I2505" i="1"/>
  <c r="J2505" i="1" s="1"/>
  <c r="M2505" i="1" s="1"/>
  <c r="I2509" i="1"/>
  <c r="J2509" i="1" s="1"/>
  <c r="M2509" i="1" s="1"/>
  <c r="I2513" i="1"/>
  <c r="J2513" i="1" s="1"/>
  <c r="I2517" i="1"/>
  <c r="J2517" i="1" s="1"/>
  <c r="I2521" i="1"/>
  <c r="J2521" i="1" s="1"/>
  <c r="M2521" i="1" s="1"/>
  <c r="I2525" i="1"/>
  <c r="J2525" i="1" s="1"/>
  <c r="M2525" i="1" s="1"/>
  <c r="I2529" i="1"/>
  <c r="J2529" i="1" s="1"/>
  <c r="M2529" i="1" s="1"/>
  <c r="I2533" i="1"/>
  <c r="J2533" i="1" s="1"/>
  <c r="M2533" i="1" s="1"/>
  <c r="I2537" i="1"/>
  <c r="J2537" i="1" s="1"/>
  <c r="M2537" i="1" s="1"/>
  <c r="I2541" i="1"/>
  <c r="J2541" i="1" s="1"/>
  <c r="M2541" i="1" s="1"/>
  <c r="I2545" i="1"/>
  <c r="J2545" i="1" s="1"/>
  <c r="M2545" i="1" s="1"/>
  <c r="I2549" i="1"/>
  <c r="J2549" i="1" s="1"/>
  <c r="M2549" i="1" s="1"/>
  <c r="I2553" i="1"/>
  <c r="J2553" i="1" s="1"/>
  <c r="M2553" i="1" s="1"/>
  <c r="I2557" i="1"/>
  <c r="J2557" i="1" s="1"/>
  <c r="M2557" i="1" s="1"/>
  <c r="I2561" i="1"/>
  <c r="J2561" i="1" s="1"/>
  <c r="M2561" i="1" s="1"/>
  <c r="I2053" i="1"/>
  <c r="J2053" i="1" s="1"/>
  <c r="M2053" i="1" s="1"/>
  <c r="I2057" i="1"/>
  <c r="J2057" i="1" s="1"/>
  <c r="M2057" i="1" s="1"/>
  <c r="I2061" i="1"/>
  <c r="J2061" i="1" s="1"/>
  <c r="I2065" i="1"/>
  <c r="J2065" i="1" s="1"/>
  <c r="M2065" i="1" s="1"/>
  <c r="I2069" i="1"/>
  <c r="J2069" i="1" s="1"/>
  <c r="M2069" i="1" s="1"/>
  <c r="I2073" i="1"/>
  <c r="J2073" i="1" s="1"/>
  <c r="M2073" i="1" s="1"/>
  <c r="I2077" i="1"/>
  <c r="J2077" i="1" s="1"/>
  <c r="M2077" i="1" s="1"/>
  <c r="I2081" i="1"/>
  <c r="J2081" i="1" s="1"/>
  <c r="I2085" i="1"/>
  <c r="J2085" i="1" s="1"/>
  <c r="I2089" i="1"/>
  <c r="J2089" i="1" s="1"/>
  <c r="I2093" i="1"/>
  <c r="J2093" i="1" s="1"/>
  <c r="I2097" i="1"/>
  <c r="J2097" i="1" s="1"/>
  <c r="I2101" i="1"/>
  <c r="J2101" i="1" s="1"/>
  <c r="I2105" i="1"/>
  <c r="J2105" i="1" s="1"/>
  <c r="I2109" i="1"/>
  <c r="J2109" i="1" s="1"/>
  <c r="I2113" i="1"/>
  <c r="J2113" i="1" s="1"/>
  <c r="I2117" i="1"/>
  <c r="J2117" i="1" s="1"/>
  <c r="I2121" i="1"/>
  <c r="J2121" i="1" s="1"/>
  <c r="M2121" i="1" s="1"/>
  <c r="I2125" i="1"/>
  <c r="J2125" i="1" s="1"/>
  <c r="I2129" i="1"/>
  <c r="J2129" i="1" s="1"/>
  <c r="I2133" i="1"/>
  <c r="J2133" i="1" s="1"/>
  <c r="I2137" i="1"/>
  <c r="J2137" i="1" s="1"/>
  <c r="I2141" i="1"/>
  <c r="J2141" i="1" s="1"/>
  <c r="I2145" i="1"/>
  <c r="J2145" i="1" s="1"/>
  <c r="M2145" i="1" s="1"/>
  <c r="I2149" i="1"/>
  <c r="J2149" i="1" s="1"/>
  <c r="I2153" i="1"/>
  <c r="J2153" i="1" s="1"/>
  <c r="M2153" i="1" s="1"/>
  <c r="I2157" i="1"/>
  <c r="J2157" i="1" s="1"/>
  <c r="M2157" i="1" s="1"/>
  <c r="I2161" i="1"/>
  <c r="J2161" i="1" s="1"/>
  <c r="M2161" i="1" s="1"/>
  <c r="I2165" i="1"/>
  <c r="J2165" i="1" s="1"/>
  <c r="M2165" i="1" s="1"/>
  <c r="I2169" i="1"/>
  <c r="J2169" i="1" s="1"/>
  <c r="I2173" i="1"/>
  <c r="J2173" i="1" s="1"/>
  <c r="M2173" i="1" s="1"/>
  <c r="I2177" i="1"/>
  <c r="J2177" i="1" s="1"/>
  <c r="I2181" i="1"/>
  <c r="J2181" i="1" s="1"/>
  <c r="M2181" i="1" s="1"/>
  <c r="I2185" i="1"/>
  <c r="J2185" i="1" s="1"/>
  <c r="M2185" i="1" s="1"/>
  <c r="I2189" i="1"/>
  <c r="J2189" i="1" s="1"/>
  <c r="I2193" i="1"/>
  <c r="J2193" i="1" s="1"/>
  <c r="I2197" i="1"/>
  <c r="J2197" i="1" s="1"/>
  <c r="I2201" i="1"/>
  <c r="J2201" i="1" s="1"/>
  <c r="I2205" i="1"/>
  <c r="J2205" i="1" s="1"/>
  <c r="I2209" i="1"/>
  <c r="J2209" i="1" s="1"/>
  <c r="I2213" i="1"/>
  <c r="J2213" i="1" s="1"/>
  <c r="I2217" i="1"/>
  <c r="J2217" i="1" s="1"/>
  <c r="I2221" i="1"/>
  <c r="J2221" i="1" s="1"/>
  <c r="I2225" i="1"/>
  <c r="J2225" i="1" s="1"/>
  <c r="I2229" i="1"/>
  <c r="J2229" i="1" s="1"/>
  <c r="I2233" i="1"/>
  <c r="J2233" i="1" s="1"/>
  <c r="I2237" i="1"/>
  <c r="J2237" i="1" s="1"/>
  <c r="I2241" i="1"/>
  <c r="J2241" i="1" s="1"/>
  <c r="I2245" i="1"/>
  <c r="J2245" i="1" s="1"/>
  <c r="I2249" i="1"/>
  <c r="J2249" i="1" s="1"/>
  <c r="I2253" i="1"/>
  <c r="J2253" i="1" s="1"/>
  <c r="I2257" i="1"/>
  <c r="J2257" i="1" s="1"/>
  <c r="I2261" i="1"/>
  <c r="J2261" i="1" s="1"/>
  <c r="I2265" i="1"/>
  <c r="J2265" i="1" s="1"/>
  <c r="I2269" i="1"/>
  <c r="J2269" i="1" s="1"/>
  <c r="I2273" i="1"/>
  <c r="J2273" i="1" s="1"/>
  <c r="I2277" i="1"/>
  <c r="J2277" i="1" s="1"/>
  <c r="I2281" i="1"/>
  <c r="J2281" i="1" s="1"/>
  <c r="I2285" i="1"/>
  <c r="J2285" i="1" s="1"/>
  <c r="I2289" i="1"/>
  <c r="J2289" i="1" s="1"/>
  <c r="I2293" i="1"/>
  <c r="J2293" i="1" s="1"/>
  <c r="I2297" i="1"/>
  <c r="J2297" i="1" s="1"/>
  <c r="I2301" i="1"/>
  <c r="J2301" i="1" s="1"/>
  <c r="I2305" i="1"/>
  <c r="J2305" i="1" s="1"/>
  <c r="I1794" i="1"/>
  <c r="J1794" i="1" s="1"/>
  <c r="I1798" i="1"/>
  <c r="J1798" i="1" s="1"/>
  <c r="I1802" i="1"/>
  <c r="J1802" i="1" s="1"/>
  <c r="I1806" i="1"/>
  <c r="J1806" i="1" s="1"/>
  <c r="I1810" i="1"/>
  <c r="J1810" i="1" s="1"/>
  <c r="I1814" i="1"/>
  <c r="J1814" i="1" s="1"/>
  <c r="I1818" i="1"/>
  <c r="J1818" i="1" s="1"/>
  <c r="I1822" i="1"/>
  <c r="J1822" i="1" s="1"/>
  <c r="I1826" i="1"/>
  <c r="J1826" i="1" s="1"/>
  <c r="I1830" i="1"/>
  <c r="J1830" i="1" s="1"/>
  <c r="I1834" i="1"/>
  <c r="J1834" i="1" s="1"/>
  <c r="I1838" i="1"/>
  <c r="J1838" i="1" s="1"/>
  <c r="I1842" i="1"/>
  <c r="J1842" i="1" s="1"/>
  <c r="I1846" i="1"/>
  <c r="J1846" i="1" s="1"/>
  <c r="I1850" i="1"/>
  <c r="J1850" i="1" s="1"/>
  <c r="I1854" i="1"/>
  <c r="J1854" i="1" s="1"/>
  <c r="I1858" i="1"/>
  <c r="J1858" i="1" s="1"/>
  <c r="I1862" i="1"/>
  <c r="J1862" i="1" s="1"/>
  <c r="I1866" i="1"/>
  <c r="J1866" i="1" s="1"/>
  <c r="I1870" i="1"/>
  <c r="J1870" i="1" s="1"/>
  <c r="I1874" i="1"/>
  <c r="J1874" i="1" s="1"/>
  <c r="I1878" i="1"/>
  <c r="J1878" i="1" s="1"/>
  <c r="I1882" i="1"/>
  <c r="J1882" i="1" s="1"/>
  <c r="I1886" i="1"/>
  <c r="J1886" i="1" s="1"/>
  <c r="I1890" i="1"/>
  <c r="J1890" i="1" s="1"/>
  <c r="I1894" i="1"/>
  <c r="J1894" i="1" s="1"/>
  <c r="I1898" i="1"/>
  <c r="J1898" i="1" s="1"/>
  <c r="I1902" i="1"/>
  <c r="J1902" i="1" s="1"/>
  <c r="I1906" i="1"/>
  <c r="J1906" i="1" s="1"/>
  <c r="I1910" i="1"/>
  <c r="J1910" i="1" s="1"/>
  <c r="I1914" i="1"/>
  <c r="J1914" i="1" s="1"/>
  <c r="M1914" i="1" s="1"/>
  <c r="I1918" i="1"/>
  <c r="J1918" i="1" s="1"/>
  <c r="M1918" i="1" s="1"/>
  <c r="I1922" i="1"/>
  <c r="J1922" i="1" s="1"/>
  <c r="M1922" i="1" s="1"/>
  <c r="I1926" i="1"/>
  <c r="J1926" i="1" s="1"/>
  <c r="M1926" i="1" s="1"/>
  <c r="I1930" i="1"/>
  <c r="J1930" i="1" s="1"/>
  <c r="M1930" i="1" s="1"/>
  <c r="I1934" i="1"/>
  <c r="J1934" i="1" s="1"/>
  <c r="I1938" i="1"/>
  <c r="J1938" i="1" s="1"/>
  <c r="I1942" i="1"/>
  <c r="J1942" i="1" s="1"/>
  <c r="I1946" i="1"/>
  <c r="J1946" i="1" s="1"/>
  <c r="I1950" i="1"/>
  <c r="J1950" i="1" s="1"/>
  <c r="I1954" i="1"/>
  <c r="J1954" i="1" s="1"/>
  <c r="I1958" i="1"/>
  <c r="J1958" i="1" s="1"/>
  <c r="I1962" i="1"/>
  <c r="J1962" i="1" s="1"/>
  <c r="I1966" i="1"/>
  <c r="J1966" i="1" s="1"/>
  <c r="I1970" i="1"/>
  <c r="J1970" i="1" s="1"/>
  <c r="I1974" i="1"/>
  <c r="J1974" i="1" s="1"/>
  <c r="I1978" i="1"/>
  <c r="J1978" i="1" s="1"/>
  <c r="I1982" i="1"/>
  <c r="J1982" i="1" s="1"/>
  <c r="I1986" i="1"/>
  <c r="J1986" i="1" s="1"/>
  <c r="I1990" i="1"/>
  <c r="J1990" i="1" s="1"/>
  <c r="I1994" i="1"/>
  <c r="J1994" i="1" s="1"/>
  <c r="I1998" i="1"/>
  <c r="J1998" i="1" s="1"/>
  <c r="M1998" i="1" s="1"/>
  <c r="I2002" i="1"/>
  <c r="J2002" i="1" s="1"/>
  <c r="M2002" i="1" s="1"/>
  <c r="I2006" i="1"/>
  <c r="J2006" i="1" s="1"/>
  <c r="M2006" i="1" s="1"/>
  <c r="I2010" i="1"/>
  <c r="J2010" i="1" s="1"/>
  <c r="M2010" i="1" s="1"/>
  <c r="I2014" i="1"/>
  <c r="J2014" i="1" s="1"/>
  <c r="M2014" i="1" s="1"/>
  <c r="I2018" i="1"/>
  <c r="J2018" i="1" s="1"/>
  <c r="M2018" i="1" s="1"/>
  <c r="I2022" i="1"/>
  <c r="J2022" i="1" s="1"/>
  <c r="M2022" i="1" s="1"/>
  <c r="I2026" i="1"/>
  <c r="J2026" i="1" s="1"/>
  <c r="M2026" i="1" s="1"/>
  <c r="I2030" i="1"/>
  <c r="J2030" i="1" s="1"/>
  <c r="I2034" i="1"/>
  <c r="J2034" i="1" s="1"/>
  <c r="I2038" i="1"/>
  <c r="J2038" i="1" s="1"/>
  <c r="M2038" i="1" s="1"/>
  <c r="I2042" i="1"/>
  <c r="J2042" i="1" s="1"/>
  <c r="M2042" i="1" s="1"/>
  <c r="I2046" i="1"/>
  <c r="J2046" i="1" s="1"/>
  <c r="M2046" i="1" s="1"/>
  <c r="I1539" i="1"/>
  <c r="J1539" i="1" s="1"/>
  <c r="I1543" i="1"/>
  <c r="J1543" i="1" s="1"/>
  <c r="M1543" i="1" s="1"/>
  <c r="I1547" i="1"/>
  <c r="J1547" i="1" s="1"/>
  <c r="I1551" i="1"/>
  <c r="J1551" i="1" s="1"/>
  <c r="M1551" i="1" s="1"/>
  <c r="I1555" i="1"/>
  <c r="J1555" i="1" s="1"/>
  <c r="M1555" i="1" s="1"/>
  <c r="I1559" i="1"/>
  <c r="J1559" i="1" s="1"/>
  <c r="I1563" i="1"/>
  <c r="J1563" i="1" s="1"/>
  <c r="I1567" i="1"/>
  <c r="J1567" i="1" s="1"/>
  <c r="I1571" i="1"/>
  <c r="J1571" i="1" s="1"/>
  <c r="M1571" i="1" s="1"/>
  <c r="I1575" i="1"/>
  <c r="J1575" i="1" s="1"/>
  <c r="M1575" i="1" s="1"/>
  <c r="I1579" i="1"/>
  <c r="J1579" i="1" s="1"/>
  <c r="M1579" i="1" s="1"/>
  <c r="I1583" i="1"/>
  <c r="J1583" i="1" s="1"/>
  <c r="I1587" i="1"/>
  <c r="J1587" i="1" s="1"/>
  <c r="I1591" i="1"/>
  <c r="J1591" i="1" s="1"/>
  <c r="M1591" i="1" s="1"/>
  <c r="I1595" i="1"/>
  <c r="J1595" i="1" s="1"/>
  <c r="I1599" i="1"/>
  <c r="J1599" i="1" s="1"/>
  <c r="I1603" i="1"/>
  <c r="J1603" i="1" s="1"/>
  <c r="I1607" i="1"/>
  <c r="J1607" i="1" s="1"/>
  <c r="I1611" i="1"/>
  <c r="J1611" i="1" s="1"/>
  <c r="I1615" i="1"/>
  <c r="J1615" i="1" s="1"/>
  <c r="I1619" i="1"/>
  <c r="J1619" i="1" s="1"/>
  <c r="I1623" i="1"/>
  <c r="J1623" i="1" s="1"/>
  <c r="I1627" i="1"/>
  <c r="J1627" i="1" s="1"/>
  <c r="I1631" i="1"/>
  <c r="J1631" i="1" s="1"/>
  <c r="I1635" i="1"/>
  <c r="J1635" i="1" s="1"/>
  <c r="I1639" i="1"/>
  <c r="J1639" i="1" s="1"/>
  <c r="I1643" i="1"/>
  <c r="J1643" i="1" s="1"/>
  <c r="I1647" i="1"/>
  <c r="J1647" i="1" s="1"/>
  <c r="I1651" i="1"/>
  <c r="J1651" i="1" s="1"/>
  <c r="I1655" i="1"/>
  <c r="J1655" i="1" s="1"/>
  <c r="I1659" i="1"/>
  <c r="J1659" i="1" s="1"/>
  <c r="I1663" i="1"/>
  <c r="J1663" i="1" s="1"/>
  <c r="I1667" i="1"/>
  <c r="J1667" i="1" s="1"/>
  <c r="I1671" i="1"/>
  <c r="J1671" i="1" s="1"/>
  <c r="I1675" i="1"/>
  <c r="J1675" i="1" s="1"/>
  <c r="M1675" i="1" s="1"/>
  <c r="I1679" i="1"/>
  <c r="J1679" i="1" s="1"/>
  <c r="I1683" i="1"/>
  <c r="J1683" i="1" s="1"/>
  <c r="I1687" i="1"/>
  <c r="J1687" i="1" s="1"/>
  <c r="I1691" i="1"/>
  <c r="J1691" i="1" s="1"/>
  <c r="I1695" i="1"/>
  <c r="J1695" i="1" s="1"/>
  <c r="I1699" i="1"/>
  <c r="J1699" i="1" s="1"/>
  <c r="I1703" i="1"/>
  <c r="J1703" i="1" s="1"/>
  <c r="I1707" i="1"/>
  <c r="J1707" i="1" s="1"/>
  <c r="I1711" i="1"/>
  <c r="J1711" i="1" s="1"/>
  <c r="I1715" i="1"/>
  <c r="J1715" i="1" s="1"/>
  <c r="I1719" i="1"/>
  <c r="J1719" i="1" s="1"/>
  <c r="I1723" i="1"/>
  <c r="J1723" i="1" s="1"/>
  <c r="I1727" i="1"/>
  <c r="J1727" i="1" s="1"/>
  <c r="I1731" i="1"/>
  <c r="J1731" i="1" s="1"/>
  <c r="I1735" i="1"/>
  <c r="J1735" i="1" s="1"/>
  <c r="I1739" i="1"/>
  <c r="J1739" i="1" s="1"/>
  <c r="I1743" i="1"/>
  <c r="J1743" i="1" s="1"/>
  <c r="I1747" i="1"/>
  <c r="J1747" i="1" s="1"/>
  <c r="M1747" i="1" s="1"/>
  <c r="I1751" i="1"/>
  <c r="J1751" i="1" s="1"/>
  <c r="M1751" i="1" s="1"/>
  <c r="I1755" i="1"/>
  <c r="J1755" i="1" s="1"/>
  <c r="M1755" i="1" s="1"/>
  <c r="I1759" i="1"/>
  <c r="J1759" i="1" s="1"/>
  <c r="M1759" i="1" s="1"/>
  <c r="I1763" i="1"/>
  <c r="J1763" i="1" s="1"/>
  <c r="M1763" i="1" s="1"/>
  <c r="I1767" i="1"/>
  <c r="J1767" i="1" s="1"/>
  <c r="M1767" i="1" s="1"/>
  <c r="I1771" i="1"/>
  <c r="J1771" i="1" s="1"/>
  <c r="M1771" i="1" s="1"/>
  <c r="I1775" i="1"/>
  <c r="J1775" i="1" s="1"/>
  <c r="M1775" i="1" s="1"/>
  <c r="I1779" i="1"/>
  <c r="J1779" i="1" s="1"/>
  <c r="M1779" i="1" s="1"/>
  <c r="I1783" i="1"/>
  <c r="J1783" i="1" s="1"/>
  <c r="M1783" i="1" s="1"/>
  <c r="I1787" i="1"/>
  <c r="J1787" i="1" s="1"/>
  <c r="I1791" i="1"/>
  <c r="J1791" i="1" s="1"/>
  <c r="I1282" i="1"/>
  <c r="J1282" i="1" s="1"/>
  <c r="I1286" i="1"/>
  <c r="J1286" i="1" s="1"/>
  <c r="M1286" i="1" s="1"/>
  <c r="I1290" i="1"/>
  <c r="J1290" i="1" s="1"/>
  <c r="M1290" i="1" s="1"/>
  <c r="I1294" i="1"/>
  <c r="J1294" i="1" s="1"/>
  <c r="M1294" i="1" s="1"/>
  <c r="I1298" i="1"/>
  <c r="J1298" i="1" s="1"/>
  <c r="M1298" i="1" s="1"/>
  <c r="I1302" i="1"/>
  <c r="J1302" i="1" s="1"/>
  <c r="M1302" i="1" s="1"/>
  <c r="I1306" i="1"/>
  <c r="J1306" i="1" s="1"/>
  <c r="I1310" i="1"/>
  <c r="J1310" i="1" s="1"/>
  <c r="I1314" i="1"/>
  <c r="J1314" i="1" s="1"/>
  <c r="I1318" i="1"/>
  <c r="J1318" i="1" s="1"/>
  <c r="I1322" i="1"/>
  <c r="J1322" i="1" s="1"/>
  <c r="I1326" i="1"/>
  <c r="J1326" i="1" s="1"/>
  <c r="I1330" i="1"/>
  <c r="J1330" i="1" s="1"/>
  <c r="I1334" i="1"/>
  <c r="J1334" i="1" s="1"/>
  <c r="I1338" i="1"/>
  <c r="J1338" i="1" s="1"/>
  <c r="I1342" i="1"/>
  <c r="J1342" i="1" s="1"/>
  <c r="I1346" i="1"/>
  <c r="J1346" i="1" s="1"/>
  <c r="I1350" i="1"/>
  <c r="J1350" i="1" s="1"/>
  <c r="I1354" i="1"/>
  <c r="J1354" i="1" s="1"/>
  <c r="I1358" i="1"/>
  <c r="J1358" i="1" s="1"/>
  <c r="I1362" i="1"/>
  <c r="J1362" i="1" s="1"/>
  <c r="I1366" i="1"/>
  <c r="J1366" i="1" s="1"/>
  <c r="I1370" i="1"/>
  <c r="J1370" i="1" s="1"/>
  <c r="I1374" i="1"/>
  <c r="J1374" i="1" s="1"/>
  <c r="I1378" i="1"/>
  <c r="J1378" i="1" s="1"/>
  <c r="I1382" i="1"/>
  <c r="J1382" i="1" s="1"/>
  <c r="I1386" i="1"/>
  <c r="J1386" i="1" s="1"/>
  <c r="I1390" i="1"/>
  <c r="J1390" i="1" s="1"/>
  <c r="I1394" i="1"/>
  <c r="J1394" i="1" s="1"/>
  <c r="I1398" i="1"/>
  <c r="J1398" i="1" s="1"/>
  <c r="I1402" i="1"/>
  <c r="J1402" i="1" s="1"/>
  <c r="I1406" i="1"/>
  <c r="J1406" i="1" s="1"/>
  <c r="I1410" i="1"/>
  <c r="J1410" i="1" s="1"/>
  <c r="I1414" i="1"/>
  <c r="J1414" i="1" s="1"/>
  <c r="I1418" i="1"/>
  <c r="J1418" i="1" s="1"/>
  <c r="I1422" i="1"/>
  <c r="J1422" i="1" s="1"/>
  <c r="I1426" i="1"/>
  <c r="J1426" i="1" s="1"/>
  <c r="I1430" i="1"/>
  <c r="J1430" i="1" s="1"/>
  <c r="I1434" i="1"/>
  <c r="J1434" i="1" s="1"/>
  <c r="M1434" i="1" s="1"/>
  <c r="I1438" i="1"/>
  <c r="J1438" i="1" s="1"/>
  <c r="M1438" i="1" s="1"/>
  <c r="I1442" i="1"/>
  <c r="J1442" i="1" s="1"/>
  <c r="M1442" i="1" s="1"/>
  <c r="I1446" i="1"/>
  <c r="J1446" i="1" s="1"/>
  <c r="M1446" i="1" s="1"/>
  <c r="I1450" i="1"/>
  <c r="J1450" i="1" s="1"/>
  <c r="I1454" i="1"/>
  <c r="J1454" i="1" s="1"/>
  <c r="I1458" i="1"/>
  <c r="J1458" i="1" s="1"/>
  <c r="I1462" i="1"/>
  <c r="J1462" i="1" s="1"/>
  <c r="I1466" i="1"/>
  <c r="J1466" i="1" s="1"/>
  <c r="I1470" i="1"/>
  <c r="J1470" i="1" s="1"/>
  <c r="I1474" i="1"/>
  <c r="J1474" i="1" s="1"/>
  <c r="M1474" i="1" s="1"/>
  <c r="I1478" i="1"/>
  <c r="J1478" i="1" s="1"/>
  <c r="M1478" i="1" s="1"/>
  <c r="I1482" i="1"/>
  <c r="J1482" i="1" s="1"/>
  <c r="M1482" i="1" s="1"/>
  <c r="I1486" i="1"/>
  <c r="J1486" i="1" s="1"/>
  <c r="M1486" i="1" s="1"/>
  <c r="I1490" i="1"/>
  <c r="J1490" i="1" s="1"/>
  <c r="M1490" i="1" s="1"/>
  <c r="I1494" i="1"/>
  <c r="J1494" i="1" s="1"/>
  <c r="I1498" i="1"/>
  <c r="J1498" i="1" s="1"/>
  <c r="I1502" i="1"/>
  <c r="J1502" i="1" s="1"/>
  <c r="I1506" i="1"/>
  <c r="J1506" i="1" s="1"/>
  <c r="I1510" i="1"/>
  <c r="J1510" i="1" s="1"/>
  <c r="I1514" i="1"/>
  <c r="J1514" i="1" s="1"/>
  <c r="M1514" i="1" s="1"/>
  <c r="I1518" i="1"/>
  <c r="J1518" i="1" s="1"/>
  <c r="I1522" i="1"/>
  <c r="J1522" i="1" s="1"/>
  <c r="M1522" i="1" s="1"/>
  <c r="I1526" i="1"/>
  <c r="J1526" i="1" s="1"/>
  <c r="I1530" i="1"/>
  <c r="J1530" i="1" s="1"/>
  <c r="M1530" i="1" s="1"/>
  <c r="I1534" i="1"/>
  <c r="J1534" i="1" s="1"/>
  <c r="M1534" i="1" s="1"/>
  <c r="I1029" i="1"/>
  <c r="J1029" i="1" s="1"/>
  <c r="I1033" i="1"/>
  <c r="J1033" i="1" s="1"/>
  <c r="M1033" i="1" s="1"/>
  <c r="I1037" i="1"/>
  <c r="J1037" i="1" s="1"/>
  <c r="I1041" i="1"/>
  <c r="J1041" i="1" s="1"/>
  <c r="I1045" i="1"/>
  <c r="J1045" i="1" s="1"/>
  <c r="M1045" i="1" s="1"/>
  <c r="I1049" i="1"/>
  <c r="J1049" i="1" s="1"/>
  <c r="M1049" i="1" s="1"/>
  <c r="I1053" i="1"/>
  <c r="J1053" i="1" s="1"/>
  <c r="M1053" i="1" s="1"/>
  <c r="I1057" i="1"/>
  <c r="J1057" i="1" s="1"/>
  <c r="I1061" i="1"/>
  <c r="J1061" i="1" s="1"/>
  <c r="I1065" i="1"/>
  <c r="J1065" i="1" s="1"/>
  <c r="M1065" i="1" s="1"/>
  <c r="I1069" i="1"/>
  <c r="J1069" i="1" s="1"/>
  <c r="I1073" i="1"/>
  <c r="J1073" i="1" s="1"/>
  <c r="M1073" i="1" s="1"/>
  <c r="I1077" i="1"/>
  <c r="J1077" i="1" s="1"/>
  <c r="I1081" i="1"/>
  <c r="J1081" i="1" s="1"/>
  <c r="I1085" i="1"/>
  <c r="J1085" i="1" s="1"/>
  <c r="M1085" i="1" s="1"/>
  <c r="I1089" i="1"/>
  <c r="J1089" i="1" s="1"/>
  <c r="I1093" i="1"/>
  <c r="J1093" i="1" s="1"/>
  <c r="M1093" i="1" s="1"/>
  <c r="I1097" i="1"/>
  <c r="J1097" i="1" s="1"/>
  <c r="I1101" i="1"/>
  <c r="J1101" i="1" s="1"/>
  <c r="I1105" i="1"/>
  <c r="J1105" i="1" s="1"/>
  <c r="I1109" i="1"/>
  <c r="J1109" i="1" s="1"/>
  <c r="M1109" i="1" s="1"/>
  <c r="I1113" i="1"/>
  <c r="J1113" i="1" s="1"/>
  <c r="M1113" i="1" s="1"/>
  <c r="I1117" i="1"/>
  <c r="J1117" i="1" s="1"/>
  <c r="I1121" i="1"/>
  <c r="J1121" i="1" s="1"/>
  <c r="I1125" i="1"/>
  <c r="J1125" i="1" s="1"/>
  <c r="I1129" i="1"/>
  <c r="J1129" i="1" s="1"/>
  <c r="I1133" i="1"/>
  <c r="J1133" i="1" s="1"/>
  <c r="I1137" i="1"/>
  <c r="J1137" i="1" s="1"/>
  <c r="I1141" i="1"/>
  <c r="J1141" i="1" s="1"/>
  <c r="I1145" i="1"/>
  <c r="J1145" i="1" s="1"/>
  <c r="I1149" i="1"/>
  <c r="J1149" i="1" s="1"/>
  <c r="I1153" i="1"/>
  <c r="J1153" i="1" s="1"/>
  <c r="I1157" i="1"/>
  <c r="J1157" i="1" s="1"/>
  <c r="I1161" i="1"/>
  <c r="J1161" i="1" s="1"/>
  <c r="I1165" i="1"/>
  <c r="J1165" i="1" s="1"/>
  <c r="I1169" i="1"/>
  <c r="J1169" i="1" s="1"/>
  <c r="I1173" i="1"/>
  <c r="J1173" i="1" s="1"/>
  <c r="I1177" i="1"/>
  <c r="J1177" i="1" s="1"/>
  <c r="I1181" i="1"/>
  <c r="J1181" i="1" s="1"/>
  <c r="I1185" i="1"/>
  <c r="J1185" i="1" s="1"/>
  <c r="I1189" i="1"/>
  <c r="J1189" i="1" s="1"/>
  <c r="I1193" i="1"/>
  <c r="J1193" i="1" s="1"/>
  <c r="I1197" i="1"/>
  <c r="J1197" i="1" s="1"/>
  <c r="I1201" i="1"/>
  <c r="J1201" i="1" s="1"/>
  <c r="M1201" i="1" s="1"/>
  <c r="I1205" i="1"/>
  <c r="J1205" i="1" s="1"/>
  <c r="I1209" i="1"/>
  <c r="J1209" i="1" s="1"/>
  <c r="I1213" i="1"/>
  <c r="J1213" i="1" s="1"/>
  <c r="I1217" i="1"/>
  <c r="J1217" i="1" s="1"/>
  <c r="I1221" i="1"/>
  <c r="J1221" i="1" s="1"/>
  <c r="I1225" i="1"/>
  <c r="J1225" i="1" s="1"/>
  <c r="I1229" i="1"/>
  <c r="J1229" i="1" s="1"/>
  <c r="I1233" i="1"/>
  <c r="J1233" i="1" s="1"/>
  <c r="I1237" i="1"/>
  <c r="J1237" i="1" s="1"/>
  <c r="I1241" i="1"/>
  <c r="J1241" i="1" s="1"/>
  <c r="I1245" i="1"/>
  <c r="J1245" i="1" s="1"/>
  <c r="I1249" i="1"/>
  <c r="J1249" i="1" s="1"/>
  <c r="I1253" i="1"/>
  <c r="J1253" i="1" s="1"/>
  <c r="I1257" i="1"/>
  <c r="J1257" i="1" s="1"/>
  <c r="I1261" i="1"/>
  <c r="J1261" i="1" s="1"/>
  <c r="I1265" i="1"/>
  <c r="J1265" i="1" s="1"/>
  <c r="M1265" i="1" s="1"/>
  <c r="I1269" i="1"/>
  <c r="J1269" i="1" s="1"/>
  <c r="M1269" i="1" s="1"/>
  <c r="I1273" i="1"/>
  <c r="J1273" i="1" s="1"/>
  <c r="M1273" i="1" s="1"/>
  <c r="I1277" i="1"/>
  <c r="J1277" i="1" s="1"/>
  <c r="M1277" i="1" s="1"/>
  <c r="I1281" i="1"/>
  <c r="J1281" i="1" s="1"/>
  <c r="M1281" i="1" s="1"/>
  <c r="I773" i="1"/>
  <c r="J773" i="1" s="1"/>
  <c r="I777" i="1"/>
  <c r="J777" i="1" s="1"/>
  <c r="I781" i="1"/>
  <c r="J781" i="1" s="1"/>
  <c r="I785" i="1"/>
  <c r="J785" i="1" s="1"/>
  <c r="I789" i="1"/>
  <c r="J789" i="1" s="1"/>
  <c r="I793" i="1"/>
  <c r="J793" i="1" s="1"/>
  <c r="I797" i="1"/>
  <c r="J797" i="1" s="1"/>
  <c r="I801" i="1"/>
  <c r="J801" i="1" s="1"/>
  <c r="I805" i="1"/>
  <c r="J805" i="1" s="1"/>
  <c r="I809" i="1"/>
  <c r="J809" i="1" s="1"/>
  <c r="I813" i="1"/>
  <c r="J813" i="1" s="1"/>
  <c r="I817" i="1"/>
  <c r="J817" i="1" s="1"/>
  <c r="I821" i="1"/>
  <c r="J821" i="1" s="1"/>
  <c r="I825" i="1"/>
  <c r="J825" i="1" s="1"/>
  <c r="I829" i="1"/>
  <c r="J829" i="1" s="1"/>
  <c r="I833" i="1"/>
  <c r="J833" i="1" s="1"/>
  <c r="I837" i="1"/>
  <c r="J837" i="1" s="1"/>
  <c r="I841" i="1"/>
  <c r="J841" i="1" s="1"/>
  <c r="I845" i="1"/>
  <c r="J845" i="1" s="1"/>
  <c r="I849" i="1"/>
  <c r="J849" i="1" s="1"/>
  <c r="I853" i="1"/>
  <c r="J853" i="1" s="1"/>
  <c r="I857" i="1"/>
  <c r="J857" i="1" s="1"/>
  <c r="I861" i="1"/>
  <c r="J861" i="1" s="1"/>
  <c r="I865" i="1"/>
  <c r="J865" i="1" s="1"/>
  <c r="I869" i="1"/>
  <c r="J869" i="1" s="1"/>
  <c r="I873" i="1"/>
  <c r="J873" i="1" s="1"/>
  <c r="I877" i="1"/>
  <c r="J877" i="1" s="1"/>
  <c r="I881" i="1"/>
  <c r="J881" i="1" s="1"/>
  <c r="I885" i="1"/>
  <c r="J885" i="1" s="1"/>
  <c r="I889" i="1"/>
  <c r="J889" i="1" s="1"/>
  <c r="I893" i="1"/>
  <c r="J893" i="1" s="1"/>
  <c r="I897" i="1"/>
  <c r="J897" i="1" s="1"/>
  <c r="I901" i="1"/>
  <c r="J901" i="1" s="1"/>
  <c r="I905" i="1"/>
  <c r="J905" i="1" s="1"/>
  <c r="I909" i="1"/>
  <c r="J909" i="1" s="1"/>
  <c r="I913" i="1"/>
  <c r="J913" i="1" s="1"/>
  <c r="I917" i="1"/>
  <c r="J917" i="1" s="1"/>
  <c r="I921" i="1"/>
  <c r="J921" i="1" s="1"/>
  <c r="I925" i="1"/>
  <c r="J925" i="1" s="1"/>
  <c r="I929" i="1"/>
  <c r="J929" i="1" s="1"/>
  <c r="I933" i="1"/>
  <c r="J933" i="1" s="1"/>
  <c r="I937" i="1"/>
  <c r="J937" i="1" s="1"/>
  <c r="I941" i="1"/>
  <c r="J941" i="1" s="1"/>
  <c r="I945" i="1"/>
  <c r="J945" i="1" s="1"/>
  <c r="I949" i="1"/>
  <c r="J949" i="1" s="1"/>
  <c r="I953" i="1"/>
  <c r="J953" i="1" s="1"/>
  <c r="I957" i="1"/>
  <c r="J957" i="1" s="1"/>
  <c r="I961" i="1"/>
  <c r="J961" i="1" s="1"/>
  <c r="I965" i="1"/>
  <c r="J965" i="1" s="1"/>
  <c r="I969" i="1"/>
  <c r="J969" i="1" s="1"/>
  <c r="I973" i="1"/>
  <c r="J973" i="1" s="1"/>
  <c r="I977" i="1"/>
  <c r="J977" i="1" s="1"/>
  <c r="I981" i="1"/>
  <c r="J981" i="1" s="1"/>
  <c r="I985" i="1"/>
  <c r="J985" i="1" s="1"/>
  <c r="I989" i="1"/>
  <c r="J989" i="1" s="1"/>
  <c r="I993" i="1"/>
  <c r="J993" i="1" s="1"/>
  <c r="M993" i="1" s="1"/>
  <c r="I997" i="1"/>
  <c r="J997" i="1" s="1"/>
  <c r="M997" i="1" s="1"/>
  <c r="I1001" i="1"/>
  <c r="J1001" i="1" s="1"/>
  <c r="M1001" i="1" s="1"/>
  <c r="I1005" i="1"/>
  <c r="J1005" i="1" s="1"/>
  <c r="M1005" i="1" s="1"/>
  <c r="I1009" i="1"/>
  <c r="J1009" i="1" s="1"/>
  <c r="I1013" i="1"/>
  <c r="J1013" i="1" s="1"/>
  <c r="I1017" i="1"/>
  <c r="J1017" i="1" s="1"/>
  <c r="I1021" i="1"/>
  <c r="J1021" i="1" s="1"/>
  <c r="I1025" i="1"/>
  <c r="J1025" i="1" s="1"/>
  <c r="I514" i="1"/>
  <c r="J514" i="1" s="1"/>
  <c r="I518" i="1"/>
  <c r="J518" i="1" s="1"/>
  <c r="I522" i="1"/>
  <c r="J522" i="1" s="1"/>
  <c r="I526" i="1"/>
  <c r="J526" i="1" s="1"/>
  <c r="I530" i="1"/>
  <c r="J530" i="1" s="1"/>
  <c r="I534" i="1"/>
  <c r="J534" i="1" s="1"/>
  <c r="I538" i="1"/>
  <c r="J538" i="1" s="1"/>
  <c r="I542" i="1"/>
  <c r="J542" i="1" s="1"/>
  <c r="I546" i="1"/>
  <c r="J546" i="1" s="1"/>
  <c r="I550" i="1"/>
  <c r="J550" i="1" s="1"/>
  <c r="I554" i="1"/>
  <c r="J554" i="1" s="1"/>
  <c r="I558" i="1"/>
  <c r="J558" i="1" s="1"/>
  <c r="I562" i="1"/>
  <c r="J562" i="1" s="1"/>
  <c r="I566" i="1"/>
  <c r="J566" i="1" s="1"/>
  <c r="I570" i="1"/>
  <c r="J570" i="1" s="1"/>
  <c r="I574" i="1"/>
  <c r="J574" i="1" s="1"/>
  <c r="I578" i="1"/>
  <c r="J578" i="1" s="1"/>
  <c r="I582" i="1"/>
  <c r="J582" i="1" s="1"/>
  <c r="I586" i="1"/>
  <c r="J586" i="1" s="1"/>
  <c r="I590" i="1"/>
  <c r="J590" i="1" s="1"/>
  <c r="I594" i="1"/>
  <c r="J594" i="1" s="1"/>
  <c r="M594" i="1" s="1"/>
  <c r="I598" i="1"/>
  <c r="J598" i="1" s="1"/>
  <c r="M598" i="1" s="1"/>
  <c r="I602" i="1"/>
  <c r="J602" i="1" s="1"/>
  <c r="I606" i="1"/>
  <c r="J606" i="1" s="1"/>
  <c r="M606" i="1" s="1"/>
  <c r="I610" i="1"/>
  <c r="J610" i="1" s="1"/>
  <c r="I614" i="1"/>
  <c r="J614" i="1" s="1"/>
  <c r="I618" i="1"/>
  <c r="J618" i="1" s="1"/>
  <c r="I622" i="1"/>
  <c r="J622" i="1" s="1"/>
  <c r="M622" i="1" s="1"/>
  <c r="I626" i="1"/>
  <c r="J626" i="1" s="1"/>
  <c r="I630" i="1"/>
  <c r="J630" i="1" s="1"/>
  <c r="M630" i="1" s="1"/>
  <c r="I634" i="1"/>
  <c r="J634" i="1" s="1"/>
  <c r="I638" i="1"/>
  <c r="J638" i="1" s="1"/>
  <c r="I642" i="1"/>
  <c r="J642" i="1" s="1"/>
  <c r="I646" i="1"/>
  <c r="J646" i="1" s="1"/>
  <c r="I650" i="1"/>
  <c r="J650" i="1" s="1"/>
  <c r="I654" i="1"/>
  <c r="J654" i="1" s="1"/>
  <c r="I658" i="1"/>
  <c r="J658" i="1" s="1"/>
  <c r="I662" i="1"/>
  <c r="J662" i="1" s="1"/>
  <c r="I666" i="1"/>
  <c r="J666" i="1" s="1"/>
  <c r="I670" i="1"/>
  <c r="J670" i="1" s="1"/>
  <c r="I674" i="1"/>
  <c r="J674" i="1" s="1"/>
  <c r="I678" i="1"/>
  <c r="J678" i="1" s="1"/>
  <c r="I682" i="1"/>
  <c r="J682" i="1" s="1"/>
  <c r="I686" i="1"/>
  <c r="J686" i="1" s="1"/>
  <c r="I690" i="1"/>
  <c r="J690" i="1" s="1"/>
  <c r="I694" i="1"/>
  <c r="J694" i="1" s="1"/>
  <c r="I698" i="1"/>
  <c r="J698" i="1" s="1"/>
  <c r="I702" i="1"/>
  <c r="J702" i="1" s="1"/>
  <c r="I706" i="1"/>
  <c r="J706" i="1" s="1"/>
  <c r="I710" i="1"/>
  <c r="J710" i="1" s="1"/>
  <c r="I714" i="1"/>
  <c r="J714" i="1" s="1"/>
  <c r="I718" i="1"/>
  <c r="J718" i="1" s="1"/>
  <c r="I722" i="1"/>
  <c r="J722" i="1" s="1"/>
  <c r="I726" i="1"/>
  <c r="J726" i="1" s="1"/>
  <c r="I730" i="1"/>
  <c r="J730" i="1" s="1"/>
  <c r="I734" i="1"/>
  <c r="J734" i="1" s="1"/>
  <c r="I738" i="1"/>
  <c r="J738" i="1" s="1"/>
  <c r="I742" i="1"/>
  <c r="J742" i="1" s="1"/>
  <c r="I746" i="1"/>
  <c r="J746" i="1" s="1"/>
  <c r="I750" i="1"/>
  <c r="J750" i="1" s="1"/>
  <c r="I754" i="1"/>
  <c r="J754" i="1" s="1"/>
  <c r="I758" i="1"/>
  <c r="J758" i="1" s="1"/>
  <c r="I5626" i="1"/>
  <c r="J5626" i="1" s="1"/>
  <c r="I5268" i="1"/>
  <c r="J5268" i="1" s="1"/>
  <c r="I4989" i="1"/>
  <c r="J4989" i="1" s="1"/>
  <c r="I5117" i="1"/>
  <c r="J5117" i="1" s="1"/>
  <c r="I4700" i="1"/>
  <c r="J4700" i="1" s="1"/>
  <c r="I4828" i="1"/>
  <c r="J4828" i="1" s="1"/>
  <c r="I4446" i="1"/>
  <c r="J4446" i="1" s="1"/>
  <c r="I4520" i="1"/>
  <c r="J4520" i="1" s="1"/>
  <c r="I4584" i="1"/>
  <c r="J4584" i="1" s="1"/>
  <c r="M4584" i="1" s="1"/>
  <c r="I4105" i="1"/>
  <c r="J4105" i="1" s="1"/>
  <c r="M4105" i="1" s="1"/>
  <c r="I4169" i="1"/>
  <c r="J4169" i="1" s="1"/>
  <c r="I4233" i="1"/>
  <c r="J4233" i="1" s="1"/>
  <c r="I4292" i="1"/>
  <c r="J4292" i="1" s="1"/>
  <c r="I4324" i="1"/>
  <c r="J4324" i="1" s="1"/>
  <c r="I3862" i="1"/>
  <c r="J3862" i="1" s="1"/>
  <c r="I3894" i="1"/>
  <c r="J3894" i="1" s="1"/>
  <c r="I3926" i="1"/>
  <c r="J3926" i="1" s="1"/>
  <c r="I3958" i="1"/>
  <c r="J3958" i="1" s="1"/>
  <c r="M3958" i="1" s="1"/>
  <c r="I3990" i="1"/>
  <c r="J3990" i="1" s="1"/>
  <c r="M3990" i="1" s="1"/>
  <c r="I4022" i="1"/>
  <c r="J4022" i="1" s="1"/>
  <c r="I4054" i="1"/>
  <c r="J4054" i="1" s="1"/>
  <c r="I4086" i="1"/>
  <c r="J4086" i="1" s="1"/>
  <c r="M4086" i="1" s="1"/>
  <c r="I3599" i="1"/>
  <c r="J3599" i="1" s="1"/>
  <c r="I3631" i="1"/>
  <c r="J3631" i="1" s="1"/>
  <c r="M3631" i="1" s="1"/>
  <c r="I3663" i="1"/>
  <c r="J3663" i="1" s="1"/>
  <c r="I3695" i="1"/>
  <c r="J3695" i="1" s="1"/>
  <c r="I3727" i="1"/>
  <c r="J3727" i="1" s="1"/>
  <c r="I3759" i="1"/>
  <c r="J3759" i="1" s="1"/>
  <c r="I3791" i="1"/>
  <c r="J3791" i="1" s="1"/>
  <c r="I3823" i="1"/>
  <c r="J3823" i="1" s="1"/>
  <c r="I3338" i="1"/>
  <c r="J3338" i="1" s="1"/>
  <c r="I3370" i="1"/>
  <c r="J3370" i="1" s="1"/>
  <c r="I3402" i="1"/>
  <c r="J3402" i="1" s="1"/>
  <c r="I3434" i="1"/>
  <c r="J3434" i="1" s="1"/>
  <c r="I3466" i="1"/>
  <c r="J3466" i="1" s="1"/>
  <c r="M3466" i="1" s="1"/>
  <c r="I3498" i="1"/>
  <c r="J3498" i="1" s="1"/>
  <c r="I3530" i="1"/>
  <c r="J3530" i="1" s="1"/>
  <c r="I3562" i="1"/>
  <c r="J3562" i="1" s="1"/>
  <c r="I3082" i="1"/>
  <c r="J3082" i="1" s="1"/>
  <c r="I3114" i="1"/>
  <c r="J3114" i="1" s="1"/>
  <c r="I3146" i="1"/>
  <c r="J3146" i="1" s="1"/>
  <c r="I3178" i="1"/>
  <c r="J3178" i="1" s="1"/>
  <c r="I3210" i="1"/>
  <c r="J3210" i="1" s="1"/>
  <c r="I3242" i="1"/>
  <c r="J3242" i="1" s="1"/>
  <c r="I3274" i="1"/>
  <c r="J3274" i="1" s="1"/>
  <c r="I3306" i="1"/>
  <c r="J3306" i="1" s="1"/>
  <c r="I2826" i="1"/>
  <c r="J2826" i="1" s="1"/>
  <c r="I2842" i="1"/>
  <c r="J2842" i="1" s="1"/>
  <c r="I2858" i="1"/>
  <c r="J2858" i="1" s="1"/>
  <c r="I2874" i="1"/>
  <c r="J2874" i="1" s="1"/>
  <c r="I2890" i="1"/>
  <c r="J2890" i="1" s="1"/>
  <c r="I2906" i="1"/>
  <c r="J2906" i="1" s="1"/>
  <c r="I2922" i="1"/>
  <c r="J2922" i="1" s="1"/>
  <c r="I2938" i="1"/>
  <c r="J2938" i="1" s="1"/>
  <c r="I2954" i="1"/>
  <c r="J2954" i="1" s="1"/>
  <c r="I2970" i="1"/>
  <c r="J2970" i="1" s="1"/>
  <c r="I2986" i="1"/>
  <c r="J2986" i="1" s="1"/>
  <c r="I3002" i="1"/>
  <c r="J3002" i="1" s="1"/>
  <c r="M3002" i="1" s="1"/>
  <c r="I3018" i="1"/>
  <c r="J3018" i="1" s="1"/>
  <c r="I3034" i="1"/>
  <c r="J3034" i="1" s="1"/>
  <c r="I3050" i="1"/>
  <c r="J3050" i="1" s="1"/>
  <c r="I3066" i="1"/>
  <c r="J3066" i="1" s="1"/>
  <c r="I2570" i="1"/>
  <c r="J2570" i="1" s="1"/>
  <c r="I2586" i="1"/>
  <c r="J2586" i="1" s="1"/>
  <c r="I2602" i="1"/>
  <c r="J2602" i="1" s="1"/>
  <c r="I2618" i="1"/>
  <c r="J2618" i="1" s="1"/>
  <c r="I2634" i="1"/>
  <c r="J2634" i="1" s="1"/>
  <c r="M2634" i="1" s="1"/>
  <c r="I2650" i="1"/>
  <c r="J2650" i="1" s="1"/>
  <c r="M2650" i="1" s="1"/>
  <c r="I2666" i="1"/>
  <c r="J2666" i="1" s="1"/>
  <c r="M2666" i="1" s="1"/>
  <c r="I2682" i="1"/>
  <c r="J2682" i="1" s="1"/>
  <c r="I2698" i="1"/>
  <c r="J2698" i="1" s="1"/>
  <c r="I2714" i="1"/>
  <c r="J2714" i="1" s="1"/>
  <c r="I2730" i="1"/>
  <c r="J2730" i="1" s="1"/>
  <c r="I2746" i="1"/>
  <c r="J2746" i="1" s="1"/>
  <c r="I2762" i="1"/>
  <c r="J2762" i="1" s="1"/>
  <c r="I2778" i="1"/>
  <c r="J2778" i="1" s="1"/>
  <c r="I2794" i="1"/>
  <c r="J2794" i="1" s="1"/>
  <c r="I2810" i="1"/>
  <c r="J2810" i="1" s="1"/>
  <c r="I2309" i="1"/>
  <c r="J2309" i="1" s="1"/>
  <c r="I2325" i="1"/>
  <c r="J2325" i="1" s="1"/>
  <c r="I2341" i="1"/>
  <c r="J2341" i="1" s="1"/>
  <c r="I2357" i="1"/>
  <c r="J2357" i="1" s="1"/>
  <c r="I2373" i="1"/>
  <c r="J2373" i="1" s="1"/>
  <c r="I2389" i="1"/>
  <c r="J2389" i="1" s="1"/>
  <c r="I2405" i="1"/>
  <c r="J2405" i="1" s="1"/>
  <c r="I2421" i="1"/>
  <c r="J2421" i="1" s="1"/>
  <c r="I2437" i="1"/>
  <c r="J2437" i="1" s="1"/>
  <c r="I2453" i="1"/>
  <c r="J2453" i="1" s="1"/>
  <c r="I2469" i="1"/>
  <c r="J2469" i="1" s="1"/>
  <c r="I2485" i="1"/>
  <c r="J2485" i="1" s="1"/>
  <c r="M2485" i="1" s="1"/>
  <c r="I2501" i="1"/>
  <c r="J2501" i="1" s="1"/>
  <c r="M2501" i="1" s="1"/>
  <c r="I2510" i="1"/>
  <c r="J2510" i="1" s="1"/>
  <c r="M2510" i="1" s="1"/>
  <c r="I2518" i="1"/>
  <c r="J2518" i="1" s="1"/>
  <c r="M2518" i="1" s="1"/>
  <c r="I2526" i="1"/>
  <c r="J2526" i="1" s="1"/>
  <c r="M2526" i="1" s="1"/>
  <c r="I2534" i="1"/>
  <c r="J2534" i="1" s="1"/>
  <c r="I2542" i="1"/>
  <c r="J2542" i="1" s="1"/>
  <c r="M2542" i="1" s="1"/>
  <c r="I2550" i="1"/>
  <c r="J2550" i="1" s="1"/>
  <c r="M2550" i="1" s="1"/>
  <c r="I2558" i="1"/>
  <c r="J2558" i="1" s="1"/>
  <c r="M2558" i="1" s="1"/>
  <c r="I2054" i="1"/>
  <c r="J2054" i="1" s="1"/>
  <c r="M2054" i="1" s="1"/>
  <c r="I2062" i="1"/>
  <c r="J2062" i="1" s="1"/>
  <c r="M2062" i="1" s="1"/>
  <c r="I2070" i="1"/>
  <c r="J2070" i="1" s="1"/>
  <c r="M2070" i="1" s="1"/>
  <c r="I2078" i="1"/>
  <c r="J2078" i="1" s="1"/>
  <c r="M2078" i="1" s="1"/>
  <c r="I2086" i="1"/>
  <c r="J2086" i="1" s="1"/>
  <c r="I2094" i="1"/>
  <c r="J2094" i="1" s="1"/>
  <c r="I2102" i="1"/>
  <c r="J2102" i="1" s="1"/>
  <c r="M2102" i="1" s="1"/>
  <c r="I2110" i="1"/>
  <c r="J2110" i="1" s="1"/>
  <c r="I2118" i="1"/>
  <c r="J2118" i="1" s="1"/>
  <c r="I2126" i="1"/>
  <c r="J2126" i="1" s="1"/>
  <c r="I2134" i="1"/>
  <c r="J2134" i="1" s="1"/>
  <c r="I2142" i="1"/>
  <c r="J2142" i="1" s="1"/>
  <c r="I2150" i="1"/>
  <c r="J2150" i="1" s="1"/>
  <c r="I2158" i="1"/>
  <c r="J2158" i="1" s="1"/>
  <c r="I2166" i="1"/>
  <c r="J2166" i="1" s="1"/>
  <c r="M2166" i="1" s="1"/>
  <c r="I2174" i="1"/>
  <c r="J2174" i="1" s="1"/>
  <c r="M2174" i="1" s="1"/>
  <c r="I2182" i="1"/>
  <c r="J2182" i="1" s="1"/>
  <c r="M2182" i="1" s="1"/>
  <c r="I2190" i="1"/>
  <c r="J2190" i="1" s="1"/>
  <c r="I2198" i="1"/>
  <c r="J2198" i="1" s="1"/>
  <c r="I2206" i="1"/>
  <c r="J2206" i="1" s="1"/>
  <c r="I2214" i="1"/>
  <c r="J2214" i="1" s="1"/>
  <c r="I2222" i="1"/>
  <c r="J2222" i="1" s="1"/>
  <c r="I2230" i="1"/>
  <c r="J2230" i="1" s="1"/>
  <c r="I2238" i="1"/>
  <c r="J2238" i="1" s="1"/>
  <c r="I2246" i="1"/>
  <c r="J2246" i="1" s="1"/>
  <c r="I2254" i="1"/>
  <c r="J2254" i="1" s="1"/>
  <c r="I2262" i="1"/>
  <c r="J2262" i="1" s="1"/>
  <c r="I2270" i="1"/>
  <c r="J2270" i="1" s="1"/>
  <c r="I2278" i="1"/>
  <c r="J2278" i="1" s="1"/>
  <c r="I2286" i="1"/>
  <c r="J2286" i="1" s="1"/>
  <c r="I2294" i="1"/>
  <c r="J2294" i="1" s="1"/>
  <c r="I2302" i="1"/>
  <c r="J2302" i="1" s="1"/>
  <c r="I1799" i="1"/>
  <c r="J1799" i="1" s="1"/>
  <c r="I1807" i="1"/>
  <c r="J1807" i="1" s="1"/>
  <c r="I1815" i="1"/>
  <c r="J1815" i="1" s="1"/>
  <c r="I1823" i="1"/>
  <c r="J1823" i="1" s="1"/>
  <c r="I1831" i="1"/>
  <c r="J1831" i="1" s="1"/>
  <c r="I1839" i="1"/>
  <c r="J1839" i="1" s="1"/>
  <c r="I1847" i="1"/>
  <c r="J1847" i="1" s="1"/>
  <c r="I1855" i="1"/>
  <c r="J1855" i="1" s="1"/>
  <c r="I1863" i="1"/>
  <c r="J1863" i="1" s="1"/>
  <c r="I1871" i="1"/>
  <c r="J1871" i="1" s="1"/>
  <c r="I1879" i="1"/>
  <c r="J1879" i="1" s="1"/>
  <c r="I1887" i="1"/>
  <c r="J1887" i="1" s="1"/>
  <c r="I1895" i="1"/>
  <c r="J1895" i="1" s="1"/>
  <c r="I1903" i="1"/>
  <c r="J1903" i="1" s="1"/>
  <c r="I1911" i="1"/>
  <c r="J1911" i="1" s="1"/>
  <c r="I1919" i="1"/>
  <c r="J1919" i="1" s="1"/>
  <c r="M1919" i="1" s="1"/>
  <c r="I1927" i="1"/>
  <c r="J1927" i="1" s="1"/>
  <c r="M1927" i="1" s="1"/>
  <c r="I1935" i="1"/>
  <c r="J1935" i="1" s="1"/>
  <c r="I1943" i="1"/>
  <c r="J1943" i="1" s="1"/>
  <c r="I1951" i="1"/>
  <c r="J1951" i="1" s="1"/>
  <c r="I1959" i="1"/>
  <c r="J1959" i="1" s="1"/>
  <c r="I1967" i="1"/>
  <c r="J1967" i="1" s="1"/>
  <c r="I1975" i="1"/>
  <c r="J1975" i="1" s="1"/>
  <c r="I1983" i="1"/>
  <c r="J1983" i="1" s="1"/>
  <c r="I1991" i="1"/>
  <c r="J1991" i="1" s="1"/>
  <c r="I1999" i="1"/>
  <c r="J1999" i="1" s="1"/>
  <c r="M1999" i="1" s="1"/>
  <c r="I2007" i="1"/>
  <c r="J2007" i="1" s="1"/>
  <c r="M2007" i="1" s="1"/>
  <c r="I2015" i="1"/>
  <c r="J2015" i="1" s="1"/>
  <c r="M2015" i="1" s="1"/>
  <c r="I2023" i="1"/>
  <c r="J2023" i="1" s="1"/>
  <c r="M2023" i="1" s="1"/>
  <c r="I2031" i="1"/>
  <c r="J2031" i="1" s="1"/>
  <c r="M2031" i="1" s="1"/>
  <c r="I2039" i="1"/>
  <c r="J2039" i="1" s="1"/>
  <c r="M2039" i="1" s="1"/>
  <c r="I2047" i="1"/>
  <c r="J2047" i="1" s="1"/>
  <c r="M2047" i="1" s="1"/>
  <c r="I1544" i="1"/>
  <c r="J1544" i="1" s="1"/>
  <c r="I1552" i="1"/>
  <c r="J1552" i="1" s="1"/>
  <c r="I1560" i="1"/>
  <c r="J1560" i="1" s="1"/>
  <c r="I1568" i="1"/>
  <c r="J1568" i="1" s="1"/>
  <c r="M1568" i="1" s="1"/>
  <c r="I1576" i="1"/>
  <c r="J1576" i="1" s="1"/>
  <c r="M1576" i="1" s="1"/>
  <c r="I1584" i="1"/>
  <c r="J1584" i="1" s="1"/>
  <c r="I1592" i="1"/>
  <c r="J1592" i="1" s="1"/>
  <c r="M1592" i="1" s="1"/>
  <c r="I1600" i="1"/>
  <c r="J1600" i="1" s="1"/>
  <c r="I1608" i="1"/>
  <c r="J1608" i="1" s="1"/>
  <c r="I1616" i="1"/>
  <c r="J1616" i="1" s="1"/>
  <c r="I1624" i="1"/>
  <c r="J1624" i="1" s="1"/>
  <c r="I1632" i="1"/>
  <c r="J1632" i="1" s="1"/>
  <c r="I1640" i="1"/>
  <c r="J1640" i="1" s="1"/>
  <c r="I1648" i="1"/>
  <c r="J1648" i="1" s="1"/>
  <c r="I1656" i="1"/>
  <c r="J1656" i="1" s="1"/>
  <c r="I1664" i="1"/>
  <c r="J1664" i="1" s="1"/>
  <c r="I1672" i="1"/>
  <c r="J1672" i="1" s="1"/>
  <c r="I1680" i="1"/>
  <c r="J1680" i="1" s="1"/>
  <c r="I1688" i="1"/>
  <c r="J1688" i="1" s="1"/>
  <c r="I1696" i="1"/>
  <c r="J1696" i="1" s="1"/>
  <c r="I1704" i="1"/>
  <c r="J1704" i="1" s="1"/>
  <c r="I1712" i="1"/>
  <c r="J1712" i="1" s="1"/>
  <c r="I1720" i="1"/>
  <c r="J1720" i="1" s="1"/>
  <c r="I1728" i="1"/>
  <c r="J1728" i="1" s="1"/>
  <c r="I1736" i="1"/>
  <c r="J1736" i="1" s="1"/>
  <c r="I1744" i="1"/>
  <c r="J1744" i="1" s="1"/>
  <c r="I1752" i="1"/>
  <c r="J1752" i="1" s="1"/>
  <c r="M1752" i="1" s="1"/>
  <c r="I1760" i="1"/>
  <c r="J1760" i="1" s="1"/>
  <c r="M1760" i="1" s="1"/>
  <c r="I1768" i="1"/>
  <c r="J1768" i="1" s="1"/>
  <c r="M1768" i="1" s="1"/>
  <c r="I1776" i="1"/>
  <c r="J1776" i="1" s="1"/>
  <c r="M1776" i="1" s="1"/>
  <c r="I1784" i="1"/>
  <c r="J1784" i="1" s="1"/>
  <c r="M1784" i="1" s="1"/>
  <c r="I1792" i="1"/>
  <c r="J1792" i="1" s="1"/>
  <c r="I1287" i="1"/>
  <c r="J1287" i="1" s="1"/>
  <c r="M1287" i="1" s="1"/>
  <c r="I1295" i="1"/>
  <c r="J1295" i="1" s="1"/>
  <c r="M1295" i="1" s="1"/>
  <c r="I1303" i="1"/>
  <c r="J1303" i="1" s="1"/>
  <c r="I1311" i="1"/>
  <c r="J1311" i="1" s="1"/>
  <c r="I1319" i="1"/>
  <c r="J1319" i="1" s="1"/>
  <c r="I1327" i="1"/>
  <c r="J1327" i="1" s="1"/>
  <c r="I1335" i="1"/>
  <c r="J1335" i="1" s="1"/>
  <c r="I1343" i="1"/>
  <c r="J1343" i="1" s="1"/>
  <c r="I1351" i="1"/>
  <c r="J1351" i="1" s="1"/>
  <c r="I1359" i="1"/>
  <c r="J1359" i="1" s="1"/>
  <c r="I1367" i="1"/>
  <c r="J1367" i="1" s="1"/>
  <c r="I1375" i="1"/>
  <c r="J1375" i="1" s="1"/>
  <c r="I1383" i="1"/>
  <c r="J1383" i="1" s="1"/>
  <c r="I1391" i="1"/>
  <c r="J1391" i="1" s="1"/>
  <c r="I1399" i="1"/>
  <c r="J1399" i="1" s="1"/>
  <c r="I1407" i="1"/>
  <c r="J1407" i="1" s="1"/>
  <c r="I1415" i="1"/>
  <c r="J1415" i="1" s="1"/>
  <c r="I1423" i="1"/>
  <c r="J1423" i="1" s="1"/>
  <c r="I1431" i="1"/>
  <c r="J1431" i="1" s="1"/>
  <c r="M1431" i="1" s="1"/>
  <c r="I1439" i="1"/>
  <c r="J1439" i="1" s="1"/>
  <c r="M1439" i="1" s="1"/>
  <c r="I1447" i="1"/>
  <c r="J1447" i="1" s="1"/>
  <c r="M1447" i="1" s="1"/>
  <c r="I1455" i="1"/>
  <c r="J1455" i="1" s="1"/>
  <c r="I1463" i="1"/>
  <c r="J1463" i="1" s="1"/>
  <c r="I1471" i="1"/>
  <c r="J1471" i="1" s="1"/>
  <c r="I1479" i="1"/>
  <c r="J1479" i="1" s="1"/>
  <c r="M1479" i="1" s="1"/>
  <c r="I1487" i="1"/>
  <c r="J1487" i="1" s="1"/>
  <c r="M1487" i="1" s="1"/>
  <c r="I1495" i="1"/>
  <c r="J1495" i="1" s="1"/>
  <c r="I1503" i="1"/>
  <c r="J1503" i="1" s="1"/>
  <c r="I1511" i="1"/>
  <c r="J1511" i="1" s="1"/>
  <c r="I1519" i="1"/>
  <c r="J1519" i="1" s="1"/>
  <c r="I1527" i="1"/>
  <c r="J1527" i="1" s="1"/>
  <c r="M1527" i="1" s="1"/>
  <c r="I1535" i="1"/>
  <c r="J1535" i="1" s="1"/>
  <c r="M1535" i="1" s="1"/>
  <c r="I1030" i="1"/>
  <c r="J1030" i="1" s="1"/>
  <c r="I1038" i="1"/>
  <c r="J1038" i="1" s="1"/>
  <c r="M1038" i="1" s="1"/>
  <c r="I1046" i="1"/>
  <c r="J1046" i="1" s="1"/>
  <c r="M1046" i="1" s="1"/>
  <c r="I1054" i="1"/>
  <c r="J1054" i="1" s="1"/>
  <c r="M1054" i="1" s="1"/>
  <c r="I1062" i="1"/>
  <c r="J1062" i="1" s="1"/>
  <c r="I1070" i="1"/>
  <c r="J1070" i="1" s="1"/>
  <c r="M1070" i="1" s="1"/>
  <c r="I1078" i="1"/>
  <c r="J1078" i="1" s="1"/>
  <c r="M1078" i="1" s="1"/>
  <c r="I1086" i="1"/>
  <c r="J1086" i="1" s="1"/>
  <c r="M1086" i="1" s="1"/>
  <c r="I1094" i="1"/>
  <c r="J1094" i="1" s="1"/>
  <c r="M1094" i="1" s="1"/>
  <c r="I1102" i="1"/>
  <c r="J1102" i="1" s="1"/>
  <c r="I1110" i="1"/>
  <c r="J1110" i="1" s="1"/>
  <c r="I1118" i="1"/>
  <c r="J1118" i="1" s="1"/>
  <c r="I1126" i="1"/>
  <c r="J1126" i="1" s="1"/>
  <c r="I1134" i="1"/>
  <c r="J1134" i="1" s="1"/>
  <c r="I1142" i="1"/>
  <c r="J1142" i="1" s="1"/>
  <c r="I1150" i="1"/>
  <c r="J1150" i="1" s="1"/>
  <c r="I1158" i="1"/>
  <c r="J1158" i="1" s="1"/>
  <c r="I1166" i="1"/>
  <c r="J1166" i="1" s="1"/>
  <c r="I1174" i="1"/>
  <c r="J1174" i="1" s="1"/>
  <c r="I1182" i="1"/>
  <c r="J1182" i="1" s="1"/>
  <c r="I1190" i="1"/>
  <c r="J1190" i="1" s="1"/>
  <c r="M1190" i="1" s="1"/>
  <c r="I1198" i="1"/>
  <c r="J1198" i="1" s="1"/>
  <c r="I1206" i="1"/>
  <c r="J1206" i="1" s="1"/>
  <c r="I1214" i="1"/>
  <c r="J1214" i="1" s="1"/>
  <c r="I1222" i="1"/>
  <c r="J1222" i="1" s="1"/>
  <c r="I1230" i="1"/>
  <c r="J1230" i="1" s="1"/>
  <c r="I1238" i="1"/>
  <c r="J1238" i="1" s="1"/>
  <c r="I1246" i="1"/>
  <c r="J1246" i="1" s="1"/>
  <c r="I1254" i="1"/>
  <c r="J1254" i="1" s="1"/>
  <c r="I1262" i="1"/>
  <c r="J1262" i="1" s="1"/>
  <c r="I1270" i="1"/>
  <c r="J1270" i="1" s="1"/>
  <c r="M1270" i="1" s="1"/>
  <c r="I1278" i="1"/>
  <c r="J1278" i="1" s="1"/>
  <c r="M1278" i="1" s="1"/>
  <c r="I774" i="1"/>
  <c r="J774" i="1" s="1"/>
  <c r="I782" i="1"/>
  <c r="J782" i="1" s="1"/>
  <c r="I790" i="1"/>
  <c r="J790" i="1" s="1"/>
  <c r="I798" i="1"/>
  <c r="J798" i="1" s="1"/>
  <c r="I806" i="1"/>
  <c r="J806" i="1" s="1"/>
  <c r="I814" i="1"/>
  <c r="J814" i="1" s="1"/>
  <c r="I822" i="1"/>
  <c r="J822" i="1" s="1"/>
  <c r="I830" i="1"/>
  <c r="J830" i="1" s="1"/>
  <c r="I838" i="1"/>
  <c r="J838" i="1" s="1"/>
  <c r="I846" i="1"/>
  <c r="J846" i="1" s="1"/>
  <c r="I854" i="1"/>
  <c r="J854" i="1" s="1"/>
  <c r="I862" i="1"/>
  <c r="J862" i="1" s="1"/>
  <c r="I870" i="1"/>
  <c r="J870" i="1" s="1"/>
  <c r="I878" i="1"/>
  <c r="J878" i="1" s="1"/>
  <c r="I886" i="1"/>
  <c r="J886" i="1" s="1"/>
  <c r="I894" i="1"/>
  <c r="J894" i="1" s="1"/>
  <c r="I902" i="1"/>
  <c r="J902" i="1" s="1"/>
  <c r="I910" i="1"/>
  <c r="J910" i="1" s="1"/>
  <c r="I918" i="1"/>
  <c r="J918" i="1" s="1"/>
  <c r="I926" i="1"/>
  <c r="J926" i="1" s="1"/>
  <c r="I934" i="1"/>
  <c r="J934" i="1" s="1"/>
  <c r="I942" i="1"/>
  <c r="J942" i="1" s="1"/>
  <c r="I950" i="1"/>
  <c r="J950" i="1" s="1"/>
  <c r="I958" i="1"/>
  <c r="J958" i="1" s="1"/>
  <c r="I966" i="1"/>
  <c r="J966" i="1" s="1"/>
  <c r="I974" i="1"/>
  <c r="J974" i="1" s="1"/>
  <c r="I982" i="1"/>
  <c r="J982" i="1" s="1"/>
  <c r="I990" i="1"/>
  <c r="J990" i="1" s="1"/>
  <c r="M990" i="1" s="1"/>
  <c r="I998" i="1"/>
  <c r="J998" i="1" s="1"/>
  <c r="M998" i="1" s="1"/>
  <c r="I1006" i="1"/>
  <c r="J1006" i="1" s="1"/>
  <c r="M1006" i="1" s="1"/>
  <c r="I1014" i="1"/>
  <c r="J1014" i="1" s="1"/>
  <c r="I1022" i="1"/>
  <c r="J1022" i="1" s="1"/>
  <c r="I515" i="1"/>
  <c r="J515" i="1" s="1"/>
  <c r="I523" i="1"/>
  <c r="J523" i="1" s="1"/>
  <c r="I531" i="1"/>
  <c r="J531" i="1" s="1"/>
  <c r="I539" i="1"/>
  <c r="J539" i="1" s="1"/>
  <c r="I547" i="1"/>
  <c r="J547" i="1" s="1"/>
  <c r="I555" i="1"/>
  <c r="J555" i="1" s="1"/>
  <c r="I563" i="1"/>
  <c r="J563" i="1" s="1"/>
  <c r="I571" i="1"/>
  <c r="J571" i="1" s="1"/>
  <c r="I579" i="1"/>
  <c r="J579" i="1" s="1"/>
  <c r="I587" i="1"/>
  <c r="J587" i="1" s="1"/>
  <c r="I595" i="1"/>
  <c r="J595" i="1" s="1"/>
  <c r="I603" i="1"/>
  <c r="J603" i="1" s="1"/>
  <c r="I611" i="1"/>
  <c r="J611" i="1" s="1"/>
  <c r="I619" i="1"/>
  <c r="J619" i="1" s="1"/>
  <c r="M619" i="1" s="1"/>
  <c r="I627" i="1"/>
  <c r="J627" i="1" s="1"/>
  <c r="M627" i="1" s="1"/>
  <c r="I635" i="1"/>
  <c r="J635" i="1" s="1"/>
  <c r="I643" i="1"/>
  <c r="J643" i="1" s="1"/>
  <c r="I651" i="1"/>
  <c r="J651" i="1" s="1"/>
  <c r="I659" i="1"/>
  <c r="J659" i="1" s="1"/>
  <c r="I667" i="1"/>
  <c r="J667" i="1" s="1"/>
  <c r="I675" i="1"/>
  <c r="J675" i="1" s="1"/>
  <c r="I683" i="1"/>
  <c r="J683" i="1" s="1"/>
  <c r="I691" i="1"/>
  <c r="J691" i="1" s="1"/>
  <c r="I699" i="1"/>
  <c r="J699" i="1" s="1"/>
  <c r="I707" i="1"/>
  <c r="J707" i="1" s="1"/>
  <c r="I715" i="1"/>
  <c r="J715" i="1" s="1"/>
  <c r="I723" i="1"/>
  <c r="J723" i="1" s="1"/>
  <c r="I731" i="1"/>
  <c r="J731" i="1" s="1"/>
  <c r="I739" i="1"/>
  <c r="J739" i="1" s="1"/>
  <c r="I747" i="1"/>
  <c r="J747" i="1" s="1"/>
  <c r="I755" i="1"/>
  <c r="J755" i="1" s="1"/>
  <c r="I762" i="1"/>
  <c r="J762" i="1" s="1"/>
  <c r="I767" i="1"/>
  <c r="J767" i="1" s="1"/>
  <c r="I259" i="1"/>
  <c r="J259" i="1" s="1"/>
  <c r="I264" i="1"/>
  <c r="J264" i="1" s="1"/>
  <c r="I269" i="1"/>
  <c r="J269" i="1" s="1"/>
  <c r="I275" i="1"/>
  <c r="J275" i="1" s="1"/>
  <c r="I280" i="1"/>
  <c r="J280" i="1" s="1"/>
  <c r="I285" i="1"/>
  <c r="J285" i="1" s="1"/>
  <c r="I291" i="1"/>
  <c r="J291" i="1" s="1"/>
  <c r="I296" i="1"/>
  <c r="J296" i="1" s="1"/>
  <c r="I301" i="1"/>
  <c r="J301" i="1" s="1"/>
  <c r="I307" i="1"/>
  <c r="J307" i="1" s="1"/>
  <c r="I312" i="1"/>
  <c r="J312" i="1" s="1"/>
  <c r="I317" i="1"/>
  <c r="J317" i="1" s="1"/>
  <c r="I323" i="1"/>
  <c r="J323" i="1" s="1"/>
  <c r="I328" i="1"/>
  <c r="J328" i="1" s="1"/>
  <c r="I333" i="1"/>
  <c r="J333" i="1" s="1"/>
  <c r="I339" i="1"/>
  <c r="J339" i="1" s="1"/>
  <c r="I344" i="1"/>
  <c r="J344" i="1" s="1"/>
  <c r="I349" i="1"/>
  <c r="J349" i="1" s="1"/>
  <c r="I355" i="1"/>
  <c r="J355" i="1" s="1"/>
  <c r="I360" i="1"/>
  <c r="J360" i="1" s="1"/>
  <c r="I365" i="1"/>
  <c r="J365" i="1" s="1"/>
  <c r="I371" i="1"/>
  <c r="J371" i="1" s="1"/>
  <c r="I376" i="1"/>
  <c r="J376" i="1" s="1"/>
  <c r="I381" i="1"/>
  <c r="J381" i="1" s="1"/>
  <c r="I387" i="1"/>
  <c r="J387" i="1" s="1"/>
  <c r="I392" i="1"/>
  <c r="J392" i="1" s="1"/>
  <c r="I397" i="1"/>
  <c r="J397" i="1" s="1"/>
  <c r="I403" i="1"/>
  <c r="J403" i="1" s="1"/>
  <c r="I408" i="1"/>
  <c r="J408" i="1" s="1"/>
  <c r="I413" i="1"/>
  <c r="J413" i="1" s="1"/>
  <c r="I417" i="1"/>
  <c r="J417" i="1" s="1"/>
  <c r="I421" i="1"/>
  <c r="J421" i="1" s="1"/>
  <c r="I425" i="1"/>
  <c r="J425" i="1" s="1"/>
  <c r="I429" i="1"/>
  <c r="J429" i="1" s="1"/>
  <c r="I433" i="1"/>
  <c r="J433" i="1" s="1"/>
  <c r="I437" i="1"/>
  <c r="J437" i="1" s="1"/>
  <c r="I441" i="1"/>
  <c r="J441" i="1" s="1"/>
  <c r="I445" i="1"/>
  <c r="J445" i="1" s="1"/>
  <c r="I449" i="1"/>
  <c r="J449" i="1" s="1"/>
  <c r="I453" i="1"/>
  <c r="J453" i="1" s="1"/>
  <c r="I457" i="1"/>
  <c r="J457" i="1" s="1"/>
  <c r="I461" i="1"/>
  <c r="J461" i="1" s="1"/>
  <c r="I465" i="1"/>
  <c r="J465" i="1" s="1"/>
  <c r="I469" i="1"/>
  <c r="J469" i="1" s="1"/>
  <c r="I473" i="1"/>
  <c r="J473" i="1" s="1"/>
  <c r="I477" i="1"/>
  <c r="J477" i="1" s="1"/>
  <c r="I481" i="1"/>
  <c r="J481" i="1" s="1"/>
  <c r="I485" i="1"/>
  <c r="J485" i="1" s="1"/>
  <c r="I489" i="1"/>
  <c r="J489" i="1" s="1"/>
  <c r="I493" i="1"/>
  <c r="J493" i="1" s="1"/>
  <c r="I497" i="1"/>
  <c r="J497" i="1" s="1"/>
  <c r="I501" i="1"/>
  <c r="J501" i="1" s="1"/>
  <c r="I505" i="1"/>
  <c r="J505" i="1" s="1"/>
  <c r="I509" i="1"/>
  <c r="J509" i="1" s="1"/>
  <c r="I513" i="1"/>
  <c r="J513" i="1" s="1"/>
  <c r="I6" i="1"/>
  <c r="J6" i="1" s="1"/>
  <c r="I10" i="1"/>
  <c r="J10" i="1" s="1"/>
  <c r="I14" i="1"/>
  <c r="J14" i="1" s="1"/>
  <c r="I18" i="1"/>
  <c r="J18" i="1" s="1"/>
  <c r="I22" i="1"/>
  <c r="J22" i="1" s="1"/>
  <c r="I26" i="1"/>
  <c r="J26" i="1" s="1"/>
  <c r="I30" i="1"/>
  <c r="J30" i="1" s="1"/>
  <c r="I34" i="1"/>
  <c r="J34" i="1" s="1"/>
  <c r="I38" i="1"/>
  <c r="J38" i="1" s="1"/>
  <c r="I42" i="1"/>
  <c r="J42" i="1" s="1"/>
  <c r="I46" i="1"/>
  <c r="J46" i="1" s="1"/>
  <c r="I50" i="1"/>
  <c r="J50" i="1" s="1"/>
  <c r="I54" i="1"/>
  <c r="J54" i="1" s="1"/>
  <c r="I58" i="1"/>
  <c r="J58" i="1" s="1"/>
  <c r="I62" i="1"/>
  <c r="J62" i="1" s="1"/>
  <c r="I66" i="1"/>
  <c r="J66" i="1" s="1"/>
  <c r="I70" i="1"/>
  <c r="J70" i="1" s="1"/>
  <c r="I74" i="1"/>
  <c r="J74" i="1" s="1"/>
  <c r="I78" i="1"/>
  <c r="J78" i="1" s="1"/>
  <c r="I82" i="1"/>
  <c r="J82" i="1" s="1"/>
  <c r="I86" i="1"/>
  <c r="J86" i="1" s="1"/>
  <c r="I90" i="1"/>
  <c r="J90" i="1" s="1"/>
  <c r="I94" i="1"/>
  <c r="J94" i="1" s="1"/>
  <c r="I98" i="1"/>
  <c r="J98" i="1" s="1"/>
  <c r="I102" i="1"/>
  <c r="J102" i="1" s="1"/>
  <c r="I106" i="1"/>
  <c r="J106" i="1" s="1"/>
  <c r="M106" i="1" s="1"/>
  <c r="I110" i="1"/>
  <c r="J110" i="1" s="1"/>
  <c r="I114" i="1"/>
  <c r="J114" i="1" s="1"/>
  <c r="I118" i="1"/>
  <c r="J118" i="1" s="1"/>
  <c r="M118" i="1" s="1"/>
  <c r="I122" i="1"/>
  <c r="J122" i="1" s="1"/>
  <c r="I126" i="1"/>
  <c r="J126" i="1" s="1"/>
  <c r="M126" i="1" s="1"/>
  <c r="I130" i="1"/>
  <c r="J130" i="1" s="1"/>
  <c r="I134" i="1"/>
  <c r="J134" i="1" s="1"/>
  <c r="I138" i="1"/>
  <c r="J138" i="1" s="1"/>
  <c r="M138" i="1" s="1"/>
  <c r="I142" i="1"/>
  <c r="J142" i="1" s="1"/>
  <c r="M142" i="1" s="1"/>
  <c r="I146" i="1"/>
  <c r="J146" i="1" s="1"/>
  <c r="I150" i="1"/>
  <c r="J150" i="1" s="1"/>
  <c r="I154" i="1"/>
  <c r="J154" i="1" s="1"/>
  <c r="I158" i="1"/>
  <c r="J158" i="1" s="1"/>
  <c r="I162" i="1"/>
  <c r="J162" i="1" s="1"/>
  <c r="I166" i="1"/>
  <c r="J166" i="1" s="1"/>
  <c r="I170" i="1"/>
  <c r="J170" i="1" s="1"/>
  <c r="I174" i="1"/>
  <c r="J174" i="1" s="1"/>
  <c r="I178" i="1"/>
  <c r="J178" i="1" s="1"/>
  <c r="I182" i="1"/>
  <c r="J182" i="1" s="1"/>
  <c r="I186" i="1"/>
  <c r="J186" i="1" s="1"/>
  <c r="I190" i="1"/>
  <c r="J190" i="1" s="1"/>
  <c r="I194" i="1"/>
  <c r="J194" i="1" s="1"/>
  <c r="I198" i="1"/>
  <c r="J198" i="1" s="1"/>
  <c r="I202" i="1"/>
  <c r="J202" i="1" s="1"/>
  <c r="I206" i="1"/>
  <c r="J206" i="1" s="1"/>
  <c r="I210" i="1"/>
  <c r="J210" i="1" s="1"/>
  <c r="I214" i="1"/>
  <c r="J214" i="1" s="1"/>
  <c r="I218" i="1"/>
  <c r="J218" i="1" s="1"/>
  <c r="I222" i="1"/>
  <c r="J222" i="1" s="1"/>
  <c r="I226" i="1"/>
  <c r="J226" i="1" s="1"/>
  <c r="I230" i="1"/>
  <c r="J230" i="1" s="1"/>
  <c r="I234" i="1"/>
  <c r="J234" i="1" s="1"/>
  <c r="I238" i="1"/>
  <c r="J238" i="1" s="1"/>
  <c r="I242" i="1"/>
  <c r="J242" i="1" s="1"/>
  <c r="I246" i="1"/>
  <c r="J246" i="1" s="1"/>
  <c r="I250" i="1"/>
  <c r="J250" i="1" s="1"/>
  <c r="I254" i="1"/>
  <c r="J254" i="1" s="1"/>
  <c r="I4925" i="1"/>
  <c r="J4925" i="1" s="1"/>
  <c r="I4764" i="1"/>
  <c r="J4764" i="1" s="1"/>
  <c r="I4488" i="1"/>
  <c r="J4488" i="1" s="1"/>
  <c r="M4488" i="1" s="1"/>
  <c r="I4201" i="1"/>
  <c r="J4201" i="1" s="1"/>
  <c r="I4308" i="1"/>
  <c r="J4308" i="1" s="1"/>
  <c r="I3846" i="1"/>
  <c r="J3846" i="1" s="1"/>
  <c r="I3910" i="1"/>
  <c r="J3910" i="1" s="1"/>
  <c r="I3974" i="1"/>
  <c r="J3974" i="1" s="1"/>
  <c r="M3974" i="1" s="1"/>
  <c r="I4038" i="1"/>
  <c r="J4038" i="1" s="1"/>
  <c r="I3615" i="1"/>
  <c r="J3615" i="1" s="1"/>
  <c r="M3615" i="1" s="1"/>
  <c r="I3679" i="1"/>
  <c r="J3679" i="1" s="1"/>
  <c r="I3743" i="1"/>
  <c r="J3743" i="1" s="1"/>
  <c r="I3807" i="1"/>
  <c r="J3807" i="1" s="1"/>
  <c r="I3354" i="1"/>
  <c r="J3354" i="1" s="1"/>
  <c r="I3418" i="1"/>
  <c r="J3418" i="1" s="1"/>
  <c r="I3482" i="1"/>
  <c r="J3482" i="1" s="1"/>
  <c r="M3482" i="1" s="1"/>
  <c r="I3546" i="1"/>
  <c r="J3546" i="1" s="1"/>
  <c r="I3130" i="1"/>
  <c r="J3130" i="1" s="1"/>
  <c r="I3194" i="1"/>
  <c r="J3194" i="1" s="1"/>
  <c r="I3258" i="1"/>
  <c r="J3258" i="1" s="1"/>
  <c r="I3290" i="1"/>
  <c r="J3290" i="1" s="1"/>
  <c r="I2834" i="1"/>
  <c r="J2834" i="1" s="1"/>
  <c r="I2866" i="1"/>
  <c r="J2866" i="1" s="1"/>
  <c r="I2898" i="1"/>
  <c r="J2898" i="1" s="1"/>
  <c r="I2930" i="1"/>
  <c r="J2930" i="1" s="1"/>
  <c r="I2962" i="1"/>
  <c r="J2962" i="1" s="1"/>
  <c r="I2994" i="1"/>
  <c r="J2994" i="1" s="1"/>
  <c r="I3026" i="1"/>
  <c r="J3026" i="1" s="1"/>
  <c r="I3058" i="1"/>
  <c r="J3058" i="1" s="1"/>
  <c r="I2562" i="1"/>
  <c r="J2562" i="1" s="1"/>
  <c r="M2562" i="1" s="1"/>
  <c r="I2594" i="1"/>
  <c r="J2594" i="1" s="1"/>
  <c r="I2626" i="1"/>
  <c r="J2626" i="1" s="1"/>
  <c r="I2658" i="1"/>
  <c r="J2658" i="1" s="1"/>
  <c r="M2658" i="1" s="1"/>
  <c r="I2690" i="1"/>
  <c r="J2690" i="1" s="1"/>
  <c r="I2722" i="1"/>
  <c r="J2722" i="1" s="1"/>
  <c r="I2754" i="1"/>
  <c r="J2754" i="1" s="1"/>
  <c r="I2786" i="1"/>
  <c r="J2786" i="1" s="1"/>
  <c r="I2333" i="1"/>
  <c r="J2333" i="1" s="1"/>
  <c r="I2365" i="1"/>
  <c r="J2365" i="1" s="1"/>
  <c r="I2397" i="1"/>
  <c r="J2397" i="1" s="1"/>
  <c r="I2429" i="1"/>
  <c r="J2429" i="1" s="1"/>
  <c r="I2461" i="1"/>
  <c r="J2461" i="1" s="1"/>
  <c r="I2493" i="1"/>
  <c r="J2493" i="1" s="1"/>
  <c r="M2493" i="1" s="1"/>
  <c r="I2514" i="1"/>
  <c r="J2514" i="1" s="1"/>
  <c r="M2514" i="1" s="1"/>
  <c r="I2530" i="1"/>
  <c r="J2530" i="1" s="1"/>
  <c r="M2530" i="1" s="1"/>
  <c r="I2546" i="1"/>
  <c r="J2546" i="1" s="1"/>
  <c r="M2546" i="1" s="1"/>
  <c r="I2050" i="1"/>
  <c r="J2050" i="1" s="1"/>
  <c r="M2050" i="1" s="1"/>
  <c r="I2066" i="1"/>
  <c r="J2066" i="1" s="1"/>
  <c r="M2066" i="1" s="1"/>
  <c r="I2082" i="1"/>
  <c r="J2082" i="1" s="1"/>
  <c r="I2098" i="1"/>
  <c r="J2098" i="1" s="1"/>
  <c r="I2114" i="1"/>
  <c r="J2114" i="1" s="1"/>
  <c r="I2130" i="1"/>
  <c r="J2130" i="1" s="1"/>
  <c r="I2146" i="1"/>
  <c r="J2146" i="1" s="1"/>
  <c r="I2162" i="1"/>
  <c r="J2162" i="1" s="1"/>
  <c r="I2178" i="1"/>
  <c r="J2178" i="1" s="1"/>
  <c r="M2178" i="1" s="1"/>
  <c r="I2194" i="1"/>
  <c r="J2194" i="1" s="1"/>
  <c r="I2210" i="1"/>
  <c r="J2210" i="1" s="1"/>
  <c r="I2226" i="1"/>
  <c r="J2226" i="1" s="1"/>
  <c r="I2242" i="1"/>
  <c r="J2242" i="1" s="1"/>
  <c r="I2258" i="1"/>
  <c r="J2258" i="1" s="1"/>
  <c r="I2274" i="1"/>
  <c r="J2274" i="1" s="1"/>
  <c r="I2290" i="1"/>
  <c r="J2290" i="1" s="1"/>
  <c r="I1795" i="1"/>
  <c r="J1795" i="1" s="1"/>
  <c r="I1811" i="1"/>
  <c r="J1811" i="1" s="1"/>
  <c r="I1827" i="1"/>
  <c r="J1827" i="1" s="1"/>
  <c r="I1843" i="1"/>
  <c r="J1843" i="1" s="1"/>
  <c r="I1859" i="1"/>
  <c r="J1859" i="1" s="1"/>
  <c r="I1883" i="1"/>
  <c r="J1883" i="1" s="1"/>
  <c r="I1899" i="1"/>
  <c r="J1899" i="1" s="1"/>
  <c r="I1915" i="1"/>
  <c r="J1915" i="1" s="1"/>
  <c r="M1915" i="1" s="1"/>
  <c r="I1931" i="1"/>
  <c r="J1931" i="1" s="1"/>
  <c r="M1931" i="1" s="1"/>
  <c r="I1939" i="1"/>
  <c r="J1939" i="1" s="1"/>
  <c r="I1955" i="1"/>
  <c r="J1955" i="1" s="1"/>
  <c r="I1979" i="1"/>
  <c r="J1979" i="1" s="1"/>
  <c r="I1995" i="1"/>
  <c r="J1995" i="1" s="1"/>
  <c r="I2003" i="1"/>
  <c r="J2003" i="1" s="1"/>
  <c r="M2003" i="1" s="1"/>
  <c r="I2019" i="1"/>
  <c r="J2019" i="1" s="1"/>
  <c r="M2019" i="1" s="1"/>
  <c r="I1548" i="1"/>
  <c r="J1548" i="1" s="1"/>
  <c r="M1548" i="1" s="1"/>
  <c r="I1564" i="1"/>
  <c r="J1564" i="1" s="1"/>
  <c r="I1580" i="1"/>
  <c r="J1580" i="1" s="1"/>
  <c r="I1596" i="1"/>
  <c r="J1596" i="1" s="1"/>
  <c r="M1596" i="1" s="1"/>
  <c r="I1612" i="1"/>
  <c r="J1612" i="1" s="1"/>
  <c r="I1628" i="1"/>
  <c r="J1628" i="1" s="1"/>
  <c r="I1644" i="1"/>
  <c r="J1644" i="1" s="1"/>
  <c r="I1660" i="1"/>
  <c r="J1660" i="1" s="1"/>
  <c r="I1676" i="1"/>
  <c r="J1676" i="1" s="1"/>
  <c r="I1692" i="1"/>
  <c r="J1692" i="1" s="1"/>
  <c r="I1708" i="1"/>
  <c r="J1708" i="1" s="1"/>
  <c r="I1724" i="1"/>
  <c r="J1724" i="1" s="1"/>
  <c r="I1740" i="1"/>
  <c r="J1740" i="1" s="1"/>
  <c r="I1756" i="1"/>
  <c r="J1756" i="1" s="1"/>
  <c r="M1756" i="1" s="1"/>
  <c r="I1772" i="1"/>
  <c r="J1772" i="1" s="1"/>
  <c r="M1772" i="1" s="1"/>
  <c r="I1788" i="1"/>
  <c r="J1788" i="1" s="1"/>
  <c r="I1283" i="1"/>
  <c r="J1283" i="1" s="1"/>
  <c r="I1299" i="1"/>
  <c r="J1299" i="1" s="1"/>
  <c r="M1299" i="1" s="1"/>
  <c r="I1315" i="1"/>
  <c r="J1315" i="1" s="1"/>
  <c r="I1331" i="1"/>
  <c r="J1331" i="1" s="1"/>
  <c r="I1347" i="1"/>
  <c r="J1347" i="1" s="1"/>
  <c r="I1363" i="1"/>
  <c r="J1363" i="1" s="1"/>
  <c r="I1379" i="1"/>
  <c r="J1379" i="1" s="1"/>
  <c r="I1395" i="1"/>
  <c r="J1395" i="1" s="1"/>
  <c r="I1411" i="1"/>
  <c r="J1411" i="1" s="1"/>
  <c r="I1427" i="1"/>
  <c r="J1427" i="1" s="1"/>
  <c r="I1443" i="1"/>
  <c r="J1443" i="1" s="1"/>
  <c r="M1443" i="1" s="1"/>
  <c r="I1459" i="1"/>
  <c r="J1459" i="1" s="1"/>
  <c r="I1475" i="1"/>
  <c r="J1475" i="1" s="1"/>
  <c r="M1475" i="1" s="1"/>
  <c r="I1491" i="1"/>
  <c r="J1491" i="1" s="1"/>
  <c r="M1491" i="1" s="1"/>
  <c r="I1507" i="1"/>
  <c r="J1507" i="1" s="1"/>
  <c r="I1523" i="1"/>
  <c r="J1523" i="1" s="1"/>
  <c r="I1034" i="1"/>
  <c r="J1034" i="1" s="1"/>
  <c r="I1050" i="1"/>
  <c r="J1050" i="1" s="1"/>
  <c r="M1050" i="1" s="1"/>
  <c r="I1066" i="1"/>
  <c r="J1066" i="1" s="1"/>
  <c r="M1066" i="1" s="1"/>
  <c r="I1082" i="1"/>
  <c r="J1082" i="1" s="1"/>
  <c r="M1082" i="1" s="1"/>
  <c r="I1098" i="1"/>
  <c r="J1098" i="1" s="1"/>
  <c r="I1114" i="1"/>
  <c r="J1114" i="1" s="1"/>
  <c r="M1114" i="1" s="1"/>
  <c r="I1130" i="1"/>
  <c r="J1130" i="1" s="1"/>
  <c r="I1146" i="1"/>
  <c r="J1146" i="1" s="1"/>
  <c r="I1162" i="1"/>
  <c r="J1162" i="1" s="1"/>
  <c r="I1178" i="1"/>
  <c r="J1178" i="1" s="1"/>
  <c r="M1178" i="1" s="1"/>
  <c r="I1194" i="1"/>
  <c r="J1194" i="1" s="1"/>
  <c r="I1210" i="1"/>
  <c r="J1210" i="1" s="1"/>
  <c r="I1226" i="1"/>
  <c r="J1226" i="1" s="1"/>
  <c r="I1242" i="1"/>
  <c r="J1242" i="1" s="1"/>
  <c r="I1258" i="1"/>
  <c r="J1258" i="1" s="1"/>
  <c r="I1274" i="1"/>
  <c r="J1274" i="1" s="1"/>
  <c r="M1274" i="1" s="1"/>
  <c r="I778" i="1"/>
  <c r="J778" i="1" s="1"/>
  <c r="I794" i="1"/>
  <c r="J794" i="1" s="1"/>
  <c r="I810" i="1"/>
  <c r="J810" i="1" s="1"/>
  <c r="I826" i="1"/>
  <c r="J826" i="1" s="1"/>
  <c r="I842" i="1"/>
  <c r="J842" i="1" s="1"/>
  <c r="I858" i="1"/>
  <c r="J858" i="1" s="1"/>
  <c r="I874" i="1"/>
  <c r="J874" i="1" s="1"/>
  <c r="I882" i="1"/>
  <c r="J882" i="1" s="1"/>
  <c r="I898" i="1"/>
  <c r="J898" i="1" s="1"/>
  <c r="I914" i="1"/>
  <c r="J914" i="1" s="1"/>
  <c r="I938" i="1"/>
  <c r="J938" i="1" s="1"/>
  <c r="I954" i="1"/>
  <c r="J954" i="1" s="1"/>
  <c r="I970" i="1"/>
  <c r="J970" i="1" s="1"/>
  <c r="I986" i="1"/>
  <c r="J986" i="1" s="1"/>
  <c r="I1002" i="1"/>
  <c r="J1002" i="1" s="1"/>
  <c r="M1002" i="1" s="1"/>
  <c r="I1018" i="1"/>
  <c r="J1018" i="1" s="1"/>
  <c r="I519" i="1"/>
  <c r="J519" i="1" s="1"/>
  <c r="I535" i="1"/>
  <c r="J535" i="1" s="1"/>
  <c r="I551" i="1"/>
  <c r="J551" i="1" s="1"/>
  <c r="M551" i="1" s="1"/>
  <c r="I567" i="1"/>
  <c r="J567" i="1" s="1"/>
  <c r="M567" i="1" s="1"/>
  <c r="I583" i="1"/>
  <c r="J583" i="1" s="1"/>
  <c r="I599" i="1"/>
  <c r="J599" i="1" s="1"/>
  <c r="I615" i="1"/>
  <c r="J615" i="1" s="1"/>
  <c r="I631" i="1"/>
  <c r="J631" i="1" s="1"/>
  <c r="I647" i="1"/>
  <c r="J647" i="1" s="1"/>
  <c r="I663" i="1"/>
  <c r="J663" i="1" s="1"/>
  <c r="I687" i="1"/>
  <c r="J687" i="1" s="1"/>
  <c r="I695" i="1"/>
  <c r="J695" i="1" s="1"/>
  <c r="I711" i="1"/>
  <c r="J711" i="1" s="1"/>
  <c r="I727" i="1"/>
  <c r="J727" i="1" s="1"/>
  <c r="I751" i="1"/>
  <c r="J751" i="1" s="1"/>
  <c r="I764" i="1"/>
  <c r="J764" i="1" s="1"/>
  <c r="I261" i="1"/>
  <c r="J261" i="1" s="1"/>
  <c r="I272" i="1"/>
  <c r="J272" i="1" s="1"/>
  <c r="I283" i="1"/>
  <c r="J283" i="1" s="1"/>
  <c r="I293" i="1"/>
  <c r="J293" i="1" s="1"/>
  <c r="I304" i="1"/>
  <c r="J304" i="1" s="1"/>
  <c r="I315" i="1"/>
  <c r="J315" i="1" s="1"/>
  <c r="I325" i="1"/>
  <c r="J325" i="1" s="1"/>
  <c r="I336" i="1"/>
  <c r="J336" i="1" s="1"/>
  <c r="I347" i="1"/>
  <c r="J347" i="1" s="1"/>
  <c r="I357" i="1"/>
  <c r="J357" i="1" s="1"/>
  <c r="I368" i="1"/>
  <c r="J368" i="1" s="1"/>
  <c r="I379" i="1"/>
  <c r="J379" i="1" s="1"/>
  <c r="I389" i="1"/>
  <c r="J389" i="1" s="1"/>
  <c r="I400" i="1"/>
  <c r="J400" i="1" s="1"/>
  <c r="I411" i="1"/>
  <c r="J411" i="1" s="1"/>
  <c r="I419" i="1"/>
  <c r="J419" i="1" s="1"/>
  <c r="I427" i="1"/>
  <c r="J427" i="1" s="1"/>
  <c r="I439" i="1"/>
  <c r="J439" i="1" s="1"/>
  <c r="I447" i="1"/>
  <c r="J447" i="1" s="1"/>
  <c r="I455" i="1"/>
  <c r="J455" i="1" s="1"/>
  <c r="I463" i="1"/>
  <c r="J463" i="1" s="1"/>
  <c r="I471" i="1"/>
  <c r="J471" i="1" s="1"/>
  <c r="I479" i="1"/>
  <c r="J479" i="1" s="1"/>
  <c r="I487" i="1"/>
  <c r="J487" i="1" s="1"/>
  <c r="I495" i="1"/>
  <c r="J495" i="1" s="1"/>
  <c r="I503" i="1"/>
  <c r="J503" i="1" s="1"/>
  <c r="I511" i="1"/>
  <c r="J511" i="1" s="1"/>
  <c r="I8" i="1"/>
  <c r="J8" i="1" s="1"/>
  <c r="I16" i="1"/>
  <c r="J16" i="1" s="1"/>
  <c r="I24" i="1"/>
  <c r="J24" i="1" s="1"/>
  <c r="I32" i="1"/>
  <c r="J32" i="1" s="1"/>
  <c r="I40" i="1"/>
  <c r="J40" i="1" s="1"/>
  <c r="I48" i="1"/>
  <c r="J48" i="1" s="1"/>
  <c r="I56" i="1"/>
  <c r="J56" i="1" s="1"/>
  <c r="I64" i="1"/>
  <c r="J64" i="1" s="1"/>
  <c r="I68" i="1"/>
  <c r="J68" i="1" s="1"/>
  <c r="I76" i="1"/>
  <c r="J76" i="1" s="1"/>
  <c r="I84" i="1"/>
  <c r="J84" i="1" s="1"/>
  <c r="M84" i="1" s="1"/>
  <c r="I92" i="1"/>
  <c r="J92" i="1" s="1"/>
  <c r="I104" i="1"/>
  <c r="J104" i="1" s="1"/>
  <c r="I112" i="1"/>
  <c r="J112" i="1" s="1"/>
  <c r="I116" i="1"/>
  <c r="J116" i="1" s="1"/>
  <c r="I124" i="1"/>
  <c r="J124" i="1" s="1"/>
  <c r="M124" i="1" s="1"/>
  <c r="I132" i="1"/>
  <c r="J132" i="1" s="1"/>
  <c r="I144" i="1"/>
  <c r="J144" i="1" s="1"/>
  <c r="M144" i="1" s="1"/>
  <c r="I152" i="1"/>
  <c r="J152" i="1" s="1"/>
  <c r="I160" i="1"/>
  <c r="J160" i="1" s="1"/>
  <c r="I164" i="1"/>
  <c r="J164" i="1" s="1"/>
  <c r="I172" i="1"/>
  <c r="J172" i="1" s="1"/>
  <c r="I184" i="1"/>
  <c r="J184" i="1" s="1"/>
  <c r="I192" i="1"/>
  <c r="J192" i="1" s="1"/>
  <c r="I200" i="1"/>
  <c r="J200" i="1" s="1"/>
  <c r="I208" i="1"/>
  <c r="J208" i="1" s="1"/>
  <c r="I216" i="1"/>
  <c r="J216" i="1" s="1"/>
  <c r="I220" i="1"/>
  <c r="J220" i="1" s="1"/>
  <c r="I228" i="1"/>
  <c r="J228" i="1" s="1"/>
  <c r="I236" i="1"/>
  <c r="J236" i="1" s="1"/>
  <c r="I244" i="1"/>
  <c r="J244" i="1" s="1"/>
  <c r="I252" i="1"/>
  <c r="J252" i="1" s="1"/>
  <c r="I5054" i="1"/>
  <c r="J5054" i="1" s="1"/>
  <c r="I4637" i="1"/>
  <c r="J4637" i="1" s="1"/>
  <c r="I4489" i="1"/>
  <c r="J4489" i="1" s="1"/>
  <c r="M4489" i="1" s="1"/>
  <c r="I4138" i="1"/>
  <c r="J4138" i="1" s="1"/>
  <c r="I4266" i="1"/>
  <c r="J4266" i="1" s="1"/>
  <c r="I4341" i="1"/>
  <c r="J4341" i="1" s="1"/>
  <c r="I3847" i="1"/>
  <c r="J3847" i="1" s="1"/>
  <c r="I3911" i="1"/>
  <c r="J3911" i="1" s="1"/>
  <c r="I3975" i="1"/>
  <c r="J3975" i="1" s="1"/>
  <c r="M3975" i="1" s="1"/>
  <c r="I4039" i="1"/>
  <c r="J4039" i="1" s="1"/>
  <c r="I3616" i="1"/>
  <c r="J3616" i="1" s="1"/>
  <c r="I3680" i="1"/>
  <c r="J3680" i="1" s="1"/>
  <c r="I3744" i="1"/>
  <c r="J3744" i="1" s="1"/>
  <c r="I3808" i="1"/>
  <c r="J3808" i="1" s="1"/>
  <c r="I3387" i="1"/>
  <c r="J3387" i="1" s="1"/>
  <c r="I3451" i="1"/>
  <c r="J3451" i="1" s="1"/>
  <c r="I3515" i="1"/>
  <c r="J3515" i="1" s="1"/>
  <c r="M3515" i="1" s="1"/>
  <c r="I3579" i="1"/>
  <c r="J3579" i="1" s="1"/>
  <c r="I3131" i="1"/>
  <c r="J3131" i="1" s="1"/>
  <c r="I3195" i="1"/>
  <c r="J3195" i="1" s="1"/>
  <c r="I3259" i="1"/>
  <c r="J3259" i="1" s="1"/>
  <c r="I3323" i="1"/>
  <c r="J3323" i="1" s="1"/>
  <c r="I2819" i="1"/>
  <c r="J2819" i="1" s="1"/>
  <c r="I2851" i="1"/>
  <c r="J2851" i="1" s="1"/>
  <c r="I2883" i="1"/>
  <c r="J2883" i="1" s="1"/>
  <c r="I2915" i="1"/>
  <c r="J2915" i="1" s="1"/>
  <c r="I2947" i="1"/>
  <c r="J2947" i="1" s="1"/>
  <c r="I2979" i="1"/>
  <c r="J2979" i="1" s="1"/>
  <c r="M2979" i="1" s="1"/>
  <c r="I3011" i="1"/>
  <c r="J3011" i="1" s="1"/>
  <c r="M3011" i="1" s="1"/>
  <c r="I3043" i="1"/>
  <c r="J3043" i="1" s="1"/>
  <c r="I2579" i="1"/>
  <c r="J2579" i="1" s="1"/>
  <c r="I2611" i="1"/>
  <c r="J2611" i="1" s="1"/>
  <c r="I2643" i="1"/>
  <c r="J2643" i="1" s="1"/>
  <c r="M2643" i="1" s="1"/>
  <c r="I2675" i="1"/>
  <c r="J2675" i="1" s="1"/>
  <c r="I2707" i="1"/>
  <c r="J2707" i="1" s="1"/>
  <c r="I2739" i="1"/>
  <c r="J2739" i="1" s="1"/>
  <c r="I2771" i="1"/>
  <c r="J2771" i="1" s="1"/>
  <c r="I5627" i="1"/>
  <c r="J5627" i="1" s="1"/>
  <c r="I5269" i="1"/>
  <c r="J5269" i="1" s="1"/>
  <c r="I4990" i="1"/>
  <c r="J4990" i="1" s="1"/>
  <c r="I5118" i="1"/>
  <c r="J5118" i="1" s="1"/>
  <c r="I4701" i="1"/>
  <c r="J4701" i="1" s="1"/>
  <c r="I4829" i="1"/>
  <c r="J4829" i="1" s="1"/>
  <c r="I4447" i="1"/>
  <c r="J4447" i="1" s="1"/>
  <c r="M4447" i="1" s="1"/>
  <c r="I4521" i="1"/>
  <c r="J4521" i="1" s="1"/>
  <c r="I4585" i="1"/>
  <c r="J4585" i="1" s="1"/>
  <c r="M4585" i="1" s="1"/>
  <c r="I4106" i="1"/>
  <c r="J4106" i="1" s="1"/>
  <c r="I4170" i="1"/>
  <c r="J4170" i="1" s="1"/>
  <c r="I4234" i="1"/>
  <c r="J4234" i="1" s="1"/>
  <c r="I4293" i="1"/>
  <c r="J4293" i="1" s="1"/>
  <c r="I4325" i="1"/>
  <c r="J4325" i="1" s="1"/>
  <c r="I3863" i="1"/>
  <c r="J3863" i="1" s="1"/>
  <c r="I3895" i="1"/>
  <c r="J3895" i="1" s="1"/>
  <c r="I3927" i="1"/>
  <c r="J3927" i="1" s="1"/>
  <c r="I3959" i="1"/>
  <c r="J3959" i="1" s="1"/>
  <c r="M3959" i="1" s="1"/>
  <c r="I3991" i="1"/>
  <c r="J3991" i="1" s="1"/>
  <c r="M3991" i="1" s="1"/>
  <c r="I4023" i="1"/>
  <c r="J4023" i="1" s="1"/>
  <c r="I4055" i="1"/>
  <c r="J4055" i="1" s="1"/>
  <c r="I4087" i="1"/>
  <c r="J4087" i="1" s="1"/>
  <c r="I3600" i="1"/>
  <c r="J3600" i="1" s="1"/>
  <c r="I3632" i="1"/>
  <c r="J3632" i="1" s="1"/>
  <c r="I3664" i="1"/>
  <c r="J3664" i="1" s="1"/>
  <c r="I3696" i="1"/>
  <c r="J3696" i="1" s="1"/>
  <c r="I3728" i="1"/>
  <c r="J3728" i="1" s="1"/>
  <c r="I3760" i="1"/>
  <c r="J3760" i="1" s="1"/>
  <c r="I3792" i="1"/>
  <c r="J3792" i="1" s="1"/>
  <c r="I3824" i="1"/>
  <c r="J3824" i="1" s="1"/>
  <c r="I3339" i="1"/>
  <c r="J3339" i="1" s="1"/>
  <c r="I3371" i="1"/>
  <c r="J3371" i="1" s="1"/>
  <c r="I3403" i="1"/>
  <c r="J3403" i="1" s="1"/>
  <c r="I3435" i="1"/>
  <c r="J3435" i="1" s="1"/>
  <c r="I3467" i="1"/>
  <c r="J3467" i="1" s="1"/>
  <c r="I3499" i="1"/>
  <c r="J3499" i="1" s="1"/>
  <c r="I3531" i="1"/>
  <c r="J3531" i="1" s="1"/>
  <c r="I3563" i="1"/>
  <c r="J3563" i="1" s="1"/>
  <c r="I3083" i="1"/>
  <c r="J3083" i="1" s="1"/>
  <c r="I3115" i="1"/>
  <c r="J3115" i="1" s="1"/>
  <c r="I3147" i="1"/>
  <c r="J3147" i="1" s="1"/>
  <c r="I3179" i="1"/>
  <c r="J3179" i="1" s="1"/>
  <c r="I3211" i="1"/>
  <c r="J3211" i="1" s="1"/>
  <c r="I3243" i="1"/>
  <c r="J3243" i="1" s="1"/>
  <c r="I3275" i="1"/>
  <c r="J3275" i="1" s="1"/>
  <c r="I3307" i="1"/>
  <c r="J3307" i="1" s="1"/>
  <c r="I2827" i="1"/>
  <c r="J2827" i="1" s="1"/>
  <c r="I2843" i="1"/>
  <c r="J2843" i="1" s="1"/>
  <c r="I2859" i="1"/>
  <c r="J2859" i="1" s="1"/>
  <c r="I2875" i="1"/>
  <c r="J2875" i="1" s="1"/>
  <c r="I2891" i="1"/>
  <c r="J2891" i="1" s="1"/>
  <c r="I2907" i="1"/>
  <c r="J2907" i="1" s="1"/>
  <c r="I2923" i="1"/>
  <c r="J2923" i="1" s="1"/>
  <c r="I2939" i="1"/>
  <c r="J2939" i="1" s="1"/>
  <c r="I2955" i="1"/>
  <c r="J2955" i="1" s="1"/>
  <c r="I2971" i="1"/>
  <c r="J2971" i="1" s="1"/>
  <c r="I2987" i="1"/>
  <c r="J2987" i="1" s="1"/>
  <c r="I3003" i="1"/>
  <c r="J3003" i="1" s="1"/>
  <c r="M3003" i="1" s="1"/>
  <c r="I3019" i="1"/>
  <c r="J3019" i="1" s="1"/>
  <c r="M3019" i="1" s="1"/>
  <c r="I3035" i="1"/>
  <c r="J3035" i="1" s="1"/>
  <c r="I3051" i="1"/>
  <c r="J3051" i="1" s="1"/>
  <c r="I3067" i="1"/>
  <c r="J3067" i="1" s="1"/>
  <c r="I2571" i="1"/>
  <c r="J2571" i="1" s="1"/>
  <c r="I2587" i="1"/>
  <c r="J2587" i="1" s="1"/>
  <c r="I2603" i="1"/>
  <c r="J2603" i="1" s="1"/>
  <c r="M2603" i="1" s="1"/>
  <c r="I2619" i="1"/>
  <c r="J2619" i="1" s="1"/>
  <c r="I2635" i="1"/>
  <c r="J2635" i="1" s="1"/>
  <c r="M2635" i="1" s="1"/>
  <c r="I2651" i="1"/>
  <c r="J2651" i="1" s="1"/>
  <c r="M2651" i="1" s="1"/>
  <c r="I2667" i="1"/>
  <c r="J2667" i="1" s="1"/>
  <c r="I2683" i="1"/>
  <c r="J2683" i="1" s="1"/>
  <c r="I2699" i="1"/>
  <c r="J2699" i="1" s="1"/>
  <c r="I2715" i="1"/>
  <c r="J2715" i="1" s="1"/>
  <c r="I2731" i="1"/>
  <c r="J2731" i="1" s="1"/>
  <c r="I2747" i="1"/>
  <c r="J2747" i="1" s="1"/>
  <c r="I2763" i="1"/>
  <c r="J2763" i="1" s="1"/>
  <c r="I2779" i="1"/>
  <c r="J2779" i="1" s="1"/>
  <c r="I2795" i="1"/>
  <c r="J2795" i="1" s="1"/>
  <c r="I2811" i="1"/>
  <c r="J2811" i="1" s="1"/>
  <c r="I2310" i="1"/>
  <c r="J2310" i="1" s="1"/>
  <c r="I2326" i="1"/>
  <c r="J2326" i="1" s="1"/>
  <c r="I2342" i="1"/>
  <c r="J2342" i="1" s="1"/>
  <c r="I2358" i="1"/>
  <c r="J2358" i="1" s="1"/>
  <c r="I2374" i="1"/>
  <c r="J2374" i="1" s="1"/>
  <c r="I2390" i="1"/>
  <c r="J2390" i="1" s="1"/>
  <c r="I2406" i="1"/>
  <c r="J2406" i="1" s="1"/>
  <c r="I2422" i="1"/>
  <c r="J2422" i="1" s="1"/>
  <c r="I2438" i="1"/>
  <c r="J2438" i="1" s="1"/>
  <c r="I2454" i="1"/>
  <c r="J2454" i="1" s="1"/>
  <c r="I2470" i="1"/>
  <c r="J2470" i="1" s="1"/>
  <c r="I2486" i="1"/>
  <c r="J2486" i="1" s="1"/>
  <c r="M2486" i="1" s="1"/>
  <c r="I2502" i="1"/>
  <c r="J2502" i="1" s="1"/>
  <c r="M2502" i="1" s="1"/>
  <c r="I2511" i="1"/>
  <c r="J2511" i="1" s="1"/>
  <c r="M2511" i="1" s="1"/>
  <c r="I2519" i="1"/>
  <c r="J2519" i="1" s="1"/>
  <c r="M2519" i="1" s="1"/>
  <c r="I2527" i="1"/>
  <c r="J2527" i="1" s="1"/>
  <c r="M2527" i="1" s="1"/>
  <c r="I2535" i="1"/>
  <c r="J2535" i="1" s="1"/>
  <c r="M2535" i="1" s="1"/>
  <c r="I2543" i="1"/>
  <c r="J2543" i="1" s="1"/>
  <c r="M2543" i="1" s="1"/>
  <c r="I2551" i="1"/>
  <c r="J2551" i="1" s="1"/>
  <c r="M2551" i="1" s="1"/>
  <c r="I2559" i="1"/>
  <c r="J2559" i="1" s="1"/>
  <c r="M2559" i="1" s="1"/>
  <c r="I2055" i="1"/>
  <c r="J2055" i="1" s="1"/>
  <c r="M2055" i="1" s="1"/>
  <c r="I2063" i="1"/>
  <c r="J2063" i="1" s="1"/>
  <c r="M2063" i="1" s="1"/>
  <c r="I2071" i="1"/>
  <c r="J2071" i="1" s="1"/>
  <c r="M2071" i="1" s="1"/>
  <c r="I2079" i="1"/>
  <c r="J2079" i="1" s="1"/>
  <c r="M2079" i="1" s="1"/>
  <c r="I2087" i="1"/>
  <c r="J2087" i="1" s="1"/>
  <c r="I2095" i="1"/>
  <c r="J2095" i="1" s="1"/>
  <c r="I2103" i="1"/>
  <c r="J2103" i="1" s="1"/>
  <c r="I2111" i="1"/>
  <c r="J2111" i="1" s="1"/>
  <c r="I2119" i="1"/>
  <c r="J2119" i="1" s="1"/>
  <c r="I2127" i="1"/>
  <c r="J2127" i="1" s="1"/>
  <c r="I2135" i="1"/>
  <c r="J2135" i="1" s="1"/>
  <c r="I2143" i="1"/>
  <c r="J2143" i="1" s="1"/>
  <c r="I2151" i="1"/>
  <c r="J2151" i="1" s="1"/>
  <c r="M2151" i="1" s="1"/>
  <c r="I2159" i="1"/>
  <c r="J2159" i="1" s="1"/>
  <c r="M2159" i="1" s="1"/>
  <c r="I2167" i="1"/>
  <c r="J2167" i="1" s="1"/>
  <c r="M2167" i="1" s="1"/>
  <c r="I2175" i="1"/>
  <c r="J2175" i="1" s="1"/>
  <c r="M2175" i="1" s="1"/>
  <c r="I2183" i="1"/>
  <c r="J2183" i="1" s="1"/>
  <c r="M2183" i="1" s="1"/>
  <c r="I2191" i="1"/>
  <c r="J2191" i="1" s="1"/>
  <c r="I2199" i="1"/>
  <c r="J2199" i="1" s="1"/>
  <c r="I2207" i="1"/>
  <c r="J2207" i="1" s="1"/>
  <c r="I2215" i="1"/>
  <c r="J2215" i="1" s="1"/>
  <c r="I2223" i="1"/>
  <c r="J2223" i="1" s="1"/>
  <c r="I2231" i="1"/>
  <c r="J2231" i="1" s="1"/>
  <c r="I2239" i="1"/>
  <c r="J2239" i="1" s="1"/>
  <c r="I2247" i="1"/>
  <c r="J2247" i="1" s="1"/>
  <c r="I2255" i="1"/>
  <c r="J2255" i="1" s="1"/>
  <c r="I2263" i="1"/>
  <c r="J2263" i="1" s="1"/>
  <c r="I2271" i="1"/>
  <c r="J2271" i="1" s="1"/>
  <c r="I2279" i="1"/>
  <c r="J2279" i="1" s="1"/>
  <c r="I2287" i="1"/>
  <c r="J2287" i="1" s="1"/>
  <c r="I2295" i="1"/>
  <c r="J2295" i="1" s="1"/>
  <c r="I2303" i="1"/>
  <c r="J2303" i="1" s="1"/>
  <c r="I1800" i="1"/>
  <c r="J1800" i="1" s="1"/>
  <c r="I1808" i="1"/>
  <c r="J1808" i="1" s="1"/>
  <c r="I1816" i="1"/>
  <c r="J1816" i="1" s="1"/>
  <c r="I1824" i="1"/>
  <c r="J1824" i="1" s="1"/>
  <c r="I1832" i="1"/>
  <c r="J1832" i="1" s="1"/>
  <c r="I1840" i="1"/>
  <c r="J1840" i="1" s="1"/>
  <c r="I1848" i="1"/>
  <c r="J1848" i="1" s="1"/>
  <c r="I1856" i="1"/>
  <c r="J1856" i="1" s="1"/>
  <c r="I1864" i="1"/>
  <c r="J1864" i="1" s="1"/>
  <c r="I1872" i="1"/>
  <c r="J1872" i="1" s="1"/>
  <c r="I1880" i="1"/>
  <c r="J1880" i="1" s="1"/>
  <c r="I1888" i="1"/>
  <c r="J1888" i="1" s="1"/>
  <c r="I1896" i="1"/>
  <c r="J1896" i="1" s="1"/>
  <c r="I1904" i="1"/>
  <c r="J1904" i="1" s="1"/>
  <c r="I1912" i="1"/>
  <c r="J1912" i="1" s="1"/>
  <c r="I1920" i="1"/>
  <c r="J1920" i="1" s="1"/>
  <c r="M1920" i="1" s="1"/>
  <c r="I1928" i="1"/>
  <c r="J1928" i="1" s="1"/>
  <c r="M1928" i="1" s="1"/>
  <c r="I1936" i="1"/>
  <c r="J1936" i="1" s="1"/>
  <c r="I1944" i="1"/>
  <c r="J1944" i="1" s="1"/>
  <c r="I1952" i="1"/>
  <c r="J1952" i="1" s="1"/>
  <c r="I1960" i="1"/>
  <c r="J1960" i="1" s="1"/>
  <c r="I1968" i="1"/>
  <c r="J1968" i="1" s="1"/>
  <c r="I1976" i="1"/>
  <c r="J1976" i="1" s="1"/>
  <c r="I1984" i="1"/>
  <c r="J1984" i="1" s="1"/>
  <c r="I1992" i="1"/>
  <c r="J1992" i="1" s="1"/>
  <c r="I2000" i="1"/>
  <c r="J2000" i="1" s="1"/>
  <c r="M2000" i="1" s="1"/>
  <c r="I2008" i="1"/>
  <c r="J2008" i="1" s="1"/>
  <c r="I2016" i="1"/>
  <c r="J2016" i="1" s="1"/>
  <c r="M2016" i="1" s="1"/>
  <c r="I2024" i="1"/>
  <c r="J2024" i="1" s="1"/>
  <c r="M2024" i="1" s="1"/>
  <c r="I2032" i="1"/>
  <c r="J2032" i="1" s="1"/>
  <c r="M2032" i="1" s="1"/>
  <c r="I2040" i="1"/>
  <c r="J2040" i="1" s="1"/>
  <c r="I2048" i="1"/>
  <c r="J2048" i="1" s="1"/>
  <c r="M2048" i="1" s="1"/>
  <c r="I1545" i="1"/>
  <c r="J1545" i="1" s="1"/>
  <c r="I1553" i="1"/>
  <c r="J1553" i="1" s="1"/>
  <c r="M1553" i="1" s="1"/>
  <c r="I1561" i="1"/>
  <c r="J1561" i="1" s="1"/>
  <c r="M1561" i="1" s="1"/>
  <c r="I1569" i="1"/>
  <c r="J1569" i="1" s="1"/>
  <c r="M1569" i="1" s="1"/>
  <c r="I1577" i="1"/>
  <c r="J1577" i="1" s="1"/>
  <c r="M1577" i="1" s="1"/>
  <c r="I1585" i="1"/>
  <c r="J1585" i="1" s="1"/>
  <c r="I1593" i="1"/>
  <c r="J1593" i="1" s="1"/>
  <c r="I1601" i="1"/>
  <c r="J1601" i="1" s="1"/>
  <c r="I1609" i="1"/>
  <c r="J1609" i="1" s="1"/>
  <c r="I1617" i="1"/>
  <c r="J1617" i="1" s="1"/>
  <c r="I1625" i="1"/>
  <c r="J1625" i="1" s="1"/>
  <c r="I1633" i="1"/>
  <c r="J1633" i="1" s="1"/>
  <c r="I1641" i="1"/>
  <c r="J1641" i="1" s="1"/>
  <c r="I1649" i="1"/>
  <c r="J1649" i="1" s="1"/>
  <c r="I1657" i="1"/>
  <c r="J1657" i="1" s="1"/>
  <c r="I1665" i="1"/>
  <c r="J1665" i="1" s="1"/>
  <c r="I1673" i="1"/>
  <c r="J1673" i="1" s="1"/>
  <c r="M1673" i="1" s="1"/>
  <c r="I1681" i="1"/>
  <c r="J1681" i="1" s="1"/>
  <c r="I1689" i="1"/>
  <c r="J1689" i="1" s="1"/>
  <c r="I1697" i="1"/>
  <c r="J1697" i="1" s="1"/>
  <c r="I1705" i="1"/>
  <c r="J1705" i="1" s="1"/>
  <c r="I1713" i="1"/>
  <c r="J1713" i="1" s="1"/>
  <c r="I1721" i="1"/>
  <c r="J1721" i="1" s="1"/>
  <c r="I1729" i="1"/>
  <c r="J1729" i="1" s="1"/>
  <c r="I1737" i="1"/>
  <c r="J1737" i="1" s="1"/>
  <c r="I1745" i="1"/>
  <c r="J1745" i="1" s="1"/>
  <c r="M1745" i="1" s="1"/>
  <c r="I1753" i="1"/>
  <c r="J1753" i="1" s="1"/>
  <c r="M1753" i="1" s="1"/>
  <c r="I1761" i="1"/>
  <c r="J1761" i="1" s="1"/>
  <c r="M1761" i="1" s="1"/>
  <c r="I1769" i="1"/>
  <c r="J1769" i="1" s="1"/>
  <c r="M1769" i="1" s="1"/>
  <c r="I1777" i="1"/>
  <c r="J1777" i="1" s="1"/>
  <c r="M1777" i="1" s="1"/>
  <c r="I1785" i="1"/>
  <c r="J1785" i="1" s="1"/>
  <c r="M1785" i="1" s="1"/>
  <c r="I1793" i="1"/>
  <c r="J1793" i="1" s="1"/>
  <c r="I1288" i="1"/>
  <c r="J1288" i="1" s="1"/>
  <c r="M1288" i="1" s="1"/>
  <c r="I1296" i="1"/>
  <c r="J1296" i="1" s="1"/>
  <c r="M1296" i="1" s="1"/>
  <c r="I1304" i="1"/>
  <c r="J1304" i="1" s="1"/>
  <c r="I1312" i="1"/>
  <c r="J1312" i="1" s="1"/>
  <c r="I1320" i="1"/>
  <c r="J1320" i="1" s="1"/>
  <c r="I1328" i="1"/>
  <c r="J1328" i="1" s="1"/>
  <c r="I1336" i="1"/>
  <c r="J1336" i="1" s="1"/>
  <c r="I1344" i="1"/>
  <c r="J1344" i="1" s="1"/>
  <c r="I1352" i="1"/>
  <c r="J1352" i="1" s="1"/>
  <c r="I1360" i="1"/>
  <c r="J1360" i="1" s="1"/>
  <c r="I1368" i="1"/>
  <c r="J1368" i="1" s="1"/>
  <c r="I1376" i="1"/>
  <c r="J1376" i="1" s="1"/>
  <c r="I1384" i="1"/>
  <c r="J1384" i="1" s="1"/>
  <c r="I1392" i="1"/>
  <c r="J1392" i="1" s="1"/>
  <c r="I1400" i="1"/>
  <c r="J1400" i="1" s="1"/>
  <c r="I1408" i="1"/>
  <c r="J1408" i="1" s="1"/>
  <c r="I1416" i="1"/>
  <c r="J1416" i="1" s="1"/>
  <c r="I1424" i="1"/>
  <c r="J1424" i="1" s="1"/>
  <c r="I1432" i="1"/>
  <c r="J1432" i="1" s="1"/>
  <c r="M1432" i="1" s="1"/>
  <c r="I1440" i="1"/>
  <c r="J1440" i="1" s="1"/>
  <c r="M1440" i="1" s="1"/>
  <c r="I1448" i="1"/>
  <c r="J1448" i="1" s="1"/>
  <c r="M1448" i="1" s="1"/>
  <c r="I1456" i="1"/>
  <c r="J1456" i="1" s="1"/>
  <c r="I1464" i="1"/>
  <c r="J1464" i="1" s="1"/>
  <c r="I1472" i="1"/>
  <c r="J1472" i="1" s="1"/>
  <c r="M1472" i="1" s="1"/>
  <c r="I1480" i="1"/>
  <c r="J1480" i="1" s="1"/>
  <c r="M1480" i="1" s="1"/>
  <c r="I1488" i="1"/>
  <c r="J1488" i="1" s="1"/>
  <c r="M1488" i="1" s="1"/>
  <c r="I1496" i="1"/>
  <c r="J1496" i="1" s="1"/>
  <c r="I1504" i="1"/>
  <c r="J1504" i="1" s="1"/>
  <c r="I1512" i="1"/>
  <c r="J1512" i="1" s="1"/>
  <c r="I1520" i="1"/>
  <c r="J1520" i="1" s="1"/>
  <c r="I1528" i="1"/>
  <c r="J1528" i="1" s="1"/>
  <c r="M1528" i="1" s="1"/>
  <c r="I1536" i="1"/>
  <c r="J1536" i="1" s="1"/>
  <c r="M1536" i="1" s="1"/>
  <c r="I1031" i="1"/>
  <c r="J1031" i="1" s="1"/>
  <c r="M1031" i="1" s="1"/>
  <c r="I1039" i="1"/>
  <c r="J1039" i="1" s="1"/>
  <c r="M1039" i="1" s="1"/>
  <c r="I1047" i="1"/>
  <c r="J1047" i="1" s="1"/>
  <c r="M1047" i="1" s="1"/>
  <c r="I1055" i="1"/>
  <c r="J1055" i="1" s="1"/>
  <c r="I1063" i="1"/>
  <c r="J1063" i="1" s="1"/>
  <c r="I1071" i="1"/>
  <c r="J1071" i="1" s="1"/>
  <c r="M1071" i="1" s="1"/>
  <c r="I1079" i="1"/>
  <c r="J1079" i="1" s="1"/>
  <c r="I1087" i="1"/>
  <c r="J1087" i="1" s="1"/>
  <c r="M1087" i="1" s="1"/>
  <c r="I1095" i="1"/>
  <c r="J1095" i="1" s="1"/>
  <c r="M1095" i="1" s="1"/>
  <c r="I1103" i="1"/>
  <c r="J1103" i="1" s="1"/>
  <c r="M1103" i="1" s="1"/>
  <c r="I1111" i="1"/>
  <c r="J1111" i="1" s="1"/>
  <c r="M1111" i="1" s="1"/>
  <c r="I1119" i="1"/>
  <c r="J1119" i="1" s="1"/>
  <c r="I1127" i="1"/>
  <c r="J1127" i="1" s="1"/>
  <c r="I1135" i="1"/>
  <c r="J1135" i="1" s="1"/>
  <c r="I1143" i="1"/>
  <c r="J1143" i="1" s="1"/>
  <c r="I1151" i="1"/>
  <c r="J1151" i="1" s="1"/>
  <c r="I1159" i="1"/>
  <c r="J1159" i="1" s="1"/>
  <c r="I1167" i="1"/>
  <c r="J1167" i="1" s="1"/>
  <c r="I1175" i="1"/>
  <c r="J1175" i="1" s="1"/>
  <c r="I1183" i="1"/>
  <c r="J1183" i="1" s="1"/>
  <c r="I1191" i="1"/>
  <c r="J1191" i="1" s="1"/>
  <c r="I1199" i="1"/>
  <c r="J1199" i="1" s="1"/>
  <c r="M1199" i="1" s="1"/>
  <c r="I1207" i="1"/>
  <c r="J1207" i="1" s="1"/>
  <c r="I1215" i="1"/>
  <c r="J1215" i="1" s="1"/>
  <c r="M1215" i="1" s="1"/>
  <c r="I1223" i="1"/>
  <c r="J1223" i="1" s="1"/>
  <c r="I1231" i="1"/>
  <c r="J1231" i="1" s="1"/>
  <c r="I1239" i="1"/>
  <c r="J1239" i="1" s="1"/>
  <c r="I1247" i="1"/>
  <c r="J1247" i="1" s="1"/>
  <c r="I1255" i="1"/>
  <c r="J1255" i="1" s="1"/>
  <c r="I1263" i="1"/>
  <c r="J1263" i="1" s="1"/>
  <c r="M1263" i="1" s="1"/>
  <c r="I1271" i="1"/>
  <c r="J1271" i="1" s="1"/>
  <c r="M1271" i="1" s="1"/>
  <c r="I1279" i="1"/>
  <c r="J1279" i="1" s="1"/>
  <c r="M1279" i="1" s="1"/>
  <c r="I775" i="1"/>
  <c r="J775" i="1" s="1"/>
  <c r="I783" i="1"/>
  <c r="J783" i="1" s="1"/>
  <c r="I791" i="1"/>
  <c r="J791" i="1" s="1"/>
  <c r="I799" i="1"/>
  <c r="J799" i="1" s="1"/>
  <c r="I807" i="1"/>
  <c r="J807" i="1" s="1"/>
  <c r="I815" i="1"/>
  <c r="J815" i="1" s="1"/>
  <c r="I823" i="1"/>
  <c r="J823" i="1" s="1"/>
  <c r="I831" i="1"/>
  <c r="J831" i="1" s="1"/>
  <c r="I839" i="1"/>
  <c r="J839" i="1" s="1"/>
  <c r="I847" i="1"/>
  <c r="J847" i="1" s="1"/>
  <c r="I855" i="1"/>
  <c r="J855" i="1" s="1"/>
  <c r="I863" i="1"/>
  <c r="J863" i="1" s="1"/>
  <c r="I871" i="1"/>
  <c r="J871" i="1" s="1"/>
  <c r="I879" i="1"/>
  <c r="J879" i="1" s="1"/>
  <c r="I887" i="1"/>
  <c r="J887" i="1" s="1"/>
  <c r="I895" i="1"/>
  <c r="J895" i="1" s="1"/>
  <c r="I903" i="1"/>
  <c r="J903" i="1" s="1"/>
  <c r="I911" i="1"/>
  <c r="J911" i="1" s="1"/>
  <c r="I919" i="1"/>
  <c r="J919" i="1" s="1"/>
  <c r="I927" i="1"/>
  <c r="J927" i="1" s="1"/>
  <c r="I935" i="1"/>
  <c r="J935" i="1" s="1"/>
  <c r="I943" i="1"/>
  <c r="J943" i="1" s="1"/>
  <c r="I951" i="1"/>
  <c r="J951" i="1" s="1"/>
  <c r="I959" i="1"/>
  <c r="J959" i="1" s="1"/>
  <c r="I967" i="1"/>
  <c r="J967" i="1" s="1"/>
  <c r="I975" i="1"/>
  <c r="J975" i="1" s="1"/>
  <c r="I983" i="1"/>
  <c r="J983" i="1" s="1"/>
  <c r="I991" i="1"/>
  <c r="J991" i="1" s="1"/>
  <c r="M991" i="1" s="1"/>
  <c r="I999" i="1"/>
  <c r="J999" i="1" s="1"/>
  <c r="M999" i="1" s="1"/>
  <c r="I1007" i="1"/>
  <c r="J1007" i="1" s="1"/>
  <c r="M1007" i="1" s="1"/>
  <c r="I1015" i="1"/>
  <c r="J1015" i="1" s="1"/>
  <c r="I1023" i="1"/>
  <c r="J1023" i="1" s="1"/>
  <c r="I516" i="1"/>
  <c r="J516" i="1" s="1"/>
  <c r="I524" i="1"/>
  <c r="J524" i="1" s="1"/>
  <c r="I532" i="1"/>
  <c r="J532" i="1" s="1"/>
  <c r="I540" i="1"/>
  <c r="J540" i="1" s="1"/>
  <c r="I548" i="1"/>
  <c r="J548" i="1" s="1"/>
  <c r="I556" i="1"/>
  <c r="J556" i="1" s="1"/>
  <c r="I564" i="1"/>
  <c r="J564" i="1" s="1"/>
  <c r="I572" i="1"/>
  <c r="J572" i="1" s="1"/>
  <c r="I580" i="1"/>
  <c r="J580" i="1" s="1"/>
  <c r="I588" i="1"/>
  <c r="J588" i="1" s="1"/>
  <c r="M588" i="1" s="1"/>
  <c r="I596" i="1"/>
  <c r="J596" i="1" s="1"/>
  <c r="I604" i="1"/>
  <c r="J604" i="1" s="1"/>
  <c r="M604" i="1" s="1"/>
  <c r="I612" i="1"/>
  <c r="J612" i="1" s="1"/>
  <c r="M612" i="1" s="1"/>
  <c r="I620" i="1"/>
  <c r="J620" i="1" s="1"/>
  <c r="I628" i="1"/>
  <c r="J628" i="1" s="1"/>
  <c r="M628" i="1" s="1"/>
  <c r="I636" i="1"/>
  <c r="J636" i="1" s="1"/>
  <c r="I644" i="1"/>
  <c r="J644" i="1" s="1"/>
  <c r="I652" i="1"/>
  <c r="J652" i="1" s="1"/>
  <c r="I660" i="1"/>
  <c r="J660" i="1" s="1"/>
  <c r="I668" i="1"/>
  <c r="J668" i="1" s="1"/>
  <c r="I676" i="1"/>
  <c r="J676" i="1" s="1"/>
  <c r="I684" i="1"/>
  <c r="J684" i="1" s="1"/>
  <c r="I692" i="1"/>
  <c r="J692" i="1" s="1"/>
  <c r="I700" i="1"/>
  <c r="J700" i="1" s="1"/>
  <c r="I708" i="1"/>
  <c r="J708" i="1" s="1"/>
  <c r="I716" i="1"/>
  <c r="J716" i="1" s="1"/>
  <c r="I724" i="1"/>
  <c r="J724" i="1" s="1"/>
  <c r="I732" i="1"/>
  <c r="J732" i="1" s="1"/>
  <c r="I740" i="1"/>
  <c r="J740" i="1" s="1"/>
  <c r="I748" i="1"/>
  <c r="J748" i="1" s="1"/>
  <c r="I756" i="1"/>
  <c r="J756" i="1" s="1"/>
  <c r="I763" i="1"/>
  <c r="J763" i="1" s="1"/>
  <c r="I768" i="1"/>
  <c r="J768" i="1" s="1"/>
  <c r="I260" i="1"/>
  <c r="J260" i="1" s="1"/>
  <c r="I265" i="1"/>
  <c r="J265" i="1" s="1"/>
  <c r="I271" i="1"/>
  <c r="J271" i="1" s="1"/>
  <c r="I276" i="1"/>
  <c r="J276" i="1" s="1"/>
  <c r="I281" i="1"/>
  <c r="J281" i="1" s="1"/>
  <c r="I287" i="1"/>
  <c r="J287" i="1" s="1"/>
  <c r="I292" i="1"/>
  <c r="J292" i="1" s="1"/>
  <c r="I297" i="1"/>
  <c r="J297" i="1" s="1"/>
  <c r="I303" i="1"/>
  <c r="J303" i="1" s="1"/>
  <c r="I308" i="1"/>
  <c r="J308" i="1" s="1"/>
  <c r="I313" i="1"/>
  <c r="J313" i="1" s="1"/>
  <c r="I319" i="1"/>
  <c r="J319" i="1" s="1"/>
  <c r="I324" i="1"/>
  <c r="J324" i="1" s="1"/>
  <c r="I329" i="1"/>
  <c r="J329" i="1" s="1"/>
  <c r="I335" i="1"/>
  <c r="J335" i="1" s="1"/>
  <c r="I340" i="1"/>
  <c r="J340" i="1" s="1"/>
  <c r="I345" i="1"/>
  <c r="J345" i="1" s="1"/>
  <c r="I351" i="1"/>
  <c r="J351" i="1" s="1"/>
  <c r="I356" i="1"/>
  <c r="J356" i="1" s="1"/>
  <c r="I361" i="1"/>
  <c r="J361" i="1" s="1"/>
  <c r="I367" i="1"/>
  <c r="J367" i="1" s="1"/>
  <c r="I372" i="1"/>
  <c r="J372" i="1" s="1"/>
  <c r="I377" i="1"/>
  <c r="J377" i="1" s="1"/>
  <c r="I383" i="1"/>
  <c r="J383" i="1" s="1"/>
  <c r="I388" i="1"/>
  <c r="J388" i="1" s="1"/>
  <c r="I393" i="1"/>
  <c r="J393" i="1" s="1"/>
  <c r="I399" i="1"/>
  <c r="J399" i="1" s="1"/>
  <c r="I404" i="1"/>
  <c r="J404" i="1" s="1"/>
  <c r="I409" i="1"/>
  <c r="J409" i="1" s="1"/>
  <c r="I414" i="1"/>
  <c r="J414" i="1" s="1"/>
  <c r="I418" i="1"/>
  <c r="J418" i="1" s="1"/>
  <c r="I422" i="1"/>
  <c r="J422" i="1" s="1"/>
  <c r="I426" i="1"/>
  <c r="J426" i="1" s="1"/>
  <c r="I430" i="1"/>
  <c r="J430" i="1" s="1"/>
  <c r="I434" i="1"/>
  <c r="J434" i="1" s="1"/>
  <c r="I438" i="1"/>
  <c r="J438" i="1" s="1"/>
  <c r="I442" i="1"/>
  <c r="J442" i="1" s="1"/>
  <c r="I446" i="1"/>
  <c r="J446" i="1" s="1"/>
  <c r="I450" i="1"/>
  <c r="J450" i="1" s="1"/>
  <c r="I454" i="1"/>
  <c r="J454" i="1" s="1"/>
  <c r="I458" i="1"/>
  <c r="J458" i="1" s="1"/>
  <c r="I462" i="1"/>
  <c r="J462" i="1" s="1"/>
  <c r="I466" i="1"/>
  <c r="J466" i="1" s="1"/>
  <c r="I470" i="1"/>
  <c r="J470" i="1" s="1"/>
  <c r="I474" i="1"/>
  <c r="J474" i="1" s="1"/>
  <c r="I478" i="1"/>
  <c r="J478" i="1" s="1"/>
  <c r="I482" i="1"/>
  <c r="J482" i="1" s="1"/>
  <c r="I486" i="1"/>
  <c r="J486" i="1" s="1"/>
  <c r="I490" i="1"/>
  <c r="J490" i="1" s="1"/>
  <c r="I494" i="1"/>
  <c r="J494" i="1" s="1"/>
  <c r="I498" i="1"/>
  <c r="J498" i="1" s="1"/>
  <c r="I502" i="1"/>
  <c r="J502" i="1" s="1"/>
  <c r="I506" i="1"/>
  <c r="J506" i="1" s="1"/>
  <c r="I510" i="1"/>
  <c r="J510" i="1" s="1"/>
  <c r="I3" i="1"/>
  <c r="J3" i="1" s="1"/>
  <c r="I7" i="1"/>
  <c r="J7" i="1" s="1"/>
  <c r="I11" i="1"/>
  <c r="J11" i="1" s="1"/>
  <c r="I15" i="1"/>
  <c r="J15" i="1" s="1"/>
  <c r="I19" i="1"/>
  <c r="J19" i="1" s="1"/>
  <c r="I23" i="1"/>
  <c r="J23" i="1" s="1"/>
  <c r="I27" i="1"/>
  <c r="J27" i="1" s="1"/>
  <c r="I31" i="1"/>
  <c r="J31" i="1" s="1"/>
  <c r="I35" i="1"/>
  <c r="J35" i="1" s="1"/>
  <c r="I39" i="1"/>
  <c r="J39" i="1" s="1"/>
  <c r="I43" i="1"/>
  <c r="J43" i="1" s="1"/>
  <c r="I47" i="1"/>
  <c r="J47" i="1" s="1"/>
  <c r="I51" i="1"/>
  <c r="J51" i="1" s="1"/>
  <c r="I55" i="1"/>
  <c r="J55" i="1" s="1"/>
  <c r="I59" i="1"/>
  <c r="J59" i="1" s="1"/>
  <c r="I63" i="1"/>
  <c r="J63" i="1" s="1"/>
  <c r="I67" i="1"/>
  <c r="J67" i="1" s="1"/>
  <c r="I71" i="1"/>
  <c r="J71" i="1" s="1"/>
  <c r="I75" i="1"/>
  <c r="J75" i="1" s="1"/>
  <c r="I79" i="1"/>
  <c r="J79" i="1" s="1"/>
  <c r="I83" i="1"/>
  <c r="J83" i="1" s="1"/>
  <c r="I87" i="1"/>
  <c r="J87" i="1" s="1"/>
  <c r="I91" i="1"/>
  <c r="J91" i="1" s="1"/>
  <c r="I95" i="1"/>
  <c r="J95" i="1" s="1"/>
  <c r="I99" i="1"/>
  <c r="J99" i="1" s="1"/>
  <c r="I103" i="1"/>
  <c r="J103" i="1" s="1"/>
  <c r="I107" i="1"/>
  <c r="J107" i="1" s="1"/>
  <c r="I111" i="1"/>
  <c r="J111" i="1" s="1"/>
  <c r="I115" i="1"/>
  <c r="J115" i="1" s="1"/>
  <c r="M115" i="1" s="1"/>
  <c r="I119" i="1"/>
  <c r="J119" i="1" s="1"/>
  <c r="I123" i="1"/>
  <c r="J123" i="1" s="1"/>
  <c r="M123" i="1" s="1"/>
  <c r="I127" i="1"/>
  <c r="J127" i="1" s="1"/>
  <c r="I131" i="1"/>
  <c r="J131" i="1" s="1"/>
  <c r="I135" i="1"/>
  <c r="J135" i="1" s="1"/>
  <c r="I139" i="1"/>
  <c r="J139" i="1" s="1"/>
  <c r="M139" i="1" s="1"/>
  <c r="I143" i="1"/>
  <c r="J143" i="1" s="1"/>
  <c r="I147" i="1"/>
  <c r="J147" i="1" s="1"/>
  <c r="M147" i="1" s="1"/>
  <c r="I151" i="1"/>
  <c r="J151" i="1" s="1"/>
  <c r="I155" i="1"/>
  <c r="J155" i="1" s="1"/>
  <c r="I159" i="1"/>
  <c r="J159" i="1" s="1"/>
  <c r="I163" i="1"/>
  <c r="J163" i="1" s="1"/>
  <c r="I167" i="1"/>
  <c r="J167" i="1" s="1"/>
  <c r="I171" i="1"/>
  <c r="J171" i="1" s="1"/>
  <c r="I175" i="1"/>
  <c r="J175" i="1" s="1"/>
  <c r="I179" i="1"/>
  <c r="J179" i="1" s="1"/>
  <c r="I183" i="1"/>
  <c r="J183" i="1" s="1"/>
  <c r="I187" i="1"/>
  <c r="J187" i="1" s="1"/>
  <c r="I191" i="1"/>
  <c r="J191" i="1" s="1"/>
  <c r="I195" i="1"/>
  <c r="J195" i="1" s="1"/>
  <c r="I199" i="1"/>
  <c r="J199" i="1" s="1"/>
  <c r="I203" i="1"/>
  <c r="J203" i="1" s="1"/>
  <c r="I207" i="1"/>
  <c r="J207" i="1" s="1"/>
  <c r="I211" i="1"/>
  <c r="J211" i="1" s="1"/>
  <c r="I215" i="1"/>
  <c r="J215" i="1" s="1"/>
  <c r="I219" i="1"/>
  <c r="J219" i="1" s="1"/>
  <c r="I223" i="1"/>
  <c r="J223" i="1" s="1"/>
  <c r="I227" i="1"/>
  <c r="J227" i="1" s="1"/>
  <c r="I231" i="1"/>
  <c r="J231" i="1" s="1"/>
  <c r="I235" i="1"/>
  <c r="J235" i="1" s="1"/>
  <c r="I239" i="1"/>
  <c r="J239" i="1" s="1"/>
  <c r="I243" i="1"/>
  <c r="J243" i="1" s="1"/>
  <c r="I247" i="1"/>
  <c r="J247" i="1" s="1"/>
  <c r="I251" i="1"/>
  <c r="J251" i="1" s="1"/>
  <c r="I255" i="1"/>
  <c r="J255" i="1" s="1"/>
  <c r="I5634" i="1"/>
  <c r="J5634" i="1" s="1"/>
  <c r="I5053" i="1"/>
  <c r="J5053" i="1" s="1"/>
  <c r="I4636" i="1"/>
  <c r="J4636" i="1" s="1"/>
  <c r="I4402" i="1"/>
  <c r="J4402" i="1" s="1"/>
  <c r="I4552" i="1"/>
  <c r="J4552" i="1" s="1"/>
  <c r="I4137" i="1"/>
  <c r="J4137" i="1" s="1"/>
  <c r="I4265" i="1"/>
  <c r="J4265" i="1" s="1"/>
  <c r="I4340" i="1"/>
  <c r="J4340" i="1" s="1"/>
  <c r="I3878" i="1"/>
  <c r="J3878" i="1" s="1"/>
  <c r="I3942" i="1"/>
  <c r="J3942" i="1" s="1"/>
  <c r="I4006" i="1"/>
  <c r="J4006" i="1" s="1"/>
  <c r="M4006" i="1" s="1"/>
  <c r="I4070" i="1"/>
  <c r="J4070" i="1" s="1"/>
  <c r="I3647" i="1"/>
  <c r="J3647" i="1" s="1"/>
  <c r="I3711" i="1"/>
  <c r="J3711" i="1" s="1"/>
  <c r="I3775" i="1"/>
  <c r="J3775" i="1" s="1"/>
  <c r="I3839" i="1"/>
  <c r="J3839" i="1" s="1"/>
  <c r="I3386" i="1"/>
  <c r="J3386" i="1" s="1"/>
  <c r="I3450" i="1"/>
  <c r="J3450" i="1" s="1"/>
  <c r="I3514" i="1"/>
  <c r="J3514" i="1" s="1"/>
  <c r="M3514" i="1" s="1"/>
  <c r="I3578" i="1"/>
  <c r="J3578" i="1" s="1"/>
  <c r="I3098" i="1"/>
  <c r="J3098" i="1" s="1"/>
  <c r="I3162" i="1"/>
  <c r="J3162" i="1" s="1"/>
  <c r="I3226" i="1"/>
  <c r="J3226" i="1" s="1"/>
  <c r="I3322" i="1"/>
  <c r="J3322" i="1" s="1"/>
  <c r="I2818" i="1"/>
  <c r="J2818" i="1" s="1"/>
  <c r="I2850" i="1"/>
  <c r="J2850" i="1" s="1"/>
  <c r="I2882" i="1"/>
  <c r="J2882" i="1" s="1"/>
  <c r="I2914" i="1"/>
  <c r="J2914" i="1" s="1"/>
  <c r="I2946" i="1"/>
  <c r="J2946" i="1" s="1"/>
  <c r="I2978" i="1"/>
  <c r="J2978" i="1" s="1"/>
  <c r="M2978" i="1" s="1"/>
  <c r="I3010" i="1"/>
  <c r="J3010" i="1" s="1"/>
  <c r="M3010" i="1" s="1"/>
  <c r="I3042" i="1"/>
  <c r="J3042" i="1" s="1"/>
  <c r="I2578" i="1"/>
  <c r="J2578" i="1" s="1"/>
  <c r="I2610" i="1"/>
  <c r="J2610" i="1" s="1"/>
  <c r="I2642" i="1"/>
  <c r="J2642" i="1" s="1"/>
  <c r="M2642" i="1" s="1"/>
  <c r="I2674" i="1"/>
  <c r="J2674" i="1" s="1"/>
  <c r="I2706" i="1"/>
  <c r="J2706" i="1" s="1"/>
  <c r="I2738" i="1"/>
  <c r="J2738" i="1" s="1"/>
  <c r="I2770" i="1"/>
  <c r="J2770" i="1" s="1"/>
  <c r="I2802" i="1"/>
  <c r="J2802" i="1" s="1"/>
  <c r="I2317" i="1"/>
  <c r="J2317" i="1" s="1"/>
  <c r="I2349" i="1"/>
  <c r="J2349" i="1" s="1"/>
  <c r="I2381" i="1"/>
  <c r="J2381" i="1" s="1"/>
  <c r="I2413" i="1"/>
  <c r="J2413" i="1" s="1"/>
  <c r="I2445" i="1"/>
  <c r="J2445" i="1" s="1"/>
  <c r="I2477" i="1"/>
  <c r="J2477" i="1" s="1"/>
  <c r="I2506" i="1"/>
  <c r="J2506" i="1" s="1"/>
  <c r="M2506" i="1" s="1"/>
  <c r="I2522" i="1"/>
  <c r="J2522" i="1" s="1"/>
  <c r="M2522" i="1" s="1"/>
  <c r="I2538" i="1"/>
  <c r="J2538" i="1" s="1"/>
  <c r="M2538" i="1" s="1"/>
  <c r="I2554" i="1"/>
  <c r="J2554" i="1" s="1"/>
  <c r="M2554" i="1" s="1"/>
  <c r="I2058" i="1"/>
  <c r="J2058" i="1" s="1"/>
  <c r="M2058" i="1" s="1"/>
  <c r="I2074" i="1"/>
  <c r="J2074" i="1" s="1"/>
  <c r="M2074" i="1" s="1"/>
  <c r="I2090" i="1"/>
  <c r="J2090" i="1" s="1"/>
  <c r="I2106" i="1"/>
  <c r="J2106" i="1" s="1"/>
  <c r="I2122" i="1"/>
  <c r="J2122" i="1" s="1"/>
  <c r="M2122" i="1" s="1"/>
  <c r="I2138" i="1"/>
  <c r="J2138" i="1" s="1"/>
  <c r="I2154" i="1"/>
  <c r="J2154" i="1" s="1"/>
  <c r="I2170" i="1"/>
  <c r="J2170" i="1" s="1"/>
  <c r="M2170" i="1" s="1"/>
  <c r="I2186" i="1"/>
  <c r="J2186" i="1" s="1"/>
  <c r="I2202" i="1"/>
  <c r="J2202" i="1" s="1"/>
  <c r="I2218" i="1"/>
  <c r="J2218" i="1" s="1"/>
  <c r="I2234" i="1"/>
  <c r="J2234" i="1" s="1"/>
  <c r="I2250" i="1"/>
  <c r="J2250" i="1" s="1"/>
  <c r="I2266" i="1"/>
  <c r="J2266" i="1" s="1"/>
  <c r="I2282" i="1"/>
  <c r="J2282" i="1" s="1"/>
  <c r="I2298" i="1"/>
  <c r="J2298" i="1" s="1"/>
  <c r="I1803" i="1"/>
  <c r="J1803" i="1" s="1"/>
  <c r="I1819" i="1"/>
  <c r="J1819" i="1" s="1"/>
  <c r="I1835" i="1"/>
  <c r="J1835" i="1" s="1"/>
  <c r="I1851" i="1"/>
  <c r="J1851" i="1" s="1"/>
  <c r="I1867" i="1"/>
  <c r="J1867" i="1" s="1"/>
  <c r="I1875" i="1"/>
  <c r="J1875" i="1" s="1"/>
  <c r="I1891" i="1"/>
  <c r="J1891" i="1" s="1"/>
  <c r="I1907" i="1"/>
  <c r="J1907" i="1" s="1"/>
  <c r="I1923" i="1"/>
  <c r="J1923" i="1" s="1"/>
  <c r="M1923" i="1" s="1"/>
  <c r="I1947" i="1"/>
  <c r="J1947" i="1" s="1"/>
  <c r="I1963" i="1"/>
  <c r="J1963" i="1" s="1"/>
  <c r="I1971" i="1"/>
  <c r="J1971" i="1" s="1"/>
  <c r="I1987" i="1"/>
  <c r="J1987" i="1" s="1"/>
  <c r="I2011" i="1"/>
  <c r="J2011" i="1" s="1"/>
  <c r="M2011" i="1" s="1"/>
  <c r="I2027" i="1"/>
  <c r="J2027" i="1" s="1"/>
  <c r="M2027" i="1" s="1"/>
  <c r="I2035" i="1"/>
  <c r="J2035" i="1" s="1"/>
  <c r="M2035" i="1" s="1"/>
  <c r="I2043" i="1"/>
  <c r="J2043" i="1" s="1"/>
  <c r="M2043" i="1" s="1"/>
  <c r="I1540" i="1"/>
  <c r="J1540" i="1" s="1"/>
  <c r="I1556" i="1"/>
  <c r="J1556" i="1" s="1"/>
  <c r="M1556" i="1" s="1"/>
  <c r="I1572" i="1"/>
  <c r="J1572" i="1" s="1"/>
  <c r="I1588" i="1"/>
  <c r="J1588" i="1" s="1"/>
  <c r="I1604" i="1"/>
  <c r="J1604" i="1" s="1"/>
  <c r="I1620" i="1"/>
  <c r="J1620" i="1" s="1"/>
  <c r="I1636" i="1"/>
  <c r="J1636" i="1" s="1"/>
  <c r="I1652" i="1"/>
  <c r="J1652" i="1" s="1"/>
  <c r="I1668" i="1"/>
  <c r="J1668" i="1" s="1"/>
  <c r="I1684" i="1"/>
  <c r="J1684" i="1" s="1"/>
  <c r="M1684" i="1" s="1"/>
  <c r="I1700" i="1"/>
  <c r="J1700" i="1" s="1"/>
  <c r="I1716" i="1"/>
  <c r="J1716" i="1" s="1"/>
  <c r="I1732" i="1"/>
  <c r="J1732" i="1" s="1"/>
  <c r="I1748" i="1"/>
  <c r="J1748" i="1" s="1"/>
  <c r="M1748" i="1" s="1"/>
  <c r="I1764" i="1"/>
  <c r="J1764" i="1" s="1"/>
  <c r="M1764" i="1" s="1"/>
  <c r="I1780" i="1"/>
  <c r="J1780" i="1" s="1"/>
  <c r="M1780" i="1" s="1"/>
  <c r="I1291" i="1"/>
  <c r="J1291" i="1" s="1"/>
  <c r="M1291" i="1" s="1"/>
  <c r="I1307" i="1"/>
  <c r="J1307" i="1" s="1"/>
  <c r="I1323" i="1"/>
  <c r="J1323" i="1" s="1"/>
  <c r="I1339" i="1"/>
  <c r="J1339" i="1" s="1"/>
  <c r="I1355" i="1"/>
  <c r="J1355" i="1" s="1"/>
  <c r="I1371" i="1"/>
  <c r="J1371" i="1" s="1"/>
  <c r="I1387" i="1"/>
  <c r="J1387" i="1" s="1"/>
  <c r="I1403" i="1"/>
  <c r="J1403" i="1" s="1"/>
  <c r="I1419" i="1"/>
  <c r="J1419" i="1" s="1"/>
  <c r="I1435" i="1"/>
  <c r="J1435" i="1" s="1"/>
  <c r="M1435" i="1" s="1"/>
  <c r="I1451" i="1"/>
  <c r="J1451" i="1" s="1"/>
  <c r="I1467" i="1"/>
  <c r="J1467" i="1" s="1"/>
  <c r="I1483" i="1"/>
  <c r="J1483" i="1" s="1"/>
  <c r="M1483" i="1" s="1"/>
  <c r="I1499" i="1"/>
  <c r="J1499" i="1" s="1"/>
  <c r="I1515" i="1"/>
  <c r="J1515" i="1" s="1"/>
  <c r="M1515" i="1" s="1"/>
  <c r="I1531" i="1"/>
  <c r="J1531" i="1" s="1"/>
  <c r="I1026" i="1"/>
  <c r="J1026" i="1" s="1"/>
  <c r="I1042" i="1"/>
  <c r="J1042" i="1" s="1"/>
  <c r="I1058" i="1"/>
  <c r="J1058" i="1" s="1"/>
  <c r="I1074" i="1"/>
  <c r="J1074" i="1" s="1"/>
  <c r="M1074" i="1" s="1"/>
  <c r="I1090" i="1"/>
  <c r="J1090" i="1" s="1"/>
  <c r="M1090" i="1" s="1"/>
  <c r="I1106" i="1"/>
  <c r="J1106" i="1" s="1"/>
  <c r="M1106" i="1" s="1"/>
  <c r="I1122" i="1"/>
  <c r="J1122" i="1" s="1"/>
  <c r="I1138" i="1"/>
  <c r="J1138" i="1" s="1"/>
  <c r="I1154" i="1"/>
  <c r="J1154" i="1" s="1"/>
  <c r="I1170" i="1"/>
  <c r="J1170" i="1" s="1"/>
  <c r="I1186" i="1"/>
  <c r="J1186" i="1" s="1"/>
  <c r="I1202" i="1"/>
  <c r="J1202" i="1" s="1"/>
  <c r="M1202" i="1" s="1"/>
  <c r="I1218" i="1"/>
  <c r="J1218" i="1" s="1"/>
  <c r="M1218" i="1" s="1"/>
  <c r="I1234" i="1"/>
  <c r="J1234" i="1" s="1"/>
  <c r="I1250" i="1"/>
  <c r="J1250" i="1" s="1"/>
  <c r="I1266" i="1"/>
  <c r="J1266" i="1" s="1"/>
  <c r="M1266" i="1" s="1"/>
  <c r="I770" i="1"/>
  <c r="J770" i="1" s="1"/>
  <c r="I786" i="1"/>
  <c r="J786" i="1" s="1"/>
  <c r="I802" i="1"/>
  <c r="J802" i="1" s="1"/>
  <c r="I818" i="1"/>
  <c r="J818" i="1" s="1"/>
  <c r="I834" i="1"/>
  <c r="J834" i="1" s="1"/>
  <c r="I850" i="1"/>
  <c r="J850" i="1" s="1"/>
  <c r="I866" i="1"/>
  <c r="J866" i="1" s="1"/>
  <c r="I890" i="1"/>
  <c r="J890" i="1" s="1"/>
  <c r="I906" i="1"/>
  <c r="J906" i="1" s="1"/>
  <c r="I922" i="1"/>
  <c r="J922" i="1" s="1"/>
  <c r="I930" i="1"/>
  <c r="J930" i="1" s="1"/>
  <c r="I946" i="1"/>
  <c r="J946" i="1" s="1"/>
  <c r="I962" i="1"/>
  <c r="J962" i="1" s="1"/>
  <c r="I978" i="1"/>
  <c r="J978" i="1" s="1"/>
  <c r="I994" i="1"/>
  <c r="J994" i="1" s="1"/>
  <c r="M994" i="1" s="1"/>
  <c r="I1010" i="1"/>
  <c r="J1010" i="1" s="1"/>
  <c r="I527" i="1"/>
  <c r="J527" i="1" s="1"/>
  <c r="I543" i="1"/>
  <c r="J543" i="1" s="1"/>
  <c r="I559" i="1"/>
  <c r="J559" i="1" s="1"/>
  <c r="I575" i="1"/>
  <c r="J575" i="1" s="1"/>
  <c r="I591" i="1"/>
  <c r="J591" i="1" s="1"/>
  <c r="M591" i="1" s="1"/>
  <c r="I607" i="1"/>
  <c r="J607" i="1" s="1"/>
  <c r="M607" i="1" s="1"/>
  <c r="I623" i="1"/>
  <c r="J623" i="1" s="1"/>
  <c r="I639" i="1"/>
  <c r="J639" i="1" s="1"/>
  <c r="I655" i="1"/>
  <c r="J655" i="1" s="1"/>
  <c r="I671" i="1"/>
  <c r="J671" i="1" s="1"/>
  <c r="I679" i="1"/>
  <c r="J679" i="1" s="1"/>
  <c r="I703" i="1"/>
  <c r="J703" i="1" s="1"/>
  <c r="I719" i="1"/>
  <c r="J719" i="1" s="1"/>
  <c r="I735" i="1"/>
  <c r="J735" i="1" s="1"/>
  <c r="I743" i="1"/>
  <c r="J743" i="1" s="1"/>
  <c r="I759" i="1"/>
  <c r="J759" i="1" s="1"/>
  <c r="I267" i="1"/>
  <c r="J267" i="1" s="1"/>
  <c r="I277" i="1"/>
  <c r="J277" i="1" s="1"/>
  <c r="I288" i="1"/>
  <c r="J288" i="1" s="1"/>
  <c r="I299" i="1"/>
  <c r="J299" i="1" s="1"/>
  <c r="I309" i="1"/>
  <c r="J309" i="1" s="1"/>
  <c r="I320" i="1"/>
  <c r="J320" i="1" s="1"/>
  <c r="I331" i="1"/>
  <c r="J331" i="1" s="1"/>
  <c r="I341" i="1"/>
  <c r="J341" i="1" s="1"/>
  <c r="I352" i="1"/>
  <c r="J352" i="1" s="1"/>
  <c r="I363" i="1"/>
  <c r="J363" i="1" s="1"/>
  <c r="I373" i="1"/>
  <c r="J373" i="1" s="1"/>
  <c r="I384" i="1"/>
  <c r="J384" i="1" s="1"/>
  <c r="I395" i="1"/>
  <c r="J395" i="1" s="1"/>
  <c r="I405" i="1"/>
  <c r="J405" i="1" s="1"/>
  <c r="I415" i="1"/>
  <c r="J415" i="1" s="1"/>
  <c r="I423" i="1"/>
  <c r="J423" i="1" s="1"/>
  <c r="I431" i="1"/>
  <c r="J431" i="1" s="1"/>
  <c r="I435" i="1"/>
  <c r="J435" i="1" s="1"/>
  <c r="I443" i="1"/>
  <c r="J443" i="1" s="1"/>
  <c r="I451" i="1"/>
  <c r="J451" i="1" s="1"/>
  <c r="I459" i="1"/>
  <c r="J459" i="1" s="1"/>
  <c r="I467" i="1"/>
  <c r="J467" i="1" s="1"/>
  <c r="I475" i="1"/>
  <c r="J475" i="1" s="1"/>
  <c r="I483" i="1"/>
  <c r="J483" i="1" s="1"/>
  <c r="I491" i="1"/>
  <c r="J491" i="1" s="1"/>
  <c r="I499" i="1"/>
  <c r="J499" i="1" s="1"/>
  <c r="I507" i="1"/>
  <c r="J507" i="1" s="1"/>
  <c r="I4" i="1"/>
  <c r="J4" i="1" s="1"/>
  <c r="I12" i="1"/>
  <c r="J12" i="1" s="1"/>
  <c r="I20" i="1"/>
  <c r="J20" i="1" s="1"/>
  <c r="I28" i="1"/>
  <c r="J28" i="1" s="1"/>
  <c r="I36" i="1"/>
  <c r="J36" i="1" s="1"/>
  <c r="I44" i="1"/>
  <c r="J44" i="1" s="1"/>
  <c r="I52" i="1"/>
  <c r="J52" i="1" s="1"/>
  <c r="I60" i="1"/>
  <c r="J60" i="1" s="1"/>
  <c r="I72" i="1"/>
  <c r="J72" i="1" s="1"/>
  <c r="I80" i="1"/>
  <c r="J80" i="1" s="1"/>
  <c r="I88" i="1"/>
  <c r="J88" i="1" s="1"/>
  <c r="I96" i="1"/>
  <c r="J96" i="1" s="1"/>
  <c r="I100" i="1"/>
  <c r="J100" i="1" s="1"/>
  <c r="I108" i="1"/>
  <c r="J108" i="1" s="1"/>
  <c r="M108" i="1" s="1"/>
  <c r="I120" i="1"/>
  <c r="J120" i="1" s="1"/>
  <c r="I128" i="1"/>
  <c r="J128" i="1" s="1"/>
  <c r="I136" i="1"/>
  <c r="J136" i="1" s="1"/>
  <c r="M136" i="1" s="1"/>
  <c r="I140" i="1"/>
  <c r="J140" i="1" s="1"/>
  <c r="I148" i="1"/>
  <c r="J148" i="1" s="1"/>
  <c r="I156" i="1"/>
  <c r="J156" i="1" s="1"/>
  <c r="I168" i="1"/>
  <c r="J168" i="1" s="1"/>
  <c r="I176" i="1"/>
  <c r="J176" i="1" s="1"/>
  <c r="I180" i="1"/>
  <c r="J180" i="1" s="1"/>
  <c r="I188" i="1"/>
  <c r="J188" i="1" s="1"/>
  <c r="I196" i="1"/>
  <c r="J196" i="1" s="1"/>
  <c r="I204" i="1"/>
  <c r="J204" i="1" s="1"/>
  <c r="I212" i="1"/>
  <c r="J212" i="1" s="1"/>
  <c r="I224" i="1"/>
  <c r="J224" i="1" s="1"/>
  <c r="I232" i="1"/>
  <c r="J232" i="1" s="1"/>
  <c r="I240" i="1"/>
  <c r="J240" i="1" s="1"/>
  <c r="I248" i="1"/>
  <c r="J248" i="1" s="1"/>
  <c r="I256" i="1"/>
  <c r="J256" i="1" s="1"/>
  <c r="I5635" i="1"/>
  <c r="J5635" i="1" s="1"/>
  <c r="I4926" i="1"/>
  <c r="J4926" i="1" s="1"/>
  <c r="I4765" i="1"/>
  <c r="J4765" i="1" s="1"/>
  <c r="I4403" i="1"/>
  <c r="J4403" i="1" s="1"/>
  <c r="I4553" i="1"/>
  <c r="J4553" i="1" s="1"/>
  <c r="I4202" i="1"/>
  <c r="J4202" i="1" s="1"/>
  <c r="I4309" i="1"/>
  <c r="J4309" i="1" s="1"/>
  <c r="I3879" i="1"/>
  <c r="J3879" i="1" s="1"/>
  <c r="I3943" i="1"/>
  <c r="J3943" i="1" s="1"/>
  <c r="M3943" i="1" s="1"/>
  <c r="I4007" i="1"/>
  <c r="J4007" i="1" s="1"/>
  <c r="M4007" i="1" s="1"/>
  <c r="I4071" i="1"/>
  <c r="J4071" i="1" s="1"/>
  <c r="I3648" i="1"/>
  <c r="J3648" i="1" s="1"/>
  <c r="I3712" i="1"/>
  <c r="J3712" i="1" s="1"/>
  <c r="I3776" i="1"/>
  <c r="J3776" i="1" s="1"/>
  <c r="I3840" i="1"/>
  <c r="J3840" i="1" s="1"/>
  <c r="I3355" i="1"/>
  <c r="J3355" i="1" s="1"/>
  <c r="I3419" i="1"/>
  <c r="J3419" i="1" s="1"/>
  <c r="I3483" i="1"/>
  <c r="J3483" i="1" s="1"/>
  <c r="M3483" i="1" s="1"/>
  <c r="I3547" i="1"/>
  <c r="J3547" i="1" s="1"/>
  <c r="I3099" i="1"/>
  <c r="J3099" i="1" s="1"/>
  <c r="I3163" i="1"/>
  <c r="J3163" i="1" s="1"/>
  <c r="I3227" i="1"/>
  <c r="J3227" i="1" s="1"/>
  <c r="I3291" i="1"/>
  <c r="J3291" i="1" s="1"/>
  <c r="I2835" i="1"/>
  <c r="J2835" i="1" s="1"/>
  <c r="I2867" i="1"/>
  <c r="J2867" i="1" s="1"/>
  <c r="I2899" i="1"/>
  <c r="J2899" i="1" s="1"/>
  <c r="I2931" i="1"/>
  <c r="J2931" i="1" s="1"/>
  <c r="I2963" i="1"/>
  <c r="J2963" i="1" s="1"/>
  <c r="I2995" i="1"/>
  <c r="J2995" i="1" s="1"/>
  <c r="M2995" i="1" s="1"/>
  <c r="I3027" i="1"/>
  <c r="J3027" i="1" s="1"/>
  <c r="I3059" i="1"/>
  <c r="J3059" i="1" s="1"/>
  <c r="I2563" i="1"/>
  <c r="J2563" i="1" s="1"/>
  <c r="M2563" i="1" s="1"/>
  <c r="I2595" i="1"/>
  <c r="J2595" i="1" s="1"/>
  <c r="I2627" i="1"/>
  <c r="J2627" i="1" s="1"/>
  <c r="M2627" i="1" s="1"/>
  <c r="I2659" i="1"/>
  <c r="J2659" i="1" s="1"/>
  <c r="M2659" i="1" s="1"/>
  <c r="I2691" i="1"/>
  <c r="J2691" i="1" s="1"/>
  <c r="I2723" i="1"/>
  <c r="J2723" i="1" s="1"/>
  <c r="I2755" i="1"/>
  <c r="J2755" i="1" s="1"/>
  <c r="I2787" i="1"/>
  <c r="J2787" i="1" s="1"/>
  <c r="I2350" i="1"/>
  <c r="J2350" i="1" s="1"/>
  <c r="I2414" i="1"/>
  <c r="J2414" i="1" s="1"/>
  <c r="I2478" i="1"/>
  <c r="J2478" i="1" s="1"/>
  <c r="I2523" i="1"/>
  <c r="J2523" i="1" s="1"/>
  <c r="I2555" i="1"/>
  <c r="J2555" i="1" s="1"/>
  <c r="I2067" i="1"/>
  <c r="J2067" i="1" s="1"/>
  <c r="M2067" i="1" s="1"/>
  <c r="I2099" i="1"/>
  <c r="J2099" i="1" s="1"/>
  <c r="I2131" i="1"/>
  <c r="J2131" i="1" s="1"/>
  <c r="I2163" i="1"/>
  <c r="J2163" i="1" s="1"/>
  <c r="I2195" i="1"/>
  <c r="J2195" i="1" s="1"/>
  <c r="I2227" i="1"/>
  <c r="J2227" i="1" s="1"/>
  <c r="I2259" i="1"/>
  <c r="J2259" i="1" s="1"/>
  <c r="I2291" i="1"/>
  <c r="J2291" i="1" s="1"/>
  <c r="I1812" i="1"/>
  <c r="J1812" i="1" s="1"/>
  <c r="I1844" i="1"/>
  <c r="J1844" i="1" s="1"/>
  <c r="I1876" i="1"/>
  <c r="J1876" i="1" s="1"/>
  <c r="I1908" i="1"/>
  <c r="J1908" i="1" s="1"/>
  <c r="I1940" i="1"/>
  <c r="J1940" i="1" s="1"/>
  <c r="I1972" i="1"/>
  <c r="J1972" i="1" s="1"/>
  <c r="I2004" i="1"/>
  <c r="J2004" i="1" s="1"/>
  <c r="M2004" i="1" s="1"/>
  <c r="I2036" i="1"/>
  <c r="J2036" i="1" s="1"/>
  <c r="M2036" i="1" s="1"/>
  <c r="I1565" i="1"/>
  <c r="J1565" i="1" s="1"/>
  <c r="M1565" i="1" s="1"/>
  <c r="I1597" i="1"/>
  <c r="J1597" i="1" s="1"/>
  <c r="M1597" i="1" s="1"/>
  <c r="I1629" i="1"/>
  <c r="J1629" i="1" s="1"/>
  <c r="I1661" i="1"/>
  <c r="J1661" i="1" s="1"/>
  <c r="M1661" i="1" s="1"/>
  <c r="I1693" i="1"/>
  <c r="J1693" i="1" s="1"/>
  <c r="I2334" i="1"/>
  <c r="J2334" i="1" s="1"/>
  <c r="I2398" i="1"/>
  <c r="J2398" i="1" s="1"/>
  <c r="I2462" i="1"/>
  <c r="J2462" i="1" s="1"/>
  <c r="I2515" i="1"/>
  <c r="J2515" i="1" s="1"/>
  <c r="M2515" i="1" s="1"/>
  <c r="I2547" i="1"/>
  <c r="J2547" i="1" s="1"/>
  <c r="M2547" i="1" s="1"/>
  <c r="I2059" i="1"/>
  <c r="J2059" i="1" s="1"/>
  <c r="M2059" i="1" s="1"/>
  <c r="I2091" i="1"/>
  <c r="J2091" i="1" s="1"/>
  <c r="I2123" i="1"/>
  <c r="J2123" i="1" s="1"/>
  <c r="I2155" i="1"/>
  <c r="J2155" i="1" s="1"/>
  <c r="I2187" i="1"/>
  <c r="J2187" i="1" s="1"/>
  <c r="I2219" i="1"/>
  <c r="J2219" i="1" s="1"/>
  <c r="I2251" i="1"/>
  <c r="J2251" i="1" s="1"/>
  <c r="I2283" i="1"/>
  <c r="J2283" i="1" s="1"/>
  <c r="I1804" i="1"/>
  <c r="J1804" i="1" s="1"/>
  <c r="I1836" i="1"/>
  <c r="J1836" i="1" s="1"/>
  <c r="I1868" i="1"/>
  <c r="J1868" i="1" s="1"/>
  <c r="I1900" i="1"/>
  <c r="J1900" i="1" s="1"/>
  <c r="I1932" i="1"/>
  <c r="J1932" i="1" s="1"/>
  <c r="M1932" i="1" s="1"/>
  <c r="I1964" i="1"/>
  <c r="J1964" i="1" s="1"/>
  <c r="I1996" i="1"/>
  <c r="J1996" i="1" s="1"/>
  <c r="I2028" i="1"/>
  <c r="J2028" i="1" s="1"/>
  <c r="M2028" i="1" s="1"/>
  <c r="I1557" i="1"/>
  <c r="J1557" i="1" s="1"/>
  <c r="M1557" i="1" s="1"/>
  <c r="I1589" i="1"/>
  <c r="J1589" i="1" s="1"/>
  <c r="M1589" i="1" s="1"/>
  <c r="I1621" i="1"/>
  <c r="J1621" i="1" s="1"/>
  <c r="I1653" i="1"/>
  <c r="J1653" i="1" s="1"/>
  <c r="I1685" i="1"/>
  <c r="J1685" i="1" s="1"/>
  <c r="M1685" i="1" s="1"/>
  <c r="I1717" i="1"/>
  <c r="J1717" i="1" s="1"/>
  <c r="I1749" i="1"/>
  <c r="J1749" i="1" s="1"/>
  <c r="M1749" i="1" s="1"/>
  <c r="I1781" i="1"/>
  <c r="J1781" i="1" s="1"/>
  <c r="M1781" i="1" s="1"/>
  <c r="I1300" i="1"/>
  <c r="J1300" i="1" s="1"/>
  <c r="M1300" i="1" s="1"/>
  <c r="I1332" i="1"/>
  <c r="J1332" i="1" s="1"/>
  <c r="I1364" i="1"/>
  <c r="J1364" i="1" s="1"/>
  <c r="I1396" i="1"/>
  <c r="J1396" i="1" s="1"/>
  <c r="I1428" i="1"/>
  <c r="J1428" i="1" s="1"/>
  <c r="I1460" i="1"/>
  <c r="J1460" i="1" s="1"/>
  <c r="I1492" i="1"/>
  <c r="J1492" i="1" s="1"/>
  <c r="I1524" i="1"/>
  <c r="J1524" i="1" s="1"/>
  <c r="I2318" i="1"/>
  <c r="J2318" i="1" s="1"/>
  <c r="I2446" i="1"/>
  <c r="J2446" i="1" s="1"/>
  <c r="I2539" i="1"/>
  <c r="J2539" i="1" s="1"/>
  <c r="M2539" i="1" s="1"/>
  <c r="I2083" i="1"/>
  <c r="J2083" i="1" s="1"/>
  <c r="I2147" i="1"/>
  <c r="J2147" i="1" s="1"/>
  <c r="M2147" i="1" s="1"/>
  <c r="I2211" i="1"/>
  <c r="J2211" i="1" s="1"/>
  <c r="I2275" i="1"/>
  <c r="J2275" i="1" s="1"/>
  <c r="I1828" i="1"/>
  <c r="J1828" i="1" s="1"/>
  <c r="I1892" i="1"/>
  <c r="J1892" i="1" s="1"/>
  <c r="I1956" i="1"/>
  <c r="J1956" i="1" s="1"/>
  <c r="I2020" i="1"/>
  <c r="J2020" i="1" s="1"/>
  <c r="M2020" i="1" s="1"/>
  <c r="I1549" i="1"/>
  <c r="J1549" i="1" s="1"/>
  <c r="M1549" i="1" s="1"/>
  <c r="I1613" i="1"/>
  <c r="J1613" i="1" s="1"/>
  <c r="I1677" i="1"/>
  <c r="J1677" i="1" s="1"/>
  <c r="I1733" i="1"/>
  <c r="J1733" i="1" s="1"/>
  <c r="I1773" i="1"/>
  <c r="J1773" i="1" s="1"/>
  <c r="M1773" i="1" s="1"/>
  <c r="I1316" i="1"/>
  <c r="J1316" i="1" s="1"/>
  <c r="I1356" i="1"/>
  <c r="J1356" i="1" s="1"/>
  <c r="I1404" i="1"/>
  <c r="J1404" i="1" s="1"/>
  <c r="I1444" i="1"/>
  <c r="J1444" i="1" s="1"/>
  <c r="M1444" i="1" s="1"/>
  <c r="I1484" i="1"/>
  <c r="J1484" i="1" s="1"/>
  <c r="M1484" i="1" s="1"/>
  <c r="I1532" i="1"/>
  <c r="J1532" i="1" s="1"/>
  <c r="M1532" i="1" s="1"/>
  <c r="I1051" i="1"/>
  <c r="J1051" i="1" s="1"/>
  <c r="M1051" i="1" s="1"/>
  <c r="I1083" i="1"/>
  <c r="J1083" i="1" s="1"/>
  <c r="I1115" i="1"/>
  <c r="J1115" i="1" s="1"/>
  <c r="I1147" i="1"/>
  <c r="J1147" i="1" s="1"/>
  <c r="I1179" i="1"/>
  <c r="J1179" i="1" s="1"/>
  <c r="I1211" i="1"/>
  <c r="J1211" i="1" s="1"/>
  <c r="I1243" i="1"/>
  <c r="J1243" i="1" s="1"/>
  <c r="I1275" i="1"/>
  <c r="J1275" i="1" s="1"/>
  <c r="M1275" i="1" s="1"/>
  <c r="I771" i="1"/>
  <c r="J771" i="1" s="1"/>
  <c r="I803" i="1"/>
  <c r="J803" i="1" s="1"/>
  <c r="I835" i="1"/>
  <c r="J835" i="1" s="1"/>
  <c r="I867" i="1"/>
  <c r="J867" i="1" s="1"/>
  <c r="I899" i="1"/>
  <c r="J899" i="1" s="1"/>
  <c r="I931" i="1"/>
  <c r="J931" i="1" s="1"/>
  <c r="I963" i="1"/>
  <c r="J963" i="1" s="1"/>
  <c r="I995" i="1"/>
  <c r="J995" i="1" s="1"/>
  <c r="M995" i="1" s="1"/>
  <c r="I528" i="1"/>
  <c r="J528" i="1" s="1"/>
  <c r="I560" i="1"/>
  <c r="J560" i="1" s="1"/>
  <c r="I592" i="1"/>
  <c r="J592" i="1" s="1"/>
  <c r="I624" i="1"/>
  <c r="J624" i="1" s="1"/>
  <c r="I656" i="1"/>
  <c r="J656" i="1" s="1"/>
  <c r="I688" i="1"/>
  <c r="J688" i="1" s="1"/>
  <c r="I720" i="1"/>
  <c r="J720" i="1" s="1"/>
  <c r="I752" i="1"/>
  <c r="J752" i="1" s="1"/>
  <c r="I263" i="1"/>
  <c r="J263" i="1" s="1"/>
  <c r="I284" i="1"/>
  <c r="J284" i="1" s="1"/>
  <c r="I305" i="1"/>
  <c r="J305" i="1" s="1"/>
  <c r="I327" i="1"/>
  <c r="J327" i="1" s="1"/>
  <c r="I348" i="1"/>
  <c r="J348" i="1" s="1"/>
  <c r="I369" i="1"/>
  <c r="J369" i="1" s="1"/>
  <c r="I391" i="1"/>
  <c r="J391" i="1" s="1"/>
  <c r="I412" i="1"/>
  <c r="J412" i="1" s="1"/>
  <c r="I428" i="1"/>
  <c r="J428" i="1" s="1"/>
  <c r="I460" i="1"/>
  <c r="J460" i="1" s="1"/>
  <c r="I492" i="1"/>
  <c r="J492" i="1" s="1"/>
  <c r="I29" i="1"/>
  <c r="J29" i="1" s="1"/>
  <c r="I61" i="1"/>
  <c r="J61" i="1" s="1"/>
  <c r="I93" i="1"/>
  <c r="J93" i="1" s="1"/>
  <c r="I125" i="1"/>
  <c r="J125" i="1" s="1"/>
  <c r="I157" i="1"/>
  <c r="J157" i="1" s="1"/>
  <c r="I205" i="1"/>
  <c r="J205" i="1" s="1"/>
  <c r="I237" i="1"/>
  <c r="J237" i="1" s="1"/>
  <c r="I2494" i="1"/>
  <c r="J2494" i="1" s="1"/>
  <c r="M2494" i="1" s="1"/>
  <c r="I2430" i="1"/>
  <c r="J2430" i="1" s="1"/>
  <c r="I2531" i="1"/>
  <c r="J2531" i="1" s="1"/>
  <c r="M2531" i="1" s="1"/>
  <c r="I2075" i="1"/>
  <c r="J2075" i="1" s="1"/>
  <c r="M2075" i="1" s="1"/>
  <c r="I2139" i="1"/>
  <c r="J2139" i="1" s="1"/>
  <c r="I2203" i="1"/>
  <c r="J2203" i="1" s="1"/>
  <c r="I2267" i="1"/>
  <c r="J2267" i="1" s="1"/>
  <c r="I1820" i="1"/>
  <c r="J1820" i="1" s="1"/>
  <c r="I1884" i="1"/>
  <c r="J1884" i="1" s="1"/>
  <c r="I1948" i="1"/>
  <c r="J1948" i="1" s="1"/>
  <c r="I2012" i="1"/>
  <c r="J2012" i="1" s="1"/>
  <c r="M2012" i="1" s="1"/>
  <c r="I1541" i="1"/>
  <c r="J1541" i="1" s="1"/>
  <c r="I1605" i="1"/>
  <c r="J1605" i="1" s="1"/>
  <c r="I1669" i="1"/>
  <c r="J1669" i="1" s="1"/>
  <c r="I1725" i="1"/>
  <c r="J1725" i="1" s="1"/>
  <c r="I1765" i="1"/>
  <c r="J1765" i="1" s="1"/>
  <c r="I1308" i="1"/>
  <c r="J1308" i="1" s="1"/>
  <c r="I1348" i="1"/>
  <c r="J1348" i="1" s="1"/>
  <c r="I1388" i="1"/>
  <c r="J1388" i="1" s="1"/>
  <c r="I1436" i="1"/>
  <c r="J1436" i="1" s="1"/>
  <c r="M1436" i="1" s="1"/>
  <c r="I1476" i="1"/>
  <c r="J1476" i="1" s="1"/>
  <c r="M1476" i="1" s="1"/>
  <c r="I1516" i="1"/>
  <c r="J1516" i="1" s="1"/>
  <c r="M1516" i="1" s="1"/>
  <c r="I1043" i="1"/>
  <c r="J1043" i="1" s="1"/>
  <c r="I1075" i="1"/>
  <c r="J1075" i="1" s="1"/>
  <c r="M1075" i="1" s="1"/>
  <c r="I1107" i="1"/>
  <c r="J1107" i="1" s="1"/>
  <c r="M1107" i="1" s="1"/>
  <c r="I1139" i="1"/>
  <c r="J1139" i="1" s="1"/>
  <c r="I1171" i="1"/>
  <c r="J1171" i="1" s="1"/>
  <c r="I1203" i="1"/>
  <c r="J1203" i="1" s="1"/>
  <c r="I1235" i="1"/>
  <c r="J1235" i="1" s="1"/>
  <c r="I1267" i="1"/>
  <c r="J1267" i="1" s="1"/>
  <c r="M1267" i="1" s="1"/>
  <c r="I795" i="1"/>
  <c r="J795" i="1" s="1"/>
  <c r="I827" i="1"/>
  <c r="J827" i="1" s="1"/>
  <c r="I859" i="1"/>
  <c r="J859" i="1" s="1"/>
  <c r="I891" i="1"/>
  <c r="J891" i="1" s="1"/>
  <c r="I923" i="1"/>
  <c r="J923" i="1" s="1"/>
  <c r="I955" i="1"/>
  <c r="J955" i="1" s="1"/>
  <c r="I987" i="1"/>
  <c r="J987" i="1" s="1"/>
  <c r="I1019" i="1"/>
  <c r="J1019" i="1" s="1"/>
  <c r="I520" i="1"/>
  <c r="J520" i="1" s="1"/>
  <c r="I552" i="1"/>
  <c r="J552" i="1" s="1"/>
  <c r="I584" i="1"/>
  <c r="J584" i="1" s="1"/>
  <c r="I616" i="1"/>
  <c r="J616" i="1" s="1"/>
  <c r="I648" i="1"/>
  <c r="J648" i="1" s="1"/>
  <c r="I680" i="1"/>
  <c r="J680" i="1" s="1"/>
  <c r="I712" i="1"/>
  <c r="J712" i="1" s="1"/>
  <c r="I744" i="1"/>
  <c r="J744" i="1" s="1"/>
  <c r="I279" i="1"/>
  <c r="J279" i="1" s="1"/>
  <c r="I300" i="1"/>
  <c r="J300" i="1" s="1"/>
  <c r="I321" i="1"/>
  <c r="J321" i="1" s="1"/>
  <c r="I343" i="1"/>
  <c r="J343" i="1" s="1"/>
  <c r="I364" i="1"/>
  <c r="J364" i="1" s="1"/>
  <c r="I385" i="1"/>
  <c r="J385" i="1" s="1"/>
  <c r="I407" i="1"/>
  <c r="J407" i="1" s="1"/>
  <c r="I424" i="1"/>
  <c r="J424" i="1" s="1"/>
  <c r="I440" i="1"/>
  <c r="J440" i="1" s="1"/>
  <c r="I456" i="1"/>
  <c r="J456" i="1" s="1"/>
  <c r="I472" i="1"/>
  <c r="J472" i="1" s="1"/>
  <c r="I488" i="1"/>
  <c r="J488" i="1" s="1"/>
  <c r="I504" i="1"/>
  <c r="J504" i="1" s="1"/>
  <c r="I9" i="1"/>
  <c r="J9" i="1" s="1"/>
  <c r="I25" i="1"/>
  <c r="J25" i="1" s="1"/>
  <c r="I41" i="1"/>
  <c r="J41" i="1" s="1"/>
  <c r="I57" i="1"/>
  <c r="J57" i="1" s="1"/>
  <c r="I73" i="1"/>
  <c r="J73" i="1" s="1"/>
  <c r="I89" i="1"/>
  <c r="J89" i="1" s="1"/>
  <c r="I105" i="1"/>
  <c r="J105" i="1" s="1"/>
  <c r="M105" i="1" s="1"/>
  <c r="I121" i="1"/>
  <c r="J121" i="1" s="1"/>
  <c r="M121" i="1" s="1"/>
  <c r="I137" i="1"/>
  <c r="J137" i="1" s="1"/>
  <c r="I153" i="1"/>
  <c r="J153" i="1" s="1"/>
  <c r="I169" i="1"/>
  <c r="J169" i="1" s="1"/>
  <c r="I185" i="1"/>
  <c r="J185" i="1" s="1"/>
  <c r="I201" i="1"/>
  <c r="J201" i="1" s="1"/>
  <c r="I217" i="1"/>
  <c r="J217" i="1" s="1"/>
  <c r="I233" i="1"/>
  <c r="J233" i="1" s="1"/>
  <c r="I249" i="1"/>
  <c r="J249" i="1" s="1"/>
  <c r="I444" i="1"/>
  <c r="J444" i="1" s="1"/>
  <c r="I476" i="1"/>
  <c r="J476" i="1" s="1"/>
  <c r="I508" i="1"/>
  <c r="J508" i="1" s="1"/>
  <c r="I13" i="1"/>
  <c r="J13" i="1" s="1"/>
  <c r="I45" i="1"/>
  <c r="J45" i="1" s="1"/>
  <c r="I77" i="1"/>
  <c r="J77" i="1" s="1"/>
  <c r="I109" i="1"/>
  <c r="J109" i="1" s="1"/>
  <c r="I141" i="1"/>
  <c r="J141" i="1" s="1"/>
  <c r="I173" i="1"/>
  <c r="J173" i="1" s="1"/>
  <c r="I189" i="1"/>
  <c r="J189" i="1" s="1"/>
  <c r="I221" i="1"/>
  <c r="J221" i="1" s="1"/>
  <c r="I253" i="1"/>
  <c r="J253" i="1" s="1"/>
  <c r="I2366" i="1"/>
  <c r="J2366" i="1" s="1"/>
  <c r="I2051" i="1"/>
  <c r="J2051" i="1" s="1"/>
  <c r="I2179" i="1"/>
  <c r="J2179" i="1" s="1"/>
  <c r="I1860" i="1"/>
  <c r="J1860" i="1" s="1"/>
  <c r="I1988" i="1"/>
  <c r="J1988" i="1" s="1"/>
  <c r="I1581" i="1"/>
  <c r="J1581" i="1" s="1"/>
  <c r="I1709" i="1"/>
  <c r="J1709" i="1" s="1"/>
  <c r="I1340" i="1"/>
  <c r="J1340" i="1" s="1"/>
  <c r="I1420" i="1"/>
  <c r="J1420" i="1" s="1"/>
  <c r="I1508" i="1"/>
  <c r="J1508" i="1" s="1"/>
  <c r="I1067" i="1"/>
  <c r="J1067" i="1" s="1"/>
  <c r="M1067" i="1" s="1"/>
  <c r="I1131" i="1"/>
  <c r="J1131" i="1" s="1"/>
  <c r="I1195" i="1"/>
  <c r="J1195" i="1" s="1"/>
  <c r="I1259" i="1"/>
  <c r="J1259" i="1" s="1"/>
  <c r="I819" i="1"/>
  <c r="J819" i="1" s="1"/>
  <c r="I883" i="1"/>
  <c r="J883" i="1" s="1"/>
  <c r="I947" i="1"/>
  <c r="J947" i="1" s="1"/>
  <c r="I1011" i="1"/>
  <c r="J1011" i="1" s="1"/>
  <c r="I544" i="1"/>
  <c r="J544" i="1" s="1"/>
  <c r="I608" i="1"/>
  <c r="J608" i="1" s="1"/>
  <c r="I672" i="1"/>
  <c r="J672" i="1" s="1"/>
  <c r="I736" i="1"/>
  <c r="J736" i="1" s="1"/>
  <c r="I337" i="1"/>
  <c r="J337" i="1" s="1"/>
  <c r="I420" i="1"/>
  <c r="J420" i="1" s="1"/>
  <c r="I5" i="1"/>
  <c r="J5" i="1" s="1"/>
  <c r="I101" i="1"/>
  <c r="J101" i="1" s="1"/>
  <c r="I165" i="1"/>
  <c r="J165" i="1" s="1"/>
  <c r="I229" i="1"/>
  <c r="J229" i="1" s="1"/>
  <c r="I2107" i="1"/>
  <c r="J2107" i="1" s="1"/>
  <c r="M2107" i="1" s="1"/>
  <c r="I2044" i="1"/>
  <c r="J2044" i="1" s="1"/>
  <c r="M2044" i="1" s="1"/>
  <c r="I1637" i="1"/>
  <c r="J1637" i="1" s="1"/>
  <c r="I1372" i="1"/>
  <c r="J1372" i="1" s="1"/>
  <c r="I1091" i="1"/>
  <c r="J1091" i="1" s="1"/>
  <c r="I1219" i="1"/>
  <c r="J1219" i="1" s="1"/>
  <c r="I843" i="1"/>
  <c r="J843" i="1" s="1"/>
  <c r="I971" i="1"/>
  <c r="J971" i="1" s="1"/>
  <c r="I632" i="1"/>
  <c r="J632" i="1" s="1"/>
  <c r="I760" i="1"/>
  <c r="J760" i="1" s="1"/>
  <c r="I311" i="1"/>
  <c r="J311" i="1" s="1"/>
  <c r="I396" i="1"/>
  <c r="J396" i="1" s="1"/>
  <c r="I464" i="1"/>
  <c r="J464" i="1" s="1"/>
  <c r="I49" i="1"/>
  <c r="J49" i="1" s="1"/>
  <c r="I113" i="1"/>
  <c r="J113" i="1" s="1"/>
  <c r="I177" i="1"/>
  <c r="J177" i="1" s="1"/>
  <c r="I241" i="1"/>
  <c r="J241" i="1" s="1"/>
  <c r="I2803" i="1"/>
  <c r="J2803" i="1" s="1"/>
  <c r="I2243" i="1"/>
  <c r="J2243" i="1" s="1"/>
  <c r="I1924" i="1"/>
  <c r="J1924" i="1" s="1"/>
  <c r="M1924" i="1" s="1"/>
  <c r="I1757" i="1"/>
  <c r="J1757" i="1" s="1"/>
  <c r="M1757" i="1" s="1"/>
  <c r="I1292" i="1"/>
  <c r="J1292" i="1" s="1"/>
  <c r="M1292" i="1" s="1"/>
  <c r="I1468" i="1"/>
  <c r="J1468" i="1" s="1"/>
  <c r="I1099" i="1"/>
  <c r="J1099" i="1" s="1"/>
  <c r="M1099" i="1" s="1"/>
  <c r="I1163" i="1"/>
  <c r="J1163" i="1" s="1"/>
  <c r="I787" i="1"/>
  <c r="J787" i="1" s="1"/>
  <c r="I915" i="1"/>
  <c r="J915" i="1" s="1"/>
  <c r="I640" i="1"/>
  <c r="J640" i="1" s="1"/>
  <c r="I766" i="1"/>
  <c r="J766" i="1" s="1"/>
  <c r="I316" i="1"/>
  <c r="J316" i="1" s="1"/>
  <c r="I401" i="1"/>
  <c r="J401" i="1" s="1"/>
  <c r="I468" i="1"/>
  <c r="J468" i="1" s="1"/>
  <c r="I53" i="1"/>
  <c r="J53" i="1" s="1"/>
  <c r="I117" i="1"/>
  <c r="J117" i="1" s="1"/>
  <c r="M117" i="1" s="1"/>
  <c r="I181" i="1"/>
  <c r="J181" i="1" s="1"/>
  <c r="I245" i="1"/>
  <c r="J245" i="1" s="1"/>
  <c r="I2171" i="1"/>
  <c r="J2171" i="1" s="1"/>
  <c r="M2171" i="1" s="1"/>
  <c r="I2299" i="1"/>
  <c r="J2299" i="1" s="1"/>
  <c r="I1852" i="1"/>
  <c r="J1852" i="1" s="1"/>
  <c r="I1980" i="1"/>
  <c r="J1980" i="1" s="1"/>
  <c r="I1573" i="1"/>
  <c r="J1573" i="1" s="1"/>
  <c r="M1573" i="1" s="1"/>
  <c r="I1701" i="1"/>
  <c r="J1701" i="1" s="1"/>
  <c r="M1701" i="1" s="1"/>
  <c r="I1789" i="1"/>
  <c r="J1789" i="1" s="1"/>
  <c r="I1324" i="1"/>
  <c r="J1324" i="1" s="1"/>
  <c r="I1412" i="1"/>
  <c r="J1412" i="1" s="1"/>
  <c r="I1500" i="1"/>
  <c r="J1500" i="1" s="1"/>
  <c r="I1059" i="1"/>
  <c r="J1059" i="1" s="1"/>
  <c r="M1059" i="1" s="1"/>
  <c r="I1123" i="1"/>
  <c r="J1123" i="1" s="1"/>
  <c r="I1187" i="1"/>
  <c r="J1187" i="1" s="1"/>
  <c r="I1251" i="1"/>
  <c r="J1251" i="1" s="1"/>
  <c r="I811" i="1"/>
  <c r="J811" i="1" s="1"/>
  <c r="I875" i="1"/>
  <c r="J875" i="1" s="1"/>
  <c r="I939" i="1"/>
  <c r="J939" i="1" s="1"/>
  <c r="I1003" i="1"/>
  <c r="J1003" i="1" s="1"/>
  <c r="M1003" i="1" s="1"/>
  <c r="I536" i="1"/>
  <c r="J536" i="1" s="1"/>
  <c r="I600" i="1"/>
  <c r="J600" i="1" s="1"/>
  <c r="M600" i="1" s="1"/>
  <c r="I664" i="1"/>
  <c r="J664" i="1" s="1"/>
  <c r="I728" i="1"/>
  <c r="J728" i="1" s="1"/>
  <c r="I289" i="1"/>
  <c r="J289" i="1" s="1"/>
  <c r="I332" i="1"/>
  <c r="J332" i="1" s="1"/>
  <c r="I375" i="1"/>
  <c r="J375" i="1" s="1"/>
  <c r="I416" i="1"/>
  <c r="J416" i="1" s="1"/>
  <c r="I448" i="1"/>
  <c r="J448" i="1" s="1"/>
  <c r="I480" i="1"/>
  <c r="J480" i="1" s="1"/>
  <c r="I512" i="1"/>
  <c r="J512" i="1" s="1"/>
  <c r="I33" i="1"/>
  <c r="J33" i="1" s="1"/>
  <c r="I65" i="1"/>
  <c r="J65" i="1" s="1"/>
  <c r="I97" i="1"/>
  <c r="J97" i="1" s="1"/>
  <c r="I129" i="1"/>
  <c r="J129" i="1" s="1"/>
  <c r="M129" i="1" s="1"/>
  <c r="I161" i="1"/>
  <c r="J161" i="1" s="1"/>
  <c r="I193" i="1"/>
  <c r="J193" i="1" s="1"/>
  <c r="I225" i="1"/>
  <c r="J225" i="1" s="1"/>
  <c r="I257" i="1"/>
  <c r="J257" i="1" s="1"/>
  <c r="I295" i="1"/>
  <c r="J295" i="1" s="1"/>
  <c r="I380" i="1"/>
  <c r="J380" i="1" s="1"/>
  <c r="I452" i="1"/>
  <c r="J452" i="1" s="1"/>
  <c r="I484" i="1"/>
  <c r="J484" i="1" s="1"/>
  <c r="I37" i="1"/>
  <c r="J37" i="1" s="1"/>
  <c r="I69" i="1"/>
  <c r="J69" i="1" s="1"/>
  <c r="I133" i="1"/>
  <c r="J133" i="1" s="1"/>
  <c r="I197" i="1"/>
  <c r="J197" i="1" s="1"/>
  <c r="I2382" i="1"/>
  <c r="J2382" i="1" s="1"/>
  <c r="I2235" i="1"/>
  <c r="J2235" i="1" s="1"/>
  <c r="I1916" i="1"/>
  <c r="J1916" i="1" s="1"/>
  <c r="M1916" i="1" s="1"/>
  <c r="I1741" i="1"/>
  <c r="J1741" i="1" s="1"/>
  <c r="I1284" i="1"/>
  <c r="J1284" i="1" s="1"/>
  <c r="M1284" i="1" s="1"/>
  <c r="I1452" i="1"/>
  <c r="J1452" i="1" s="1"/>
  <c r="I1027" i="1"/>
  <c r="J1027" i="1" s="1"/>
  <c r="I1155" i="1"/>
  <c r="J1155" i="1" s="1"/>
  <c r="I779" i="1"/>
  <c r="J779" i="1" s="1"/>
  <c r="I907" i="1"/>
  <c r="J907" i="1" s="1"/>
  <c r="I568" i="1"/>
  <c r="J568" i="1" s="1"/>
  <c r="M568" i="1" s="1"/>
  <c r="I696" i="1"/>
  <c r="J696" i="1" s="1"/>
  <c r="I268" i="1"/>
  <c r="J268" i="1" s="1"/>
  <c r="I353" i="1"/>
  <c r="J353" i="1" s="1"/>
  <c r="I432" i="1"/>
  <c r="J432" i="1" s="1"/>
  <c r="I496" i="1"/>
  <c r="J496" i="1" s="1"/>
  <c r="I17" i="1"/>
  <c r="J17" i="1" s="1"/>
  <c r="I81" i="1"/>
  <c r="J81" i="1" s="1"/>
  <c r="I145" i="1"/>
  <c r="J145" i="1" s="1"/>
  <c r="M145" i="1" s="1"/>
  <c r="I209" i="1"/>
  <c r="J209" i="1" s="1"/>
  <c r="I2507" i="1"/>
  <c r="J2507" i="1" s="1"/>
  <c r="M2507" i="1" s="1"/>
  <c r="I2115" i="1"/>
  <c r="J2115" i="1" s="1"/>
  <c r="I1796" i="1"/>
  <c r="J1796" i="1" s="1"/>
  <c r="I1645" i="1"/>
  <c r="J1645" i="1" s="1"/>
  <c r="I1380" i="1"/>
  <c r="J1380" i="1" s="1"/>
  <c r="I1035" i="1"/>
  <c r="J1035" i="1" s="1"/>
  <c r="I1227" i="1"/>
  <c r="J1227" i="1" s="1"/>
  <c r="I851" i="1"/>
  <c r="J851" i="1" s="1"/>
  <c r="I979" i="1"/>
  <c r="J979" i="1" s="1"/>
  <c r="I576" i="1"/>
  <c r="J576" i="1" s="1"/>
  <c r="I704" i="1"/>
  <c r="J704" i="1" s="1"/>
  <c r="I273" i="1"/>
  <c r="J273" i="1" s="1"/>
  <c r="I359" i="1"/>
  <c r="J359" i="1" s="1"/>
  <c r="I436" i="1"/>
  <c r="J436" i="1" s="1"/>
  <c r="I500" i="1"/>
  <c r="J500" i="1" s="1"/>
  <c r="I21" i="1"/>
  <c r="J21" i="1" s="1"/>
  <c r="I85" i="1"/>
  <c r="J85" i="1" s="1"/>
  <c r="M85" i="1" s="1"/>
  <c r="I149" i="1"/>
  <c r="J149" i="1" s="1"/>
  <c r="I213" i="1"/>
  <c r="J213" i="1" s="1"/>
  <c r="I2" i="1"/>
  <c r="J2" i="1" s="1"/>
  <c r="K5635" i="1"/>
  <c r="K5639" i="1"/>
  <c r="K5643" i="1"/>
  <c r="K5647" i="1"/>
  <c r="K5651" i="1"/>
  <c r="K5655" i="1"/>
  <c r="K5659" i="1"/>
  <c r="K5663" i="1"/>
  <c r="K5667" i="1"/>
  <c r="K5671" i="1"/>
  <c r="K5675" i="1"/>
  <c r="K5679" i="1"/>
  <c r="K5683" i="1"/>
  <c r="K5687" i="1"/>
  <c r="K5691" i="1"/>
  <c r="K5695" i="1"/>
  <c r="K5699" i="1"/>
  <c r="K5703" i="1"/>
  <c r="K5707" i="1"/>
  <c r="K5711" i="1"/>
  <c r="K5715" i="1"/>
  <c r="K5719" i="1"/>
  <c r="K5723" i="1"/>
  <c r="K5727" i="1"/>
  <c r="K5731" i="1"/>
  <c r="K5735" i="1"/>
  <c r="K5739" i="1"/>
  <c r="K5743" i="1"/>
  <c r="K5747" i="1"/>
  <c r="K5751" i="1"/>
  <c r="K5755" i="1"/>
  <c r="K5759" i="1"/>
  <c r="K5763" i="1"/>
  <c r="K5767" i="1"/>
  <c r="K5771" i="1"/>
  <c r="K5775" i="1"/>
  <c r="K5779" i="1"/>
  <c r="K5783" i="1"/>
  <c r="K5787" i="1"/>
  <c r="K5791" i="1"/>
  <c r="K5795" i="1"/>
  <c r="L5635" i="1"/>
  <c r="L5639" i="1"/>
  <c r="L5643" i="1"/>
  <c r="L5647" i="1"/>
  <c r="L5651" i="1"/>
  <c r="M5651" i="1" s="1"/>
  <c r="L5655" i="1"/>
  <c r="M5655" i="1" s="1"/>
  <c r="L5659" i="1"/>
  <c r="M5659" i="1" s="1"/>
  <c r="L5663" i="1"/>
  <c r="L5667" i="1"/>
  <c r="M5667" i="1" s="1"/>
  <c r="L5671" i="1"/>
  <c r="L5675" i="1"/>
  <c r="L5679" i="1"/>
  <c r="L5683" i="1"/>
  <c r="M5683" i="1" s="1"/>
  <c r="L5687" i="1"/>
  <c r="M5687" i="1" s="1"/>
  <c r="L5691" i="1"/>
  <c r="L5695" i="1"/>
  <c r="L5699" i="1"/>
  <c r="M5699" i="1" s="1"/>
  <c r="L5703" i="1"/>
  <c r="L5707" i="1"/>
  <c r="L5711" i="1"/>
  <c r="L5715" i="1"/>
  <c r="M5715" i="1" s="1"/>
  <c r="L5719" i="1"/>
  <c r="M5719" i="1" s="1"/>
  <c r="L5723" i="1"/>
  <c r="M5723" i="1" s="1"/>
  <c r="L5727" i="1"/>
  <c r="L5731" i="1"/>
  <c r="M5731" i="1" s="1"/>
  <c r="L5735" i="1"/>
  <c r="L5739" i="1"/>
  <c r="L5743" i="1"/>
  <c r="L5747" i="1"/>
  <c r="M5747" i="1" s="1"/>
  <c r="L5751" i="1"/>
  <c r="M5751" i="1" s="1"/>
  <c r="L5755" i="1"/>
  <c r="L5759" i="1"/>
  <c r="L5763" i="1"/>
  <c r="M5763" i="1" s="1"/>
  <c r="L5767" i="1"/>
  <c r="L5771" i="1"/>
  <c r="L5775" i="1"/>
  <c r="L5779" i="1"/>
  <c r="M5779" i="1" s="1"/>
  <c r="L5783" i="1"/>
  <c r="M5783" i="1" s="1"/>
  <c r="L5787" i="1"/>
  <c r="M5787" i="1" s="1"/>
  <c r="L5791" i="1"/>
  <c r="L5795" i="1"/>
  <c r="M5795" i="1" s="1"/>
  <c r="K5636" i="1"/>
  <c r="K5640" i="1"/>
  <c r="K5644" i="1"/>
  <c r="K5648" i="1"/>
  <c r="K5652" i="1"/>
  <c r="K5656" i="1"/>
  <c r="K5660" i="1"/>
  <c r="K5664" i="1"/>
  <c r="K5668" i="1"/>
  <c r="K5672" i="1"/>
  <c r="K5676" i="1"/>
  <c r="K5680" i="1"/>
  <c r="K5684" i="1"/>
  <c r="K5688" i="1"/>
  <c r="K5692" i="1"/>
  <c r="K5696" i="1"/>
  <c r="K5700" i="1"/>
  <c r="K5704" i="1"/>
  <c r="K5708" i="1"/>
  <c r="K5712" i="1"/>
  <c r="K5716" i="1"/>
  <c r="K5720" i="1"/>
  <c r="K5724" i="1"/>
  <c r="K5728" i="1"/>
  <c r="K5732" i="1"/>
  <c r="K5736" i="1"/>
  <c r="K5740" i="1"/>
  <c r="K5744" i="1"/>
  <c r="K5748" i="1"/>
  <c r="K5752" i="1"/>
  <c r="K5756" i="1"/>
  <c r="K5760" i="1"/>
  <c r="K5764" i="1"/>
  <c r="K5768" i="1"/>
  <c r="K5772" i="1"/>
  <c r="K5776" i="1"/>
  <c r="K5780" i="1"/>
  <c r="K5784" i="1"/>
  <c r="K5788" i="1"/>
  <c r="K5792" i="1"/>
  <c r="K5796" i="1"/>
  <c r="L5636" i="1"/>
  <c r="L5640" i="1"/>
  <c r="L5644" i="1"/>
  <c r="M5644" i="1" s="1"/>
  <c r="L5648" i="1"/>
  <c r="M5648" i="1" s="1"/>
  <c r="L5652" i="1"/>
  <c r="L5656" i="1"/>
  <c r="L5660" i="1"/>
  <c r="M5660" i="1" s="1"/>
  <c r="L5664" i="1"/>
  <c r="M5664" i="1" s="1"/>
  <c r="L5668" i="1"/>
  <c r="L5672" i="1"/>
  <c r="L5676" i="1"/>
  <c r="M5676" i="1" s="1"/>
  <c r="L5680" i="1"/>
  <c r="M5680" i="1" s="1"/>
  <c r="L5684" i="1"/>
  <c r="L5688" i="1"/>
  <c r="L5692" i="1"/>
  <c r="M5692" i="1" s="1"/>
  <c r="L5696" i="1"/>
  <c r="M5696" i="1" s="1"/>
  <c r="L5700" i="1"/>
  <c r="L5704" i="1"/>
  <c r="L5708" i="1"/>
  <c r="M5708" i="1" s="1"/>
  <c r="L5712" i="1"/>
  <c r="M5712" i="1" s="1"/>
  <c r="L5716" i="1"/>
  <c r="L5720" i="1"/>
  <c r="L5724" i="1"/>
  <c r="M5724" i="1" s="1"/>
  <c r="L5728" i="1"/>
  <c r="M5728" i="1" s="1"/>
  <c r="L5732" i="1"/>
  <c r="L5736" i="1"/>
  <c r="L5740" i="1"/>
  <c r="M5740" i="1" s="1"/>
  <c r="L5744" i="1"/>
  <c r="M5744" i="1" s="1"/>
  <c r="L5748" i="1"/>
  <c r="L5752" i="1"/>
  <c r="L5756" i="1"/>
  <c r="M5756" i="1" s="1"/>
  <c r="L5760" i="1"/>
  <c r="M5760" i="1" s="1"/>
  <c r="K5637" i="1"/>
  <c r="K5645" i="1"/>
  <c r="K5653" i="1"/>
  <c r="K5661" i="1"/>
  <c r="K5669" i="1"/>
  <c r="K5677" i="1"/>
  <c r="K5685" i="1"/>
  <c r="K5693" i="1"/>
  <c r="K5701" i="1"/>
  <c r="K5709" i="1"/>
  <c r="K5717" i="1"/>
  <c r="K5725" i="1"/>
  <c r="K5733" i="1"/>
  <c r="K5741" i="1"/>
  <c r="K5749" i="1"/>
  <c r="K5757" i="1"/>
  <c r="K5765" i="1"/>
  <c r="K5773" i="1"/>
  <c r="K5781" i="1"/>
  <c r="K5789" i="1"/>
  <c r="K5797" i="1"/>
  <c r="L5641" i="1"/>
  <c r="L5649" i="1"/>
  <c r="L5657" i="1"/>
  <c r="L5665" i="1"/>
  <c r="M5665" i="1" s="1"/>
  <c r="L5673" i="1"/>
  <c r="L5681" i="1"/>
  <c r="L5689" i="1"/>
  <c r="L5697" i="1"/>
  <c r="M5697" i="1" s="1"/>
  <c r="L5705" i="1"/>
  <c r="L5713" i="1"/>
  <c r="L5721" i="1"/>
  <c r="L5729" i="1"/>
  <c r="M5729" i="1" s="1"/>
  <c r="L5737" i="1"/>
  <c r="L5745" i="1"/>
  <c r="L5753" i="1"/>
  <c r="L5761" i="1"/>
  <c r="M5761" i="1" s="1"/>
  <c r="L5766" i="1"/>
  <c r="L5772" i="1"/>
  <c r="M5772" i="1" s="1"/>
  <c r="L5777" i="1"/>
  <c r="L5782" i="1"/>
  <c r="L5788" i="1"/>
  <c r="M5788" i="1" s="1"/>
  <c r="L5793" i="1"/>
  <c r="K5381" i="1"/>
  <c r="K5385" i="1"/>
  <c r="K5638" i="1"/>
  <c r="K5646" i="1"/>
  <c r="K5654" i="1"/>
  <c r="K5662" i="1"/>
  <c r="K5670" i="1"/>
  <c r="K5678" i="1"/>
  <c r="K5686" i="1"/>
  <c r="K5694" i="1"/>
  <c r="K5702" i="1"/>
  <c r="K5710" i="1"/>
  <c r="K5718" i="1"/>
  <c r="K5726" i="1"/>
  <c r="K5734" i="1"/>
  <c r="K5742" i="1"/>
  <c r="K5750" i="1"/>
  <c r="K5758" i="1"/>
  <c r="K5766" i="1"/>
  <c r="K5774" i="1"/>
  <c r="K5782" i="1"/>
  <c r="K5790" i="1"/>
  <c r="L5634" i="1"/>
  <c r="L5642" i="1"/>
  <c r="L5650" i="1"/>
  <c r="L5658" i="1"/>
  <c r="L5666" i="1"/>
  <c r="L5674" i="1"/>
  <c r="L5682" i="1"/>
  <c r="L5690" i="1"/>
  <c r="M5690" i="1" s="1"/>
  <c r="L5698" i="1"/>
  <c r="L5706" i="1"/>
  <c r="L5714" i="1"/>
  <c r="M5714" i="1" s="1"/>
  <c r="L5722" i="1"/>
  <c r="L5730" i="1"/>
  <c r="L5738" i="1"/>
  <c r="L5746" i="1"/>
  <c r="M5746" i="1" s="1"/>
  <c r="L5754" i="1"/>
  <c r="M5754" i="1" s="1"/>
  <c r="L5762" i="1"/>
  <c r="L5768" i="1"/>
  <c r="L5773" i="1"/>
  <c r="M5773" i="1" s="1"/>
  <c r="L5778" i="1"/>
  <c r="L5784" i="1"/>
  <c r="L5789" i="1"/>
  <c r="L5794" i="1"/>
  <c r="K5378" i="1"/>
  <c r="K5382" i="1"/>
  <c r="K5641" i="1"/>
  <c r="K5657" i="1"/>
  <c r="K5673" i="1"/>
  <c r="K5689" i="1"/>
  <c r="K5705" i="1"/>
  <c r="K5721" i="1"/>
  <c r="K5737" i="1"/>
  <c r="K5753" i="1"/>
  <c r="K5769" i="1"/>
  <c r="K5785" i="1"/>
  <c r="L5637" i="1"/>
  <c r="L5653" i="1"/>
  <c r="M5653" i="1" s="1"/>
  <c r="L5669" i="1"/>
  <c r="L5685" i="1"/>
  <c r="L5701" i="1"/>
  <c r="L5717" i="1"/>
  <c r="M5717" i="1" s="1"/>
  <c r="L5733" i="1"/>
  <c r="L5749" i="1"/>
  <c r="L5764" i="1"/>
  <c r="L5774" i="1"/>
  <c r="M5774" i="1" s="1"/>
  <c r="L5785" i="1"/>
  <c r="L5796" i="1"/>
  <c r="K5383" i="1"/>
  <c r="K5388" i="1"/>
  <c r="K5392" i="1"/>
  <c r="K5396" i="1"/>
  <c r="K5400" i="1"/>
  <c r="K5404" i="1"/>
  <c r="K5408" i="1"/>
  <c r="K5412" i="1"/>
  <c r="K5416" i="1"/>
  <c r="K5420" i="1"/>
  <c r="K5424" i="1"/>
  <c r="K5428" i="1"/>
  <c r="K5432" i="1"/>
  <c r="K5436" i="1"/>
  <c r="K5440" i="1"/>
  <c r="K5444" i="1"/>
  <c r="K5448" i="1"/>
  <c r="K5452" i="1"/>
  <c r="K5456" i="1"/>
  <c r="K5460" i="1"/>
  <c r="K5464" i="1"/>
  <c r="K5468" i="1"/>
  <c r="K5472" i="1"/>
  <c r="K5476" i="1"/>
  <c r="K5480" i="1"/>
  <c r="K5484" i="1"/>
  <c r="K5488" i="1"/>
  <c r="K5492" i="1"/>
  <c r="K5496" i="1"/>
  <c r="K5500" i="1"/>
  <c r="K5504" i="1"/>
  <c r="K5508" i="1"/>
  <c r="K5512" i="1"/>
  <c r="K5516" i="1"/>
  <c r="K5520" i="1"/>
  <c r="K5524" i="1"/>
  <c r="K5528" i="1"/>
  <c r="K5532" i="1"/>
  <c r="K5536" i="1"/>
  <c r="K5540" i="1"/>
  <c r="K5544" i="1"/>
  <c r="K5548" i="1"/>
  <c r="K5552" i="1"/>
  <c r="K5556" i="1"/>
  <c r="K5560" i="1"/>
  <c r="K5564" i="1"/>
  <c r="K5568" i="1"/>
  <c r="K5572" i="1"/>
  <c r="K5576" i="1"/>
  <c r="K5580" i="1"/>
  <c r="K5584" i="1"/>
  <c r="K5588" i="1"/>
  <c r="K5592" i="1"/>
  <c r="K5596" i="1"/>
  <c r="K5600" i="1"/>
  <c r="K5604" i="1"/>
  <c r="K5608" i="1"/>
  <c r="K5612" i="1"/>
  <c r="K5616" i="1"/>
  <c r="K5620" i="1"/>
  <c r="K5624" i="1"/>
  <c r="K5628" i="1"/>
  <c r="K5632" i="1"/>
  <c r="L5380" i="1"/>
  <c r="L5384" i="1"/>
  <c r="L5388" i="1"/>
  <c r="M5388" i="1" s="1"/>
  <c r="L5392" i="1"/>
  <c r="M5392" i="1" s="1"/>
  <c r="L5396" i="1"/>
  <c r="L5400" i="1"/>
  <c r="L5404" i="1"/>
  <c r="L5408" i="1"/>
  <c r="M5408" i="1" s="1"/>
  <c r="L5412" i="1"/>
  <c r="M5412" i="1" s="1"/>
  <c r="L5416" i="1"/>
  <c r="L5420" i="1"/>
  <c r="M5420" i="1" s="1"/>
  <c r="L5424" i="1"/>
  <c r="L5428" i="1"/>
  <c r="L5432" i="1"/>
  <c r="L5436" i="1"/>
  <c r="L5440" i="1"/>
  <c r="L5444" i="1"/>
  <c r="L5448" i="1"/>
  <c r="L5452" i="1"/>
  <c r="M5452" i="1" s="1"/>
  <c r="L5456" i="1"/>
  <c r="L5460" i="1"/>
  <c r="L5464" i="1"/>
  <c r="L5468" i="1"/>
  <c r="M5468" i="1" s="1"/>
  <c r="L5472" i="1"/>
  <c r="M5472" i="1" s="1"/>
  <c r="L5476" i="1"/>
  <c r="L5480" i="1"/>
  <c r="L5484" i="1"/>
  <c r="M5484" i="1" s="1"/>
  <c r="L5488" i="1"/>
  <c r="M5488" i="1" s="1"/>
  <c r="L5492" i="1"/>
  <c r="M5492" i="1" s="1"/>
  <c r="L5496" i="1"/>
  <c r="L5500" i="1"/>
  <c r="M5500" i="1" s="1"/>
  <c r="L5504" i="1"/>
  <c r="M5504" i="1" s="1"/>
  <c r="L5508" i="1"/>
  <c r="L5512" i="1"/>
  <c r="L5516" i="1"/>
  <c r="M5516" i="1" s="1"/>
  <c r="L5520" i="1"/>
  <c r="M5520" i="1" s="1"/>
  <c r="L5524" i="1"/>
  <c r="L5528" i="1"/>
  <c r="M5528" i="1" s="1"/>
  <c r="L5532" i="1"/>
  <c r="M5532" i="1" s="1"/>
  <c r="L5536" i="1"/>
  <c r="M5536" i="1" s="1"/>
  <c r="L5540" i="1"/>
  <c r="M5540" i="1" s="1"/>
  <c r="L5544" i="1"/>
  <c r="L5548" i="1"/>
  <c r="L5552" i="1"/>
  <c r="M5552" i="1" s="1"/>
  <c r="L5556" i="1"/>
  <c r="M5556" i="1" s="1"/>
  <c r="L5560" i="1"/>
  <c r="L5564" i="1"/>
  <c r="M5564" i="1" s="1"/>
  <c r="L5568" i="1"/>
  <c r="M5568" i="1" s="1"/>
  <c r="L5572" i="1"/>
  <c r="L5576" i="1"/>
  <c r="L5580" i="1"/>
  <c r="M5580" i="1" s="1"/>
  <c r="L5584" i="1"/>
  <c r="M5584" i="1" s="1"/>
  <c r="L5588" i="1"/>
  <c r="L5592" i="1"/>
  <c r="L5596" i="1"/>
  <c r="M5596" i="1" s="1"/>
  <c r="L5600" i="1"/>
  <c r="M5600" i="1" s="1"/>
  <c r="L5604" i="1"/>
  <c r="L5608" i="1"/>
  <c r="L5612" i="1"/>
  <c r="M5612" i="1" s="1"/>
  <c r="L5616" i="1"/>
  <c r="M5616" i="1" s="1"/>
  <c r="L5620" i="1"/>
  <c r="L5624" i="1"/>
  <c r="L5628" i="1"/>
  <c r="M5628" i="1" s="1"/>
  <c r="L5632" i="1"/>
  <c r="M5632" i="1" s="1"/>
  <c r="K5642" i="1"/>
  <c r="K5658" i="1"/>
  <c r="K5674" i="1"/>
  <c r="K5690" i="1"/>
  <c r="K5706" i="1"/>
  <c r="K5722" i="1"/>
  <c r="K5738" i="1"/>
  <c r="K5754" i="1"/>
  <c r="K5770" i="1"/>
  <c r="K5786" i="1"/>
  <c r="L5638" i="1"/>
  <c r="M5638" i="1" s="1"/>
  <c r="L5654" i="1"/>
  <c r="L5670" i="1"/>
  <c r="L5686" i="1"/>
  <c r="L5702" i="1"/>
  <c r="M5702" i="1" s="1"/>
  <c r="L5718" i="1"/>
  <c r="L5734" i="1"/>
  <c r="L5750" i="1"/>
  <c r="L5765" i="1"/>
  <c r="L5776" i="1"/>
  <c r="M5776" i="1" s="1"/>
  <c r="L5786" i="1"/>
  <c r="L5797" i="1"/>
  <c r="K5384" i="1"/>
  <c r="K5389" i="1"/>
  <c r="K5393" i="1"/>
  <c r="K5397" i="1"/>
  <c r="K5401" i="1"/>
  <c r="K5405" i="1"/>
  <c r="K5409" i="1"/>
  <c r="K5413" i="1"/>
  <c r="K5417" i="1"/>
  <c r="K5421" i="1"/>
  <c r="K5425" i="1"/>
  <c r="K5429" i="1"/>
  <c r="K5433" i="1"/>
  <c r="K5437" i="1"/>
  <c r="K5441" i="1"/>
  <c r="K5445" i="1"/>
  <c r="K5449" i="1"/>
  <c r="K5453" i="1"/>
  <c r="K5457" i="1"/>
  <c r="K5461" i="1"/>
  <c r="K5465" i="1"/>
  <c r="K5469" i="1"/>
  <c r="K5473" i="1"/>
  <c r="K5477" i="1"/>
  <c r="K5481" i="1"/>
  <c r="K5485" i="1"/>
  <c r="K5489" i="1"/>
  <c r="K5493" i="1"/>
  <c r="K5497" i="1"/>
  <c r="K5501" i="1"/>
  <c r="K5505" i="1"/>
  <c r="K5509" i="1"/>
  <c r="K5513" i="1"/>
  <c r="K5517" i="1"/>
  <c r="K5521" i="1"/>
  <c r="K5525" i="1"/>
  <c r="K5529" i="1"/>
  <c r="K5533" i="1"/>
  <c r="K5537" i="1"/>
  <c r="K5541" i="1"/>
  <c r="K5545" i="1"/>
  <c r="K5549" i="1"/>
  <c r="K5553" i="1"/>
  <c r="K5557" i="1"/>
  <c r="K5561" i="1"/>
  <c r="K5565" i="1"/>
  <c r="K5569" i="1"/>
  <c r="K5573" i="1"/>
  <c r="K5577" i="1"/>
  <c r="K5581" i="1"/>
  <c r="K5585" i="1"/>
  <c r="K5589" i="1"/>
  <c r="K5593" i="1"/>
  <c r="K5597" i="1"/>
  <c r="K5601" i="1"/>
  <c r="K5605" i="1"/>
  <c r="K5609" i="1"/>
  <c r="K5613" i="1"/>
  <c r="K5617" i="1"/>
  <c r="K5621" i="1"/>
  <c r="K5625" i="1"/>
  <c r="K5629" i="1"/>
  <c r="K5633" i="1"/>
  <c r="L5381" i="1"/>
  <c r="L5385" i="1"/>
  <c r="L5389" i="1"/>
  <c r="M5389" i="1" s="1"/>
  <c r="L5393" i="1"/>
  <c r="L5397" i="1"/>
  <c r="L5401" i="1"/>
  <c r="L5405" i="1"/>
  <c r="L5409" i="1"/>
  <c r="M5409" i="1" s="1"/>
  <c r="L5413" i="1"/>
  <c r="L5417" i="1"/>
  <c r="L5421" i="1"/>
  <c r="M5421" i="1" s="1"/>
  <c r="L5425" i="1"/>
  <c r="L5429" i="1"/>
  <c r="L5433" i="1"/>
  <c r="L5437" i="1"/>
  <c r="M5437" i="1" s="1"/>
  <c r="L5441" i="1"/>
  <c r="M5441" i="1" s="1"/>
  <c r="L5445" i="1"/>
  <c r="L5449" i="1"/>
  <c r="L5453" i="1"/>
  <c r="M5453" i="1" s="1"/>
  <c r="L5457" i="1"/>
  <c r="L5461" i="1"/>
  <c r="L5465" i="1"/>
  <c r="M5465" i="1" s="1"/>
  <c r="L5469" i="1"/>
  <c r="M5469" i="1" s="1"/>
  <c r="L5473" i="1"/>
  <c r="M5473" i="1" s="1"/>
  <c r="L5477" i="1"/>
  <c r="M5477" i="1" s="1"/>
  <c r="L5481" i="1"/>
  <c r="M5481" i="1" s="1"/>
  <c r="L5485" i="1"/>
  <c r="M5485" i="1" s="1"/>
  <c r="L5489" i="1"/>
  <c r="L5493" i="1"/>
  <c r="L5497" i="1"/>
  <c r="M5497" i="1" s="1"/>
  <c r="L5501" i="1"/>
  <c r="M5501" i="1" s="1"/>
  <c r="L5505" i="1"/>
  <c r="L5509" i="1"/>
  <c r="L5513" i="1"/>
  <c r="M5513" i="1" s="1"/>
  <c r="L5517" i="1"/>
  <c r="M5517" i="1" s="1"/>
  <c r="L5521" i="1"/>
  <c r="M5521" i="1" s="1"/>
  <c r="L5525" i="1"/>
  <c r="M5525" i="1" s="1"/>
  <c r="L5529" i="1"/>
  <c r="M5529" i="1" s="1"/>
  <c r="L5533" i="1"/>
  <c r="M5533" i="1" s="1"/>
  <c r="L5537" i="1"/>
  <c r="M5537" i="1" s="1"/>
  <c r="L5541" i="1"/>
  <c r="M5541" i="1" s="1"/>
  <c r="L5545" i="1"/>
  <c r="M5545" i="1" s="1"/>
  <c r="L5549" i="1"/>
  <c r="M5549" i="1" s="1"/>
  <c r="L5553" i="1"/>
  <c r="L5557" i="1"/>
  <c r="L5561" i="1"/>
  <c r="M5561" i="1" s="1"/>
  <c r="L5565" i="1"/>
  <c r="L5569" i="1"/>
  <c r="L5573" i="1"/>
  <c r="L5577" i="1"/>
  <c r="M5577" i="1" s="1"/>
  <c r="L5581" i="1"/>
  <c r="M5581" i="1" s="1"/>
  <c r="L5585" i="1"/>
  <c r="L5589" i="1"/>
  <c r="L5593" i="1"/>
  <c r="M5593" i="1" s="1"/>
  <c r="L5597" i="1"/>
  <c r="M5597" i="1" s="1"/>
  <c r="L5601" i="1"/>
  <c r="L5605" i="1"/>
  <c r="L5609" i="1"/>
  <c r="M5609" i="1" s="1"/>
  <c r="L5613" i="1"/>
  <c r="M5613" i="1" s="1"/>
  <c r="L5617" i="1"/>
  <c r="L5621" i="1"/>
  <c r="L5625" i="1"/>
  <c r="M5625" i="1" s="1"/>
  <c r="L5629" i="1"/>
  <c r="M5629" i="1" s="1"/>
  <c r="L5633" i="1"/>
  <c r="K5649" i="1"/>
  <c r="K5681" i="1"/>
  <c r="K5713" i="1"/>
  <c r="K5745" i="1"/>
  <c r="K5777" i="1"/>
  <c r="L5645" i="1"/>
  <c r="M5645" i="1" s="1"/>
  <c r="L5677" i="1"/>
  <c r="M5677" i="1" s="1"/>
  <c r="L5709" i="1"/>
  <c r="M5709" i="1" s="1"/>
  <c r="L5741" i="1"/>
  <c r="L5769" i="1"/>
  <c r="M5769" i="1" s="1"/>
  <c r="L5790" i="1"/>
  <c r="K5386" i="1"/>
  <c r="K5394" i="1"/>
  <c r="K5402" i="1"/>
  <c r="K5410" i="1"/>
  <c r="K5418" i="1"/>
  <c r="K5426" i="1"/>
  <c r="K5434" i="1"/>
  <c r="K5442" i="1"/>
  <c r="K5450" i="1"/>
  <c r="K5458" i="1"/>
  <c r="K5466" i="1"/>
  <c r="K5474" i="1"/>
  <c r="K5482" i="1"/>
  <c r="K5490" i="1"/>
  <c r="K5498" i="1"/>
  <c r="K5506" i="1"/>
  <c r="K5514" i="1"/>
  <c r="K5522" i="1"/>
  <c r="K5530" i="1"/>
  <c r="K5538" i="1"/>
  <c r="K5546" i="1"/>
  <c r="K5554" i="1"/>
  <c r="K5562" i="1"/>
  <c r="K5570" i="1"/>
  <c r="K5578" i="1"/>
  <c r="K5586" i="1"/>
  <c r="K5594" i="1"/>
  <c r="K5602" i="1"/>
  <c r="K5610" i="1"/>
  <c r="K5618" i="1"/>
  <c r="K5626" i="1"/>
  <c r="L5378" i="1"/>
  <c r="L5386" i="1"/>
  <c r="L5394" i="1"/>
  <c r="L5402" i="1"/>
  <c r="L5410" i="1"/>
  <c r="M5410" i="1" s="1"/>
  <c r="L5418" i="1"/>
  <c r="L5426" i="1"/>
  <c r="L5434" i="1"/>
  <c r="L5442" i="1"/>
  <c r="M5442" i="1" s="1"/>
  <c r="L5450" i="1"/>
  <c r="L5458" i="1"/>
  <c r="L5466" i="1"/>
  <c r="M5466" i="1" s="1"/>
  <c r="L5474" i="1"/>
  <c r="M5474" i="1" s="1"/>
  <c r="L5482" i="1"/>
  <c r="M5482" i="1" s="1"/>
  <c r="L5490" i="1"/>
  <c r="L5498" i="1"/>
  <c r="M5498" i="1" s="1"/>
  <c r="L5506" i="1"/>
  <c r="M5506" i="1" s="1"/>
  <c r="L5514" i="1"/>
  <c r="M5514" i="1" s="1"/>
  <c r="L5522" i="1"/>
  <c r="L5530" i="1"/>
  <c r="M5530" i="1" s="1"/>
  <c r="L5538" i="1"/>
  <c r="M5538" i="1" s="1"/>
  <c r="L5546" i="1"/>
  <c r="L5554" i="1"/>
  <c r="L5562" i="1"/>
  <c r="L5570" i="1"/>
  <c r="M5570" i="1" s="1"/>
  <c r="L5578" i="1"/>
  <c r="L5586" i="1"/>
  <c r="L5594" i="1"/>
  <c r="M5594" i="1" s="1"/>
  <c r="L5602" i="1"/>
  <c r="M5602" i="1" s="1"/>
  <c r="L5610" i="1"/>
  <c r="L5618" i="1"/>
  <c r="M5618" i="1" s="1"/>
  <c r="L5626" i="1"/>
  <c r="K5124" i="1"/>
  <c r="K5128" i="1"/>
  <c r="K5132" i="1"/>
  <c r="K5136" i="1"/>
  <c r="K5140" i="1"/>
  <c r="K5144" i="1"/>
  <c r="K5148" i="1"/>
  <c r="K5152" i="1"/>
  <c r="K5156" i="1"/>
  <c r="K5160" i="1"/>
  <c r="K5164" i="1"/>
  <c r="K5168" i="1"/>
  <c r="K5172" i="1"/>
  <c r="K5176" i="1"/>
  <c r="K5180" i="1"/>
  <c r="K5184" i="1"/>
  <c r="K5188" i="1"/>
  <c r="K5192" i="1"/>
  <c r="K5196" i="1"/>
  <c r="K5200" i="1"/>
  <c r="K5204" i="1"/>
  <c r="K5208" i="1"/>
  <c r="K5212" i="1"/>
  <c r="K5216" i="1"/>
  <c r="K5220" i="1"/>
  <c r="K5224" i="1"/>
  <c r="K5228" i="1"/>
  <c r="K5232" i="1"/>
  <c r="K5236" i="1"/>
  <c r="K5240" i="1"/>
  <c r="K5244" i="1"/>
  <c r="K5248" i="1"/>
  <c r="K5252" i="1"/>
  <c r="K5256" i="1"/>
  <c r="K5260" i="1"/>
  <c r="K5264" i="1"/>
  <c r="K5268" i="1"/>
  <c r="K5650" i="1"/>
  <c r="K5682" i="1"/>
  <c r="K5714" i="1"/>
  <c r="K5746" i="1"/>
  <c r="K5778" i="1"/>
  <c r="L5646" i="1"/>
  <c r="M5646" i="1" s="1"/>
  <c r="L5678" i="1"/>
  <c r="M5678" i="1" s="1"/>
  <c r="L5710" i="1"/>
  <c r="M5710" i="1" s="1"/>
  <c r="L5742" i="1"/>
  <c r="L5770" i="1"/>
  <c r="M5770" i="1" s="1"/>
  <c r="L5792" i="1"/>
  <c r="M5792" i="1" s="1"/>
  <c r="K5387" i="1"/>
  <c r="K5395" i="1"/>
  <c r="K5403" i="1"/>
  <c r="K5411" i="1"/>
  <c r="K5419" i="1"/>
  <c r="K5427" i="1"/>
  <c r="K5435" i="1"/>
  <c r="K5443" i="1"/>
  <c r="K5451" i="1"/>
  <c r="K5459" i="1"/>
  <c r="K5467" i="1"/>
  <c r="K5475" i="1"/>
  <c r="K5483" i="1"/>
  <c r="K5491" i="1"/>
  <c r="K5499" i="1"/>
  <c r="K5507" i="1"/>
  <c r="K5515" i="1"/>
  <c r="K5523" i="1"/>
  <c r="K5531" i="1"/>
  <c r="K5539" i="1"/>
  <c r="K5547" i="1"/>
  <c r="K5555" i="1"/>
  <c r="K5563" i="1"/>
  <c r="K5571" i="1"/>
  <c r="K5579" i="1"/>
  <c r="K5587" i="1"/>
  <c r="K5595" i="1"/>
  <c r="K5603" i="1"/>
  <c r="K5611" i="1"/>
  <c r="K5619" i="1"/>
  <c r="K5627" i="1"/>
  <c r="L5379" i="1"/>
  <c r="L5387" i="1"/>
  <c r="M5387" i="1" s="1"/>
  <c r="L5395" i="1"/>
  <c r="M5395" i="1" s="1"/>
  <c r="L5403" i="1"/>
  <c r="M5403" i="1" s="1"/>
  <c r="L5411" i="1"/>
  <c r="M5411" i="1" s="1"/>
  <c r="L5419" i="1"/>
  <c r="L5427" i="1"/>
  <c r="M5427" i="1" s="1"/>
  <c r="L5435" i="1"/>
  <c r="L5443" i="1"/>
  <c r="L5451" i="1"/>
  <c r="L5459" i="1"/>
  <c r="L5467" i="1"/>
  <c r="M5467" i="1" s="1"/>
  <c r="L5475" i="1"/>
  <c r="M5475" i="1" s="1"/>
  <c r="L5483" i="1"/>
  <c r="M5483" i="1" s="1"/>
  <c r="L5491" i="1"/>
  <c r="M5491" i="1" s="1"/>
  <c r="L5499" i="1"/>
  <c r="M5499" i="1" s="1"/>
  <c r="L5507" i="1"/>
  <c r="M5507" i="1" s="1"/>
  <c r="L5515" i="1"/>
  <c r="M5515" i="1" s="1"/>
  <c r="L5523" i="1"/>
  <c r="M5523" i="1" s="1"/>
  <c r="L5531" i="1"/>
  <c r="M5531" i="1" s="1"/>
  <c r="L5539" i="1"/>
  <c r="M5539" i="1" s="1"/>
  <c r="L5547" i="1"/>
  <c r="M5547" i="1" s="1"/>
  <c r="L5555" i="1"/>
  <c r="M5555" i="1" s="1"/>
  <c r="L5563" i="1"/>
  <c r="L5571" i="1"/>
  <c r="M5571" i="1" s="1"/>
  <c r="L5579" i="1"/>
  <c r="M5579" i="1" s="1"/>
  <c r="L5587" i="1"/>
  <c r="M5587" i="1" s="1"/>
  <c r="L5595" i="1"/>
  <c r="L5603" i="1"/>
  <c r="M5603" i="1" s="1"/>
  <c r="L5611" i="1"/>
  <c r="M5611" i="1" s="1"/>
  <c r="L5619" i="1"/>
  <c r="L5627" i="1"/>
  <c r="M5627" i="1" s="1"/>
  <c r="K5125" i="1"/>
  <c r="K5129" i="1"/>
  <c r="K5133" i="1"/>
  <c r="K5137" i="1"/>
  <c r="K5141" i="1"/>
  <c r="K5145" i="1"/>
  <c r="K5149" i="1"/>
  <c r="K5153" i="1"/>
  <c r="K5157" i="1"/>
  <c r="K5161" i="1"/>
  <c r="K5165" i="1"/>
  <c r="K5169" i="1"/>
  <c r="K5173" i="1"/>
  <c r="K5177" i="1"/>
  <c r="K5181" i="1"/>
  <c r="K5185" i="1"/>
  <c r="K5189" i="1"/>
  <c r="K5193" i="1"/>
  <c r="K5197" i="1"/>
  <c r="K5201" i="1"/>
  <c r="K5205" i="1"/>
  <c r="K5209" i="1"/>
  <c r="K5213" i="1"/>
  <c r="K5217" i="1"/>
  <c r="K5221" i="1"/>
  <c r="K5225" i="1"/>
  <c r="K5229" i="1"/>
  <c r="K5233" i="1"/>
  <c r="K5237" i="1"/>
  <c r="K5241" i="1"/>
  <c r="K5245" i="1"/>
  <c r="K5249" i="1"/>
  <c r="K5253" i="1"/>
  <c r="K5257" i="1"/>
  <c r="K5261" i="1"/>
  <c r="K5265" i="1"/>
  <c r="K5665" i="1"/>
  <c r="K5729" i="1"/>
  <c r="K5793" i="1"/>
  <c r="L5693" i="1"/>
  <c r="L5757" i="1"/>
  <c r="K5379" i="1"/>
  <c r="K5398" i="1"/>
  <c r="K5414" i="1"/>
  <c r="K5430" i="1"/>
  <c r="K5446" i="1"/>
  <c r="K5462" i="1"/>
  <c r="K5478" i="1"/>
  <c r="K5494" i="1"/>
  <c r="K5510" i="1"/>
  <c r="K5526" i="1"/>
  <c r="K5542" i="1"/>
  <c r="K5558" i="1"/>
  <c r="K5574" i="1"/>
  <c r="K5590" i="1"/>
  <c r="K5606" i="1"/>
  <c r="K5622" i="1"/>
  <c r="L5382" i="1"/>
  <c r="M5382" i="1" s="1"/>
  <c r="L5398" i="1"/>
  <c r="L5414" i="1"/>
  <c r="M5414" i="1" s="1"/>
  <c r="L5430" i="1"/>
  <c r="L5446" i="1"/>
  <c r="L5462" i="1"/>
  <c r="M5462" i="1" s="1"/>
  <c r="L5478" i="1"/>
  <c r="M5478" i="1" s="1"/>
  <c r="L5494" i="1"/>
  <c r="M5494" i="1" s="1"/>
  <c r="L5510" i="1"/>
  <c r="M5510" i="1" s="1"/>
  <c r="L5526" i="1"/>
  <c r="M5526" i="1" s="1"/>
  <c r="L5542" i="1"/>
  <c r="L5558" i="1"/>
  <c r="M5558" i="1" s="1"/>
  <c r="L5574" i="1"/>
  <c r="M5574" i="1" s="1"/>
  <c r="L5590" i="1"/>
  <c r="M5590" i="1" s="1"/>
  <c r="L5606" i="1"/>
  <c r="M5606" i="1" s="1"/>
  <c r="L5622" i="1"/>
  <c r="M5622" i="1" s="1"/>
  <c r="K5126" i="1"/>
  <c r="K5134" i="1"/>
  <c r="K5142" i="1"/>
  <c r="K5150" i="1"/>
  <c r="K5158" i="1"/>
  <c r="K5166" i="1"/>
  <c r="K5174" i="1"/>
  <c r="K5182" i="1"/>
  <c r="K5190" i="1"/>
  <c r="K5198" i="1"/>
  <c r="K5206" i="1"/>
  <c r="K5214" i="1"/>
  <c r="K5222" i="1"/>
  <c r="K5230" i="1"/>
  <c r="K5238" i="1"/>
  <c r="K5246" i="1"/>
  <c r="K5254" i="1"/>
  <c r="K5262" i="1"/>
  <c r="K5269" i="1"/>
  <c r="K5273" i="1"/>
  <c r="K5277" i="1"/>
  <c r="K5281" i="1"/>
  <c r="K5285" i="1"/>
  <c r="K5289" i="1"/>
  <c r="K5293" i="1"/>
  <c r="K5297" i="1"/>
  <c r="K5301" i="1"/>
  <c r="K5305" i="1"/>
  <c r="K5309" i="1"/>
  <c r="K5313" i="1"/>
  <c r="K5317" i="1"/>
  <c r="K5321" i="1"/>
  <c r="K5325" i="1"/>
  <c r="K5329" i="1"/>
  <c r="K5333" i="1"/>
  <c r="K5337" i="1"/>
  <c r="K5341" i="1"/>
  <c r="K5345" i="1"/>
  <c r="K5349" i="1"/>
  <c r="K5353" i="1"/>
  <c r="K5357" i="1"/>
  <c r="K5361" i="1"/>
  <c r="K5365" i="1"/>
  <c r="K5369" i="1"/>
  <c r="K5373" i="1"/>
  <c r="K5377" i="1"/>
  <c r="L5125" i="1"/>
  <c r="M5125" i="1" s="1"/>
  <c r="L5129" i="1"/>
  <c r="M5129" i="1" s="1"/>
  <c r="L5133" i="1"/>
  <c r="L5137" i="1"/>
  <c r="L5141" i="1"/>
  <c r="M5141" i="1" s="1"/>
  <c r="L5145" i="1"/>
  <c r="M5145" i="1" s="1"/>
  <c r="L5149" i="1"/>
  <c r="L5153" i="1"/>
  <c r="L5157" i="1"/>
  <c r="M5157" i="1" s="1"/>
  <c r="L5161" i="1"/>
  <c r="M5161" i="1" s="1"/>
  <c r="L5165" i="1"/>
  <c r="L5169" i="1"/>
  <c r="L5173" i="1"/>
  <c r="M5173" i="1" s="1"/>
  <c r="L5177" i="1"/>
  <c r="M5177" i="1" s="1"/>
  <c r="L5181" i="1"/>
  <c r="L5185" i="1"/>
  <c r="L5189" i="1"/>
  <c r="M5189" i="1" s="1"/>
  <c r="L5193" i="1"/>
  <c r="M5193" i="1" s="1"/>
  <c r="L5197" i="1"/>
  <c r="L5201" i="1"/>
  <c r="L5205" i="1"/>
  <c r="M5205" i="1" s="1"/>
  <c r="L5209" i="1"/>
  <c r="M5209" i="1" s="1"/>
  <c r="L5213" i="1"/>
  <c r="L5217" i="1"/>
  <c r="L5221" i="1"/>
  <c r="M5221" i="1" s="1"/>
  <c r="L5225" i="1"/>
  <c r="M5225" i="1" s="1"/>
  <c r="L5229" i="1"/>
  <c r="L5233" i="1"/>
  <c r="L5237" i="1"/>
  <c r="L5241" i="1"/>
  <c r="M5241" i="1" s="1"/>
  <c r="L5245" i="1"/>
  <c r="L5249" i="1"/>
  <c r="L5253" i="1"/>
  <c r="M5253" i="1" s="1"/>
  <c r="L5257" i="1"/>
  <c r="M5257" i="1" s="1"/>
  <c r="L5261" i="1"/>
  <c r="L5265" i="1"/>
  <c r="L5269" i="1"/>
  <c r="L5273" i="1"/>
  <c r="M5273" i="1" s="1"/>
  <c r="L5277" i="1"/>
  <c r="M5277" i="1" s="1"/>
  <c r="L5281" i="1"/>
  <c r="M5281" i="1" s="1"/>
  <c r="L5285" i="1"/>
  <c r="L5289" i="1"/>
  <c r="M5289" i="1" s="1"/>
  <c r="L5293" i="1"/>
  <c r="M5293" i="1" s="1"/>
  <c r="L5297" i="1"/>
  <c r="L5301" i="1"/>
  <c r="L5305" i="1"/>
  <c r="M5305" i="1" s="1"/>
  <c r="L5309" i="1"/>
  <c r="M5309" i="1" s="1"/>
  <c r="L5313" i="1"/>
  <c r="M5313" i="1" s="1"/>
  <c r="L5317" i="1"/>
  <c r="L5321" i="1"/>
  <c r="M5321" i="1" s="1"/>
  <c r="L5325" i="1"/>
  <c r="M5325" i="1" s="1"/>
  <c r="L5329" i="1"/>
  <c r="L5333" i="1"/>
  <c r="L5337" i="1"/>
  <c r="M5337" i="1" s="1"/>
  <c r="L5341" i="1"/>
  <c r="M5341" i="1" s="1"/>
  <c r="L5345" i="1"/>
  <c r="M5345" i="1" s="1"/>
  <c r="L5349" i="1"/>
  <c r="L5353" i="1"/>
  <c r="M5353" i="1" s="1"/>
  <c r="L5357" i="1"/>
  <c r="M5357" i="1" s="1"/>
  <c r="L5361" i="1"/>
  <c r="L5365" i="1"/>
  <c r="M5365" i="1" s="1"/>
  <c r="L5369" i="1"/>
  <c r="M5369" i="1" s="1"/>
  <c r="L5373" i="1"/>
  <c r="M5373" i="1" s="1"/>
  <c r="L5377" i="1"/>
  <c r="M5377" i="1" s="1"/>
  <c r="K4868" i="1"/>
  <c r="K4872" i="1"/>
  <c r="K4876" i="1"/>
  <c r="K4880" i="1"/>
  <c r="K4884" i="1"/>
  <c r="K4888" i="1"/>
  <c r="K4892" i="1"/>
  <c r="K4896" i="1"/>
  <c r="K4900" i="1"/>
  <c r="K4904" i="1"/>
  <c r="K4908" i="1"/>
  <c r="K4912" i="1"/>
  <c r="K4916" i="1"/>
  <c r="K4920" i="1"/>
  <c r="K4924" i="1"/>
  <c r="K4928" i="1"/>
  <c r="K4932" i="1"/>
  <c r="K4936" i="1"/>
  <c r="K4940" i="1"/>
  <c r="K4944" i="1"/>
  <c r="K4948" i="1"/>
  <c r="K4952" i="1"/>
  <c r="K4956" i="1"/>
  <c r="K4960" i="1"/>
  <c r="K4964" i="1"/>
  <c r="K4968" i="1"/>
  <c r="K4972" i="1"/>
  <c r="K4976" i="1"/>
  <c r="K4980" i="1"/>
  <c r="K4984" i="1"/>
  <c r="K4988" i="1"/>
  <c r="K4992" i="1"/>
  <c r="K4996" i="1"/>
  <c r="K5000" i="1"/>
  <c r="K5004" i="1"/>
  <c r="K5008" i="1"/>
  <c r="K5012" i="1"/>
  <c r="K5016" i="1"/>
  <c r="K5020" i="1"/>
  <c r="K5024" i="1"/>
  <c r="K5028" i="1"/>
  <c r="K5666" i="1"/>
  <c r="K5730" i="1"/>
  <c r="K5794" i="1"/>
  <c r="L5694" i="1"/>
  <c r="M5694" i="1" s="1"/>
  <c r="L5758" i="1"/>
  <c r="K5380" i="1"/>
  <c r="K5399" i="1"/>
  <c r="K5415" i="1"/>
  <c r="K5431" i="1"/>
  <c r="K5447" i="1"/>
  <c r="K5463" i="1"/>
  <c r="K5479" i="1"/>
  <c r="K5495" i="1"/>
  <c r="K5511" i="1"/>
  <c r="K5527" i="1"/>
  <c r="K5543" i="1"/>
  <c r="K5559" i="1"/>
  <c r="K5575" i="1"/>
  <c r="K5591" i="1"/>
  <c r="K5607" i="1"/>
  <c r="K5623" i="1"/>
  <c r="L5383" i="1"/>
  <c r="L5399" i="1"/>
  <c r="L5415" i="1"/>
  <c r="L5431" i="1"/>
  <c r="M5431" i="1" s="1"/>
  <c r="L5447" i="1"/>
  <c r="L5463" i="1"/>
  <c r="M5463" i="1" s="1"/>
  <c r="L5479" i="1"/>
  <c r="M5479" i="1" s="1"/>
  <c r="L5495" i="1"/>
  <c r="M5495" i="1" s="1"/>
  <c r="L5511" i="1"/>
  <c r="M5511" i="1" s="1"/>
  <c r="L5527" i="1"/>
  <c r="M5527" i="1" s="1"/>
  <c r="L5543" i="1"/>
  <c r="M5543" i="1" s="1"/>
  <c r="L5559" i="1"/>
  <c r="M5559" i="1" s="1"/>
  <c r="L5575" i="1"/>
  <c r="M5575" i="1" s="1"/>
  <c r="L5591" i="1"/>
  <c r="L5607" i="1"/>
  <c r="M5607" i="1" s="1"/>
  <c r="L5623" i="1"/>
  <c r="M5623" i="1" s="1"/>
  <c r="K5127" i="1"/>
  <c r="K5135" i="1"/>
  <c r="K5143" i="1"/>
  <c r="K5151" i="1"/>
  <c r="K5159" i="1"/>
  <c r="K5167" i="1"/>
  <c r="K5175" i="1"/>
  <c r="K5183" i="1"/>
  <c r="K5191" i="1"/>
  <c r="K5199" i="1"/>
  <c r="K5207" i="1"/>
  <c r="K5215" i="1"/>
  <c r="K5223" i="1"/>
  <c r="K5231" i="1"/>
  <c r="K5239" i="1"/>
  <c r="K5247" i="1"/>
  <c r="K5255" i="1"/>
  <c r="K5263" i="1"/>
  <c r="K5270" i="1"/>
  <c r="K5274" i="1"/>
  <c r="K5278" i="1"/>
  <c r="K5282" i="1"/>
  <c r="K5286" i="1"/>
  <c r="K5290" i="1"/>
  <c r="K5294" i="1"/>
  <c r="K5298" i="1"/>
  <c r="K5302" i="1"/>
  <c r="K5306" i="1"/>
  <c r="K5310" i="1"/>
  <c r="K5314" i="1"/>
  <c r="K5318" i="1"/>
  <c r="K5322" i="1"/>
  <c r="K5326" i="1"/>
  <c r="K5330" i="1"/>
  <c r="K5334" i="1"/>
  <c r="K5338" i="1"/>
  <c r="K5342" i="1"/>
  <c r="K5346" i="1"/>
  <c r="K5350" i="1"/>
  <c r="K5354" i="1"/>
  <c r="K5358" i="1"/>
  <c r="K5362" i="1"/>
  <c r="K5366" i="1"/>
  <c r="K5370" i="1"/>
  <c r="K5374" i="1"/>
  <c r="L5122" i="1"/>
  <c r="L5126" i="1"/>
  <c r="M5126" i="1" s="1"/>
  <c r="L5130" i="1"/>
  <c r="L5134" i="1"/>
  <c r="L5138" i="1"/>
  <c r="L5142" i="1"/>
  <c r="M5142" i="1" s="1"/>
  <c r="L5146" i="1"/>
  <c r="L5150" i="1"/>
  <c r="M5150" i="1" s="1"/>
  <c r="L5154" i="1"/>
  <c r="L5158" i="1"/>
  <c r="M5158" i="1" s="1"/>
  <c r="L5162" i="1"/>
  <c r="L5166" i="1"/>
  <c r="L5170" i="1"/>
  <c r="L5174" i="1"/>
  <c r="M5174" i="1" s="1"/>
  <c r="L5178" i="1"/>
  <c r="L5182" i="1"/>
  <c r="M5182" i="1" s="1"/>
  <c r="L5186" i="1"/>
  <c r="L5190" i="1"/>
  <c r="M5190" i="1" s="1"/>
  <c r="L5194" i="1"/>
  <c r="L5198" i="1"/>
  <c r="L5202" i="1"/>
  <c r="L5206" i="1"/>
  <c r="M5206" i="1" s="1"/>
  <c r="L5210" i="1"/>
  <c r="L5214" i="1"/>
  <c r="M5214" i="1" s="1"/>
  <c r="L5218" i="1"/>
  <c r="L5222" i="1"/>
  <c r="M5222" i="1" s="1"/>
  <c r="L5226" i="1"/>
  <c r="L5230" i="1"/>
  <c r="L5234" i="1"/>
  <c r="L5238" i="1"/>
  <c r="M5238" i="1" s="1"/>
  <c r="L5242" i="1"/>
  <c r="L5246" i="1"/>
  <c r="M5246" i="1" s="1"/>
  <c r="L5250" i="1"/>
  <c r="M5250" i="1" s="1"/>
  <c r="L5254" i="1"/>
  <c r="M5254" i="1" s="1"/>
  <c r="L5258" i="1"/>
  <c r="L5262" i="1"/>
  <c r="L5266" i="1"/>
  <c r="M5266" i="1" s="1"/>
  <c r="L5270" i="1"/>
  <c r="M5270" i="1" s="1"/>
  <c r="L5274" i="1"/>
  <c r="M5274" i="1" s="1"/>
  <c r="L5278" i="1"/>
  <c r="M5278" i="1" s="1"/>
  <c r="L5282" i="1"/>
  <c r="M5282" i="1" s="1"/>
  <c r="L5286" i="1"/>
  <c r="M5286" i="1" s="1"/>
  <c r="L5290" i="1"/>
  <c r="M5290" i="1" s="1"/>
  <c r="L5294" i="1"/>
  <c r="M5294" i="1" s="1"/>
  <c r="L5298" i="1"/>
  <c r="M5298" i="1" s="1"/>
  <c r="L5302" i="1"/>
  <c r="M5302" i="1" s="1"/>
  <c r="L5306" i="1"/>
  <c r="M5306" i="1" s="1"/>
  <c r="L5310" i="1"/>
  <c r="M5310" i="1" s="1"/>
  <c r="L5314" i="1"/>
  <c r="M5314" i="1" s="1"/>
  <c r="L5318" i="1"/>
  <c r="M5318" i="1" s="1"/>
  <c r="L5322" i="1"/>
  <c r="M5322" i="1" s="1"/>
  <c r="L5326" i="1"/>
  <c r="M5326" i="1" s="1"/>
  <c r="L5330" i="1"/>
  <c r="M5330" i="1" s="1"/>
  <c r="L5334" i="1"/>
  <c r="M5334" i="1" s="1"/>
  <c r="L5338" i="1"/>
  <c r="M5338" i="1" s="1"/>
  <c r="L5342" i="1"/>
  <c r="M5342" i="1" s="1"/>
  <c r="L5346" i="1"/>
  <c r="M5346" i="1" s="1"/>
  <c r="L5350" i="1"/>
  <c r="M5350" i="1" s="1"/>
  <c r="L5354" i="1"/>
  <c r="M5354" i="1" s="1"/>
  <c r="L5358" i="1"/>
  <c r="M5358" i="1" s="1"/>
  <c r="L5362" i="1"/>
  <c r="M5362" i="1" s="1"/>
  <c r="L5366" i="1"/>
  <c r="M5366" i="1" s="1"/>
  <c r="L5370" i="1"/>
  <c r="M5370" i="1" s="1"/>
  <c r="L5374" i="1"/>
  <c r="M5374" i="1" s="1"/>
  <c r="K4869" i="1"/>
  <c r="K4873" i="1"/>
  <c r="K4877" i="1"/>
  <c r="K4881" i="1"/>
  <c r="K4885" i="1"/>
  <c r="K4889" i="1"/>
  <c r="K4893" i="1"/>
  <c r="K4897" i="1"/>
  <c r="K4901" i="1"/>
  <c r="K4905" i="1"/>
  <c r="K4909" i="1"/>
  <c r="K4913" i="1"/>
  <c r="K4917" i="1"/>
  <c r="K4921" i="1"/>
  <c r="K4925" i="1"/>
  <c r="K4929" i="1"/>
  <c r="K4933" i="1"/>
  <c r="K4937" i="1"/>
  <c r="K4941" i="1"/>
  <c r="K4945" i="1"/>
  <c r="K4949" i="1"/>
  <c r="K4953" i="1"/>
  <c r="K4957" i="1"/>
  <c r="K4961" i="1"/>
  <c r="K4965" i="1"/>
  <c r="K4969" i="1"/>
  <c r="K4973" i="1"/>
  <c r="K4977" i="1"/>
  <c r="K4981" i="1"/>
  <c r="K4985" i="1"/>
  <c r="K4989" i="1"/>
  <c r="K4993" i="1"/>
  <c r="K4997" i="1"/>
  <c r="K5001" i="1"/>
  <c r="K5005" i="1"/>
  <c r="K5009" i="1"/>
  <c r="K5013" i="1"/>
  <c r="K5017" i="1"/>
  <c r="K5021" i="1"/>
  <c r="K5025" i="1"/>
  <c r="K5029" i="1"/>
  <c r="K5033" i="1"/>
  <c r="K5037" i="1"/>
  <c r="K5041" i="1"/>
  <c r="K5045" i="1"/>
  <c r="K5049" i="1"/>
  <c r="K5053" i="1"/>
  <c r="K5057" i="1"/>
  <c r="K5061" i="1"/>
  <c r="K5065" i="1"/>
  <c r="K5069" i="1"/>
  <c r="K5073" i="1"/>
  <c r="K5077" i="1"/>
  <c r="K5081" i="1"/>
  <c r="K5085" i="1"/>
  <c r="K5089" i="1"/>
  <c r="K5093" i="1"/>
  <c r="K5097" i="1"/>
  <c r="K5101" i="1"/>
  <c r="K5105" i="1"/>
  <c r="K5109" i="1"/>
  <c r="K5113" i="1"/>
  <c r="K5117" i="1"/>
  <c r="K5121" i="1"/>
  <c r="L4869" i="1"/>
  <c r="M4869" i="1" s="1"/>
  <c r="L4873" i="1"/>
  <c r="M4873" i="1" s="1"/>
  <c r="L4877" i="1"/>
  <c r="L4881" i="1"/>
  <c r="M4881" i="1" s="1"/>
  <c r="L4885" i="1"/>
  <c r="L4889" i="1"/>
  <c r="M4889" i="1" s="1"/>
  <c r="L4893" i="1"/>
  <c r="M4893" i="1" s="1"/>
  <c r="L4897" i="1"/>
  <c r="L4901" i="1"/>
  <c r="L4905" i="1"/>
  <c r="M4905" i="1" s="1"/>
  <c r="L4909" i="1"/>
  <c r="L4913" i="1"/>
  <c r="L4917" i="1"/>
  <c r="L4921" i="1"/>
  <c r="L4925" i="1"/>
  <c r="L4929" i="1"/>
  <c r="M4929" i="1" s="1"/>
  <c r="L4933" i="1"/>
  <c r="M4933" i="1" s="1"/>
  <c r="L4937" i="1"/>
  <c r="M4937" i="1" s="1"/>
  <c r="L4941" i="1"/>
  <c r="L4945" i="1"/>
  <c r="L4949" i="1"/>
  <c r="L4953" i="1"/>
  <c r="K5697" i="1"/>
  <c r="L5661" i="1"/>
  <c r="L5780" i="1"/>
  <c r="K5390" i="1"/>
  <c r="K5422" i="1"/>
  <c r="K5454" i="1"/>
  <c r="K5486" i="1"/>
  <c r="K5518" i="1"/>
  <c r="K5550" i="1"/>
  <c r="K5582" i="1"/>
  <c r="K5614" i="1"/>
  <c r="L5390" i="1"/>
  <c r="M5390" i="1" s="1"/>
  <c r="L5422" i="1"/>
  <c r="L5454" i="1"/>
  <c r="L5486" i="1"/>
  <c r="L5518" i="1"/>
  <c r="M5518" i="1" s="1"/>
  <c r="L5550" i="1"/>
  <c r="M5550" i="1" s="1"/>
  <c r="L5582" i="1"/>
  <c r="M5582" i="1" s="1"/>
  <c r="L5614" i="1"/>
  <c r="K5131" i="1"/>
  <c r="K5147" i="1"/>
  <c r="K5163" i="1"/>
  <c r="K5179" i="1"/>
  <c r="K5195" i="1"/>
  <c r="K5211" i="1"/>
  <c r="K5227" i="1"/>
  <c r="K5243" i="1"/>
  <c r="K5259" i="1"/>
  <c r="K5272" i="1"/>
  <c r="K5280" i="1"/>
  <c r="K5288" i="1"/>
  <c r="K5296" i="1"/>
  <c r="K5304" i="1"/>
  <c r="K5312" i="1"/>
  <c r="K5320" i="1"/>
  <c r="K5328" i="1"/>
  <c r="K5336" i="1"/>
  <c r="K5344" i="1"/>
  <c r="K5352" i="1"/>
  <c r="K5360" i="1"/>
  <c r="K5368" i="1"/>
  <c r="K5376" i="1"/>
  <c r="L5128" i="1"/>
  <c r="L5136" i="1"/>
  <c r="L5144" i="1"/>
  <c r="L5152" i="1"/>
  <c r="M5152" i="1" s="1"/>
  <c r="L5160" i="1"/>
  <c r="M5160" i="1" s="1"/>
  <c r="L5168" i="1"/>
  <c r="M5168" i="1" s="1"/>
  <c r="L5176" i="1"/>
  <c r="L5184" i="1"/>
  <c r="L5192" i="1"/>
  <c r="L5200" i="1"/>
  <c r="M5200" i="1" s="1"/>
  <c r="L5208" i="1"/>
  <c r="L5216" i="1"/>
  <c r="M5216" i="1" s="1"/>
  <c r="L5224" i="1"/>
  <c r="M5224" i="1" s="1"/>
  <c r="L5232" i="1"/>
  <c r="M5232" i="1" s="1"/>
  <c r="L5240" i="1"/>
  <c r="L5248" i="1"/>
  <c r="M5248" i="1" s="1"/>
  <c r="L5256" i="1"/>
  <c r="M5256" i="1" s="1"/>
  <c r="L5264" i="1"/>
  <c r="M5264" i="1" s="1"/>
  <c r="L5272" i="1"/>
  <c r="M5272" i="1" s="1"/>
  <c r="L5280" i="1"/>
  <c r="M5280" i="1" s="1"/>
  <c r="L5288" i="1"/>
  <c r="M5288" i="1" s="1"/>
  <c r="L5296" i="1"/>
  <c r="M5296" i="1" s="1"/>
  <c r="L5304" i="1"/>
  <c r="M5304" i="1" s="1"/>
  <c r="L5312" i="1"/>
  <c r="M5312" i="1" s="1"/>
  <c r="L5320" i="1"/>
  <c r="M5320" i="1" s="1"/>
  <c r="L5328" i="1"/>
  <c r="M5328" i="1" s="1"/>
  <c r="L5336" i="1"/>
  <c r="M5336" i="1" s="1"/>
  <c r="L5344" i="1"/>
  <c r="M5344" i="1" s="1"/>
  <c r="L5352" i="1"/>
  <c r="M5352" i="1" s="1"/>
  <c r="L5360" i="1"/>
  <c r="M5360" i="1" s="1"/>
  <c r="L5368" i="1"/>
  <c r="M5368" i="1" s="1"/>
  <c r="L5376" i="1"/>
  <c r="M5376" i="1" s="1"/>
  <c r="K4870" i="1"/>
  <c r="K4878" i="1"/>
  <c r="K4886" i="1"/>
  <c r="K4894" i="1"/>
  <c r="K4902" i="1"/>
  <c r="K4910" i="1"/>
  <c r="K4918" i="1"/>
  <c r="K4926" i="1"/>
  <c r="K4934" i="1"/>
  <c r="K4942" i="1"/>
  <c r="K4950" i="1"/>
  <c r="K4958" i="1"/>
  <c r="K4966" i="1"/>
  <c r="K4974" i="1"/>
  <c r="K4982" i="1"/>
  <c r="K4990" i="1"/>
  <c r="K4998" i="1"/>
  <c r="K5006" i="1"/>
  <c r="K5014" i="1"/>
  <c r="K5022" i="1"/>
  <c r="K5030" i="1"/>
  <c r="K5035" i="1"/>
  <c r="K5040" i="1"/>
  <c r="K5046" i="1"/>
  <c r="K5051" i="1"/>
  <c r="K5056" i="1"/>
  <c r="K5062" i="1"/>
  <c r="K5067" i="1"/>
  <c r="K5072" i="1"/>
  <c r="K5078" i="1"/>
  <c r="K5083" i="1"/>
  <c r="K5088" i="1"/>
  <c r="K5094" i="1"/>
  <c r="K5099" i="1"/>
  <c r="K5104" i="1"/>
  <c r="K5110" i="1"/>
  <c r="K5115" i="1"/>
  <c r="K5120" i="1"/>
  <c r="L4870" i="1"/>
  <c r="L4875" i="1"/>
  <c r="L4880" i="1"/>
  <c r="M4880" i="1" s="1"/>
  <c r="L4886" i="1"/>
  <c r="L4891" i="1"/>
  <c r="L4896" i="1"/>
  <c r="L4902" i="1"/>
  <c r="L4907" i="1"/>
  <c r="L4912" i="1"/>
  <c r="L4918" i="1"/>
  <c r="L4923" i="1"/>
  <c r="L4928" i="1"/>
  <c r="L4934" i="1"/>
  <c r="L4939" i="1"/>
  <c r="L4944" i="1"/>
  <c r="M4944" i="1" s="1"/>
  <c r="L4950" i="1"/>
  <c r="L4955" i="1"/>
  <c r="L4959" i="1"/>
  <c r="L4963" i="1"/>
  <c r="L4967" i="1"/>
  <c r="L4971" i="1"/>
  <c r="L4975" i="1"/>
  <c r="L4979" i="1"/>
  <c r="M4979" i="1" s="1"/>
  <c r="L4983" i="1"/>
  <c r="M4983" i="1" s="1"/>
  <c r="L4987" i="1"/>
  <c r="L4991" i="1"/>
  <c r="L4995" i="1"/>
  <c r="L4999" i="1"/>
  <c r="L5003" i="1"/>
  <c r="L5007" i="1"/>
  <c r="L5011" i="1"/>
  <c r="L5015" i="1"/>
  <c r="M5015" i="1" s="1"/>
  <c r="L5019" i="1"/>
  <c r="L5023" i="1"/>
  <c r="L5027" i="1"/>
  <c r="M5027" i="1" s="1"/>
  <c r="L5031" i="1"/>
  <c r="L5035" i="1"/>
  <c r="L5039" i="1"/>
  <c r="L5043" i="1"/>
  <c r="M5043" i="1" s="1"/>
  <c r="L5047" i="1"/>
  <c r="M5047" i="1" s="1"/>
  <c r="L5051" i="1"/>
  <c r="L5055" i="1"/>
  <c r="L5059" i="1"/>
  <c r="L5063" i="1"/>
  <c r="M5063" i="1" s="1"/>
  <c r="L5067" i="1"/>
  <c r="L5071" i="1"/>
  <c r="L5075" i="1"/>
  <c r="L5079" i="1"/>
  <c r="M5079" i="1" s="1"/>
  <c r="L5083" i="1"/>
  <c r="M5083" i="1" s="1"/>
  <c r="L5087" i="1"/>
  <c r="L5091" i="1"/>
  <c r="L5095" i="1"/>
  <c r="L5099" i="1"/>
  <c r="L5103" i="1"/>
  <c r="L5107" i="1"/>
  <c r="L5111" i="1"/>
  <c r="M5111" i="1" s="1"/>
  <c r="L5115" i="1"/>
  <c r="L5119" i="1"/>
  <c r="K4613" i="1"/>
  <c r="K4617" i="1"/>
  <c r="K4621" i="1"/>
  <c r="K4625" i="1"/>
  <c r="K4629" i="1"/>
  <c r="K4633" i="1"/>
  <c r="K4637" i="1"/>
  <c r="K4641" i="1"/>
  <c r="K4645" i="1"/>
  <c r="K4649" i="1"/>
  <c r="K4653" i="1"/>
  <c r="K4657" i="1"/>
  <c r="K4661" i="1"/>
  <c r="K4665" i="1"/>
  <c r="K4669" i="1"/>
  <c r="K4673" i="1"/>
  <c r="K4677" i="1"/>
  <c r="K4681" i="1"/>
  <c r="K4685" i="1"/>
  <c r="K4689" i="1"/>
  <c r="K4693" i="1"/>
  <c r="K4697" i="1"/>
  <c r="K4701" i="1"/>
  <c r="K4705" i="1"/>
  <c r="K4709" i="1"/>
  <c r="K4713" i="1"/>
  <c r="K4717" i="1"/>
  <c r="K4721" i="1"/>
  <c r="K4725" i="1"/>
  <c r="K4729" i="1"/>
  <c r="K4733" i="1"/>
  <c r="K4737" i="1"/>
  <c r="K4741" i="1"/>
  <c r="K4745" i="1"/>
  <c r="K4749" i="1"/>
  <c r="K4753" i="1"/>
  <c r="K4757" i="1"/>
  <c r="K4761" i="1"/>
  <c r="K4765" i="1"/>
  <c r="K4769" i="1"/>
  <c r="K4773" i="1"/>
  <c r="K4777" i="1"/>
  <c r="K4781" i="1"/>
  <c r="K4785" i="1"/>
  <c r="K4789" i="1"/>
  <c r="K4793" i="1"/>
  <c r="K4797" i="1"/>
  <c r="K4801" i="1"/>
  <c r="K4805" i="1"/>
  <c r="K4809" i="1"/>
  <c r="K4813" i="1"/>
  <c r="K4817" i="1"/>
  <c r="K4821" i="1"/>
  <c r="K4825" i="1"/>
  <c r="K4829" i="1"/>
  <c r="K4833" i="1"/>
  <c r="K4837" i="1"/>
  <c r="K4841" i="1"/>
  <c r="K4845" i="1"/>
  <c r="K4849" i="1"/>
  <c r="K4853" i="1"/>
  <c r="K4857" i="1"/>
  <c r="K4861" i="1"/>
  <c r="K4865" i="1"/>
  <c r="L4613" i="1"/>
  <c r="M4613" i="1" s="1"/>
  <c r="L4617" i="1"/>
  <c r="L4621" i="1"/>
  <c r="M4621" i="1" s="1"/>
  <c r="L4625" i="1"/>
  <c r="M4625" i="1" s="1"/>
  <c r="L4629" i="1"/>
  <c r="L4633" i="1"/>
  <c r="M4633" i="1" s="1"/>
  <c r="L4637" i="1"/>
  <c r="L4641" i="1"/>
  <c r="M4641" i="1" s="1"/>
  <c r="L4645" i="1"/>
  <c r="L4649" i="1"/>
  <c r="L4653" i="1"/>
  <c r="L4657" i="1"/>
  <c r="M4657" i="1" s="1"/>
  <c r="L4661" i="1"/>
  <c r="M4661" i="1" s="1"/>
  <c r="L4665" i="1"/>
  <c r="M4665" i="1" s="1"/>
  <c r="L4669" i="1"/>
  <c r="L4673" i="1"/>
  <c r="M4673" i="1" s="1"/>
  <c r="L4677" i="1"/>
  <c r="M4677" i="1" s="1"/>
  <c r="L4681" i="1"/>
  <c r="L4685" i="1"/>
  <c r="L4689" i="1"/>
  <c r="M4689" i="1" s="1"/>
  <c r="L4693" i="1"/>
  <c r="L4697" i="1"/>
  <c r="M4697" i="1" s="1"/>
  <c r="L4701" i="1"/>
  <c r="L4705" i="1"/>
  <c r="M4705" i="1" s="1"/>
  <c r="L4709" i="1"/>
  <c r="L4713" i="1"/>
  <c r="L4717" i="1"/>
  <c r="M4717" i="1" s="1"/>
  <c r="L4721" i="1"/>
  <c r="M4721" i="1" s="1"/>
  <c r="L4725" i="1"/>
  <c r="M4725" i="1" s="1"/>
  <c r="L4729" i="1"/>
  <c r="M4729" i="1" s="1"/>
  <c r="L4733" i="1"/>
  <c r="M4733" i="1" s="1"/>
  <c r="L4737" i="1"/>
  <c r="M4737" i="1" s="1"/>
  <c r="L4741" i="1"/>
  <c r="M4741" i="1" s="1"/>
  <c r="L4745" i="1"/>
  <c r="L4749" i="1"/>
  <c r="M4749" i="1" s="1"/>
  <c r="L4753" i="1"/>
  <c r="M4753" i="1" s="1"/>
  <c r="L4757" i="1"/>
  <c r="L4761" i="1"/>
  <c r="M4761" i="1" s="1"/>
  <c r="L4765" i="1"/>
  <c r="M4765" i="1" s="1"/>
  <c r="L4769" i="1"/>
  <c r="M4769" i="1" s="1"/>
  <c r="L4773" i="1"/>
  <c r="L4777" i="1"/>
  <c r="L4781" i="1"/>
  <c r="K5698" i="1"/>
  <c r="L5662" i="1"/>
  <c r="L5781" i="1"/>
  <c r="M5781" i="1" s="1"/>
  <c r="K5391" i="1"/>
  <c r="K5423" i="1"/>
  <c r="K5455" i="1"/>
  <c r="K5487" i="1"/>
  <c r="K5519" i="1"/>
  <c r="K5551" i="1"/>
  <c r="K5583" i="1"/>
  <c r="K5615" i="1"/>
  <c r="L5391" i="1"/>
  <c r="M5391" i="1" s="1"/>
  <c r="L5423" i="1"/>
  <c r="L5455" i="1"/>
  <c r="L5487" i="1"/>
  <c r="M5487" i="1" s="1"/>
  <c r="L5519" i="1"/>
  <c r="M5519" i="1" s="1"/>
  <c r="L5551" i="1"/>
  <c r="M5551" i="1" s="1"/>
  <c r="L5583" i="1"/>
  <c r="L5615" i="1"/>
  <c r="M5615" i="1" s="1"/>
  <c r="K5122" i="1"/>
  <c r="K5138" i="1"/>
  <c r="K5154" i="1"/>
  <c r="K5170" i="1"/>
  <c r="K5186" i="1"/>
  <c r="K5202" i="1"/>
  <c r="K5218" i="1"/>
  <c r="K5234" i="1"/>
  <c r="K5250" i="1"/>
  <c r="K5266" i="1"/>
  <c r="K5275" i="1"/>
  <c r="K5283" i="1"/>
  <c r="K5291" i="1"/>
  <c r="K5299" i="1"/>
  <c r="K5307" i="1"/>
  <c r="K5315" i="1"/>
  <c r="K5323" i="1"/>
  <c r="K5331" i="1"/>
  <c r="K5339" i="1"/>
  <c r="K5347" i="1"/>
  <c r="K5355" i="1"/>
  <c r="K5363" i="1"/>
  <c r="K5371" i="1"/>
  <c r="L5123" i="1"/>
  <c r="L5131" i="1"/>
  <c r="L5139" i="1"/>
  <c r="L5147" i="1"/>
  <c r="L5155" i="1"/>
  <c r="L5163" i="1"/>
  <c r="M5163" i="1" s="1"/>
  <c r="L5171" i="1"/>
  <c r="L5179" i="1"/>
  <c r="L5187" i="1"/>
  <c r="L5195" i="1"/>
  <c r="L5203" i="1"/>
  <c r="L5211" i="1"/>
  <c r="L5219" i="1"/>
  <c r="L5227" i="1"/>
  <c r="M5227" i="1" s="1"/>
  <c r="L5235" i="1"/>
  <c r="L5243" i="1"/>
  <c r="L5251" i="1"/>
  <c r="L5259" i="1"/>
  <c r="L5267" i="1"/>
  <c r="L5275" i="1"/>
  <c r="L5283" i="1"/>
  <c r="L5291" i="1"/>
  <c r="M5291" i="1" s="1"/>
  <c r="L5299" i="1"/>
  <c r="M5299" i="1" s="1"/>
  <c r="L5307" i="1"/>
  <c r="L5315" i="1"/>
  <c r="L5323" i="1"/>
  <c r="M5323" i="1" s="1"/>
  <c r="L5331" i="1"/>
  <c r="M5331" i="1" s="1"/>
  <c r="L5339" i="1"/>
  <c r="L5347" i="1"/>
  <c r="L5355" i="1"/>
  <c r="M5355" i="1" s="1"/>
  <c r="L5363" i="1"/>
  <c r="M5363" i="1" s="1"/>
  <c r="L5371" i="1"/>
  <c r="K4871" i="1"/>
  <c r="K4879" i="1"/>
  <c r="K4887" i="1"/>
  <c r="K4895" i="1"/>
  <c r="K4903" i="1"/>
  <c r="K4911" i="1"/>
  <c r="K4919" i="1"/>
  <c r="K4927" i="1"/>
  <c r="K4935" i="1"/>
  <c r="K4943" i="1"/>
  <c r="K4951" i="1"/>
  <c r="K4959" i="1"/>
  <c r="K4967" i="1"/>
  <c r="K4975" i="1"/>
  <c r="K4983" i="1"/>
  <c r="K4991" i="1"/>
  <c r="K4999" i="1"/>
  <c r="K5007" i="1"/>
  <c r="K5015" i="1"/>
  <c r="K5023" i="1"/>
  <c r="K5031" i="1"/>
  <c r="K5036" i="1"/>
  <c r="K5042" i="1"/>
  <c r="K5047" i="1"/>
  <c r="K5052" i="1"/>
  <c r="K5058" i="1"/>
  <c r="K5063" i="1"/>
  <c r="K5068" i="1"/>
  <c r="K5074" i="1"/>
  <c r="K5079" i="1"/>
  <c r="K5084" i="1"/>
  <c r="K5090" i="1"/>
  <c r="K5095" i="1"/>
  <c r="K5100" i="1"/>
  <c r="K5106" i="1"/>
  <c r="K5111" i="1"/>
  <c r="K5116" i="1"/>
  <c r="L4866" i="1"/>
  <c r="L4871" i="1"/>
  <c r="L4876" i="1"/>
  <c r="L4882" i="1"/>
  <c r="L4887" i="1"/>
  <c r="L4892" i="1"/>
  <c r="M4892" i="1" s="1"/>
  <c r="L4898" i="1"/>
  <c r="L4903" i="1"/>
  <c r="L4908" i="1"/>
  <c r="M4908" i="1" s="1"/>
  <c r="L4914" i="1"/>
  <c r="L4919" i="1"/>
  <c r="L4924" i="1"/>
  <c r="L4930" i="1"/>
  <c r="L4935" i="1"/>
  <c r="L4940" i="1"/>
  <c r="L4946" i="1"/>
  <c r="L4951" i="1"/>
  <c r="L4956" i="1"/>
  <c r="L4960" i="1"/>
  <c r="L4964" i="1"/>
  <c r="L4968" i="1"/>
  <c r="L4972" i="1"/>
  <c r="L4976" i="1"/>
  <c r="L4980" i="1"/>
  <c r="M4980" i="1" s="1"/>
  <c r="L4984" i="1"/>
  <c r="M4984" i="1" s="1"/>
  <c r="L4988" i="1"/>
  <c r="M4988" i="1" s="1"/>
  <c r="L4992" i="1"/>
  <c r="M4992" i="1" s="1"/>
  <c r="L4996" i="1"/>
  <c r="M4996" i="1" s="1"/>
  <c r="L5000" i="1"/>
  <c r="M5000" i="1" s="1"/>
  <c r="L5004" i="1"/>
  <c r="M5004" i="1" s="1"/>
  <c r="L5008" i="1"/>
  <c r="M5008" i="1" s="1"/>
  <c r="L5012" i="1"/>
  <c r="M5012" i="1" s="1"/>
  <c r="L5016" i="1"/>
  <c r="M5016" i="1" s="1"/>
  <c r="L5020" i="1"/>
  <c r="M5020" i="1" s="1"/>
  <c r="L5024" i="1"/>
  <c r="M5024" i="1" s="1"/>
  <c r="L5028" i="1"/>
  <c r="M5028" i="1" s="1"/>
  <c r="L5032" i="1"/>
  <c r="L5036" i="1"/>
  <c r="M5036" i="1" s="1"/>
  <c r="L5040" i="1"/>
  <c r="M5040" i="1" s="1"/>
  <c r="L5044" i="1"/>
  <c r="L5048" i="1"/>
  <c r="L5052" i="1"/>
  <c r="L5056" i="1"/>
  <c r="L5060" i="1"/>
  <c r="L5064" i="1"/>
  <c r="L5068" i="1"/>
  <c r="L5072" i="1"/>
  <c r="M5072" i="1" s="1"/>
  <c r="L5076" i="1"/>
  <c r="M5076" i="1" s="1"/>
  <c r="L5080" i="1"/>
  <c r="L5084" i="1"/>
  <c r="M5084" i="1" s="1"/>
  <c r="L5088" i="1"/>
  <c r="M5088" i="1" s="1"/>
  <c r="L5092" i="1"/>
  <c r="M5092" i="1" s="1"/>
  <c r="L5096" i="1"/>
  <c r="L5100" i="1"/>
  <c r="M5100" i="1" s="1"/>
  <c r="L5104" i="1"/>
  <c r="M5104" i="1" s="1"/>
  <c r="L5108" i="1"/>
  <c r="L5112" i="1"/>
  <c r="L5116" i="1"/>
  <c r="L5120" i="1"/>
  <c r="K4610" i="1"/>
  <c r="K4614" i="1"/>
  <c r="K4618" i="1"/>
  <c r="K4622" i="1"/>
  <c r="K4626" i="1"/>
  <c r="K4630" i="1"/>
  <c r="K4634" i="1"/>
  <c r="K4638" i="1"/>
  <c r="K4642" i="1"/>
  <c r="K4646" i="1"/>
  <c r="K4650" i="1"/>
  <c r="K4654" i="1"/>
  <c r="K4658" i="1"/>
  <c r="K4662" i="1"/>
  <c r="K4666" i="1"/>
  <c r="K4670" i="1"/>
  <c r="K4674" i="1"/>
  <c r="K4678" i="1"/>
  <c r="K4682" i="1"/>
  <c r="K4686" i="1"/>
  <c r="K4690" i="1"/>
  <c r="K4694" i="1"/>
  <c r="K4698" i="1"/>
  <c r="K4702" i="1"/>
  <c r="K4706" i="1"/>
  <c r="K4710" i="1"/>
  <c r="K4714" i="1"/>
  <c r="K4718" i="1"/>
  <c r="K4722" i="1"/>
  <c r="K4726" i="1"/>
  <c r="K4730" i="1"/>
  <c r="K4734" i="1"/>
  <c r="K4738" i="1"/>
  <c r="K4742" i="1"/>
  <c r="K4746" i="1"/>
  <c r="K4750" i="1"/>
  <c r="K4754" i="1"/>
  <c r="K4758" i="1"/>
  <c r="K4762" i="1"/>
  <c r="K4766" i="1"/>
  <c r="K4770" i="1"/>
  <c r="K4774" i="1"/>
  <c r="K4778" i="1"/>
  <c r="K4782" i="1"/>
  <c r="K4786" i="1"/>
  <c r="K4790" i="1"/>
  <c r="K4794" i="1"/>
  <c r="K4798" i="1"/>
  <c r="K4802" i="1"/>
  <c r="K4806" i="1"/>
  <c r="K4810" i="1"/>
  <c r="K4814" i="1"/>
  <c r="K4818" i="1"/>
  <c r="K4822" i="1"/>
  <c r="K4826" i="1"/>
  <c r="K4830" i="1"/>
  <c r="K4834" i="1"/>
  <c r="K4838" i="1"/>
  <c r="K4842" i="1"/>
  <c r="K4846" i="1"/>
  <c r="K4850" i="1"/>
  <c r="K4854" i="1"/>
  <c r="K4858" i="1"/>
  <c r="K4862" i="1"/>
  <c r="L4610" i="1"/>
  <c r="L4614" i="1"/>
  <c r="M4614" i="1" s="1"/>
  <c r="L4618" i="1"/>
  <c r="M4618" i="1" s="1"/>
  <c r="L4622" i="1"/>
  <c r="L4626" i="1"/>
  <c r="L4630" i="1"/>
  <c r="M4630" i="1" s="1"/>
  <c r="L4634" i="1"/>
  <c r="M4634" i="1" s="1"/>
  <c r="L4638" i="1"/>
  <c r="L4642" i="1"/>
  <c r="L4646" i="1"/>
  <c r="M4646" i="1" s="1"/>
  <c r="L4650" i="1"/>
  <c r="M4650" i="1" s="1"/>
  <c r="L4654" i="1"/>
  <c r="L4658" i="1"/>
  <c r="L4662" i="1"/>
  <c r="M4662" i="1" s="1"/>
  <c r="L4666" i="1"/>
  <c r="M4666" i="1" s="1"/>
  <c r="L4670" i="1"/>
  <c r="L4674" i="1"/>
  <c r="L4678" i="1"/>
  <c r="M4678" i="1" s="1"/>
  <c r="L4682" i="1"/>
  <c r="M4682" i="1" s="1"/>
  <c r="L4686" i="1"/>
  <c r="L4690" i="1"/>
  <c r="L4694" i="1"/>
  <c r="M4694" i="1" s="1"/>
  <c r="L4698" i="1"/>
  <c r="M4698" i="1" s="1"/>
  <c r="L4702" i="1"/>
  <c r="L4706" i="1"/>
  <c r="L4710" i="1"/>
  <c r="M4710" i="1" s="1"/>
  <c r="L4714" i="1"/>
  <c r="M4714" i="1" s="1"/>
  <c r="L4718" i="1"/>
  <c r="L4722" i="1"/>
  <c r="L4726" i="1"/>
  <c r="M4726" i="1" s="1"/>
  <c r="L4730" i="1"/>
  <c r="M4730" i="1" s="1"/>
  <c r="L4734" i="1"/>
  <c r="L4738" i="1"/>
  <c r="L4742" i="1"/>
  <c r="M4742" i="1" s="1"/>
  <c r="L4746" i="1"/>
  <c r="M4746" i="1" s="1"/>
  <c r="L4750" i="1"/>
  <c r="L4754" i="1"/>
  <c r="L4758" i="1"/>
  <c r="M4758" i="1" s="1"/>
  <c r="L4762" i="1"/>
  <c r="M4762" i="1" s="1"/>
  <c r="L4766" i="1"/>
  <c r="L4770" i="1"/>
  <c r="L4774" i="1"/>
  <c r="M4774" i="1" s="1"/>
  <c r="L4778" i="1"/>
  <c r="M4778" i="1" s="1"/>
  <c r="L4782" i="1"/>
  <c r="L4786" i="1"/>
  <c r="L4790" i="1"/>
  <c r="M4790" i="1" s="1"/>
  <c r="L4794" i="1"/>
  <c r="M4794" i="1" s="1"/>
  <c r="L4798" i="1"/>
  <c r="L4802" i="1"/>
  <c r="L4806" i="1"/>
  <c r="M4806" i="1" s="1"/>
  <c r="K5761" i="1"/>
  <c r="K5438" i="1"/>
  <c r="K5502" i="1"/>
  <c r="K5566" i="1"/>
  <c r="K5630" i="1"/>
  <c r="L5438" i="1"/>
  <c r="L5502" i="1"/>
  <c r="M5502" i="1" s="1"/>
  <c r="L5566" i="1"/>
  <c r="M5566" i="1" s="1"/>
  <c r="L5630" i="1"/>
  <c r="M5630" i="1" s="1"/>
  <c r="K5123" i="1"/>
  <c r="K5155" i="1"/>
  <c r="K5187" i="1"/>
  <c r="K5219" i="1"/>
  <c r="K5251" i="1"/>
  <c r="K5276" i="1"/>
  <c r="K5292" i="1"/>
  <c r="K5308" i="1"/>
  <c r="K5324" i="1"/>
  <c r="K5340" i="1"/>
  <c r="K5356" i="1"/>
  <c r="K5372" i="1"/>
  <c r="L5132" i="1"/>
  <c r="L5148" i="1"/>
  <c r="M5148" i="1" s="1"/>
  <c r="L5164" i="1"/>
  <c r="L5180" i="1"/>
  <c r="L5196" i="1"/>
  <c r="L5212" i="1"/>
  <c r="M5212" i="1" s="1"/>
  <c r="L5228" i="1"/>
  <c r="L5244" i="1"/>
  <c r="L5260" i="1"/>
  <c r="L5276" i="1"/>
  <c r="M5276" i="1" s="1"/>
  <c r="L5292" i="1"/>
  <c r="M5292" i="1" s="1"/>
  <c r="L5308" i="1"/>
  <c r="M5308" i="1" s="1"/>
  <c r="L5324" i="1"/>
  <c r="M5324" i="1" s="1"/>
  <c r="L5340" i="1"/>
  <c r="M5340" i="1" s="1"/>
  <c r="L5356" i="1"/>
  <c r="M5356" i="1" s="1"/>
  <c r="L5372" i="1"/>
  <c r="M5372" i="1" s="1"/>
  <c r="K4867" i="1"/>
  <c r="K4883" i="1"/>
  <c r="K4899" i="1"/>
  <c r="K4915" i="1"/>
  <c r="K4931" i="1"/>
  <c r="K4947" i="1"/>
  <c r="K4963" i="1"/>
  <c r="K4979" i="1"/>
  <c r="K4995" i="1"/>
  <c r="K5011" i="1"/>
  <c r="K5027" i="1"/>
  <c r="K5039" i="1"/>
  <c r="K5050" i="1"/>
  <c r="K5060" i="1"/>
  <c r="K5071" i="1"/>
  <c r="K5082" i="1"/>
  <c r="K5092" i="1"/>
  <c r="K5103" i="1"/>
  <c r="K5114" i="1"/>
  <c r="L4868" i="1"/>
  <c r="L4879" i="1"/>
  <c r="L4890" i="1"/>
  <c r="L4900" i="1"/>
  <c r="L4911" i="1"/>
  <c r="L4922" i="1"/>
  <c r="L4932" i="1"/>
  <c r="L4943" i="1"/>
  <c r="L4954" i="1"/>
  <c r="L4962" i="1"/>
  <c r="L4970" i="1"/>
  <c r="L4978" i="1"/>
  <c r="L4986" i="1"/>
  <c r="L4994" i="1"/>
  <c r="L5002" i="1"/>
  <c r="M5002" i="1" s="1"/>
  <c r="L5010" i="1"/>
  <c r="L5018" i="1"/>
  <c r="L5026" i="1"/>
  <c r="L5034" i="1"/>
  <c r="L5042" i="1"/>
  <c r="L5050" i="1"/>
  <c r="L5058" i="1"/>
  <c r="M5058" i="1" s="1"/>
  <c r="L5066" i="1"/>
  <c r="M5066" i="1" s="1"/>
  <c r="L5074" i="1"/>
  <c r="L5082" i="1"/>
  <c r="L5090" i="1"/>
  <c r="M5090" i="1" s="1"/>
  <c r="L5098" i="1"/>
  <c r="M5098" i="1" s="1"/>
  <c r="L5106" i="1"/>
  <c r="L5114" i="1"/>
  <c r="M5114" i="1" s="1"/>
  <c r="K4615" i="1"/>
  <c r="K4623" i="1"/>
  <c r="K4631" i="1"/>
  <c r="K4639" i="1"/>
  <c r="K4647" i="1"/>
  <c r="K4655" i="1"/>
  <c r="K4663" i="1"/>
  <c r="K4671" i="1"/>
  <c r="K4679" i="1"/>
  <c r="K4687" i="1"/>
  <c r="K4695" i="1"/>
  <c r="K4703" i="1"/>
  <c r="K4711" i="1"/>
  <c r="K4719" i="1"/>
  <c r="K4727" i="1"/>
  <c r="K4735" i="1"/>
  <c r="K4743" i="1"/>
  <c r="K4751" i="1"/>
  <c r="K4759" i="1"/>
  <c r="K4767" i="1"/>
  <c r="K4775" i="1"/>
  <c r="K4783" i="1"/>
  <c r="K4791" i="1"/>
  <c r="K4799" i="1"/>
  <c r="K4807" i="1"/>
  <c r="K4815" i="1"/>
  <c r="K4823" i="1"/>
  <c r="K4831" i="1"/>
  <c r="K4839" i="1"/>
  <c r="K4847" i="1"/>
  <c r="K4855" i="1"/>
  <c r="K4863" i="1"/>
  <c r="L4615" i="1"/>
  <c r="L4623" i="1"/>
  <c r="L4631" i="1"/>
  <c r="M4631" i="1" s="1"/>
  <c r="L4639" i="1"/>
  <c r="M4639" i="1" s="1"/>
  <c r="L4647" i="1"/>
  <c r="L4655" i="1"/>
  <c r="L4663" i="1"/>
  <c r="M4663" i="1" s="1"/>
  <c r="L4671" i="1"/>
  <c r="M4671" i="1" s="1"/>
  <c r="L4679" i="1"/>
  <c r="L4687" i="1"/>
  <c r="L4695" i="1"/>
  <c r="M4695" i="1" s="1"/>
  <c r="L4703" i="1"/>
  <c r="M4703" i="1" s="1"/>
  <c r="L4711" i="1"/>
  <c r="L4719" i="1"/>
  <c r="L4727" i="1"/>
  <c r="M4727" i="1" s="1"/>
  <c r="L4735" i="1"/>
  <c r="M4735" i="1" s="1"/>
  <c r="L4743" i="1"/>
  <c r="L4751" i="1"/>
  <c r="L4759" i="1"/>
  <c r="M4759" i="1" s="1"/>
  <c r="L4767" i="1"/>
  <c r="M4767" i="1" s="1"/>
  <c r="L4775" i="1"/>
  <c r="L4783" i="1"/>
  <c r="L4788" i="1"/>
  <c r="L4793" i="1"/>
  <c r="L4799" i="1"/>
  <c r="M4799" i="1" s="1"/>
  <c r="L4804" i="1"/>
  <c r="M4804" i="1" s="1"/>
  <c r="L4809" i="1"/>
  <c r="L4813" i="1"/>
  <c r="L4817" i="1"/>
  <c r="M4817" i="1" s="1"/>
  <c r="L4821" i="1"/>
  <c r="L4825" i="1"/>
  <c r="L4829" i="1"/>
  <c r="L4833" i="1"/>
  <c r="L4837" i="1"/>
  <c r="L4841" i="1"/>
  <c r="L4845" i="1"/>
  <c r="M4845" i="1" s="1"/>
  <c r="L4849" i="1"/>
  <c r="M4849" i="1" s="1"/>
  <c r="L4853" i="1"/>
  <c r="L4857" i="1"/>
  <c r="L4861" i="1"/>
  <c r="L4865" i="1"/>
  <c r="K4356" i="1"/>
  <c r="K4360" i="1"/>
  <c r="K4364" i="1"/>
  <c r="K4368" i="1"/>
  <c r="K4372" i="1"/>
  <c r="K4376" i="1"/>
  <c r="K4380" i="1"/>
  <c r="K4384" i="1"/>
  <c r="K4388" i="1"/>
  <c r="K4392" i="1"/>
  <c r="K4396" i="1"/>
  <c r="K4400" i="1"/>
  <c r="K4404" i="1"/>
  <c r="K4408" i="1"/>
  <c r="K4412" i="1"/>
  <c r="K4416" i="1"/>
  <c r="K4420" i="1"/>
  <c r="K4424" i="1"/>
  <c r="K4428" i="1"/>
  <c r="K4432" i="1"/>
  <c r="K4436" i="1"/>
  <c r="K4440" i="1"/>
  <c r="K4444" i="1"/>
  <c r="K4448" i="1"/>
  <c r="K4452" i="1"/>
  <c r="K4456" i="1"/>
  <c r="K4460" i="1"/>
  <c r="K4464" i="1"/>
  <c r="K4468" i="1"/>
  <c r="K4472" i="1"/>
  <c r="K4476" i="1"/>
  <c r="K4480" i="1"/>
  <c r="K4484" i="1"/>
  <c r="K4488" i="1"/>
  <c r="K4492" i="1"/>
  <c r="K4496" i="1"/>
  <c r="K4500" i="1"/>
  <c r="K4504" i="1"/>
  <c r="K4508" i="1"/>
  <c r="K4512" i="1"/>
  <c r="K4516" i="1"/>
  <c r="K4520" i="1"/>
  <c r="K4524" i="1"/>
  <c r="K4528" i="1"/>
  <c r="K4532" i="1"/>
  <c r="K4536" i="1"/>
  <c r="K4540" i="1"/>
  <c r="K4544" i="1"/>
  <c r="K4548" i="1"/>
  <c r="K4552" i="1"/>
  <c r="K4556" i="1"/>
  <c r="K4560" i="1"/>
  <c r="K4564" i="1"/>
  <c r="K4568" i="1"/>
  <c r="K4572" i="1"/>
  <c r="K4576" i="1"/>
  <c r="K4580" i="1"/>
  <c r="K4584" i="1"/>
  <c r="K4588" i="1"/>
  <c r="K4592" i="1"/>
  <c r="K4596" i="1"/>
  <c r="K4600" i="1"/>
  <c r="K4604" i="1"/>
  <c r="K4608" i="1"/>
  <c r="L4356" i="1"/>
  <c r="L4360" i="1"/>
  <c r="M4360" i="1" s="1"/>
  <c r="L4364" i="1"/>
  <c r="M4364" i="1" s="1"/>
  <c r="L4368" i="1"/>
  <c r="L4372" i="1"/>
  <c r="L4376" i="1"/>
  <c r="M4376" i="1" s="1"/>
  <c r="L4380" i="1"/>
  <c r="M4380" i="1" s="1"/>
  <c r="L4384" i="1"/>
  <c r="L4388" i="1"/>
  <c r="L4392" i="1"/>
  <c r="M4392" i="1" s="1"/>
  <c r="L4396" i="1"/>
  <c r="M4396" i="1" s="1"/>
  <c r="L4400" i="1"/>
  <c r="L4404" i="1"/>
  <c r="L4408" i="1"/>
  <c r="M4408" i="1" s="1"/>
  <c r="L4412" i="1"/>
  <c r="M4412" i="1" s="1"/>
  <c r="L4416" i="1"/>
  <c r="L4420" i="1"/>
  <c r="L4424" i="1"/>
  <c r="L4428" i="1"/>
  <c r="L4432" i="1"/>
  <c r="L4436" i="1"/>
  <c r="L4440" i="1"/>
  <c r="M4440" i="1" s="1"/>
  <c r="L4444" i="1"/>
  <c r="L4448" i="1"/>
  <c r="L4452" i="1"/>
  <c r="L4456" i="1"/>
  <c r="L4460" i="1"/>
  <c r="L4464" i="1"/>
  <c r="L4468" i="1"/>
  <c r="L4472" i="1"/>
  <c r="L4476" i="1"/>
  <c r="L4480" i="1"/>
  <c r="L4484" i="1"/>
  <c r="L4488" i="1"/>
  <c r="L4492" i="1"/>
  <c r="L4496" i="1"/>
  <c r="M4496" i="1" s="1"/>
  <c r="L4500" i="1"/>
  <c r="M4500" i="1" s="1"/>
  <c r="L4504" i="1"/>
  <c r="M4504" i="1" s="1"/>
  <c r="L4508" i="1"/>
  <c r="M4508" i="1" s="1"/>
  <c r="L4512" i="1"/>
  <c r="L4516" i="1"/>
  <c r="L4520" i="1"/>
  <c r="M4520" i="1" s="1"/>
  <c r="L4524" i="1"/>
  <c r="M4524" i="1" s="1"/>
  <c r="L4528" i="1"/>
  <c r="L4532" i="1"/>
  <c r="M4532" i="1" s="1"/>
  <c r="L4536" i="1"/>
  <c r="M4536" i="1" s="1"/>
  <c r="L4540" i="1"/>
  <c r="M4540" i="1" s="1"/>
  <c r="L4544" i="1"/>
  <c r="M4544" i="1" s="1"/>
  <c r="L4548" i="1"/>
  <c r="L4552" i="1"/>
  <c r="M4552" i="1" s="1"/>
  <c r="L4556" i="1"/>
  <c r="M4556" i="1" s="1"/>
  <c r="L4560" i="1"/>
  <c r="L4564" i="1"/>
  <c r="L4568" i="1"/>
  <c r="L4572" i="1"/>
  <c r="L4576" i="1"/>
  <c r="L4580" i="1"/>
  <c r="L4584" i="1"/>
  <c r="L4588" i="1"/>
  <c r="L4592" i="1"/>
  <c r="L4596" i="1"/>
  <c r="L4600" i="1"/>
  <c r="L4604" i="1"/>
  <c r="M4604" i="1" s="1"/>
  <c r="L4608" i="1"/>
  <c r="M4608" i="1" s="1"/>
  <c r="K4100" i="1"/>
  <c r="K4104" i="1"/>
  <c r="K4108" i="1"/>
  <c r="K4112" i="1"/>
  <c r="K4116" i="1"/>
  <c r="K4120" i="1"/>
  <c r="K4124" i="1"/>
  <c r="K4128" i="1"/>
  <c r="K4132" i="1"/>
  <c r="K4136" i="1"/>
  <c r="K4140" i="1"/>
  <c r="K4144" i="1"/>
  <c r="K4148" i="1"/>
  <c r="K4152" i="1"/>
  <c r="K4156" i="1"/>
  <c r="K4160" i="1"/>
  <c r="K4164" i="1"/>
  <c r="K4168" i="1"/>
  <c r="K4172" i="1"/>
  <c r="K4176" i="1"/>
  <c r="K4180" i="1"/>
  <c r="K4184" i="1"/>
  <c r="K4188" i="1"/>
  <c r="K4192" i="1"/>
  <c r="K4196" i="1"/>
  <c r="K4200" i="1"/>
  <c r="K4204" i="1"/>
  <c r="K4208" i="1"/>
  <c r="K4212" i="1"/>
  <c r="K4216" i="1"/>
  <c r="K4220" i="1"/>
  <c r="K4224" i="1"/>
  <c r="K4228" i="1"/>
  <c r="K4232" i="1"/>
  <c r="K4236" i="1"/>
  <c r="K4240" i="1"/>
  <c r="K4244" i="1"/>
  <c r="K4248" i="1"/>
  <c r="K4252" i="1"/>
  <c r="K4256" i="1"/>
  <c r="K4260" i="1"/>
  <c r="K4264" i="1"/>
  <c r="K4268" i="1"/>
  <c r="K4272" i="1"/>
  <c r="K4276" i="1"/>
  <c r="K4280" i="1"/>
  <c r="K4284" i="1"/>
  <c r="K4288" i="1"/>
  <c r="K4292" i="1"/>
  <c r="K4296" i="1"/>
  <c r="K4300" i="1"/>
  <c r="K4304" i="1"/>
  <c r="K4308" i="1"/>
  <c r="K4312" i="1"/>
  <c r="K4316" i="1"/>
  <c r="K4320" i="1"/>
  <c r="K4324" i="1"/>
  <c r="K4328" i="1"/>
  <c r="K4332" i="1"/>
  <c r="K4336" i="1"/>
  <c r="K4340" i="1"/>
  <c r="K4344" i="1"/>
  <c r="K4348" i="1"/>
  <c r="K4352" i="1"/>
  <c r="L4100" i="1"/>
  <c r="L4104" i="1"/>
  <c r="M4104" i="1" s="1"/>
  <c r="L4108" i="1"/>
  <c r="L4112" i="1"/>
  <c r="L4116" i="1"/>
  <c r="L4120" i="1"/>
  <c r="M4120" i="1" s="1"/>
  <c r="L4124" i="1"/>
  <c r="M4124" i="1" s="1"/>
  <c r="L4128" i="1"/>
  <c r="L4132" i="1"/>
  <c r="L4136" i="1"/>
  <c r="M4136" i="1" s="1"/>
  <c r="L4140" i="1"/>
  <c r="M4140" i="1" s="1"/>
  <c r="L4144" i="1"/>
  <c r="L4148" i="1"/>
  <c r="L4152" i="1"/>
  <c r="M4152" i="1" s="1"/>
  <c r="L4156" i="1"/>
  <c r="M4156" i="1" s="1"/>
  <c r="L4160" i="1"/>
  <c r="L4164" i="1"/>
  <c r="L4168" i="1"/>
  <c r="M4168" i="1" s="1"/>
  <c r="L4172" i="1"/>
  <c r="M4172" i="1" s="1"/>
  <c r="L4176" i="1"/>
  <c r="L4180" i="1"/>
  <c r="L4184" i="1"/>
  <c r="M4184" i="1" s="1"/>
  <c r="L4188" i="1"/>
  <c r="M4188" i="1" s="1"/>
  <c r="L4192" i="1"/>
  <c r="L4196" i="1"/>
  <c r="L4200" i="1"/>
  <c r="M4200" i="1" s="1"/>
  <c r="L4204" i="1"/>
  <c r="M4204" i="1" s="1"/>
  <c r="L4208" i="1"/>
  <c r="L4212" i="1"/>
  <c r="L4216" i="1"/>
  <c r="M4216" i="1" s="1"/>
  <c r="L4220" i="1"/>
  <c r="M4220" i="1" s="1"/>
  <c r="L4224" i="1"/>
  <c r="L4228" i="1"/>
  <c r="L4232" i="1"/>
  <c r="M4232" i="1" s="1"/>
  <c r="L4236" i="1"/>
  <c r="M4236" i="1" s="1"/>
  <c r="L4240" i="1"/>
  <c r="L4244" i="1"/>
  <c r="L4248" i="1"/>
  <c r="M4248" i="1" s="1"/>
  <c r="L4252" i="1"/>
  <c r="M4252" i="1" s="1"/>
  <c r="L4256" i="1"/>
  <c r="L4260" i="1"/>
  <c r="L4264" i="1"/>
  <c r="M4264" i="1" s="1"/>
  <c r="L4268" i="1"/>
  <c r="M4268" i="1" s="1"/>
  <c r="L4272" i="1"/>
  <c r="L4276" i="1"/>
  <c r="L4280" i="1"/>
  <c r="M4280" i="1" s="1"/>
  <c r="L4284" i="1"/>
  <c r="M4284" i="1" s="1"/>
  <c r="L4288" i="1"/>
  <c r="M4288" i="1" s="1"/>
  <c r="L4292" i="1"/>
  <c r="L4296" i="1"/>
  <c r="M4296" i="1" s="1"/>
  <c r="L4300" i="1"/>
  <c r="M4300" i="1" s="1"/>
  <c r="L4304" i="1"/>
  <c r="L4308" i="1"/>
  <c r="L4312" i="1"/>
  <c r="L4316" i="1"/>
  <c r="L4320" i="1"/>
  <c r="M4320" i="1" s="1"/>
  <c r="L4324" i="1"/>
  <c r="L4328" i="1"/>
  <c r="M4328" i="1" s="1"/>
  <c r="L4332" i="1"/>
  <c r="M4332" i="1" s="1"/>
  <c r="L4336" i="1"/>
  <c r="L4340" i="1"/>
  <c r="M4340" i="1" s="1"/>
  <c r="L4344" i="1"/>
  <c r="L4348" i="1"/>
  <c r="L4352" i="1"/>
  <c r="M4352" i="1" s="1"/>
  <c r="K3843" i="1"/>
  <c r="K3847" i="1"/>
  <c r="K3851" i="1"/>
  <c r="K3855" i="1"/>
  <c r="K3859" i="1"/>
  <c r="K3863" i="1"/>
  <c r="K3867" i="1"/>
  <c r="K3871" i="1"/>
  <c r="K3875" i="1"/>
  <c r="K3879" i="1"/>
  <c r="K3883" i="1"/>
  <c r="K3887" i="1"/>
  <c r="K3891" i="1"/>
  <c r="K3895" i="1"/>
  <c r="K3899" i="1"/>
  <c r="K3903" i="1"/>
  <c r="K3907" i="1"/>
  <c r="K3911" i="1"/>
  <c r="K3915" i="1"/>
  <c r="K3919" i="1"/>
  <c r="K3923" i="1"/>
  <c r="K3927" i="1"/>
  <c r="K3931" i="1"/>
  <c r="K3935" i="1"/>
  <c r="K3939" i="1"/>
  <c r="K3943" i="1"/>
  <c r="K3947" i="1"/>
  <c r="K3951" i="1"/>
  <c r="K3955" i="1"/>
  <c r="K3959" i="1"/>
  <c r="K3963" i="1"/>
  <c r="K3967" i="1"/>
  <c r="K3971" i="1"/>
  <c r="K3975" i="1"/>
  <c r="K3979" i="1"/>
  <c r="K3983" i="1"/>
  <c r="K3987" i="1"/>
  <c r="K3991" i="1"/>
  <c r="K3995" i="1"/>
  <c r="K3999" i="1"/>
  <c r="K4003" i="1"/>
  <c r="K4007" i="1"/>
  <c r="K4011" i="1"/>
  <c r="K4015" i="1"/>
  <c r="K4019" i="1"/>
  <c r="K4023" i="1"/>
  <c r="K4027" i="1"/>
  <c r="K4031" i="1"/>
  <c r="K4035" i="1"/>
  <c r="K4039" i="1"/>
  <c r="K4043" i="1"/>
  <c r="K4047" i="1"/>
  <c r="K4051" i="1"/>
  <c r="K4055" i="1"/>
  <c r="K4059" i="1"/>
  <c r="K4063" i="1"/>
  <c r="K4067" i="1"/>
  <c r="K4071" i="1"/>
  <c r="K4075" i="1"/>
  <c r="K4079" i="1"/>
  <c r="K4083" i="1"/>
  <c r="K4087" i="1"/>
  <c r="K4091" i="1"/>
  <c r="K4095" i="1"/>
  <c r="L3843" i="1"/>
  <c r="M3843" i="1" s="1"/>
  <c r="K5762" i="1"/>
  <c r="K5439" i="1"/>
  <c r="K5503" i="1"/>
  <c r="K5567" i="1"/>
  <c r="K5631" i="1"/>
  <c r="L5439" i="1"/>
  <c r="L5503" i="1"/>
  <c r="L5567" i="1"/>
  <c r="L5631" i="1"/>
  <c r="M5631" i="1" s="1"/>
  <c r="K5130" i="1"/>
  <c r="K5162" i="1"/>
  <c r="K5194" i="1"/>
  <c r="K5226" i="1"/>
  <c r="K5258" i="1"/>
  <c r="K5279" i="1"/>
  <c r="K5295" i="1"/>
  <c r="K5311" i="1"/>
  <c r="K5327" i="1"/>
  <c r="K5343" i="1"/>
  <c r="K5359" i="1"/>
  <c r="K5375" i="1"/>
  <c r="L5135" i="1"/>
  <c r="L5151" i="1"/>
  <c r="L5167" i="1"/>
  <c r="M5167" i="1" s="1"/>
  <c r="L5183" i="1"/>
  <c r="M5183" i="1" s="1"/>
  <c r="L5199" i="1"/>
  <c r="L5215" i="1"/>
  <c r="L5231" i="1"/>
  <c r="M5231" i="1" s="1"/>
  <c r="L5247" i="1"/>
  <c r="M5247" i="1" s="1"/>
  <c r="L5263" i="1"/>
  <c r="L5279" i="1"/>
  <c r="L5295" i="1"/>
  <c r="M5295" i="1" s="1"/>
  <c r="L5311" i="1"/>
  <c r="M5311" i="1" s="1"/>
  <c r="L5327" i="1"/>
  <c r="M5327" i="1" s="1"/>
  <c r="L5343" i="1"/>
  <c r="L5359" i="1"/>
  <c r="M5359" i="1" s="1"/>
  <c r="L5375" i="1"/>
  <c r="M5375" i="1" s="1"/>
  <c r="K4874" i="1"/>
  <c r="K4890" i="1"/>
  <c r="K4906" i="1"/>
  <c r="K4922" i="1"/>
  <c r="K4938" i="1"/>
  <c r="K4954" i="1"/>
  <c r="K4970" i="1"/>
  <c r="K4986" i="1"/>
  <c r="K5002" i="1"/>
  <c r="K5018" i="1"/>
  <c r="K5032" i="1"/>
  <c r="K5043" i="1"/>
  <c r="K5054" i="1"/>
  <c r="K5064" i="1"/>
  <c r="K5075" i="1"/>
  <c r="K5086" i="1"/>
  <c r="K5096" i="1"/>
  <c r="K5107" i="1"/>
  <c r="K5118" i="1"/>
  <c r="L4872" i="1"/>
  <c r="M4872" i="1" s="1"/>
  <c r="L4883" i="1"/>
  <c r="L4894" i="1"/>
  <c r="M4894" i="1" s="1"/>
  <c r="L4904" i="1"/>
  <c r="M4904" i="1" s="1"/>
  <c r="L4915" i="1"/>
  <c r="L4926" i="1"/>
  <c r="L4936" i="1"/>
  <c r="L4947" i="1"/>
  <c r="L4957" i="1"/>
  <c r="L4965" i="1"/>
  <c r="L4973" i="1"/>
  <c r="L4981" i="1"/>
  <c r="L4989" i="1"/>
  <c r="L4997" i="1"/>
  <c r="L5005" i="1"/>
  <c r="L5013" i="1"/>
  <c r="M5013" i="1" s="1"/>
  <c r="L5021" i="1"/>
  <c r="L5029" i="1"/>
  <c r="L5037" i="1"/>
  <c r="M5037" i="1" s="1"/>
  <c r="L5045" i="1"/>
  <c r="L5053" i="1"/>
  <c r="L5061" i="1"/>
  <c r="L5069" i="1"/>
  <c r="M5069" i="1" s="1"/>
  <c r="L5077" i="1"/>
  <c r="M5077" i="1" s="1"/>
  <c r="L5085" i="1"/>
  <c r="M5085" i="1" s="1"/>
  <c r="L5093" i="1"/>
  <c r="L5101" i="1"/>
  <c r="L5109" i="1"/>
  <c r="L5117" i="1"/>
  <c r="M5117" i="1" s="1"/>
  <c r="K4616" i="1"/>
  <c r="K4624" i="1"/>
  <c r="K4632" i="1"/>
  <c r="K4640" i="1"/>
  <c r="K4648" i="1"/>
  <c r="K4656" i="1"/>
  <c r="K4664" i="1"/>
  <c r="K4672" i="1"/>
  <c r="K4680" i="1"/>
  <c r="K4688" i="1"/>
  <c r="K4696" i="1"/>
  <c r="K4704" i="1"/>
  <c r="K4712" i="1"/>
  <c r="K4720" i="1"/>
  <c r="K4728" i="1"/>
  <c r="K4736" i="1"/>
  <c r="K4744" i="1"/>
  <c r="K4752" i="1"/>
  <c r="K4760" i="1"/>
  <c r="K4768" i="1"/>
  <c r="K4776" i="1"/>
  <c r="K4784" i="1"/>
  <c r="K4792" i="1"/>
  <c r="K4800" i="1"/>
  <c r="K4808" i="1"/>
  <c r="K4816" i="1"/>
  <c r="K4824" i="1"/>
  <c r="K4832" i="1"/>
  <c r="K4840" i="1"/>
  <c r="K4848" i="1"/>
  <c r="K4856" i="1"/>
  <c r="K4864" i="1"/>
  <c r="L4616" i="1"/>
  <c r="M4616" i="1" s="1"/>
  <c r="L4624" i="1"/>
  <c r="L4632" i="1"/>
  <c r="M4632" i="1" s="1"/>
  <c r="L4640" i="1"/>
  <c r="M4640" i="1" s="1"/>
  <c r="L4648" i="1"/>
  <c r="M4648" i="1" s="1"/>
  <c r="L4656" i="1"/>
  <c r="L4664" i="1"/>
  <c r="M4664" i="1" s="1"/>
  <c r="L4672" i="1"/>
  <c r="M4672" i="1" s="1"/>
  <c r="L4680" i="1"/>
  <c r="M4680" i="1" s="1"/>
  <c r="L4688" i="1"/>
  <c r="L4696" i="1"/>
  <c r="M4696" i="1" s="1"/>
  <c r="L4704" i="1"/>
  <c r="M4704" i="1" s="1"/>
  <c r="L4712" i="1"/>
  <c r="M4712" i="1" s="1"/>
  <c r="L4720" i="1"/>
  <c r="L4728" i="1"/>
  <c r="M4728" i="1" s="1"/>
  <c r="L4736" i="1"/>
  <c r="M4736" i="1" s="1"/>
  <c r="L4744" i="1"/>
  <c r="M4744" i="1" s="1"/>
  <c r="L4752" i="1"/>
  <c r="L4760" i="1"/>
  <c r="M4760" i="1" s="1"/>
  <c r="L4768" i="1"/>
  <c r="M4768" i="1" s="1"/>
  <c r="L4776" i="1"/>
  <c r="M4776" i="1" s="1"/>
  <c r="L4784" i="1"/>
  <c r="L4789" i="1"/>
  <c r="L4795" i="1"/>
  <c r="L4800" i="1"/>
  <c r="M4800" i="1" s="1"/>
  <c r="L4805" i="1"/>
  <c r="M4805" i="1" s="1"/>
  <c r="L4810" i="1"/>
  <c r="M4810" i="1" s="1"/>
  <c r="L4814" i="1"/>
  <c r="L4818" i="1"/>
  <c r="L4822" i="1"/>
  <c r="M4822" i="1" s="1"/>
  <c r="L4826" i="1"/>
  <c r="M4826" i="1" s="1"/>
  <c r="L4830" i="1"/>
  <c r="L4834" i="1"/>
  <c r="L4838" i="1"/>
  <c r="M4838" i="1" s="1"/>
  <c r="L4842" i="1"/>
  <c r="M4842" i="1" s="1"/>
  <c r="L4846" i="1"/>
  <c r="L4850" i="1"/>
  <c r="L4854" i="1"/>
  <c r="M4854" i="1" s="1"/>
  <c r="L4858" i="1"/>
  <c r="M4858" i="1" s="1"/>
  <c r="L4862" i="1"/>
  <c r="K4357" i="1"/>
  <c r="K4361" i="1"/>
  <c r="K4365" i="1"/>
  <c r="K4369" i="1"/>
  <c r="K4373" i="1"/>
  <c r="K4377" i="1"/>
  <c r="K4381" i="1"/>
  <c r="K4385" i="1"/>
  <c r="K4389" i="1"/>
  <c r="K4393" i="1"/>
  <c r="K4397" i="1"/>
  <c r="K4401" i="1"/>
  <c r="K4405" i="1"/>
  <c r="K4409" i="1"/>
  <c r="K4413" i="1"/>
  <c r="K4417" i="1"/>
  <c r="K4421" i="1"/>
  <c r="K4425" i="1"/>
  <c r="K4429" i="1"/>
  <c r="K4433" i="1"/>
  <c r="K4437" i="1"/>
  <c r="K4441" i="1"/>
  <c r="K4445" i="1"/>
  <c r="K4449" i="1"/>
  <c r="K4453" i="1"/>
  <c r="K4457" i="1"/>
  <c r="K4461" i="1"/>
  <c r="K4465" i="1"/>
  <c r="K4469" i="1"/>
  <c r="K4473" i="1"/>
  <c r="K4477" i="1"/>
  <c r="K4481" i="1"/>
  <c r="K4485" i="1"/>
  <c r="K4489" i="1"/>
  <c r="K4493" i="1"/>
  <c r="K4497" i="1"/>
  <c r="K4501" i="1"/>
  <c r="K4505" i="1"/>
  <c r="K4509" i="1"/>
  <c r="K4513" i="1"/>
  <c r="K4517" i="1"/>
  <c r="K4521" i="1"/>
  <c r="K4525" i="1"/>
  <c r="K4529" i="1"/>
  <c r="K4533" i="1"/>
  <c r="K4537" i="1"/>
  <c r="K4541" i="1"/>
  <c r="K4545" i="1"/>
  <c r="K4549" i="1"/>
  <c r="K4553" i="1"/>
  <c r="K4557" i="1"/>
  <c r="K4561" i="1"/>
  <c r="K4565" i="1"/>
  <c r="K4569" i="1"/>
  <c r="K4573" i="1"/>
  <c r="K4577" i="1"/>
  <c r="K4581" i="1"/>
  <c r="K4585" i="1"/>
  <c r="K4589" i="1"/>
  <c r="K4593" i="1"/>
  <c r="K4597" i="1"/>
  <c r="K4601" i="1"/>
  <c r="K4605" i="1"/>
  <c r="K4609" i="1"/>
  <c r="L4357" i="1"/>
  <c r="M4357" i="1" s="1"/>
  <c r="L4361" i="1"/>
  <c r="L4365" i="1"/>
  <c r="M4365" i="1" s="1"/>
  <c r="L4369" i="1"/>
  <c r="M4369" i="1" s="1"/>
  <c r="L4373" i="1"/>
  <c r="M4373" i="1" s="1"/>
  <c r="L4377" i="1"/>
  <c r="L4381" i="1"/>
  <c r="M4381" i="1" s="1"/>
  <c r="L4385" i="1"/>
  <c r="M4385" i="1" s="1"/>
  <c r="L4389" i="1"/>
  <c r="M4389" i="1" s="1"/>
  <c r="L4393" i="1"/>
  <c r="L4397" i="1"/>
  <c r="M4397" i="1" s="1"/>
  <c r="L4401" i="1"/>
  <c r="M4401" i="1" s="1"/>
  <c r="L4405" i="1"/>
  <c r="M4405" i="1" s="1"/>
  <c r="L4409" i="1"/>
  <c r="M4409" i="1" s="1"/>
  <c r="L4413" i="1"/>
  <c r="L4417" i="1"/>
  <c r="M4417" i="1" s="1"/>
  <c r="L4421" i="1"/>
  <c r="L4425" i="1"/>
  <c r="L4429" i="1"/>
  <c r="L4433" i="1"/>
  <c r="M4433" i="1" s="1"/>
  <c r="L4437" i="1"/>
  <c r="L4441" i="1"/>
  <c r="L4445" i="1"/>
  <c r="L4449" i="1"/>
  <c r="L4453" i="1"/>
  <c r="L4457" i="1"/>
  <c r="L4461" i="1"/>
  <c r="L4465" i="1"/>
  <c r="L4469" i="1"/>
  <c r="L4473" i="1"/>
  <c r="L4477" i="1"/>
  <c r="L4481" i="1"/>
  <c r="L4485" i="1"/>
  <c r="L4489" i="1"/>
  <c r="L4493" i="1"/>
  <c r="L4497" i="1"/>
  <c r="L4501" i="1"/>
  <c r="M4501" i="1" s="1"/>
  <c r="L4505" i="1"/>
  <c r="L4509" i="1"/>
  <c r="L4513" i="1"/>
  <c r="L4517" i="1"/>
  <c r="M4517" i="1" s="1"/>
  <c r="L4521" i="1"/>
  <c r="M4521" i="1" s="1"/>
  <c r="L4525" i="1"/>
  <c r="L4529" i="1"/>
  <c r="M4529" i="1" s="1"/>
  <c r="L4533" i="1"/>
  <c r="M4533" i="1" s="1"/>
  <c r="L4537" i="1"/>
  <c r="M4537" i="1" s="1"/>
  <c r="L4541" i="1"/>
  <c r="L4545" i="1"/>
  <c r="L4549" i="1"/>
  <c r="M4549" i="1" s="1"/>
  <c r="L4553" i="1"/>
  <c r="M4553" i="1" s="1"/>
  <c r="L4557" i="1"/>
  <c r="L4561" i="1"/>
  <c r="L4565" i="1"/>
  <c r="M4565" i="1" s="1"/>
  <c r="L4569" i="1"/>
  <c r="L4573" i="1"/>
  <c r="L4577" i="1"/>
  <c r="L4581" i="1"/>
  <c r="L4585" i="1"/>
  <c r="L4589" i="1"/>
  <c r="L4593" i="1"/>
  <c r="M4593" i="1" s="1"/>
  <c r="L4597" i="1"/>
  <c r="L4601" i="1"/>
  <c r="L4605" i="1"/>
  <c r="L4609" i="1"/>
  <c r="K4101" i="1"/>
  <c r="K4105" i="1"/>
  <c r="K4109" i="1"/>
  <c r="K4113" i="1"/>
  <c r="K4117" i="1"/>
  <c r="K4121" i="1"/>
  <c r="K4125" i="1"/>
  <c r="K4129" i="1"/>
  <c r="K4133" i="1"/>
  <c r="K4137" i="1"/>
  <c r="K4141" i="1"/>
  <c r="K4145" i="1"/>
  <c r="K4149" i="1"/>
  <c r="K4153" i="1"/>
  <c r="K4157" i="1"/>
  <c r="K4161" i="1"/>
  <c r="K4165" i="1"/>
  <c r="K4169" i="1"/>
  <c r="K4173" i="1"/>
  <c r="K4177" i="1"/>
  <c r="K4181" i="1"/>
  <c r="K4185" i="1"/>
  <c r="K4189" i="1"/>
  <c r="K4193" i="1"/>
  <c r="K4197" i="1"/>
  <c r="K4201" i="1"/>
  <c r="K4205" i="1"/>
  <c r="K4209" i="1"/>
  <c r="K4213" i="1"/>
  <c r="K4217" i="1"/>
  <c r="K4221" i="1"/>
  <c r="K4225" i="1"/>
  <c r="K4229" i="1"/>
  <c r="K4233" i="1"/>
  <c r="K4237" i="1"/>
  <c r="K4241" i="1"/>
  <c r="K4245" i="1"/>
  <c r="K4249" i="1"/>
  <c r="K4253" i="1"/>
  <c r="K4257" i="1"/>
  <c r="K4261" i="1"/>
  <c r="K4265" i="1"/>
  <c r="K4269" i="1"/>
  <c r="K4273" i="1"/>
  <c r="K4277" i="1"/>
  <c r="K4281" i="1"/>
  <c r="K4285" i="1"/>
  <c r="K4289" i="1"/>
  <c r="K4293" i="1"/>
  <c r="K4297" i="1"/>
  <c r="K4301" i="1"/>
  <c r="K4305" i="1"/>
  <c r="K4309" i="1"/>
  <c r="K4313" i="1"/>
  <c r="K4317" i="1"/>
  <c r="K4321" i="1"/>
  <c r="K4325" i="1"/>
  <c r="K4329" i="1"/>
  <c r="K4333" i="1"/>
  <c r="K4337" i="1"/>
  <c r="K4341" i="1"/>
  <c r="K4345" i="1"/>
  <c r="K4349" i="1"/>
  <c r="K4353" i="1"/>
  <c r="L4101" i="1"/>
  <c r="L4105" i="1"/>
  <c r="L4109" i="1"/>
  <c r="L4113" i="1"/>
  <c r="L4117" i="1"/>
  <c r="L4121" i="1"/>
  <c r="M4121" i="1" s="1"/>
  <c r="L4125" i="1"/>
  <c r="L4129" i="1"/>
  <c r="M4129" i="1" s="1"/>
  <c r="L4133" i="1"/>
  <c r="M4133" i="1" s="1"/>
  <c r="L4137" i="1"/>
  <c r="L4141" i="1"/>
  <c r="L4145" i="1"/>
  <c r="L4149" i="1"/>
  <c r="M4149" i="1" s="1"/>
  <c r="L4153" i="1"/>
  <c r="L4157" i="1"/>
  <c r="L4161" i="1"/>
  <c r="L4165" i="1"/>
  <c r="M4165" i="1" s="1"/>
  <c r="L4169" i="1"/>
  <c r="L4173" i="1"/>
  <c r="L4177" i="1"/>
  <c r="M4177" i="1" s="1"/>
  <c r="L4181" i="1"/>
  <c r="M4181" i="1" s="1"/>
  <c r="L4185" i="1"/>
  <c r="L4189" i="1"/>
  <c r="L4193" i="1"/>
  <c r="M4193" i="1" s="1"/>
  <c r="L4197" i="1"/>
  <c r="M4197" i="1" s="1"/>
  <c r="L4201" i="1"/>
  <c r="L4205" i="1"/>
  <c r="L4209" i="1"/>
  <c r="L4213" i="1"/>
  <c r="M4213" i="1" s="1"/>
  <c r="L4217" i="1"/>
  <c r="M4217" i="1" s="1"/>
  <c r="L4221" i="1"/>
  <c r="L4225" i="1"/>
  <c r="L4229" i="1"/>
  <c r="M4229" i="1" s="1"/>
  <c r="L4233" i="1"/>
  <c r="L4237" i="1"/>
  <c r="L4241" i="1"/>
  <c r="M4241" i="1" s="1"/>
  <c r="L4245" i="1"/>
  <c r="M4245" i="1" s="1"/>
  <c r="L4249" i="1"/>
  <c r="M4249" i="1" s="1"/>
  <c r="L4253" i="1"/>
  <c r="L4257" i="1"/>
  <c r="M4257" i="1" s="1"/>
  <c r="L4261" i="1"/>
  <c r="M4261" i="1" s="1"/>
  <c r="L4265" i="1"/>
  <c r="M4265" i="1" s="1"/>
  <c r="L4269" i="1"/>
  <c r="L4273" i="1"/>
  <c r="L4277" i="1"/>
  <c r="M4277" i="1" s="1"/>
  <c r="L4281" i="1"/>
  <c r="L4285" i="1"/>
  <c r="L4289" i="1"/>
  <c r="L4293" i="1"/>
  <c r="L4297" i="1"/>
  <c r="M4297" i="1" s="1"/>
  <c r="L4301" i="1"/>
  <c r="M4301" i="1" s="1"/>
  <c r="L4305" i="1"/>
  <c r="M4305" i="1" s="1"/>
  <c r="L4309" i="1"/>
  <c r="L4313" i="1"/>
  <c r="L4317" i="1"/>
  <c r="L4321" i="1"/>
  <c r="L4325" i="1"/>
  <c r="L4329" i="1"/>
  <c r="M4329" i="1" s="1"/>
  <c r="L4333" i="1"/>
  <c r="L4337" i="1"/>
  <c r="M4337" i="1" s="1"/>
  <c r="L4341" i="1"/>
  <c r="L4345" i="1"/>
  <c r="L4349" i="1"/>
  <c r="L4353" i="1"/>
  <c r="K3844" i="1"/>
  <c r="K3848" i="1"/>
  <c r="K3852" i="1"/>
  <c r="K3856" i="1"/>
  <c r="K3860" i="1"/>
  <c r="K3864" i="1"/>
  <c r="K3868" i="1"/>
  <c r="K3872" i="1"/>
  <c r="K3876" i="1"/>
  <c r="K3880" i="1"/>
  <c r="K3884" i="1"/>
  <c r="K3888" i="1"/>
  <c r="K3892" i="1"/>
  <c r="K3896" i="1"/>
  <c r="K3900" i="1"/>
  <c r="K3904" i="1"/>
  <c r="K3908" i="1"/>
  <c r="K3912" i="1"/>
  <c r="K3916" i="1"/>
  <c r="K3920" i="1"/>
  <c r="K3924" i="1"/>
  <c r="K3928" i="1"/>
  <c r="K3932" i="1"/>
  <c r="K3936" i="1"/>
  <c r="K3940" i="1"/>
  <c r="K3944" i="1"/>
  <c r="K3948" i="1"/>
  <c r="K3952" i="1"/>
  <c r="K3956" i="1"/>
  <c r="K3960" i="1"/>
  <c r="K3964" i="1"/>
  <c r="K3968" i="1"/>
  <c r="K3972" i="1"/>
  <c r="K3976" i="1"/>
  <c r="K3980" i="1"/>
  <c r="K3984" i="1"/>
  <c r="K3988" i="1"/>
  <c r="K3992" i="1"/>
  <c r="K3996" i="1"/>
  <c r="K4000" i="1"/>
  <c r="K4004" i="1"/>
  <c r="K4008" i="1"/>
  <c r="K4012" i="1"/>
  <c r="K4016" i="1"/>
  <c r="K4020" i="1"/>
  <c r="K4024" i="1"/>
  <c r="K4028" i="1"/>
  <c r="K4032" i="1"/>
  <c r="K4036" i="1"/>
  <c r="K4040" i="1"/>
  <c r="K4044" i="1"/>
  <c r="K4048" i="1"/>
  <c r="K4052" i="1"/>
  <c r="K4056" i="1"/>
  <c r="K4060" i="1"/>
  <c r="K4064" i="1"/>
  <c r="K4068" i="1"/>
  <c r="K4072" i="1"/>
  <c r="K4076" i="1"/>
  <c r="K4080" i="1"/>
  <c r="K4084" i="1"/>
  <c r="K4088" i="1"/>
  <c r="K4092" i="1"/>
  <c r="K4096" i="1"/>
  <c r="L3844" i="1"/>
  <c r="M3844" i="1" s="1"/>
  <c r="L3848" i="1"/>
  <c r="M3848" i="1" s="1"/>
  <c r="L3852" i="1"/>
  <c r="M3852" i="1" s="1"/>
  <c r="L3856" i="1"/>
  <c r="M3856" i="1" s="1"/>
  <c r="L3860" i="1"/>
  <c r="M3860" i="1" s="1"/>
  <c r="L3864" i="1"/>
  <c r="M3864" i="1" s="1"/>
  <c r="L3868" i="1"/>
  <c r="M3868" i="1" s="1"/>
  <c r="L3872" i="1"/>
  <c r="M3872" i="1" s="1"/>
  <c r="L3876" i="1"/>
  <c r="M3876" i="1" s="1"/>
  <c r="L3880" i="1"/>
  <c r="M3880" i="1" s="1"/>
  <c r="L3884" i="1"/>
  <c r="M3884" i="1" s="1"/>
  <c r="L3888" i="1"/>
  <c r="M3888" i="1" s="1"/>
  <c r="L3892" i="1"/>
  <c r="M3892" i="1" s="1"/>
  <c r="L3896" i="1"/>
  <c r="M3896" i="1" s="1"/>
  <c r="L3900" i="1"/>
  <c r="M3900" i="1" s="1"/>
  <c r="L3904" i="1"/>
  <c r="M3904" i="1" s="1"/>
  <c r="L3908" i="1"/>
  <c r="M3908" i="1" s="1"/>
  <c r="L3912" i="1"/>
  <c r="M3912" i="1" s="1"/>
  <c r="L3916" i="1"/>
  <c r="M3916" i="1" s="1"/>
  <c r="L3920" i="1"/>
  <c r="M3920" i="1" s="1"/>
  <c r="L3924" i="1"/>
  <c r="M3924" i="1" s="1"/>
  <c r="L3928" i="1"/>
  <c r="M3928" i="1" s="1"/>
  <c r="L3932" i="1"/>
  <c r="L3936" i="1"/>
  <c r="M3936" i="1" s="1"/>
  <c r="L3940" i="1"/>
  <c r="L3944" i="1"/>
  <c r="L3948" i="1"/>
  <c r="M3948" i="1" s="1"/>
  <c r="L3952" i="1"/>
  <c r="L3956" i="1"/>
  <c r="M3956" i="1" s="1"/>
  <c r="L3960" i="1"/>
  <c r="L3964" i="1"/>
  <c r="L3968" i="1"/>
  <c r="L3972" i="1"/>
  <c r="L3976" i="1"/>
  <c r="L3980" i="1"/>
  <c r="L3984" i="1"/>
  <c r="L3988" i="1"/>
  <c r="L3992" i="1"/>
  <c r="L5725" i="1"/>
  <c r="K5406" i="1"/>
  <c r="K5534" i="1"/>
  <c r="L5406" i="1"/>
  <c r="L5534" i="1"/>
  <c r="K5139" i="1"/>
  <c r="K5203" i="1"/>
  <c r="K5267" i="1"/>
  <c r="K5300" i="1"/>
  <c r="K5332" i="1"/>
  <c r="K5364" i="1"/>
  <c r="L5140" i="1"/>
  <c r="M5140" i="1" s="1"/>
  <c r="L5172" i="1"/>
  <c r="L5204" i="1"/>
  <c r="M5204" i="1" s="1"/>
  <c r="L5236" i="1"/>
  <c r="L5268" i="1"/>
  <c r="M5268" i="1" s="1"/>
  <c r="L5300" i="1"/>
  <c r="M5300" i="1" s="1"/>
  <c r="L5332" i="1"/>
  <c r="M5332" i="1" s="1"/>
  <c r="L5364" i="1"/>
  <c r="K4875" i="1"/>
  <c r="K4907" i="1"/>
  <c r="K4939" i="1"/>
  <c r="K4971" i="1"/>
  <c r="K5003" i="1"/>
  <c r="K5034" i="1"/>
  <c r="K5055" i="1"/>
  <c r="K5076" i="1"/>
  <c r="K5098" i="1"/>
  <c r="K5119" i="1"/>
  <c r="L4884" i="1"/>
  <c r="L4906" i="1"/>
  <c r="L4927" i="1"/>
  <c r="L4948" i="1"/>
  <c r="M4948" i="1" s="1"/>
  <c r="L4966" i="1"/>
  <c r="L4982" i="1"/>
  <c r="M4982" i="1" s="1"/>
  <c r="L4998" i="1"/>
  <c r="M4998" i="1" s="1"/>
  <c r="L5014" i="1"/>
  <c r="L5030" i="1"/>
  <c r="L5046" i="1"/>
  <c r="M5046" i="1" s="1"/>
  <c r="L5062" i="1"/>
  <c r="M5062" i="1" s="1"/>
  <c r="L5078" i="1"/>
  <c r="L5094" i="1"/>
  <c r="L5110" i="1"/>
  <c r="M5110" i="1" s="1"/>
  <c r="K4612" i="1"/>
  <c r="K4628" i="1"/>
  <c r="K4644" i="1"/>
  <c r="K4660" i="1"/>
  <c r="K4676" i="1"/>
  <c r="K4692" i="1"/>
  <c r="K4708" i="1"/>
  <c r="K4724" i="1"/>
  <c r="K4740" i="1"/>
  <c r="K4756" i="1"/>
  <c r="K4772" i="1"/>
  <c r="K4788" i="1"/>
  <c r="K4804" i="1"/>
  <c r="K4820" i="1"/>
  <c r="K4836" i="1"/>
  <c r="K4852" i="1"/>
  <c r="L4612" i="1"/>
  <c r="M4612" i="1" s="1"/>
  <c r="L4628" i="1"/>
  <c r="M4628" i="1" s="1"/>
  <c r="L4644" i="1"/>
  <c r="M4644" i="1" s="1"/>
  <c r="L4660" i="1"/>
  <c r="M4660" i="1" s="1"/>
  <c r="L4676" i="1"/>
  <c r="M4676" i="1" s="1"/>
  <c r="L4692" i="1"/>
  <c r="M4692" i="1" s="1"/>
  <c r="L4708" i="1"/>
  <c r="M4708" i="1" s="1"/>
  <c r="L4724" i="1"/>
  <c r="M4724" i="1" s="1"/>
  <c r="L4740" i="1"/>
  <c r="M4740" i="1" s="1"/>
  <c r="L4756" i="1"/>
  <c r="M4756" i="1" s="1"/>
  <c r="L4772" i="1"/>
  <c r="M4772" i="1" s="1"/>
  <c r="L4787" i="1"/>
  <c r="L4797" i="1"/>
  <c r="L4808" i="1"/>
  <c r="M4808" i="1" s="1"/>
  <c r="L4816" i="1"/>
  <c r="L4824" i="1"/>
  <c r="L4832" i="1"/>
  <c r="M4832" i="1" s="1"/>
  <c r="L4840" i="1"/>
  <c r="M4840" i="1" s="1"/>
  <c r="L4848" i="1"/>
  <c r="L4856" i="1"/>
  <c r="L4864" i="1"/>
  <c r="M4864" i="1" s="1"/>
  <c r="K4359" i="1"/>
  <c r="K4367" i="1"/>
  <c r="K4375" i="1"/>
  <c r="K4383" i="1"/>
  <c r="K4391" i="1"/>
  <c r="K4399" i="1"/>
  <c r="K4407" i="1"/>
  <c r="K4415" i="1"/>
  <c r="K4423" i="1"/>
  <c r="K4431" i="1"/>
  <c r="K4439" i="1"/>
  <c r="K4447" i="1"/>
  <c r="K4455" i="1"/>
  <c r="K4463" i="1"/>
  <c r="K4471" i="1"/>
  <c r="K4479" i="1"/>
  <c r="K4487" i="1"/>
  <c r="K4495" i="1"/>
  <c r="K4503" i="1"/>
  <c r="K4511" i="1"/>
  <c r="K4519" i="1"/>
  <c r="K4527" i="1"/>
  <c r="K4535" i="1"/>
  <c r="K4543" i="1"/>
  <c r="K4551" i="1"/>
  <c r="K4559" i="1"/>
  <c r="K4567" i="1"/>
  <c r="K4575" i="1"/>
  <c r="K4583" i="1"/>
  <c r="K4591" i="1"/>
  <c r="K4599" i="1"/>
  <c r="K4607" i="1"/>
  <c r="L4359" i="1"/>
  <c r="L4367" i="1"/>
  <c r="M4367" i="1" s="1"/>
  <c r="L4375" i="1"/>
  <c r="M4375" i="1" s="1"/>
  <c r="L4383" i="1"/>
  <c r="L4391" i="1"/>
  <c r="L4399" i="1"/>
  <c r="M4399" i="1" s="1"/>
  <c r="L4407" i="1"/>
  <c r="M4407" i="1" s="1"/>
  <c r="L4415" i="1"/>
  <c r="L4423" i="1"/>
  <c r="L4431" i="1"/>
  <c r="M4431" i="1" s="1"/>
  <c r="L4439" i="1"/>
  <c r="M4439" i="1" s="1"/>
  <c r="L4447" i="1"/>
  <c r="L4455" i="1"/>
  <c r="L4463" i="1"/>
  <c r="L4471" i="1"/>
  <c r="L4479" i="1"/>
  <c r="L4487" i="1"/>
  <c r="M4487" i="1" s="1"/>
  <c r="L4495" i="1"/>
  <c r="L4503" i="1"/>
  <c r="M4503" i="1" s="1"/>
  <c r="L4511" i="1"/>
  <c r="L4519" i="1"/>
  <c r="M4519" i="1" s="1"/>
  <c r="L4527" i="1"/>
  <c r="M4527" i="1" s="1"/>
  <c r="L4535" i="1"/>
  <c r="M4535" i="1" s="1"/>
  <c r="L4543" i="1"/>
  <c r="L4551" i="1"/>
  <c r="M4551" i="1" s="1"/>
  <c r="L4559" i="1"/>
  <c r="M4559" i="1" s="1"/>
  <c r="L4567" i="1"/>
  <c r="L4575" i="1"/>
  <c r="L4583" i="1"/>
  <c r="M4583" i="1" s="1"/>
  <c r="L4591" i="1"/>
  <c r="L4599" i="1"/>
  <c r="L4607" i="1"/>
  <c r="K4102" i="1"/>
  <c r="K4110" i="1"/>
  <c r="K4118" i="1"/>
  <c r="K4126" i="1"/>
  <c r="K4134" i="1"/>
  <c r="K4142" i="1"/>
  <c r="K4150" i="1"/>
  <c r="K4158" i="1"/>
  <c r="K4166" i="1"/>
  <c r="K4174" i="1"/>
  <c r="K4182" i="1"/>
  <c r="K4190" i="1"/>
  <c r="K4198" i="1"/>
  <c r="K4206" i="1"/>
  <c r="K4214" i="1"/>
  <c r="K4222" i="1"/>
  <c r="K4230" i="1"/>
  <c r="K4238" i="1"/>
  <c r="K4246" i="1"/>
  <c r="K4254" i="1"/>
  <c r="K4262" i="1"/>
  <c r="K4270" i="1"/>
  <c r="K4278" i="1"/>
  <c r="K4286" i="1"/>
  <c r="K4294" i="1"/>
  <c r="K4302" i="1"/>
  <c r="K4310" i="1"/>
  <c r="K4318" i="1"/>
  <c r="K4326" i="1"/>
  <c r="K4334" i="1"/>
  <c r="K4342" i="1"/>
  <c r="K4350" i="1"/>
  <c r="L4102" i="1"/>
  <c r="L4110" i="1"/>
  <c r="L4118" i="1"/>
  <c r="M4118" i="1" s="1"/>
  <c r="L4126" i="1"/>
  <c r="L4134" i="1"/>
  <c r="L4142" i="1"/>
  <c r="L4150" i="1"/>
  <c r="M4150" i="1" s="1"/>
  <c r="L4158" i="1"/>
  <c r="L4166" i="1"/>
  <c r="L4174" i="1"/>
  <c r="L4182" i="1"/>
  <c r="M4182" i="1" s="1"/>
  <c r="L4190" i="1"/>
  <c r="L4198" i="1"/>
  <c r="L4206" i="1"/>
  <c r="L4214" i="1"/>
  <c r="M4214" i="1" s="1"/>
  <c r="L4222" i="1"/>
  <c r="L4230" i="1"/>
  <c r="L4238" i="1"/>
  <c r="L4246" i="1"/>
  <c r="M4246" i="1" s="1"/>
  <c r="L4254" i="1"/>
  <c r="L4262" i="1"/>
  <c r="L4270" i="1"/>
  <c r="L4278" i="1"/>
  <c r="M4278" i="1" s="1"/>
  <c r="L4286" i="1"/>
  <c r="L4294" i="1"/>
  <c r="L4302" i="1"/>
  <c r="M4302" i="1" s="1"/>
  <c r="L4310" i="1"/>
  <c r="M4310" i="1" s="1"/>
  <c r="L4318" i="1"/>
  <c r="L4326" i="1"/>
  <c r="L4334" i="1"/>
  <c r="M4334" i="1" s="1"/>
  <c r="L4342" i="1"/>
  <c r="M4342" i="1" s="1"/>
  <c r="L4350" i="1"/>
  <c r="K3845" i="1"/>
  <c r="K3853" i="1"/>
  <c r="K3861" i="1"/>
  <c r="K3869" i="1"/>
  <c r="K3877" i="1"/>
  <c r="K3885" i="1"/>
  <c r="K3893" i="1"/>
  <c r="K3901" i="1"/>
  <c r="K3909" i="1"/>
  <c r="K3917" i="1"/>
  <c r="K3925" i="1"/>
  <c r="K3933" i="1"/>
  <c r="K3941" i="1"/>
  <c r="K3949" i="1"/>
  <c r="K3957" i="1"/>
  <c r="K3965" i="1"/>
  <c r="K3973" i="1"/>
  <c r="K3981" i="1"/>
  <c r="K3989" i="1"/>
  <c r="K3997" i="1"/>
  <c r="K4005" i="1"/>
  <c r="K4013" i="1"/>
  <c r="K4021" i="1"/>
  <c r="K4029" i="1"/>
  <c r="K4037" i="1"/>
  <c r="K4045" i="1"/>
  <c r="K4053" i="1"/>
  <c r="K4061" i="1"/>
  <c r="K4069" i="1"/>
  <c r="K4077" i="1"/>
  <c r="K4085" i="1"/>
  <c r="K4093" i="1"/>
  <c r="L3845" i="1"/>
  <c r="L3850" i="1"/>
  <c r="L3855" i="1"/>
  <c r="L3861" i="1"/>
  <c r="L3866" i="1"/>
  <c r="L3871" i="1"/>
  <c r="L3877" i="1"/>
  <c r="L3882" i="1"/>
  <c r="L3887" i="1"/>
  <c r="L3893" i="1"/>
  <c r="L3898" i="1"/>
  <c r="L3903" i="1"/>
  <c r="M3903" i="1" s="1"/>
  <c r="L3909" i="1"/>
  <c r="L3914" i="1"/>
  <c r="L3919" i="1"/>
  <c r="L3925" i="1"/>
  <c r="L3930" i="1"/>
  <c r="L3935" i="1"/>
  <c r="L3941" i="1"/>
  <c r="L3946" i="1"/>
  <c r="L3951" i="1"/>
  <c r="L3957" i="1"/>
  <c r="L3962" i="1"/>
  <c r="L3967" i="1"/>
  <c r="L3973" i="1"/>
  <c r="L3978" i="1"/>
  <c r="L3983" i="1"/>
  <c r="L3989" i="1"/>
  <c r="L3994" i="1"/>
  <c r="L3998" i="1"/>
  <c r="L4002" i="1"/>
  <c r="L4006" i="1"/>
  <c r="L4010" i="1"/>
  <c r="L4014" i="1"/>
  <c r="L4018" i="1"/>
  <c r="L4022" i="1"/>
  <c r="L4026" i="1"/>
  <c r="L4030" i="1"/>
  <c r="L4034" i="1"/>
  <c r="L4038" i="1"/>
  <c r="L4042" i="1"/>
  <c r="L4046" i="1"/>
  <c r="L4050" i="1"/>
  <c r="L4054" i="1"/>
  <c r="L4058" i="1"/>
  <c r="L4062" i="1"/>
  <c r="L4066" i="1"/>
  <c r="L4070" i="1"/>
  <c r="L4074" i="1"/>
  <c r="L4078" i="1"/>
  <c r="L4082" i="1"/>
  <c r="L4086" i="1"/>
  <c r="L4090" i="1"/>
  <c r="L4094" i="1"/>
  <c r="K3589" i="1"/>
  <c r="K3593" i="1"/>
  <c r="K3597" i="1"/>
  <c r="K3601" i="1"/>
  <c r="K3605" i="1"/>
  <c r="K3609" i="1"/>
  <c r="K3613" i="1"/>
  <c r="K3617" i="1"/>
  <c r="K3621" i="1"/>
  <c r="K3625" i="1"/>
  <c r="K3629" i="1"/>
  <c r="K3633" i="1"/>
  <c r="K3637" i="1"/>
  <c r="K3641" i="1"/>
  <c r="K3645" i="1"/>
  <c r="K3649" i="1"/>
  <c r="K3653" i="1"/>
  <c r="K3657" i="1"/>
  <c r="K3661" i="1"/>
  <c r="K3665" i="1"/>
  <c r="K3669" i="1"/>
  <c r="K3673" i="1"/>
  <c r="K3677" i="1"/>
  <c r="K3681" i="1"/>
  <c r="K3685" i="1"/>
  <c r="K3689" i="1"/>
  <c r="K3693" i="1"/>
  <c r="K3697" i="1"/>
  <c r="K3701" i="1"/>
  <c r="K3705" i="1"/>
  <c r="K3709" i="1"/>
  <c r="K3713" i="1"/>
  <c r="K3717" i="1"/>
  <c r="K3721" i="1"/>
  <c r="K3725" i="1"/>
  <c r="K3729" i="1"/>
  <c r="K3733" i="1"/>
  <c r="K3737" i="1"/>
  <c r="K3741" i="1"/>
  <c r="K3745" i="1"/>
  <c r="K3749" i="1"/>
  <c r="K3753" i="1"/>
  <c r="K3757" i="1"/>
  <c r="K3761" i="1"/>
  <c r="K3765" i="1"/>
  <c r="K3769" i="1"/>
  <c r="K3773" i="1"/>
  <c r="K3777" i="1"/>
  <c r="K3781" i="1"/>
  <c r="K3785" i="1"/>
  <c r="K3789" i="1"/>
  <c r="K3793" i="1"/>
  <c r="K3797" i="1"/>
  <c r="K3801" i="1"/>
  <c r="K3805" i="1"/>
  <c r="K3809" i="1"/>
  <c r="K3813" i="1"/>
  <c r="K3817" i="1"/>
  <c r="K3821" i="1"/>
  <c r="K3825" i="1"/>
  <c r="K3829" i="1"/>
  <c r="K3833" i="1"/>
  <c r="K3837" i="1"/>
  <c r="K3841" i="1"/>
  <c r="L3589" i="1"/>
  <c r="M3589" i="1" s="1"/>
  <c r="L3593" i="1"/>
  <c r="M3593" i="1" s="1"/>
  <c r="L3597" i="1"/>
  <c r="M3597" i="1" s="1"/>
  <c r="L3601" i="1"/>
  <c r="M3601" i="1" s="1"/>
  <c r="L3605" i="1"/>
  <c r="M3605" i="1" s="1"/>
  <c r="L3609" i="1"/>
  <c r="M3609" i="1" s="1"/>
  <c r="L3613" i="1"/>
  <c r="M3613" i="1" s="1"/>
  <c r="L3617" i="1"/>
  <c r="M3617" i="1" s="1"/>
  <c r="L3621" i="1"/>
  <c r="M3621" i="1" s="1"/>
  <c r="L3625" i="1"/>
  <c r="M3625" i="1" s="1"/>
  <c r="L3629" i="1"/>
  <c r="M3629" i="1" s="1"/>
  <c r="L3633" i="1"/>
  <c r="M3633" i="1" s="1"/>
  <c r="L3637" i="1"/>
  <c r="M3637" i="1" s="1"/>
  <c r="L3641" i="1"/>
  <c r="M3641" i="1" s="1"/>
  <c r="L3645" i="1"/>
  <c r="M3645" i="1" s="1"/>
  <c r="L3649" i="1"/>
  <c r="M3649" i="1" s="1"/>
  <c r="L3653" i="1"/>
  <c r="M3653" i="1" s="1"/>
  <c r="L3657" i="1"/>
  <c r="M3657" i="1" s="1"/>
  <c r="L3661" i="1"/>
  <c r="M3661" i="1" s="1"/>
  <c r="L3665" i="1"/>
  <c r="M3665" i="1" s="1"/>
  <c r="L3669" i="1"/>
  <c r="M3669" i="1" s="1"/>
  <c r="L3673" i="1"/>
  <c r="M3673" i="1" s="1"/>
  <c r="L3677" i="1"/>
  <c r="M3677" i="1" s="1"/>
  <c r="L3681" i="1"/>
  <c r="M3681" i="1" s="1"/>
  <c r="L3685" i="1"/>
  <c r="M3685" i="1" s="1"/>
  <c r="L3689" i="1"/>
  <c r="M3689" i="1" s="1"/>
  <c r="L3693" i="1"/>
  <c r="M3693" i="1" s="1"/>
  <c r="L3697" i="1"/>
  <c r="M3697" i="1" s="1"/>
  <c r="L3701" i="1"/>
  <c r="M3701" i="1" s="1"/>
  <c r="L3705" i="1"/>
  <c r="M3705" i="1" s="1"/>
  <c r="L3709" i="1"/>
  <c r="M3709" i="1" s="1"/>
  <c r="L3713" i="1"/>
  <c r="M3713" i="1" s="1"/>
  <c r="L3717" i="1"/>
  <c r="M3717" i="1" s="1"/>
  <c r="L3721" i="1"/>
  <c r="M3721" i="1" s="1"/>
  <c r="L3725" i="1"/>
  <c r="M3725" i="1" s="1"/>
  <c r="L3729" i="1"/>
  <c r="M3729" i="1" s="1"/>
  <c r="L3733" i="1"/>
  <c r="M3733" i="1" s="1"/>
  <c r="L3737" i="1"/>
  <c r="M3737" i="1" s="1"/>
  <c r="L3741" i="1"/>
  <c r="M3741" i="1" s="1"/>
  <c r="L3745" i="1"/>
  <c r="M3745" i="1" s="1"/>
  <c r="L3749" i="1"/>
  <c r="M3749" i="1" s="1"/>
  <c r="L3753" i="1"/>
  <c r="M3753" i="1" s="1"/>
  <c r="L3757" i="1"/>
  <c r="M3757" i="1" s="1"/>
  <c r="L3761" i="1"/>
  <c r="M3761" i="1" s="1"/>
  <c r="L3765" i="1"/>
  <c r="M3765" i="1" s="1"/>
  <c r="L3769" i="1"/>
  <c r="M3769" i="1" s="1"/>
  <c r="L3773" i="1"/>
  <c r="M3773" i="1" s="1"/>
  <c r="L3777" i="1"/>
  <c r="M3777" i="1" s="1"/>
  <c r="L3781" i="1"/>
  <c r="M3781" i="1" s="1"/>
  <c r="L3785" i="1"/>
  <c r="M3785" i="1" s="1"/>
  <c r="L3789" i="1"/>
  <c r="M3789" i="1" s="1"/>
  <c r="L3793" i="1"/>
  <c r="M3793" i="1" s="1"/>
  <c r="L3797" i="1"/>
  <c r="M3797" i="1" s="1"/>
  <c r="L3801" i="1"/>
  <c r="M3801" i="1" s="1"/>
  <c r="L3805" i="1"/>
  <c r="M3805" i="1" s="1"/>
  <c r="L3809" i="1"/>
  <c r="M3809" i="1" s="1"/>
  <c r="L3813" i="1"/>
  <c r="M3813" i="1" s="1"/>
  <c r="L3817" i="1"/>
  <c r="M3817" i="1" s="1"/>
  <c r="L3821" i="1"/>
  <c r="M3821" i="1" s="1"/>
  <c r="L3825" i="1"/>
  <c r="M3825" i="1" s="1"/>
  <c r="L3829" i="1"/>
  <c r="M3829" i="1" s="1"/>
  <c r="L3833" i="1"/>
  <c r="M3833" i="1" s="1"/>
  <c r="L3837" i="1"/>
  <c r="M3837" i="1" s="1"/>
  <c r="L3841" i="1"/>
  <c r="M3841" i="1" s="1"/>
  <c r="K3333" i="1"/>
  <c r="K3337" i="1"/>
  <c r="K3341" i="1"/>
  <c r="K3345" i="1"/>
  <c r="K3349" i="1"/>
  <c r="K3353" i="1"/>
  <c r="K3357" i="1"/>
  <c r="K3361" i="1"/>
  <c r="K3365" i="1"/>
  <c r="K3369" i="1"/>
  <c r="K3373" i="1"/>
  <c r="K3377" i="1"/>
  <c r="K3381" i="1"/>
  <c r="K3385" i="1"/>
  <c r="K3389" i="1"/>
  <c r="K3393" i="1"/>
  <c r="K3397" i="1"/>
  <c r="K3401" i="1"/>
  <c r="K3405" i="1"/>
  <c r="K3409" i="1"/>
  <c r="K3413" i="1"/>
  <c r="K3417" i="1"/>
  <c r="K3421" i="1"/>
  <c r="K3425" i="1"/>
  <c r="K3429" i="1"/>
  <c r="K3433" i="1"/>
  <c r="K3437" i="1"/>
  <c r="K3441" i="1"/>
  <c r="K3445" i="1"/>
  <c r="K3449" i="1"/>
  <c r="K3453" i="1"/>
  <c r="K3457" i="1"/>
  <c r="K3461" i="1"/>
  <c r="K3465" i="1"/>
  <c r="K3469" i="1"/>
  <c r="K3473" i="1"/>
  <c r="K3477" i="1"/>
  <c r="K3481" i="1"/>
  <c r="K3485" i="1"/>
  <c r="K3489" i="1"/>
  <c r="K3493" i="1"/>
  <c r="K3497" i="1"/>
  <c r="K3501" i="1"/>
  <c r="K3505" i="1"/>
  <c r="K3509" i="1"/>
  <c r="K3513" i="1"/>
  <c r="K3517" i="1"/>
  <c r="K3521" i="1"/>
  <c r="K3525" i="1"/>
  <c r="K3529" i="1"/>
  <c r="K3533" i="1"/>
  <c r="K3537" i="1"/>
  <c r="K3541" i="1"/>
  <c r="K3545" i="1"/>
  <c r="K3549" i="1"/>
  <c r="K3553" i="1"/>
  <c r="K3557" i="1"/>
  <c r="K3561" i="1"/>
  <c r="K3565" i="1"/>
  <c r="K3569" i="1"/>
  <c r="K3573" i="1"/>
  <c r="K3577" i="1"/>
  <c r="K3581" i="1"/>
  <c r="K3585" i="1"/>
  <c r="L3333" i="1"/>
  <c r="M3333" i="1" s="1"/>
  <c r="L3337" i="1"/>
  <c r="M3337" i="1" s="1"/>
  <c r="L3341" i="1"/>
  <c r="M3341" i="1" s="1"/>
  <c r="L3345" i="1"/>
  <c r="M3345" i="1" s="1"/>
  <c r="L3349" i="1"/>
  <c r="M3349" i="1" s="1"/>
  <c r="L3353" i="1"/>
  <c r="M3353" i="1" s="1"/>
  <c r="L3357" i="1"/>
  <c r="M3357" i="1" s="1"/>
  <c r="L3361" i="1"/>
  <c r="M3361" i="1" s="1"/>
  <c r="L3365" i="1"/>
  <c r="M3365" i="1" s="1"/>
  <c r="L3369" i="1"/>
  <c r="M3369" i="1" s="1"/>
  <c r="L3373" i="1"/>
  <c r="M3373" i="1" s="1"/>
  <c r="L3377" i="1"/>
  <c r="M3377" i="1" s="1"/>
  <c r="L3381" i="1"/>
  <c r="M3381" i="1" s="1"/>
  <c r="L3385" i="1"/>
  <c r="M3385" i="1" s="1"/>
  <c r="L3389" i="1"/>
  <c r="M3389" i="1" s="1"/>
  <c r="L3393" i="1"/>
  <c r="M3393" i="1" s="1"/>
  <c r="L3397" i="1"/>
  <c r="M3397" i="1" s="1"/>
  <c r="L3401" i="1"/>
  <c r="M3401" i="1" s="1"/>
  <c r="L3405" i="1"/>
  <c r="M3405" i="1" s="1"/>
  <c r="L3409" i="1"/>
  <c r="M3409" i="1" s="1"/>
  <c r="L3413" i="1"/>
  <c r="M3413" i="1" s="1"/>
  <c r="L3417" i="1"/>
  <c r="M3417" i="1" s="1"/>
  <c r="L3421" i="1"/>
  <c r="M3421" i="1" s="1"/>
  <c r="L3425" i="1"/>
  <c r="M3425" i="1" s="1"/>
  <c r="L3429" i="1"/>
  <c r="M3429" i="1" s="1"/>
  <c r="L3433" i="1"/>
  <c r="M3433" i="1" s="1"/>
  <c r="L3437" i="1"/>
  <c r="M3437" i="1" s="1"/>
  <c r="L3441" i="1"/>
  <c r="M3441" i="1" s="1"/>
  <c r="L3445" i="1"/>
  <c r="M3445" i="1" s="1"/>
  <c r="L3449" i="1"/>
  <c r="M3449" i="1" s="1"/>
  <c r="L3453" i="1"/>
  <c r="M3453" i="1" s="1"/>
  <c r="L5726" i="1"/>
  <c r="K5407" i="1"/>
  <c r="K5535" i="1"/>
  <c r="L5407" i="1"/>
  <c r="L5535" i="1"/>
  <c r="K5146" i="1"/>
  <c r="K5210" i="1"/>
  <c r="K5271" i="1"/>
  <c r="K5303" i="1"/>
  <c r="K5335" i="1"/>
  <c r="K5367" i="1"/>
  <c r="L5143" i="1"/>
  <c r="M5143" i="1" s="1"/>
  <c r="L5175" i="1"/>
  <c r="L5207" i="1"/>
  <c r="M5207" i="1" s="1"/>
  <c r="L5239" i="1"/>
  <c r="L5271" i="1"/>
  <c r="M5271" i="1" s="1"/>
  <c r="L5303" i="1"/>
  <c r="M5303" i="1" s="1"/>
  <c r="L5335" i="1"/>
  <c r="M5335" i="1" s="1"/>
  <c r="L5367" i="1"/>
  <c r="M5367" i="1" s="1"/>
  <c r="K4882" i="1"/>
  <c r="K4914" i="1"/>
  <c r="K4946" i="1"/>
  <c r="K4978" i="1"/>
  <c r="K5010" i="1"/>
  <c r="K5038" i="1"/>
  <c r="K5059" i="1"/>
  <c r="K5080" i="1"/>
  <c r="K5102" i="1"/>
  <c r="L4867" i="1"/>
  <c r="L4888" i="1"/>
  <c r="M4888" i="1" s="1"/>
  <c r="L4910" i="1"/>
  <c r="L4931" i="1"/>
  <c r="L4952" i="1"/>
  <c r="L4969" i="1"/>
  <c r="M4969" i="1" s="1"/>
  <c r="L4985" i="1"/>
  <c r="L5001" i="1"/>
  <c r="M5001" i="1" s="1"/>
  <c r="L5017" i="1"/>
  <c r="L5033" i="1"/>
  <c r="M5033" i="1" s="1"/>
  <c r="L5049" i="1"/>
  <c r="L5065" i="1"/>
  <c r="L5081" i="1"/>
  <c r="L5097" i="1"/>
  <c r="M5097" i="1" s="1"/>
  <c r="L5113" i="1"/>
  <c r="K4619" i="1"/>
  <c r="K4635" i="1"/>
  <c r="K4651" i="1"/>
  <c r="K4667" i="1"/>
  <c r="K4683" i="1"/>
  <c r="K4699" i="1"/>
  <c r="K4715" i="1"/>
  <c r="K4731" i="1"/>
  <c r="K4747" i="1"/>
  <c r="K4763" i="1"/>
  <c r="K4779" i="1"/>
  <c r="K4795" i="1"/>
  <c r="K4811" i="1"/>
  <c r="K4827" i="1"/>
  <c r="K4843" i="1"/>
  <c r="K4859" i="1"/>
  <c r="L4619" i="1"/>
  <c r="M4619" i="1" s="1"/>
  <c r="L4635" i="1"/>
  <c r="M4635" i="1" s="1"/>
  <c r="L4651" i="1"/>
  <c r="M4651" i="1" s="1"/>
  <c r="L4667" i="1"/>
  <c r="L4683" i="1"/>
  <c r="M4683" i="1" s="1"/>
  <c r="L4699" i="1"/>
  <c r="M4699" i="1" s="1"/>
  <c r="L4715" i="1"/>
  <c r="M4715" i="1" s="1"/>
  <c r="L4731" i="1"/>
  <c r="L4747" i="1"/>
  <c r="M4747" i="1" s="1"/>
  <c r="L4763" i="1"/>
  <c r="M4763" i="1" s="1"/>
  <c r="L4779" i="1"/>
  <c r="M4779" i="1" s="1"/>
  <c r="L4791" i="1"/>
  <c r="L4801" i="1"/>
  <c r="L4811" i="1"/>
  <c r="L4819" i="1"/>
  <c r="L4827" i="1"/>
  <c r="L4835" i="1"/>
  <c r="L4843" i="1"/>
  <c r="L4851" i="1"/>
  <c r="M4851" i="1" s="1"/>
  <c r="L4859" i="1"/>
  <c r="K4354" i="1"/>
  <c r="K4362" i="1"/>
  <c r="K4370" i="1"/>
  <c r="K4378" i="1"/>
  <c r="K4386" i="1"/>
  <c r="K4394" i="1"/>
  <c r="K4402" i="1"/>
  <c r="K4410" i="1"/>
  <c r="K4418" i="1"/>
  <c r="K4426" i="1"/>
  <c r="K4434" i="1"/>
  <c r="K4442" i="1"/>
  <c r="K4450" i="1"/>
  <c r="K4458" i="1"/>
  <c r="K4466" i="1"/>
  <c r="K4474" i="1"/>
  <c r="K4482" i="1"/>
  <c r="K4490" i="1"/>
  <c r="K4498" i="1"/>
  <c r="K4506" i="1"/>
  <c r="K4514" i="1"/>
  <c r="K4522" i="1"/>
  <c r="K4530" i="1"/>
  <c r="K4538" i="1"/>
  <c r="K4546" i="1"/>
  <c r="K4554" i="1"/>
  <c r="K4562" i="1"/>
  <c r="K4570" i="1"/>
  <c r="K4578" i="1"/>
  <c r="K4586" i="1"/>
  <c r="K4594" i="1"/>
  <c r="K4602" i="1"/>
  <c r="L4354" i="1"/>
  <c r="L4362" i="1"/>
  <c r="M4362" i="1" s="1"/>
  <c r="L4370" i="1"/>
  <c r="L4378" i="1"/>
  <c r="L4386" i="1"/>
  <c r="L4394" i="1"/>
  <c r="M4394" i="1" s="1"/>
  <c r="L4402" i="1"/>
  <c r="L4410" i="1"/>
  <c r="M4410" i="1" s="1"/>
  <c r="L4418" i="1"/>
  <c r="L4426" i="1"/>
  <c r="L4434" i="1"/>
  <c r="M4434" i="1" s="1"/>
  <c r="L4442" i="1"/>
  <c r="L4450" i="1"/>
  <c r="L4458" i="1"/>
  <c r="L4466" i="1"/>
  <c r="M4466" i="1" s="1"/>
  <c r="L4474" i="1"/>
  <c r="L4482" i="1"/>
  <c r="L4490" i="1"/>
  <c r="L4498" i="1"/>
  <c r="M4498" i="1" s="1"/>
  <c r="L4506" i="1"/>
  <c r="L4514" i="1"/>
  <c r="M4514" i="1" s="1"/>
  <c r="L4522" i="1"/>
  <c r="M4522" i="1" s="1"/>
  <c r="L4530" i="1"/>
  <c r="M4530" i="1" s="1"/>
  <c r="L4538" i="1"/>
  <c r="L4546" i="1"/>
  <c r="M4546" i="1" s="1"/>
  <c r="L4554" i="1"/>
  <c r="M4554" i="1" s="1"/>
  <c r="L4562" i="1"/>
  <c r="M4562" i="1" s="1"/>
  <c r="L4570" i="1"/>
  <c r="L4578" i="1"/>
  <c r="M4578" i="1" s="1"/>
  <c r="L4586" i="1"/>
  <c r="L4594" i="1"/>
  <c r="L4602" i="1"/>
  <c r="K4103" i="1"/>
  <c r="K4111" i="1"/>
  <c r="K4119" i="1"/>
  <c r="K4127" i="1"/>
  <c r="K4135" i="1"/>
  <c r="K4143" i="1"/>
  <c r="K4151" i="1"/>
  <c r="K4159" i="1"/>
  <c r="K4167" i="1"/>
  <c r="K4175" i="1"/>
  <c r="K4183" i="1"/>
  <c r="K4191" i="1"/>
  <c r="K4199" i="1"/>
  <c r="K4207" i="1"/>
  <c r="K4215" i="1"/>
  <c r="K4223" i="1"/>
  <c r="K4231" i="1"/>
  <c r="K4239" i="1"/>
  <c r="K4247" i="1"/>
  <c r="K4255" i="1"/>
  <c r="K4263" i="1"/>
  <c r="K4271" i="1"/>
  <c r="K4279" i="1"/>
  <c r="K4287" i="1"/>
  <c r="K4295" i="1"/>
  <c r="K4303" i="1"/>
  <c r="K4311" i="1"/>
  <c r="K4319" i="1"/>
  <c r="K4327" i="1"/>
  <c r="K4335" i="1"/>
  <c r="K4343" i="1"/>
  <c r="K4351" i="1"/>
  <c r="L4103" i="1"/>
  <c r="L4111" i="1"/>
  <c r="L4119" i="1"/>
  <c r="M4119" i="1" s="1"/>
  <c r="L4127" i="1"/>
  <c r="M4127" i="1" s="1"/>
  <c r="L4135" i="1"/>
  <c r="M4135" i="1" s="1"/>
  <c r="L4143" i="1"/>
  <c r="M4143" i="1" s="1"/>
  <c r="L4151" i="1"/>
  <c r="M4151" i="1" s="1"/>
  <c r="L4159" i="1"/>
  <c r="M4159" i="1" s="1"/>
  <c r="L4167" i="1"/>
  <c r="M4167" i="1" s="1"/>
  <c r="L4175" i="1"/>
  <c r="M4175" i="1" s="1"/>
  <c r="L4183" i="1"/>
  <c r="M4183" i="1" s="1"/>
  <c r="L4191" i="1"/>
  <c r="M4191" i="1" s="1"/>
  <c r="L4199" i="1"/>
  <c r="M4199" i="1" s="1"/>
  <c r="L4207" i="1"/>
  <c r="M4207" i="1" s="1"/>
  <c r="L4215" i="1"/>
  <c r="M4215" i="1" s="1"/>
  <c r="L4223" i="1"/>
  <c r="M4223" i="1" s="1"/>
  <c r="L4231" i="1"/>
  <c r="M4231" i="1" s="1"/>
  <c r="L4239" i="1"/>
  <c r="M4239" i="1" s="1"/>
  <c r="L4247" i="1"/>
  <c r="M4247" i="1" s="1"/>
  <c r="L4255" i="1"/>
  <c r="M4255" i="1" s="1"/>
  <c r="L4263" i="1"/>
  <c r="M4263" i="1" s="1"/>
  <c r="L4271" i="1"/>
  <c r="M4271" i="1" s="1"/>
  <c r="L4279" i="1"/>
  <c r="M4279" i="1" s="1"/>
  <c r="L4287" i="1"/>
  <c r="M4287" i="1" s="1"/>
  <c r="L4295" i="1"/>
  <c r="L4303" i="1"/>
  <c r="M4303" i="1" s="1"/>
  <c r="L4311" i="1"/>
  <c r="L4319" i="1"/>
  <c r="L4327" i="1"/>
  <c r="L4335" i="1"/>
  <c r="M4335" i="1" s="1"/>
  <c r="L4343" i="1"/>
  <c r="L4351" i="1"/>
  <c r="K3846" i="1"/>
  <c r="K3854" i="1"/>
  <c r="K3862" i="1"/>
  <c r="K3870" i="1"/>
  <c r="K3878" i="1"/>
  <c r="K3886" i="1"/>
  <c r="K3894" i="1"/>
  <c r="K3902" i="1"/>
  <c r="K3910" i="1"/>
  <c r="K3918" i="1"/>
  <c r="K3926" i="1"/>
  <c r="K3934" i="1"/>
  <c r="K3942" i="1"/>
  <c r="K3950" i="1"/>
  <c r="K3958" i="1"/>
  <c r="K3966" i="1"/>
  <c r="K3974" i="1"/>
  <c r="K3982" i="1"/>
  <c r="K3990" i="1"/>
  <c r="K3998" i="1"/>
  <c r="K4006" i="1"/>
  <c r="K4014" i="1"/>
  <c r="K4022" i="1"/>
  <c r="K4030" i="1"/>
  <c r="K4038" i="1"/>
  <c r="K4046" i="1"/>
  <c r="K4054" i="1"/>
  <c r="K4062" i="1"/>
  <c r="K4070" i="1"/>
  <c r="K4078" i="1"/>
  <c r="K4086" i="1"/>
  <c r="K4094" i="1"/>
  <c r="L3846" i="1"/>
  <c r="M3846" i="1" s="1"/>
  <c r="L3851" i="1"/>
  <c r="M3851" i="1" s="1"/>
  <c r="L3857" i="1"/>
  <c r="L3862" i="1"/>
  <c r="L3867" i="1"/>
  <c r="L3873" i="1"/>
  <c r="L3878" i="1"/>
  <c r="L3883" i="1"/>
  <c r="L3889" i="1"/>
  <c r="L3894" i="1"/>
  <c r="L3899" i="1"/>
  <c r="L3905" i="1"/>
  <c r="L3910" i="1"/>
  <c r="L3915" i="1"/>
  <c r="M3915" i="1" s="1"/>
  <c r="L3921" i="1"/>
  <c r="L3926" i="1"/>
  <c r="L3931" i="1"/>
  <c r="L3937" i="1"/>
  <c r="L3942" i="1"/>
  <c r="L3947" i="1"/>
  <c r="L3953" i="1"/>
  <c r="L3958" i="1"/>
  <c r="L3963" i="1"/>
  <c r="L3969" i="1"/>
  <c r="L3974" i="1"/>
  <c r="L3979" i="1"/>
  <c r="M3979" i="1" s="1"/>
  <c r="L3985" i="1"/>
  <c r="L3990" i="1"/>
  <c r="L3995" i="1"/>
  <c r="L3999" i="1"/>
  <c r="L4003" i="1"/>
  <c r="L4007" i="1"/>
  <c r="L4011" i="1"/>
  <c r="L4015" i="1"/>
  <c r="L4019" i="1"/>
  <c r="M4019" i="1" s="1"/>
  <c r="L4023" i="1"/>
  <c r="M4023" i="1" s="1"/>
  <c r="L4027" i="1"/>
  <c r="L4031" i="1"/>
  <c r="L4035" i="1"/>
  <c r="M4035" i="1" s="1"/>
  <c r="L4039" i="1"/>
  <c r="L4043" i="1"/>
  <c r="L4047" i="1"/>
  <c r="L4051" i="1"/>
  <c r="L4055" i="1"/>
  <c r="L4059" i="1"/>
  <c r="L4063" i="1"/>
  <c r="L4067" i="1"/>
  <c r="M4067" i="1" s="1"/>
  <c r="L4071" i="1"/>
  <c r="L4075" i="1"/>
  <c r="L4079" i="1"/>
  <c r="L4083" i="1"/>
  <c r="M4083" i="1" s="1"/>
  <c r="L4087" i="1"/>
  <c r="L4091" i="1"/>
  <c r="L4095" i="1"/>
  <c r="K3586" i="1"/>
  <c r="K3590" i="1"/>
  <c r="K3594" i="1"/>
  <c r="K3598" i="1"/>
  <c r="K3602" i="1"/>
  <c r="K3606" i="1"/>
  <c r="K3610" i="1"/>
  <c r="K3614" i="1"/>
  <c r="K3618" i="1"/>
  <c r="K3622" i="1"/>
  <c r="K3626" i="1"/>
  <c r="K3630" i="1"/>
  <c r="K3634" i="1"/>
  <c r="K3638" i="1"/>
  <c r="K3642" i="1"/>
  <c r="K3646" i="1"/>
  <c r="K3650" i="1"/>
  <c r="K3654" i="1"/>
  <c r="K3658" i="1"/>
  <c r="K3662" i="1"/>
  <c r="K3666" i="1"/>
  <c r="K3670" i="1"/>
  <c r="K3674" i="1"/>
  <c r="K3678" i="1"/>
  <c r="K3682" i="1"/>
  <c r="K3686" i="1"/>
  <c r="K3690" i="1"/>
  <c r="K3694" i="1"/>
  <c r="K3698" i="1"/>
  <c r="K3702" i="1"/>
  <c r="K3706" i="1"/>
  <c r="K3710" i="1"/>
  <c r="K3714" i="1"/>
  <c r="K3718" i="1"/>
  <c r="K3722" i="1"/>
  <c r="K3726" i="1"/>
  <c r="K3730" i="1"/>
  <c r="K3734" i="1"/>
  <c r="K3738" i="1"/>
  <c r="K3742" i="1"/>
  <c r="K3746" i="1"/>
  <c r="K3750" i="1"/>
  <c r="K3754" i="1"/>
  <c r="K3758" i="1"/>
  <c r="K3762" i="1"/>
  <c r="K3766" i="1"/>
  <c r="K3770" i="1"/>
  <c r="K3774" i="1"/>
  <c r="K3778" i="1"/>
  <c r="K3782" i="1"/>
  <c r="K3786" i="1"/>
  <c r="K3790" i="1"/>
  <c r="K3794" i="1"/>
  <c r="K3798" i="1"/>
  <c r="K3802" i="1"/>
  <c r="K3806" i="1"/>
  <c r="K3810" i="1"/>
  <c r="K3814" i="1"/>
  <c r="K3818" i="1"/>
  <c r="K3822" i="1"/>
  <c r="K3826" i="1"/>
  <c r="K3830" i="1"/>
  <c r="K3834" i="1"/>
  <c r="K3838" i="1"/>
  <c r="L3586" i="1"/>
  <c r="M3586" i="1" s="1"/>
  <c r="L3590" i="1"/>
  <c r="M3590" i="1" s="1"/>
  <c r="L3594" i="1"/>
  <c r="M3594" i="1" s="1"/>
  <c r="L3598" i="1"/>
  <c r="M3598" i="1" s="1"/>
  <c r="L3602" i="1"/>
  <c r="M3602" i="1" s="1"/>
  <c r="L3606" i="1"/>
  <c r="M3606" i="1" s="1"/>
  <c r="L3610" i="1"/>
  <c r="M3610" i="1" s="1"/>
  <c r="L3614" i="1"/>
  <c r="M3614" i="1" s="1"/>
  <c r="L3618" i="1"/>
  <c r="M3618" i="1" s="1"/>
  <c r="L3622" i="1"/>
  <c r="L3626" i="1"/>
  <c r="M3626" i="1" s="1"/>
  <c r="L3630" i="1"/>
  <c r="M3630" i="1" s="1"/>
  <c r="L3634" i="1"/>
  <c r="L3638" i="1"/>
  <c r="M3638" i="1" s="1"/>
  <c r="L3642" i="1"/>
  <c r="M3642" i="1" s="1"/>
  <c r="L3646" i="1"/>
  <c r="M3646" i="1" s="1"/>
  <c r="L3650" i="1"/>
  <c r="M3650" i="1" s="1"/>
  <c r="L3654" i="1"/>
  <c r="M3654" i="1" s="1"/>
  <c r="L3658" i="1"/>
  <c r="M3658" i="1" s="1"/>
  <c r="L3662" i="1"/>
  <c r="M3662" i="1" s="1"/>
  <c r="L3666" i="1"/>
  <c r="M3666" i="1" s="1"/>
  <c r="L3670" i="1"/>
  <c r="M3670" i="1" s="1"/>
  <c r="L3674" i="1"/>
  <c r="M3674" i="1" s="1"/>
  <c r="L3678" i="1"/>
  <c r="M3678" i="1" s="1"/>
  <c r="L3682" i="1"/>
  <c r="M3682" i="1" s="1"/>
  <c r="L3686" i="1"/>
  <c r="M3686" i="1" s="1"/>
  <c r="L3690" i="1"/>
  <c r="M3690" i="1" s="1"/>
  <c r="L3694" i="1"/>
  <c r="M3694" i="1" s="1"/>
  <c r="L3698" i="1"/>
  <c r="M3698" i="1" s="1"/>
  <c r="L3702" i="1"/>
  <c r="M3702" i="1" s="1"/>
  <c r="L3706" i="1"/>
  <c r="M3706" i="1" s="1"/>
  <c r="L3710" i="1"/>
  <c r="M3710" i="1" s="1"/>
  <c r="L3714" i="1"/>
  <c r="M3714" i="1" s="1"/>
  <c r="L3718" i="1"/>
  <c r="M3718" i="1" s="1"/>
  <c r="L3722" i="1"/>
  <c r="M3722" i="1" s="1"/>
  <c r="L3726" i="1"/>
  <c r="M3726" i="1" s="1"/>
  <c r="L3730" i="1"/>
  <c r="M3730" i="1" s="1"/>
  <c r="L3734" i="1"/>
  <c r="M3734" i="1" s="1"/>
  <c r="L3738" i="1"/>
  <c r="M3738" i="1" s="1"/>
  <c r="L3742" i="1"/>
  <c r="M3742" i="1" s="1"/>
  <c r="L3746" i="1"/>
  <c r="M3746" i="1" s="1"/>
  <c r="L3750" i="1"/>
  <c r="M3750" i="1" s="1"/>
  <c r="L3754" i="1"/>
  <c r="M3754" i="1" s="1"/>
  <c r="L3758" i="1"/>
  <c r="M3758" i="1" s="1"/>
  <c r="L3762" i="1"/>
  <c r="M3762" i="1" s="1"/>
  <c r="L3766" i="1"/>
  <c r="M3766" i="1" s="1"/>
  <c r="L3770" i="1"/>
  <c r="M3770" i="1" s="1"/>
  <c r="L3774" i="1"/>
  <c r="M3774" i="1" s="1"/>
  <c r="L3778" i="1"/>
  <c r="M3778" i="1" s="1"/>
  <c r="L3782" i="1"/>
  <c r="M3782" i="1" s="1"/>
  <c r="L3786" i="1"/>
  <c r="M3786" i="1" s="1"/>
  <c r="L3790" i="1"/>
  <c r="M3790" i="1" s="1"/>
  <c r="L3794" i="1"/>
  <c r="M3794" i="1" s="1"/>
  <c r="L3798" i="1"/>
  <c r="M3798" i="1" s="1"/>
  <c r="L3802" i="1"/>
  <c r="M3802" i="1" s="1"/>
  <c r="L3806" i="1"/>
  <c r="M3806" i="1" s="1"/>
  <c r="L3810" i="1"/>
  <c r="M3810" i="1" s="1"/>
  <c r="L3814" i="1"/>
  <c r="M3814" i="1" s="1"/>
  <c r="L3818" i="1"/>
  <c r="M3818" i="1" s="1"/>
  <c r="L3822" i="1"/>
  <c r="M3822" i="1" s="1"/>
  <c r="L3826" i="1"/>
  <c r="M3826" i="1" s="1"/>
  <c r="L3830" i="1"/>
  <c r="M3830" i="1" s="1"/>
  <c r="L3834" i="1"/>
  <c r="M3834" i="1" s="1"/>
  <c r="L3838" i="1"/>
  <c r="M3838" i="1" s="1"/>
  <c r="K3330" i="1"/>
  <c r="K3334" i="1"/>
  <c r="K3338" i="1"/>
  <c r="K3342" i="1"/>
  <c r="K3346" i="1"/>
  <c r="K3350" i="1"/>
  <c r="K3354" i="1"/>
  <c r="K3358" i="1"/>
  <c r="K3362" i="1"/>
  <c r="K3366" i="1"/>
  <c r="K3370" i="1"/>
  <c r="K3374" i="1"/>
  <c r="K3378" i="1"/>
  <c r="K3382" i="1"/>
  <c r="K3386" i="1"/>
  <c r="K3390" i="1"/>
  <c r="K3394" i="1"/>
  <c r="K3398" i="1"/>
  <c r="K3402" i="1"/>
  <c r="K3406" i="1"/>
  <c r="K3410" i="1"/>
  <c r="K3414" i="1"/>
  <c r="K3418" i="1"/>
  <c r="K3422" i="1"/>
  <c r="K3426" i="1"/>
  <c r="K3430" i="1"/>
  <c r="K3434" i="1"/>
  <c r="K3438" i="1"/>
  <c r="K3442" i="1"/>
  <c r="K3446" i="1"/>
  <c r="K3450" i="1"/>
  <c r="K3454" i="1"/>
  <c r="K3458" i="1"/>
  <c r="K3462" i="1"/>
  <c r="K3466" i="1"/>
  <c r="K3470" i="1"/>
  <c r="K3474" i="1"/>
  <c r="K3478" i="1"/>
  <c r="K3482" i="1"/>
  <c r="K3486" i="1"/>
  <c r="K3490" i="1"/>
  <c r="K3494" i="1"/>
  <c r="K5598" i="1"/>
  <c r="L5598" i="1"/>
  <c r="K5242" i="1"/>
  <c r="K5319" i="1"/>
  <c r="L5127" i="1"/>
  <c r="M5127" i="1" s="1"/>
  <c r="L5191" i="1"/>
  <c r="M5191" i="1" s="1"/>
  <c r="L5255" i="1"/>
  <c r="M5255" i="1" s="1"/>
  <c r="L5319" i="1"/>
  <c r="M5319" i="1" s="1"/>
  <c r="K4866" i="1"/>
  <c r="K4930" i="1"/>
  <c r="K4994" i="1"/>
  <c r="K5048" i="1"/>
  <c r="K5091" i="1"/>
  <c r="L4878" i="1"/>
  <c r="L4920" i="1"/>
  <c r="M4920" i="1" s="1"/>
  <c r="L4961" i="1"/>
  <c r="L4993" i="1"/>
  <c r="L5025" i="1"/>
  <c r="M5025" i="1" s="1"/>
  <c r="L5057" i="1"/>
  <c r="M5057" i="1" s="1"/>
  <c r="L5089" i="1"/>
  <c r="M5089" i="1" s="1"/>
  <c r="L5121" i="1"/>
  <c r="K4620" i="1"/>
  <c r="K4652" i="1"/>
  <c r="K4684" i="1"/>
  <c r="K4716" i="1"/>
  <c r="K4748" i="1"/>
  <c r="K4780" i="1"/>
  <c r="K4812" i="1"/>
  <c r="K4844" i="1"/>
  <c r="L4620" i="1"/>
  <c r="L4652" i="1"/>
  <c r="L4684" i="1"/>
  <c r="M4684" i="1" s="1"/>
  <c r="L4716" i="1"/>
  <c r="L4748" i="1"/>
  <c r="L4780" i="1"/>
  <c r="L4803" i="1"/>
  <c r="L4820" i="1"/>
  <c r="M4820" i="1" s="1"/>
  <c r="L4836" i="1"/>
  <c r="M4836" i="1" s="1"/>
  <c r="L4852" i="1"/>
  <c r="M4852" i="1" s="1"/>
  <c r="K4363" i="1"/>
  <c r="K4379" i="1"/>
  <c r="K4395" i="1"/>
  <c r="K4411" i="1"/>
  <c r="K4427" i="1"/>
  <c r="K4443" i="1"/>
  <c r="K4459" i="1"/>
  <c r="K4475" i="1"/>
  <c r="K4491" i="1"/>
  <c r="K4507" i="1"/>
  <c r="K4523" i="1"/>
  <c r="K4539" i="1"/>
  <c r="K4555" i="1"/>
  <c r="K4571" i="1"/>
  <c r="K4587" i="1"/>
  <c r="K4603" i="1"/>
  <c r="L4363" i="1"/>
  <c r="M4363" i="1" s="1"/>
  <c r="L4379" i="1"/>
  <c r="L4395" i="1"/>
  <c r="M4395" i="1" s="1"/>
  <c r="L4411" i="1"/>
  <c r="M4411" i="1" s="1"/>
  <c r="L4427" i="1"/>
  <c r="L4443" i="1"/>
  <c r="L4459" i="1"/>
  <c r="L4475" i="1"/>
  <c r="L4491" i="1"/>
  <c r="L4507" i="1"/>
  <c r="M4507" i="1" s="1"/>
  <c r="L4523" i="1"/>
  <c r="M4523" i="1" s="1"/>
  <c r="L4539" i="1"/>
  <c r="M4539" i="1" s="1"/>
  <c r="L4555" i="1"/>
  <c r="L4571" i="1"/>
  <c r="M4571" i="1" s="1"/>
  <c r="L4587" i="1"/>
  <c r="M4587" i="1" s="1"/>
  <c r="L4603" i="1"/>
  <c r="M4603" i="1" s="1"/>
  <c r="K4098" i="1"/>
  <c r="K4114" i="1"/>
  <c r="K4130" i="1"/>
  <c r="K4146" i="1"/>
  <c r="K4162" i="1"/>
  <c r="K4178" i="1"/>
  <c r="K4194" i="1"/>
  <c r="K4210" i="1"/>
  <c r="K4226" i="1"/>
  <c r="K4242" i="1"/>
  <c r="K4258" i="1"/>
  <c r="K4274" i="1"/>
  <c r="K4290" i="1"/>
  <c r="K4306" i="1"/>
  <c r="K4322" i="1"/>
  <c r="K4338" i="1"/>
  <c r="L4098" i="1"/>
  <c r="L4114" i="1"/>
  <c r="L4130" i="1"/>
  <c r="M4130" i="1" s="1"/>
  <c r="L4146" i="1"/>
  <c r="M4146" i="1" s="1"/>
  <c r="L4162" i="1"/>
  <c r="M4162" i="1" s="1"/>
  <c r="L4178" i="1"/>
  <c r="M4178" i="1" s="1"/>
  <c r="L4194" i="1"/>
  <c r="M4194" i="1" s="1"/>
  <c r="L4210" i="1"/>
  <c r="M4210" i="1" s="1"/>
  <c r="L4226" i="1"/>
  <c r="M4226" i="1" s="1"/>
  <c r="L4242" i="1"/>
  <c r="M4242" i="1" s="1"/>
  <c r="L4258" i="1"/>
  <c r="M4258" i="1" s="1"/>
  <c r="L4274" i="1"/>
  <c r="M4274" i="1" s="1"/>
  <c r="L4290" i="1"/>
  <c r="L4306" i="1"/>
  <c r="L4322" i="1"/>
  <c r="M4322" i="1" s="1"/>
  <c r="L4338" i="1"/>
  <c r="M4338" i="1" s="1"/>
  <c r="K3849" i="1"/>
  <c r="K3865" i="1"/>
  <c r="K3881" i="1"/>
  <c r="K3897" i="1"/>
  <c r="K3913" i="1"/>
  <c r="K3929" i="1"/>
  <c r="K3945" i="1"/>
  <c r="K3961" i="1"/>
  <c r="K3977" i="1"/>
  <c r="K3993" i="1"/>
  <c r="K4009" i="1"/>
  <c r="K4025" i="1"/>
  <c r="K4041" i="1"/>
  <c r="K4057" i="1"/>
  <c r="K4073" i="1"/>
  <c r="K4089" i="1"/>
  <c r="L3847" i="1"/>
  <c r="L3858" i="1"/>
  <c r="L3869" i="1"/>
  <c r="L3879" i="1"/>
  <c r="M3879" i="1" s="1"/>
  <c r="L3890" i="1"/>
  <c r="L3901" i="1"/>
  <c r="M3901" i="1" s="1"/>
  <c r="L3911" i="1"/>
  <c r="L3922" i="1"/>
  <c r="L3933" i="1"/>
  <c r="L3943" i="1"/>
  <c r="L3954" i="1"/>
  <c r="L3965" i="1"/>
  <c r="L3975" i="1"/>
  <c r="L3986" i="1"/>
  <c r="L3996" i="1"/>
  <c r="L4004" i="1"/>
  <c r="M4004" i="1" s="1"/>
  <c r="L4012" i="1"/>
  <c r="L4020" i="1"/>
  <c r="L4028" i="1"/>
  <c r="L4036" i="1"/>
  <c r="M4036" i="1" s="1"/>
  <c r="L4044" i="1"/>
  <c r="L4052" i="1"/>
  <c r="L4060" i="1"/>
  <c r="L4068" i="1"/>
  <c r="M4068" i="1" s="1"/>
  <c r="L4076" i="1"/>
  <c r="L4084" i="1"/>
  <c r="L4092" i="1"/>
  <c r="K3591" i="1"/>
  <c r="K3599" i="1"/>
  <c r="K3607" i="1"/>
  <c r="K3615" i="1"/>
  <c r="K3623" i="1"/>
  <c r="K3631" i="1"/>
  <c r="K3639" i="1"/>
  <c r="K3647" i="1"/>
  <c r="K3655" i="1"/>
  <c r="K3663" i="1"/>
  <c r="K3671" i="1"/>
  <c r="K3679" i="1"/>
  <c r="K3687" i="1"/>
  <c r="K3695" i="1"/>
  <c r="K3703" i="1"/>
  <c r="K3711" i="1"/>
  <c r="K3719" i="1"/>
  <c r="K3727" i="1"/>
  <c r="K3735" i="1"/>
  <c r="K3743" i="1"/>
  <c r="K3751" i="1"/>
  <c r="K3759" i="1"/>
  <c r="K3767" i="1"/>
  <c r="K3775" i="1"/>
  <c r="K3783" i="1"/>
  <c r="K3791" i="1"/>
  <c r="K3799" i="1"/>
  <c r="K3807" i="1"/>
  <c r="K3815" i="1"/>
  <c r="K3823" i="1"/>
  <c r="K3831" i="1"/>
  <c r="K3839" i="1"/>
  <c r="L3591" i="1"/>
  <c r="M3591" i="1" s="1"/>
  <c r="L3599" i="1"/>
  <c r="L3607" i="1"/>
  <c r="L3615" i="1"/>
  <c r="L3623" i="1"/>
  <c r="L3631" i="1"/>
  <c r="L3639" i="1"/>
  <c r="L3647" i="1"/>
  <c r="M3647" i="1" s="1"/>
  <c r="L3655" i="1"/>
  <c r="M3655" i="1" s="1"/>
  <c r="L3663" i="1"/>
  <c r="L3671" i="1"/>
  <c r="L3679" i="1"/>
  <c r="M3679" i="1" s="1"/>
  <c r="L3687" i="1"/>
  <c r="M3687" i="1" s="1"/>
  <c r="L3695" i="1"/>
  <c r="M3695" i="1" s="1"/>
  <c r="L3703" i="1"/>
  <c r="L3711" i="1"/>
  <c r="L3719" i="1"/>
  <c r="M3719" i="1" s="1"/>
  <c r="L3727" i="1"/>
  <c r="L3735" i="1"/>
  <c r="L3743" i="1"/>
  <c r="L3751" i="1"/>
  <c r="M3751" i="1" s="1"/>
  <c r="L3759" i="1"/>
  <c r="L3767" i="1"/>
  <c r="L3775" i="1"/>
  <c r="L3783" i="1"/>
  <c r="M3783" i="1" s="1"/>
  <c r="L3791" i="1"/>
  <c r="L3799" i="1"/>
  <c r="L3807" i="1"/>
  <c r="L3815" i="1"/>
  <c r="M3815" i="1" s="1"/>
  <c r="L3823" i="1"/>
  <c r="L3831" i="1"/>
  <c r="L3839" i="1"/>
  <c r="K3331" i="1"/>
  <c r="K3339" i="1"/>
  <c r="K3347" i="1"/>
  <c r="K3355" i="1"/>
  <c r="K3363" i="1"/>
  <c r="K3371" i="1"/>
  <c r="K3379" i="1"/>
  <c r="K3387" i="1"/>
  <c r="K3395" i="1"/>
  <c r="K3403" i="1"/>
  <c r="K3411" i="1"/>
  <c r="K3419" i="1"/>
  <c r="K3427" i="1"/>
  <c r="K3435" i="1"/>
  <c r="K3443" i="1"/>
  <c r="K3451" i="1"/>
  <c r="K3459" i="1"/>
  <c r="K3467" i="1"/>
  <c r="K3475" i="1"/>
  <c r="K3483" i="1"/>
  <c r="K3491" i="1"/>
  <c r="K3498" i="1"/>
  <c r="K3503" i="1"/>
  <c r="K3508" i="1"/>
  <c r="K3514" i="1"/>
  <c r="K3519" i="1"/>
  <c r="K3524" i="1"/>
  <c r="K3530" i="1"/>
  <c r="K3535" i="1"/>
  <c r="K3540" i="1"/>
  <c r="K3546" i="1"/>
  <c r="K3551" i="1"/>
  <c r="K3556" i="1"/>
  <c r="K3562" i="1"/>
  <c r="K3567" i="1"/>
  <c r="K3572" i="1"/>
  <c r="K3578" i="1"/>
  <c r="K3583" i="1"/>
  <c r="L3332" i="1"/>
  <c r="L3338" i="1"/>
  <c r="L3343" i="1"/>
  <c r="L3348" i="1"/>
  <c r="L3354" i="1"/>
  <c r="M3354" i="1" s="1"/>
  <c r="L3359" i="1"/>
  <c r="L3364" i="1"/>
  <c r="M3364" i="1" s="1"/>
  <c r="L3370" i="1"/>
  <c r="L3375" i="1"/>
  <c r="L3380" i="1"/>
  <c r="L3386" i="1"/>
  <c r="L3391" i="1"/>
  <c r="L3396" i="1"/>
  <c r="L3402" i="1"/>
  <c r="L3407" i="1"/>
  <c r="L3412" i="1"/>
  <c r="L3418" i="1"/>
  <c r="L3423" i="1"/>
  <c r="L3428" i="1"/>
  <c r="M3428" i="1" s="1"/>
  <c r="L3434" i="1"/>
  <c r="L3439" i="1"/>
  <c r="L3444" i="1"/>
  <c r="L3450" i="1"/>
  <c r="L3455" i="1"/>
  <c r="L3459" i="1"/>
  <c r="M3459" i="1" s="1"/>
  <c r="L3463" i="1"/>
  <c r="L3467" i="1"/>
  <c r="M3467" i="1" s="1"/>
  <c r="L3471" i="1"/>
  <c r="L3475" i="1"/>
  <c r="L3479" i="1"/>
  <c r="L3483" i="1"/>
  <c r="L3487" i="1"/>
  <c r="L3491" i="1"/>
  <c r="L3495" i="1"/>
  <c r="L3499" i="1"/>
  <c r="L3503" i="1"/>
  <c r="L3507" i="1"/>
  <c r="L3511" i="1"/>
  <c r="L3515" i="1"/>
  <c r="L3519" i="1"/>
  <c r="M3519" i="1" s="1"/>
  <c r="L3523" i="1"/>
  <c r="L3527" i="1"/>
  <c r="L3531" i="1"/>
  <c r="L3535" i="1"/>
  <c r="L3539" i="1"/>
  <c r="L3543" i="1"/>
  <c r="L3547" i="1"/>
  <c r="L3551" i="1"/>
  <c r="M3551" i="1" s="1"/>
  <c r="L3555" i="1"/>
  <c r="L3559" i="1"/>
  <c r="L3563" i="1"/>
  <c r="L3567" i="1"/>
  <c r="L3571" i="1"/>
  <c r="L3575" i="1"/>
  <c r="L3579" i="1"/>
  <c r="L3583" i="1"/>
  <c r="M3583" i="1" s="1"/>
  <c r="K3077" i="1"/>
  <c r="K3081" i="1"/>
  <c r="K3085" i="1"/>
  <c r="K3089" i="1"/>
  <c r="K3093" i="1"/>
  <c r="K3097" i="1"/>
  <c r="K3101" i="1"/>
  <c r="K3105" i="1"/>
  <c r="K3109" i="1"/>
  <c r="K3113" i="1"/>
  <c r="K3117" i="1"/>
  <c r="K3121" i="1"/>
  <c r="K3125" i="1"/>
  <c r="K3129" i="1"/>
  <c r="K3133" i="1"/>
  <c r="K3137" i="1"/>
  <c r="K3141" i="1"/>
  <c r="K3145" i="1"/>
  <c r="K3149" i="1"/>
  <c r="K3153" i="1"/>
  <c r="K3157" i="1"/>
  <c r="K3161" i="1"/>
  <c r="K3165" i="1"/>
  <c r="K3169" i="1"/>
  <c r="K3173" i="1"/>
  <c r="K3177" i="1"/>
  <c r="K3181" i="1"/>
  <c r="K3185" i="1"/>
  <c r="K3189" i="1"/>
  <c r="K3193" i="1"/>
  <c r="K3197" i="1"/>
  <c r="K3201" i="1"/>
  <c r="K3205" i="1"/>
  <c r="K3209" i="1"/>
  <c r="K3213" i="1"/>
  <c r="K3217" i="1"/>
  <c r="K3221" i="1"/>
  <c r="K3225" i="1"/>
  <c r="K3229" i="1"/>
  <c r="K3233" i="1"/>
  <c r="K3237" i="1"/>
  <c r="K3241" i="1"/>
  <c r="K3245" i="1"/>
  <c r="K3249" i="1"/>
  <c r="K3253" i="1"/>
  <c r="K3257" i="1"/>
  <c r="K3261" i="1"/>
  <c r="K3265" i="1"/>
  <c r="K3269" i="1"/>
  <c r="K3273" i="1"/>
  <c r="K3277" i="1"/>
  <c r="K3281" i="1"/>
  <c r="K3285" i="1"/>
  <c r="K3289" i="1"/>
  <c r="K3293" i="1"/>
  <c r="K3297" i="1"/>
  <c r="K3301" i="1"/>
  <c r="K3305" i="1"/>
  <c r="K3309" i="1"/>
  <c r="K3313" i="1"/>
  <c r="K3317" i="1"/>
  <c r="K3321" i="1"/>
  <c r="K3325" i="1"/>
  <c r="K3329" i="1"/>
  <c r="L3077" i="1"/>
  <c r="L3081" i="1"/>
  <c r="L3085" i="1"/>
  <c r="M3085" i="1" s="1"/>
  <c r="L3089" i="1"/>
  <c r="L3093" i="1"/>
  <c r="L3097" i="1"/>
  <c r="L3101" i="1"/>
  <c r="M3101" i="1" s="1"/>
  <c r="L3105" i="1"/>
  <c r="L3109" i="1"/>
  <c r="L3113" i="1"/>
  <c r="L3117" i="1"/>
  <c r="M3117" i="1" s="1"/>
  <c r="L3121" i="1"/>
  <c r="L3125" i="1"/>
  <c r="L3129" i="1"/>
  <c r="L3133" i="1"/>
  <c r="M3133" i="1" s="1"/>
  <c r="L3137" i="1"/>
  <c r="L3141" i="1"/>
  <c r="L3145" i="1"/>
  <c r="L3149" i="1"/>
  <c r="M3149" i="1" s="1"/>
  <c r="L3153" i="1"/>
  <c r="L3157" i="1"/>
  <c r="L3161" i="1"/>
  <c r="L3165" i="1"/>
  <c r="M3165" i="1" s="1"/>
  <c r="L3169" i="1"/>
  <c r="L3173" i="1"/>
  <c r="L3177" i="1"/>
  <c r="L3181" i="1"/>
  <c r="M3181" i="1" s="1"/>
  <c r="L3185" i="1"/>
  <c r="L3189" i="1"/>
  <c r="L3193" i="1"/>
  <c r="L3197" i="1"/>
  <c r="M3197" i="1" s="1"/>
  <c r="L3201" i="1"/>
  <c r="L3205" i="1"/>
  <c r="L3209" i="1"/>
  <c r="L3213" i="1"/>
  <c r="M3213" i="1" s="1"/>
  <c r="L3217" i="1"/>
  <c r="L3221" i="1"/>
  <c r="L3225" i="1"/>
  <c r="L3229" i="1"/>
  <c r="M3229" i="1" s="1"/>
  <c r="L3233" i="1"/>
  <c r="L3237" i="1"/>
  <c r="L3241" i="1"/>
  <c r="L3245" i="1"/>
  <c r="M3245" i="1" s="1"/>
  <c r="L3249" i="1"/>
  <c r="L3253" i="1"/>
  <c r="L3257" i="1"/>
  <c r="L3261" i="1"/>
  <c r="M3261" i="1" s="1"/>
  <c r="L3265" i="1"/>
  <c r="L3269" i="1"/>
  <c r="L3273" i="1"/>
  <c r="L3277" i="1"/>
  <c r="M3277" i="1" s="1"/>
  <c r="L3281" i="1"/>
  <c r="L3285" i="1"/>
  <c r="L3289" i="1"/>
  <c r="L3293" i="1"/>
  <c r="M3293" i="1" s="1"/>
  <c r="L3297" i="1"/>
  <c r="L3301" i="1"/>
  <c r="L3305" i="1"/>
  <c r="L3309" i="1"/>
  <c r="M3309" i="1" s="1"/>
  <c r="L3313" i="1"/>
  <c r="L3317" i="1"/>
  <c r="L3321" i="1"/>
  <c r="L3325" i="1"/>
  <c r="M3325" i="1" s="1"/>
  <c r="L3329" i="1"/>
  <c r="K2819" i="1"/>
  <c r="K2823" i="1"/>
  <c r="K2827" i="1"/>
  <c r="K2831" i="1"/>
  <c r="K2835" i="1"/>
  <c r="K2839" i="1"/>
  <c r="K2843" i="1"/>
  <c r="K2847" i="1"/>
  <c r="K2851" i="1"/>
  <c r="K2855" i="1"/>
  <c r="K2859" i="1"/>
  <c r="K2863" i="1"/>
  <c r="K2867" i="1"/>
  <c r="K2871" i="1"/>
  <c r="K2875" i="1"/>
  <c r="K2879" i="1"/>
  <c r="K2883" i="1"/>
  <c r="K2887" i="1"/>
  <c r="K2891" i="1"/>
  <c r="K2895" i="1"/>
  <c r="K2899" i="1"/>
  <c r="K2903" i="1"/>
  <c r="K2907" i="1"/>
  <c r="K2911" i="1"/>
  <c r="K2915" i="1"/>
  <c r="K2919" i="1"/>
  <c r="K2923" i="1"/>
  <c r="K2927" i="1"/>
  <c r="K2931" i="1"/>
  <c r="K2935" i="1"/>
  <c r="K2939" i="1"/>
  <c r="K2943" i="1"/>
  <c r="K2947" i="1"/>
  <c r="K2951" i="1"/>
  <c r="K2955" i="1"/>
  <c r="K2959" i="1"/>
  <c r="K2963" i="1"/>
  <c r="K2967" i="1"/>
  <c r="K2971" i="1"/>
  <c r="K2975" i="1"/>
  <c r="K2979" i="1"/>
  <c r="K2983" i="1"/>
  <c r="K2987" i="1"/>
  <c r="K2991" i="1"/>
  <c r="K2995" i="1"/>
  <c r="K2999" i="1"/>
  <c r="K3003" i="1"/>
  <c r="K3007" i="1"/>
  <c r="K3011" i="1"/>
  <c r="K3015" i="1"/>
  <c r="K3019" i="1"/>
  <c r="K3023" i="1"/>
  <c r="K3027" i="1"/>
  <c r="K3031" i="1"/>
  <c r="K3035" i="1"/>
  <c r="K3039" i="1"/>
  <c r="K3043" i="1"/>
  <c r="K3047" i="1"/>
  <c r="K3051" i="1"/>
  <c r="K3055" i="1"/>
  <c r="K3059" i="1"/>
  <c r="K3063" i="1"/>
  <c r="K3067" i="1"/>
  <c r="K3071" i="1"/>
  <c r="L2819" i="1"/>
  <c r="L2823" i="1"/>
  <c r="L2827" i="1"/>
  <c r="M2827" i="1" s="1"/>
  <c r="L2831" i="1"/>
  <c r="L2835" i="1"/>
  <c r="L2839" i="1"/>
  <c r="L2843" i="1"/>
  <c r="L2847" i="1"/>
  <c r="M2847" i="1" s="1"/>
  <c r="L2851" i="1"/>
  <c r="L2855" i="1"/>
  <c r="L2859" i="1"/>
  <c r="L2863" i="1"/>
  <c r="L2867" i="1"/>
  <c r="L2871" i="1"/>
  <c r="L2875" i="1"/>
  <c r="L2879" i="1"/>
  <c r="M2879" i="1" s="1"/>
  <c r="L2883" i="1"/>
  <c r="L2887" i="1"/>
  <c r="L2891" i="1"/>
  <c r="M2891" i="1" s="1"/>
  <c r="L2895" i="1"/>
  <c r="L2899" i="1"/>
  <c r="M2899" i="1" s="1"/>
  <c r="L2903" i="1"/>
  <c r="L2907" i="1"/>
  <c r="L2911" i="1"/>
  <c r="M2911" i="1" s="1"/>
  <c r="L2915" i="1"/>
  <c r="M2915" i="1" s="1"/>
  <c r="L2919" i="1"/>
  <c r="L2923" i="1"/>
  <c r="L2927" i="1"/>
  <c r="L2931" i="1"/>
  <c r="L2935" i="1"/>
  <c r="L2939" i="1"/>
  <c r="L2943" i="1"/>
  <c r="M2943" i="1" s="1"/>
  <c r="L2947" i="1"/>
  <c r="L2951" i="1"/>
  <c r="L2955" i="1"/>
  <c r="M2955" i="1" s="1"/>
  <c r="L2959" i="1"/>
  <c r="L2963" i="1"/>
  <c r="L2967" i="1"/>
  <c r="L2971" i="1"/>
  <c r="L2975" i="1"/>
  <c r="M2975" i="1" s="1"/>
  <c r="L2979" i="1"/>
  <c r="L2983" i="1"/>
  <c r="L2987" i="1"/>
  <c r="L2991" i="1"/>
  <c r="L2995" i="1"/>
  <c r="L2999" i="1"/>
  <c r="L3003" i="1"/>
  <c r="L3007" i="1"/>
  <c r="L3011" i="1"/>
  <c r="L3015" i="1"/>
  <c r="L3019" i="1"/>
  <c r="L3023" i="1"/>
  <c r="L3027" i="1"/>
  <c r="M3027" i="1" s="1"/>
  <c r="L3031" i="1"/>
  <c r="L3035" i="1"/>
  <c r="L3039" i="1"/>
  <c r="M3039" i="1" s="1"/>
  <c r="L3043" i="1"/>
  <c r="M3043" i="1" s="1"/>
  <c r="L3047" i="1"/>
  <c r="L3051" i="1"/>
  <c r="L3055" i="1"/>
  <c r="L3059" i="1"/>
  <c r="L3063" i="1"/>
  <c r="L3067" i="1"/>
  <c r="L3071" i="1"/>
  <c r="M3071" i="1" s="1"/>
  <c r="K2563" i="1"/>
  <c r="K2567" i="1"/>
  <c r="K2571" i="1"/>
  <c r="K2575" i="1"/>
  <c r="K2579" i="1"/>
  <c r="K2583" i="1"/>
  <c r="K2587" i="1"/>
  <c r="K2591" i="1"/>
  <c r="K2595" i="1"/>
  <c r="K2599" i="1"/>
  <c r="K2603" i="1"/>
  <c r="K2607" i="1"/>
  <c r="K2611" i="1"/>
  <c r="K2615" i="1"/>
  <c r="K2619" i="1"/>
  <c r="K2623" i="1"/>
  <c r="K2627" i="1"/>
  <c r="K2631" i="1"/>
  <c r="K2635" i="1"/>
  <c r="K2639" i="1"/>
  <c r="K2643" i="1"/>
  <c r="K2647" i="1"/>
  <c r="K2651" i="1"/>
  <c r="K2655" i="1"/>
  <c r="K2659" i="1"/>
  <c r="K2663" i="1"/>
  <c r="K2667" i="1"/>
  <c r="K2671" i="1"/>
  <c r="K2675" i="1"/>
  <c r="K2679" i="1"/>
  <c r="K2683" i="1"/>
  <c r="K2687" i="1"/>
  <c r="K2691" i="1"/>
  <c r="K2695" i="1"/>
  <c r="K2699" i="1"/>
  <c r="K2703" i="1"/>
  <c r="K2707" i="1"/>
  <c r="K2711" i="1"/>
  <c r="K2715" i="1"/>
  <c r="K2719" i="1"/>
  <c r="K2723" i="1"/>
  <c r="K2727" i="1"/>
  <c r="K2731" i="1"/>
  <c r="K2735" i="1"/>
  <c r="K2739" i="1"/>
  <c r="K2743" i="1"/>
  <c r="K2747" i="1"/>
  <c r="K2751" i="1"/>
  <c r="K2755" i="1"/>
  <c r="K2759" i="1"/>
  <c r="K2763" i="1"/>
  <c r="K2767" i="1"/>
  <c r="K2771" i="1"/>
  <c r="K2775" i="1"/>
  <c r="K2779" i="1"/>
  <c r="K2783" i="1"/>
  <c r="K2787" i="1"/>
  <c r="K2791" i="1"/>
  <c r="K2795" i="1"/>
  <c r="K2799" i="1"/>
  <c r="K2803" i="1"/>
  <c r="K2807" i="1"/>
  <c r="K2811" i="1"/>
  <c r="K2815" i="1"/>
  <c r="L2563" i="1"/>
  <c r="L2567" i="1"/>
  <c r="L2571" i="1"/>
  <c r="M2571" i="1" s="1"/>
  <c r="L2575" i="1"/>
  <c r="L2579" i="1"/>
  <c r="L2583" i="1"/>
  <c r="L2587" i="1"/>
  <c r="L2591" i="1"/>
  <c r="L2595" i="1"/>
  <c r="L2599" i="1"/>
  <c r="L2603" i="1"/>
  <c r="L2607" i="1"/>
  <c r="L2611" i="1"/>
  <c r="L2615" i="1"/>
  <c r="L2619" i="1"/>
  <c r="L2623" i="1"/>
  <c r="M2623" i="1" s="1"/>
  <c r="L2627" i="1"/>
  <c r="L2631" i="1"/>
  <c r="L2635" i="1"/>
  <c r="L2639" i="1"/>
  <c r="L2643" i="1"/>
  <c r="L2647" i="1"/>
  <c r="L2651" i="1"/>
  <c r="L2655" i="1"/>
  <c r="L2659" i="1"/>
  <c r="L2663" i="1"/>
  <c r="L2667" i="1"/>
  <c r="L2671" i="1"/>
  <c r="L2675" i="1"/>
  <c r="M2675" i="1" s="1"/>
  <c r="L2679" i="1"/>
  <c r="L2683" i="1"/>
  <c r="L2687" i="1"/>
  <c r="M2687" i="1" s="1"/>
  <c r="L2691" i="1"/>
  <c r="L2695" i="1"/>
  <c r="L2699" i="1"/>
  <c r="M2699" i="1" s="1"/>
  <c r="L2703" i="1"/>
  <c r="L2707" i="1"/>
  <c r="L2711" i="1"/>
  <c r="L2715" i="1"/>
  <c r="L2719" i="1"/>
  <c r="M2719" i="1" s="1"/>
  <c r="L2723" i="1"/>
  <c r="L2727" i="1"/>
  <c r="L2731" i="1"/>
  <c r="L2735" i="1"/>
  <c r="L2739" i="1"/>
  <c r="L2743" i="1"/>
  <c r="L2747" i="1"/>
  <c r="L2751" i="1"/>
  <c r="M2751" i="1" s="1"/>
  <c r="L2755" i="1"/>
  <c r="M2755" i="1" s="1"/>
  <c r="L2759" i="1"/>
  <c r="L2763" i="1"/>
  <c r="M2763" i="1" s="1"/>
  <c r="L2767" i="1"/>
  <c r="L2771" i="1"/>
  <c r="L2775" i="1"/>
  <c r="L2779" i="1"/>
  <c r="L2783" i="1"/>
  <c r="M2783" i="1" s="1"/>
  <c r="L2787" i="1"/>
  <c r="L2791" i="1"/>
  <c r="L2795" i="1"/>
  <c r="L2799" i="1"/>
  <c r="L2803" i="1"/>
  <c r="L2807" i="1"/>
  <c r="L2811" i="1"/>
  <c r="L2815" i="1"/>
  <c r="M2815" i="1" s="1"/>
  <c r="K2307" i="1"/>
  <c r="K2311" i="1"/>
  <c r="K2315" i="1"/>
  <c r="K2319" i="1"/>
  <c r="K2323" i="1"/>
  <c r="K2327" i="1"/>
  <c r="K2331" i="1"/>
  <c r="K2335" i="1"/>
  <c r="K2339" i="1"/>
  <c r="K2343" i="1"/>
  <c r="K2347" i="1"/>
  <c r="K2351" i="1"/>
  <c r="K2355" i="1"/>
  <c r="K2359" i="1"/>
  <c r="K2363" i="1"/>
  <c r="K2367" i="1"/>
  <c r="K2371" i="1"/>
  <c r="K2375" i="1"/>
  <c r="K2379" i="1"/>
  <c r="K2383" i="1"/>
  <c r="K2387" i="1"/>
  <c r="K2391" i="1"/>
  <c r="K2395" i="1"/>
  <c r="K2399" i="1"/>
  <c r="K2403" i="1"/>
  <c r="K2407" i="1"/>
  <c r="K2411" i="1"/>
  <c r="K2415" i="1"/>
  <c r="K2419" i="1"/>
  <c r="K2423" i="1"/>
  <c r="K2427" i="1"/>
  <c r="K2431" i="1"/>
  <c r="K2435" i="1"/>
  <c r="K2439" i="1"/>
  <c r="K2443" i="1"/>
  <c r="K2447" i="1"/>
  <c r="K2451" i="1"/>
  <c r="K2455" i="1"/>
  <c r="K2459" i="1"/>
  <c r="K2463" i="1"/>
  <c r="K2467" i="1"/>
  <c r="K2471" i="1"/>
  <c r="K2475" i="1"/>
  <c r="K2479" i="1"/>
  <c r="K2483" i="1"/>
  <c r="K2487" i="1"/>
  <c r="K2491" i="1"/>
  <c r="K2495" i="1"/>
  <c r="K2499" i="1"/>
  <c r="K2503" i="1"/>
  <c r="K2507" i="1"/>
  <c r="K2511" i="1"/>
  <c r="K2515" i="1"/>
  <c r="K2519" i="1"/>
  <c r="K2523" i="1"/>
  <c r="K2527" i="1"/>
  <c r="K2531" i="1"/>
  <c r="K2535" i="1"/>
  <c r="K2539" i="1"/>
  <c r="K2543" i="1"/>
  <c r="K2547" i="1"/>
  <c r="K2551" i="1"/>
  <c r="K2555" i="1"/>
  <c r="K2559" i="1"/>
  <c r="L2307" i="1"/>
  <c r="M2307" i="1" s="1"/>
  <c r="L2311" i="1"/>
  <c r="M2311" i="1" s="1"/>
  <c r="L2315" i="1"/>
  <c r="M2315" i="1" s="1"/>
  <c r="L2319" i="1"/>
  <c r="M2319" i="1" s="1"/>
  <c r="L2323" i="1"/>
  <c r="M2323" i="1" s="1"/>
  <c r="L2327" i="1"/>
  <c r="M2327" i="1" s="1"/>
  <c r="L2331" i="1"/>
  <c r="M2331" i="1" s="1"/>
  <c r="L2335" i="1"/>
  <c r="M2335" i="1" s="1"/>
  <c r="L2339" i="1"/>
  <c r="M2339" i="1" s="1"/>
  <c r="L2343" i="1"/>
  <c r="M2343" i="1" s="1"/>
  <c r="L2347" i="1"/>
  <c r="M2347" i="1" s="1"/>
  <c r="L2351" i="1"/>
  <c r="M2351" i="1" s="1"/>
  <c r="L2355" i="1"/>
  <c r="M2355" i="1" s="1"/>
  <c r="L2359" i="1"/>
  <c r="M2359" i="1" s="1"/>
  <c r="L2363" i="1"/>
  <c r="M2363" i="1" s="1"/>
  <c r="L2367" i="1"/>
  <c r="M2367" i="1" s="1"/>
  <c r="L2371" i="1"/>
  <c r="M2371" i="1" s="1"/>
  <c r="L2375" i="1"/>
  <c r="M2375" i="1" s="1"/>
  <c r="L2379" i="1"/>
  <c r="M2379" i="1" s="1"/>
  <c r="L2383" i="1"/>
  <c r="M2383" i="1" s="1"/>
  <c r="L2387" i="1"/>
  <c r="M2387" i="1" s="1"/>
  <c r="L2391" i="1"/>
  <c r="M2391" i="1" s="1"/>
  <c r="L2395" i="1"/>
  <c r="M2395" i="1" s="1"/>
  <c r="L2399" i="1"/>
  <c r="M2399" i="1" s="1"/>
  <c r="L2403" i="1"/>
  <c r="M2403" i="1" s="1"/>
  <c r="L2407" i="1"/>
  <c r="M2407" i="1" s="1"/>
  <c r="L2411" i="1"/>
  <c r="M2411" i="1" s="1"/>
  <c r="L2415" i="1"/>
  <c r="M2415" i="1" s="1"/>
  <c r="L2419" i="1"/>
  <c r="M2419" i="1" s="1"/>
  <c r="L2423" i="1"/>
  <c r="M2423" i="1" s="1"/>
  <c r="L2427" i="1"/>
  <c r="M2427" i="1" s="1"/>
  <c r="L2431" i="1"/>
  <c r="M2431" i="1" s="1"/>
  <c r="L2435" i="1"/>
  <c r="M2435" i="1" s="1"/>
  <c r="L2439" i="1"/>
  <c r="M2439" i="1" s="1"/>
  <c r="L2443" i="1"/>
  <c r="M2443" i="1" s="1"/>
  <c r="L2447" i="1"/>
  <c r="M2447" i="1" s="1"/>
  <c r="L2451" i="1"/>
  <c r="M2451" i="1" s="1"/>
  <c r="L2455" i="1"/>
  <c r="M2455" i="1" s="1"/>
  <c r="L2459" i="1"/>
  <c r="M2459" i="1" s="1"/>
  <c r="L2463" i="1"/>
  <c r="M2463" i="1" s="1"/>
  <c r="L2467" i="1"/>
  <c r="M2467" i="1" s="1"/>
  <c r="L2471" i="1"/>
  <c r="M2471" i="1" s="1"/>
  <c r="L2475" i="1"/>
  <c r="M2475" i="1" s="1"/>
  <c r="L2479" i="1"/>
  <c r="M2479" i="1" s="1"/>
  <c r="L2483" i="1"/>
  <c r="L2487" i="1"/>
  <c r="L2491" i="1"/>
  <c r="M2491" i="1" s="1"/>
  <c r="L2495" i="1"/>
  <c r="L2499" i="1"/>
  <c r="L2503" i="1"/>
  <c r="L2507" i="1"/>
  <c r="L2511" i="1"/>
  <c r="L2515" i="1"/>
  <c r="L2519" i="1"/>
  <c r="L2523" i="1"/>
  <c r="L2527" i="1"/>
  <c r="L2531" i="1"/>
  <c r="L2535" i="1"/>
  <c r="L2539" i="1"/>
  <c r="L2543" i="1"/>
  <c r="L2547" i="1"/>
  <c r="L2551" i="1"/>
  <c r="L2555" i="1"/>
  <c r="M2555" i="1" s="1"/>
  <c r="L2559" i="1"/>
  <c r="K2051" i="1"/>
  <c r="K2055" i="1"/>
  <c r="K2059" i="1"/>
  <c r="K2063" i="1"/>
  <c r="K2067" i="1"/>
  <c r="K2071" i="1"/>
  <c r="K2075" i="1"/>
  <c r="K2079" i="1"/>
  <c r="K2083" i="1"/>
  <c r="K2087" i="1"/>
  <c r="K2091" i="1"/>
  <c r="K2095" i="1"/>
  <c r="K2099" i="1"/>
  <c r="K2103" i="1"/>
  <c r="K2107" i="1"/>
  <c r="K2111" i="1"/>
  <c r="K2115" i="1"/>
  <c r="K2119" i="1"/>
  <c r="K2123" i="1"/>
  <c r="K2127" i="1"/>
  <c r="K2131" i="1"/>
  <c r="K2135" i="1"/>
  <c r="K2139" i="1"/>
  <c r="K2143" i="1"/>
  <c r="K2147" i="1"/>
  <c r="K2151" i="1"/>
  <c r="K2155" i="1"/>
  <c r="K2159" i="1"/>
  <c r="K2163" i="1"/>
  <c r="K2167" i="1"/>
  <c r="K2171" i="1"/>
  <c r="K2175" i="1"/>
  <c r="K2179" i="1"/>
  <c r="K2183" i="1"/>
  <c r="K2187" i="1"/>
  <c r="K2191" i="1"/>
  <c r="K2195" i="1"/>
  <c r="K2199" i="1"/>
  <c r="K2203" i="1"/>
  <c r="K2207" i="1"/>
  <c r="K2211" i="1"/>
  <c r="K2215" i="1"/>
  <c r="K2219" i="1"/>
  <c r="K2223" i="1"/>
  <c r="K2227" i="1"/>
  <c r="K2231" i="1"/>
  <c r="K2235" i="1"/>
  <c r="K2239" i="1"/>
  <c r="K2243" i="1"/>
  <c r="K2247" i="1"/>
  <c r="K2251" i="1"/>
  <c r="K2255" i="1"/>
  <c r="K2259" i="1"/>
  <c r="K2263" i="1"/>
  <c r="K2267" i="1"/>
  <c r="K2271" i="1"/>
  <c r="K2275" i="1"/>
  <c r="K2279" i="1"/>
  <c r="K2283" i="1"/>
  <c r="K2287" i="1"/>
  <c r="K2291" i="1"/>
  <c r="K2295" i="1"/>
  <c r="K2299" i="1"/>
  <c r="K2303" i="1"/>
  <c r="L2051" i="1"/>
  <c r="L2055" i="1"/>
  <c r="L2059" i="1"/>
  <c r="L2063" i="1"/>
  <c r="L2067" i="1"/>
  <c r="L2071" i="1"/>
  <c r="L2075" i="1"/>
  <c r="L2079" i="1"/>
  <c r="L2083" i="1"/>
  <c r="M2083" i="1" s="1"/>
  <c r="L2087" i="1"/>
  <c r="L2091" i="1"/>
  <c r="M2091" i="1" s="1"/>
  <c r="L2095" i="1"/>
  <c r="M2095" i="1" s="1"/>
  <c r="L2099" i="1"/>
  <c r="M2099" i="1" s="1"/>
  <c r="L2103" i="1"/>
  <c r="L2107" i="1"/>
  <c r="L2111" i="1"/>
  <c r="L2115" i="1"/>
  <c r="L2119" i="1"/>
  <c r="L2123" i="1"/>
  <c r="L2127" i="1"/>
  <c r="M2127" i="1" s="1"/>
  <c r="L2131" i="1"/>
  <c r="L2135" i="1"/>
  <c r="L2139" i="1"/>
  <c r="L2143" i="1"/>
  <c r="L2147" i="1"/>
  <c r="L2151" i="1"/>
  <c r="L2155" i="1"/>
  <c r="L2159" i="1"/>
  <c r="L2163" i="1"/>
  <c r="L2167" i="1"/>
  <c r="L2171" i="1"/>
  <c r="L2175" i="1"/>
  <c r="L2179" i="1"/>
  <c r="L2183" i="1"/>
  <c r="L2187" i="1"/>
  <c r="L2191" i="1"/>
  <c r="M2191" i="1" s="1"/>
  <c r="L2195" i="1"/>
  <c r="L2199" i="1"/>
  <c r="L2203" i="1"/>
  <c r="M2203" i="1" s="1"/>
  <c r="L2207" i="1"/>
  <c r="L2211" i="1"/>
  <c r="L2215" i="1"/>
  <c r="L2219" i="1"/>
  <c r="L2223" i="1"/>
  <c r="M2223" i="1" s="1"/>
  <c r="L2227" i="1"/>
  <c r="M2227" i="1" s="1"/>
  <c r="L2231" i="1"/>
  <c r="L2235" i="1"/>
  <c r="M2235" i="1" s="1"/>
  <c r="L2239" i="1"/>
  <c r="L2243" i="1"/>
  <c r="L2247" i="1"/>
  <c r="L2251" i="1"/>
  <c r="L2255" i="1"/>
  <c r="L2259" i="1"/>
  <c r="L2263" i="1"/>
  <c r="L2267" i="1"/>
  <c r="L2271" i="1"/>
  <c r="L2275" i="1"/>
  <c r="L2279" i="1"/>
  <c r="L2283" i="1"/>
  <c r="L2287" i="1"/>
  <c r="M2287" i="1" s="1"/>
  <c r="L2291" i="1"/>
  <c r="L2295" i="1"/>
  <c r="L2299" i="1"/>
  <c r="L2303" i="1"/>
  <c r="K1795" i="1"/>
  <c r="K1799" i="1"/>
  <c r="K1803" i="1"/>
  <c r="K1807" i="1"/>
  <c r="K1811" i="1"/>
  <c r="K1815" i="1"/>
  <c r="K1819" i="1"/>
  <c r="K1823" i="1"/>
  <c r="K1827" i="1"/>
  <c r="K1831" i="1"/>
  <c r="K1835" i="1"/>
  <c r="K1839" i="1"/>
  <c r="K1843" i="1"/>
  <c r="K1847" i="1"/>
  <c r="K1851" i="1"/>
  <c r="K1855" i="1"/>
  <c r="K1859" i="1"/>
  <c r="K1863" i="1"/>
  <c r="K1867" i="1"/>
  <c r="K1871" i="1"/>
  <c r="K1875" i="1"/>
  <c r="K1879" i="1"/>
  <c r="K1883" i="1"/>
  <c r="K1887" i="1"/>
  <c r="K1891" i="1"/>
  <c r="K1895" i="1"/>
  <c r="K1899" i="1"/>
  <c r="K1903" i="1"/>
  <c r="K1907" i="1"/>
  <c r="K1911" i="1"/>
  <c r="K1915" i="1"/>
  <c r="K1919" i="1"/>
  <c r="K1923" i="1"/>
  <c r="K1927" i="1"/>
  <c r="K1931" i="1"/>
  <c r="K1935" i="1"/>
  <c r="K1939" i="1"/>
  <c r="K1943" i="1"/>
  <c r="K1947" i="1"/>
  <c r="K1951" i="1"/>
  <c r="K1955" i="1"/>
  <c r="K1959" i="1"/>
  <c r="K1963" i="1"/>
  <c r="K1967" i="1"/>
  <c r="K1971" i="1"/>
  <c r="K1975" i="1"/>
  <c r="K1979" i="1"/>
  <c r="K1983" i="1"/>
  <c r="K1987" i="1"/>
  <c r="K1991" i="1"/>
  <c r="K1995" i="1"/>
  <c r="K1999" i="1"/>
  <c r="K2003" i="1"/>
  <c r="K2007" i="1"/>
  <c r="K2011" i="1"/>
  <c r="K2015" i="1"/>
  <c r="K2019" i="1"/>
  <c r="K2023" i="1"/>
  <c r="K2027" i="1"/>
  <c r="K2031" i="1"/>
  <c r="K2035" i="1"/>
  <c r="K2039" i="1"/>
  <c r="K2043" i="1"/>
  <c r="K2047" i="1"/>
  <c r="L1795" i="1"/>
  <c r="L1799" i="1"/>
  <c r="L1803" i="1"/>
  <c r="L1807" i="1"/>
  <c r="L1811" i="1"/>
  <c r="L1815" i="1"/>
  <c r="L1819" i="1"/>
  <c r="L1823" i="1"/>
  <c r="M1823" i="1" s="1"/>
  <c r="L1827" i="1"/>
  <c r="L1831" i="1"/>
  <c r="L1835" i="1"/>
  <c r="L1839" i="1"/>
  <c r="L1843" i="1"/>
  <c r="M1843" i="1" s="1"/>
  <c r="L1847" i="1"/>
  <c r="L1851" i="1"/>
  <c r="M1851" i="1" s="1"/>
  <c r="L1855" i="1"/>
  <c r="M1855" i="1" s="1"/>
  <c r="L1859" i="1"/>
  <c r="L1863" i="1"/>
  <c r="L1867" i="1"/>
  <c r="L1871" i="1"/>
  <c r="L1875" i="1"/>
  <c r="M1875" i="1" s="1"/>
  <c r="K5599" i="1"/>
  <c r="L5599" i="1"/>
  <c r="M5599" i="1" s="1"/>
  <c r="K5171" i="1"/>
  <c r="K5284" i="1"/>
  <c r="K5348" i="1"/>
  <c r="L5156" i="1"/>
  <c r="M5156" i="1" s="1"/>
  <c r="L5220" i="1"/>
  <c r="L5284" i="1"/>
  <c r="M5284" i="1" s="1"/>
  <c r="L5348" i="1"/>
  <c r="M5348" i="1" s="1"/>
  <c r="K4891" i="1"/>
  <c r="K4955" i="1"/>
  <c r="K5019" i="1"/>
  <c r="K5066" i="1"/>
  <c r="K5108" i="1"/>
  <c r="L4895" i="1"/>
  <c r="L4938" i="1"/>
  <c r="M4938" i="1" s="1"/>
  <c r="L4974" i="1"/>
  <c r="L5006" i="1"/>
  <c r="L5038" i="1"/>
  <c r="L5070" i="1"/>
  <c r="L5102" i="1"/>
  <c r="K4627" i="1"/>
  <c r="K4659" i="1"/>
  <c r="K4691" i="1"/>
  <c r="K4723" i="1"/>
  <c r="K4755" i="1"/>
  <c r="K4787" i="1"/>
  <c r="K4819" i="1"/>
  <c r="K4851" i="1"/>
  <c r="L4627" i="1"/>
  <c r="M4627" i="1" s="1"/>
  <c r="L4659" i="1"/>
  <c r="M4659" i="1" s="1"/>
  <c r="L4691" i="1"/>
  <c r="M4691" i="1" s="1"/>
  <c r="L4723" i="1"/>
  <c r="M4723" i="1" s="1"/>
  <c r="L4755" i="1"/>
  <c r="M4755" i="1" s="1"/>
  <c r="L4785" i="1"/>
  <c r="M4785" i="1" s="1"/>
  <c r="L4807" i="1"/>
  <c r="M4807" i="1" s="1"/>
  <c r="L4823" i="1"/>
  <c r="M4823" i="1" s="1"/>
  <c r="L4839" i="1"/>
  <c r="M4839" i="1" s="1"/>
  <c r="L4855" i="1"/>
  <c r="K4366" i="1"/>
  <c r="K4382" i="1"/>
  <c r="K4398" i="1"/>
  <c r="K4414" i="1"/>
  <c r="K4430" i="1"/>
  <c r="K4446" i="1"/>
  <c r="K4462" i="1"/>
  <c r="K4478" i="1"/>
  <c r="K4494" i="1"/>
  <c r="K4510" i="1"/>
  <c r="K4526" i="1"/>
  <c r="K4542" i="1"/>
  <c r="K4558" i="1"/>
  <c r="K4574" i="1"/>
  <c r="K4590" i="1"/>
  <c r="K4606" i="1"/>
  <c r="L4366" i="1"/>
  <c r="M4366" i="1" s="1"/>
  <c r="L4382" i="1"/>
  <c r="M4382" i="1" s="1"/>
  <c r="L4398" i="1"/>
  <c r="M4398" i="1" s="1"/>
  <c r="L4414" i="1"/>
  <c r="L4430" i="1"/>
  <c r="L4446" i="1"/>
  <c r="L4462" i="1"/>
  <c r="M4462" i="1" s="1"/>
  <c r="L4478" i="1"/>
  <c r="L4494" i="1"/>
  <c r="L4510" i="1"/>
  <c r="M4510" i="1" s="1"/>
  <c r="L4526" i="1"/>
  <c r="M4526" i="1" s="1"/>
  <c r="L4542" i="1"/>
  <c r="M4542" i="1" s="1"/>
  <c r="L4558" i="1"/>
  <c r="L4574" i="1"/>
  <c r="L4590" i="1"/>
  <c r="M4590" i="1" s="1"/>
  <c r="L4606" i="1"/>
  <c r="M4606" i="1" s="1"/>
  <c r="K4099" i="1"/>
  <c r="K4115" i="1"/>
  <c r="K4131" i="1"/>
  <c r="K4147" i="1"/>
  <c r="K4163" i="1"/>
  <c r="K4179" i="1"/>
  <c r="K4195" i="1"/>
  <c r="K4211" i="1"/>
  <c r="K4227" i="1"/>
  <c r="K4243" i="1"/>
  <c r="K4259" i="1"/>
  <c r="K4275" i="1"/>
  <c r="K4291" i="1"/>
  <c r="K4307" i="1"/>
  <c r="K4323" i="1"/>
  <c r="K4339" i="1"/>
  <c r="L4099" i="1"/>
  <c r="L4115" i="1"/>
  <c r="L4131" i="1"/>
  <c r="M4131" i="1" s="1"/>
  <c r="L4147" i="1"/>
  <c r="M4147" i="1" s="1"/>
  <c r="L4163" i="1"/>
  <c r="M4163" i="1" s="1"/>
  <c r="L4179" i="1"/>
  <c r="M4179" i="1" s="1"/>
  <c r="L4195" i="1"/>
  <c r="M4195" i="1" s="1"/>
  <c r="L4211" i="1"/>
  <c r="M4211" i="1" s="1"/>
  <c r="L4227" i="1"/>
  <c r="M4227" i="1" s="1"/>
  <c r="L4243" i="1"/>
  <c r="M4243" i="1" s="1"/>
  <c r="L4259" i="1"/>
  <c r="M4259" i="1" s="1"/>
  <c r="L4275" i="1"/>
  <c r="M4275" i="1" s="1"/>
  <c r="L4291" i="1"/>
  <c r="L4307" i="1"/>
  <c r="M4307" i="1" s="1"/>
  <c r="L4323" i="1"/>
  <c r="M4323" i="1" s="1"/>
  <c r="L4339" i="1"/>
  <c r="K3850" i="1"/>
  <c r="K3866" i="1"/>
  <c r="K3882" i="1"/>
  <c r="K3898" i="1"/>
  <c r="K3914" i="1"/>
  <c r="K3930" i="1"/>
  <c r="K3946" i="1"/>
  <c r="K3962" i="1"/>
  <c r="K3978" i="1"/>
  <c r="K3994" i="1"/>
  <c r="K4010" i="1"/>
  <c r="K4026" i="1"/>
  <c r="K4042" i="1"/>
  <c r="K4058" i="1"/>
  <c r="K4074" i="1"/>
  <c r="K4090" i="1"/>
  <c r="L3849" i="1"/>
  <c r="L3859" i="1"/>
  <c r="L3870" i="1"/>
  <c r="L3881" i="1"/>
  <c r="M3881" i="1" s="1"/>
  <c r="L3891" i="1"/>
  <c r="L3902" i="1"/>
  <c r="L3913" i="1"/>
  <c r="L3923" i="1"/>
  <c r="L3934" i="1"/>
  <c r="L3945" i="1"/>
  <c r="L3955" i="1"/>
  <c r="M3955" i="1" s="1"/>
  <c r="L3966" i="1"/>
  <c r="L3977" i="1"/>
  <c r="L3987" i="1"/>
  <c r="L3997" i="1"/>
  <c r="L4005" i="1"/>
  <c r="L4013" i="1"/>
  <c r="M4013" i="1" s="1"/>
  <c r="L4021" i="1"/>
  <c r="L4029" i="1"/>
  <c r="M4029" i="1" s="1"/>
  <c r="L4037" i="1"/>
  <c r="L4045" i="1"/>
  <c r="M4045" i="1" s="1"/>
  <c r="L4053" i="1"/>
  <c r="L4061" i="1"/>
  <c r="M4061" i="1" s="1"/>
  <c r="L4069" i="1"/>
  <c r="L4077" i="1"/>
  <c r="L4085" i="1"/>
  <c r="L4093" i="1"/>
  <c r="K3592" i="1"/>
  <c r="K3600" i="1"/>
  <c r="K3608" i="1"/>
  <c r="K3616" i="1"/>
  <c r="K3624" i="1"/>
  <c r="K3632" i="1"/>
  <c r="K3640" i="1"/>
  <c r="K3648" i="1"/>
  <c r="K3656" i="1"/>
  <c r="K3664" i="1"/>
  <c r="K3672" i="1"/>
  <c r="K3680" i="1"/>
  <c r="K3688" i="1"/>
  <c r="K3696" i="1"/>
  <c r="K3704" i="1"/>
  <c r="K3712" i="1"/>
  <c r="K3720" i="1"/>
  <c r="K3728" i="1"/>
  <c r="K3736" i="1"/>
  <c r="K3744" i="1"/>
  <c r="K3752" i="1"/>
  <c r="K3760" i="1"/>
  <c r="K3768" i="1"/>
  <c r="K3776" i="1"/>
  <c r="K3784" i="1"/>
  <c r="K3792" i="1"/>
  <c r="K3800" i="1"/>
  <c r="K3808" i="1"/>
  <c r="K3816" i="1"/>
  <c r="K3824" i="1"/>
  <c r="K3832" i="1"/>
  <c r="K3840" i="1"/>
  <c r="L3592" i="1"/>
  <c r="M3592" i="1" s="1"/>
  <c r="L3600" i="1"/>
  <c r="L3608" i="1"/>
  <c r="M3608" i="1" s="1"/>
  <c r="L3616" i="1"/>
  <c r="L3624" i="1"/>
  <c r="L3632" i="1"/>
  <c r="L3640" i="1"/>
  <c r="L3648" i="1"/>
  <c r="M3648" i="1" s="1"/>
  <c r="L3656" i="1"/>
  <c r="M3656" i="1" s="1"/>
  <c r="L3664" i="1"/>
  <c r="M3664" i="1" s="1"/>
  <c r="L3672" i="1"/>
  <c r="M3672" i="1" s="1"/>
  <c r="L3680" i="1"/>
  <c r="M3680" i="1" s="1"/>
  <c r="L3688" i="1"/>
  <c r="L3696" i="1"/>
  <c r="L3704" i="1"/>
  <c r="L3712" i="1"/>
  <c r="L3720" i="1"/>
  <c r="M3720" i="1" s="1"/>
  <c r="L3728" i="1"/>
  <c r="L3736" i="1"/>
  <c r="M3736" i="1" s="1"/>
  <c r="L3744" i="1"/>
  <c r="L3752" i="1"/>
  <c r="L3760" i="1"/>
  <c r="L3768" i="1"/>
  <c r="L3776" i="1"/>
  <c r="L3784" i="1"/>
  <c r="M3784" i="1" s="1"/>
  <c r="L3792" i="1"/>
  <c r="M3792" i="1" s="1"/>
  <c r="L3800" i="1"/>
  <c r="M3800" i="1" s="1"/>
  <c r="L3808" i="1"/>
  <c r="L3816" i="1"/>
  <c r="L3824" i="1"/>
  <c r="L3832" i="1"/>
  <c r="L3840" i="1"/>
  <c r="K3332" i="1"/>
  <c r="K3340" i="1"/>
  <c r="K3348" i="1"/>
  <c r="K3356" i="1"/>
  <c r="K3364" i="1"/>
  <c r="K3372" i="1"/>
  <c r="K3380" i="1"/>
  <c r="K3388" i="1"/>
  <c r="K3396" i="1"/>
  <c r="K3404" i="1"/>
  <c r="K3412" i="1"/>
  <c r="K3420" i="1"/>
  <c r="K3428" i="1"/>
  <c r="K3436" i="1"/>
  <c r="K3444" i="1"/>
  <c r="K3452" i="1"/>
  <c r="K3460" i="1"/>
  <c r="K3468" i="1"/>
  <c r="K3476" i="1"/>
  <c r="K3484" i="1"/>
  <c r="K3492" i="1"/>
  <c r="K3499" i="1"/>
  <c r="K3504" i="1"/>
  <c r="K3510" i="1"/>
  <c r="K3515" i="1"/>
  <c r="K3520" i="1"/>
  <c r="K3526" i="1"/>
  <c r="K3531" i="1"/>
  <c r="K3536" i="1"/>
  <c r="K3542" i="1"/>
  <c r="K3547" i="1"/>
  <c r="K3552" i="1"/>
  <c r="K3558" i="1"/>
  <c r="K3563" i="1"/>
  <c r="K3568" i="1"/>
  <c r="K3574" i="1"/>
  <c r="K3579" i="1"/>
  <c r="K3584" i="1"/>
  <c r="L3334" i="1"/>
  <c r="L3339" i="1"/>
  <c r="M3339" i="1" s="1"/>
  <c r="L3344" i="1"/>
  <c r="L3350" i="1"/>
  <c r="L3355" i="1"/>
  <c r="L3360" i="1"/>
  <c r="M3360" i="1" s="1"/>
  <c r="L3366" i="1"/>
  <c r="M3366" i="1" s="1"/>
  <c r="L3371" i="1"/>
  <c r="L3376" i="1"/>
  <c r="L3382" i="1"/>
  <c r="M3382" i="1" s="1"/>
  <c r="L3387" i="1"/>
  <c r="L3392" i="1"/>
  <c r="L3398" i="1"/>
  <c r="L3403" i="1"/>
  <c r="L3408" i="1"/>
  <c r="L3414" i="1"/>
  <c r="L3419" i="1"/>
  <c r="L3424" i="1"/>
  <c r="M3424" i="1" s="1"/>
  <c r="L3430" i="1"/>
  <c r="M3430" i="1" s="1"/>
  <c r="L3435" i="1"/>
  <c r="L3440" i="1"/>
  <c r="L3446" i="1"/>
  <c r="M3446" i="1" s="1"/>
  <c r="L3451" i="1"/>
  <c r="L3456" i="1"/>
  <c r="L3460" i="1"/>
  <c r="L3464" i="1"/>
  <c r="L3468" i="1"/>
  <c r="L3472" i="1"/>
  <c r="L3476" i="1"/>
  <c r="L3480" i="1"/>
  <c r="L3484" i="1"/>
  <c r="L3488" i="1"/>
  <c r="L3492" i="1"/>
  <c r="L3496" i="1"/>
  <c r="L3500" i="1"/>
  <c r="L3504" i="1"/>
  <c r="L3508" i="1"/>
  <c r="L3512" i="1"/>
  <c r="L3516" i="1"/>
  <c r="L3520" i="1"/>
  <c r="L3524" i="1"/>
  <c r="L3528" i="1"/>
  <c r="L3532" i="1"/>
  <c r="L3536" i="1"/>
  <c r="L3540" i="1"/>
  <c r="L3544" i="1"/>
  <c r="L3548" i="1"/>
  <c r="L3552" i="1"/>
  <c r="L3556" i="1"/>
  <c r="L3560" i="1"/>
  <c r="L3564" i="1"/>
  <c r="L3568" i="1"/>
  <c r="L3572" i="1"/>
  <c r="M3572" i="1" s="1"/>
  <c r="L3576" i="1"/>
  <c r="M3576" i="1" s="1"/>
  <c r="L3580" i="1"/>
  <c r="L3584" i="1"/>
  <c r="K3074" i="1"/>
  <c r="K3078" i="1"/>
  <c r="K3082" i="1"/>
  <c r="K3086" i="1"/>
  <c r="K3090" i="1"/>
  <c r="K3094" i="1"/>
  <c r="K3098" i="1"/>
  <c r="K3102" i="1"/>
  <c r="K3106" i="1"/>
  <c r="K3110" i="1"/>
  <c r="K3114" i="1"/>
  <c r="K3118" i="1"/>
  <c r="K3122" i="1"/>
  <c r="K3126" i="1"/>
  <c r="K3130" i="1"/>
  <c r="K3134" i="1"/>
  <c r="K3138" i="1"/>
  <c r="K3142" i="1"/>
  <c r="K3146" i="1"/>
  <c r="K3150" i="1"/>
  <c r="K3154" i="1"/>
  <c r="K3158" i="1"/>
  <c r="K3162" i="1"/>
  <c r="K3166" i="1"/>
  <c r="K3170" i="1"/>
  <c r="K3174" i="1"/>
  <c r="K3178" i="1"/>
  <c r="K3182" i="1"/>
  <c r="K3186" i="1"/>
  <c r="K3190" i="1"/>
  <c r="K3194" i="1"/>
  <c r="K3198" i="1"/>
  <c r="K3202" i="1"/>
  <c r="K3206" i="1"/>
  <c r="K3210" i="1"/>
  <c r="K3214" i="1"/>
  <c r="K3218" i="1"/>
  <c r="K3222" i="1"/>
  <c r="K3226" i="1"/>
  <c r="K3230" i="1"/>
  <c r="K3234" i="1"/>
  <c r="K3238" i="1"/>
  <c r="K3242" i="1"/>
  <c r="K3246" i="1"/>
  <c r="K3250" i="1"/>
  <c r="K3254" i="1"/>
  <c r="K3258" i="1"/>
  <c r="K3262" i="1"/>
  <c r="K3266" i="1"/>
  <c r="K3270" i="1"/>
  <c r="K3274" i="1"/>
  <c r="K3278" i="1"/>
  <c r="K3282" i="1"/>
  <c r="K3286" i="1"/>
  <c r="K3290" i="1"/>
  <c r="K3294" i="1"/>
  <c r="K3298" i="1"/>
  <c r="K3302" i="1"/>
  <c r="K3306" i="1"/>
  <c r="K3310" i="1"/>
  <c r="K3314" i="1"/>
  <c r="K3318" i="1"/>
  <c r="K3322" i="1"/>
  <c r="K3326" i="1"/>
  <c r="L3074" i="1"/>
  <c r="L3078" i="1"/>
  <c r="M3078" i="1" s="1"/>
  <c r="L3082" i="1"/>
  <c r="L3086" i="1"/>
  <c r="L3090" i="1"/>
  <c r="L3094" i="1"/>
  <c r="M3094" i="1" s="1"/>
  <c r="L3098" i="1"/>
  <c r="L3102" i="1"/>
  <c r="L3106" i="1"/>
  <c r="M3106" i="1" s="1"/>
  <c r="L3110" i="1"/>
  <c r="M3110" i="1" s="1"/>
  <c r="L3114" i="1"/>
  <c r="L3118" i="1"/>
  <c r="L3122" i="1"/>
  <c r="M3122" i="1" s="1"/>
  <c r="L3126" i="1"/>
  <c r="M3126" i="1" s="1"/>
  <c r="L3130" i="1"/>
  <c r="L3134" i="1"/>
  <c r="L3138" i="1"/>
  <c r="L3142" i="1"/>
  <c r="M3142" i="1" s="1"/>
  <c r="L3146" i="1"/>
  <c r="L3150" i="1"/>
  <c r="L3154" i="1"/>
  <c r="L3158" i="1"/>
  <c r="M3158" i="1" s="1"/>
  <c r="L3162" i="1"/>
  <c r="L3166" i="1"/>
  <c r="L3170" i="1"/>
  <c r="M3170" i="1" s="1"/>
  <c r="L3174" i="1"/>
  <c r="M3174" i="1" s="1"/>
  <c r="L3178" i="1"/>
  <c r="M3178" i="1" s="1"/>
  <c r="L3182" i="1"/>
  <c r="L3186" i="1"/>
  <c r="M3186" i="1" s="1"/>
  <c r="L3190" i="1"/>
  <c r="M3190" i="1" s="1"/>
  <c r="L3194" i="1"/>
  <c r="L3198" i="1"/>
  <c r="L3202" i="1"/>
  <c r="L3206" i="1"/>
  <c r="M3206" i="1" s="1"/>
  <c r="L3210" i="1"/>
  <c r="L3214" i="1"/>
  <c r="L3218" i="1"/>
  <c r="L3222" i="1"/>
  <c r="M3222" i="1" s="1"/>
  <c r="L3226" i="1"/>
  <c r="M3226" i="1" s="1"/>
  <c r="L3230" i="1"/>
  <c r="L3234" i="1"/>
  <c r="M3234" i="1" s="1"/>
  <c r="L3238" i="1"/>
  <c r="M3238" i="1" s="1"/>
  <c r="L3242" i="1"/>
  <c r="L3246" i="1"/>
  <c r="L3250" i="1"/>
  <c r="M3250" i="1" s="1"/>
  <c r="L3254" i="1"/>
  <c r="M3254" i="1" s="1"/>
  <c r="L3258" i="1"/>
  <c r="L3262" i="1"/>
  <c r="L3266" i="1"/>
  <c r="L3270" i="1"/>
  <c r="M3270" i="1" s="1"/>
  <c r="L3274" i="1"/>
  <c r="L3278" i="1"/>
  <c r="L3282" i="1"/>
  <c r="L3286" i="1"/>
  <c r="M3286" i="1" s="1"/>
  <c r="L3290" i="1"/>
  <c r="M3290" i="1" s="1"/>
  <c r="L3294" i="1"/>
  <c r="L3298" i="1"/>
  <c r="M3298" i="1" s="1"/>
  <c r="L3302" i="1"/>
  <c r="M3302" i="1" s="1"/>
  <c r="L3306" i="1"/>
  <c r="M3306" i="1" s="1"/>
  <c r="L3310" i="1"/>
  <c r="L3314" i="1"/>
  <c r="M3314" i="1" s="1"/>
  <c r="L3318" i="1"/>
  <c r="M3318" i="1" s="1"/>
  <c r="L3322" i="1"/>
  <c r="L3326" i="1"/>
  <c r="K2820" i="1"/>
  <c r="K2824" i="1"/>
  <c r="K2828" i="1"/>
  <c r="K2832" i="1"/>
  <c r="K2836" i="1"/>
  <c r="K2840" i="1"/>
  <c r="K2844" i="1"/>
  <c r="K2848" i="1"/>
  <c r="K2852" i="1"/>
  <c r="K2856" i="1"/>
  <c r="K2860" i="1"/>
  <c r="K2864" i="1"/>
  <c r="K2868" i="1"/>
  <c r="K2872" i="1"/>
  <c r="K2876" i="1"/>
  <c r="K2880" i="1"/>
  <c r="K2884" i="1"/>
  <c r="K2888" i="1"/>
  <c r="K2892" i="1"/>
  <c r="K2896" i="1"/>
  <c r="K2900" i="1"/>
  <c r="K2904" i="1"/>
  <c r="K2908" i="1"/>
  <c r="K2912" i="1"/>
  <c r="K2916" i="1"/>
  <c r="K2920" i="1"/>
  <c r="K2924" i="1"/>
  <c r="K2928" i="1"/>
  <c r="K2932" i="1"/>
  <c r="K2936" i="1"/>
  <c r="K2940" i="1"/>
  <c r="K2944" i="1"/>
  <c r="K2948" i="1"/>
  <c r="K2952" i="1"/>
  <c r="K2956" i="1"/>
  <c r="K2960" i="1"/>
  <c r="K2964" i="1"/>
  <c r="K2968" i="1"/>
  <c r="K2972" i="1"/>
  <c r="K2976" i="1"/>
  <c r="K2980" i="1"/>
  <c r="K2984" i="1"/>
  <c r="K2988" i="1"/>
  <c r="K2992" i="1"/>
  <c r="K2996" i="1"/>
  <c r="K3000" i="1"/>
  <c r="K3004" i="1"/>
  <c r="K3008" i="1"/>
  <c r="K3012" i="1"/>
  <c r="K3016" i="1"/>
  <c r="K3020" i="1"/>
  <c r="K3024" i="1"/>
  <c r="K3028" i="1"/>
  <c r="K3032" i="1"/>
  <c r="K3036" i="1"/>
  <c r="K3040" i="1"/>
  <c r="K3044" i="1"/>
  <c r="K3048" i="1"/>
  <c r="K3052" i="1"/>
  <c r="K3056" i="1"/>
  <c r="K3060" i="1"/>
  <c r="K3064" i="1"/>
  <c r="K3068" i="1"/>
  <c r="K3072" i="1"/>
  <c r="L2820" i="1"/>
  <c r="M2820" i="1" s="1"/>
  <c r="L2824" i="1"/>
  <c r="L2828" i="1"/>
  <c r="L2832" i="1"/>
  <c r="L2836" i="1"/>
  <c r="M2836" i="1" s="1"/>
  <c r="L2840" i="1"/>
  <c r="L2844" i="1"/>
  <c r="L2848" i="1"/>
  <c r="L2852" i="1"/>
  <c r="M2852" i="1" s="1"/>
  <c r="L2856" i="1"/>
  <c r="L2860" i="1"/>
  <c r="L2864" i="1"/>
  <c r="L2868" i="1"/>
  <c r="M2868" i="1" s="1"/>
  <c r="L2872" i="1"/>
  <c r="L2876" i="1"/>
  <c r="L2880" i="1"/>
  <c r="L2884" i="1"/>
  <c r="M2884" i="1" s="1"/>
  <c r="L2888" i="1"/>
  <c r="L2892" i="1"/>
  <c r="L2896" i="1"/>
  <c r="L2900" i="1"/>
  <c r="M2900" i="1" s="1"/>
  <c r="L2904" i="1"/>
  <c r="L2908" i="1"/>
  <c r="L2912" i="1"/>
  <c r="L2916" i="1"/>
  <c r="M2916" i="1" s="1"/>
  <c r="L2920" i="1"/>
  <c r="L2924" i="1"/>
  <c r="L2928" i="1"/>
  <c r="L2932" i="1"/>
  <c r="M2932" i="1" s="1"/>
  <c r="L2936" i="1"/>
  <c r="L2940" i="1"/>
  <c r="L2944" i="1"/>
  <c r="L2948" i="1"/>
  <c r="M2948" i="1" s="1"/>
  <c r="L2952" i="1"/>
  <c r="L2956" i="1"/>
  <c r="L2960" i="1"/>
  <c r="L2964" i="1"/>
  <c r="M2964" i="1" s="1"/>
  <c r="L2968" i="1"/>
  <c r="L2972" i="1"/>
  <c r="L2976" i="1"/>
  <c r="L2980" i="1"/>
  <c r="M2980" i="1" s="1"/>
  <c r="L2984" i="1"/>
  <c r="L2988" i="1"/>
  <c r="L2992" i="1"/>
  <c r="L2996" i="1"/>
  <c r="M2996" i="1" s="1"/>
  <c r="L3000" i="1"/>
  <c r="L3004" i="1"/>
  <c r="L3008" i="1"/>
  <c r="L3012" i="1"/>
  <c r="L3016" i="1"/>
  <c r="L3020" i="1"/>
  <c r="L3024" i="1"/>
  <c r="L3028" i="1"/>
  <c r="L3032" i="1"/>
  <c r="L3036" i="1"/>
  <c r="L3040" i="1"/>
  <c r="L3044" i="1"/>
  <c r="M3044" i="1" s="1"/>
  <c r="L3048" i="1"/>
  <c r="L3052" i="1"/>
  <c r="L3056" i="1"/>
  <c r="L3060" i="1"/>
  <c r="M3060" i="1" s="1"/>
  <c r="L3064" i="1"/>
  <c r="L3068" i="1"/>
  <c r="L3072" i="1"/>
  <c r="K2564" i="1"/>
  <c r="K2568" i="1"/>
  <c r="K2572" i="1"/>
  <c r="K2576" i="1"/>
  <c r="K2580" i="1"/>
  <c r="K2584" i="1"/>
  <c r="K2588" i="1"/>
  <c r="K2592" i="1"/>
  <c r="K2596" i="1"/>
  <c r="K2600" i="1"/>
  <c r="K2604" i="1"/>
  <c r="K2608" i="1"/>
  <c r="K2612" i="1"/>
  <c r="K2616" i="1"/>
  <c r="K2620" i="1"/>
  <c r="K2624" i="1"/>
  <c r="K2628" i="1"/>
  <c r="K2632" i="1"/>
  <c r="K2636" i="1"/>
  <c r="K2640" i="1"/>
  <c r="K2644" i="1"/>
  <c r="K2648" i="1"/>
  <c r="K2652" i="1"/>
  <c r="K2656" i="1"/>
  <c r="K2660" i="1"/>
  <c r="K2664" i="1"/>
  <c r="K2668" i="1"/>
  <c r="K2672" i="1"/>
  <c r="K2676" i="1"/>
  <c r="K2680" i="1"/>
  <c r="K2684" i="1"/>
  <c r="K2688" i="1"/>
  <c r="K2692" i="1"/>
  <c r="K2696" i="1"/>
  <c r="K2700" i="1"/>
  <c r="K2704" i="1"/>
  <c r="K2708" i="1"/>
  <c r="K2712" i="1"/>
  <c r="K2716" i="1"/>
  <c r="K2720" i="1"/>
  <c r="K2724" i="1"/>
  <c r="K2728" i="1"/>
  <c r="K2732" i="1"/>
  <c r="K2736" i="1"/>
  <c r="K2740" i="1"/>
  <c r="K2744" i="1"/>
  <c r="K2748" i="1"/>
  <c r="K2752" i="1"/>
  <c r="K2756" i="1"/>
  <c r="K2760" i="1"/>
  <c r="K2764" i="1"/>
  <c r="K2768" i="1"/>
  <c r="K2772" i="1"/>
  <c r="K2776" i="1"/>
  <c r="K2780" i="1"/>
  <c r="K2784" i="1"/>
  <c r="K2788" i="1"/>
  <c r="K2792" i="1"/>
  <c r="K2796" i="1"/>
  <c r="K2800" i="1"/>
  <c r="K2804" i="1"/>
  <c r="K2808" i="1"/>
  <c r="K2812" i="1"/>
  <c r="K2816" i="1"/>
  <c r="L2564" i="1"/>
  <c r="M2564" i="1" s="1"/>
  <c r="L2568" i="1"/>
  <c r="L2572" i="1"/>
  <c r="L2576" i="1"/>
  <c r="L2580" i="1"/>
  <c r="M2580" i="1" s="1"/>
  <c r="L2584" i="1"/>
  <c r="L2588" i="1"/>
  <c r="L2592" i="1"/>
  <c r="L2596" i="1"/>
  <c r="M2596" i="1" s="1"/>
  <c r="L2600" i="1"/>
  <c r="L2604" i="1"/>
  <c r="L2608" i="1"/>
  <c r="L2612" i="1"/>
  <c r="M2612" i="1" s="1"/>
  <c r="L2616" i="1"/>
  <c r="L2620" i="1"/>
  <c r="L2624" i="1"/>
  <c r="L2628" i="1"/>
  <c r="L2632" i="1"/>
  <c r="L2636" i="1"/>
  <c r="L2640" i="1"/>
  <c r="L2644" i="1"/>
  <c r="L2648" i="1"/>
  <c r="L2652" i="1"/>
  <c r="L2656" i="1"/>
  <c r="L2660" i="1"/>
  <c r="M2660" i="1" s="1"/>
  <c r="L2664" i="1"/>
  <c r="L2668" i="1"/>
  <c r="L2672" i="1"/>
  <c r="L2676" i="1"/>
  <c r="M2676" i="1" s="1"/>
  <c r="L2680" i="1"/>
  <c r="L2684" i="1"/>
  <c r="L2688" i="1"/>
  <c r="L2692" i="1"/>
  <c r="M2692" i="1" s="1"/>
  <c r="L2696" i="1"/>
  <c r="L2700" i="1"/>
  <c r="L2704" i="1"/>
  <c r="L2708" i="1"/>
  <c r="M2708" i="1" s="1"/>
  <c r="L2712" i="1"/>
  <c r="L2716" i="1"/>
  <c r="L2720" i="1"/>
  <c r="L2724" i="1"/>
  <c r="M2724" i="1" s="1"/>
  <c r="L2728" i="1"/>
  <c r="L2732" i="1"/>
  <c r="L2736" i="1"/>
  <c r="L2740" i="1"/>
  <c r="M2740" i="1" s="1"/>
  <c r="L2744" i="1"/>
  <c r="L2748" i="1"/>
  <c r="L2752" i="1"/>
  <c r="L2756" i="1"/>
  <c r="M2756" i="1" s="1"/>
  <c r="L2760" i="1"/>
  <c r="L2764" i="1"/>
  <c r="L2768" i="1"/>
  <c r="L2772" i="1"/>
  <c r="M2772" i="1" s="1"/>
  <c r="L2776" i="1"/>
  <c r="L2780" i="1"/>
  <c r="L2784" i="1"/>
  <c r="L2788" i="1"/>
  <c r="M2788" i="1" s="1"/>
  <c r="L2792" i="1"/>
  <c r="L2796" i="1"/>
  <c r="L2800" i="1"/>
  <c r="L2804" i="1"/>
  <c r="M2804" i="1" s="1"/>
  <c r="L2808" i="1"/>
  <c r="L2812" i="1"/>
  <c r="L2816" i="1"/>
  <c r="K2308" i="1"/>
  <c r="K2312" i="1"/>
  <c r="K2316" i="1"/>
  <c r="K2320" i="1"/>
  <c r="K2324" i="1"/>
  <c r="K2328" i="1"/>
  <c r="K2332" i="1"/>
  <c r="K2336" i="1"/>
  <c r="K2340" i="1"/>
  <c r="K2344" i="1"/>
  <c r="K2348" i="1"/>
  <c r="K2352" i="1"/>
  <c r="K2356" i="1"/>
  <c r="K2360" i="1"/>
  <c r="K2364" i="1"/>
  <c r="K2368" i="1"/>
  <c r="K2372" i="1"/>
  <c r="K2376" i="1"/>
  <c r="K2380" i="1"/>
  <c r="K2384" i="1"/>
  <c r="K2388" i="1"/>
  <c r="K2392" i="1"/>
  <c r="K2396" i="1"/>
  <c r="K2400" i="1"/>
  <c r="K2404" i="1"/>
  <c r="K2408" i="1"/>
  <c r="K2412" i="1"/>
  <c r="K2416" i="1"/>
  <c r="K2420" i="1"/>
  <c r="K2424" i="1"/>
  <c r="K2428" i="1"/>
  <c r="K2432" i="1"/>
  <c r="K2436" i="1"/>
  <c r="K2440" i="1"/>
  <c r="K2444" i="1"/>
  <c r="K2448" i="1"/>
  <c r="K2452" i="1"/>
  <c r="K2456" i="1"/>
  <c r="K2460" i="1"/>
  <c r="K2464" i="1"/>
  <c r="K2468" i="1"/>
  <c r="K2472" i="1"/>
  <c r="K2476" i="1"/>
  <c r="K2480" i="1"/>
  <c r="K2484" i="1"/>
  <c r="K2488" i="1"/>
  <c r="K2492" i="1"/>
  <c r="K2496" i="1"/>
  <c r="K2500" i="1"/>
  <c r="K2504" i="1"/>
  <c r="K2508" i="1"/>
  <c r="K2512" i="1"/>
  <c r="K2516" i="1"/>
  <c r="K2520" i="1"/>
  <c r="K2524" i="1"/>
  <c r="K2528" i="1"/>
  <c r="K2532" i="1"/>
  <c r="K2536" i="1"/>
  <c r="K2540" i="1"/>
  <c r="K2544" i="1"/>
  <c r="K2548" i="1"/>
  <c r="K2552" i="1"/>
  <c r="K2556" i="1"/>
  <c r="K2560" i="1"/>
  <c r="L2308" i="1"/>
  <c r="M2308" i="1" s="1"/>
  <c r="L2312" i="1"/>
  <c r="L2316" i="1"/>
  <c r="L2320" i="1"/>
  <c r="L2324" i="1"/>
  <c r="M2324" i="1" s="1"/>
  <c r="L2328" i="1"/>
  <c r="L2332" i="1"/>
  <c r="L2336" i="1"/>
  <c r="L2340" i="1"/>
  <c r="M2340" i="1" s="1"/>
  <c r="L2344" i="1"/>
  <c r="L2348" i="1"/>
  <c r="L2352" i="1"/>
  <c r="L2356" i="1"/>
  <c r="M2356" i="1" s="1"/>
  <c r="L2360" i="1"/>
  <c r="L2364" i="1"/>
  <c r="L2368" i="1"/>
  <c r="L2372" i="1"/>
  <c r="M2372" i="1" s="1"/>
  <c r="L2376" i="1"/>
  <c r="L2380" i="1"/>
  <c r="L2384" i="1"/>
  <c r="L2388" i="1"/>
  <c r="M2388" i="1" s="1"/>
  <c r="L2392" i="1"/>
  <c r="L2396" i="1"/>
  <c r="L2400" i="1"/>
  <c r="L2404" i="1"/>
  <c r="M2404" i="1" s="1"/>
  <c r="L2408" i="1"/>
  <c r="L2412" i="1"/>
  <c r="L2416" i="1"/>
  <c r="L2420" i="1"/>
  <c r="M2420" i="1" s="1"/>
  <c r="L2424" i="1"/>
  <c r="L2428" i="1"/>
  <c r="L2432" i="1"/>
  <c r="L2436" i="1"/>
  <c r="M2436" i="1" s="1"/>
  <c r="L2440" i="1"/>
  <c r="L2444" i="1"/>
  <c r="L2448" i="1"/>
  <c r="L2452" i="1"/>
  <c r="M2452" i="1" s="1"/>
  <c r="L2456" i="1"/>
  <c r="L2460" i="1"/>
  <c r="L2464" i="1"/>
  <c r="L2468" i="1"/>
  <c r="M2468" i="1" s="1"/>
  <c r="L2472" i="1"/>
  <c r="L2476" i="1"/>
  <c r="L2480" i="1"/>
  <c r="L2484" i="1"/>
  <c r="L2488" i="1"/>
  <c r="L2492" i="1"/>
  <c r="L2496" i="1"/>
  <c r="L2500" i="1"/>
  <c r="L2504" i="1"/>
  <c r="L2508" i="1"/>
  <c r="L2512" i="1"/>
  <c r="M2512" i="1" s="1"/>
  <c r="L2516" i="1"/>
  <c r="L2520" i="1"/>
  <c r="L2524" i="1"/>
  <c r="L2528" i="1"/>
  <c r="L2532" i="1"/>
  <c r="L2536" i="1"/>
  <c r="L2540" i="1"/>
  <c r="L2544" i="1"/>
  <c r="M2544" i="1" s="1"/>
  <c r="L2548" i="1"/>
  <c r="L2552" i="1"/>
  <c r="L2556" i="1"/>
  <c r="L2560" i="1"/>
  <c r="K2052" i="1"/>
  <c r="K2056" i="1"/>
  <c r="K2060" i="1"/>
  <c r="K2064" i="1"/>
  <c r="K2068" i="1"/>
  <c r="K2072" i="1"/>
  <c r="K2076" i="1"/>
  <c r="K2080" i="1"/>
  <c r="K2084" i="1"/>
  <c r="K2088" i="1"/>
  <c r="K2092" i="1"/>
  <c r="K2096" i="1"/>
  <c r="K2100" i="1"/>
  <c r="K2104" i="1"/>
  <c r="K2108" i="1"/>
  <c r="K2112" i="1"/>
  <c r="K2116" i="1"/>
  <c r="K2120" i="1"/>
  <c r="K2124" i="1"/>
  <c r="K2128" i="1"/>
  <c r="K2132" i="1"/>
  <c r="K2136" i="1"/>
  <c r="K2140" i="1"/>
  <c r="K2144" i="1"/>
  <c r="K2148" i="1"/>
  <c r="K2152" i="1"/>
  <c r="K2156" i="1"/>
  <c r="K2160" i="1"/>
  <c r="K2164" i="1"/>
  <c r="K2168" i="1"/>
  <c r="K2172" i="1"/>
  <c r="K2176" i="1"/>
  <c r="K2180" i="1"/>
  <c r="K2184" i="1"/>
  <c r="K2188" i="1"/>
  <c r="K2192" i="1"/>
  <c r="K2196" i="1"/>
  <c r="K2200" i="1"/>
  <c r="K2204" i="1"/>
  <c r="K2208" i="1"/>
  <c r="K2212" i="1"/>
  <c r="K2216" i="1"/>
  <c r="K2220" i="1"/>
  <c r="K2224" i="1"/>
  <c r="K2228" i="1"/>
  <c r="K2232" i="1"/>
  <c r="K2236" i="1"/>
  <c r="K2240" i="1"/>
  <c r="K2244" i="1"/>
  <c r="K2248" i="1"/>
  <c r="K2252" i="1"/>
  <c r="K2256" i="1"/>
  <c r="K2260" i="1"/>
  <c r="K2264" i="1"/>
  <c r="K2268" i="1"/>
  <c r="K2272" i="1"/>
  <c r="K2276" i="1"/>
  <c r="K2280" i="1"/>
  <c r="K2284" i="1"/>
  <c r="K2288" i="1"/>
  <c r="K2292" i="1"/>
  <c r="K2296" i="1"/>
  <c r="K2300" i="1"/>
  <c r="K2304" i="1"/>
  <c r="L2052" i="1"/>
  <c r="L2056" i="1"/>
  <c r="L2060" i="1"/>
  <c r="L2064" i="1"/>
  <c r="L2068" i="1"/>
  <c r="L2072" i="1"/>
  <c r="M2072" i="1" s="1"/>
  <c r="L2076" i="1"/>
  <c r="L2080" i="1"/>
  <c r="L2084" i="1"/>
  <c r="M2084" i="1" s="1"/>
  <c r="L2088" i="1"/>
  <c r="M2088" i="1" s="1"/>
  <c r="L2092" i="1"/>
  <c r="M2092" i="1" s="1"/>
  <c r="L2096" i="1"/>
  <c r="M2096" i="1" s="1"/>
  <c r="L2100" i="1"/>
  <c r="M2100" i="1" s="1"/>
  <c r="L2104" i="1"/>
  <c r="M2104" i="1" s="1"/>
  <c r="L2108" i="1"/>
  <c r="M2108" i="1" s="1"/>
  <c r="L2112" i="1"/>
  <c r="M2112" i="1" s="1"/>
  <c r="L2116" i="1"/>
  <c r="M2116" i="1" s="1"/>
  <c r="L2120" i="1"/>
  <c r="L2124" i="1"/>
  <c r="L2128" i="1"/>
  <c r="M2128" i="1" s="1"/>
  <c r="L2132" i="1"/>
  <c r="M2132" i="1" s="1"/>
  <c r="L2136" i="1"/>
  <c r="M2136" i="1" s="1"/>
  <c r="L2140" i="1"/>
  <c r="M2140" i="1" s="1"/>
  <c r="L2144" i="1"/>
  <c r="L2148" i="1"/>
  <c r="L2152" i="1"/>
  <c r="L2156" i="1"/>
  <c r="L2160" i="1"/>
  <c r="L2164" i="1"/>
  <c r="M2164" i="1" s="1"/>
  <c r="L2168" i="1"/>
  <c r="L2172" i="1"/>
  <c r="L2176" i="1"/>
  <c r="L2180" i="1"/>
  <c r="L2184" i="1"/>
  <c r="M2184" i="1" s="1"/>
  <c r="L2188" i="1"/>
  <c r="M2188" i="1" s="1"/>
  <c r="L2192" i="1"/>
  <c r="M2192" i="1" s="1"/>
  <c r="L2196" i="1"/>
  <c r="M2196" i="1" s="1"/>
  <c r="L2200" i="1"/>
  <c r="M2200" i="1" s="1"/>
  <c r="L2204" i="1"/>
  <c r="M2204" i="1" s="1"/>
  <c r="L2208" i="1"/>
  <c r="M2208" i="1" s="1"/>
  <c r="L2212" i="1"/>
  <c r="M2212" i="1" s="1"/>
  <c r="L2216" i="1"/>
  <c r="M2216" i="1" s="1"/>
  <c r="L2220" i="1"/>
  <c r="M2220" i="1" s="1"/>
  <c r="L2224" i="1"/>
  <c r="M2224" i="1" s="1"/>
  <c r="L2228" i="1"/>
  <c r="M2228" i="1" s="1"/>
  <c r="L2232" i="1"/>
  <c r="M2232" i="1" s="1"/>
  <c r="L2236" i="1"/>
  <c r="M2236" i="1" s="1"/>
  <c r="L2240" i="1"/>
  <c r="M2240" i="1" s="1"/>
  <c r="L2244" i="1"/>
  <c r="M2244" i="1" s="1"/>
  <c r="L2248" i="1"/>
  <c r="M2248" i="1" s="1"/>
  <c r="L2252" i="1"/>
  <c r="M2252" i="1" s="1"/>
  <c r="L2256" i="1"/>
  <c r="M2256" i="1" s="1"/>
  <c r="L2260" i="1"/>
  <c r="M2260" i="1" s="1"/>
  <c r="L2264" i="1"/>
  <c r="M2264" i="1" s="1"/>
  <c r="L2268" i="1"/>
  <c r="M2268" i="1" s="1"/>
  <c r="L2272" i="1"/>
  <c r="M2272" i="1" s="1"/>
  <c r="L2276" i="1"/>
  <c r="M2276" i="1" s="1"/>
  <c r="L2280" i="1"/>
  <c r="M2280" i="1" s="1"/>
  <c r="L2284" i="1"/>
  <c r="M2284" i="1" s="1"/>
  <c r="L2288" i="1"/>
  <c r="M2288" i="1" s="1"/>
  <c r="L2292" i="1"/>
  <c r="M2292" i="1" s="1"/>
  <c r="L2296" i="1"/>
  <c r="M2296" i="1" s="1"/>
  <c r="L2300" i="1"/>
  <c r="M2300" i="1" s="1"/>
  <c r="L2304" i="1"/>
  <c r="M2304" i="1" s="1"/>
  <c r="K5470" i="1"/>
  <c r="K5235" i="1"/>
  <c r="L5124" i="1"/>
  <c r="L5252" i="1"/>
  <c r="M5252" i="1" s="1"/>
  <c r="K4987" i="1"/>
  <c r="K5087" i="1"/>
  <c r="L4916" i="1"/>
  <c r="L4990" i="1"/>
  <c r="L5054" i="1"/>
  <c r="L5118" i="1"/>
  <c r="K4643" i="1"/>
  <c r="K4707" i="1"/>
  <c r="K4771" i="1"/>
  <c r="K4835" i="1"/>
  <c r="L4643" i="1"/>
  <c r="M4643" i="1" s="1"/>
  <c r="L4707" i="1"/>
  <c r="M4707" i="1" s="1"/>
  <c r="L4771" i="1"/>
  <c r="M4771" i="1" s="1"/>
  <c r="L4815" i="1"/>
  <c r="M4815" i="1" s="1"/>
  <c r="L4847" i="1"/>
  <c r="K4358" i="1"/>
  <c r="K4390" i="1"/>
  <c r="K4422" i="1"/>
  <c r="K4454" i="1"/>
  <c r="K4486" i="1"/>
  <c r="K4518" i="1"/>
  <c r="K4550" i="1"/>
  <c r="K4582" i="1"/>
  <c r="L4358" i="1"/>
  <c r="M4358" i="1" s="1"/>
  <c r="L4390" i="1"/>
  <c r="M4390" i="1" s="1"/>
  <c r="L4422" i="1"/>
  <c r="L4454" i="1"/>
  <c r="L4486" i="1"/>
  <c r="L4518" i="1"/>
  <c r="M4518" i="1" s="1"/>
  <c r="L4550" i="1"/>
  <c r="M4550" i="1" s="1"/>
  <c r="L4582" i="1"/>
  <c r="K4123" i="1"/>
  <c r="K4155" i="1"/>
  <c r="K4187" i="1"/>
  <c r="K4219" i="1"/>
  <c r="K4251" i="1"/>
  <c r="K4283" i="1"/>
  <c r="K4315" i="1"/>
  <c r="K4347" i="1"/>
  <c r="L4123" i="1"/>
  <c r="M4123" i="1" s="1"/>
  <c r="L4155" i="1"/>
  <c r="M4155" i="1" s="1"/>
  <c r="L4187" i="1"/>
  <c r="M4187" i="1" s="1"/>
  <c r="L4219" i="1"/>
  <c r="L4251" i="1"/>
  <c r="M4251" i="1" s="1"/>
  <c r="L4283" i="1"/>
  <c r="M4283" i="1" s="1"/>
  <c r="L4315" i="1"/>
  <c r="M4315" i="1" s="1"/>
  <c r="L4347" i="1"/>
  <c r="M4347" i="1" s="1"/>
  <c r="K3857" i="1"/>
  <c r="K3889" i="1"/>
  <c r="K3921" i="1"/>
  <c r="K3953" i="1"/>
  <c r="K3985" i="1"/>
  <c r="K4017" i="1"/>
  <c r="K4049" i="1"/>
  <c r="K4081" i="1"/>
  <c r="L3853" i="1"/>
  <c r="M3853" i="1" s="1"/>
  <c r="L3874" i="1"/>
  <c r="L3895" i="1"/>
  <c r="L3917" i="1"/>
  <c r="M3917" i="1" s="1"/>
  <c r="L3938" i="1"/>
  <c r="L3959" i="1"/>
  <c r="L3981" i="1"/>
  <c r="L4000" i="1"/>
  <c r="L4016" i="1"/>
  <c r="L4032" i="1"/>
  <c r="M4032" i="1" s="1"/>
  <c r="L4048" i="1"/>
  <c r="M4048" i="1" s="1"/>
  <c r="L4064" i="1"/>
  <c r="L4080" i="1"/>
  <c r="L4096" i="1"/>
  <c r="K3588" i="1"/>
  <c r="K3604" i="1"/>
  <c r="K3620" i="1"/>
  <c r="K3636" i="1"/>
  <c r="K3652" i="1"/>
  <c r="K3668" i="1"/>
  <c r="K3684" i="1"/>
  <c r="K3700" i="1"/>
  <c r="K3716" i="1"/>
  <c r="K3732" i="1"/>
  <c r="K3748" i="1"/>
  <c r="K3764" i="1"/>
  <c r="K3780" i="1"/>
  <c r="K3796" i="1"/>
  <c r="K3812" i="1"/>
  <c r="K3828" i="1"/>
  <c r="L3588" i="1"/>
  <c r="M3588" i="1" s="1"/>
  <c r="L3604" i="1"/>
  <c r="L3620" i="1"/>
  <c r="M3620" i="1" s="1"/>
  <c r="L3636" i="1"/>
  <c r="L3652" i="1"/>
  <c r="M3652" i="1" s="1"/>
  <c r="L3668" i="1"/>
  <c r="L3684" i="1"/>
  <c r="M3684" i="1" s="1"/>
  <c r="L3700" i="1"/>
  <c r="L3716" i="1"/>
  <c r="M3716" i="1" s="1"/>
  <c r="L3732" i="1"/>
  <c r="L3748" i="1"/>
  <c r="M3748" i="1" s="1"/>
  <c r="L3764" i="1"/>
  <c r="L3780" i="1"/>
  <c r="M3780" i="1" s="1"/>
  <c r="L3796" i="1"/>
  <c r="L3812" i="1"/>
  <c r="M3812" i="1" s="1"/>
  <c r="L3828" i="1"/>
  <c r="K3344" i="1"/>
  <c r="K3360" i="1"/>
  <c r="K3376" i="1"/>
  <c r="K3392" i="1"/>
  <c r="K3408" i="1"/>
  <c r="K3424" i="1"/>
  <c r="K3440" i="1"/>
  <c r="K3456" i="1"/>
  <c r="K3472" i="1"/>
  <c r="K3488" i="1"/>
  <c r="K3502" i="1"/>
  <c r="K3512" i="1"/>
  <c r="K3523" i="1"/>
  <c r="K3534" i="1"/>
  <c r="K3544" i="1"/>
  <c r="K3555" i="1"/>
  <c r="K3566" i="1"/>
  <c r="K3576" i="1"/>
  <c r="L3331" i="1"/>
  <c r="M3331" i="1" s="1"/>
  <c r="L3342" i="1"/>
  <c r="M3342" i="1" s="1"/>
  <c r="L3352" i="1"/>
  <c r="L3363" i="1"/>
  <c r="L3374" i="1"/>
  <c r="L3384" i="1"/>
  <c r="L3395" i="1"/>
  <c r="M3395" i="1" s="1"/>
  <c r="L3406" i="1"/>
  <c r="L3416" i="1"/>
  <c r="L3427" i="1"/>
  <c r="L3438" i="1"/>
  <c r="L3448" i="1"/>
  <c r="L3458" i="1"/>
  <c r="L3466" i="1"/>
  <c r="L3474" i="1"/>
  <c r="L3482" i="1"/>
  <c r="L3490" i="1"/>
  <c r="L3498" i="1"/>
  <c r="L3506" i="1"/>
  <c r="L3514" i="1"/>
  <c r="L3522" i="1"/>
  <c r="L3530" i="1"/>
  <c r="L3538" i="1"/>
  <c r="L3546" i="1"/>
  <c r="L3554" i="1"/>
  <c r="L3562" i="1"/>
  <c r="L3570" i="1"/>
  <c r="L3578" i="1"/>
  <c r="K3079" i="1"/>
  <c r="K3087" i="1"/>
  <c r="K3095" i="1"/>
  <c r="K3103" i="1"/>
  <c r="K3111" i="1"/>
  <c r="K3119" i="1"/>
  <c r="K3127" i="1"/>
  <c r="K3135" i="1"/>
  <c r="K3143" i="1"/>
  <c r="K3151" i="1"/>
  <c r="K3159" i="1"/>
  <c r="K3167" i="1"/>
  <c r="K3175" i="1"/>
  <c r="K3183" i="1"/>
  <c r="K3191" i="1"/>
  <c r="K3199" i="1"/>
  <c r="K3207" i="1"/>
  <c r="K3215" i="1"/>
  <c r="K3223" i="1"/>
  <c r="K3231" i="1"/>
  <c r="K3239" i="1"/>
  <c r="K3247" i="1"/>
  <c r="K3255" i="1"/>
  <c r="K3263" i="1"/>
  <c r="K3271" i="1"/>
  <c r="K3279" i="1"/>
  <c r="K3287" i="1"/>
  <c r="K3295" i="1"/>
  <c r="K3303" i="1"/>
  <c r="K3311" i="1"/>
  <c r="K3319" i="1"/>
  <c r="K3327" i="1"/>
  <c r="L3079" i="1"/>
  <c r="M3079" i="1" s="1"/>
  <c r="L3087" i="1"/>
  <c r="M3087" i="1" s="1"/>
  <c r="L3095" i="1"/>
  <c r="M3095" i="1" s="1"/>
  <c r="L3103" i="1"/>
  <c r="M3103" i="1" s="1"/>
  <c r="L3111" i="1"/>
  <c r="M3111" i="1" s="1"/>
  <c r="L3119" i="1"/>
  <c r="M3119" i="1" s="1"/>
  <c r="L3127" i="1"/>
  <c r="M3127" i="1" s="1"/>
  <c r="L3135" i="1"/>
  <c r="M3135" i="1" s="1"/>
  <c r="L3143" i="1"/>
  <c r="M3143" i="1" s="1"/>
  <c r="L3151" i="1"/>
  <c r="L3159" i="1"/>
  <c r="M3159" i="1" s="1"/>
  <c r="L3167" i="1"/>
  <c r="M3167" i="1" s="1"/>
  <c r="L3175" i="1"/>
  <c r="M3175" i="1" s="1"/>
  <c r="L3183" i="1"/>
  <c r="M3183" i="1" s="1"/>
  <c r="L3191" i="1"/>
  <c r="M3191" i="1" s="1"/>
  <c r="L3199" i="1"/>
  <c r="M3199" i="1" s="1"/>
  <c r="L3207" i="1"/>
  <c r="M3207" i="1" s="1"/>
  <c r="L3215" i="1"/>
  <c r="M3215" i="1" s="1"/>
  <c r="L3223" i="1"/>
  <c r="M3223" i="1" s="1"/>
  <c r="L3231" i="1"/>
  <c r="M3231" i="1" s="1"/>
  <c r="L3239" i="1"/>
  <c r="M3239" i="1" s="1"/>
  <c r="L3247" i="1"/>
  <c r="M3247" i="1" s="1"/>
  <c r="L3255" i="1"/>
  <c r="M3255" i="1" s="1"/>
  <c r="L3263" i="1"/>
  <c r="M3263" i="1" s="1"/>
  <c r="L3271" i="1"/>
  <c r="M3271" i="1" s="1"/>
  <c r="L3279" i="1"/>
  <c r="M3279" i="1" s="1"/>
  <c r="L3287" i="1"/>
  <c r="M3287" i="1" s="1"/>
  <c r="L3295" i="1"/>
  <c r="M3295" i="1" s="1"/>
  <c r="L3303" i="1"/>
  <c r="M3303" i="1" s="1"/>
  <c r="L3311" i="1"/>
  <c r="M3311" i="1" s="1"/>
  <c r="L3319" i="1"/>
  <c r="M3319" i="1" s="1"/>
  <c r="L3327" i="1"/>
  <c r="M3327" i="1" s="1"/>
  <c r="K2818" i="1"/>
  <c r="K2826" i="1"/>
  <c r="K2834" i="1"/>
  <c r="K2842" i="1"/>
  <c r="K2850" i="1"/>
  <c r="K2858" i="1"/>
  <c r="K2866" i="1"/>
  <c r="K2874" i="1"/>
  <c r="K2882" i="1"/>
  <c r="K2890" i="1"/>
  <c r="K2898" i="1"/>
  <c r="K2906" i="1"/>
  <c r="K2914" i="1"/>
  <c r="K2922" i="1"/>
  <c r="K2930" i="1"/>
  <c r="K2938" i="1"/>
  <c r="K2946" i="1"/>
  <c r="K2954" i="1"/>
  <c r="K2962" i="1"/>
  <c r="K2970" i="1"/>
  <c r="K2978" i="1"/>
  <c r="K2986" i="1"/>
  <c r="K2994" i="1"/>
  <c r="K3002" i="1"/>
  <c r="K3010" i="1"/>
  <c r="K3018" i="1"/>
  <c r="K3026" i="1"/>
  <c r="K3034" i="1"/>
  <c r="K3042" i="1"/>
  <c r="K3050" i="1"/>
  <c r="K3058" i="1"/>
  <c r="K3066" i="1"/>
  <c r="L2818" i="1"/>
  <c r="L2826" i="1"/>
  <c r="L2834" i="1"/>
  <c r="L2842" i="1"/>
  <c r="L2850" i="1"/>
  <c r="L2858" i="1"/>
  <c r="L2866" i="1"/>
  <c r="L2874" i="1"/>
  <c r="M2874" i="1" s="1"/>
  <c r="L2882" i="1"/>
  <c r="L2890" i="1"/>
  <c r="L2898" i="1"/>
  <c r="M2898" i="1" s="1"/>
  <c r="L2906" i="1"/>
  <c r="L2914" i="1"/>
  <c r="M2914" i="1" s="1"/>
  <c r="L2922" i="1"/>
  <c r="L2930" i="1"/>
  <c r="L2938" i="1"/>
  <c r="M2938" i="1" s="1"/>
  <c r="L2946" i="1"/>
  <c r="L2954" i="1"/>
  <c r="L2962" i="1"/>
  <c r="L2970" i="1"/>
  <c r="L2978" i="1"/>
  <c r="L2986" i="1"/>
  <c r="L2994" i="1"/>
  <c r="L3002" i="1"/>
  <c r="L3010" i="1"/>
  <c r="L3018" i="1"/>
  <c r="L3026" i="1"/>
  <c r="M3026" i="1" s="1"/>
  <c r="L3034" i="1"/>
  <c r="L3042" i="1"/>
  <c r="M3042" i="1" s="1"/>
  <c r="L3050" i="1"/>
  <c r="L3058" i="1"/>
  <c r="L3066" i="1"/>
  <c r="M3066" i="1" s="1"/>
  <c r="K2566" i="1"/>
  <c r="K2574" i="1"/>
  <c r="K2582" i="1"/>
  <c r="K2590" i="1"/>
  <c r="K2598" i="1"/>
  <c r="K2606" i="1"/>
  <c r="K2614" i="1"/>
  <c r="K2622" i="1"/>
  <c r="K2630" i="1"/>
  <c r="K2638" i="1"/>
  <c r="K2646" i="1"/>
  <c r="K2654" i="1"/>
  <c r="K2662" i="1"/>
  <c r="K2670" i="1"/>
  <c r="K2678" i="1"/>
  <c r="K2686" i="1"/>
  <c r="K2694" i="1"/>
  <c r="K2702" i="1"/>
  <c r="K2710" i="1"/>
  <c r="K2718" i="1"/>
  <c r="K2726" i="1"/>
  <c r="K2734" i="1"/>
  <c r="K2742" i="1"/>
  <c r="K2750" i="1"/>
  <c r="K2758" i="1"/>
  <c r="K2766" i="1"/>
  <c r="K2774" i="1"/>
  <c r="K2782" i="1"/>
  <c r="K2790" i="1"/>
  <c r="K2798" i="1"/>
  <c r="K2806" i="1"/>
  <c r="K2814" i="1"/>
  <c r="L2566" i="1"/>
  <c r="L2574" i="1"/>
  <c r="L2582" i="1"/>
  <c r="M2582" i="1" s="1"/>
  <c r="L2590" i="1"/>
  <c r="L2598" i="1"/>
  <c r="L2606" i="1"/>
  <c r="L2614" i="1"/>
  <c r="M2614" i="1" s="1"/>
  <c r="L2622" i="1"/>
  <c r="L2630" i="1"/>
  <c r="L2638" i="1"/>
  <c r="L2646" i="1"/>
  <c r="M2646" i="1" s="1"/>
  <c r="L2654" i="1"/>
  <c r="L2662" i="1"/>
  <c r="L2670" i="1"/>
  <c r="L2678" i="1"/>
  <c r="M2678" i="1" s="1"/>
  <c r="L2686" i="1"/>
  <c r="L2694" i="1"/>
  <c r="L2702" i="1"/>
  <c r="L2710" i="1"/>
  <c r="M2710" i="1" s="1"/>
  <c r="L2718" i="1"/>
  <c r="L2726" i="1"/>
  <c r="L2734" i="1"/>
  <c r="L2742" i="1"/>
  <c r="M2742" i="1" s="1"/>
  <c r="L2750" i="1"/>
  <c r="L2758" i="1"/>
  <c r="L2766" i="1"/>
  <c r="L2774" i="1"/>
  <c r="M2774" i="1" s="1"/>
  <c r="L2782" i="1"/>
  <c r="L2790" i="1"/>
  <c r="L2798" i="1"/>
  <c r="L2806" i="1"/>
  <c r="M2806" i="1" s="1"/>
  <c r="L2814" i="1"/>
  <c r="K2309" i="1"/>
  <c r="K2317" i="1"/>
  <c r="K2325" i="1"/>
  <c r="K2333" i="1"/>
  <c r="K2341" i="1"/>
  <c r="K2349" i="1"/>
  <c r="K2357" i="1"/>
  <c r="K2365" i="1"/>
  <c r="K2373" i="1"/>
  <c r="K2381" i="1"/>
  <c r="K2389" i="1"/>
  <c r="K2397" i="1"/>
  <c r="K2405" i="1"/>
  <c r="K2413" i="1"/>
  <c r="K2421" i="1"/>
  <c r="K2429" i="1"/>
  <c r="K2437" i="1"/>
  <c r="K2445" i="1"/>
  <c r="K2453" i="1"/>
  <c r="K2461" i="1"/>
  <c r="K2469" i="1"/>
  <c r="K2477" i="1"/>
  <c r="K2485" i="1"/>
  <c r="K2493" i="1"/>
  <c r="K2501" i="1"/>
  <c r="K2509" i="1"/>
  <c r="K2517" i="1"/>
  <c r="K2525" i="1"/>
  <c r="K2533" i="1"/>
  <c r="K2541" i="1"/>
  <c r="K2549" i="1"/>
  <c r="K2557" i="1"/>
  <c r="L2309" i="1"/>
  <c r="M2309" i="1" s="1"/>
  <c r="L2317" i="1"/>
  <c r="M2317" i="1" s="1"/>
  <c r="L2325" i="1"/>
  <c r="L2333" i="1"/>
  <c r="L2341" i="1"/>
  <c r="L2349" i="1"/>
  <c r="L2357" i="1"/>
  <c r="L2365" i="1"/>
  <c r="L2373" i="1"/>
  <c r="M2373" i="1" s="1"/>
  <c r="L2381" i="1"/>
  <c r="L2389" i="1"/>
  <c r="L2397" i="1"/>
  <c r="L2405" i="1"/>
  <c r="L2413" i="1"/>
  <c r="L2421" i="1"/>
  <c r="L2429" i="1"/>
  <c r="M2429" i="1" s="1"/>
  <c r="L2437" i="1"/>
  <c r="M2437" i="1" s="1"/>
  <c r="L2445" i="1"/>
  <c r="M2445" i="1" s="1"/>
  <c r="L2453" i="1"/>
  <c r="L2461" i="1"/>
  <c r="L2469" i="1"/>
  <c r="L2477" i="1"/>
  <c r="L2485" i="1"/>
  <c r="L2493" i="1"/>
  <c r="L2501" i="1"/>
  <c r="L2509" i="1"/>
  <c r="L2517" i="1"/>
  <c r="M2517" i="1" s="1"/>
  <c r="L2525" i="1"/>
  <c r="L2533" i="1"/>
  <c r="L2541" i="1"/>
  <c r="L2549" i="1"/>
  <c r="L2557" i="1"/>
  <c r="K2057" i="1"/>
  <c r="K2065" i="1"/>
  <c r="K2073" i="1"/>
  <c r="K2081" i="1"/>
  <c r="K2089" i="1"/>
  <c r="K2097" i="1"/>
  <c r="K2105" i="1"/>
  <c r="K2113" i="1"/>
  <c r="K2121" i="1"/>
  <c r="K2129" i="1"/>
  <c r="K2137" i="1"/>
  <c r="K2145" i="1"/>
  <c r="K2153" i="1"/>
  <c r="K2161" i="1"/>
  <c r="K2169" i="1"/>
  <c r="K2177" i="1"/>
  <c r="K2185" i="1"/>
  <c r="K2193" i="1"/>
  <c r="K2201" i="1"/>
  <c r="K2209" i="1"/>
  <c r="K2217" i="1"/>
  <c r="K2225" i="1"/>
  <c r="K2233" i="1"/>
  <c r="K2241" i="1"/>
  <c r="K2249" i="1"/>
  <c r="K2257" i="1"/>
  <c r="K2265" i="1"/>
  <c r="K2273" i="1"/>
  <c r="K2281" i="1"/>
  <c r="K2289" i="1"/>
  <c r="K2297" i="1"/>
  <c r="K2305" i="1"/>
  <c r="L2057" i="1"/>
  <c r="L2065" i="1"/>
  <c r="L2073" i="1"/>
  <c r="L2081" i="1"/>
  <c r="M2081" i="1" s="1"/>
  <c r="L2089" i="1"/>
  <c r="L2097" i="1"/>
  <c r="L2105" i="1"/>
  <c r="L2113" i="1"/>
  <c r="M2113" i="1" s="1"/>
  <c r="L2121" i="1"/>
  <c r="L2129" i="1"/>
  <c r="L2137" i="1"/>
  <c r="L2145" i="1"/>
  <c r="L2153" i="1"/>
  <c r="L2161" i="1"/>
  <c r="L2169" i="1"/>
  <c r="L2177" i="1"/>
  <c r="M2177" i="1" s="1"/>
  <c r="L2185" i="1"/>
  <c r="L2193" i="1"/>
  <c r="L2201" i="1"/>
  <c r="L2209" i="1"/>
  <c r="M2209" i="1" s="1"/>
  <c r="L2217" i="1"/>
  <c r="L2225" i="1"/>
  <c r="L2233" i="1"/>
  <c r="L2241" i="1"/>
  <c r="M2241" i="1" s="1"/>
  <c r="L2249" i="1"/>
  <c r="L2257" i="1"/>
  <c r="L2265" i="1"/>
  <c r="L2273" i="1"/>
  <c r="M2273" i="1" s="1"/>
  <c r="L2281" i="1"/>
  <c r="L2289" i="1"/>
  <c r="L2297" i="1"/>
  <c r="L2305" i="1"/>
  <c r="M2305" i="1" s="1"/>
  <c r="K1794" i="1"/>
  <c r="K1800" i="1"/>
  <c r="K1805" i="1"/>
  <c r="K1810" i="1"/>
  <c r="K1816" i="1"/>
  <c r="K1821" i="1"/>
  <c r="K1826" i="1"/>
  <c r="K1832" i="1"/>
  <c r="K1837" i="1"/>
  <c r="K1842" i="1"/>
  <c r="K1848" i="1"/>
  <c r="K1853" i="1"/>
  <c r="K1858" i="1"/>
  <c r="K1864" i="1"/>
  <c r="K1869" i="1"/>
  <c r="K1874" i="1"/>
  <c r="K1880" i="1"/>
  <c r="K1885" i="1"/>
  <c r="K1890" i="1"/>
  <c r="K1896" i="1"/>
  <c r="K1901" i="1"/>
  <c r="K1906" i="1"/>
  <c r="K1912" i="1"/>
  <c r="K1917" i="1"/>
  <c r="K1922" i="1"/>
  <c r="K1928" i="1"/>
  <c r="K1933" i="1"/>
  <c r="K1938" i="1"/>
  <c r="K1944" i="1"/>
  <c r="K1949" i="1"/>
  <c r="K1954" i="1"/>
  <c r="K1960" i="1"/>
  <c r="K1965" i="1"/>
  <c r="K1970" i="1"/>
  <c r="K1976" i="1"/>
  <c r="K1981" i="1"/>
  <c r="K1986" i="1"/>
  <c r="K1992" i="1"/>
  <c r="K1997" i="1"/>
  <c r="K2002" i="1"/>
  <c r="K2008" i="1"/>
  <c r="K2013" i="1"/>
  <c r="K2018" i="1"/>
  <c r="K2024" i="1"/>
  <c r="K2029" i="1"/>
  <c r="K2034" i="1"/>
  <c r="K2040" i="1"/>
  <c r="K2045" i="1"/>
  <c r="L1794" i="1"/>
  <c r="M1794" i="1" s="1"/>
  <c r="L1800" i="1"/>
  <c r="L1805" i="1"/>
  <c r="L1810" i="1"/>
  <c r="M1810" i="1" s="1"/>
  <c r="L1816" i="1"/>
  <c r="M1816" i="1" s="1"/>
  <c r="L1821" i="1"/>
  <c r="L1826" i="1"/>
  <c r="M1826" i="1" s="1"/>
  <c r="L1832" i="1"/>
  <c r="L1837" i="1"/>
  <c r="L1842" i="1"/>
  <c r="L1848" i="1"/>
  <c r="L1853" i="1"/>
  <c r="M1853" i="1" s="1"/>
  <c r="L1858" i="1"/>
  <c r="M1858" i="1" s="1"/>
  <c r="L1864" i="1"/>
  <c r="L1869" i="1"/>
  <c r="L1874" i="1"/>
  <c r="M1874" i="1" s="1"/>
  <c r="L1879" i="1"/>
  <c r="L1883" i="1"/>
  <c r="L1887" i="1"/>
  <c r="L1891" i="1"/>
  <c r="L1895" i="1"/>
  <c r="M1895" i="1" s="1"/>
  <c r="L1899" i="1"/>
  <c r="L1903" i="1"/>
  <c r="L1907" i="1"/>
  <c r="L1911" i="1"/>
  <c r="L1915" i="1"/>
  <c r="L1919" i="1"/>
  <c r="L1923" i="1"/>
  <c r="L1927" i="1"/>
  <c r="L1931" i="1"/>
  <c r="L1935" i="1"/>
  <c r="L1939" i="1"/>
  <c r="L1943" i="1"/>
  <c r="L1947" i="1"/>
  <c r="L1951" i="1"/>
  <c r="L1955" i="1"/>
  <c r="L1959" i="1"/>
  <c r="M1959" i="1" s="1"/>
  <c r="L1963" i="1"/>
  <c r="L1967" i="1"/>
  <c r="L1971" i="1"/>
  <c r="L1975" i="1"/>
  <c r="L1979" i="1"/>
  <c r="L1983" i="1"/>
  <c r="L1987" i="1"/>
  <c r="L1991" i="1"/>
  <c r="M1991" i="1" s="1"/>
  <c r="L1995" i="1"/>
  <c r="L1999" i="1"/>
  <c r="L2003" i="1"/>
  <c r="L2007" i="1"/>
  <c r="L2011" i="1"/>
  <c r="L2015" i="1"/>
  <c r="L2019" i="1"/>
  <c r="L2023" i="1"/>
  <c r="L2027" i="1"/>
  <c r="L2031" i="1"/>
  <c r="L2035" i="1"/>
  <c r="L2039" i="1"/>
  <c r="L2043" i="1"/>
  <c r="L2047" i="1"/>
  <c r="K1539" i="1"/>
  <c r="K1543" i="1"/>
  <c r="K1547" i="1"/>
  <c r="K1551" i="1"/>
  <c r="K1555" i="1"/>
  <c r="K1559" i="1"/>
  <c r="K1563" i="1"/>
  <c r="K1567" i="1"/>
  <c r="K1571" i="1"/>
  <c r="K1575" i="1"/>
  <c r="K1579" i="1"/>
  <c r="K1583" i="1"/>
  <c r="K1587" i="1"/>
  <c r="K1591" i="1"/>
  <c r="K1595" i="1"/>
  <c r="K1599" i="1"/>
  <c r="K1603" i="1"/>
  <c r="K1607" i="1"/>
  <c r="K1611" i="1"/>
  <c r="K1615" i="1"/>
  <c r="K1619" i="1"/>
  <c r="K1623" i="1"/>
  <c r="K1627" i="1"/>
  <c r="K1631" i="1"/>
  <c r="K1635" i="1"/>
  <c r="K1639" i="1"/>
  <c r="K1643" i="1"/>
  <c r="K1647" i="1"/>
  <c r="K1651" i="1"/>
  <c r="K1655" i="1"/>
  <c r="K1659" i="1"/>
  <c r="K1663" i="1"/>
  <c r="K1667" i="1"/>
  <c r="K1671" i="1"/>
  <c r="K1675" i="1"/>
  <c r="K1679" i="1"/>
  <c r="K1683" i="1"/>
  <c r="K1687" i="1"/>
  <c r="K1691" i="1"/>
  <c r="K1695" i="1"/>
  <c r="K1699" i="1"/>
  <c r="K1703" i="1"/>
  <c r="K1707" i="1"/>
  <c r="K1711" i="1"/>
  <c r="K1715" i="1"/>
  <c r="K1719" i="1"/>
  <c r="K1723" i="1"/>
  <c r="K1727" i="1"/>
  <c r="K1731" i="1"/>
  <c r="K1735" i="1"/>
  <c r="K1739" i="1"/>
  <c r="K1743" i="1"/>
  <c r="K1747" i="1"/>
  <c r="K1751" i="1"/>
  <c r="K1755" i="1"/>
  <c r="K1759" i="1"/>
  <c r="K1763" i="1"/>
  <c r="K1767" i="1"/>
  <c r="K1771" i="1"/>
  <c r="K1775" i="1"/>
  <c r="K1779" i="1"/>
  <c r="K1783" i="1"/>
  <c r="K1787" i="1"/>
  <c r="K1791" i="1"/>
  <c r="L1539" i="1"/>
  <c r="M1539" i="1" s="1"/>
  <c r="L1543" i="1"/>
  <c r="L1547" i="1"/>
  <c r="L1551" i="1"/>
  <c r="L1555" i="1"/>
  <c r="L1559" i="1"/>
  <c r="L1563" i="1"/>
  <c r="L1567" i="1"/>
  <c r="L1571" i="1"/>
  <c r="L1575" i="1"/>
  <c r="L1579" i="1"/>
  <c r="L1583" i="1"/>
  <c r="L1587" i="1"/>
  <c r="M1587" i="1" s="1"/>
  <c r="L1591" i="1"/>
  <c r="L1595" i="1"/>
  <c r="L1599" i="1"/>
  <c r="L1603" i="1"/>
  <c r="M1603" i="1" s="1"/>
  <c r="L1607" i="1"/>
  <c r="L1611" i="1"/>
  <c r="L1615" i="1"/>
  <c r="L1619" i="1"/>
  <c r="M1619" i="1" s="1"/>
  <c r="L1623" i="1"/>
  <c r="L1627" i="1"/>
  <c r="L1631" i="1"/>
  <c r="L1635" i="1"/>
  <c r="M1635" i="1" s="1"/>
  <c r="L1639" i="1"/>
  <c r="L1643" i="1"/>
  <c r="L1647" i="1"/>
  <c r="L1651" i="1"/>
  <c r="M1651" i="1" s="1"/>
  <c r="L1655" i="1"/>
  <c r="L1659" i="1"/>
  <c r="L1663" i="1"/>
  <c r="L1667" i="1"/>
  <c r="M1667" i="1" s="1"/>
  <c r="L1671" i="1"/>
  <c r="L1675" i="1"/>
  <c r="L1679" i="1"/>
  <c r="L1683" i="1"/>
  <c r="M1683" i="1" s="1"/>
  <c r="L1687" i="1"/>
  <c r="L1691" i="1"/>
  <c r="L1695" i="1"/>
  <c r="L1699" i="1"/>
  <c r="M1699" i="1" s="1"/>
  <c r="L1703" i="1"/>
  <c r="L1707" i="1"/>
  <c r="L1711" i="1"/>
  <c r="L1715" i="1"/>
  <c r="M1715" i="1" s="1"/>
  <c r="L1719" i="1"/>
  <c r="L1723" i="1"/>
  <c r="L1727" i="1"/>
  <c r="L1731" i="1"/>
  <c r="M1731" i="1" s="1"/>
  <c r="L1735" i="1"/>
  <c r="L1739" i="1"/>
  <c r="L1743" i="1"/>
  <c r="L1747" i="1"/>
  <c r="L1751" i="1"/>
  <c r="L1755" i="1"/>
  <c r="L1759" i="1"/>
  <c r="L1763" i="1"/>
  <c r="L1767" i="1"/>
  <c r="L1771" i="1"/>
  <c r="L1775" i="1"/>
  <c r="L1779" i="1"/>
  <c r="L1783" i="1"/>
  <c r="L1787" i="1"/>
  <c r="L1791" i="1"/>
  <c r="K1282" i="1"/>
  <c r="K1286" i="1"/>
  <c r="K1290" i="1"/>
  <c r="K1294" i="1"/>
  <c r="K1298" i="1"/>
  <c r="K1302" i="1"/>
  <c r="K1306" i="1"/>
  <c r="K1310" i="1"/>
  <c r="K1314" i="1"/>
  <c r="K1318" i="1"/>
  <c r="K1322" i="1"/>
  <c r="K1326" i="1"/>
  <c r="K1330" i="1"/>
  <c r="K1334" i="1"/>
  <c r="K1338" i="1"/>
  <c r="K1342" i="1"/>
  <c r="K1346" i="1"/>
  <c r="K1350" i="1"/>
  <c r="K1354" i="1"/>
  <c r="K1358" i="1"/>
  <c r="K1362" i="1"/>
  <c r="K1366" i="1"/>
  <c r="K1370" i="1"/>
  <c r="K1374" i="1"/>
  <c r="K1378" i="1"/>
  <c r="K1382" i="1"/>
  <c r="K1386" i="1"/>
  <c r="K1390" i="1"/>
  <c r="K1394" i="1"/>
  <c r="K1398" i="1"/>
  <c r="K1402" i="1"/>
  <c r="K1406" i="1"/>
  <c r="K1410" i="1"/>
  <c r="K1414" i="1"/>
  <c r="K1418" i="1"/>
  <c r="K1422" i="1"/>
  <c r="K1426" i="1"/>
  <c r="K1430" i="1"/>
  <c r="K1434" i="1"/>
  <c r="K1438" i="1"/>
  <c r="K1442" i="1"/>
  <c r="K1446" i="1"/>
  <c r="K1450" i="1"/>
  <c r="K1454" i="1"/>
  <c r="K1458" i="1"/>
  <c r="K1462" i="1"/>
  <c r="K1466" i="1"/>
  <c r="K1470" i="1"/>
  <c r="K1474" i="1"/>
  <c r="K1478" i="1"/>
  <c r="K1482" i="1"/>
  <c r="K1486" i="1"/>
  <c r="K1490" i="1"/>
  <c r="K1494" i="1"/>
  <c r="K1498" i="1"/>
  <c r="K1502" i="1"/>
  <c r="K1506" i="1"/>
  <c r="K1510" i="1"/>
  <c r="K1514" i="1"/>
  <c r="K1518" i="1"/>
  <c r="K1522" i="1"/>
  <c r="K1526" i="1"/>
  <c r="K1530" i="1"/>
  <c r="K1534" i="1"/>
  <c r="L1282" i="1"/>
  <c r="M1282" i="1" s="1"/>
  <c r="L1286" i="1"/>
  <c r="L1290" i="1"/>
  <c r="L1294" i="1"/>
  <c r="L1298" i="1"/>
  <c r="L1302" i="1"/>
  <c r="L1306" i="1"/>
  <c r="L1310" i="1"/>
  <c r="L1314" i="1"/>
  <c r="M1314" i="1" s="1"/>
  <c r="L1318" i="1"/>
  <c r="L1322" i="1"/>
  <c r="L1326" i="1"/>
  <c r="L1330" i="1"/>
  <c r="M1330" i="1" s="1"/>
  <c r="L1334" i="1"/>
  <c r="L1338" i="1"/>
  <c r="L1342" i="1"/>
  <c r="L1346" i="1"/>
  <c r="M1346" i="1" s="1"/>
  <c r="L1350" i="1"/>
  <c r="L1354" i="1"/>
  <c r="L1358" i="1"/>
  <c r="L1362" i="1"/>
  <c r="M1362" i="1" s="1"/>
  <c r="L1366" i="1"/>
  <c r="L1370" i="1"/>
  <c r="L1374" i="1"/>
  <c r="L1378" i="1"/>
  <c r="M1378" i="1" s="1"/>
  <c r="L1382" i="1"/>
  <c r="L1386" i="1"/>
  <c r="L1390" i="1"/>
  <c r="L1394" i="1"/>
  <c r="M1394" i="1" s="1"/>
  <c r="L1398" i="1"/>
  <c r="L1402" i="1"/>
  <c r="L1406" i="1"/>
  <c r="L1410" i="1"/>
  <c r="M1410" i="1" s="1"/>
  <c r="L1414" i="1"/>
  <c r="L1418" i="1"/>
  <c r="L1422" i="1"/>
  <c r="L1426" i="1"/>
  <c r="M1426" i="1" s="1"/>
  <c r="L1430" i="1"/>
  <c r="L1434" i="1"/>
  <c r="L1438" i="1"/>
  <c r="L1442" i="1"/>
  <c r="L1446" i="1"/>
  <c r="L1450" i="1"/>
  <c r="L1454" i="1"/>
  <c r="L1458" i="1"/>
  <c r="M1458" i="1" s="1"/>
  <c r="L1462" i="1"/>
  <c r="L1466" i="1"/>
  <c r="L1470" i="1"/>
  <c r="L1474" i="1"/>
  <c r="L1478" i="1"/>
  <c r="L1482" i="1"/>
  <c r="L1486" i="1"/>
  <c r="L1490" i="1"/>
  <c r="L1494" i="1"/>
  <c r="L1498" i="1"/>
  <c r="L1502" i="1"/>
  <c r="L1506" i="1"/>
  <c r="M1506" i="1" s="1"/>
  <c r="L1510" i="1"/>
  <c r="L1514" i="1"/>
  <c r="L1518" i="1"/>
  <c r="L1522" i="1"/>
  <c r="L1526" i="1"/>
  <c r="L1530" i="1"/>
  <c r="L1534" i="1"/>
  <c r="K1027" i="1"/>
  <c r="K1031" i="1"/>
  <c r="K1035" i="1"/>
  <c r="K1039" i="1"/>
  <c r="K1043" i="1"/>
  <c r="K1047" i="1"/>
  <c r="K1051" i="1"/>
  <c r="K1055" i="1"/>
  <c r="K1059" i="1"/>
  <c r="K1063" i="1"/>
  <c r="K1067" i="1"/>
  <c r="K1071" i="1"/>
  <c r="K1075" i="1"/>
  <c r="K1079" i="1"/>
  <c r="K1083" i="1"/>
  <c r="K1087" i="1"/>
  <c r="K1091" i="1"/>
  <c r="K1095" i="1"/>
  <c r="K1099" i="1"/>
  <c r="K1103" i="1"/>
  <c r="K1107" i="1"/>
  <c r="K1111" i="1"/>
  <c r="K1115" i="1"/>
  <c r="K1119" i="1"/>
  <c r="K1123" i="1"/>
  <c r="K1127" i="1"/>
  <c r="K1131" i="1"/>
  <c r="K1135" i="1"/>
  <c r="K1139" i="1"/>
  <c r="K1143" i="1"/>
  <c r="K1147" i="1"/>
  <c r="K1151" i="1"/>
  <c r="K1155" i="1"/>
  <c r="K1159" i="1"/>
  <c r="K1163" i="1"/>
  <c r="K1167" i="1"/>
  <c r="K1171" i="1"/>
  <c r="K1175" i="1"/>
  <c r="K1179" i="1"/>
  <c r="K1183" i="1"/>
  <c r="K1187" i="1"/>
  <c r="K1191" i="1"/>
  <c r="K1195" i="1"/>
  <c r="K1199" i="1"/>
  <c r="K1203" i="1"/>
  <c r="K1207" i="1"/>
  <c r="K1211" i="1"/>
  <c r="K1215" i="1"/>
  <c r="K1219" i="1"/>
  <c r="K1223" i="1"/>
  <c r="K1227" i="1"/>
  <c r="K1231" i="1"/>
  <c r="K1235" i="1"/>
  <c r="K1239" i="1"/>
  <c r="K1243" i="1"/>
  <c r="K1247" i="1"/>
  <c r="K1251" i="1"/>
  <c r="K1255" i="1"/>
  <c r="K1259" i="1"/>
  <c r="K1263" i="1"/>
  <c r="K1267" i="1"/>
  <c r="K1271" i="1"/>
  <c r="K1275" i="1"/>
  <c r="K1279" i="1"/>
  <c r="L1027" i="1"/>
  <c r="M1027" i="1" s="1"/>
  <c r="L1031" i="1"/>
  <c r="L1035" i="1"/>
  <c r="L1039" i="1"/>
  <c r="L1043" i="1"/>
  <c r="M1043" i="1" s="1"/>
  <c r="L1047" i="1"/>
  <c r="L1051" i="1"/>
  <c r="L1055" i="1"/>
  <c r="L1059" i="1"/>
  <c r="L1063" i="1"/>
  <c r="L1067" i="1"/>
  <c r="L1071" i="1"/>
  <c r="L1075" i="1"/>
  <c r="L1079" i="1"/>
  <c r="M1079" i="1" s="1"/>
  <c r="L1083" i="1"/>
  <c r="L1087" i="1"/>
  <c r="L1091" i="1"/>
  <c r="L1095" i="1"/>
  <c r="L1099" i="1"/>
  <c r="L1103" i="1"/>
  <c r="L1107" i="1"/>
  <c r="L1111" i="1"/>
  <c r="L1115" i="1"/>
  <c r="M1115" i="1" s="1"/>
  <c r="L1119" i="1"/>
  <c r="L1123" i="1"/>
  <c r="M1123" i="1" s="1"/>
  <c r="L1127" i="1"/>
  <c r="L1131" i="1"/>
  <c r="L1135" i="1"/>
  <c r="L1139" i="1"/>
  <c r="L1143" i="1"/>
  <c r="M1143" i="1" s="1"/>
  <c r="L1147" i="1"/>
  <c r="L1151" i="1"/>
  <c r="L1155" i="1"/>
  <c r="L1159" i="1"/>
  <c r="L1163" i="1"/>
  <c r="L1167" i="1"/>
  <c r="L1171" i="1"/>
  <c r="M1171" i="1" s="1"/>
  <c r="L1175" i="1"/>
  <c r="M1175" i="1" s="1"/>
  <c r="L1179" i="1"/>
  <c r="L1183" i="1"/>
  <c r="L1187" i="1"/>
  <c r="L1191" i="1"/>
  <c r="L1195" i="1"/>
  <c r="L1199" i="1"/>
  <c r="L1203" i="1"/>
  <c r="L1207" i="1"/>
  <c r="M1207" i="1" s="1"/>
  <c r="L1211" i="1"/>
  <c r="L1215" i="1"/>
  <c r="L1219" i="1"/>
  <c r="L1223" i="1"/>
  <c r="L1227" i="1"/>
  <c r="L1231" i="1"/>
  <c r="L1235" i="1"/>
  <c r="L1239" i="1"/>
  <c r="M1239" i="1" s="1"/>
  <c r="L1243" i="1"/>
  <c r="M1243" i="1" s="1"/>
  <c r="L1247" i="1"/>
  <c r="L1251" i="1"/>
  <c r="L1255" i="1"/>
  <c r="L1259" i="1"/>
  <c r="M1259" i="1" s="1"/>
  <c r="L1263" i="1"/>
  <c r="L1267" i="1"/>
  <c r="L1271" i="1"/>
  <c r="L1275" i="1"/>
  <c r="L1279" i="1"/>
  <c r="K773" i="1"/>
  <c r="K777" i="1"/>
  <c r="K781" i="1"/>
  <c r="K785" i="1"/>
  <c r="K789" i="1"/>
  <c r="K793" i="1"/>
  <c r="K797" i="1"/>
  <c r="K801" i="1"/>
  <c r="K805" i="1"/>
  <c r="K809" i="1"/>
  <c r="K813" i="1"/>
  <c r="K817" i="1"/>
  <c r="K821" i="1"/>
  <c r="K825" i="1"/>
  <c r="K829" i="1"/>
  <c r="K833" i="1"/>
  <c r="K837" i="1"/>
  <c r="K841" i="1"/>
  <c r="K845" i="1"/>
  <c r="K849" i="1"/>
  <c r="K853" i="1"/>
  <c r="K857" i="1"/>
  <c r="K861" i="1"/>
  <c r="K865" i="1"/>
  <c r="K869" i="1"/>
  <c r="K873" i="1"/>
  <c r="K877" i="1"/>
  <c r="K881" i="1"/>
  <c r="K885" i="1"/>
  <c r="K889" i="1"/>
  <c r="K893" i="1"/>
  <c r="K897" i="1"/>
  <c r="K901" i="1"/>
  <c r="K905" i="1"/>
  <c r="K909" i="1"/>
  <c r="K913" i="1"/>
  <c r="K917" i="1"/>
  <c r="K921" i="1"/>
  <c r="K925" i="1"/>
  <c r="K929" i="1"/>
  <c r="K933" i="1"/>
  <c r="K937" i="1"/>
  <c r="K941" i="1"/>
  <c r="K945" i="1"/>
  <c r="K949" i="1"/>
  <c r="K953" i="1"/>
  <c r="K957" i="1"/>
  <c r="K961" i="1"/>
  <c r="K965" i="1"/>
  <c r="K969" i="1"/>
  <c r="K973" i="1"/>
  <c r="K977" i="1"/>
  <c r="K981" i="1"/>
  <c r="K985" i="1"/>
  <c r="K989" i="1"/>
  <c r="K993" i="1"/>
  <c r="K997" i="1"/>
  <c r="K1001" i="1"/>
  <c r="K1005" i="1"/>
  <c r="K1009" i="1"/>
  <c r="K1013" i="1"/>
  <c r="K1017" i="1"/>
  <c r="K1021" i="1"/>
  <c r="K1025" i="1"/>
  <c r="L773" i="1"/>
  <c r="M773" i="1" s="1"/>
  <c r="L777" i="1"/>
  <c r="L781" i="1"/>
  <c r="L785" i="1"/>
  <c r="L789" i="1"/>
  <c r="M789" i="1" s="1"/>
  <c r="L793" i="1"/>
  <c r="L797" i="1"/>
  <c r="L801" i="1"/>
  <c r="L805" i="1"/>
  <c r="M805" i="1" s="1"/>
  <c r="L809" i="1"/>
  <c r="L813" i="1"/>
  <c r="L817" i="1"/>
  <c r="L821" i="1"/>
  <c r="M821" i="1" s="1"/>
  <c r="L825" i="1"/>
  <c r="L829" i="1"/>
  <c r="L833" i="1"/>
  <c r="L837" i="1"/>
  <c r="M837" i="1" s="1"/>
  <c r="L841" i="1"/>
  <c r="L845" i="1"/>
  <c r="L849" i="1"/>
  <c r="L853" i="1"/>
  <c r="M853" i="1" s="1"/>
  <c r="L857" i="1"/>
  <c r="L861" i="1"/>
  <c r="L865" i="1"/>
  <c r="L869" i="1"/>
  <c r="M869" i="1" s="1"/>
  <c r="L873" i="1"/>
  <c r="L877" i="1"/>
  <c r="L881" i="1"/>
  <c r="L885" i="1"/>
  <c r="M885" i="1" s="1"/>
  <c r="L889" i="1"/>
  <c r="L893" i="1"/>
  <c r="L897" i="1"/>
  <c r="L901" i="1"/>
  <c r="M901" i="1" s="1"/>
  <c r="L905" i="1"/>
  <c r="L909" i="1"/>
  <c r="L913" i="1"/>
  <c r="L917" i="1"/>
  <c r="M917" i="1" s="1"/>
  <c r="L921" i="1"/>
  <c r="L925" i="1"/>
  <c r="L929" i="1"/>
  <c r="L933" i="1"/>
  <c r="M933" i="1" s="1"/>
  <c r="L937" i="1"/>
  <c r="L941" i="1"/>
  <c r="L945" i="1"/>
  <c r="L949" i="1"/>
  <c r="M949" i="1" s="1"/>
  <c r="L953" i="1"/>
  <c r="L957" i="1"/>
  <c r="L961" i="1"/>
  <c r="L965" i="1"/>
  <c r="M965" i="1" s="1"/>
  <c r="L969" i="1"/>
  <c r="L973" i="1"/>
  <c r="L977" i="1"/>
  <c r="L981" i="1"/>
  <c r="M981" i="1" s="1"/>
  <c r="L985" i="1"/>
  <c r="L989" i="1"/>
  <c r="L993" i="1"/>
  <c r="L997" i="1"/>
  <c r="L1001" i="1"/>
  <c r="L1005" i="1"/>
  <c r="L1009" i="1"/>
  <c r="L1013" i="1"/>
  <c r="M1013" i="1" s="1"/>
  <c r="L1017" i="1"/>
  <c r="L1021" i="1"/>
  <c r="L1025" i="1"/>
  <c r="K5471" i="1"/>
  <c r="K5287" i="1"/>
  <c r="L5159" i="1"/>
  <c r="M5159" i="1" s="1"/>
  <c r="L5287" i="1"/>
  <c r="K4898" i="1"/>
  <c r="K5026" i="1"/>
  <c r="K5112" i="1"/>
  <c r="L4942" i="1"/>
  <c r="L5009" i="1"/>
  <c r="L5073" i="1"/>
  <c r="M5073" i="1" s="1"/>
  <c r="K4668" i="1"/>
  <c r="K4732" i="1"/>
  <c r="K4796" i="1"/>
  <c r="K4860" i="1"/>
  <c r="L4668" i="1"/>
  <c r="M4668" i="1" s="1"/>
  <c r="L4732" i="1"/>
  <c r="M4732" i="1" s="1"/>
  <c r="L4792" i="1"/>
  <c r="L4828" i="1"/>
  <c r="L4860" i="1"/>
  <c r="K4371" i="1"/>
  <c r="K4403" i="1"/>
  <c r="K4435" i="1"/>
  <c r="K4467" i="1"/>
  <c r="K4499" i="1"/>
  <c r="K4531" i="1"/>
  <c r="K4563" i="1"/>
  <c r="K4595" i="1"/>
  <c r="L4371" i="1"/>
  <c r="L4403" i="1"/>
  <c r="L4435" i="1"/>
  <c r="L4467" i="1"/>
  <c r="L4499" i="1"/>
  <c r="M4499" i="1" s="1"/>
  <c r="L4531" i="1"/>
  <c r="M4531" i="1" s="1"/>
  <c r="L4563" i="1"/>
  <c r="L4595" i="1"/>
  <c r="M4595" i="1" s="1"/>
  <c r="K4106" i="1"/>
  <c r="K4138" i="1"/>
  <c r="K4170" i="1"/>
  <c r="K4202" i="1"/>
  <c r="K4234" i="1"/>
  <c r="K4266" i="1"/>
  <c r="K4298" i="1"/>
  <c r="K4330" i="1"/>
  <c r="L4106" i="1"/>
  <c r="L4138" i="1"/>
  <c r="L4170" i="1"/>
  <c r="L4202" i="1"/>
  <c r="L4234" i="1"/>
  <c r="L4266" i="1"/>
  <c r="M4266" i="1" s="1"/>
  <c r="L4298" i="1"/>
  <c r="M4298" i="1" s="1"/>
  <c r="L4330" i="1"/>
  <c r="M4330" i="1" s="1"/>
  <c r="K3858" i="1"/>
  <c r="K3890" i="1"/>
  <c r="K3922" i="1"/>
  <c r="K3954" i="1"/>
  <c r="K3986" i="1"/>
  <c r="K4018" i="1"/>
  <c r="K4050" i="1"/>
  <c r="K4082" i="1"/>
  <c r="L3854" i="1"/>
  <c r="M3854" i="1" s="1"/>
  <c r="L3875" i="1"/>
  <c r="M3875" i="1" s="1"/>
  <c r="L3897" i="1"/>
  <c r="L3918" i="1"/>
  <c r="L3939" i="1"/>
  <c r="L3961" i="1"/>
  <c r="L3982" i="1"/>
  <c r="L4001" i="1"/>
  <c r="L4017" i="1"/>
  <c r="M4017" i="1" s="1"/>
  <c r="L4033" i="1"/>
  <c r="L4049" i="1"/>
  <c r="L4065" i="1"/>
  <c r="L4081" i="1"/>
  <c r="L4097" i="1"/>
  <c r="K3595" i="1"/>
  <c r="K3611" i="1"/>
  <c r="K3627" i="1"/>
  <c r="K3643" i="1"/>
  <c r="K3659" i="1"/>
  <c r="K3675" i="1"/>
  <c r="K3691" i="1"/>
  <c r="K3707" i="1"/>
  <c r="K3723" i="1"/>
  <c r="K3739" i="1"/>
  <c r="K3755" i="1"/>
  <c r="K3771" i="1"/>
  <c r="K3787" i="1"/>
  <c r="K3803" i="1"/>
  <c r="K3819" i="1"/>
  <c r="K3835" i="1"/>
  <c r="L3595" i="1"/>
  <c r="L3611" i="1"/>
  <c r="L3627" i="1"/>
  <c r="L3643" i="1"/>
  <c r="M3643" i="1" s="1"/>
  <c r="L3659" i="1"/>
  <c r="L3675" i="1"/>
  <c r="L3691" i="1"/>
  <c r="L3707" i="1"/>
  <c r="M3707" i="1" s="1"/>
  <c r="L3723" i="1"/>
  <c r="L3739" i="1"/>
  <c r="L3755" i="1"/>
  <c r="L3771" i="1"/>
  <c r="M3771" i="1" s="1"/>
  <c r="L3787" i="1"/>
  <c r="L3803" i="1"/>
  <c r="L3819" i="1"/>
  <c r="L3835" i="1"/>
  <c r="M3835" i="1" s="1"/>
  <c r="K3335" i="1"/>
  <c r="K3351" i="1"/>
  <c r="K3367" i="1"/>
  <c r="K3383" i="1"/>
  <c r="K3399" i="1"/>
  <c r="K3415" i="1"/>
  <c r="K3431" i="1"/>
  <c r="K3447" i="1"/>
  <c r="K3463" i="1"/>
  <c r="K3479" i="1"/>
  <c r="K3495" i="1"/>
  <c r="K3506" i="1"/>
  <c r="K3516" i="1"/>
  <c r="K3527" i="1"/>
  <c r="K3538" i="1"/>
  <c r="K3548" i="1"/>
  <c r="K3559" i="1"/>
  <c r="K3570" i="1"/>
  <c r="K3580" i="1"/>
  <c r="L3335" i="1"/>
  <c r="L3346" i="1"/>
  <c r="L3356" i="1"/>
  <c r="L3367" i="1"/>
  <c r="M3367" i="1" s="1"/>
  <c r="L3378" i="1"/>
  <c r="L3388" i="1"/>
  <c r="M3388" i="1" s="1"/>
  <c r="L3399" i="1"/>
  <c r="L3410" i="1"/>
  <c r="L3420" i="1"/>
  <c r="M3420" i="1" s="1"/>
  <c r="L3431" i="1"/>
  <c r="M3431" i="1" s="1"/>
  <c r="L3442" i="1"/>
  <c r="L3452" i="1"/>
  <c r="L3461" i="1"/>
  <c r="L3469" i="1"/>
  <c r="M3469" i="1" s="1"/>
  <c r="L3477" i="1"/>
  <c r="L3485" i="1"/>
  <c r="L3493" i="1"/>
  <c r="L3501" i="1"/>
  <c r="M3501" i="1" s="1"/>
  <c r="L3509" i="1"/>
  <c r="L3517" i="1"/>
  <c r="M3517" i="1" s="1"/>
  <c r="L3525" i="1"/>
  <c r="L3533" i="1"/>
  <c r="M3533" i="1" s="1"/>
  <c r="L3541" i="1"/>
  <c r="L3549" i="1"/>
  <c r="M3549" i="1" s="1"/>
  <c r="L3557" i="1"/>
  <c r="L3565" i="1"/>
  <c r="M3565" i="1" s="1"/>
  <c r="L3573" i="1"/>
  <c r="L3581" i="1"/>
  <c r="M3581" i="1" s="1"/>
  <c r="K3080" i="1"/>
  <c r="K3088" i="1"/>
  <c r="K3096" i="1"/>
  <c r="K3104" i="1"/>
  <c r="K3112" i="1"/>
  <c r="K3120" i="1"/>
  <c r="K3128" i="1"/>
  <c r="K3136" i="1"/>
  <c r="K3144" i="1"/>
  <c r="K3152" i="1"/>
  <c r="K3160" i="1"/>
  <c r="K3168" i="1"/>
  <c r="K3176" i="1"/>
  <c r="K3184" i="1"/>
  <c r="K3192" i="1"/>
  <c r="K3200" i="1"/>
  <c r="K3208" i="1"/>
  <c r="K3216" i="1"/>
  <c r="K3224" i="1"/>
  <c r="K3232" i="1"/>
  <c r="K3240" i="1"/>
  <c r="K3248" i="1"/>
  <c r="K3256" i="1"/>
  <c r="K3264" i="1"/>
  <c r="K3272" i="1"/>
  <c r="K3280" i="1"/>
  <c r="K3288" i="1"/>
  <c r="K3296" i="1"/>
  <c r="K3304" i="1"/>
  <c r="K3312" i="1"/>
  <c r="K3320" i="1"/>
  <c r="K3328" i="1"/>
  <c r="L3080" i="1"/>
  <c r="M3080" i="1" s="1"/>
  <c r="L3088" i="1"/>
  <c r="L3096" i="1"/>
  <c r="M3096" i="1" s="1"/>
  <c r="L3104" i="1"/>
  <c r="M3104" i="1" s="1"/>
  <c r="L3112" i="1"/>
  <c r="M3112" i="1" s="1"/>
  <c r="L3120" i="1"/>
  <c r="L3128" i="1"/>
  <c r="M3128" i="1" s="1"/>
  <c r="L3136" i="1"/>
  <c r="M3136" i="1" s="1"/>
  <c r="L3144" i="1"/>
  <c r="M3144" i="1" s="1"/>
  <c r="L3152" i="1"/>
  <c r="L3160" i="1"/>
  <c r="M3160" i="1" s="1"/>
  <c r="L3168" i="1"/>
  <c r="M3168" i="1" s="1"/>
  <c r="L3176" i="1"/>
  <c r="M3176" i="1" s="1"/>
  <c r="L3184" i="1"/>
  <c r="L3192" i="1"/>
  <c r="M3192" i="1" s="1"/>
  <c r="L3200" i="1"/>
  <c r="M3200" i="1" s="1"/>
  <c r="L3208" i="1"/>
  <c r="M3208" i="1" s="1"/>
  <c r="L3216" i="1"/>
  <c r="L3224" i="1"/>
  <c r="M3224" i="1" s="1"/>
  <c r="L3232" i="1"/>
  <c r="M3232" i="1" s="1"/>
  <c r="L3240" i="1"/>
  <c r="M3240" i="1" s="1"/>
  <c r="L3248" i="1"/>
  <c r="L3256" i="1"/>
  <c r="M3256" i="1" s="1"/>
  <c r="L3264" i="1"/>
  <c r="M3264" i="1" s="1"/>
  <c r="L3272" i="1"/>
  <c r="M3272" i="1" s="1"/>
  <c r="L3280" i="1"/>
  <c r="L3288" i="1"/>
  <c r="M3288" i="1" s="1"/>
  <c r="L3296" i="1"/>
  <c r="M3296" i="1" s="1"/>
  <c r="L3304" i="1"/>
  <c r="M3304" i="1" s="1"/>
  <c r="L3312" i="1"/>
  <c r="L3320" i="1"/>
  <c r="M3320" i="1" s="1"/>
  <c r="L3328" i="1"/>
  <c r="M3328" i="1" s="1"/>
  <c r="K2821" i="1"/>
  <c r="K2829" i="1"/>
  <c r="K2837" i="1"/>
  <c r="K2845" i="1"/>
  <c r="K2853" i="1"/>
  <c r="K2861" i="1"/>
  <c r="K2869" i="1"/>
  <c r="K2877" i="1"/>
  <c r="K2885" i="1"/>
  <c r="K2893" i="1"/>
  <c r="K2901" i="1"/>
  <c r="K2909" i="1"/>
  <c r="K2917" i="1"/>
  <c r="K2925" i="1"/>
  <c r="K2933" i="1"/>
  <c r="K2941" i="1"/>
  <c r="K2949" i="1"/>
  <c r="K2957" i="1"/>
  <c r="K2965" i="1"/>
  <c r="K2973" i="1"/>
  <c r="K2981" i="1"/>
  <c r="K2989" i="1"/>
  <c r="K2997" i="1"/>
  <c r="K3005" i="1"/>
  <c r="K3013" i="1"/>
  <c r="K3021" i="1"/>
  <c r="K3029" i="1"/>
  <c r="K3037" i="1"/>
  <c r="K3045" i="1"/>
  <c r="K3053" i="1"/>
  <c r="K3061" i="1"/>
  <c r="K3069" i="1"/>
  <c r="L2821" i="1"/>
  <c r="M2821" i="1" s="1"/>
  <c r="L2829" i="1"/>
  <c r="L2837" i="1"/>
  <c r="M2837" i="1" s="1"/>
  <c r="L2845" i="1"/>
  <c r="M2845" i="1" s="1"/>
  <c r="L2853" i="1"/>
  <c r="M2853" i="1" s="1"/>
  <c r="L2861" i="1"/>
  <c r="L2869" i="1"/>
  <c r="M2869" i="1" s="1"/>
  <c r="L2877" i="1"/>
  <c r="M2877" i="1" s="1"/>
  <c r="L2885" i="1"/>
  <c r="M2885" i="1" s="1"/>
  <c r="L2893" i="1"/>
  <c r="L2901" i="1"/>
  <c r="M2901" i="1" s="1"/>
  <c r="L2909" i="1"/>
  <c r="M2909" i="1" s="1"/>
  <c r="L2917" i="1"/>
  <c r="M2917" i="1" s="1"/>
  <c r="L2925" i="1"/>
  <c r="L2933" i="1"/>
  <c r="M2933" i="1" s="1"/>
  <c r="L2941" i="1"/>
  <c r="M2941" i="1" s="1"/>
  <c r="L2949" i="1"/>
  <c r="M2949" i="1" s="1"/>
  <c r="L2957" i="1"/>
  <c r="L2965" i="1"/>
  <c r="M2965" i="1" s="1"/>
  <c r="L2973" i="1"/>
  <c r="M2973" i="1" s="1"/>
  <c r="L2981" i="1"/>
  <c r="L2989" i="1"/>
  <c r="L2997" i="1"/>
  <c r="M2997" i="1" s="1"/>
  <c r="L3005" i="1"/>
  <c r="M3005" i="1" s="1"/>
  <c r="L3013" i="1"/>
  <c r="M3013" i="1" s="1"/>
  <c r="L3021" i="1"/>
  <c r="L3029" i="1"/>
  <c r="L3037" i="1"/>
  <c r="M3037" i="1" s="1"/>
  <c r="L3045" i="1"/>
  <c r="L3053" i="1"/>
  <c r="L3061" i="1"/>
  <c r="M3061" i="1" s="1"/>
  <c r="L3069" i="1"/>
  <c r="M3069" i="1" s="1"/>
  <c r="K2569" i="1"/>
  <c r="K2577" i="1"/>
  <c r="K2585" i="1"/>
  <c r="K2593" i="1"/>
  <c r="K2601" i="1"/>
  <c r="K2609" i="1"/>
  <c r="K2617" i="1"/>
  <c r="K2625" i="1"/>
  <c r="K2633" i="1"/>
  <c r="K2641" i="1"/>
  <c r="K2649" i="1"/>
  <c r="K2657" i="1"/>
  <c r="K2665" i="1"/>
  <c r="K2673" i="1"/>
  <c r="K2681" i="1"/>
  <c r="K2689" i="1"/>
  <c r="K2697" i="1"/>
  <c r="K2705" i="1"/>
  <c r="K2713" i="1"/>
  <c r="K2721" i="1"/>
  <c r="K2729" i="1"/>
  <c r="K2737" i="1"/>
  <c r="K2745" i="1"/>
  <c r="K2753" i="1"/>
  <c r="K2761" i="1"/>
  <c r="K2769" i="1"/>
  <c r="K2777" i="1"/>
  <c r="K2785" i="1"/>
  <c r="K2793" i="1"/>
  <c r="K2801" i="1"/>
  <c r="K2809" i="1"/>
  <c r="K2817" i="1"/>
  <c r="L2569" i="1"/>
  <c r="L2577" i="1"/>
  <c r="L2585" i="1"/>
  <c r="L2593" i="1"/>
  <c r="L2601" i="1"/>
  <c r="L2609" i="1"/>
  <c r="L2617" i="1"/>
  <c r="M2617" i="1" s="1"/>
  <c r="L2625" i="1"/>
  <c r="L2633" i="1"/>
  <c r="L2641" i="1"/>
  <c r="L2649" i="1"/>
  <c r="L2657" i="1"/>
  <c r="L2665" i="1"/>
  <c r="L2673" i="1"/>
  <c r="L2681" i="1"/>
  <c r="M2681" i="1" s="1"/>
  <c r="L2689" i="1"/>
  <c r="L2697" i="1"/>
  <c r="L2705" i="1"/>
  <c r="L2713" i="1"/>
  <c r="M2713" i="1" s="1"/>
  <c r="L2721" i="1"/>
  <c r="L2729" i="1"/>
  <c r="L2737" i="1"/>
  <c r="L2745" i="1"/>
  <c r="M2745" i="1" s="1"/>
  <c r="L2753" i="1"/>
  <c r="L2761" i="1"/>
  <c r="L2769" i="1"/>
  <c r="L2777" i="1"/>
  <c r="M2777" i="1" s="1"/>
  <c r="L2785" i="1"/>
  <c r="L2793" i="1"/>
  <c r="L2801" i="1"/>
  <c r="L2809" i="1"/>
  <c r="M2809" i="1" s="1"/>
  <c r="L2817" i="1"/>
  <c r="K2310" i="1"/>
  <c r="K2318" i="1"/>
  <c r="K2326" i="1"/>
  <c r="K2334" i="1"/>
  <c r="K2342" i="1"/>
  <c r="K2350" i="1"/>
  <c r="K2358" i="1"/>
  <c r="K2366" i="1"/>
  <c r="K2374" i="1"/>
  <c r="K2382" i="1"/>
  <c r="K2390" i="1"/>
  <c r="K2398" i="1"/>
  <c r="K2406" i="1"/>
  <c r="K2414" i="1"/>
  <c r="K2422" i="1"/>
  <c r="K2430" i="1"/>
  <c r="K2438" i="1"/>
  <c r="K2446" i="1"/>
  <c r="K2454" i="1"/>
  <c r="K2462" i="1"/>
  <c r="K2470" i="1"/>
  <c r="K2478" i="1"/>
  <c r="K2486" i="1"/>
  <c r="K2494" i="1"/>
  <c r="K2502" i="1"/>
  <c r="K2510" i="1"/>
  <c r="K2518" i="1"/>
  <c r="K2526" i="1"/>
  <c r="K2534" i="1"/>
  <c r="K2542" i="1"/>
  <c r="K2550" i="1"/>
  <c r="K2558" i="1"/>
  <c r="L2310" i="1"/>
  <c r="L2318" i="1"/>
  <c r="L2326" i="1"/>
  <c r="L2334" i="1"/>
  <c r="L2342" i="1"/>
  <c r="L2350" i="1"/>
  <c r="L2358" i="1"/>
  <c r="M2358" i="1" s="1"/>
  <c r="L2366" i="1"/>
  <c r="L2374" i="1"/>
  <c r="L2382" i="1"/>
  <c r="L2390" i="1"/>
  <c r="L2398" i="1"/>
  <c r="L2406" i="1"/>
  <c r="L2414" i="1"/>
  <c r="L2422" i="1"/>
  <c r="M2422" i="1" s="1"/>
  <c r="L2430" i="1"/>
  <c r="M2430" i="1" s="1"/>
  <c r="L2438" i="1"/>
  <c r="L2446" i="1"/>
  <c r="L2454" i="1"/>
  <c r="L2462" i="1"/>
  <c r="M2462" i="1" s="1"/>
  <c r="L2470" i="1"/>
  <c r="L2478" i="1"/>
  <c r="M2478" i="1" s="1"/>
  <c r="L2486" i="1"/>
  <c r="L2494" i="1"/>
  <c r="L2502" i="1"/>
  <c r="L2510" i="1"/>
  <c r="L2518" i="1"/>
  <c r="L2526" i="1"/>
  <c r="L2534" i="1"/>
  <c r="L2542" i="1"/>
  <c r="L2550" i="1"/>
  <c r="L2558" i="1"/>
  <c r="K2050" i="1"/>
  <c r="K2058" i="1"/>
  <c r="K2066" i="1"/>
  <c r="K2074" i="1"/>
  <c r="K2082" i="1"/>
  <c r="K2090" i="1"/>
  <c r="K2098" i="1"/>
  <c r="K2106" i="1"/>
  <c r="K2114" i="1"/>
  <c r="K2122" i="1"/>
  <c r="K2130" i="1"/>
  <c r="K2138" i="1"/>
  <c r="K2146" i="1"/>
  <c r="K2154" i="1"/>
  <c r="K2162" i="1"/>
  <c r="K2170" i="1"/>
  <c r="K2178" i="1"/>
  <c r="K2186" i="1"/>
  <c r="K2194" i="1"/>
  <c r="K2202" i="1"/>
  <c r="K2210" i="1"/>
  <c r="K2218" i="1"/>
  <c r="K2226" i="1"/>
  <c r="K2234" i="1"/>
  <c r="K2242" i="1"/>
  <c r="K2250" i="1"/>
  <c r="K2258" i="1"/>
  <c r="K2266" i="1"/>
  <c r="K2274" i="1"/>
  <c r="K2282" i="1"/>
  <c r="K2290" i="1"/>
  <c r="K2298" i="1"/>
  <c r="L2050" i="1"/>
  <c r="L2058" i="1"/>
  <c r="L2066" i="1"/>
  <c r="L2074" i="1"/>
  <c r="L2082" i="1"/>
  <c r="M2082" i="1" s="1"/>
  <c r="L2090" i="1"/>
  <c r="L2098" i="1"/>
  <c r="L2106" i="1"/>
  <c r="M2106" i="1" s="1"/>
  <c r="L2114" i="1"/>
  <c r="L2122" i="1"/>
  <c r="L2130" i="1"/>
  <c r="L2138" i="1"/>
  <c r="L2146" i="1"/>
  <c r="M2146" i="1" s="1"/>
  <c r="L2154" i="1"/>
  <c r="L2162" i="1"/>
  <c r="L2170" i="1"/>
  <c r="L2178" i="1"/>
  <c r="L2186" i="1"/>
  <c r="L2194" i="1"/>
  <c r="L2202" i="1"/>
  <c r="L2210" i="1"/>
  <c r="M2210" i="1" s="1"/>
  <c r="L2218" i="1"/>
  <c r="L2226" i="1"/>
  <c r="L2234" i="1"/>
  <c r="M2234" i="1" s="1"/>
  <c r="L2242" i="1"/>
  <c r="L2250" i="1"/>
  <c r="L2258" i="1"/>
  <c r="L2266" i="1"/>
  <c r="L2274" i="1"/>
  <c r="M2274" i="1" s="1"/>
  <c r="L2282" i="1"/>
  <c r="L2290" i="1"/>
  <c r="L2298" i="1"/>
  <c r="M2298" i="1" s="1"/>
  <c r="K1796" i="1"/>
  <c r="K1801" i="1"/>
  <c r="K1806" i="1"/>
  <c r="K1812" i="1"/>
  <c r="K1817" i="1"/>
  <c r="K1822" i="1"/>
  <c r="K1828" i="1"/>
  <c r="K1833" i="1"/>
  <c r="K1838" i="1"/>
  <c r="K1844" i="1"/>
  <c r="K1849" i="1"/>
  <c r="K1854" i="1"/>
  <c r="K1860" i="1"/>
  <c r="K1865" i="1"/>
  <c r="K1870" i="1"/>
  <c r="K1876" i="1"/>
  <c r="K1881" i="1"/>
  <c r="K1886" i="1"/>
  <c r="K1892" i="1"/>
  <c r="K1897" i="1"/>
  <c r="K1902" i="1"/>
  <c r="K1908" i="1"/>
  <c r="K1913" i="1"/>
  <c r="K1918" i="1"/>
  <c r="K1924" i="1"/>
  <c r="K1929" i="1"/>
  <c r="K1934" i="1"/>
  <c r="K1940" i="1"/>
  <c r="K1945" i="1"/>
  <c r="K1950" i="1"/>
  <c r="K1956" i="1"/>
  <c r="K1961" i="1"/>
  <c r="K1966" i="1"/>
  <c r="K1972" i="1"/>
  <c r="K1977" i="1"/>
  <c r="K1982" i="1"/>
  <c r="K1988" i="1"/>
  <c r="K1993" i="1"/>
  <c r="K1998" i="1"/>
  <c r="K2004" i="1"/>
  <c r="K2009" i="1"/>
  <c r="K2014" i="1"/>
  <c r="K2020" i="1"/>
  <c r="K2025" i="1"/>
  <c r="K2030" i="1"/>
  <c r="K2036" i="1"/>
  <c r="K2041" i="1"/>
  <c r="K2046" i="1"/>
  <c r="L1796" i="1"/>
  <c r="M1796" i="1" s="1"/>
  <c r="L1801" i="1"/>
  <c r="L1806" i="1"/>
  <c r="L1812" i="1"/>
  <c r="L1817" i="1"/>
  <c r="L1822" i="1"/>
  <c r="L1828" i="1"/>
  <c r="L1833" i="1"/>
  <c r="M1833" i="1" s="1"/>
  <c r="L1838" i="1"/>
  <c r="M1838" i="1" s="1"/>
  <c r="L1844" i="1"/>
  <c r="M1844" i="1" s="1"/>
  <c r="L1849" i="1"/>
  <c r="L1854" i="1"/>
  <c r="L1860" i="1"/>
  <c r="M1860" i="1" s="1"/>
  <c r="L1865" i="1"/>
  <c r="L1870" i="1"/>
  <c r="L1876" i="1"/>
  <c r="L1880" i="1"/>
  <c r="L1884" i="1"/>
  <c r="L1888" i="1"/>
  <c r="L1892" i="1"/>
  <c r="L1896" i="1"/>
  <c r="L1900" i="1"/>
  <c r="L1904" i="1"/>
  <c r="L1908" i="1"/>
  <c r="L1912" i="1"/>
  <c r="L1916" i="1"/>
  <c r="L1920" i="1"/>
  <c r="L1924" i="1"/>
  <c r="L1928" i="1"/>
  <c r="L1932" i="1"/>
  <c r="L1936" i="1"/>
  <c r="L1940" i="1"/>
  <c r="L1944" i="1"/>
  <c r="L1948" i="1"/>
  <c r="L1952" i="1"/>
  <c r="L1956" i="1"/>
  <c r="M1956" i="1" s="1"/>
  <c r="L1960" i="1"/>
  <c r="L1964" i="1"/>
  <c r="L1968" i="1"/>
  <c r="L1972" i="1"/>
  <c r="L1976" i="1"/>
  <c r="L1980" i="1"/>
  <c r="L1984" i="1"/>
  <c r="L1988" i="1"/>
  <c r="L1992" i="1"/>
  <c r="L1996" i="1"/>
  <c r="L2000" i="1"/>
  <c r="L2004" i="1"/>
  <c r="L2008" i="1"/>
  <c r="L2012" i="1"/>
  <c r="L2016" i="1"/>
  <c r="L2020" i="1"/>
  <c r="L2024" i="1"/>
  <c r="L2028" i="1"/>
  <c r="L2032" i="1"/>
  <c r="L2036" i="1"/>
  <c r="L2040" i="1"/>
  <c r="L2044" i="1"/>
  <c r="L2048" i="1"/>
  <c r="K1540" i="1"/>
  <c r="K1544" i="1"/>
  <c r="K1548" i="1"/>
  <c r="K1552" i="1"/>
  <c r="K1556" i="1"/>
  <c r="K1560" i="1"/>
  <c r="K1564" i="1"/>
  <c r="K1568" i="1"/>
  <c r="K1572" i="1"/>
  <c r="K1576" i="1"/>
  <c r="K1580" i="1"/>
  <c r="K1584" i="1"/>
  <c r="K1588" i="1"/>
  <c r="K1592" i="1"/>
  <c r="K1596" i="1"/>
  <c r="K1600" i="1"/>
  <c r="K1604" i="1"/>
  <c r="K1608" i="1"/>
  <c r="K1612" i="1"/>
  <c r="K1616" i="1"/>
  <c r="K1620" i="1"/>
  <c r="K1624" i="1"/>
  <c r="K1628" i="1"/>
  <c r="K1632" i="1"/>
  <c r="K1636" i="1"/>
  <c r="K1640" i="1"/>
  <c r="K1644" i="1"/>
  <c r="K1648" i="1"/>
  <c r="K1652" i="1"/>
  <c r="K1656" i="1"/>
  <c r="K1660" i="1"/>
  <c r="K1664" i="1"/>
  <c r="K1668" i="1"/>
  <c r="K1672" i="1"/>
  <c r="K1676" i="1"/>
  <c r="K1680" i="1"/>
  <c r="K1684" i="1"/>
  <c r="K1688" i="1"/>
  <c r="K1692" i="1"/>
  <c r="K1696" i="1"/>
  <c r="K1700" i="1"/>
  <c r="K1704" i="1"/>
  <c r="K1708" i="1"/>
  <c r="K1712" i="1"/>
  <c r="K1716" i="1"/>
  <c r="K1720" i="1"/>
  <c r="K1724" i="1"/>
  <c r="K1728" i="1"/>
  <c r="K1732" i="1"/>
  <c r="K1736" i="1"/>
  <c r="K1740" i="1"/>
  <c r="K1744" i="1"/>
  <c r="K1748" i="1"/>
  <c r="K1752" i="1"/>
  <c r="K1756" i="1"/>
  <c r="K1760" i="1"/>
  <c r="K1764" i="1"/>
  <c r="K1768" i="1"/>
  <c r="K1772" i="1"/>
  <c r="K1776" i="1"/>
  <c r="K1780" i="1"/>
  <c r="K1784" i="1"/>
  <c r="K1788" i="1"/>
  <c r="K1792" i="1"/>
  <c r="L1540" i="1"/>
  <c r="L1544" i="1"/>
  <c r="L1548" i="1"/>
  <c r="L1552" i="1"/>
  <c r="M1552" i="1" s="1"/>
  <c r="L1556" i="1"/>
  <c r="L1560" i="1"/>
  <c r="L1564" i="1"/>
  <c r="L1568" i="1"/>
  <c r="L1572" i="1"/>
  <c r="M1572" i="1" s="1"/>
  <c r="L1576" i="1"/>
  <c r="L1580" i="1"/>
  <c r="L1584" i="1"/>
  <c r="M1584" i="1" s="1"/>
  <c r="L1588" i="1"/>
  <c r="L1592" i="1"/>
  <c r="L1596" i="1"/>
  <c r="L1600" i="1"/>
  <c r="L1604" i="1"/>
  <c r="L1608" i="1"/>
  <c r="L1612" i="1"/>
  <c r="M1612" i="1" s="1"/>
  <c r="L1616" i="1"/>
  <c r="M1616" i="1" s="1"/>
  <c r="L1620" i="1"/>
  <c r="L1624" i="1"/>
  <c r="L1628" i="1"/>
  <c r="L1632" i="1"/>
  <c r="L1636" i="1"/>
  <c r="M1636" i="1" s="1"/>
  <c r="L1640" i="1"/>
  <c r="L1644" i="1"/>
  <c r="L1648" i="1"/>
  <c r="M1648" i="1" s="1"/>
  <c r="L1652" i="1"/>
  <c r="L1656" i="1"/>
  <c r="L1660" i="1"/>
  <c r="L1664" i="1"/>
  <c r="L1668" i="1"/>
  <c r="L1672" i="1"/>
  <c r="L1676" i="1"/>
  <c r="M1676" i="1" s="1"/>
  <c r="L1680" i="1"/>
  <c r="M1680" i="1" s="1"/>
  <c r="L1684" i="1"/>
  <c r="L1688" i="1"/>
  <c r="L1692" i="1"/>
  <c r="L1696" i="1"/>
  <c r="L1700" i="1"/>
  <c r="M1700" i="1" s="1"/>
  <c r="L1704" i="1"/>
  <c r="L1708" i="1"/>
  <c r="L1712" i="1"/>
  <c r="M1712" i="1" s="1"/>
  <c r="L1716" i="1"/>
  <c r="L1720" i="1"/>
  <c r="L1724" i="1"/>
  <c r="L1728" i="1"/>
  <c r="L1732" i="1"/>
  <c r="L1736" i="1"/>
  <c r="L1740" i="1"/>
  <c r="M1740" i="1" s="1"/>
  <c r="L1744" i="1"/>
  <c r="M1744" i="1" s="1"/>
  <c r="L1748" i="1"/>
  <c r="L1752" i="1"/>
  <c r="L1756" i="1"/>
  <c r="L1760" i="1"/>
  <c r="L1764" i="1"/>
  <c r="L1768" i="1"/>
  <c r="L1772" i="1"/>
  <c r="L1776" i="1"/>
  <c r="L1780" i="1"/>
  <c r="L1784" i="1"/>
  <c r="L1788" i="1"/>
  <c r="L1792" i="1"/>
  <c r="K1283" i="1"/>
  <c r="K1287" i="1"/>
  <c r="K1291" i="1"/>
  <c r="K1295" i="1"/>
  <c r="K1299" i="1"/>
  <c r="K1303" i="1"/>
  <c r="K1307" i="1"/>
  <c r="K1311" i="1"/>
  <c r="K1315" i="1"/>
  <c r="K1319" i="1"/>
  <c r="K1323" i="1"/>
  <c r="K1327" i="1"/>
  <c r="K1331" i="1"/>
  <c r="K1335" i="1"/>
  <c r="K1339" i="1"/>
  <c r="K1343" i="1"/>
  <c r="K1347" i="1"/>
  <c r="K1351" i="1"/>
  <c r="K1355" i="1"/>
  <c r="K1359" i="1"/>
  <c r="K1363" i="1"/>
  <c r="K1367" i="1"/>
  <c r="K1371" i="1"/>
  <c r="K1375" i="1"/>
  <c r="K1379" i="1"/>
  <c r="K1383" i="1"/>
  <c r="K1387" i="1"/>
  <c r="K1391" i="1"/>
  <c r="K1395" i="1"/>
  <c r="K1399" i="1"/>
  <c r="K1403" i="1"/>
  <c r="K1407" i="1"/>
  <c r="K1411" i="1"/>
  <c r="K1415" i="1"/>
  <c r="K1419" i="1"/>
  <c r="K1423" i="1"/>
  <c r="K1427" i="1"/>
  <c r="K1431" i="1"/>
  <c r="K1435" i="1"/>
  <c r="K1439" i="1"/>
  <c r="K1443" i="1"/>
  <c r="K1447" i="1"/>
  <c r="K1451" i="1"/>
  <c r="K1455" i="1"/>
  <c r="K1459" i="1"/>
  <c r="K1463" i="1"/>
  <c r="K1467" i="1"/>
  <c r="K1471" i="1"/>
  <c r="K1475" i="1"/>
  <c r="K1479" i="1"/>
  <c r="K1483" i="1"/>
  <c r="K1487" i="1"/>
  <c r="K1491" i="1"/>
  <c r="K1495" i="1"/>
  <c r="K1499" i="1"/>
  <c r="K1503" i="1"/>
  <c r="K1507" i="1"/>
  <c r="K1511" i="1"/>
  <c r="K1515" i="1"/>
  <c r="K1519" i="1"/>
  <c r="K1523" i="1"/>
  <c r="K1527" i="1"/>
  <c r="K1531" i="1"/>
  <c r="K1535" i="1"/>
  <c r="L1283" i="1"/>
  <c r="L1287" i="1"/>
  <c r="L1291" i="1"/>
  <c r="L1295" i="1"/>
  <c r="L1299" i="1"/>
  <c r="L1303" i="1"/>
  <c r="L1307" i="1"/>
  <c r="L1311" i="1"/>
  <c r="L1315" i="1"/>
  <c r="M1315" i="1" s="1"/>
  <c r="L1319" i="1"/>
  <c r="L1323" i="1"/>
  <c r="L1327" i="1"/>
  <c r="M1327" i="1" s="1"/>
  <c r="L1331" i="1"/>
  <c r="L1335" i="1"/>
  <c r="L1339" i="1"/>
  <c r="L1343" i="1"/>
  <c r="L1347" i="1"/>
  <c r="L1351" i="1"/>
  <c r="L1355" i="1"/>
  <c r="M1355" i="1" s="1"/>
  <c r="L1359" i="1"/>
  <c r="M1359" i="1" s="1"/>
  <c r="L1363" i="1"/>
  <c r="L1367" i="1"/>
  <c r="L1371" i="1"/>
  <c r="L1375" i="1"/>
  <c r="L1379" i="1"/>
  <c r="M1379" i="1" s="1"/>
  <c r="L1383" i="1"/>
  <c r="L1387" i="1"/>
  <c r="L1391" i="1"/>
  <c r="M1391" i="1" s="1"/>
  <c r="L1395" i="1"/>
  <c r="L1399" i="1"/>
  <c r="L1403" i="1"/>
  <c r="L1407" i="1"/>
  <c r="L1411" i="1"/>
  <c r="L1415" i="1"/>
  <c r="L1419" i="1"/>
  <c r="M1419" i="1" s="1"/>
  <c r="L1423" i="1"/>
  <c r="M1423" i="1" s="1"/>
  <c r="L1427" i="1"/>
  <c r="L1431" i="1"/>
  <c r="L1435" i="1"/>
  <c r="L1439" i="1"/>
  <c r="L1443" i="1"/>
  <c r="L1447" i="1"/>
  <c r="L1451" i="1"/>
  <c r="L1455" i="1"/>
  <c r="M1455" i="1" s="1"/>
  <c r="L1459" i="1"/>
  <c r="L1463" i="1"/>
  <c r="L1467" i="1"/>
  <c r="L1471" i="1"/>
  <c r="L1475" i="1"/>
  <c r="L1479" i="1"/>
  <c r="L1483" i="1"/>
  <c r="L1487" i="1"/>
  <c r="L1491" i="1"/>
  <c r="L1495" i="1"/>
  <c r="L1499" i="1"/>
  <c r="L1503" i="1"/>
  <c r="L1507" i="1"/>
  <c r="M1507" i="1" s="1"/>
  <c r="L1511" i="1"/>
  <c r="L1515" i="1"/>
  <c r="L1519" i="1"/>
  <c r="M1519" i="1" s="1"/>
  <c r="L1523" i="1"/>
  <c r="L1527" i="1"/>
  <c r="L1531" i="1"/>
  <c r="L1535" i="1"/>
  <c r="K1028" i="1"/>
  <c r="K1032" i="1"/>
  <c r="K1036" i="1"/>
  <c r="K1040" i="1"/>
  <c r="K1044" i="1"/>
  <c r="K1048" i="1"/>
  <c r="K1052" i="1"/>
  <c r="K1056" i="1"/>
  <c r="K1060" i="1"/>
  <c r="K1064" i="1"/>
  <c r="K1068" i="1"/>
  <c r="K1072" i="1"/>
  <c r="K1076" i="1"/>
  <c r="K1080" i="1"/>
  <c r="K1084" i="1"/>
  <c r="K1088" i="1"/>
  <c r="K1092" i="1"/>
  <c r="K1096" i="1"/>
  <c r="K1100" i="1"/>
  <c r="K1104" i="1"/>
  <c r="K1108" i="1"/>
  <c r="K1112" i="1"/>
  <c r="K1116" i="1"/>
  <c r="K1120" i="1"/>
  <c r="K1124" i="1"/>
  <c r="K1128" i="1"/>
  <c r="K1132" i="1"/>
  <c r="K1136" i="1"/>
  <c r="K1140" i="1"/>
  <c r="K1144" i="1"/>
  <c r="K1148" i="1"/>
  <c r="K1152" i="1"/>
  <c r="K1156" i="1"/>
  <c r="K1160" i="1"/>
  <c r="K1164" i="1"/>
  <c r="K1168" i="1"/>
  <c r="K1172" i="1"/>
  <c r="K1176" i="1"/>
  <c r="K1180" i="1"/>
  <c r="K1184" i="1"/>
  <c r="K1188" i="1"/>
  <c r="K1192" i="1"/>
  <c r="K1196" i="1"/>
  <c r="K1200" i="1"/>
  <c r="K1204" i="1"/>
  <c r="K1208" i="1"/>
  <c r="K1212" i="1"/>
  <c r="K1216" i="1"/>
  <c r="K1220" i="1"/>
  <c r="K1224" i="1"/>
  <c r="K1228" i="1"/>
  <c r="K1232" i="1"/>
  <c r="K1236" i="1"/>
  <c r="K1240" i="1"/>
  <c r="K1244" i="1"/>
  <c r="K1248" i="1"/>
  <c r="K1252" i="1"/>
  <c r="K1256" i="1"/>
  <c r="K1260" i="1"/>
  <c r="K1264" i="1"/>
  <c r="K1268" i="1"/>
  <c r="K1272" i="1"/>
  <c r="K1276" i="1"/>
  <c r="K1280" i="1"/>
  <c r="L1028" i="1"/>
  <c r="L1032" i="1"/>
  <c r="L1036" i="1"/>
  <c r="L1040" i="1"/>
  <c r="M1040" i="1" s="1"/>
  <c r="L1044" i="1"/>
  <c r="L1048" i="1"/>
  <c r="L1052" i="1"/>
  <c r="L1056" i="1"/>
  <c r="M1056" i="1" s="1"/>
  <c r="L1060" i="1"/>
  <c r="L1064" i="1"/>
  <c r="L1068" i="1"/>
  <c r="L1072" i="1"/>
  <c r="L1076" i="1"/>
  <c r="L1080" i="1"/>
  <c r="L1084" i="1"/>
  <c r="L1088" i="1"/>
  <c r="L1092" i="1"/>
  <c r="L1096" i="1"/>
  <c r="L1100" i="1"/>
  <c r="L1104" i="1"/>
  <c r="M1104" i="1" s="1"/>
  <c r="L1108" i="1"/>
  <c r="L1112" i="1"/>
  <c r="L1116" i="1"/>
  <c r="L1120" i="1"/>
  <c r="M1120" i="1" s="1"/>
  <c r="L1124" i="1"/>
  <c r="L1128" i="1"/>
  <c r="L1132" i="1"/>
  <c r="L1136" i="1"/>
  <c r="M1136" i="1" s="1"/>
  <c r="L1140" i="1"/>
  <c r="L1144" i="1"/>
  <c r="L1148" i="1"/>
  <c r="L1152" i="1"/>
  <c r="M1152" i="1" s="1"/>
  <c r="L1156" i="1"/>
  <c r="L1160" i="1"/>
  <c r="L1164" i="1"/>
  <c r="L1168" i="1"/>
  <c r="M1168" i="1" s="1"/>
  <c r="L1172" i="1"/>
  <c r="L1176" i="1"/>
  <c r="L1180" i="1"/>
  <c r="L1184" i="1"/>
  <c r="M1184" i="1" s="1"/>
  <c r="L1188" i="1"/>
  <c r="L1192" i="1"/>
  <c r="L1196" i="1"/>
  <c r="L1200" i="1"/>
  <c r="M1200" i="1" s="1"/>
  <c r="L1204" i="1"/>
  <c r="L1208" i="1"/>
  <c r="L1212" i="1"/>
  <c r="L1216" i="1"/>
  <c r="M1216" i="1" s="1"/>
  <c r="L1220" i="1"/>
  <c r="L1224" i="1"/>
  <c r="L1228" i="1"/>
  <c r="L1232" i="1"/>
  <c r="M1232" i="1" s="1"/>
  <c r="L1236" i="1"/>
  <c r="L1240" i="1"/>
  <c r="L1244" i="1"/>
  <c r="L1248" i="1"/>
  <c r="M1248" i="1" s="1"/>
  <c r="L1252" i="1"/>
  <c r="L1256" i="1"/>
  <c r="L1260" i="1"/>
  <c r="L1264" i="1"/>
  <c r="L1268" i="1"/>
  <c r="L1272" i="1"/>
  <c r="L1276" i="1"/>
  <c r="L1280" i="1"/>
  <c r="K770" i="1"/>
  <c r="K774" i="1"/>
  <c r="K778" i="1"/>
  <c r="K782" i="1"/>
  <c r="K786" i="1"/>
  <c r="K790" i="1"/>
  <c r="K794" i="1"/>
  <c r="K798" i="1"/>
  <c r="K802" i="1"/>
  <c r="K806" i="1"/>
  <c r="K810" i="1"/>
  <c r="K814" i="1"/>
  <c r="K818" i="1"/>
  <c r="K822" i="1"/>
  <c r="K826" i="1"/>
  <c r="K830" i="1"/>
  <c r="K834" i="1"/>
  <c r="K838" i="1"/>
  <c r="K842" i="1"/>
  <c r="K846" i="1"/>
  <c r="K850" i="1"/>
  <c r="K854" i="1"/>
  <c r="K858" i="1"/>
  <c r="K862" i="1"/>
  <c r="K866" i="1"/>
  <c r="K870" i="1"/>
  <c r="K874" i="1"/>
  <c r="K878" i="1"/>
  <c r="K882" i="1"/>
  <c r="K886" i="1"/>
  <c r="K890" i="1"/>
  <c r="K894" i="1"/>
  <c r="K898" i="1"/>
  <c r="K902" i="1"/>
  <c r="K906" i="1"/>
  <c r="K910" i="1"/>
  <c r="K914" i="1"/>
  <c r="K918" i="1"/>
  <c r="K922" i="1"/>
  <c r="K926" i="1"/>
  <c r="K930" i="1"/>
  <c r="K934" i="1"/>
  <c r="K938" i="1"/>
  <c r="K942" i="1"/>
  <c r="K946" i="1"/>
  <c r="K950" i="1"/>
  <c r="K954" i="1"/>
  <c r="K958" i="1"/>
  <c r="K962" i="1"/>
  <c r="K966" i="1"/>
  <c r="K970" i="1"/>
  <c r="K974" i="1"/>
  <c r="K978" i="1"/>
  <c r="K982" i="1"/>
  <c r="K986" i="1"/>
  <c r="K990" i="1"/>
  <c r="K994" i="1"/>
  <c r="K998" i="1"/>
  <c r="K1002" i="1"/>
  <c r="K1006" i="1"/>
  <c r="K1010" i="1"/>
  <c r="K1014" i="1"/>
  <c r="K1018" i="1"/>
  <c r="K1022" i="1"/>
  <c r="L770" i="1"/>
  <c r="L774" i="1"/>
  <c r="L778" i="1"/>
  <c r="M778" i="1" s="1"/>
  <c r="L782" i="1"/>
  <c r="M782" i="1" s="1"/>
  <c r="L786" i="1"/>
  <c r="L790" i="1"/>
  <c r="L794" i="1"/>
  <c r="L798" i="1"/>
  <c r="L802" i="1"/>
  <c r="M802" i="1" s="1"/>
  <c r="L806" i="1"/>
  <c r="L810" i="1"/>
  <c r="L814" i="1"/>
  <c r="M814" i="1" s="1"/>
  <c r="L818" i="1"/>
  <c r="L822" i="1"/>
  <c r="L826" i="1"/>
  <c r="L830" i="1"/>
  <c r="L834" i="1"/>
  <c r="L838" i="1"/>
  <c r="L842" i="1"/>
  <c r="M842" i="1" s="1"/>
  <c r="L846" i="1"/>
  <c r="M846" i="1" s="1"/>
  <c r="L850" i="1"/>
  <c r="L854" i="1"/>
  <c r="L858" i="1"/>
  <c r="L862" i="1"/>
  <c r="L866" i="1"/>
  <c r="M866" i="1" s="1"/>
  <c r="L870" i="1"/>
  <c r="L874" i="1"/>
  <c r="L878" i="1"/>
  <c r="M878" i="1" s="1"/>
  <c r="L882" i="1"/>
  <c r="L886" i="1"/>
  <c r="L890" i="1"/>
  <c r="L894" i="1"/>
  <c r="L898" i="1"/>
  <c r="L902" i="1"/>
  <c r="L906" i="1"/>
  <c r="M906" i="1" s="1"/>
  <c r="L910" i="1"/>
  <c r="M910" i="1" s="1"/>
  <c r="L914" i="1"/>
  <c r="L918" i="1"/>
  <c r="L922" i="1"/>
  <c r="L926" i="1"/>
  <c r="L930" i="1"/>
  <c r="M930" i="1" s="1"/>
  <c r="L934" i="1"/>
  <c r="L938" i="1"/>
  <c r="L942" i="1"/>
  <c r="M942" i="1" s="1"/>
  <c r="L946" i="1"/>
  <c r="L950" i="1"/>
  <c r="L954" i="1"/>
  <c r="L958" i="1"/>
  <c r="L962" i="1"/>
  <c r="L966" i="1"/>
  <c r="L970" i="1"/>
  <c r="M970" i="1" s="1"/>
  <c r="L974" i="1"/>
  <c r="M974" i="1" s="1"/>
  <c r="L978" i="1"/>
  <c r="L982" i="1"/>
  <c r="L986" i="1"/>
  <c r="L990" i="1"/>
  <c r="L994" i="1"/>
  <c r="L998" i="1"/>
  <c r="L1002" i="1"/>
  <c r="L1006" i="1"/>
  <c r="L1010" i="1"/>
  <c r="L1014" i="1"/>
  <c r="L1018" i="1"/>
  <c r="L1022" i="1"/>
  <c r="L5470" i="1"/>
  <c r="M5470" i="1" s="1"/>
  <c r="L5188" i="1"/>
  <c r="M5188" i="1" s="1"/>
  <c r="K5070" i="1"/>
  <c r="L4977" i="1"/>
  <c r="L5105" i="1"/>
  <c r="M5105" i="1" s="1"/>
  <c r="K4675" i="1"/>
  <c r="K4803" i="1"/>
  <c r="L4675" i="1"/>
  <c r="L4796" i="1"/>
  <c r="L4863" i="1"/>
  <c r="M4863" i="1" s="1"/>
  <c r="K4406" i="1"/>
  <c r="K4470" i="1"/>
  <c r="K4534" i="1"/>
  <c r="K4598" i="1"/>
  <c r="L4406" i="1"/>
  <c r="M4406" i="1" s="1"/>
  <c r="L4470" i="1"/>
  <c r="L4534" i="1"/>
  <c r="L4598" i="1"/>
  <c r="K4122" i="1"/>
  <c r="K4186" i="1"/>
  <c r="K4250" i="1"/>
  <c r="K4314" i="1"/>
  <c r="L4122" i="1"/>
  <c r="L4186" i="1"/>
  <c r="M4186" i="1" s="1"/>
  <c r="L4250" i="1"/>
  <c r="M4250" i="1" s="1"/>
  <c r="L4314" i="1"/>
  <c r="M4314" i="1" s="1"/>
  <c r="K3874" i="1"/>
  <c r="K3938" i="1"/>
  <c r="K4002" i="1"/>
  <c r="K4066" i="1"/>
  <c r="L3865" i="1"/>
  <c r="L3907" i="1"/>
  <c r="L3950" i="1"/>
  <c r="M3950" i="1" s="1"/>
  <c r="L3993" i="1"/>
  <c r="L4025" i="1"/>
  <c r="L4057" i="1"/>
  <c r="L4089" i="1"/>
  <c r="K3603" i="1"/>
  <c r="K3635" i="1"/>
  <c r="K3667" i="1"/>
  <c r="K3699" i="1"/>
  <c r="K3731" i="1"/>
  <c r="K3763" i="1"/>
  <c r="K3795" i="1"/>
  <c r="K3827" i="1"/>
  <c r="L3603" i="1"/>
  <c r="M3603" i="1" s="1"/>
  <c r="L3635" i="1"/>
  <c r="L3667" i="1"/>
  <c r="L3699" i="1"/>
  <c r="M3699" i="1" s="1"/>
  <c r="L3731" i="1"/>
  <c r="M3731" i="1" s="1"/>
  <c r="L3763" i="1"/>
  <c r="L3795" i="1"/>
  <c r="L3827" i="1"/>
  <c r="M3827" i="1" s="1"/>
  <c r="K3352" i="1"/>
  <c r="K3384" i="1"/>
  <c r="K3416" i="1"/>
  <c r="K3448" i="1"/>
  <c r="K3480" i="1"/>
  <c r="K3507" i="1"/>
  <c r="K3528" i="1"/>
  <c r="K3550" i="1"/>
  <c r="K3571" i="1"/>
  <c r="L3336" i="1"/>
  <c r="L3358" i="1"/>
  <c r="L3379" i="1"/>
  <c r="L3400" i="1"/>
  <c r="M3400" i="1" s="1"/>
  <c r="L3422" i="1"/>
  <c r="L3443" i="1"/>
  <c r="L3462" i="1"/>
  <c r="L3478" i="1"/>
  <c r="L3494" i="1"/>
  <c r="L3510" i="1"/>
  <c r="L3526" i="1"/>
  <c r="M3526" i="1" s="1"/>
  <c r="L3542" i="1"/>
  <c r="M3542" i="1" s="1"/>
  <c r="L3558" i="1"/>
  <c r="M3558" i="1" s="1"/>
  <c r="L3574" i="1"/>
  <c r="K3084" i="1"/>
  <c r="K3100" i="1"/>
  <c r="K3116" i="1"/>
  <c r="K3132" i="1"/>
  <c r="K3148" i="1"/>
  <c r="K3164" i="1"/>
  <c r="K3180" i="1"/>
  <c r="K3196" i="1"/>
  <c r="K3212" i="1"/>
  <c r="K3228" i="1"/>
  <c r="K3244" i="1"/>
  <c r="K3260" i="1"/>
  <c r="K3276" i="1"/>
  <c r="K3292" i="1"/>
  <c r="K3308" i="1"/>
  <c r="K3324" i="1"/>
  <c r="L3084" i="1"/>
  <c r="M3084" i="1" s="1"/>
  <c r="L3100" i="1"/>
  <c r="M3100" i="1" s="1"/>
  <c r="L3116" i="1"/>
  <c r="M3116" i="1" s="1"/>
  <c r="L3132" i="1"/>
  <c r="L3148" i="1"/>
  <c r="L3164" i="1"/>
  <c r="M3164" i="1" s="1"/>
  <c r="L3180" i="1"/>
  <c r="M3180" i="1" s="1"/>
  <c r="L3196" i="1"/>
  <c r="M3196" i="1" s="1"/>
  <c r="L3212" i="1"/>
  <c r="M3212" i="1" s="1"/>
  <c r="L3228" i="1"/>
  <c r="M3228" i="1" s="1"/>
  <c r="L3244" i="1"/>
  <c r="M3244" i="1" s="1"/>
  <c r="L3260" i="1"/>
  <c r="M3260" i="1" s="1"/>
  <c r="L3276" i="1"/>
  <c r="M3276" i="1" s="1"/>
  <c r="L3292" i="1"/>
  <c r="M3292" i="1" s="1"/>
  <c r="L3308" i="1"/>
  <c r="M3308" i="1" s="1"/>
  <c r="L3324" i="1"/>
  <c r="M3324" i="1" s="1"/>
  <c r="K2825" i="1"/>
  <c r="K2841" i="1"/>
  <c r="K2857" i="1"/>
  <c r="K2873" i="1"/>
  <c r="K2889" i="1"/>
  <c r="K2905" i="1"/>
  <c r="K2921" i="1"/>
  <c r="K2937" i="1"/>
  <c r="K2953" i="1"/>
  <c r="K2969" i="1"/>
  <c r="K2985" i="1"/>
  <c r="K3001" i="1"/>
  <c r="K3017" i="1"/>
  <c r="K3033" i="1"/>
  <c r="K3049" i="1"/>
  <c r="K3065" i="1"/>
  <c r="L2825" i="1"/>
  <c r="L2841" i="1"/>
  <c r="M2841" i="1" s="1"/>
  <c r="L2857" i="1"/>
  <c r="L2873" i="1"/>
  <c r="M2873" i="1" s="1"/>
  <c r="L2889" i="1"/>
  <c r="L2905" i="1"/>
  <c r="M2905" i="1" s="1"/>
  <c r="L2921" i="1"/>
  <c r="L2937" i="1"/>
  <c r="M2937" i="1" s="1"/>
  <c r="L2953" i="1"/>
  <c r="L2969" i="1"/>
  <c r="L2985" i="1"/>
  <c r="L3001" i="1"/>
  <c r="M3001" i="1" s="1"/>
  <c r="L3017" i="1"/>
  <c r="L3033" i="1"/>
  <c r="L3049" i="1"/>
  <c r="L3065" i="1"/>
  <c r="M3065" i="1" s="1"/>
  <c r="K2562" i="1"/>
  <c r="K2578" i="1"/>
  <c r="K2594" i="1"/>
  <c r="K2610" i="1"/>
  <c r="K2626" i="1"/>
  <c r="K2642" i="1"/>
  <c r="K2658" i="1"/>
  <c r="K2674" i="1"/>
  <c r="K2690" i="1"/>
  <c r="K2706" i="1"/>
  <c r="K2722" i="1"/>
  <c r="K2738" i="1"/>
  <c r="K2754" i="1"/>
  <c r="K2770" i="1"/>
  <c r="K2786" i="1"/>
  <c r="K2802" i="1"/>
  <c r="L2562" i="1"/>
  <c r="L2578" i="1"/>
  <c r="L2594" i="1"/>
  <c r="L2610" i="1"/>
  <c r="L2626" i="1"/>
  <c r="M2626" i="1" s="1"/>
  <c r="L2642" i="1"/>
  <c r="L2658" i="1"/>
  <c r="L2674" i="1"/>
  <c r="L2690" i="1"/>
  <c r="L2706" i="1"/>
  <c r="L2722" i="1"/>
  <c r="L2738" i="1"/>
  <c r="L2754" i="1"/>
  <c r="M2754" i="1" s="1"/>
  <c r="L2770" i="1"/>
  <c r="M2770" i="1" s="1"/>
  <c r="L2786" i="1"/>
  <c r="L2802" i="1"/>
  <c r="K2314" i="1"/>
  <c r="K2330" i="1"/>
  <c r="K2346" i="1"/>
  <c r="K2362" i="1"/>
  <c r="K2378" i="1"/>
  <c r="K2394" i="1"/>
  <c r="K2410" i="1"/>
  <c r="K2426" i="1"/>
  <c r="K2442" i="1"/>
  <c r="K2458" i="1"/>
  <c r="K2474" i="1"/>
  <c r="K2490" i="1"/>
  <c r="K2506" i="1"/>
  <c r="K2522" i="1"/>
  <c r="K2538" i="1"/>
  <c r="K2554" i="1"/>
  <c r="L2314" i="1"/>
  <c r="L2330" i="1"/>
  <c r="M2330" i="1" s="1"/>
  <c r="L2346" i="1"/>
  <c r="L2362" i="1"/>
  <c r="L2378" i="1"/>
  <c r="L2394" i="1"/>
  <c r="M2394" i="1" s="1"/>
  <c r="L2410" i="1"/>
  <c r="L2426" i="1"/>
  <c r="L2442" i="1"/>
  <c r="L2458" i="1"/>
  <c r="M2458" i="1" s="1"/>
  <c r="L2474" i="1"/>
  <c r="L2490" i="1"/>
  <c r="L2506" i="1"/>
  <c r="L2522" i="1"/>
  <c r="L2538" i="1"/>
  <c r="L2554" i="1"/>
  <c r="K2053" i="1"/>
  <c r="K2069" i="1"/>
  <c r="K2085" i="1"/>
  <c r="K2101" i="1"/>
  <c r="K2117" i="1"/>
  <c r="K2133" i="1"/>
  <c r="K2149" i="1"/>
  <c r="K2165" i="1"/>
  <c r="K2181" i="1"/>
  <c r="K2197" i="1"/>
  <c r="K2213" i="1"/>
  <c r="K2229" i="1"/>
  <c r="K2245" i="1"/>
  <c r="K2261" i="1"/>
  <c r="K2277" i="1"/>
  <c r="K2293" i="1"/>
  <c r="L2053" i="1"/>
  <c r="L2069" i="1"/>
  <c r="L2085" i="1"/>
  <c r="M2085" i="1" s="1"/>
  <c r="L2101" i="1"/>
  <c r="L2117" i="1"/>
  <c r="M2117" i="1" s="1"/>
  <c r="L2133" i="1"/>
  <c r="M2133" i="1" s="1"/>
  <c r="L2149" i="1"/>
  <c r="M2149" i="1" s="1"/>
  <c r="L2165" i="1"/>
  <c r="L2181" i="1"/>
  <c r="L2197" i="1"/>
  <c r="M2197" i="1" s="1"/>
  <c r="L2213" i="1"/>
  <c r="M2213" i="1" s="1"/>
  <c r="L2229" i="1"/>
  <c r="L2245" i="1"/>
  <c r="M2245" i="1" s="1"/>
  <c r="L2261" i="1"/>
  <c r="M2261" i="1" s="1"/>
  <c r="L2277" i="1"/>
  <c r="M2277" i="1" s="1"/>
  <c r="L2293" i="1"/>
  <c r="K1804" i="1"/>
  <c r="K1814" i="1"/>
  <c r="K1825" i="1"/>
  <c r="K1836" i="1"/>
  <c r="K1846" i="1"/>
  <c r="K1857" i="1"/>
  <c r="K1868" i="1"/>
  <c r="K1878" i="1"/>
  <c r="K1889" i="1"/>
  <c r="K1900" i="1"/>
  <c r="K1910" i="1"/>
  <c r="K1921" i="1"/>
  <c r="K1932" i="1"/>
  <c r="K1942" i="1"/>
  <c r="K1953" i="1"/>
  <c r="K1964" i="1"/>
  <c r="K1974" i="1"/>
  <c r="K1985" i="1"/>
  <c r="K1996" i="1"/>
  <c r="K2006" i="1"/>
  <c r="K2017" i="1"/>
  <c r="K2028" i="1"/>
  <c r="K2038" i="1"/>
  <c r="K2049" i="1"/>
  <c r="L1804" i="1"/>
  <c r="L1814" i="1"/>
  <c r="L1825" i="1"/>
  <c r="M1825" i="1" s="1"/>
  <c r="L1836" i="1"/>
  <c r="L1846" i="1"/>
  <c r="L1857" i="1"/>
  <c r="M1857" i="1" s="1"/>
  <c r="L1868" i="1"/>
  <c r="L1878" i="1"/>
  <c r="M1878" i="1" s="1"/>
  <c r="L1886" i="1"/>
  <c r="L1894" i="1"/>
  <c r="L1902" i="1"/>
  <c r="L1910" i="1"/>
  <c r="L1918" i="1"/>
  <c r="L1926" i="1"/>
  <c r="L1934" i="1"/>
  <c r="L1942" i="1"/>
  <c r="L1950" i="1"/>
  <c r="L1958" i="1"/>
  <c r="L1966" i="1"/>
  <c r="L1974" i="1"/>
  <c r="L1982" i="1"/>
  <c r="L1990" i="1"/>
  <c r="L1998" i="1"/>
  <c r="L2006" i="1"/>
  <c r="L2014" i="1"/>
  <c r="L2022" i="1"/>
  <c r="L2030" i="1"/>
  <c r="L2038" i="1"/>
  <c r="L2046" i="1"/>
  <c r="K1538" i="1"/>
  <c r="K1546" i="1"/>
  <c r="K1554" i="1"/>
  <c r="K1562" i="1"/>
  <c r="K1570" i="1"/>
  <c r="K1578" i="1"/>
  <c r="K1586" i="1"/>
  <c r="K1594" i="1"/>
  <c r="K1602" i="1"/>
  <c r="K1610" i="1"/>
  <c r="K1618" i="1"/>
  <c r="K1626" i="1"/>
  <c r="K1634" i="1"/>
  <c r="K1642" i="1"/>
  <c r="K1650" i="1"/>
  <c r="K1658" i="1"/>
  <c r="K1666" i="1"/>
  <c r="K1674" i="1"/>
  <c r="K1682" i="1"/>
  <c r="K1690" i="1"/>
  <c r="K1698" i="1"/>
  <c r="K1706" i="1"/>
  <c r="K1714" i="1"/>
  <c r="K1722" i="1"/>
  <c r="K1730" i="1"/>
  <c r="K1738" i="1"/>
  <c r="K1746" i="1"/>
  <c r="K1754" i="1"/>
  <c r="K1762" i="1"/>
  <c r="K1770" i="1"/>
  <c r="K1778" i="1"/>
  <c r="K1786" i="1"/>
  <c r="L1538" i="1"/>
  <c r="L1546" i="1"/>
  <c r="L1554" i="1"/>
  <c r="L1562" i="1"/>
  <c r="L1570" i="1"/>
  <c r="L1578" i="1"/>
  <c r="L1586" i="1"/>
  <c r="L1594" i="1"/>
  <c r="L1602" i="1"/>
  <c r="L1610" i="1"/>
  <c r="L1618" i="1"/>
  <c r="M1618" i="1" s="1"/>
  <c r="L1626" i="1"/>
  <c r="L1634" i="1"/>
  <c r="L1642" i="1"/>
  <c r="L1650" i="1"/>
  <c r="M1650" i="1" s="1"/>
  <c r="L1658" i="1"/>
  <c r="L1666" i="1"/>
  <c r="L1674" i="1"/>
  <c r="L1682" i="1"/>
  <c r="L1690" i="1"/>
  <c r="L1698" i="1"/>
  <c r="L1706" i="1"/>
  <c r="L1714" i="1"/>
  <c r="M1714" i="1" s="1"/>
  <c r="L1722" i="1"/>
  <c r="L1730" i="1"/>
  <c r="L1738" i="1"/>
  <c r="L1746" i="1"/>
  <c r="L1754" i="1"/>
  <c r="L1762" i="1"/>
  <c r="L1770" i="1"/>
  <c r="L1778" i="1"/>
  <c r="L1786" i="1"/>
  <c r="K1288" i="1"/>
  <c r="K1296" i="1"/>
  <c r="K1304" i="1"/>
  <c r="K1312" i="1"/>
  <c r="K1320" i="1"/>
  <c r="K1328" i="1"/>
  <c r="K1336" i="1"/>
  <c r="K1344" i="1"/>
  <c r="K1352" i="1"/>
  <c r="K1360" i="1"/>
  <c r="K1368" i="1"/>
  <c r="K1376" i="1"/>
  <c r="K1384" i="1"/>
  <c r="K1392" i="1"/>
  <c r="K1400" i="1"/>
  <c r="K1408" i="1"/>
  <c r="K1416" i="1"/>
  <c r="K1424" i="1"/>
  <c r="K1432" i="1"/>
  <c r="K1440" i="1"/>
  <c r="K1448" i="1"/>
  <c r="K1456" i="1"/>
  <c r="K1464" i="1"/>
  <c r="K1472" i="1"/>
  <c r="K1480" i="1"/>
  <c r="K1488" i="1"/>
  <c r="K1496" i="1"/>
  <c r="K1504" i="1"/>
  <c r="K1512" i="1"/>
  <c r="K1520" i="1"/>
  <c r="K1528" i="1"/>
  <c r="K1536" i="1"/>
  <c r="L1288" i="1"/>
  <c r="L1296" i="1"/>
  <c r="L1304" i="1"/>
  <c r="L1312" i="1"/>
  <c r="L1320" i="1"/>
  <c r="L1328" i="1"/>
  <c r="L1336" i="1"/>
  <c r="L1344" i="1"/>
  <c r="L1352" i="1"/>
  <c r="L1360" i="1"/>
  <c r="L1368" i="1"/>
  <c r="L1376" i="1"/>
  <c r="L1384" i="1"/>
  <c r="L1392" i="1"/>
  <c r="L1400" i="1"/>
  <c r="L1408" i="1"/>
  <c r="L1416" i="1"/>
  <c r="L1424" i="1"/>
  <c r="L1432" i="1"/>
  <c r="L1440" i="1"/>
  <c r="L1448" i="1"/>
  <c r="L1456" i="1"/>
  <c r="L1464" i="1"/>
  <c r="L1472" i="1"/>
  <c r="L1480" i="1"/>
  <c r="L1488" i="1"/>
  <c r="L1496" i="1"/>
  <c r="L1504" i="1"/>
  <c r="L1512" i="1"/>
  <c r="L1520" i="1"/>
  <c r="L1528" i="1"/>
  <c r="L1536" i="1"/>
  <c r="K1026" i="1"/>
  <c r="K1034" i="1"/>
  <c r="K1042" i="1"/>
  <c r="K1050" i="1"/>
  <c r="K1058" i="1"/>
  <c r="K1066" i="1"/>
  <c r="K1074" i="1"/>
  <c r="K1082" i="1"/>
  <c r="K1090" i="1"/>
  <c r="K1098" i="1"/>
  <c r="K1106" i="1"/>
  <c r="K1114" i="1"/>
  <c r="K1122" i="1"/>
  <c r="K1130" i="1"/>
  <c r="K1138" i="1"/>
  <c r="K1146" i="1"/>
  <c r="K1154" i="1"/>
  <c r="K1162" i="1"/>
  <c r="K1170" i="1"/>
  <c r="K1178" i="1"/>
  <c r="K1186" i="1"/>
  <c r="K1194" i="1"/>
  <c r="K1202" i="1"/>
  <c r="K1210" i="1"/>
  <c r="K1218" i="1"/>
  <c r="K1226" i="1"/>
  <c r="K1234" i="1"/>
  <c r="K1242" i="1"/>
  <c r="K1250" i="1"/>
  <c r="K1258" i="1"/>
  <c r="K1266" i="1"/>
  <c r="K1274" i="1"/>
  <c r="L1026" i="1"/>
  <c r="L1034" i="1"/>
  <c r="M1034" i="1" s="1"/>
  <c r="L1042" i="1"/>
  <c r="M1042" i="1" s="1"/>
  <c r="L1050" i="1"/>
  <c r="L1058" i="1"/>
  <c r="L1066" i="1"/>
  <c r="L1074" i="1"/>
  <c r="L1082" i="1"/>
  <c r="L1090" i="1"/>
  <c r="L1098" i="1"/>
  <c r="M1098" i="1" s="1"/>
  <c r="L1106" i="1"/>
  <c r="L1114" i="1"/>
  <c r="L1122" i="1"/>
  <c r="L1130" i="1"/>
  <c r="L1138" i="1"/>
  <c r="L1146" i="1"/>
  <c r="L1154" i="1"/>
  <c r="L1162" i="1"/>
  <c r="M1162" i="1" s="1"/>
  <c r="L1170" i="1"/>
  <c r="M1170" i="1" s="1"/>
  <c r="L1178" i="1"/>
  <c r="L1186" i="1"/>
  <c r="L1194" i="1"/>
  <c r="L1202" i="1"/>
  <c r="L1210" i="1"/>
  <c r="L1218" i="1"/>
  <c r="L1226" i="1"/>
  <c r="M1226" i="1" s="1"/>
  <c r="L1234" i="1"/>
  <c r="M1234" i="1" s="1"/>
  <c r="L1242" i="1"/>
  <c r="L1250" i="1"/>
  <c r="L1258" i="1"/>
  <c r="L1266" i="1"/>
  <c r="L1274" i="1"/>
  <c r="K776" i="1"/>
  <c r="K784" i="1"/>
  <c r="K792" i="1"/>
  <c r="K800" i="1"/>
  <c r="K808" i="1"/>
  <c r="K816" i="1"/>
  <c r="K824" i="1"/>
  <c r="K832" i="1"/>
  <c r="K840" i="1"/>
  <c r="K848" i="1"/>
  <c r="K856" i="1"/>
  <c r="K864" i="1"/>
  <c r="K872" i="1"/>
  <c r="K880" i="1"/>
  <c r="K888" i="1"/>
  <c r="K896" i="1"/>
  <c r="K904" i="1"/>
  <c r="K912" i="1"/>
  <c r="K920" i="1"/>
  <c r="K928" i="1"/>
  <c r="K936" i="1"/>
  <c r="K944" i="1"/>
  <c r="K952" i="1"/>
  <c r="K960" i="1"/>
  <c r="K968" i="1"/>
  <c r="K976" i="1"/>
  <c r="K984" i="1"/>
  <c r="K992" i="1"/>
  <c r="K1000" i="1"/>
  <c r="K1008" i="1"/>
  <c r="K1016" i="1"/>
  <c r="K1024" i="1"/>
  <c r="L776" i="1"/>
  <c r="M776" i="1" s="1"/>
  <c r="L784" i="1"/>
  <c r="M784" i="1" s="1"/>
  <c r="L792" i="1"/>
  <c r="L800" i="1"/>
  <c r="M800" i="1" s="1"/>
  <c r="L808" i="1"/>
  <c r="M808" i="1" s="1"/>
  <c r="L816" i="1"/>
  <c r="M816" i="1" s="1"/>
  <c r="L824" i="1"/>
  <c r="L832" i="1"/>
  <c r="M832" i="1" s="1"/>
  <c r="L840" i="1"/>
  <c r="M840" i="1" s="1"/>
  <c r="L848" i="1"/>
  <c r="M848" i="1" s="1"/>
  <c r="L856" i="1"/>
  <c r="L864" i="1"/>
  <c r="M864" i="1" s="1"/>
  <c r="L872" i="1"/>
  <c r="M872" i="1" s="1"/>
  <c r="L880" i="1"/>
  <c r="M880" i="1" s="1"/>
  <c r="L888" i="1"/>
  <c r="L896" i="1"/>
  <c r="M896" i="1" s="1"/>
  <c r="L904" i="1"/>
  <c r="M904" i="1" s="1"/>
  <c r="L912" i="1"/>
  <c r="M912" i="1" s="1"/>
  <c r="L920" i="1"/>
  <c r="L928" i="1"/>
  <c r="M928" i="1" s="1"/>
  <c r="L936" i="1"/>
  <c r="M936" i="1" s="1"/>
  <c r="L944" i="1"/>
  <c r="M944" i="1" s="1"/>
  <c r="L952" i="1"/>
  <c r="L960" i="1"/>
  <c r="M960" i="1" s="1"/>
  <c r="L968" i="1"/>
  <c r="M968" i="1" s="1"/>
  <c r="L976" i="1"/>
  <c r="M976" i="1" s="1"/>
  <c r="L984" i="1"/>
  <c r="L992" i="1"/>
  <c r="L1000" i="1"/>
  <c r="L1008" i="1"/>
  <c r="L1016" i="1"/>
  <c r="L1024" i="1"/>
  <c r="M1024" i="1" s="1"/>
  <c r="K517" i="1"/>
  <c r="K521" i="1"/>
  <c r="K525" i="1"/>
  <c r="K529" i="1"/>
  <c r="K533" i="1"/>
  <c r="K537" i="1"/>
  <c r="K541" i="1"/>
  <c r="K545" i="1"/>
  <c r="K549" i="1"/>
  <c r="K553" i="1"/>
  <c r="K557" i="1"/>
  <c r="K561" i="1"/>
  <c r="K565" i="1"/>
  <c r="K569" i="1"/>
  <c r="K573" i="1"/>
  <c r="K577" i="1"/>
  <c r="K581" i="1"/>
  <c r="K585" i="1"/>
  <c r="K589" i="1"/>
  <c r="K593" i="1"/>
  <c r="K597" i="1"/>
  <c r="K601" i="1"/>
  <c r="K605" i="1"/>
  <c r="K609" i="1"/>
  <c r="K613" i="1"/>
  <c r="K617" i="1"/>
  <c r="K621" i="1"/>
  <c r="K625" i="1"/>
  <c r="K629" i="1"/>
  <c r="K633" i="1"/>
  <c r="K637" i="1"/>
  <c r="K641" i="1"/>
  <c r="K645" i="1"/>
  <c r="K649" i="1"/>
  <c r="K653" i="1"/>
  <c r="K657" i="1"/>
  <c r="K661" i="1"/>
  <c r="K665" i="1"/>
  <c r="K669" i="1"/>
  <c r="K673" i="1"/>
  <c r="K677" i="1"/>
  <c r="K681" i="1"/>
  <c r="K685" i="1"/>
  <c r="K689" i="1"/>
  <c r="K693" i="1"/>
  <c r="K697" i="1"/>
  <c r="K701" i="1"/>
  <c r="K705" i="1"/>
  <c r="K709" i="1"/>
  <c r="K713" i="1"/>
  <c r="K717" i="1"/>
  <c r="K721" i="1"/>
  <c r="K725" i="1"/>
  <c r="K729" i="1"/>
  <c r="K733" i="1"/>
  <c r="K737" i="1"/>
  <c r="K741" i="1"/>
  <c r="K745" i="1"/>
  <c r="K749" i="1"/>
  <c r="K753" i="1"/>
  <c r="K757" i="1"/>
  <c r="K761" i="1"/>
  <c r="K765" i="1"/>
  <c r="K769" i="1"/>
  <c r="L517" i="1"/>
  <c r="L521" i="1"/>
  <c r="L525" i="1"/>
  <c r="L529" i="1"/>
  <c r="M529" i="1" s="1"/>
  <c r="L533" i="1"/>
  <c r="L537" i="1"/>
  <c r="L541" i="1"/>
  <c r="L545" i="1"/>
  <c r="M545" i="1" s="1"/>
  <c r="L549" i="1"/>
  <c r="L553" i="1"/>
  <c r="L557" i="1"/>
  <c r="L561" i="1"/>
  <c r="M561" i="1" s="1"/>
  <c r="L565" i="1"/>
  <c r="L569" i="1"/>
  <c r="L573" i="1"/>
  <c r="L577" i="1"/>
  <c r="M577" i="1" s="1"/>
  <c r="L581" i="1"/>
  <c r="L585" i="1"/>
  <c r="L589" i="1"/>
  <c r="L593" i="1"/>
  <c r="L597" i="1"/>
  <c r="L601" i="1"/>
  <c r="L605" i="1"/>
  <c r="L609" i="1"/>
  <c r="L613" i="1"/>
  <c r="L617" i="1"/>
  <c r="L621" i="1"/>
  <c r="L625" i="1"/>
  <c r="L629" i="1"/>
  <c r="L633" i="1"/>
  <c r="L637" i="1"/>
  <c r="L641" i="1"/>
  <c r="M641" i="1" s="1"/>
  <c r="L645" i="1"/>
  <c r="L649" i="1"/>
  <c r="L653" i="1"/>
  <c r="L657" i="1"/>
  <c r="M657" i="1" s="1"/>
  <c r="L661" i="1"/>
  <c r="L665" i="1"/>
  <c r="L669" i="1"/>
  <c r="L673" i="1"/>
  <c r="M673" i="1" s="1"/>
  <c r="L677" i="1"/>
  <c r="L681" i="1"/>
  <c r="L685" i="1"/>
  <c r="L689" i="1"/>
  <c r="M689" i="1" s="1"/>
  <c r="L693" i="1"/>
  <c r="L697" i="1"/>
  <c r="L701" i="1"/>
  <c r="L705" i="1"/>
  <c r="M705" i="1" s="1"/>
  <c r="L709" i="1"/>
  <c r="L713" i="1"/>
  <c r="L717" i="1"/>
  <c r="L721" i="1"/>
  <c r="M721" i="1" s="1"/>
  <c r="L725" i="1"/>
  <c r="L729" i="1"/>
  <c r="L733" i="1"/>
  <c r="L737" i="1"/>
  <c r="M737" i="1" s="1"/>
  <c r="L741" i="1"/>
  <c r="L745" i="1"/>
  <c r="L749" i="1"/>
  <c r="L753" i="1"/>
  <c r="M753" i="1" s="1"/>
  <c r="L757" i="1"/>
  <c r="L761" i="1"/>
  <c r="L765" i="1"/>
  <c r="L769" i="1"/>
  <c r="M769" i="1" s="1"/>
  <c r="K261" i="1"/>
  <c r="K265" i="1"/>
  <c r="K269" i="1"/>
  <c r="K273" i="1"/>
  <c r="K277" i="1"/>
  <c r="K281" i="1"/>
  <c r="K285" i="1"/>
  <c r="K289" i="1"/>
  <c r="K293" i="1"/>
  <c r="K297" i="1"/>
  <c r="K301" i="1"/>
  <c r="K305" i="1"/>
  <c r="K309" i="1"/>
  <c r="K313" i="1"/>
  <c r="K317" i="1"/>
  <c r="K321" i="1"/>
  <c r="K325" i="1"/>
  <c r="K329" i="1"/>
  <c r="K333" i="1"/>
  <c r="K337" i="1"/>
  <c r="K341" i="1"/>
  <c r="K345" i="1"/>
  <c r="K349" i="1"/>
  <c r="K353" i="1"/>
  <c r="K357" i="1"/>
  <c r="K361" i="1"/>
  <c r="K365" i="1"/>
  <c r="K369" i="1"/>
  <c r="K373" i="1"/>
  <c r="K377" i="1"/>
  <c r="K381" i="1"/>
  <c r="K385" i="1"/>
  <c r="K389" i="1"/>
  <c r="K393" i="1"/>
  <c r="K397" i="1"/>
  <c r="K401" i="1"/>
  <c r="K405" i="1"/>
  <c r="K409" i="1"/>
  <c r="K413" i="1"/>
  <c r="K417" i="1"/>
  <c r="K421" i="1"/>
  <c r="K425" i="1"/>
  <c r="K429" i="1"/>
  <c r="K433" i="1"/>
  <c r="K437" i="1"/>
  <c r="K441" i="1"/>
  <c r="K445" i="1"/>
  <c r="K449" i="1"/>
  <c r="K453" i="1"/>
  <c r="K457" i="1"/>
  <c r="K461" i="1"/>
  <c r="K465" i="1"/>
  <c r="K469" i="1"/>
  <c r="K473" i="1"/>
  <c r="K477" i="1"/>
  <c r="K481" i="1"/>
  <c r="K485" i="1"/>
  <c r="K489" i="1"/>
  <c r="K493" i="1"/>
  <c r="K497" i="1"/>
  <c r="K501" i="1"/>
  <c r="K505" i="1"/>
  <c r="K509" i="1"/>
  <c r="K513" i="1"/>
  <c r="L261" i="1"/>
  <c r="L265" i="1"/>
  <c r="M265" i="1" s="1"/>
  <c r="L269" i="1"/>
  <c r="L273" i="1"/>
  <c r="L277" i="1"/>
  <c r="L281" i="1"/>
  <c r="L285" i="1"/>
  <c r="L289" i="1"/>
  <c r="M289" i="1" s="1"/>
  <c r="L293" i="1"/>
  <c r="M293" i="1" s="1"/>
  <c r="L297" i="1"/>
  <c r="L301" i="1"/>
  <c r="M301" i="1" s="1"/>
  <c r="L305" i="1"/>
  <c r="L309" i="1"/>
  <c r="L313" i="1"/>
  <c r="L317" i="1"/>
  <c r="L321" i="1"/>
  <c r="L325" i="1"/>
  <c r="L329" i="1"/>
  <c r="M329" i="1" s="1"/>
  <c r="L333" i="1"/>
  <c r="L337" i="1"/>
  <c r="M337" i="1" s="1"/>
  <c r="L341" i="1"/>
  <c r="M341" i="1" s="1"/>
  <c r="L345" i="1"/>
  <c r="L349" i="1"/>
  <c r="L353" i="1"/>
  <c r="M353" i="1" s="1"/>
  <c r="L357" i="1"/>
  <c r="L361" i="1"/>
  <c r="L365" i="1"/>
  <c r="M365" i="1" s="1"/>
  <c r="L369" i="1"/>
  <c r="L373" i="1"/>
  <c r="L377" i="1"/>
  <c r="L381" i="1"/>
  <c r="L385" i="1"/>
  <c r="L389" i="1"/>
  <c r="L393" i="1"/>
  <c r="M393" i="1" s="1"/>
  <c r="L397" i="1"/>
  <c r="L401" i="1"/>
  <c r="M401" i="1" s="1"/>
  <c r="L405" i="1"/>
  <c r="L409" i="1"/>
  <c r="L413" i="1"/>
  <c r="L417" i="1"/>
  <c r="L421" i="1"/>
  <c r="L425" i="1"/>
  <c r="L429" i="1"/>
  <c r="L433" i="1"/>
  <c r="L437" i="1"/>
  <c r="L441" i="1"/>
  <c r="L445" i="1"/>
  <c r="L449" i="1"/>
  <c r="L453" i="1"/>
  <c r="L457" i="1"/>
  <c r="L461" i="1"/>
  <c r="L465" i="1"/>
  <c r="L469" i="1"/>
  <c r="L473" i="1"/>
  <c r="L477" i="1"/>
  <c r="L481" i="1"/>
  <c r="L485" i="1"/>
  <c r="L489" i="1"/>
  <c r="L493" i="1"/>
  <c r="L497" i="1"/>
  <c r="L501" i="1"/>
  <c r="L505" i="1"/>
  <c r="L509" i="1"/>
  <c r="L513" i="1"/>
  <c r="K5" i="1"/>
  <c r="K9" i="1"/>
  <c r="K13" i="1"/>
  <c r="K17" i="1"/>
  <c r="K21" i="1"/>
  <c r="K25" i="1"/>
  <c r="K29" i="1"/>
  <c r="K33" i="1"/>
  <c r="K37" i="1"/>
  <c r="K41" i="1"/>
  <c r="K45" i="1"/>
  <c r="K49" i="1"/>
  <c r="K53" i="1"/>
  <c r="K57" i="1"/>
  <c r="K61" i="1"/>
  <c r="K65" i="1"/>
  <c r="K69" i="1"/>
  <c r="K73" i="1"/>
  <c r="K77" i="1"/>
  <c r="K81" i="1"/>
  <c r="K85" i="1"/>
  <c r="K89" i="1"/>
  <c r="K93" i="1"/>
  <c r="K97" i="1"/>
  <c r="K101" i="1"/>
  <c r="K105" i="1"/>
  <c r="K109" i="1"/>
  <c r="K113" i="1"/>
  <c r="K117" i="1"/>
  <c r="K121" i="1"/>
  <c r="K125" i="1"/>
  <c r="K129" i="1"/>
  <c r="K133" i="1"/>
  <c r="K137" i="1"/>
  <c r="K141" i="1"/>
  <c r="K145" i="1"/>
  <c r="K149" i="1"/>
  <c r="K153" i="1"/>
  <c r="K157" i="1"/>
  <c r="K161" i="1"/>
  <c r="K165" i="1"/>
  <c r="K169" i="1"/>
  <c r="K173" i="1"/>
  <c r="K177" i="1"/>
  <c r="K181" i="1"/>
  <c r="K185" i="1"/>
  <c r="K189" i="1"/>
  <c r="K193" i="1"/>
  <c r="K197" i="1"/>
  <c r="K201" i="1"/>
  <c r="K205" i="1"/>
  <c r="K209" i="1"/>
  <c r="K213" i="1"/>
  <c r="K217" i="1"/>
  <c r="K221" i="1"/>
  <c r="K225" i="1"/>
  <c r="K229" i="1"/>
  <c r="K233" i="1"/>
  <c r="K237" i="1"/>
  <c r="K241" i="1"/>
  <c r="K245" i="1"/>
  <c r="K249" i="1"/>
  <c r="K253" i="1"/>
  <c r="K257" i="1"/>
  <c r="L6" i="1"/>
  <c r="L10" i="1"/>
  <c r="L14" i="1"/>
  <c r="L18" i="1"/>
  <c r="L22" i="1"/>
  <c r="L26" i="1"/>
  <c r="L30" i="1"/>
  <c r="L34" i="1"/>
  <c r="L38" i="1"/>
  <c r="L42" i="1"/>
  <c r="L46" i="1"/>
  <c r="L50" i="1"/>
  <c r="L54" i="1"/>
  <c r="L58" i="1"/>
  <c r="L62" i="1"/>
  <c r="L66" i="1"/>
  <c r="L70" i="1"/>
  <c r="L74" i="1"/>
  <c r="L78" i="1"/>
  <c r="L82" i="1"/>
  <c r="L86" i="1"/>
  <c r="L90" i="1"/>
  <c r="L94" i="1"/>
  <c r="L98" i="1"/>
  <c r="L102" i="1"/>
  <c r="L106" i="1"/>
  <c r="L110" i="1"/>
  <c r="L114" i="1"/>
  <c r="L118" i="1"/>
  <c r="L122" i="1"/>
  <c r="L126" i="1"/>
  <c r="L130" i="1"/>
  <c r="L134" i="1"/>
  <c r="L138" i="1"/>
  <c r="L142" i="1"/>
  <c r="L146" i="1"/>
  <c r="L150" i="1"/>
  <c r="L154" i="1"/>
  <c r="L158" i="1"/>
  <c r="L162" i="1"/>
  <c r="L166" i="1"/>
  <c r="L170" i="1"/>
  <c r="L174" i="1"/>
  <c r="L178" i="1"/>
  <c r="L182" i="1"/>
  <c r="L186" i="1"/>
  <c r="L190" i="1"/>
  <c r="L194" i="1"/>
  <c r="L198" i="1"/>
  <c r="L202" i="1"/>
  <c r="L206" i="1"/>
  <c r="L210" i="1"/>
  <c r="L214" i="1"/>
  <c r="L218" i="1"/>
  <c r="L222" i="1"/>
  <c r="L226" i="1"/>
  <c r="L230" i="1"/>
  <c r="L234" i="1"/>
  <c r="L238" i="1"/>
  <c r="L242" i="1"/>
  <c r="L246" i="1"/>
  <c r="L250" i="1"/>
  <c r="L254" i="1"/>
  <c r="L5316" i="1"/>
  <c r="K4962" i="1"/>
  <c r="L5041" i="1"/>
  <c r="M5041" i="1" s="1"/>
  <c r="K4739" i="1"/>
  <c r="L4739" i="1"/>
  <c r="K4374" i="1"/>
  <c r="K4502" i="1"/>
  <c r="L4374" i="1"/>
  <c r="L4502" i="1"/>
  <c r="K4218" i="1"/>
  <c r="K4346" i="1"/>
  <c r="L4218" i="1"/>
  <c r="L4346" i="1"/>
  <c r="K3906" i="1"/>
  <c r="K3970" i="1"/>
  <c r="L3842" i="1"/>
  <c r="L3929" i="1"/>
  <c r="L4009" i="1"/>
  <c r="L4073" i="1"/>
  <c r="K3619" i="1"/>
  <c r="K3683" i="1"/>
  <c r="K3747" i="1"/>
  <c r="K3811" i="1"/>
  <c r="L3619" i="1"/>
  <c r="M3619" i="1" s="1"/>
  <c r="L3683" i="1"/>
  <c r="M3683" i="1" s="1"/>
  <c r="L3747" i="1"/>
  <c r="M3747" i="1" s="1"/>
  <c r="L3811" i="1"/>
  <c r="M3811" i="1" s="1"/>
  <c r="K3368" i="1"/>
  <c r="K3432" i="1"/>
  <c r="K3496" i="1"/>
  <c r="K3539" i="1"/>
  <c r="K3582" i="1"/>
  <c r="L3368" i="1"/>
  <c r="L3411" i="1"/>
  <c r="L3454" i="1"/>
  <c r="L3486" i="1"/>
  <c r="L3518" i="1"/>
  <c r="L3550" i="1"/>
  <c r="M3550" i="1" s="1"/>
  <c r="L3566" i="1"/>
  <c r="K3092" i="1"/>
  <c r="K3124" i="1"/>
  <c r="K3156" i="1"/>
  <c r="K3188" i="1"/>
  <c r="K3220" i="1"/>
  <c r="K3252" i="1"/>
  <c r="K3284" i="1"/>
  <c r="K3316" i="1"/>
  <c r="L3092" i="1"/>
  <c r="M3092" i="1" s="1"/>
  <c r="L3124" i="1"/>
  <c r="M3124" i="1" s="1"/>
  <c r="L3156" i="1"/>
  <c r="M3156" i="1" s="1"/>
  <c r="L3188" i="1"/>
  <c r="L3220" i="1"/>
  <c r="M3220" i="1" s="1"/>
  <c r="L3252" i="1"/>
  <c r="M3252" i="1" s="1"/>
  <c r="L3284" i="1"/>
  <c r="M3284" i="1" s="1"/>
  <c r="L3316" i="1"/>
  <c r="K2849" i="1"/>
  <c r="K2881" i="1"/>
  <c r="K2913" i="1"/>
  <c r="K2945" i="1"/>
  <c r="K2977" i="1"/>
  <c r="K2993" i="1"/>
  <c r="K3025" i="1"/>
  <c r="K3057" i="1"/>
  <c r="L2833" i="1"/>
  <c r="L2865" i="1"/>
  <c r="L2913" i="1"/>
  <c r="M2913" i="1" s="1"/>
  <c r="L2945" i="1"/>
  <c r="L2977" i="1"/>
  <c r="L3009" i="1"/>
  <c r="L3041" i="1"/>
  <c r="M3041" i="1" s="1"/>
  <c r="L3073" i="1"/>
  <c r="K2586" i="1"/>
  <c r="K2618" i="1"/>
  <c r="K2650" i="1"/>
  <c r="K2682" i="1"/>
  <c r="K2714" i="1"/>
  <c r="K2746" i="1"/>
  <c r="K2778" i="1"/>
  <c r="K2810" i="1"/>
  <c r="L2586" i="1"/>
  <c r="M2586" i="1" s="1"/>
  <c r="L2618" i="1"/>
  <c r="L2634" i="1"/>
  <c r="L2666" i="1"/>
  <c r="L2698" i="1"/>
  <c r="L2730" i="1"/>
  <c r="L2762" i="1"/>
  <c r="L2794" i="1"/>
  <c r="K2322" i="1"/>
  <c r="K2354" i="1"/>
  <c r="K2370" i="1"/>
  <c r="K2402" i="1"/>
  <c r="K2434" i="1"/>
  <c r="K2482" i="1"/>
  <c r="K2514" i="1"/>
  <c r="K2546" i="1"/>
  <c r="L2322" i="1"/>
  <c r="L2354" i="1"/>
  <c r="M2354" i="1" s="1"/>
  <c r="L2386" i="1"/>
  <c r="M2386" i="1" s="1"/>
  <c r="L2418" i="1"/>
  <c r="L2450" i="1"/>
  <c r="L2482" i="1"/>
  <c r="L2514" i="1"/>
  <c r="L2546" i="1"/>
  <c r="K2061" i="1"/>
  <c r="K2093" i="1"/>
  <c r="K2125" i="1"/>
  <c r="K2157" i="1"/>
  <c r="K2173" i="1"/>
  <c r="K2205" i="1"/>
  <c r="K2237" i="1"/>
  <c r="K2269" i="1"/>
  <c r="K2301" i="1"/>
  <c r="L2077" i="1"/>
  <c r="L2109" i="1"/>
  <c r="M2109" i="1" s="1"/>
  <c r="L2141" i="1"/>
  <c r="L2173" i="1"/>
  <c r="L2205" i="1"/>
  <c r="M2205" i="1" s="1"/>
  <c r="L2237" i="1"/>
  <c r="M2237" i="1" s="1"/>
  <c r="L2269" i="1"/>
  <c r="L2301" i="1"/>
  <c r="K1809" i="1"/>
  <c r="K1830" i="1"/>
  <c r="K1852" i="1"/>
  <c r="K1873" i="1"/>
  <c r="K1894" i="1"/>
  <c r="K1916" i="1"/>
  <c r="K1937" i="1"/>
  <c r="K1958" i="1"/>
  <c r="K1980" i="1"/>
  <c r="K1990" i="1"/>
  <c r="K2012" i="1"/>
  <c r="K2033" i="1"/>
  <c r="L1798" i="1"/>
  <c r="L1820" i="1"/>
  <c r="L1841" i="1"/>
  <c r="L1862" i="1"/>
  <c r="L1882" i="1"/>
  <c r="L1898" i="1"/>
  <c r="M1898" i="1" s="1"/>
  <c r="L1914" i="1"/>
  <c r="L1930" i="1"/>
  <c r="L1946" i="1"/>
  <c r="L1962" i="1"/>
  <c r="M1962" i="1" s="1"/>
  <c r="L1978" i="1"/>
  <c r="L1994" i="1"/>
  <c r="L2010" i="1"/>
  <c r="L2026" i="1"/>
  <c r="L2042" i="1"/>
  <c r="K1542" i="1"/>
  <c r="K1558" i="1"/>
  <c r="K1574" i="1"/>
  <c r="K1590" i="1"/>
  <c r="K1606" i="1"/>
  <c r="K1622" i="1"/>
  <c r="K1638" i="1"/>
  <c r="K1654" i="1"/>
  <c r="K1670" i="1"/>
  <c r="K1686" i="1"/>
  <c r="K1702" i="1"/>
  <c r="K1718" i="1"/>
  <c r="K1734" i="1"/>
  <c r="K1750" i="1"/>
  <c r="K1766" i="1"/>
  <c r="K1782" i="1"/>
  <c r="L1542" i="1"/>
  <c r="L1558" i="1"/>
  <c r="L1574" i="1"/>
  <c r="M1574" i="1" s="1"/>
  <c r="L1590" i="1"/>
  <c r="L1606" i="1"/>
  <c r="L1622" i="1"/>
  <c r="M1622" i="1" s="1"/>
  <c r="L1638" i="1"/>
  <c r="M1638" i="1" s="1"/>
  <c r="L1654" i="1"/>
  <c r="L1670" i="1"/>
  <c r="L1686" i="1"/>
  <c r="M1686" i="1" s="1"/>
  <c r="L1702" i="1"/>
  <c r="M1702" i="1" s="1"/>
  <c r="L1718" i="1"/>
  <c r="L1734" i="1"/>
  <c r="L1750" i="1"/>
  <c r="L1766" i="1"/>
  <c r="M1766" i="1" s="1"/>
  <c r="L1782" i="1"/>
  <c r="K1284" i="1"/>
  <c r="K1300" i="1"/>
  <c r="K1324" i="1"/>
  <c r="K1340" i="1"/>
  <c r="K1356" i="1"/>
  <c r="K1372" i="1"/>
  <c r="K1388" i="1"/>
  <c r="K1396" i="1"/>
  <c r="K1412" i="1"/>
  <c r="K1428" i="1"/>
  <c r="K1444" i="1"/>
  <c r="K1460" i="1"/>
  <c r="K1476" i="1"/>
  <c r="K1492" i="1"/>
  <c r="K1508" i="1"/>
  <c r="K1524" i="1"/>
  <c r="L1284" i="1"/>
  <c r="L1300" i="1"/>
  <c r="L1324" i="1"/>
  <c r="M1324" i="1" s="1"/>
  <c r="L1340" i="1"/>
  <c r="L1356" i="1"/>
  <c r="L1372" i="1"/>
  <c r="L1388" i="1"/>
  <c r="M1388" i="1" s="1"/>
  <c r="L1404" i="1"/>
  <c r="L1420" i="1"/>
  <c r="L1436" i="1"/>
  <c r="L1452" i="1"/>
  <c r="L1468" i="1"/>
  <c r="L1484" i="1"/>
  <c r="L1500" i="1"/>
  <c r="L1516" i="1"/>
  <c r="L1532" i="1"/>
  <c r="K1030" i="1"/>
  <c r="K1038" i="1"/>
  <c r="K1046" i="1"/>
  <c r="K1054" i="1"/>
  <c r="K1062" i="1"/>
  <c r="K1070" i="1"/>
  <c r="K1078" i="1"/>
  <c r="K1086" i="1"/>
  <c r="K1094" i="1"/>
  <c r="K1102" i="1"/>
  <c r="K1110" i="1"/>
  <c r="K1118" i="1"/>
  <c r="K1126" i="1"/>
  <c r="K1134" i="1"/>
  <c r="K1142" i="1"/>
  <c r="K1150" i="1"/>
  <c r="K1158" i="1"/>
  <c r="K1166" i="1"/>
  <c r="K1174" i="1"/>
  <c r="K1182" i="1"/>
  <c r="K1190" i="1"/>
  <c r="K1198" i="1"/>
  <c r="K1206" i="1"/>
  <c r="K1214" i="1"/>
  <c r="K1222" i="1"/>
  <c r="K1230" i="1"/>
  <c r="K1238" i="1"/>
  <c r="K1246" i="1"/>
  <c r="K1254" i="1"/>
  <c r="K1262" i="1"/>
  <c r="K1270" i="1"/>
  <c r="K1278" i="1"/>
  <c r="L1030" i="1"/>
  <c r="L1038" i="1"/>
  <c r="L1046" i="1"/>
  <c r="L1054" i="1"/>
  <c r="L1062" i="1"/>
  <c r="L1070" i="1"/>
  <c r="L1078" i="1"/>
  <c r="L1086" i="1"/>
  <c r="L1094" i="1"/>
  <c r="L1102" i="1"/>
  <c r="L1110" i="1"/>
  <c r="L1118" i="1"/>
  <c r="L1126" i="1"/>
  <c r="L1134" i="1"/>
  <c r="L1142" i="1"/>
  <c r="L1150" i="1"/>
  <c r="L1158" i="1"/>
  <c r="L1166" i="1"/>
  <c r="L1174" i="1"/>
  <c r="L1182" i="1"/>
  <c r="L1190" i="1"/>
  <c r="L1198" i="1"/>
  <c r="L1206" i="1"/>
  <c r="L1214" i="1"/>
  <c r="L1222" i="1"/>
  <c r="L1230" i="1"/>
  <c r="L1246" i="1"/>
  <c r="M1246" i="1" s="1"/>
  <c r="L1254" i="1"/>
  <c r="L1262" i="1"/>
  <c r="M1262" i="1" s="1"/>
  <c r="L1270" i="1"/>
  <c r="L1278" i="1"/>
  <c r="K772" i="1"/>
  <c r="K780" i="1"/>
  <c r="K788" i="1"/>
  <c r="K804" i="1"/>
  <c r="K812" i="1"/>
  <c r="K828" i="1"/>
  <c r="K844" i="1"/>
  <c r="K860" i="1"/>
  <c r="K876" i="1"/>
  <c r="K892" i="1"/>
  <c r="K908" i="1"/>
  <c r="K924" i="1"/>
  <c r="K940" i="1"/>
  <c r="K956" i="1"/>
  <c r="K972" i="1"/>
  <c r="K988" i="1"/>
  <c r="K1004" i="1"/>
  <c r="K1020" i="1"/>
  <c r="L780" i="1"/>
  <c r="L796" i="1"/>
  <c r="M796" i="1" s="1"/>
  <c r="L812" i="1"/>
  <c r="L828" i="1"/>
  <c r="L844" i="1"/>
  <c r="L860" i="1"/>
  <c r="M860" i="1" s="1"/>
  <c r="L876" i="1"/>
  <c r="L892" i="1"/>
  <c r="L908" i="1"/>
  <c r="L924" i="1"/>
  <c r="M924" i="1" s="1"/>
  <c r="L940" i="1"/>
  <c r="L956" i="1"/>
  <c r="L972" i="1"/>
  <c r="L988" i="1"/>
  <c r="M988" i="1" s="1"/>
  <c r="L1004" i="1"/>
  <c r="L1020" i="1"/>
  <c r="K519" i="1"/>
  <c r="K527" i="1"/>
  <c r="K535" i="1"/>
  <c r="K543" i="1"/>
  <c r="K547" i="1"/>
  <c r="K555" i="1"/>
  <c r="K563" i="1"/>
  <c r="K571" i="1"/>
  <c r="K583" i="1"/>
  <c r="K591" i="1"/>
  <c r="K599" i="1"/>
  <c r="K607" i="1"/>
  <c r="K615" i="1"/>
  <c r="K623" i="1"/>
  <c r="K631" i="1"/>
  <c r="K639" i="1"/>
  <c r="K647" i="1"/>
  <c r="K655" i="1"/>
  <c r="K663" i="1"/>
  <c r="K671" i="1"/>
  <c r="K675" i="1"/>
  <c r="K687" i="1"/>
  <c r="K695" i="1"/>
  <c r="K699" i="1"/>
  <c r="K711" i="1"/>
  <c r="K719" i="1"/>
  <c r="K727" i="1"/>
  <c r="K735" i="1"/>
  <c r="K743" i="1"/>
  <c r="K747" i="1"/>
  <c r="K755" i="1"/>
  <c r="K763" i="1"/>
  <c r="L515" i="1"/>
  <c r="L523" i="1"/>
  <c r="L531" i="1"/>
  <c r="L539" i="1"/>
  <c r="L547" i="1"/>
  <c r="L555" i="1"/>
  <c r="L567" i="1"/>
  <c r="L575" i="1"/>
  <c r="L583" i="1"/>
  <c r="L591" i="1"/>
  <c r="L599" i="1"/>
  <c r="L607" i="1"/>
  <c r="L615" i="1"/>
  <c r="M615" i="1" s="1"/>
  <c r="L623" i="1"/>
  <c r="L631" i="1"/>
  <c r="L639" i="1"/>
  <c r="L647" i="1"/>
  <c r="L655" i="1"/>
  <c r="L663" i="1"/>
  <c r="L671" i="1"/>
  <c r="M671" i="1" s="1"/>
  <c r="L679" i="1"/>
  <c r="L687" i="1"/>
  <c r="L695" i="1"/>
  <c r="L703" i="1"/>
  <c r="L711" i="1"/>
  <c r="L719" i="1"/>
  <c r="L727" i="1"/>
  <c r="L735" i="1"/>
  <c r="M735" i="1" s="1"/>
  <c r="L743" i="1"/>
  <c r="M743" i="1" s="1"/>
  <c r="L751" i="1"/>
  <c r="L759" i="1"/>
  <c r="L767" i="1"/>
  <c r="K263" i="1"/>
  <c r="K271" i="1"/>
  <c r="K279" i="1"/>
  <c r="K287" i="1"/>
  <c r="K295" i="1"/>
  <c r="K303" i="1"/>
  <c r="K311" i="1"/>
  <c r="K319" i="1"/>
  <c r="K327" i="1"/>
  <c r="K331" i="1"/>
  <c r="K339" i="1"/>
  <c r="K347" i="1"/>
  <c r="K355" i="1"/>
  <c r="K363" i="1"/>
  <c r="K371" i="1"/>
  <c r="K379" i="1"/>
  <c r="K387" i="1"/>
  <c r="K395" i="1"/>
  <c r="K403" i="1"/>
  <c r="K411" i="1"/>
  <c r="K419" i="1"/>
  <c r="K427" i="1"/>
  <c r="K435" i="1"/>
  <c r="K443" i="1"/>
  <c r="K451" i="1"/>
  <c r="K459" i="1"/>
  <c r="K467" i="1"/>
  <c r="K475" i="1"/>
  <c r="K483" i="1"/>
  <c r="K491" i="1"/>
  <c r="K499" i="1"/>
  <c r="K507" i="1"/>
  <c r="L263" i="1"/>
  <c r="L271" i="1"/>
  <c r="L279" i="1"/>
  <c r="L287" i="1"/>
  <c r="L295" i="1"/>
  <c r="L303" i="1"/>
  <c r="M303" i="1" s="1"/>
  <c r="L311" i="1"/>
  <c r="L319" i="1"/>
  <c r="L327" i="1"/>
  <c r="M327" i="1" s="1"/>
  <c r="L335" i="1"/>
  <c r="L343" i="1"/>
  <c r="L351" i="1"/>
  <c r="L359" i="1"/>
  <c r="L367" i="1"/>
  <c r="M367" i="1" s="1"/>
  <c r="L375" i="1"/>
  <c r="L383" i="1"/>
  <c r="L391" i="1"/>
  <c r="L399" i="1"/>
  <c r="L407" i="1"/>
  <c r="L415" i="1"/>
  <c r="L423" i="1"/>
  <c r="L431" i="1"/>
  <c r="L439" i="1"/>
  <c r="L447" i="1"/>
  <c r="L455" i="1"/>
  <c r="L463" i="1"/>
  <c r="L471" i="1"/>
  <c r="L479" i="1"/>
  <c r="L487" i="1"/>
  <c r="L495" i="1"/>
  <c r="L503" i="1"/>
  <c r="L511" i="1"/>
  <c r="K7" i="1"/>
  <c r="K11" i="1"/>
  <c r="K19" i="1"/>
  <c r="K27" i="1"/>
  <c r="K35" i="1"/>
  <c r="K43" i="1"/>
  <c r="K51" i="1"/>
  <c r="K59" i="1"/>
  <c r="K67" i="1"/>
  <c r="K75" i="1"/>
  <c r="K83" i="1"/>
  <c r="K91" i="1"/>
  <c r="K99" i="1"/>
  <c r="K107" i="1"/>
  <c r="K115" i="1"/>
  <c r="K123" i="1"/>
  <c r="K131" i="1"/>
  <c r="K139" i="1"/>
  <c r="K147" i="1"/>
  <c r="K155" i="1"/>
  <c r="K163" i="1"/>
  <c r="K171" i="1"/>
  <c r="K179" i="1"/>
  <c r="K187" i="1"/>
  <c r="K195" i="1"/>
  <c r="K203" i="1"/>
  <c r="K215" i="1"/>
  <c r="K223" i="1"/>
  <c r="K231" i="1"/>
  <c r="K239" i="1"/>
  <c r="K247" i="1"/>
  <c r="K255" i="1"/>
  <c r="L4" i="1"/>
  <c r="L12" i="1"/>
  <c r="L24" i="1"/>
  <c r="L32" i="1"/>
  <c r="L40" i="1"/>
  <c r="L48" i="1"/>
  <c r="L52" i="1"/>
  <c r="L60" i="1"/>
  <c r="L68" i="1"/>
  <c r="L76" i="1"/>
  <c r="L84" i="1"/>
  <c r="L92" i="1"/>
  <c r="L104" i="1"/>
  <c r="L112" i="1"/>
  <c r="L116" i="1"/>
  <c r="L124" i="1"/>
  <c r="L136" i="1"/>
  <c r="L140" i="1"/>
  <c r="L148" i="1"/>
  <c r="L156" i="1"/>
  <c r="L168" i="1"/>
  <c r="L176" i="1"/>
  <c r="L180" i="1"/>
  <c r="L188" i="1"/>
  <c r="L200" i="1"/>
  <c r="L208" i="1"/>
  <c r="L216" i="1"/>
  <c r="L224" i="1"/>
  <c r="L232" i="1"/>
  <c r="L236" i="1"/>
  <c r="L244" i="1"/>
  <c r="L252" i="1"/>
  <c r="K5351" i="1"/>
  <c r="K5044" i="1"/>
  <c r="L3211" i="1"/>
  <c r="L3227" i="1"/>
  <c r="L3243" i="1"/>
  <c r="L3259" i="1"/>
  <c r="L3275" i="1"/>
  <c r="L3291" i="1"/>
  <c r="L3307" i="1"/>
  <c r="L3323" i="1"/>
  <c r="K2822" i="1"/>
  <c r="K2838" i="1"/>
  <c r="K2854" i="1"/>
  <c r="K2870" i="1"/>
  <c r="K2886" i="1"/>
  <c r="K2902" i="1"/>
  <c r="K2918" i="1"/>
  <c r="K2934" i="1"/>
  <c r="K2950" i="1"/>
  <c r="K2966" i="1"/>
  <c r="K2982" i="1"/>
  <c r="K2998" i="1"/>
  <c r="K3014" i="1"/>
  <c r="K3046" i="1"/>
  <c r="K3062" i="1"/>
  <c r="L2822" i="1"/>
  <c r="M2822" i="1" s="1"/>
  <c r="L2838" i="1"/>
  <c r="L2854" i="1"/>
  <c r="L2870" i="1"/>
  <c r="L2902" i="1"/>
  <c r="M2902" i="1" s="1"/>
  <c r="L2934" i="1"/>
  <c r="L2966" i="1"/>
  <c r="M2966" i="1" s="1"/>
  <c r="L2998" i="1"/>
  <c r="L3030" i="1"/>
  <c r="L3062" i="1"/>
  <c r="K2589" i="1"/>
  <c r="K2621" i="1"/>
  <c r="K2653" i="1"/>
  <c r="K2685" i="1"/>
  <c r="K2717" i="1"/>
  <c r="K2749" i="1"/>
  <c r="K2781" i="1"/>
  <c r="K2813" i="1"/>
  <c r="L2589" i="1"/>
  <c r="L2621" i="1"/>
  <c r="M2621" i="1" s="1"/>
  <c r="L2653" i="1"/>
  <c r="L2685" i="1"/>
  <c r="L2717" i="1"/>
  <c r="L2749" i="1"/>
  <c r="M2749" i="1" s="1"/>
  <c r="L2781" i="1"/>
  <c r="M2781" i="1" s="1"/>
  <c r="L2813" i="1"/>
  <c r="K2329" i="1"/>
  <c r="K2361" i="1"/>
  <c r="K2393" i="1"/>
  <c r="K2425" i="1"/>
  <c r="K2457" i="1"/>
  <c r="K2489" i="1"/>
  <c r="K2521" i="1"/>
  <c r="K2553" i="1"/>
  <c r="L2329" i="1"/>
  <c r="M2329" i="1" s="1"/>
  <c r="L2361" i="1"/>
  <c r="M2361" i="1" s="1"/>
  <c r="L2393" i="1"/>
  <c r="M2393" i="1" s="1"/>
  <c r="L2425" i="1"/>
  <c r="M2425" i="1" s="1"/>
  <c r="L2441" i="1"/>
  <c r="L2473" i="1"/>
  <c r="L2505" i="1"/>
  <c r="L2537" i="1"/>
  <c r="K2062" i="1"/>
  <c r="K2094" i="1"/>
  <c r="K2126" i="1"/>
  <c r="K2158" i="1"/>
  <c r="K2190" i="1"/>
  <c r="K2222" i="1"/>
  <c r="K2254" i="1"/>
  <c r="K2286" i="1"/>
  <c r="L2062" i="1"/>
  <c r="L2094" i="1"/>
  <c r="L2126" i="1"/>
  <c r="L2158" i="1"/>
  <c r="L2190" i="1"/>
  <c r="M2190" i="1" s="1"/>
  <c r="L2222" i="1"/>
  <c r="L2254" i="1"/>
  <c r="L2286" i="1"/>
  <c r="K1813" i="1"/>
  <c r="K1834" i="1"/>
  <c r="K1856" i="1"/>
  <c r="K1877" i="1"/>
  <c r="K1898" i="1"/>
  <c r="K1920" i="1"/>
  <c r="K1941" i="1"/>
  <c r="K1962" i="1"/>
  <c r="K1984" i="1"/>
  <c r="K2005" i="1"/>
  <c r="K2026" i="1"/>
  <c r="K2048" i="1"/>
  <c r="L1802" i="1"/>
  <c r="L1824" i="1"/>
  <c r="L1845" i="1"/>
  <c r="L1866" i="1"/>
  <c r="L1893" i="1"/>
  <c r="L1909" i="1"/>
  <c r="L1925" i="1"/>
  <c r="L1941" i="1"/>
  <c r="L1957" i="1"/>
  <c r="L1973" i="1"/>
  <c r="L1989" i="1"/>
  <c r="L2005" i="1"/>
  <c r="L2021" i="1"/>
  <c r="L2037" i="1"/>
  <c r="K1553" i="1"/>
  <c r="K1569" i="1"/>
  <c r="K1585" i="1"/>
  <c r="K1601" i="1"/>
  <c r="K1617" i="1"/>
  <c r="K1633" i="1"/>
  <c r="K1649" i="1"/>
  <c r="K1665" i="1"/>
  <c r="K1681" i="1"/>
  <c r="K1697" i="1"/>
  <c r="K1713" i="1"/>
  <c r="K1729" i="1"/>
  <c r="K1737" i="1"/>
  <c r="K1753" i="1"/>
  <c r="K1769" i="1"/>
  <c r="K1785" i="1"/>
  <c r="L1545" i="1"/>
  <c r="L1561" i="1"/>
  <c r="L1577" i="1"/>
  <c r="L1593" i="1"/>
  <c r="L1609" i="1"/>
  <c r="L1625" i="1"/>
  <c r="L1641" i="1"/>
  <c r="L1649" i="1"/>
  <c r="L1665" i="1"/>
  <c r="L1681" i="1"/>
  <c r="L1697" i="1"/>
  <c r="M1697" i="1" s="1"/>
  <c r="L1713" i="1"/>
  <c r="L1729" i="1"/>
  <c r="L1745" i="1"/>
  <c r="L1761" i="1"/>
  <c r="L1777" i="1"/>
  <c r="L1793" i="1"/>
  <c r="K1285" i="1"/>
  <c r="K1301" i="1"/>
  <c r="K1317" i="1"/>
  <c r="K1333" i="1"/>
  <c r="K1349" i="1"/>
  <c r="K1365" i="1"/>
  <c r="K1381" i="1"/>
  <c r="K1397" i="1"/>
  <c r="K1413" i="1"/>
  <c r="K1429" i="1"/>
  <c r="K1445" i="1"/>
  <c r="K1461" i="1"/>
  <c r="K1485" i="1"/>
  <c r="K1501" i="1"/>
  <c r="K1517" i="1"/>
  <c r="K1533" i="1"/>
  <c r="L1293" i="1"/>
  <c r="L1309" i="1"/>
  <c r="L1325" i="1"/>
  <c r="L1341" i="1"/>
  <c r="L1357" i="1"/>
  <c r="L1373" i="1"/>
  <c r="L1389" i="1"/>
  <c r="L1405" i="1"/>
  <c r="L1421" i="1"/>
  <c r="L1437" i="1"/>
  <c r="L1453" i="1"/>
  <c r="L1469" i="1"/>
  <c r="L1485" i="1"/>
  <c r="L1501" i="1"/>
  <c r="L1517" i="1"/>
  <c r="L1533" i="1"/>
  <c r="K1033" i="1"/>
  <c r="K1049" i="1"/>
  <c r="K1065" i="1"/>
  <c r="K1081" i="1"/>
  <c r="K1097" i="1"/>
  <c r="K1113" i="1"/>
  <c r="K1129" i="1"/>
  <c r="K1145" i="1"/>
  <c r="K1161" i="1"/>
  <c r="K1177" i="1"/>
  <c r="K1193" i="1"/>
  <c r="K1209" i="1"/>
  <c r="K1225" i="1"/>
  <c r="K1241" i="1"/>
  <c r="K1257" i="1"/>
  <c r="K1273" i="1"/>
  <c r="L1033" i="1"/>
  <c r="L1049" i="1"/>
  <c r="L1065" i="1"/>
  <c r="L1081" i="1"/>
  <c r="L1097" i="1"/>
  <c r="L1113" i="1"/>
  <c r="L1129" i="1"/>
  <c r="L1145" i="1"/>
  <c r="L1161" i="1"/>
  <c r="L1177" i="1"/>
  <c r="M1177" i="1" s="1"/>
  <c r="L1193" i="1"/>
  <c r="L1209" i="1"/>
  <c r="L1225" i="1"/>
  <c r="L1241" i="1"/>
  <c r="M1241" i="1" s="1"/>
  <c r="L1257" i="1"/>
  <c r="L1273" i="1"/>
  <c r="K775" i="1"/>
  <c r="K799" i="1"/>
  <c r="K815" i="1"/>
  <c r="K831" i="1"/>
  <c r="K847" i="1"/>
  <c r="K863" i="1"/>
  <c r="K879" i="1"/>
  <c r="K895" i="1"/>
  <c r="K911" i="1"/>
  <c r="K927" i="1"/>
  <c r="K935" i="1"/>
  <c r="K951" i="1"/>
  <c r="K967" i="1"/>
  <c r="K983" i="1"/>
  <c r="K1007" i="1"/>
  <c r="K1023" i="1"/>
  <c r="L783" i="1"/>
  <c r="L791" i="1"/>
  <c r="L807" i="1"/>
  <c r="L831" i="1"/>
  <c r="L847" i="1"/>
  <c r="L863" i="1"/>
  <c r="M863" i="1" s="1"/>
  <c r="L871" i="1"/>
  <c r="L887" i="1"/>
  <c r="L903" i="1"/>
  <c r="L919" i="1"/>
  <c r="L935" i="1"/>
  <c r="M935" i="1" s="1"/>
  <c r="L951" i="1"/>
  <c r="L967" i="1"/>
  <c r="L983" i="1"/>
  <c r="L999" i="1"/>
  <c r="L1015" i="1"/>
  <c r="K516" i="1"/>
  <c r="K524" i="1"/>
  <c r="K532" i="1"/>
  <c r="K540" i="1"/>
  <c r="K548" i="1"/>
  <c r="K556" i="1"/>
  <c r="K564" i="1"/>
  <c r="K572" i="1"/>
  <c r="K580" i="1"/>
  <c r="K588" i="1"/>
  <c r="K596" i="1"/>
  <c r="K604" i="1"/>
  <c r="K612" i="1"/>
  <c r="K616" i="1"/>
  <c r="K624" i="1"/>
  <c r="K632" i="1"/>
  <c r="K640" i="1"/>
  <c r="K648" i="1"/>
  <c r="K656" i="1"/>
  <c r="K664" i="1"/>
  <c r="L544" i="1"/>
  <c r="L548" i="1"/>
  <c r="L552" i="1"/>
  <c r="L556" i="1"/>
  <c r="M556" i="1" s="1"/>
  <c r="L560" i="1"/>
  <c r="L564" i="1"/>
  <c r="L568" i="1"/>
  <c r="L572" i="1"/>
  <c r="L576" i="1"/>
  <c r="L580" i="1"/>
  <c r="L584" i="1"/>
  <c r="L588" i="1"/>
  <c r="L592" i="1"/>
  <c r="L596" i="1"/>
  <c r="L600" i="1"/>
  <c r="L604" i="1"/>
  <c r="L608" i="1"/>
  <c r="L612" i="1"/>
  <c r="L616" i="1"/>
  <c r="L620" i="1"/>
  <c r="M620" i="1" s="1"/>
  <c r="L624" i="1"/>
  <c r="L628" i="1"/>
  <c r="L632" i="1"/>
  <c r="L636" i="1"/>
  <c r="L640" i="1"/>
  <c r="L644" i="1"/>
  <c r="L648" i="1"/>
  <c r="L652" i="1"/>
  <c r="M652" i="1" s="1"/>
  <c r="L656" i="1"/>
  <c r="L660" i="1"/>
  <c r="L664" i="1"/>
  <c r="L668" i="1"/>
  <c r="L672" i="1"/>
  <c r="L676" i="1"/>
  <c r="L684" i="1"/>
  <c r="L688" i="1"/>
  <c r="L696" i="1"/>
  <c r="L704" i="1"/>
  <c r="L712" i="1"/>
  <c r="L720" i="1"/>
  <c r="L728" i="1"/>
  <c r="L736" i="1"/>
  <c r="L744" i="1"/>
  <c r="L752" i="1"/>
  <c r="L760" i="1"/>
  <c r="L768" i="1"/>
  <c r="K264" i="1"/>
  <c r="K268" i="1"/>
  <c r="K276" i="1"/>
  <c r="K284" i="1"/>
  <c r="K296" i="1"/>
  <c r="K304" i="1"/>
  <c r="K308" i="1"/>
  <c r="K316" i="1"/>
  <c r="K324" i="1"/>
  <c r="K332" i="1"/>
  <c r="K340" i="1"/>
  <c r="K348" i="1"/>
  <c r="K356" i="1"/>
  <c r="K364" i="1"/>
  <c r="K372" i="1"/>
  <c r="K380" i="1"/>
  <c r="K388" i="1"/>
  <c r="K396" i="1"/>
  <c r="K404" i="1"/>
  <c r="K412" i="1"/>
  <c r="K420" i="1"/>
  <c r="K432" i="1"/>
  <c r="K440" i="1"/>
  <c r="K448" i="1"/>
  <c r="K456" i="1"/>
  <c r="K464" i="1"/>
  <c r="K472" i="1"/>
  <c r="K476" i="1"/>
  <c r="K484" i="1"/>
  <c r="K492" i="1"/>
  <c r="K500" i="1"/>
  <c r="K512" i="1"/>
  <c r="L264" i="1"/>
  <c r="M264" i="1" s="1"/>
  <c r="L272" i="1"/>
  <c r="L280" i="1"/>
  <c r="L284" i="1"/>
  <c r="L292" i="1"/>
  <c r="L300" i="1"/>
  <c r="L308" i="1"/>
  <c r="M308" i="1" s="1"/>
  <c r="L316" i="1"/>
  <c r="M316" i="1" s="1"/>
  <c r="L324" i="1"/>
  <c r="L332" i="1"/>
  <c r="M332" i="1" s="1"/>
  <c r="L340" i="1"/>
  <c r="L348" i="1"/>
  <c r="L356" i="1"/>
  <c r="L364" i="1"/>
  <c r="M364" i="1" s="1"/>
  <c r="L372" i="1"/>
  <c r="M372" i="1" s="1"/>
  <c r="L380" i="1"/>
  <c r="L388" i="1"/>
  <c r="L396" i="1"/>
  <c r="M396" i="1" s="1"/>
  <c r="L404" i="1"/>
  <c r="L412" i="1"/>
  <c r="L420" i="1"/>
  <c r="L428" i="1"/>
  <c r="L436" i="1"/>
  <c r="L444" i="1"/>
  <c r="L452" i="1"/>
  <c r="L464" i="1"/>
  <c r="L472" i="1"/>
  <c r="L480" i="1"/>
  <c r="L484" i="1"/>
  <c r="L492" i="1"/>
  <c r="L500" i="1"/>
  <c r="L508" i="1"/>
  <c r="K4" i="1"/>
  <c r="K12" i="1"/>
  <c r="K24" i="1"/>
  <c r="K32" i="1"/>
  <c r="K40" i="1"/>
  <c r="K48" i="1"/>
  <c r="K56" i="1"/>
  <c r="K64" i="1"/>
  <c r="K72" i="1"/>
  <c r="K80" i="1"/>
  <c r="K88" i="1"/>
  <c r="K96" i="1"/>
  <c r="K104" i="1"/>
  <c r="K112" i="1"/>
  <c r="K120" i="1"/>
  <c r="K128" i="1"/>
  <c r="K136" i="1"/>
  <c r="K144" i="1"/>
  <c r="K152" i="1"/>
  <c r="K160" i="1"/>
  <c r="K172" i="1"/>
  <c r="K180" i="1"/>
  <c r="K188" i="1"/>
  <c r="K196" i="1"/>
  <c r="K204" i="1"/>
  <c r="K212" i="1"/>
  <c r="K220" i="1"/>
  <c r="K228" i="1"/>
  <c r="K236" i="1"/>
  <c r="K244" i="1"/>
  <c r="K252" i="1"/>
  <c r="L5" i="1"/>
  <c r="L13" i="1"/>
  <c r="L21" i="1"/>
  <c r="L29" i="1"/>
  <c r="L37" i="1"/>
  <c r="L45" i="1"/>
  <c r="L53" i="1"/>
  <c r="L61" i="1"/>
  <c r="L69" i="1"/>
  <c r="L77" i="1"/>
  <c r="L85" i="1"/>
  <c r="L93" i="1"/>
  <c r="M93" i="1" s="1"/>
  <c r="L101" i="1"/>
  <c r="L109" i="1"/>
  <c r="M109" i="1" s="1"/>
  <c r="L117" i="1"/>
  <c r="L125" i="1"/>
  <c r="L133" i="1"/>
  <c r="L141" i="1"/>
  <c r="L149" i="1"/>
  <c r="L157" i="1"/>
  <c r="L165" i="1"/>
  <c r="L173" i="1"/>
  <c r="L181" i="1"/>
  <c r="L189" i="1"/>
  <c r="L197" i="1"/>
  <c r="L205" i="1"/>
  <c r="L213" i="1"/>
  <c r="M213" i="1" s="1"/>
  <c r="L221" i="1"/>
  <c r="L229" i="1"/>
  <c r="L237" i="1"/>
  <c r="L241" i="1"/>
  <c r="L249" i="1"/>
  <c r="L257" i="1"/>
  <c r="L5471" i="1"/>
  <c r="M5471" i="1" s="1"/>
  <c r="K5178" i="1"/>
  <c r="L5223" i="1"/>
  <c r="M5223" i="1" s="1"/>
  <c r="K4923" i="1"/>
  <c r="L4874" i="1"/>
  <c r="M4874" i="1" s="1"/>
  <c r="L5022" i="1"/>
  <c r="K4700" i="1"/>
  <c r="K4828" i="1"/>
  <c r="L4700" i="1"/>
  <c r="L4812" i="1"/>
  <c r="M4812" i="1" s="1"/>
  <c r="K4355" i="1"/>
  <c r="K4419" i="1"/>
  <c r="K4483" i="1"/>
  <c r="K4547" i="1"/>
  <c r="L4355" i="1"/>
  <c r="L4419" i="1"/>
  <c r="M4419" i="1" s="1"/>
  <c r="L4483" i="1"/>
  <c r="M4483" i="1" s="1"/>
  <c r="L4547" i="1"/>
  <c r="M4547" i="1" s="1"/>
  <c r="K4139" i="1"/>
  <c r="K4203" i="1"/>
  <c r="K4267" i="1"/>
  <c r="K4331" i="1"/>
  <c r="L4139" i="1"/>
  <c r="M4139" i="1" s="1"/>
  <c r="L4203" i="1"/>
  <c r="M4203" i="1" s="1"/>
  <c r="L4267" i="1"/>
  <c r="M4267" i="1" s="1"/>
  <c r="L4331" i="1"/>
  <c r="M4331" i="1" s="1"/>
  <c r="K3905" i="1"/>
  <c r="K3969" i="1"/>
  <c r="K4033" i="1"/>
  <c r="K4097" i="1"/>
  <c r="L3885" i="1"/>
  <c r="M3885" i="1" s="1"/>
  <c r="L3927" i="1"/>
  <c r="L3970" i="1"/>
  <c r="L4008" i="1"/>
  <c r="L4040" i="1"/>
  <c r="L4072" i="1"/>
  <c r="M4072" i="1" s="1"/>
  <c r="K3612" i="1"/>
  <c r="K3644" i="1"/>
  <c r="K3676" i="1"/>
  <c r="K3708" i="1"/>
  <c r="K3740" i="1"/>
  <c r="K3772" i="1"/>
  <c r="K3804" i="1"/>
  <c r="K3836" i="1"/>
  <c r="L3612" i="1"/>
  <c r="L3644" i="1"/>
  <c r="M3644" i="1" s="1"/>
  <c r="L3676" i="1"/>
  <c r="L3708" i="1"/>
  <c r="L3740" i="1"/>
  <c r="L3772" i="1"/>
  <c r="M3772" i="1" s="1"/>
  <c r="L3804" i="1"/>
  <c r="L3836" i="1"/>
  <c r="K3359" i="1"/>
  <c r="K3391" i="1"/>
  <c r="K3423" i="1"/>
  <c r="K3455" i="1"/>
  <c r="K3487" i="1"/>
  <c r="K3511" i="1"/>
  <c r="K3532" i="1"/>
  <c r="K3554" i="1"/>
  <c r="K3575" i="1"/>
  <c r="L3340" i="1"/>
  <c r="M3340" i="1" s="1"/>
  <c r="L3362" i="1"/>
  <c r="M3362" i="1" s="1"/>
  <c r="L3383" i="1"/>
  <c r="L3404" i="1"/>
  <c r="M3404" i="1" s="1"/>
  <c r="L3426" i="1"/>
  <c r="M3426" i="1" s="1"/>
  <c r="L3447" i="1"/>
  <c r="L3465" i="1"/>
  <c r="L3481" i="1"/>
  <c r="L3497" i="1"/>
  <c r="M3497" i="1" s="1"/>
  <c r="L3513" i="1"/>
  <c r="L3529" i="1"/>
  <c r="L3545" i="1"/>
  <c r="L3561" i="1"/>
  <c r="M3561" i="1" s="1"/>
  <c r="L3577" i="1"/>
  <c r="K3075" i="1"/>
  <c r="K3091" i="1"/>
  <c r="K3107" i="1"/>
  <c r="K3123" i="1"/>
  <c r="K3139" i="1"/>
  <c r="K3155" i="1"/>
  <c r="K3171" i="1"/>
  <c r="K3187" i="1"/>
  <c r="K3203" i="1"/>
  <c r="K3219" i="1"/>
  <c r="K3235" i="1"/>
  <c r="K3251" i="1"/>
  <c r="K3267" i="1"/>
  <c r="K3283" i="1"/>
  <c r="K3299" i="1"/>
  <c r="K3315" i="1"/>
  <c r="L3075" i="1"/>
  <c r="L3091" i="1"/>
  <c r="L3107" i="1"/>
  <c r="M3107" i="1" s="1"/>
  <c r="L3123" i="1"/>
  <c r="L3139" i="1"/>
  <c r="L3155" i="1"/>
  <c r="L3171" i="1"/>
  <c r="M3171" i="1" s="1"/>
  <c r="L3187" i="1"/>
  <c r="L3203" i="1"/>
  <c r="L3219" i="1"/>
  <c r="L3235" i="1"/>
  <c r="M3235" i="1" s="1"/>
  <c r="L3251" i="1"/>
  <c r="L3267" i="1"/>
  <c r="L3283" i="1"/>
  <c r="L3299" i="1"/>
  <c r="M3299" i="1" s="1"/>
  <c r="L3315" i="1"/>
  <c r="K2830" i="1"/>
  <c r="K2846" i="1"/>
  <c r="K2862" i="1"/>
  <c r="K2878" i="1"/>
  <c r="K2894" i="1"/>
  <c r="K2910" i="1"/>
  <c r="K2926" i="1"/>
  <c r="K2942" i="1"/>
  <c r="K2958" i="1"/>
  <c r="K2974" i="1"/>
  <c r="K2990" i="1"/>
  <c r="K3006" i="1"/>
  <c r="K3022" i="1"/>
  <c r="K3038" i="1"/>
  <c r="K3054" i="1"/>
  <c r="K3070" i="1"/>
  <c r="L2830" i="1"/>
  <c r="L2846" i="1"/>
  <c r="L2862" i="1"/>
  <c r="M2862" i="1" s="1"/>
  <c r="L2878" i="1"/>
  <c r="L2894" i="1"/>
  <c r="L2910" i="1"/>
  <c r="L2926" i="1"/>
  <c r="M2926" i="1" s="1"/>
  <c r="L2942" i="1"/>
  <c r="L2958" i="1"/>
  <c r="L2974" i="1"/>
  <c r="L2990" i="1"/>
  <c r="L3006" i="1"/>
  <c r="L3022" i="1"/>
  <c r="L3038" i="1"/>
  <c r="L3054" i="1"/>
  <c r="M3054" i="1" s="1"/>
  <c r="L3070" i="1"/>
  <c r="K2565" i="1"/>
  <c r="K2581" i="1"/>
  <c r="K2597" i="1"/>
  <c r="K2613" i="1"/>
  <c r="K2629" i="1"/>
  <c r="K2645" i="1"/>
  <c r="K2661" i="1"/>
  <c r="K2677" i="1"/>
  <c r="K2693" i="1"/>
  <c r="K2709" i="1"/>
  <c r="K2725" i="1"/>
  <c r="K2741" i="1"/>
  <c r="K2757" i="1"/>
  <c r="K2773" i="1"/>
  <c r="K2789" i="1"/>
  <c r="K2805" i="1"/>
  <c r="L2565" i="1"/>
  <c r="M2565" i="1" s="1"/>
  <c r="L2581" i="1"/>
  <c r="M2581" i="1" s="1"/>
  <c r="L2597" i="1"/>
  <c r="M2597" i="1" s="1"/>
  <c r="L2613" i="1"/>
  <c r="M2613" i="1" s="1"/>
  <c r="L2629" i="1"/>
  <c r="M2629" i="1" s="1"/>
  <c r="L2645" i="1"/>
  <c r="M2645" i="1" s="1"/>
  <c r="L2661" i="1"/>
  <c r="L2677" i="1"/>
  <c r="M2677" i="1" s="1"/>
  <c r="L2693" i="1"/>
  <c r="M2693" i="1" s="1"/>
  <c r="L2709" i="1"/>
  <c r="M2709" i="1" s="1"/>
  <c r="L2725" i="1"/>
  <c r="M2725" i="1" s="1"/>
  <c r="L2741" i="1"/>
  <c r="M2741" i="1" s="1"/>
  <c r="L2757" i="1"/>
  <c r="M2757" i="1" s="1"/>
  <c r="L2773" i="1"/>
  <c r="M2773" i="1" s="1"/>
  <c r="L2789" i="1"/>
  <c r="M2789" i="1" s="1"/>
  <c r="L2805" i="1"/>
  <c r="M2805" i="1" s="1"/>
  <c r="K2321" i="1"/>
  <c r="K2337" i="1"/>
  <c r="K2353" i="1"/>
  <c r="K2369" i="1"/>
  <c r="K2385" i="1"/>
  <c r="K2401" i="1"/>
  <c r="K2417" i="1"/>
  <c r="K2433" i="1"/>
  <c r="K2449" i="1"/>
  <c r="K2465" i="1"/>
  <c r="K2481" i="1"/>
  <c r="K2497" i="1"/>
  <c r="K2513" i="1"/>
  <c r="K2529" i="1"/>
  <c r="K2545" i="1"/>
  <c r="K2561" i="1"/>
  <c r="L2321" i="1"/>
  <c r="L2337" i="1"/>
  <c r="L2353" i="1"/>
  <c r="M2353" i="1" s="1"/>
  <c r="L2369" i="1"/>
  <c r="L2385" i="1"/>
  <c r="L2401" i="1"/>
  <c r="L2417" i="1"/>
  <c r="M2417" i="1" s="1"/>
  <c r="L2433" i="1"/>
  <c r="L2449" i="1"/>
  <c r="L2465" i="1"/>
  <c r="L2481" i="1"/>
  <c r="L2497" i="1"/>
  <c r="L2513" i="1"/>
  <c r="L2529" i="1"/>
  <c r="L2545" i="1"/>
  <c r="L2561" i="1"/>
  <c r="K2054" i="1"/>
  <c r="K2070" i="1"/>
  <c r="K2086" i="1"/>
  <c r="K2102" i="1"/>
  <c r="K2118" i="1"/>
  <c r="K2134" i="1"/>
  <c r="K2150" i="1"/>
  <c r="K2166" i="1"/>
  <c r="K2182" i="1"/>
  <c r="K2198" i="1"/>
  <c r="K2214" i="1"/>
  <c r="K2230" i="1"/>
  <c r="K2246" i="1"/>
  <c r="K2262" i="1"/>
  <c r="K2278" i="1"/>
  <c r="K2294" i="1"/>
  <c r="L2054" i="1"/>
  <c r="L2070" i="1"/>
  <c r="L2086" i="1"/>
  <c r="L2102" i="1"/>
  <c r="L2118" i="1"/>
  <c r="L2134" i="1"/>
  <c r="M2134" i="1" s="1"/>
  <c r="L2150" i="1"/>
  <c r="L2166" i="1"/>
  <c r="L2182" i="1"/>
  <c r="L2198" i="1"/>
  <c r="M2198" i="1" s="1"/>
  <c r="L2214" i="1"/>
  <c r="L2230" i="1"/>
  <c r="L2246" i="1"/>
  <c r="L2262" i="1"/>
  <c r="M2262" i="1" s="1"/>
  <c r="L2278" i="1"/>
  <c r="L2294" i="1"/>
  <c r="K1797" i="1"/>
  <c r="K1808" i="1"/>
  <c r="K1818" i="1"/>
  <c r="K1829" i="1"/>
  <c r="K1840" i="1"/>
  <c r="K1850" i="1"/>
  <c r="K1861" i="1"/>
  <c r="K1872" i="1"/>
  <c r="K1882" i="1"/>
  <c r="K1893" i="1"/>
  <c r="K1904" i="1"/>
  <c r="K1914" i="1"/>
  <c r="K1925" i="1"/>
  <c r="K1936" i="1"/>
  <c r="K1946" i="1"/>
  <c r="K1957" i="1"/>
  <c r="K1968" i="1"/>
  <c r="K1978" i="1"/>
  <c r="K1989" i="1"/>
  <c r="K2000" i="1"/>
  <c r="K2010" i="1"/>
  <c r="K2021" i="1"/>
  <c r="K2032" i="1"/>
  <c r="K2042" i="1"/>
  <c r="L1797" i="1"/>
  <c r="M1797" i="1" s="1"/>
  <c r="L1808" i="1"/>
  <c r="L1818" i="1"/>
  <c r="M1818" i="1" s="1"/>
  <c r="L1829" i="1"/>
  <c r="L1840" i="1"/>
  <c r="L1850" i="1"/>
  <c r="M1850" i="1" s="1"/>
  <c r="L1861" i="1"/>
  <c r="L1872" i="1"/>
  <c r="L1881" i="1"/>
  <c r="L1889" i="1"/>
  <c r="M1889" i="1" s="1"/>
  <c r="L1897" i="1"/>
  <c r="M1897" i="1" s="1"/>
  <c r="L1905" i="1"/>
  <c r="L1913" i="1"/>
  <c r="L1921" i="1"/>
  <c r="L1929" i="1"/>
  <c r="L1937" i="1"/>
  <c r="M1937" i="1" s="1"/>
  <c r="L1945" i="1"/>
  <c r="L1953" i="1"/>
  <c r="M1953" i="1" s="1"/>
  <c r="L1961" i="1"/>
  <c r="M1961" i="1" s="1"/>
  <c r="L1969" i="1"/>
  <c r="M1969" i="1" s="1"/>
  <c r="L1977" i="1"/>
  <c r="L1985" i="1"/>
  <c r="L1993" i="1"/>
  <c r="M1993" i="1" s="1"/>
  <c r="L2001" i="1"/>
  <c r="L2009" i="1"/>
  <c r="L2017" i="1"/>
  <c r="L2025" i="1"/>
  <c r="L2033" i="1"/>
  <c r="L2041" i="1"/>
  <c r="L2049" i="1"/>
  <c r="K1541" i="1"/>
  <c r="K1549" i="1"/>
  <c r="K1557" i="1"/>
  <c r="K1565" i="1"/>
  <c r="K1573" i="1"/>
  <c r="K1581" i="1"/>
  <c r="K1589" i="1"/>
  <c r="K1597" i="1"/>
  <c r="K1605" i="1"/>
  <c r="K1613" i="1"/>
  <c r="K1621" i="1"/>
  <c r="K1629" i="1"/>
  <c r="K1637" i="1"/>
  <c r="K1645" i="1"/>
  <c r="K1653" i="1"/>
  <c r="K1661" i="1"/>
  <c r="K1669" i="1"/>
  <c r="K1677" i="1"/>
  <c r="K1685" i="1"/>
  <c r="K1693" i="1"/>
  <c r="K1701" i="1"/>
  <c r="K1709" i="1"/>
  <c r="K1717" i="1"/>
  <c r="K1725" i="1"/>
  <c r="K1733" i="1"/>
  <c r="K1741" i="1"/>
  <c r="K1749" i="1"/>
  <c r="K1757" i="1"/>
  <c r="K1765" i="1"/>
  <c r="K1773" i="1"/>
  <c r="K1781" i="1"/>
  <c r="K1789" i="1"/>
  <c r="L1541" i="1"/>
  <c r="L1549" i="1"/>
  <c r="L1557" i="1"/>
  <c r="L1565" i="1"/>
  <c r="L1573" i="1"/>
  <c r="L1581" i="1"/>
  <c r="L1589" i="1"/>
  <c r="L1597" i="1"/>
  <c r="L1605" i="1"/>
  <c r="L1613" i="1"/>
  <c r="L1621" i="1"/>
  <c r="L1629" i="1"/>
  <c r="L1637" i="1"/>
  <c r="L1645" i="1"/>
  <c r="M1645" i="1" s="1"/>
  <c r="L1653" i="1"/>
  <c r="L1661" i="1"/>
  <c r="L1669" i="1"/>
  <c r="L1677" i="1"/>
  <c r="L1685" i="1"/>
  <c r="L1693" i="1"/>
  <c r="L1701" i="1"/>
  <c r="L1709" i="1"/>
  <c r="L1717" i="1"/>
  <c r="L1725" i="1"/>
  <c r="L1733" i="1"/>
  <c r="M1733" i="1" s="1"/>
  <c r="L1741" i="1"/>
  <c r="M1741" i="1" s="1"/>
  <c r="L1749" i="1"/>
  <c r="L1757" i="1"/>
  <c r="L1765" i="1"/>
  <c r="L1773" i="1"/>
  <c r="L1781" i="1"/>
  <c r="L1789" i="1"/>
  <c r="M1789" i="1" s="1"/>
  <c r="K1289" i="1"/>
  <c r="K1297" i="1"/>
  <c r="K1305" i="1"/>
  <c r="K1313" i="1"/>
  <c r="K1321" i="1"/>
  <c r="K1329" i="1"/>
  <c r="K1337" i="1"/>
  <c r="K1345" i="1"/>
  <c r="K1353" i="1"/>
  <c r="K1361" i="1"/>
  <c r="K1369" i="1"/>
  <c r="K1377" i="1"/>
  <c r="K1385" i="1"/>
  <c r="K1393" i="1"/>
  <c r="K1401" i="1"/>
  <c r="K1409" i="1"/>
  <c r="K1417" i="1"/>
  <c r="K1425" i="1"/>
  <c r="K1433" i="1"/>
  <c r="K1441" i="1"/>
  <c r="K1449" i="1"/>
  <c r="K1457" i="1"/>
  <c r="K1465" i="1"/>
  <c r="K1473" i="1"/>
  <c r="K1481" i="1"/>
  <c r="K1489" i="1"/>
  <c r="K1497" i="1"/>
  <c r="K1505" i="1"/>
  <c r="K1513" i="1"/>
  <c r="K1521" i="1"/>
  <c r="K1529" i="1"/>
  <c r="K1537" i="1"/>
  <c r="L1289" i="1"/>
  <c r="L1297" i="1"/>
  <c r="L1305" i="1"/>
  <c r="L1313" i="1"/>
  <c r="M1313" i="1" s="1"/>
  <c r="L1321" i="1"/>
  <c r="M1321" i="1" s="1"/>
  <c r="L1329" i="1"/>
  <c r="M1329" i="1" s="1"/>
  <c r="L1337" i="1"/>
  <c r="L1345" i="1"/>
  <c r="M1345" i="1" s="1"/>
  <c r="L1353" i="1"/>
  <c r="M1353" i="1" s="1"/>
  <c r="L1361" i="1"/>
  <c r="M1361" i="1" s="1"/>
  <c r="L1369" i="1"/>
  <c r="L1377" i="1"/>
  <c r="M1377" i="1" s="1"/>
  <c r="L1385" i="1"/>
  <c r="M1385" i="1" s="1"/>
  <c r="L1393" i="1"/>
  <c r="M1393" i="1" s="1"/>
  <c r="L1401" i="1"/>
  <c r="L1409" i="1"/>
  <c r="M1409" i="1" s="1"/>
  <c r="L1417" i="1"/>
  <c r="M1417" i="1" s="1"/>
  <c r="L1425" i="1"/>
  <c r="M1425" i="1" s="1"/>
  <c r="L1433" i="1"/>
  <c r="L1441" i="1"/>
  <c r="L1449" i="1"/>
  <c r="L1457" i="1"/>
  <c r="M1457" i="1" s="1"/>
  <c r="L1465" i="1"/>
  <c r="L1473" i="1"/>
  <c r="L1481" i="1"/>
  <c r="L1489" i="1"/>
  <c r="L1497" i="1"/>
  <c r="L1505" i="1"/>
  <c r="M1505" i="1" s="1"/>
  <c r="L1513" i="1"/>
  <c r="M1513" i="1" s="1"/>
  <c r="L1521" i="1"/>
  <c r="L1529" i="1"/>
  <c r="L1537" i="1"/>
  <c r="K1029" i="1"/>
  <c r="K1037" i="1"/>
  <c r="K1045" i="1"/>
  <c r="K1053" i="1"/>
  <c r="K1061" i="1"/>
  <c r="K1069" i="1"/>
  <c r="K1077" i="1"/>
  <c r="K1085" i="1"/>
  <c r="K1093" i="1"/>
  <c r="K1101" i="1"/>
  <c r="K1109" i="1"/>
  <c r="K1117" i="1"/>
  <c r="K1125" i="1"/>
  <c r="K1133" i="1"/>
  <c r="K1141" i="1"/>
  <c r="K1149" i="1"/>
  <c r="K1157" i="1"/>
  <c r="K1165" i="1"/>
  <c r="K1173" i="1"/>
  <c r="K1181" i="1"/>
  <c r="K1189" i="1"/>
  <c r="K1197" i="1"/>
  <c r="K1205" i="1"/>
  <c r="K1213" i="1"/>
  <c r="K1221" i="1"/>
  <c r="K1229" i="1"/>
  <c r="K1237" i="1"/>
  <c r="K1245" i="1"/>
  <c r="K1253" i="1"/>
  <c r="K1261" i="1"/>
  <c r="K1269" i="1"/>
  <c r="K1277" i="1"/>
  <c r="L1029" i="1"/>
  <c r="M1029" i="1" s="1"/>
  <c r="L1037" i="1"/>
  <c r="L1045" i="1"/>
  <c r="L1053" i="1"/>
  <c r="L1061" i="1"/>
  <c r="M1061" i="1" s="1"/>
  <c r="L1069" i="1"/>
  <c r="L1077" i="1"/>
  <c r="L1085" i="1"/>
  <c r="L1093" i="1"/>
  <c r="L1101" i="1"/>
  <c r="L1109" i="1"/>
  <c r="L1117" i="1"/>
  <c r="M1117" i="1" s="1"/>
  <c r="L1125" i="1"/>
  <c r="M1125" i="1" s="1"/>
  <c r="L1133" i="1"/>
  <c r="L1141" i="1"/>
  <c r="L1149" i="1"/>
  <c r="M1149" i="1" s="1"/>
  <c r="L1157" i="1"/>
  <c r="M1157" i="1" s="1"/>
  <c r="L1165" i="1"/>
  <c r="L1173" i="1"/>
  <c r="L1181" i="1"/>
  <c r="M1181" i="1" s="1"/>
  <c r="L1189" i="1"/>
  <c r="M1189" i="1" s="1"/>
  <c r="L1197" i="1"/>
  <c r="L1205" i="1"/>
  <c r="L1213" i="1"/>
  <c r="M1213" i="1" s="1"/>
  <c r="L1221" i="1"/>
  <c r="M1221" i="1" s="1"/>
  <c r="L1229" i="1"/>
  <c r="L1237" i="1"/>
  <c r="L1245" i="1"/>
  <c r="M1245" i="1" s="1"/>
  <c r="L1253" i="1"/>
  <c r="M1253" i="1" s="1"/>
  <c r="L1261" i="1"/>
  <c r="L1269" i="1"/>
  <c r="L1277" i="1"/>
  <c r="K771" i="1"/>
  <c r="K779" i="1"/>
  <c r="K787" i="1"/>
  <c r="K795" i="1"/>
  <c r="K803" i="1"/>
  <c r="K811" i="1"/>
  <c r="K819" i="1"/>
  <c r="K827" i="1"/>
  <c r="K835" i="1"/>
  <c r="K843" i="1"/>
  <c r="K851" i="1"/>
  <c r="K859" i="1"/>
  <c r="K867" i="1"/>
  <c r="K875" i="1"/>
  <c r="K883" i="1"/>
  <c r="K891" i="1"/>
  <c r="K899" i="1"/>
  <c r="K907" i="1"/>
  <c r="K915" i="1"/>
  <c r="K923" i="1"/>
  <c r="K931" i="1"/>
  <c r="K939" i="1"/>
  <c r="K947" i="1"/>
  <c r="K955" i="1"/>
  <c r="K963" i="1"/>
  <c r="K971" i="1"/>
  <c r="K979" i="1"/>
  <c r="K987" i="1"/>
  <c r="K995" i="1"/>
  <c r="K1003" i="1"/>
  <c r="K1011" i="1"/>
  <c r="K1019" i="1"/>
  <c r="L771" i="1"/>
  <c r="M771" i="1" s="1"/>
  <c r="L779" i="1"/>
  <c r="L787" i="1"/>
  <c r="M787" i="1" s="1"/>
  <c r="L795" i="1"/>
  <c r="L803" i="1"/>
  <c r="L811" i="1"/>
  <c r="L819" i="1"/>
  <c r="L827" i="1"/>
  <c r="L835" i="1"/>
  <c r="L843" i="1"/>
  <c r="L851" i="1"/>
  <c r="L859" i="1"/>
  <c r="L867" i="1"/>
  <c r="L875" i="1"/>
  <c r="L883" i="1"/>
  <c r="L891" i="1"/>
  <c r="M891" i="1" s="1"/>
  <c r="L899" i="1"/>
  <c r="M899" i="1" s="1"/>
  <c r="L907" i="1"/>
  <c r="L915" i="1"/>
  <c r="L923" i="1"/>
  <c r="L931" i="1"/>
  <c r="L939" i="1"/>
  <c r="M939" i="1" s="1"/>
  <c r="L947" i="1"/>
  <c r="L955" i="1"/>
  <c r="L963" i="1"/>
  <c r="L971" i="1"/>
  <c r="L979" i="1"/>
  <c r="M979" i="1" s="1"/>
  <c r="L987" i="1"/>
  <c r="L995" i="1"/>
  <c r="L1003" i="1"/>
  <c r="L1011" i="1"/>
  <c r="M1011" i="1" s="1"/>
  <c r="L1019" i="1"/>
  <c r="M1019" i="1" s="1"/>
  <c r="K514" i="1"/>
  <c r="K518" i="1"/>
  <c r="K522" i="1"/>
  <c r="K526" i="1"/>
  <c r="K530" i="1"/>
  <c r="K534" i="1"/>
  <c r="K538" i="1"/>
  <c r="K542" i="1"/>
  <c r="K546" i="1"/>
  <c r="K550" i="1"/>
  <c r="K554" i="1"/>
  <c r="K558" i="1"/>
  <c r="K562" i="1"/>
  <c r="K566" i="1"/>
  <c r="K570" i="1"/>
  <c r="K574" i="1"/>
  <c r="K578" i="1"/>
  <c r="K582" i="1"/>
  <c r="K586" i="1"/>
  <c r="K590" i="1"/>
  <c r="K594" i="1"/>
  <c r="K598" i="1"/>
  <c r="K602" i="1"/>
  <c r="K606" i="1"/>
  <c r="K610" i="1"/>
  <c r="K614" i="1"/>
  <c r="K618" i="1"/>
  <c r="K622" i="1"/>
  <c r="K626" i="1"/>
  <c r="K630" i="1"/>
  <c r="K634" i="1"/>
  <c r="K638" i="1"/>
  <c r="K642" i="1"/>
  <c r="K646" i="1"/>
  <c r="K650" i="1"/>
  <c r="K654" i="1"/>
  <c r="K658" i="1"/>
  <c r="K662" i="1"/>
  <c r="K666" i="1"/>
  <c r="K670" i="1"/>
  <c r="K674" i="1"/>
  <c r="K678" i="1"/>
  <c r="K682" i="1"/>
  <c r="K686" i="1"/>
  <c r="K690" i="1"/>
  <c r="K694" i="1"/>
  <c r="K698" i="1"/>
  <c r="K702" i="1"/>
  <c r="K706" i="1"/>
  <c r="K710" i="1"/>
  <c r="K714" i="1"/>
  <c r="K718" i="1"/>
  <c r="K722" i="1"/>
  <c r="K726" i="1"/>
  <c r="K730" i="1"/>
  <c r="K734" i="1"/>
  <c r="K738" i="1"/>
  <c r="K742" i="1"/>
  <c r="K746" i="1"/>
  <c r="K750" i="1"/>
  <c r="K754" i="1"/>
  <c r="K758" i="1"/>
  <c r="K762" i="1"/>
  <c r="K766" i="1"/>
  <c r="L514" i="1"/>
  <c r="M514" i="1" s="1"/>
  <c r="L518" i="1"/>
  <c r="L522" i="1"/>
  <c r="L526" i="1"/>
  <c r="L530" i="1"/>
  <c r="M530" i="1" s="1"/>
  <c r="L534" i="1"/>
  <c r="L538" i="1"/>
  <c r="L542" i="1"/>
  <c r="L546" i="1"/>
  <c r="M546" i="1" s="1"/>
  <c r="L550" i="1"/>
  <c r="L554" i="1"/>
  <c r="L558" i="1"/>
  <c r="L562" i="1"/>
  <c r="M562" i="1" s="1"/>
  <c r="L566" i="1"/>
  <c r="L570" i="1"/>
  <c r="L574" i="1"/>
  <c r="L578" i="1"/>
  <c r="M578" i="1" s="1"/>
  <c r="L582" i="1"/>
  <c r="L586" i="1"/>
  <c r="L590" i="1"/>
  <c r="L594" i="1"/>
  <c r="L598" i="1"/>
  <c r="L602" i="1"/>
  <c r="L606" i="1"/>
  <c r="L610" i="1"/>
  <c r="M610" i="1" s="1"/>
  <c r="L614" i="1"/>
  <c r="L618" i="1"/>
  <c r="L622" i="1"/>
  <c r="L626" i="1"/>
  <c r="M626" i="1" s="1"/>
  <c r="L630" i="1"/>
  <c r="L634" i="1"/>
  <c r="L638" i="1"/>
  <c r="L642" i="1"/>
  <c r="M642" i="1" s="1"/>
  <c r="L646" i="1"/>
  <c r="L650" i="1"/>
  <c r="L654" i="1"/>
  <c r="L658" i="1"/>
  <c r="M658" i="1" s="1"/>
  <c r="L662" i="1"/>
  <c r="L666" i="1"/>
  <c r="L670" i="1"/>
  <c r="L674" i="1"/>
  <c r="M674" i="1" s="1"/>
  <c r="L678" i="1"/>
  <c r="L682" i="1"/>
  <c r="L686" i="1"/>
  <c r="L690" i="1"/>
  <c r="M690" i="1" s="1"/>
  <c r="L694" i="1"/>
  <c r="L698" i="1"/>
  <c r="L702" i="1"/>
  <c r="L706" i="1"/>
  <c r="M706" i="1" s="1"/>
  <c r="L710" i="1"/>
  <c r="L714" i="1"/>
  <c r="L718" i="1"/>
  <c r="L722" i="1"/>
  <c r="M722" i="1" s="1"/>
  <c r="L726" i="1"/>
  <c r="L730" i="1"/>
  <c r="L734" i="1"/>
  <c r="L738" i="1"/>
  <c r="M738" i="1" s="1"/>
  <c r="L742" i="1"/>
  <c r="L746" i="1"/>
  <c r="L750" i="1"/>
  <c r="L754" i="1"/>
  <c r="L758" i="1"/>
  <c r="L762" i="1"/>
  <c r="L766" i="1"/>
  <c r="K258" i="1"/>
  <c r="K262" i="1"/>
  <c r="K266" i="1"/>
  <c r="K270" i="1"/>
  <c r="K274" i="1"/>
  <c r="K278" i="1"/>
  <c r="K282" i="1"/>
  <c r="K286" i="1"/>
  <c r="K290" i="1"/>
  <c r="K294" i="1"/>
  <c r="K298" i="1"/>
  <c r="K302" i="1"/>
  <c r="K306" i="1"/>
  <c r="K310" i="1"/>
  <c r="K314" i="1"/>
  <c r="K318" i="1"/>
  <c r="K322" i="1"/>
  <c r="K326" i="1"/>
  <c r="K330" i="1"/>
  <c r="K334" i="1"/>
  <c r="K338" i="1"/>
  <c r="K342" i="1"/>
  <c r="K346" i="1"/>
  <c r="K350" i="1"/>
  <c r="K354" i="1"/>
  <c r="K358" i="1"/>
  <c r="K362" i="1"/>
  <c r="K366" i="1"/>
  <c r="K370" i="1"/>
  <c r="K374" i="1"/>
  <c r="K378" i="1"/>
  <c r="K382" i="1"/>
  <c r="K386" i="1"/>
  <c r="K390" i="1"/>
  <c r="K394" i="1"/>
  <c r="K398" i="1"/>
  <c r="K402" i="1"/>
  <c r="K406" i="1"/>
  <c r="K410" i="1"/>
  <c r="K414" i="1"/>
  <c r="K418" i="1"/>
  <c r="K422" i="1"/>
  <c r="K426" i="1"/>
  <c r="K430" i="1"/>
  <c r="K434" i="1"/>
  <c r="K438" i="1"/>
  <c r="K442" i="1"/>
  <c r="K446" i="1"/>
  <c r="K450" i="1"/>
  <c r="K454" i="1"/>
  <c r="K458" i="1"/>
  <c r="K462" i="1"/>
  <c r="K466" i="1"/>
  <c r="K470" i="1"/>
  <c r="K474" i="1"/>
  <c r="K478" i="1"/>
  <c r="K482" i="1"/>
  <c r="K486" i="1"/>
  <c r="K490" i="1"/>
  <c r="K494" i="1"/>
  <c r="K498" i="1"/>
  <c r="K502" i="1"/>
  <c r="K506" i="1"/>
  <c r="K510" i="1"/>
  <c r="L258" i="1"/>
  <c r="L262" i="1"/>
  <c r="L266" i="1"/>
  <c r="L270" i="1"/>
  <c r="M270" i="1" s="1"/>
  <c r="L274" i="1"/>
  <c r="L278" i="1"/>
  <c r="L282" i="1"/>
  <c r="L286" i="1"/>
  <c r="M286" i="1" s="1"/>
  <c r="L290" i="1"/>
  <c r="L294" i="1"/>
  <c r="L298" i="1"/>
  <c r="L302" i="1"/>
  <c r="M302" i="1" s="1"/>
  <c r="L306" i="1"/>
  <c r="L310" i="1"/>
  <c r="L314" i="1"/>
  <c r="L318" i="1"/>
  <c r="M318" i="1" s="1"/>
  <c r="L322" i="1"/>
  <c r="L326" i="1"/>
  <c r="L330" i="1"/>
  <c r="L334" i="1"/>
  <c r="M334" i="1" s="1"/>
  <c r="L338" i="1"/>
  <c r="L342" i="1"/>
  <c r="L346" i="1"/>
  <c r="L350" i="1"/>
  <c r="M350" i="1" s="1"/>
  <c r="L354" i="1"/>
  <c r="L358" i="1"/>
  <c r="L362" i="1"/>
  <c r="L366" i="1"/>
  <c r="M366" i="1" s="1"/>
  <c r="L370" i="1"/>
  <c r="L374" i="1"/>
  <c r="L378" i="1"/>
  <c r="L382" i="1"/>
  <c r="M382" i="1" s="1"/>
  <c r="L386" i="1"/>
  <c r="L390" i="1"/>
  <c r="L394" i="1"/>
  <c r="L398" i="1"/>
  <c r="M398" i="1" s="1"/>
  <c r="L402" i="1"/>
  <c r="L406" i="1"/>
  <c r="L410" i="1"/>
  <c r="L414" i="1"/>
  <c r="L418" i="1"/>
  <c r="L422" i="1"/>
  <c r="L426" i="1"/>
  <c r="L430" i="1"/>
  <c r="L434" i="1"/>
  <c r="L438" i="1"/>
  <c r="L442" i="1"/>
  <c r="L446" i="1"/>
  <c r="L450" i="1"/>
  <c r="L454" i="1"/>
  <c r="L458" i="1"/>
  <c r="L462" i="1"/>
  <c r="L466" i="1"/>
  <c r="L470" i="1"/>
  <c r="L474" i="1"/>
  <c r="L478" i="1"/>
  <c r="L482" i="1"/>
  <c r="L486" i="1"/>
  <c r="L490" i="1"/>
  <c r="L494" i="1"/>
  <c r="L498" i="1"/>
  <c r="L502" i="1"/>
  <c r="L506" i="1"/>
  <c r="L510" i="1"/>
  <c r="K6" i="1"/>
  <c r="K10" i="1"/>
  <c r="K14" i="1"/>
  <c r="K18" i="1"/>
  <c r="K22" i="1"/>
  <c r="K26" i="1"/>
  <c r="K30" i="1"/>
  <c r="K34" i="1"/>
  <c r="K38" i="1"/>
  <c r="K42" i="1"/>
  <c r="K46" i="1"/>
  <c r="K50" i="1"/>
  <c r="K54" i="1"/>
  <c r="K58" i="1"/>
  <c r="K62" i="1"/>
  <c r="K66" i="1"/>
  <c r="K70" i="1"/>
  <c r="K74" i="1"/>
  <c r="K78" i="1"/>
  <c r="K82" i="1"/>
  <c r="K86" i="1"/>
  <c r="K90" i="1"/>
  <c r="K94" i="1"/>
  <c r="K98" i="1"/>
  <c r="K102" i="1"/>
  <c r="K106" i="1"/>
  <c r="K110" i="1"/>
  <c r="K114" i="1"/>
  <c r="K118" i="1"/>
  <c r="K122" i="1"/>
  <c r="K126" i="1"/>
  <c r="K130" i="1"/>
  <c r="K134" i="1"/>
  <c r="K138" i="1"/>
  <c r="K142" i="1"/>
  <c r="K146" i="1"/>
  <c r="K150" i="1"/>
  <c r="K154" i="1"/>
  <c r="K158" i="1"/>
  <c r="K162" i="1"/>
  <c r="K166" i="1"/>
  <c r="K170" i="1"/>
  <c r="K174" i="1"/>
  <c r="K178" i="1"/>
  <c r="K182" i="1"/>
  <c r="K186" i="1"/>
  <c r="K190" i="1"/>
  <c r="K194" i="1"/>
  <c r="K198" i="1"/>
  <c r="K202" i="1"/>
  <c r="K206" i="1"/>
  <c r="K210" i="1"/>
  <c r="K214" i="1"/>
  <c r="K218" i="1"/>
  <c r="K222" i="1"/>
  <c r="K226" i="1"/>
  <c r="K230" i="1"/>
  <c r="K234" i="1"/>
  <c r="K238" i="1"/>
  <c r="K242" i="1"/>
  <c r="K246" i="1"/>
  <c r="K250" i="1"/>
  <c r="K254" i="1"/>
  <c r="L3" i="1"/>
  <c r="L7" i="1"/>
  <c r="L11" i="1"/>
  <c r="L15" i="1"/>
  <c r="L19" i="1"/>
  <c r="L23" i="1"/>
  <c r="L27" i="1"/>
  <c r="L31" i="1"/>
  <c r="L35" i="1"/>
  <c r="L39" i="1"/>
  <c r="L43" i="1"/>
  <c r="L47" i="1"/>
  <c r="L51" i="1"/>
  <c r="L55" i="1"/>
  <c r="L59" i="1"/>
  <c r="L63" i="1"/>
  <c r="L67" i="1"/>
  <c r="L71" i="1"/>
  <c r="L75" i="1"/>
  <c r="L79" i="1"/>
  <c r="L83" i="1"/>
  <c r="L87" i="1"/>
  <c r="L91" i="1"/>
  <c r="L95" i="1"/>
  <c r="L99" i="1"/>
  <c r="L103" i="1"/>
  <c r="L107" i="1"/>
  <c r="L111" i="1"/>
  <c r="L115" i="1"/>
  <c r="L119" i="1"/>
  <c r="L123" i="1"/>
  <c r="L127" i="1"/>
  <c r="L131" i="1"/>
  <c r="L135" i="1"/>
  <c r="L139" i="1"/>
  <c r="L143" i="1"/>
  <c r="L147" i="1"/>
  <c r="L151" i="1"/>
  <c r="L155" i="1"/>
  <c r="L159" i="1"/>
  <c r="L163" i="1"/>
  <c r="L167" i="1"/>
  <c r="L171" i="1"/>
  <c r="L175" i="1"/>
  <c r="L179" i="1"/>
  <c r="L183" i="1"/>
  <c r="L187" i="1"/>
  <c r="L191" i="1"/>
  <c r="L195" i="1"/>
  <c r="L199" i="1"/>
  <c r="L203" i="1"/>
  <c r="L207" i="1"/>
  <c r="L211" i="1"/>
  <c r="L215" i="1"/>
  <c r="L219" i="1"/>
  <c r="L223" i="1"/>
  <c r="L227" i="1"/>
  <c r="L231" i="1"/>
  <c r="L235" i="1"/>
  <c r="L239" i="1"/>
  <c r="L243" i="1"/>
  <c r="L247" i="1"/>
  <c r="L251" i="1"/>
  <c r="L255" i="1"/>
  <c r="K5316" i="1"/>
  <c r="L4899" i="1"/>
  <c r="M4899" i="1" s="1"/>
  <c r="K4611" i="1"/>
  <c r="L4611" i="1"/>
  <c r="L4831" i="1"/>
  <c r="M4831" i="1" s="1"/>
  <c r="K4438" i="1"/>
  <c r="K4566" i="1"/>
  <c r="L4438" i="1"/>
  <c r="L4566" i="1"/>
  <c r="K4154" i="1"/>
  <c r="K4282" i="1"/>
  <c r="L4154" i="1"/>
  <c r="L4282" i="1"/>
  <c r="K3842" i="1"/>
  <c r="K4034" i="1"/>
  <c r="L3886" i="1"/>
  <c r="M3886" i="1" s="1"/>
  <c r="L3971" i="1"/>
  <c r="L4041" i="1"/>
  <c r="M4041" i="1" s="1"/>
  <c r="K3587" i="1"/>
  <c r="K3651" i="1"/>
  <c r="K3715" i="1"/>
  <c r="K3779" i="1"/>
  <c r="L3587" i="1"/>
  <c r="M3587" i="1" s="1"/>
  <c r="L3651" i="1"/>
  <c r="M3651" i="1" s="1"/>
  <c r="L3715" i="1"/>
  <c r="M3715" i="1" s="1"/>
  <c r="L3779" i="1"/>
  <c r="M3779" i="1" s="1"/>
  <c r="K3336" i="1"/>
  <c r="K3400" i="1"/>
  <c r="K3464" i="1"/>
  <c r="K3518" i="1"/>
  <c r="K3560" i="1"/>
  <c r="L3347" i="1"/>
  <c r="M3347" i="1" s="1"/>
  <c r="L3390" i="1"/>
  <c r="L3432" i="1"/>
  <c r="M3432" i="1" s="1"/>
  <c r="L3470" i="1"/>
  <c r="L3502" i="1"/>
  <c r="L3534" i="1"/>
  <c r="L3582" i="1"/>
  <c r="M3582" i="1" s="1"/>
  <c r="K3076" i="1"/>
  <c r="K3108" i="1"/>
  <c r="K3140" i="1"/>
  <c r="K3172" i="1"/>
  <c r="K3204" i="1"/>
  <c r="K3236" i="1"/>
  <c r="K3268" i="1"/>
  <c r="K3300" i="1"/>
  <c r="L3076" i="1"/>
  <c r="L3108" i="1"/>
  <c r="M3108" i="1" s="1"/>
  <c r="L3140" i="1"/>
  <c r="L3172" i="1"/>
  <c r="M3172" i="1" s="1"/>
  <c r="L3204" i="1"/>
  <c r="L3236" i="1"/>
  <c r="M3236" i="1" s="1"/>
  <c r="L3268" i="1"/>
  <c r="M3268" i="1" s="1"/>
  <c r="L3300" i="1"/>
  <c r="M3300" i="1" s="1"/>
  <c r="K2833" i="1"/>
  <c r="K2865" i="1"/>
  <c r="K2897" i="1"/>
  <c r="K2929" i="1"/>
  <c r="K2961" i="1"/>
  <c r="K3009" i="1"/>
  <c r="K3041" i="1"/>
  <c r="K3073" i="1"/>
  <c r="L2849" i="1"/>
  <c r="L2881" i="1"/>
  <c r="L2897" i="1"/>
  <c r="L2929" i="1"/>
  <c r="M2929" i="1" s="1"/>
  <c r="L2961" i="1"/>
  <c r="L2993" i="1"/>
  <c r="L3025" i="1"/>
  <c r="L3057" i="1"/>
  <c r="M3057" i="1" s="1"/>
  <c r="K2570" i="1"/>
  <c r="K2602" i="1"/>
  <c r="K2634" i="1"/>
  <c r="K2666" i="1"/>
  <c r="K2698" i="1"/>
  <c r="K2730" i="1"/>
  <c r="K2762" i="1"/>
  <c r="K2794" i="1"/>
  <c r="L2570" i="1"/>
  <c r="M2570" i="1" s="1"/>
  <c r="L2602" i="1"/>
  <c r="L2650" i="1"/>
  <c r="L2682" i="1"/>
  <c r="M2682" i="1" s="1"/>
  <c r="L2714" i="1"/>
  <c r="L2746" i="1"/>
  <c r="L2778" i="1"/>
  <c r="L2810" i="1"/>
  <c r="M2810" i="1" s="1"/>
  <c r="K2306" i="1"/>
  <c r="K2338" i="1"/>
  <c r="K2386" i="1"/>
  <c r="K2418" i="1"/>
  <c r="K2450" i="1"/>
  <c r="K2466" i="1"/>
  <c r="K2498" i="1"/>
  <c r="K2530" i="1"/>
  <c r="L2306" i="1"/>
  <c r="M2306" i="1" s="1"/>
  <c r="L2338" i="1"/>
  <c r="L2370" i="1"/>
  <c r="L2402" i="1"/>
  <c r="M2402" i="1" s="1"/>
  <c r="L2434" i="1"/>
  <c r="M2434" i="1" s="1"/>
  <c r="L2466" i="1"/>
  <c r="L2498" i="1"/>
  <c r="L2530" i="1"/>
  <c r="K2077" i="1"/>
  <c r="K2109" i="1"/>
  <c r="K2141" i="1"/>
  <c r="K2189" i="1"/>
  <c r="K2221" i="1"/>
  <c r="K2253" i="1"/>
  <c r="K2285" i="1"/>
  <c r="L2061" i="1"/>
  <c r="M2061" i="1" s="1"/>
  <c r="L2093" i="1"/>
  <c r="L2125" i="1"/>
  <c r="L2157" i="1"/>
  <c r="L2189" i="1"/>
  <c r="M2189" i="1" s="1"/>
  <c r="L2221" i="1"/>
  <c r="L2253" i="1"/>
  <c r="L2285" i="1"/>
  <c r="M2285" i="1" s="1"/>
  <c r="K1798" i="1"/>
  <c r="K1820" i="1"/>
  <c r="K1841" i="1"/>
  <c r="K1862" i="1"/>
  <c r="K1884" i="1"/>
  <c r="K1905" i="1"/>
  <c r="K1926" i="1"/>
  <c r="K1948" i="1"/>
  <c r="K1969" i="1"/>
  <c r="K2001" i="1"/>
  <c r="K2022" i="1"/>
  <c r="K2044" i="1"/>
  <c r="L1809" i="1"/>
  <c r="M1809" i="1" s="1"/>
  <c r="L1830" i="1"/>
  <c r="L1852" i="1"/>
  <c r="L1873" i="1"/>
  <c r="M1873" i="1" s="1"/>
  <c r="L1890" i="1"/>
  <c r="M1890" i="1" s="1"/>
  <c r="L1906" i="1"/>
  <c r="M1906" i="1" s="1"/>
  <c r="L1922" i="1"/>
  <c r="L1938" i="1"/>
  <c r="M1938" i="1" s="1"/>
  <c r="L1954" i="1"/>
  <c r="M1954" i="1" s="1"/>
  <c r="L1970" i="1"/>
  <c r="M1970" i="1" s="1"/>
  <c r="L1986" i="1"/>
  <c r="L2002" i="1"/>
  <c r="L2018" i="1"/>
  <c r="L2034" i="1"/>
  <c r="M2034" i="1" s="1"/>
  <c r="K1550" i="1"/>
  <c r="K1566" i="1"/>
  <c r="K1582" i="1"/>
  <c r="K1598" i="1"/>
  <c r="K1614" i="1"/>
  <c r="K1630" i="1"/>
  <c r="K1646" i="1"/>
  <c r="K1662" i="1"/>
  <c r="K1678" i="1"/>
  <c r="K1694" i="1"/>
  <c r="K1710" i="1"/>
  <c r="K1726" i="1"/>
  <c r="K1742" i="1"/>
  <c r="K1758" i="1"/>
  <c r="K1774" i="1"/>
  <c r="K1790" i="1"/>
  <c r="L1550" i="1"/>
  <c r="L1566" i="1"/>
  <c r="M1566" i="1" s="1"/>
  <c r="L1582" i="1"/>
  <c r="L1598" i="1"/>
  <c r="M1598" i="1" s="1"/>
  <c r="L1614" i="1"/>
  <c r="M1614" i="1" s="1"/>
  <c r="L1630" i="1"/>
  <c r="M1630" i="1" s="1"/>
  <c r="L1646" i="1"/>
  <c r="M1646" i="1" s="1"/>
  <c r="L1662" i="1"/>
  <c r="M1662" i="1" s="1"/>
  <c r="L1678" i="1"/>
  <c r="M1678" i="1" s="1"/>
  <c r="L1694" i="1"/>
  <c r="M1694" i="1" s="1"/>
  <c r="L1710" i="1"/>
  <c r="M1710" i="1" s="1"/>
  <c r="L1726" i="1"/>
  <c r="M1726" i="1" s="1"/>
  <c r="L1742" i="1"/>
  <c r="M1742" i="1" s="1"/>
  <c r="L1758" i="1"/>
  <c r="L1774" i="1"/>
  <c r="L1790" i="1"/>
  <c r="M1790" i="1" s="1"/>
  <c r="K1292" i="1"/>
  <c r="K1308" i="1"/>
  <c r="K1316" i="1"/>
  <c r="K1332" i="1"/>
  <c r="K1348" i="1"/>
  <c r="K1364" i="1"/>
  <c r="K1380" i="1"/>
  <c r="K1404" i="1"/>
  <c r="K1420" i="1"/>
  <c r="K1436" i="1"/>
  <c r="K1452" i="1"/>
  <c r="K1468" i="1"/>
  <c r="K1484" i="1"/>
  <c r="K1500" i="1"/>
  <c r="K1516" i="1"/>
  <c r="K1532" i="1"/>
  <c r="L1292" i="1"/>
  <c r="L1308" i="1"/>
  <c r="L1316" i="1"/>
  <c r="L1332" i="1"/>
  <c r="L1348" i="1"/>
  <c r="L1364" i="1"/>
  <c r="L1380" i="1"/>
  <c r="L1396" i="1"/>
  <c r="M1396" i="1" s="1"/>
  <c r="L1412" i="1"/>
  <c r="L1428" i="1"/>
  <c r="L1444" i="1"/>
  <c r="L1460" i="1"/>
  <c r="L1476" i="1"/>
  <c r="L1492" i="1"/>
  <c r="L1508" i="1"/>
  <c r="L1524" i="1"/>
  <c r="M1524" i="1" s="1"/>
  <c r="L1238" i="1"/>
  <c r="K796" i="1"/>
  <c r="K820" i="1"/>
  <c r="K836" i="1"/>
  <c r="K852" i="1"/>
  <c r="K868" i="1"/>
  <c r="K884" i="1"/>
  <c r="K900" i="1"/>
  <c r="K916" i="1"/>
  <c r="K932" i="1"/>
  <c r="K948" i="1"/>
  <c r="K964" i="1"/>
  <c r="K980" i="1"/>
  <c r="K996" i="1"/>
  <c r="K1012" i="1"/>
  <c r="L772" i="1"/>
  <c r="L788" i="1"/>
  <c r="M788" i="1" s="1"/>
  <c r="L804" i="1"/>
  <c r="L820" i="1"/>
  <c r="L836" i="1"/>
  <c r="L852" i="1"/>
  <c r="M852" i="1" s="1"/>
  <c r="L868" i="1"/>
  <c r="L884" i="1"/>
  <c r="L900" i="1"/>
  <c r="L916" i="1"/>
  <c r="M916" i="1" s="1"/>
  <c r="L932" i="1"/>
  <c r="L948" i="1"/>
  <c r="L964" i="1"/>
  <c r="L980" i="1"/>
  <c r="M980" i="1" s="1"/>
  <c r="L996" i="1"/>
  <c r="L1012" i="1"/>
  <c r="K515" i="1"/>
  <c r="K523" i="1"/>
  <c r="K531" i="1"/>
  <c r="K539" i="1"/>
  <c r="K551" i="1"/>
  <c r="K559" i="1"/>
  <c r="K567" i="1"/>
  <c r="K575" i="1"/>
  <c r="K579" i="1"/>
  <c r="K587" i="1"/>
  <c r="K595" i="1"/>
  <c r="K603" i="1"/>
  <c r="K611" i="1"/>
  <c r="K619" i="1"/>
  <c r="K627" i="1"/>
  <c r="K635" i="1"/>
  <c r="K643" i="1"/>
  <c r="K651" i="1"/>
  <c r="K659" i="1"/>
  <c r="K667" i="1"/>
  <c r="K679" i="1"/>
  <c r="K683" i="1"/>
  <c r="K691" i="1"/>
  <c r="K703" i="1"/>
  <c r="K707" i="1"/>
  <c r="K715" i="1"/>
  <c r="K723" i="1"/>
  <c r="K731" i="1"/>
  <c r="K739" i="1"/>
  <c r="K751" i="1"/>
  <c r="K759" i="1"/>
  <c r="K767" i="1"/>
  <c r="L519" i="1"/>
  <c r="M519" i="1" s="1"/>
  <c r="L527" i="1"/>
  <c r="L535" i="1"/>
  <c r="L543" i="1"/>
  <c r="L551" i="1"/>
  <c r="L559" i="1"/>
  <c r="L563" i="1"/>
  <c r="M563" i="1" s="1"/>
  <c r="L571" i="1"/>
  <c r="M571" i="1" s="1"/>
  <c r="L579" i="1"/>
  <c r="M579" i="1" s="1"/>
  <c r="L587" i="1"/>
  <c r="M587" i="1" s="1"/>
  <c r="L595" i="1"/>
  <c r="M595" i="1" s="1"/>
  <c r="L603" i="1"/>
  <c r="M603" i="1" s="1"/>
  <c r="L611" i="1"/>
  <c r="M611" i="1" s="1"/>
  <c r="L619" i="1"/>
  <c r="L627" i="1"/>
  <c r="L635" i="1"/>
  <c r="M635" i="1" s="1"/>
  <c r="L643" i="1"/>
  <c r="M643" i="1" s="1"/>
  <c r="L651" i="1"/>
  <c r="M651" i="1" s="1"/>
  <c r="L659" i="1"/>
  <c r="M659" i="1" s="1"/>
  <c r="L667" i="1"/>
  <c r="M667" i="1" s="1"/>
  <c r="L675" i="1"/>
  <c r="M675" i="1" s="1"/>
  <c r="L683" i="1"/>
  <c r="M683" i="1" s="1"/>
  <c r="L691" i="1"/>
  <c r="M691" i="1" s="1"/>
  <c r="L699" i="1"/>
  <c r="M699" i="1" s="1"/>
  <c r="L707" i="1"/>
  <c r="M707" i="1" s="1"/>
  <c r="L715" i="1"/>
  <c r="M715" i="1" s="1"/>
  <c r="L723" i="1"/>
  <c r="M723" i="1" s="1"/>
  <c r="L731" i="1"/>
  <c r="M731" i="1" s="1"/>
  <c r="L739" i="1"/>
  <c r="M739" i="1" s="1"/>
  <c r="L747" i="1"/>
  <c r="L755" i="1"/>
  <c r="M755" i="1" s="1"/>
  <c r="L763" i="1"/>
  <c r="K259" i="1"/>
  <c r="K267" i="1"/>
  <c r="K275" i="1"/>
  <c r="K283" i="1"/>
  <c r="K291" i="1"/>
  <c r="K299" i="1"/>
  <c r="K307" i="1"/>
  <c r="K315" i="1"/>
  <c r="K323" i="1"/>
  <c r="K335" i="1"/>
  <c r="K343" i="1"/>
  <c r="K351" i="1"/>
  <c r="K359" i="1"/>
  <c r="K367" i="1"/>
  <c r="K375" i="1"/>
  <c r="K383" i="1"/>
  <c r="K391" i="1"/>
  <c r="K399" i="1"/>
  <c r="K407" i="1"/>
  <c r="K415" i="1"/>
  <c r="K423" i="1"/>
  <c r="K431" i="1"/>
  <c r="K439" i="1"/>
  <c r="K447" i="1"/>
  <c r="K455" i="1"/>
  <c r="K463" i="1"/>
  <c r="K471" i="1"/>
  <c r="K479" i="1"/>
  <c r="K487" i="1"/>
  <c r="K495" i="1"/>
  <c r="K503" i="1"/>
  <c r="K511" i="1"/>
  <c r="L259" i="1"/>
  <c r="L267" i="1"/>
  <c r="L275" i="1"/>
  <c r="L283" i="1"/>
  <c r="L291" i="1"/>
  <c r="L299" i="1"/>
  <c r="L307" i="1"/>
  <c r="M307" i="1" s="1"/>
  <c r="L315" i="1"/>
  <c r="L323" i="1"/>
  <c r="L331" i="1"/>
  <c r="L339" i="1"/>
  <c r="L347" i="1"/>
  <c r="L355" i="1"/>
  <c r="L363" i="1"/>
  <c r="L371" i="1"/>
  <c r="M371" i="1" s="1"/>
  <c r="L379" i="1"/>
  <c r="M379" i="1" s="1"/>
  <c r="L387" i="1"/>
  <c r="L395" i="1"/>
  <c r="L403" i="1"/>
  <c r="L411" i="1"/>
  <c r="L419" i="1"/>
  <c r="L427" i="1"/>
  <c r="L435" i="1"/>
  <c r="L443" i="1"/>
  <c r="L451" i="1"/>
  <c r="L459" i="1"/>
  <c r="L467" i="1"/>
  <c r="L475" i="1"/>
  <c r="L483" i="1"/>
  <c r="L491" i="1"/>
  <c r="L499" i="1"/>
  <c r="L507" i="1"/>
  <c r="K3" i="1"/>
  <c r="K15" i="1"/>
  <c r="K23" i="1"/>
  <c r="K31" i="1"/>
  <c r="K39" i="1"/>
  <c r="K47" i="1"/>
  <c r="K55" i="1"/>
  <c r="K63" i="1"/>
  <c r="K71" i="1"/>
  <c r="K79" i="1"/>
  <c r="K87" i="1"/>
  <c r="K95" i="1"/>
  <c r="K103" i="1"/>
  <c r="K111" i="1"/>
  <c r="K119" i="1"/>
  <c r="K127" i="1"/>
  <c r="K135" i="1"/>
  <c r="K143" i="1"/>
  <c r="K151" i="1"/>
  <c r="K159" i="1"/>
  <c r="K167" i="1"/>
  <c r="K175" i="1"/>
  <c r="K183" i="1"/>
  <c r="K191" i="1"/>
  <c r="K199" i="1"/>
  <c r="K207" i="1"/>
  <c r="K211" i="1"/>
  <c r="K219" i="1"/>
  <c r="K227" i="1"/>
  <c r="K235" i="1"/>
  <c r="K243" i="1"/>
  <c r="K251" i="1"/>
  <c r="L8" i="1"/>
  <c r="L16" i="1"/>
  <c r="L20" i="1"/>
  <c r="L28" i="1"/>
  <c r="L36" i="1"/>
  <c r="L44" i="1"/>
  <c r="L56" i="1"/>
  <c r="L64" i="1"/>
  <c r="L72" i="1"/>
  <c r="L80" i="1"/>
  <c r="L88" i="1"/>
  <c r="L96" i="1"/>
  <c r="L100" i="1"/>
  <c r="L108" i="1"/>
  <c r="L120" i="1"/>
  <c r="L128" i="1"/>
  <c r="L132" i="1"/>
  <c r="L144" i="1"/>
  <c r="L152" i="1"/>
  <c r="L160" i="1"/>
  <c r="L164" i="1"/>
  <c r="L172" i="1"/>
  <c r="L184" i="1"/>
  <c r="L192" i="1"/>
  <c r="L196" i="1"/>
  <c r="L204" i="1"/>
  <c r="L212" i="1"/>
  <c r="L220" i="1"/>
  <c r="L228" i="1"/>
  <c r="L240" i="1"/>
  <c r="L248" i="1"/>
  <c r="L256" i="1"/>
  <c r="K5634" i="1"/>
  <c r="L5351" i="1"/>
  <c r="M5351" i="1" s="1"/>
  <c r="L4958" i="1"/>
  <c r="M4958" i="1" s="1"/>
  <c r="L5086" i="1"/>
  <c r="M5086" i="1" s="1"/>
  <c r="K4636" i="1"/>
  <c r="K4764" i="1"/>
  <c r="L4636" i="1"/>
  <c r="L4764" i="1"/>
  <c r="L4844" i="1"/>
  <c r="K4387" i="1"/>
  <c r="K4451" i="1"/>
  <c r="K4515" i="1"/>
  <c r="K4579" i="1"/>
  <c r="L4387" i="1"/>
  <c r="L4451" i="1"/>
  <c r="L4515" i="1"/>
  <c r="M4515" i="1" s="1"/>
  <c r="L4579" i="1"/>
  <c r="K4107" i="1"/>
  <c r="K4171" i="1"/>
  <c r="K4235" i="1"/>
  <c r="K4299" i="1"/>
  <c r="L4107" i="1"/>
  <c r="M4107" i="1" s="1"/>
  <c r="L4171" i="1"/>
  <c r="M4171" i="1" s="1"/>
  <c r="L4235" i="1"/>
  <c r="M4235" i="1" s="1"/>
  <c r="L4299" i="1"/>
  <c r="M4299" i="1" s="1"/>
  <c r="K3873" i="1"/>
  <c r="K3937" i="1"/>
  <c r="K4001" i="1"/>
  <c r="K4065" i="1"/>
  <c r="L3863" i="1"/>
  <c r="L3906" i="1"/>
  <c r="L3949" i="1"/>
  <c r="L3991" i="1"/>
  <c r="L4024" i="1"/>
  <c r="M4024" i="1" s="1"/>
  <c r="L4056" i="1"/>
  <c r="M4056" i="1" s="1"/>
  <c r="L4088" i="1"/>
  <c r="M4088" i="1" s="1"/>
  <c r="K3596" i="1"/>
  <c r="K3628" i="1"/>
  <c r="K3660" i="1"/>
  <c r="K3692" i="1"/>
  <c r="K3724" i="1"/>
  <c r="K3756" i="1"/>
  <c r="K3788" i="1"/>
  <c r="K3820" i="1"/>
  <c r="L3596" i="1"/>
  <c r="L3628" i="1"/>
  <c r="M3628" i="1" s="1"/>
  <c r="L3660" i="1"/>
  <c r="L3692" i="1"/>
  <c r="M3692" i="1" s="1"/>
  <c r="L3724" i="1"/>
  <c r="L3756" i="1"/>
  <c r="M3756" i="1" s="1"/>
  <c r="L3788" i="1"/>
  <c r="L3820" i="1"/>
  <c r="M3820" i="1" s="1"/>
  <c r="K3343" i="1"/>
  <c r="K3375" i="1"/>
  <c r="K3407" i="1"/>
  <c r="K3439" i="1"/>
  <c r="K3471" i="1"/>
  <c r="K3500" i="1"/>
  <c r="K3522" i="1"/>
  <c r="K3543" i="1"/>
  <c r="K3564" i="1"/>
  <c r="L3330" i="1"/>
  <c r="L3351" i="1"/>
  <c r="M3351" i="1" s="1"/>
  <c r="L3372" i="1"/>
  <c r="M3372" i="1" s="1"/>
  <c r="L3394" i="1"/>
  <c r="L3415" i="1"/>
  <c r="L3436" i="1"/>
  <c r="M3436" i="1" s="1"/>
  <c r="L3457" i="1"/>
  <c r="L3473" i="1"/>
  <c r="L3489" i="1"/>
  <c r="M3489" i="1" s="1"/>
  <c r="L3505" i="1"/>
  <c r="L3521" i="1"/>
  <c r="M3521" i="1" s="1"/>
  <c r="L3537" i="1"/>
  <c r="L3553" i="1"/>
  <c r="M3553" i="1" s="1"/>
  <c r="L3569" i="1"/>
  <c r="L3585" i="1"/>
  <c r="M3585" i="1" s="1"/>
  <c r="K3083" i="1"/>
  <c r="K3099" i="1"/>
  <c r="K3115" i="1"/>
  <c r="K3131" i="1"/>
  <c r="K3147" i="1"/>
  <c r="K3163" i="1"/>
  <c r="K3179" i="1"/>
  <c r="K3195" i="1"/>
  <c r="K3211" i="1"/>
  <c r="K3227" i="1"/>
  <c r="K3243" i="1"/>
  <c r="K3259" i="1"/>
  <c r="K3275" i="1"/>
  <c r="K3291" i="1"/>
  <c r="K3307" i="1"/>
  <c r="K3323" i="1"/>
  <c r="L3083" i="1"/>
  <c r="L3099" i="1"/>
  <c r="L3115" i="1"/>
  <c r="L3131" i="1"/>
  <c r="L3147" i="1"/>
  <c r="M3147" i="1" s="1"/>
  <c r="L3163" i="1"/>
  <c r="L3179" i="1"/>
  <c r="L3195" i="1"/>
  <c r="K3030" i="1"/>
  <c r="L2886" i="1"/>
  <c r="L2918" i="1"/>
  <c r="M2918" i="1" s="1"/>
  <c r="L2950" i="1"/>
  <c r="M2950" i="1" s="1"/>
  <c r="L2982" i="1"/>
  <c r="L3014" i="1"/>
  <c r="L3046" i="1"/>
  <c r="K2573" i="1"/>
  <c r="K2605" i="1"/>
  <c r="K2637" i="1"/>
  <c r="K2669" i="1"/>
  <c r="K2701" i="1"/>
  <c r="K2733" i="1"/>
  <c r="K2765" i="1"/>
  <c r="K2797" i="1"/>
  <c r="L2573" i="1"/>
  <c r="M2573" i="1" s="1"/>
  <c r="L2605" i="1"/>
  <c r="L2637" i="1"/>
  <c r="L2669" i="1"/>
  <c r="M2669" i="1" s="1"/>
  <c r="L2701" i="1"/>
  <c r="M2701" i="1" s="1"/>
  <c r="L2733" i="1"/>
  <c r="L2765" i="1"/>
  <c r="L2797" i="1"/>
  <c r="M2797" i="1" s="1"/>
  <c r="K2313" i="1"/>
  <c r="K2345" i="1"/>
  <c r="K2377" i="1"/>
  <c r="K2409" i="1"/>
  <c r="K2441" i="1"/>
  <c r="K2473" i="1"/>
  <c r="K2505" i="1"/>
  <c r="K2537" i="1"/>
  <c r="L2313" i="1"/>
  <c r="L2345" i="1"/>
  <c r="L2377" i="1"/>
  <c r="L2409" i="1"/>
  <c r="M2409" i="1" s="1"/>
  <c r="L2457" i="1"/>
  <c r="M2457" i="1" s="1"/>
  <c r="L2489" i="1"/>
  <c r="L2521" i="1"/>
  <c r="L2553" i="1"/>
  <c r="K2078" i="1"/>
  <c r="K2110" i="1"/>
  <c r="K2142" i="1"/>
  <c r="K2174" i="1"/>
  <c r="K2206" i="1"/>
  <c r="K2238" i="1"/>
  <c r="K2270" i="1"/>
  <c r="K2302" i="1"/>
  <c r="L2078" i="1"/>
  <c r="L2110" i="1"/>
  <c r="L2142" i="1"/>
  <c r="L2174" i="1"/>
  <c r="L2206" i="1"/>
  <c r="M2206" i="1" s="1"/>
  <c r="L2238" i="1"/>
  <c r="L2270" i="1"/>
  <c r="L2302" i="1"/>
  <c r="K1802" i="1"/>
  <c r="K1824" i="1"/>
  <c r="K1845" i="1"/>
  <c r="K1866" i="1"/>
  <c r="K1888" i="1"/>
  <c r="K1909" i="1"/>
  <c r="K1930" i="1"/>
  <c r="K1952" i="1"/>
  <c r="K1973" i="1"/>
  <c r="K1994" i="1"/>
  <c r="K2016" i="1"/>
  <c r="K2037" i="1"/>
  <c r="L1813" i="1"/>
  <c r="L1834" i="1"/>
  <c r="L1856" i="1"/>
  <c r="L1877" i="1"/>
  <c r="L1885" i="1"/>
  <c r="M1885" i="1" s="1"/>
  <c r="L1901" i="1"/>
  <c r="L1917" i="1"/>
  <c r="L1933" i="1"/>
  <c r="L1949" i="1"/>
  <c r="M1949" i="1" s="1"/>
  <c r="L1965" i="1"/>
  <c r="L1981" i="1"/>
  <c r="L1997" i="1"/>
  <c r="L2013" i="1"/>
  <c r="M2013" i="1" s="1"/>
  <c r="L2029" i="1"/>
  <c r="L2045" i="1"/>
  <c r="K1545" i="1"/>
  <c r="K1561" i="1"/>
  <c r="K1577" i="1"/>
  <c r="K1593" i="1"/>
  <c r="K1609" i="1"/>
  <c r="K1625" i="1"/>
  <c r="K1641" i="1"/>
  <c r="K1657" i="1"/>
  <c r="K1673" i="1"/>
  <c r="K1689" i="1"/>
  <c r="K1705" i="1"/>
  <c r="K1721" i="1"/>
  <c r="K1745" i="1"/>
  <c r="K1761" i="1"/>
  <c r="K1777" i="1"/>
  <c r="K1793" i="1"/>
  <c r="L1553" i="1"/>
  <c r="L1569" i="1"/>
  <c r="L1585" i="1"/>
  <c r="L1601" i="1"/>
  <c r="M1601" i="1" s="1"/>
  <c r="L1617" i="1"/>
  <c r="L1633" i="1"/>
  <c r="L1657" i="1"/>
  <c r="M1657" i="1" s="1"/>
  <c r="L1673" i="1"/>
  <c r="L1689" i="1"/>
  <c r="L1705" i="1"/>
  <c r="L1721" i="1"/>
  <c r="M1721" i="1" s="1"/>
  <c r="L1737" i="1"/>
  <c r="L1753" i="1"/>
  <c r="L1769" i="1"/>
  <c r="L1785" i="1"/>
  <c r="K1293" i="1"/>
  <c r="K1309" i="1"/>
  <c r="K1325" i="1"/>
  <c r="K1341" i="1"/>
  <c r="K1357" i="1"/>
  <c r="K1373" i="1"/>
  <c r="K1389" i="1"/>
  <c r="K1405" i="1"/>
  <c r="K1421" i="1"/>
  <c r="K1437" i="1"/>
  <c r="K1453" i="1"/>
  <c r="K1469" i="1"/>
  <c r="K1477" i="1"/>
  <c r="K1493" i="1"/>
  <c r="K1509" i="1"/>
  <c r="K1525" i="1"/>
  <c r="L1285" i="1"/>
  <c r="L1301" i="1"/>
  <c r="L1317" i="1"/>
  <c r="L1333" i="1"/>
  <c r="L1349" i="1"/>
  <c r="M1349" i="1" s="1"/>
  <c r="L1365" i="1"/>
  <c r="L1381" i="1"/>
  <c r="L1397" i="1"/>
  <c r="L1413" i="1"/>
  <c r="M1413" i="1" s="1"/>
  <c r="L1429" i="1"/>
  <c r="L1445" i="1"/>
  <c r="L1461" i="1"/>
  <c r="L1477" i="1"/>
  <c r="L1493" i="1"/>
  <c r="L1509" i="1"/>
  <c r="L1525" i="1"/>
  <c r="K1041" i="1"/>
  <c r="K1057" i="1"/>
  <c r="K1073" i="1"/>
  <c r="K1089" i="1"/>
  <c r="K1105" i="1"/>
  <c r="K1121" i="1"/>
  <c r="K1137" i="1"/>
  <c r="K1153" i="1"/>
  <c r="K1169" i="1"/>
  <c r="K1185" i="1"/>
  <c r="K1201" i="1"/>
  <c r="K1217" i="1"/>
  <c r="K1233" i="1"/>
  <c r="K1249" i="1"/>
  <c r="K1265" i="1"/>
  <c r="K1281" i="1"/>
  <c r="L1041" i="1"/>
  <c r="L1057" i="1"/>
  <c r="L1073" i="1"/>
  <c r="L1089" i="1"/>
  <c r="L1105" i="1"/>
  <c r="L1121" i="1"/>
  <c r="L1137" i="1"/>
  <c r="M1137" i="1" s="1"/>
  <c r="L1153" i="1"/>
  <c r="L1169" i="1"/>
  <c r="L1185" i="1"/>
  <c r="L1201" i="1"/>
  <c r="L1217" i="1"/>
  <c r="L1233" i="1"/>
  <c r="L1249" i="1"/>
  <c r="L1265" i="1"/>
  <c r="L1281" i="1"/>
  <c r="K783" i="1"/>
  <c r="K791" i="1"/>
  <c r="K807" i="1"/>
  <c r="K823" i="1"/>
  <c r="K839" i="1"/>
  <c r="K855" i="1"/>
  <c r="K871" i="1"/>
  <c r="K887" i="1"/>
  <c r="K903" i="1"/>
  <c r="K919" i="1"/>
  <c r="K943" i="1"/>
  <c r="K959" i="1"/>
  <c r="K975" i="1"/>
  <c r="K991" i="1"/>
  <c r="K999" i="1"/>
  <c r="K1015" i="1"/>
  <c r="L775" i="1"/>
  <c r="L799" i="1"/>
  <c r="L815" i="1"/>
  <c r="M815" i="1" s="1"/>
  <c r="L823" i="1"/>
  <c r="M823" i="1" s="1"/>
  <c r="L839" i="1"/>
  <c r="L855" i="1"/>
  <c r="L879" i="1"/>
  <c r="M879" i="1" s="1"/>
  <c r="L895" i="1"/>
  <c r="L911" i="1"/>
  <c r="L927" i="1"/>
  <c r="L943" i="1"/>
  <c r="M943" i="1" s="1"/>
  <c r="L959" i="1"/>
  <c r="L975" i="1"/>
  <c r="L991" i="1"/>
  <c r="L1007" i="1"/>
  <c r="L1023" i="1"/>
  <c r="K520" i="1"/>
  <c r="K528" i="1"/>
  <c r="K536" i="1"/>
  <c r="K544" i="1"/>
  <c r="K552" i="1"/>
  <c r="K560" i="1"/>
  <c r="K568" i="1"/>
  <c r="K576" i="1"/>
  <c r="K584" i="1"/>
  <c r="K592" i="1"/>
  <c r="K600" i="1"/>
  <c r="K608" i="1"/>
  <c r="K620" i="1"/>
  <c r="K628" i="1"/>
  <c r="K636" i="1"/>
  <c r="K644" i="1"/>
  <c r="K652" i="1"/>
  <c r="K660" i="1"/>
  <c r="K668" i="1"/>
  <c r="K672" i="1"/>
  <c r="K676" i="1"/>
  <c r="K680" i="1"/>
  <c r="K684" i="1"/>
  <c r="K688" i="1"/>
  <c r="K692" i="1"/>
  <c r="K696" i="1"/>
  <c r="K700" i="1"/>
  <c r="K704" i="1"/>
  <c r="K708" i="1"/>
  <c r="K712" i="1"/>
  <c r="K716" i="1"/>
  <c r="K720" i="1"/>
  <c r="K724" i="1"/>
  <c r="K728" i="1"/>
  <c r="K732" i="1"/>
  <c r="K736" i="1"/>
  <c r="K740" i="1"/>
  <c r="K744" i="1"/>
  <c r="K748" i="1"/>
  <c r="K752" i="1"/>
  <c r="K756" i="1"/>
  <c r="K760" i="1"/>
  <c r="K764" i="1"/>
  <c r="K768" i="1"/>
  <c r="L516" i="1"/>
  <c r="L520" i="1"/>
  <c r="L524" i="1"/>
  <c r="M524" i="1" s="1"/>
  <c r="L528" i="1"/>
  <c r="L532" i="1"/>
  <c r="L536" i="1"/>
  <c r="L540" i="1"/>
  <c r="L680" i="1"/>
  <c r="M680" i="1" s="1"/>
  <c r="L692" i="1"/>
  <c r="L700" i="1"/>
  <c r="L708" i="1"/>
  <c r="L716" i="1"/>
  <c r="L724" i="1"/>
  <c r="L732" i="1"/>
  <c r="L740" i="1"/>
  <c r="L748" i="1"/>
  <c r="L756" i="1"/>
  <c r="L764" i="1"/>
  <c r="K260" i="1"/>
  <c r="K272" i="1"/>
  <c r="K280" i="1"/>
  <c r="K288" i="1"/>
  <c r="K292" i="1"/>
  <c r="K300" i="1"/>
  <c r="K312" i="1"/>
  <c r="K320" i="1"/>
  <c r="K328" i="1"/>
  <c r="K336" i="1"/>
  <c r="K344" i="1"/>
  <c r="K352" i="1"/>
  <c r="K360" i="1"/>
  <c r="K368" i="1"/>
  <c r="K376" i="1"/>
  <c r="K384" i="1"/>
  <c r="K392" i="1"/>
  <c r="K400" i="1"/>
  <c r="K408" i="1"/>
  <c r="K416" i="1"/>
  <c r="K424" i="1"/>
  <c r="K428" i="1"/>
  <c r="K436" i="1"/>
  <c r="K444" i="1"/>
  <c r="K452" i="1"/>
  <c r="K460" i="1"/>
  <c r="K468" i="1"/>
  <c r="K480" i="1"/>
  <c r="K488" i="1"/>
  <c r="K496" i="1"/>
  <c r="K504" i="1"/>
  <c r="K508" i="1"/>
  <c r="L260" i="1"/>
  <c r="L268" i="1"/>
  <c r="L276" i="1"/>
  <c r="L288" i="1"/>
  <c r="M288" i="1" s="1"/>
  <c r="L296" i="1"/>
  <c r="L304" i="1"/>
  <c r="M304" i="1" s="1"/>
  <c r="L312" i="1"/>
  <c r="L320" i="1"/>
  <c r="L328" i="1"/>
  <c r="L336" i="1"/>
  <c r="L344" i="1"/>
  <c r="M344" i="1" s="1"/>
  <c r="L352" i="1"/>
  <c r="L360" i="1"/>
  <c r="L368" i="1"/>
  <c r="L376" i="1"/>
  <c r="L384" i="1"/>
  <c r="L392" i="1"/>
  <c r="L400" i="1"/>
  <c r="L408" i="1"/>
  <c r="M408" i="1" s="1"/>
  <c r="L416" i="1"/>
  <c r="L424" i="1"/>
  <c r="L432" i="1"/>
  <c r="L440" i="1"/>
  <c r="L448" i="1"/>
  <c r="M448" i="1" s="1"/>
  <c r="L456" i="1"/>
  <c r="L460" i="1"/>
  <c r="M460" i="1" s="1"/>
  <c r="L468" i="1"/>
  <c r="L476" i="1"/>
  <c r="L488" i="1"/>
  <c r="L496" i="1"/>
  <c r="M496" i="1" s="1"/>
  <c r="L504" i="1"/>
  <c r="L512" i="1"/>
  <c r="K8" i="1"/>
  <c r="K16" i="1"/>
  <c r="K20" i="1"/>
  <c r="K28" i="1"/>
  <c r="K36" i="1"/>
  <c r="K44" i="1"/>
  <c r="K52" i="1"/>
  <c r="K60" i="1"/>
  <c r="K68" i="1"/>
  <c r="K76" i="1"/>
  <c r="K84" i="1"/>
  <c r="K92" i="1"/>
  <c r="K100" i="1"/>
  <c r="K108" i="1"/>
  <c r="K116" i="1"/>
  <c r="K124" i="1"/>
  <c r="K132" i="1"/>
  <c r="K140" i="1"/>
  <c r="K148" i="1"/>
  <c r="K156" i="1"/>
  <c r="K164" i="1"/>
  <c r="K168" i="1"/>
  <c r="K176" i="1"/>
  <c r="K184" i="1"/>
  <c r="K192" i="1"/>
  <c r="K200" i="1"/>
  <c r="K208" i="1"/>
  <c r="K216" i="1"/>
  <c r="K224" i="1"/>
  <c r="K232" i="1"/>
  <c r="K240" i="1"/>
  <c r="K248" i="1"/>
  <c r="K256" i="1"/>
  <c r="L9" i="1"/>
  <c r="M9" i="1" s="1"/>
  <c r="L17" i="1"/>
  <c r="M17" i="1" s="1"/>
  <c r="L25" i="1"/>
  <c r="L33" i="1"/>
  <c r="L41" i="1"/>
  <c r="L49" i="1"/>
  <c r="M49" i="1" s="1"/>
  <c r="L57" i="1"/>
  <c r="L65" i="1"/>
  <c r="L73" i="1"/>
  <c r="M73" i="1" s="1"/>
  <c r="L81" i="1"/>
  <c r="L89" i="1"/>
  <c r="L97" i="1"/>
  <c r="M97" i="1" s="1"/>
  <c r="L105" i="1"/>
  <c r="L113" i="1"/>
  <c r="L121" i="1"/>
  <c r="L129" i="1"/>
  <c r="L137" i="1"/>
  <c r="M137" i="1" s="1"/>
  <c r="L145" i="1"/>
  <c r="L153" i="1"/>
  <c r="L161" i="1"/>
  <c r="L169" i="1"/>
  <c r="L177" i="1"/>
  <c r="L185" i="1"/>
  <c r="L193" i="1"/>
  <c r="L201" i="1"/>
  <c r="M201" i="1" s="1"/>
  <c r="L209" i="1"/>
  <c r="L217" i="1"/>
  <c r="L225" i="1"/>
  <c r="M225" i="1" s="1"/>
  <c r="L233" i="1"/>
  <c r="L245" i="1"/>
  <c r="L253" i="1"/>
  <c r="L2" i="1"/>
  <c r="K2" i="1"/>
  <c r="C4" i="16"/>
  <c r="G5" i="10" l="1"/>
  <c r="G9" i="10"/>
  <c r="G13" i="10"/>
  <c r="G17" i="10"/>
  <c r="G21" i="10"/>
  <c r="G25" i="10"/>
  <c r="G29" i="10"/>
  <c r="G33" i="10"/>
  <c r="G37" i="10"/>
  <c r="G41" i="10"/>
  <c r="G11" i="10"/>
  <c r="G19" i="10"/>
  <c r="G23" i="10"/>
  <c r="G31" i="10"/>
  <c r="G39" i="10"/>
  <c r="G8" i="10"/>
  <c r="G20" i="10"/>
  <c r="G28" i="10"/>
  <c r="G36" i="10"/>
  <c r="G44" i="10"/>
  <c r="G6" i="10"/>
  <c r="G10" i="10"/>
  <c r="G14" i="10"/>
  <c r="G18" i="10"/>
  <c r="G22" i="10"/>
  <c r="G26" i="10"/>
  <c r="G30" i="10"/>
  <c r="G34" i="10"/>
  <c r="G38" i="10"/>
  <c r="G42" i="10"/>
  <c r="G7" i="10"/>
  <c r="G15" i="10"/>
  <c r="G27" i="10"/>
  <c r="G35" i="10"/>
  <c r="G43" i="10"/>
  <c r="G12" i="10"/>
  <c r="G16" i="10"/>
  <c r="G24" i="10"/>
  <c r="G32" i="10"/>
  <c r="G40" i="10"/>
  <c r="M4270" i="1"/>
  <c r="M4238" i="1"/>
  <c r="M4206" i="1"/>
  <c r="M4174" i="1"/>
  <c r="M4142" i="1"/>
  <c r="M4110" i="1"/>
  <c r="M4311" i="1"/>
  <c r="M3569" i="1"/>
  <c r="M3505" i="1"/>
  <c r="M3691" i="1"/>
  <c r="M3627" i="1"/>
  <c r="M5364" i="1"/>
  <c r="M3823" i="1"/>
  <c r="M3534" i="1"/>
  <c r="M3819" i="1"/>
  <c r="M3755" i="1"/>
  <c r="M3438" i="1"/>
  <c r="M2808" i="1"/>
  <c r="M2792" i="1"/>
  <c r="M2776" i="1"/>
  <c r="M2760" i="1"/>
  <c r="M2744" i="1"/>
  <c r="M2728" i="1"/>
  <c r="M2712" i="1"/>
  <c r="M2696" i="1"/>
  <c r="M2680" i="1"/>
  <c r="M2632" i="1"/>
  <c r="M2616" i="1"/>
  <c r="M2600" i="1"/>
  <c r="M2584" i="1"/>
  <c r="M2568" i="1"/>
  <c r="M3064" i="1"/>
  <c r="M3048" i="1"/>
  <c r="M3016" i="1"/>
  <c r="M2984" i="1"/>
  <c r="M2968" i="1"/>
  <c r="M2952" i="1"/>
  <c r="M2936" i="1"/>
  <c r="M2920" i="1"/>
  <c r="M2904" i="1"/>
  <c r="M2888" i="1"/>
  <c r="M2872" i="1"/>
  <c r="M2856" i="1"/>
  <c r="M2840" i="1"/>
  <c r="M2824" i="1"/>
  <c r="M3660" i="1"/>
  <c r="M5006" i="1"/>
  <c r="M3788" i="1"/>
  <c r="M3017" i="1"/>
  <c r="M2953" i="1"/>
  <c r="M2889" i="1"/>
  <c r="M2825" i="1"/>
  <c r="M2219" i="1"/>
  <c r="M193" i="1"/>
  <c r="M161" i="1"/>
  <c r="M65" i="1"/>
  <c r="M33" i="1"/>
  <c r="M488" i="1"/>
  <c r="M424" i="1"/>
  <c r="M392" i="1"/>
  <c r="M328" i="1"/>
  <c r="M740" i="1"/>
  <c r="M708" i="1"/>
  <c r="M540" i="1"/>
  <c r="M1509" i="1"/>
  <c r="M1381" i="1"/>
  <c r="M1317" i="1"/>
  <c r="M1633" i="1"/>
  <c r="M1813" i="1"/>
  <c r="M3195" i="1"/>
  <c r="M3131" i="1"/>
  <c r="M160" i="1"/>
  <c r="M128" i="1"/>
  <c r="M96" i="1"/>
  <c r="M64" i="1"/>
  <c r="M28" i="1"/>
  <c r="M507" i="1"/>
  <c r="M475" i="1"/>
  <c r="M443" i="1"/>
  <c r="M411" i="1"/>
  <c r="M315" i="1"/>
  <c r="M283" i="1"/>
  <c r="M763" i="1"/>
  <c r="M543" i="1"/>
  <c r="M1012" i="1"/>
  <c r="M948" i="1"/>
  <c r="M884" i="1"/>
  <c r="M820" i="1"/>
  <c r="M1508" i="1"/>
  <c r="M1380" i="1"/>
  <c r="M1316" i="1"/>
  <c r="M247" i="1"/>
  <c r="M231" i="1"/>
  <c r="M215" i="1"/>
  <c r="M183" i="1"/>
  <c r="M151" i="1"/>
  <c r="M119" i="1"/>
  <c r="M87" i="1"/>
  <c r="M55" i="1"/>
  <c r="M23" i="1"/>
  <c r="M7" i="1"/>
  <c r="M498" i="1"/>
  <c r="M482" i="1"/>
  <c r="M466" i="1"/>
  <c r="M450" i="1"/>
  <c r="M434" i="1"/>
  <c r="M418" i="1"/>
  <c r="M402" i="1"/>
  <c r="M386" i="1"/>
  <c r="M370" i="1"/>
  <c r="M354" i="1"/>
  <c r="M338" i="1"/>
  <c r="M322" i="1"/>
  <c r="M306" i="1"/>
  <c r="M290" i="1"/>
  <c r="M274" i="1"/>
  <c r="M258" i="1"/>
  <c r="M963" i="1"/>
  <c r="M867" i="1"/>
  <c r="M835" i="1"/>
  <c r="M1669" i="1"/>
  <c r="M1637" i="1"/>
  <c r="M1605" i="1"/>
  <c r="M1861" i="1"/>
  <c r="M5022" i="1"/>
  <c r="M181" i="1"/>
  <c r="M149" i="1"/>
  <c r="M492" i="1"/>
  <c r="M572" i="1"/>
  <c r="M831" i="1"/>
  <c r="M1209" i="1"/>
  <c r="M1145" i="1"/>
  <c r="M1081" i="1"/>
  <c r="M1793" i="1"/>
  <c r="M1729" i="1"/>
  <c r="M1665" i="1"/>
  <c r="M1609" i="1"/>
  <c r="M1545" i="1"/>
  <c r="M1845" i="1"/>
  <c r="M2254" i="1"/>
  <c r="M2126" i="1"/>
  <c r="M399" i="1"/>
  <c r="M335" i="1"/>
  <c r="M271" i="1"/>
  <c r="M751" i="1"/>
  <c r="M687" i="1"/>
  <c r="M623" i="1"/>
  <c r="M555" i="1"/>
  <c r="M523" i="1"/>
  <c r="M1206" i="1"/>
  <c r="M1174" i="1"/>
  <c r="M1142" i="1"/>
  <c r="M1110" i="1"/>
  <c r="M3411" i="1"/>
  <c r="M405" i="1"/>
  <c r="M373" i="1"/>
  <c r="M357" i="1"/>
  <c r="M325" i="1"/>
  <c r="M277" i="1"/>
  <c r="M757" i="1"/>
  <c r="M741" i="1"/>
  <c r="M725" i="1"/>
  <c r="M709" i="1"/>
  <c r="M693" i="1"/>
  <c r="M677" i="1"/>
  <c r="M661" i="1"/>
  <c r="M645" i="1"/>
  <c r="M629" i="1"/>
  <c r="M613" i="1"/>
  <c r="M597" i="1"/>
  <c r="M581" i="1"/>
  <c r="M565" i="1"/>
  <c r="M549" i="1"/>
  <c r="M533" i="1"/>
  <c r="M517" i="1"/>
  <c r="M1250" i="1"/>
  <c r="M1186" i="1"/>
  <c r="M1122" i="1"/>
  <c r="M1058" i="1"/>
  <c r="M1512" i="1"/>
  <c r="M1416" i="1"/>
  <c r="M1384" i="1"/>
  <c r="M1352" i="1"/>
  <c r="M1320" i="1"/>
  <c r="M1730" i="1"/>
  <c r="M1666" i="1"/>
  <c r="M1634" i="1"/>
  <c r="M1602" i="1"/>
  <c r="M1538" i="1"/>
  <c r="M1958" i="1"/>
  <c r="M1894" i="1"/>
  <c r="M1814" i="1"/>
  <c r="M2706" i="1"/>
  <c r="M2578" i="1"/>
  <c r="M1014" i="1"/>
  <c r="M982" i="1"/>
  <c r="M950" i="1"/>
  <c r="M918" i="1"/>
  <c r="M2255" i="1"/>
  <c r="M927" i="1"/>
  <c r="M799" i="1"/>
  <c r="M1493" i="1"/>
  <c r="M1429" i="1"/>
  <c r="M1365" i="1"/>
  <c r="M1877" i="1"/>
  <c r="M3179" i="1"/>
  <c r="M535" i="1"/>
  <c r="M932" i="1"/>
  <c r="M868" i="1"/>
  <c r="M195" i="1"/>
  <c r="M179" i="1"/>
  <c r="M163" i="1"/>
  <c r="M131" i="1"/>
  <c r="M99" i="1"/>
  <c r="M83" i="1"/>
  <c r="M67" i="1"/>
  <c r="M51" i="1"/>
  <c r="M35" i="1"/>
  <c r="M19" i="1"/>
  <c r="M2465" i="1"/>
  <c r="M2401" i="1"/>
  <c r="M2337" i="1"/>
  <c r="M3038" i="1"/>
  <c r="M2910" i="1"/>
  <c r="M2591" i="1"/>
  <c r="M2846" i="1"/>
  <c r="M3283" i="1"/>
  <c r="M3219" i="1"/>
  <c r="M3155" i="1"/>
  <c r="M3091" i="1"/>
  <c r="M356" i="1"/>
  <c r="M1257" i="1"/>
  <c r="M1193" i="1"/>
  <c r="M1129" i="1"/>
  <c r="M2222" i="1"/>
  <c r="M2094" i="1"/>
  <c r="M1230" i="1"/>
  <c r="M1198" i="1"/>
  <c r="M1166" i="1"/>
  <c r="M1134" i="1"/>
  <c r="M1102" i="1"/>
  <c r="M1242" i="1"/>
  <c r="M1504" i="1"/>
  <c r="M1408" i="1"/>
  <c r="M1376" i="1"/>
  <c r="M1344" i="1"/>
  <c r="M1312" i="1"/>
  <c r="M1846" i="1"/>
  <c r="M2442" i="1"/>
  <c r="M2378" i="1"/>
  <c r="M2314" i="1"/>
  <c r="M914" i="1"/>
  <c r="M1252" i="1"/>
  <c r="M1236" i="1"/>
  <c r="M1220" i="1"/>
  <c r="M1204" i="1"/>
  <c r="M1188" i="1"/>
  <c r="M1172" i="1"/>
  <c r="M1156" i="1"/>
  <c r="M1140" i="1"/>
  <c r="M1124" i="1"/>
  <c r="M1076" i="1"/>
  <c r="M1028" i="1"/>
  <c r="M1427" i="1"/>
  <c r="M1363" i="1"/>
  <c r="M4106" i="1"/>
  <c r="M1247" i="1"/>
  <c r="M1183" i="1"/>
  <c r="M1151" i="1"/>
  <c r="M1119" i="1"/>
  <c r="M1055" i="1"/>
  <c r="M1967" i="1"/>
  <c r="M1935" i="1"/>
  <c r="M1903" i="1"/>
  <c r="M2297" i="1"/>
  <c r="M2233" i="1"/>
  <c r="M2201" i="1"/>
  <c r="M2169" i="1"/>
  <c r="M2137" i="1"/>
  <c r="M2105" i="1"/>
  <c r="M2453" i="1"/>
  <c r="M2389" i="1"/>
  <c r="M2325" i="1"/>
  <c r="M2994" i="1"/>
  <c r="M2866" i="1"/>
  <c r="M3570" i="1"/>
  <c r="M3506" i="1"/>
  <c r="M2472" i="1"/>
  <c r="M2456" i="1"/>
  <c r="M2440" i="1"/>
  <c r="M2424" i="1"/>
  <c r="M2408" i="1"/>
  <c r="M2392" i="1"/>
  <c r="M2376" i="1"/>
  <c r="M2360" i="1"/>
  <c r="M2344" i="1"/>
  <c r="M2328" i="1"/>
  <c r="M2312" i="1"/>
  <c r="M3616" i="1"/>
  <c r="M2811" i="1"/>
  <c r="M2747" i="1"/>
  <c r="M2683" i="1"/>
  <c r="M2619" i="1"/>
  <c r="M3067" i="1"/>
  <c r="M2939" i="1"/>
  <c r="M2875" i="1"/>
  <c r="M4370" i="1"/>
  <c r="M4325" i="1"/>
  <c r="M4348" i="1"/>
  <c r="M4829" i="1"/>
  <c r="M4861" i="1"/>
  <c r="M320" i="1"/>
  <c r="M499" i="1"/>
  <c r="M467" i="1"/>
  <c r="M435" i="1"/>
  <c r="M1428" i="1"/>
  <c r="M1629" i="1"/>
  <c r="M978" i="1"/>
  <c r="M850" i="1"/>
  <c r="M786" i="1"/>
  <c r="M1620" i="1"/>
  <c r="M2897" i="1"/>
  <c r="M3390" i="1"/>
  <c r="M3545" i="1"/>
  <c r="M3612" i="1"/>
  <c r="M1517" i="1"/>
  <c r="M972" i="1"/>
  <c r="M908" i="1"/>
  <c r="M844" i="1"/>
  <c r="M3929" i="1"/>
  <c r="M1786" i="1"/>
  <c r="M1722" i="1"/>
  <c r="M1658" i="1"/>
  <c r="M1626" i="1"/>
  <c r="M1562" i="1"/>
  <c r="M4796" i="1"/>
  <c r="M2785" i="1"/>
  <c r="M2753" i="1"/>
  <c r="M2689" i="1"/>
  <c r="M2625" i="1"/>
  <c r="M2593" i="1"/>
  <c r="M1869" i="1"/>
  <c r="M1805" i="1"/>
  <c r="M3474" i="1"/>
  <c r="M3913" i="1"/>
  <c r="M3870" i="1"/>
  <c r="M4780" i="1"/>
  <c r="M4652" i="1"/>
  <c r="M3899" i="1"/>
  <c r="M4343" i="1"/>
  <c r="M4316" i="1"/>
  <c r="M4813" i="1"/>
  <c r="M1981" i="1"/>
  <c r="M2377" i="1"/>
  <c r="M2765" i="1"/>
  <c r="M3014" i="1"/>
  <c r="M2886" i="1"/>
  <c r="M3415" i="1"/>
  <c r="M3330" i="1"/>
  <c r="M2881" i="1"/>
  <c r="M410" i="1"/>
  <c r="M378" i="1"/>
  <c r="M346" i="1"/>
  <c r="M330" i="1"/>
  <c r="M298" i="1"/>
  <c r="M266" i="1"/>
  <c r="M1497" i="1"/>
  <c r="M1465" i="1"/>
  <c r="M1369" i="1"/>
  <c r="M1337" i="1"/>
  <c r="M2009" i="1"/>
  <c r="M1977" i="1"/>
  <c r="M1945" i="1"/>
  <c r="M1913" i="1"/>
  <c r="M1881" i="1"/>
  <c r="M2449" i="1"/>
  <c r="M3022" i="1"/>
  <c r="M2958" i="1"/>
  <c r="M2830" i="1"/>
  <c r="M3383" i="1"/>
  <c r="M3836" i="1"/>
  <c r="M3708" i="1"/>
  <c r="M2717" i="1"/>
  <c r="M2589" i="1"/>
  <c r="M2854" i="1"/>
  <c r="M956" i="1"/>
  <c r="M1734" i="1"/>
  <c r="M1606" i="1"/>
  <c r="M749" i="1"/>
  <c r="M733" i="1"/>
  <c r="M701" i="1"/>
  <c r="M669" i="1"/>
  <c r="M653" i="1"/>
  <c r="M605" i="1"/>
  <c r="M557" i="1"/>
  <c r="M541" i="1"/>
  <c r="M984" i="1"/>
  <c r="M952" i="1"/>
  <c r="M888" i="1"/>
  <c r="M856" i="1"/>
  <c r="M824" i="1"/>
  <c r="M792" i="1"/>
  <c r="M3573" i="1"/>
  <c r="M3541" i="1"/>
  <c r="M3477" i="1"/>
  <c r="M3803" i="1"/>
  <c r="M3739" i="1"/>
  <c r="M3675" i="1"/>
  <c r="M3611" i="1"/>
  <c r="M3918" i="1"/>
  <c r="M1821" i="1"/>
  <c r="M2798" i="1"/>
  <c r="M2766" i="1"/>
  <c r="M2702" i="1"/>
  <c r="M2670" i="1"/>
  <c r="M2638" i="1"/>
  <c r="M2574" i="1"/>
  <c r="M3828" i="1"/>
  <c r="M3764" i="1"/>
  <c r="M3700" i="1"/>
  <c r="M3636" i="1"/>
  <c r="M3282" i="1"/>
  <c r="M3266" i="1"/>
  <c r="M3218" i="1"/>
  <c r="M3202" i="1"/>
  <c r="M3154" i="1"/>
  <c r="M3138" i="1"/>
  <c r="M3090" i="1"/>
  <c r="M3074" i="1"/>
  <c r="M4053" i="1"/>
  <c r="M4021" i="1"/>
  <c r="M2967" i="1"/>
  <c r="M2903" i="1"/>
  <c r="M2839" i="1"/>
  <c r="M3321" i="1"/>
  <c r="M3289" i="1"/>
  <c r="M3257" i="1"/>
  <c r="M3241" i="1"/>
  <c r="M3209" i="1"/>
  <c r="M3177" i="1"/>
  <c r="M3145" i="1"/>
  <c r="M3129" i="1"/>
  <c r="M3097" i="1"/>
  <c r="M3081" i="1"/>
  <c r="M4620" i="1"/>
  <c r="M4353" i="1"/>
  <c r="M4289" i="1"/>
  <c r="M4273" i="1"/>
  <c r="M4225" i="1"/>
  <c r="M4209" i="1"/>
  <c r="M4161" i="1"/>
  <c r="M4145" i="1"/>
  <c r="M1933" i="1"/>
  <c r="M3481" i="1"/>
  <c r="M3740" i="1"/>
  <c r="M1690" i="1"/>
  <c r="M2817" i="1"/>
  <c r="M2721" i="1"/>
  <c r="M3410" i="1"/>
  <c r="M4371" i="1"/>
  <c r="M3963" i="1"/>
  <c r="M5236" i="1"/>
  <c r="M5184" i="1"/>
  <c r="M2637" i="1"/>
  <c r="M4387" i="1"/>
  <c r="M394" i="1"/>
  <c r="M362" i="1"/>
  <c r="M314" i="1"/>
  <c r="M282" i="1"/>
  <c r="M1401" i="1"/>
  <c r="M1305" i="1"/>
  <c r="M2385" i="1"/>
  <c r="M2321" i="1"/>
  <c r="M2894" i="1"/>
  <c r="M1501" i="1"/>
  <c r="M1020" i="1"/>
  <c r="M892" i="1"/>
  <c r="M828" i="1"/>
  <c r="M1670" i="1"/>
  <c r="M2322" i="1"/>
  <c r="M2977" i="1"/>
  <c r="M765" i="1"/>
  <c r="M717" i="1"/>
  <c r="M685" i="1"/>
  <c r="M637" i="1"/>
  <c r="M573" i="1"/>
  <c r="M525" i="1"/>
  <c r="M1016" i="1"/>
  <c r="M920" i="1"/>
  <c r="M3358" i="1"/>
  <c r="M3795" i="1"/>
  <c r="M3667" i="1"/>
  <c r="M1849" i="1"/>
  <c r="M3509" i="1"/>
  <c r="M2734" i="1"/>
  <c r="M2606" i="1"/>
  <c r="M2935" i="1"/>
  <c r="M2871" i="1"/>
  <c r="M3305" i="1"/>
  <c r="M3273" i="1"/>
  <c r="M3225" i="1"/>
  <c r="M3193" i="1"/>
  <c r="M3161" i="1"/>
  <c r="M3113" i="1"/>
  <c r="M4748" i="1"/>
  <c r="M4321" i="1"/>
  <c r="M4609" i="1"/>
  <c r="M4545" i="1"/>
  <c r="M4497" i="1"/>
  <c r="M4685" i="1"/>
  <c r="M4669" i="1"/>
  <c r="M4653" i="1"/>
  <c r="M4909" i="1"/>
  <c r="M4877" i="1"/>
  <c r="M5562" i="1"/>
  <c r="M1217" i="1"/>
  <c r="M1153" i="1"/>
  <c r="M1089" i="1"/>
  <c r="M2029" i="1"/>
  <c r="M1965" i="1"/>
  <c r="M1901" i="1"/>
  <c r="M2238" i="1"/>
  <c r="M2110" i="1"/>
  <c r="M355" i="1"/>
  <c r="M291" i="1"/>
  <c r="M2961" i="1"/>
  <c r="M2849" i="1"/>
  <c r="M3204" i="1"/>
  <c r="M3076" i="1"/>
  <c r="M3315" i="1"/>
  <c r="M3251" i="1"/>
  <c r="M3187" i="1"/>
  <c r="M3123" i="1"/>
  <c r="M3577" i="1"/>
  <c r="M3513" i="1"/>
  <c r="M3804" i="1"/>
  <c r="M3676" i="1"/>
  <c r="M4040" i="1"/>
  <c r="M940" i="1"/>
  <c r="M876" i="1"/>
  <c r="M812" i="1"/>
  <c r="M1214" i="1"/>
  <c r="M1182" i="1"/>
  <c r="M1150" i="1"/>
  <c r="M1118" i="1"/>
  <c r="M2945" i="1"/>
  <c r="M3316" i="1"/>
  <c r="M3188" i="1"/>
  <c r="M3454" i="1"/>
  <c r="M4073" i="1"/>
  <c r="M1738" i="1"/>
  <c r="M1706" i="1"/>
  <c r="M1674" i="1"/>
  <c r="M1642" i="1"/>
  <c r="M1610" i="1"/>
  <c r="M1546" i="1"/>
  <c r="M1934" i="1"/>
  <c r="M2786" i="1"/>
  <c r="M3422" i="1"/>
  <c r="M4025" i="1"/>
  <c r="M3865" i="1"/>
  <c r="M1260" i="1"/>
  <c r="M1244" i="1"/>
  <c r="M1228" i="1"/>
  <c r="M1212" i="1"/>
  <c r="M1196" i="1"/>
  <c r="M1180" i="1"/>
  <c r="M1164" i="1"/>
  <c r="M1148" i="1"/>
  <c r="M1132" i="1"/>
  <c r="M1116" i="1"/>
  <c r="M1100" i="1"/>
  <c r="M1084" i="1"/>
  <c r="M1036" i="1"/>
  <c r="M1822" i="1"/>
  <c r="M2801" i="1"/>
  <c r="M2769" i="1"/>
  <c r="M2737" i="1"/>
  <c r="M2705" i="1"/>
  <c r="M2673" i="1"/>
  <c r="M2641" i="1"/>
  <c r="M2609" i="1"/>
  <c r="M2577" i="1"/>
  <c r="M3346" i="1"/>
  <c r="M3897" i="1"/>
  <c r="M1837" i="1"/>
  <c r="M3416" i="1"/>
  <c r="M2496" i="1"/>
  <c r="M2464" i="1"/>
  <c r="M2448" i="1"/>
  <c r="M2432" i="1"/>
  <c r="M2416" i="1"/>
  <c r="M2400" i="1"/>
  <c r="M2384" i="1"/>
  <c r="M2368" i="1"/>
  <c r="M2352" i="1"/>
  <c r="M2336" i="1"/>
  <c r="M2320" i="1"/>
  <c r="M2816" i="1"/>
  <c r="M2800" i="1"/>
  <c r="M2784" i="1"/>
  <c r="M2768" i="1"/>
  <c r="M2752" i="1"/>
  <c r="M2736" i="1"/>
  <c r="M2720" i="1"/>
  <c r="M2704" i="1"/>
  <c r="M2688" i="1"/>
  <c r="M2672" i="1"/>
  <c r="M2624" i="1"/>
  <c r="M2608" i="1"/>
  <c r="M2592" i="1"/>
  <c r="M2576" i="1"/>
  <c r="M3072" i="1"/>
  <c r="M3056" i="1"/>
  <c r="M2992" i="1"/>
  <c r="M2976" i="1"/>
  <c r="M2960" i="1"/>
  <c r="M2944" i="1"/>
  <c r="M2928" i="1"/>
  <c r="M2912" i="1"/>
  <c r="M2896" i="1"/>
  <c r="M2880" i="1"/>
  <c r="M2864" i="1"/>
  <c r="M2848" i="1"/>
  <c r="M2832" i="1"/>
  <c r="M3326" i="1"/>
  <c r="M3294" i="1"/>
  <c r="M3262" i="1"/>
  <c r="M3230" i="1"/>
  <c r="M3198" i="1"/>
  <c r="M3166" i="1"/>
  <c r="M3134" i="1"/>
  <c r="M3102" i="1"/>
  <c r="M3934" i="1"/>
  <c r="M3849" i="1"/>
  <c r="M4558" i="1"/>
  <c r="M3396" i="1"/>
  <c r="M3332" i="1"/>
  <c r="M3799" i="1"/>
  <c r="M3735" i="1"/>
  <c r="M3671" i="1"/>
  <c r="M3607" i="1"/>
  <c r="M4052" i="1"/>
  <c r="M4020" i="1"/>
  <c r="M4306" i="1"/>
  <c r="M5121" i="1"/>
  <c r="M4993" i="1"/>
  <c r="M4059" i="1"/>
  <c r="M4027" i="1"/>
  <c r="M3867" i="1"/>
  <c r="M4327" i="1"/>
  <c r="M4295" i="1"/>
  <c r="M4418" i="1"/>
  <c r="M4386" i="1"/>
  <c r="M4801" i="1"/>
  <c r="M4931" i="1"/>
  <c r="M4090" i="1"/>
  <c r="M4058" i="1"/>
  <c r="M4026" i="1"/>
  <c r="M3930" i="1"/>
  <c r="M3866" i="1"/>
  <c r="M4326" i="1"/>
  <c r="M4294" i="1"/>
  <c r="M4391" i="1"/>
  <c r="M4359" i="1"/>
  <c r="M5172" i="1"/>
  <c r="M5534" i="1"/>
  <c r="M5725" i="1"/>
  <c r="M4349" i="1"/>
  <c r="M4269" i="1"/>
  <c r="M4237" i="1"/>
  <c r="M4205" i="1"/>
  <c r="M4173" i="1"/>
  <c r="M4141" i="1"/>
  <c r="M4589" i="1"/>
  <c r="M4557" i="1"/>
  <c r="M5021" i="1"/>
  <c r="M4344" i="1"/>
  <c r="M4312" i="1"/>
  <c r="M4781" i="1"/>
  <c r="M4525" i="1"/>
  <c r="M4413" i="1"/>
  <c r="M4789" i="1"/>
  <c r="M5109" i="1"/>
  <c r="M5045" i="1"/>
  <c r="M4981" i="1"/>
  <c r="M5567" i="1"/>
  <c r="M4324" i="1"/>
  <c r="M4308" i="1"/>
  <c r="M4276" i="1"/>
  <c r="M4260" i="1"/>
  <c r="M4244" i="1"/>
  <c r="M4228" i="1"/>
  <c r="M4212" i="1"/>
  <c r="M4196" i="1"/>
  <c r="M4180" i="1"/>
  <c r="M4164" i="1"/>
  <c r="M4148" i="1"/>
  <c r="M4132" i="1"/>
  <c r="M4100" i="1"/>
  <c r="M4548" i="1"/>
  <c r="M4516" i="1"/>
  <c r="M4452" i="1"/>
  <c r="M4404" i="1"/>
  <c r="M4388" i="1"/>
  <c r="M4372" i="1"/>
  <c r="M4356" i="1"/>
  <c r="M4853" i="1"/>
  <c r="M4783" i="1"/>
  <c r="M4751" i="1"/>
  <c r="M4719" i="1"/>
  <c r="M4687" i="1"/>
  <c r="M4655" i="1"/>
  <c r="M4623" i="1"/>
  <c r="M4890" i="1"/>
  <c r="M4802" i="1"/>
  <c r="M4786" i="1"/>
  <c r="M4770" i="1"/>
  <c r="M4754" i="1"/>
  <c r="M4738" i="1"/>
  <c r="M4722" i="1"/>
  <c r="M4706" i="1"/>
  <c r="M4690" i="1"/>
  <c r="M4674" i="1"/>
  <c r="M4658" i="1"/>
  <c r="M4642" i="1"/>
  <c r="M4626" i="1"/>
  <c r="M4610" i="1"/>
  <c r="M5347" i="1"/>
  <c r="M5315" i="1"/>
  <c r="M5283" i="1"/>
  <c r="M5251" i="1"/>
  <c r="M5219" i="1"/>
  <c r="M5187" i="1"/>
  <c r="M5123" i="1"/>
  <c r="M4777" i="1"/>
  <c r="M4745" i="1"/>
  <c r="M4713" i="1"/>
  <c r="M4681" i="1"/>
  <c r="M4649" i="1"/>
  <c r="M4617" i="1"/>
  <c r="M4928" i="1"/>
  <c r="M5136" i="1"/>
  <c r="M5349" i="1"/>
  <c r="M5301" i="1"/>
  <c r="M5542" i="1"/>
  <c r="M5693" i="1"/>
  <c r="M5522" i="1"/>
  <c r="M5458" i="1"/>
  <c r="M5741" i="1"/>
  <c r="M5621" i="1"/>
  <c r="M5605" i="1"/>
  <c r="M5589" i="1"/>
  <c r="M5573" i="1"/>
  <c r="M5557" i="1"/>
  <c r="M5413" i="1"/>
  <c r="M5750" i="1"/>
  <c r="M5686" i="1"/>
  <c r="M5480" i="1"/>
  <c r="M5448" i="1"/>
  <c r="M5416" i="1"/>
  <c r="M5782" i="1"/>
  <c r="M5771" i="1"/>
  <c r="M5707" i="1"/>
  <c r="M5643" i="1"/>
  <c r="M432" i="1"/>
  <c r="M336" i="1"/>
  <c r="M748" i="1"/>
  <c r="M716" i="1"/>
  <c r="M528" i="1"/>
  <c r="M1585" i="1"/>
  <c r="M228" i="1"/>
  <c r="M196" i="1"/>
  <c r="M164" i="1"/>
  <c r="M132" i="1"/>
  <c r="M100" i="1"/>
  <c r="M72" i="1"/>
  <c r="M36" i="1"/>
  <c r="M8" i="1"/>
  <c r="M483" i="1"/>
  <c r="M451" i="1"/>
  <c r="M419" i="1"/>
  <c r="M251" i="1"/>
  <c r="M235" i="1"/>
  <c r="M219" i="1"/>
  <c r="M203" i="1"/>
  <c r="M187" i="1"/>
  <c r="M171" i="1"/>
  <c r="M155" i="1"/>
  <c r="M107" i="1"/>
  <c r="M91" i="1"/>
  <c r="M75" i="1"/>
  <c r="M59" i="1"/>
  <c r="M43" i="1"/>
  <c r="M27" i="1"/>
  <c r="M11" i="1"/>
  <c r="M971" i="1"/>
  <c r="M875" i="1"/>
  <c r="M1872" i="1"/>
  <c r="M249" i="1"/>
  <c r="M61" i="1"/>
  <c r="M500" i="1"/>
  <c r="M640" i="1"/>
  <c r="M847" i="1"/>
  <c r="M279" i="1"/>
  <c r="M695" i="1"/>
  <c r="M631" i="1"/>
  <c r="M1340" i="1"/>
  <c r="M409" i="1"/>
  <c r="M345" i="1"/>
  <c r="M281" i="1"/>
  <c r="M1520" i="1"/>
  <c r="M1456" i="1"/>
  <c r="M1424" i="1"/>
  <c r="M1392" i="1"/>
  <c r="M1360" i="1"/>
  <c r="M1328" i="1"/>
  <c r="M1868" i="1"/>
  <c r="M1018" i="1"/>
  <c r="M954" i="1"/>
  <c r="M890" i="1"/>
  <c r="M826" i="1"/>
  <c r="M1531" i="1"/>
  <c r="M1467" i="1"/>
  <c r="M1403" i="1"/>
  <c r="M1339" i="1"/>
  <c r="M1788" i="1"/>
  <c r="M1724" i="1"/>
  <c r="M1660" i="1"/>
  <c r="M2250" i="1"/>
  <c r="M2186" i="1"/>
  <c r="M2414" i="1"/>
  <c r="M2882" i="1"/>
  <c r="M3371" i="1"/>
  <c r="M3760" i="1"/>
  <c r="M3632" i="1"/>
  <c r="M1827" i="1"/>
  <c r="M2275" i="1"/>
  <c r="M2195" i="1"/>
  <c r="M2771" i="1"/>
  <c r="M2723" i="1"/>
  <c r="M2595" i="1"/>
  <c r="M2883" i="1"/>
  <c r="M2867" i="1"/>
  <c r="M1249" i="1"/>
  <c r="M1185" i="1"/>
  <c r="M1121" i="1"/>
  <c r="M1057" i="1"/>
  <c r="M750" i="1"/>
  <c r="M734" i="1"/>
  <c r="M718" i="1"/>
  <c r="M702" i="1"/>
  <c r="M686" i="1"/>
  <c r="M670" i="1"/>
  <c r="M654" i="1"/>
  <c r="M638" i="1"/>
  <c r="M590" i="1"/>
  <c r="M574" i="1"/>
  <c r="M558" i="1"/>
  <c r="M542" i="1"/>
  <c r="M526" i="1"/>
  <c r="M2618" i="1"/>
  <c r="M1982" i="1"/>
  <c r="M1950" i="1"/>
  <c r="M1886" i="1"/>
  <c r="M3379" i="1"/>
  <c r="M1854" i="1"/>
  <c r="M1025" i="1"/>
  <c r="M1009" i="1"/>
  <c r="M977" i="1"/>
  <c r="M961" i="1"/>
  <c r="M945" i="1"/>
  <c r="M929" i="1"/>
  <c r="M913" i="1"/>
  <c r="M897" i="1"/>
  <c r="M881" i="1"/>
  <c r="M865" i="1"/>
  <c r="M849" i="1"/>
  <c r="M833" i="1"/>
  <c r="M817" i="1"/>
  <c r="M801" i="1"/>
  <c r="M785" i="1"/>
  <c r="M1518" i="1"/>
  <c r="M1502" i="1"/>
  <c r="M1470" i="1"/>
  <c r="M1454" i="1"/>
  <c r="M1422" i="1"/>
  <c r="M1406" i="1"/>
  <c r="M1390" i="1"/>
  <c r="M1374" i="1"/>
  <c r="M1358" i="1"/>
  <c r="M1342" i="1"/>
  <c r="M1326" i="1"/>
  <c r="M1310" i="1"/>
  <c r="M1791" i="1"/>
  <c r="M1743" i="1"/>
  <c r="M1727" i="1"/>
  <c r="M1711" i="1"/>
  <c r="M1695" i="1"/>
  <c r="M1679" i="1"/>
  <c r="M1663" i="1"/>
  <c r="M1647" i="1"/>
  <c r="M1631" i="1"/>
  <c r="M1615" i="1"/>
  <c r="M1599" i="1"/>
  <c r="M1583" i="1"/>
  <c r="M1567" i="1"/>
  <c r="M2421" i="1"/>
  <c r="M2357" i="1"/>
  <c r="M1233" i="1"/>
  <c r="M1169" i="1"/>
  <c r="M1105" i="1"/>
  <c r="M1041" i="1"/>
  <c r="M1986" i="1"/>
  <c r="M2253" i="1"/>
  <c r="M2466" i="1"/>
  <c r="M2338" i="1"/>
  <c r="M2746" i="1"/>
  <c r="M714" i="1"/>
  <c r="M698" i="1"/>
  <c r="M682" i="1"/>
  <c r="M666" i="1"/>
  <c r="M650" i="1"/>
  <c r="M634" i="1"/>
  <c r="M618" i="1"/>
  <c r="M602" i="1"/>
  <c r="M586" i="1"/>
  <c r="M570" i="1"/>
  <c r="M554" i="1"/>
  <c r="M538" i="1"/>
  <c r="M522" i="1"/>
  <c r="M1237" i="1"/>
  <c r="M1205" i="1"/>
  <c r="M1173" i="1"/>
  <c r="M1141" i="1"/>
  <c r="M1077" i="1"/>
  <c r="M2513" i="1"/>
  <c r="M3267" i="1"/>
  <c r="M3203" i="1"/>
  <c r="M3075" i="1"/>
  <c r="M2301" i="1"/>
  <c r="M2293" i="1"/>
  <c r="M2229" i="1"/>
  <c r="M2101" i="1"/>
  <c r="M2426" i="1"/>
  <c r="M2362" i="1"/>
  <c r="M1870" i="1"/>
  <c r="M1806" i="1"/>
  <c r="M1021" i="1"/>
  <c r="M989" i="1"/>
  <c r="M973" i="1"/>
  <c r="M957" i="1"/>
  <c r="M941" i="1"/>
  <c r="M925" i="1"/>
  <c r="M909" i="1"/>
  <c r="M893" i="1"/>
  <c r="M877" i="1"/>
  <c r="M861" i="1"/>
  <c r="M845" i="1"/>
  <c r="M829" i="1"/>
  <c r="M813" i="1"/>
  <c r="M797" i="1"/>
  <c r="M781" i="1"/>
  <c r="M1498" i="1"/>
  <c r="M1466" i="1"/>
  <c r="M1450" i="1"/>
  <c r="M1418" i="1"/>
  <c r="M1402" i="1"/>
  <c r="M1386" i="1"/>
  <c r="M1370" i="1"/>
  <c r="M1354" i="1"/>
  <c r="M1338" i="1"/>
  <c r="M1322" i="1"/>
  <c r="M1306" i="1"/>
  <c r="M1787" i="1"/>
  <c r="M1739" i="1"/>
  <c r="M1723" i="1"/>
  <c r="M1707" i="1"/>
  <c r="M1691" i="1"/>
  <c r="M1659" i="1"/>
  <c r="M1643" i="1"/>
  <c r="M1627" i="1"/>
  <c r="M1611" i="1"/>
  <c r="M1595" i="1"/>
  <c r="M1563" i="1"/>
  <c r="M1547" i="1"/>
  <c r="M1842" i="1"/>
  <c r="M2289" i="1"/>
  <c r="M2257" i="1"/>
  <c r="M2225" i="1"/>
  <c r="M2193" i="1"/>
  <c r="M2129" i="1"/>
  <c r="M2097" i="1"/>
  <c r="M3832" i="1"/>
  <c r="M3768" i="1"/>
  <c r="M3704" i="1"/>
  <c r="M3640" i="1"/>
  <c r="M2807" i="1"/>
  <c r="M2791" i="1"/>
  <c r="M2775" i="1"/>
  <c r="M2759" i="1"/>
  <c r="M2743" i="1"/>
  <c r="M2727" i="1"/>
  <c r="M2711" i="1"/>
  <c r="M2695" i="1"/>
  <c r="M2679" i="1"/>
  <c r="M2647" i="1"/>
  <c r="M2615" i="1"/>
  <c r="M2599" i="1"/>
  <c r="M2583" i="1"/>
  <c r="M2567" i="1"/>
  <c r="M3063" i="1"/>
  <c r="M3047" i="1"/>
  <c r="M3015" i="1"/>
  <c r="M2951" i="1"/>
  <c r="M2919" i="1"/>
  <c r="M2887" i="1"/>
  <c r="M2855" i="1"/>
  <c r="M2823" i="1"/>
  <c r="M360" i="1"/>
  <c r="M296" i="1"/>
  <c r="M4764" i="1"/>
  <c r="M347" i="1"/>
  <c r="M754" i="1"/>
  <c r="M2278" i="1"/>
  <c r="M2150" i="1"/>
  <c r="M951" i="1"/>
  <c r="M208" i="1"/>
  <c r="M495" i="1"/>
  <c r="M463" i="1"/>
  <c r="M501" i="1"/>
  <c r="M469" i="1"/>
  <c r="M437" i="1"/>
  <c r="M421" i="1"/>
  <c r="M389" i="1"/>
  <c r="M261" i="1"/>
  <c r="M966" i="1"/>
  <c r="M870" i="1"/>
  <c r="M1511" i="1"/>
  <c r="M1415" i="1"/>
  <c r="M1351" i="1"/>
  <c r="M1736" i="1"/>
  <c r="M1672" i="1"/>
  <c r="M1608" i="1"/>
  <c r="M2008" i="1"/>
  <c r="M1944" i="1"/>
  <c r="M2470" i="1"/>
  <c r="M2461" i="1"/>
  <c r="M2333" i="1"/>
  <c r="M3210" i="1"/>
  <c r="M3130" i="1"/>
  <c r="M3082" i="1"/>
  <c r="M3599" i="1"/>
  <c r="M855" i="1"/>
  <c r="M2302" i="1"/>
  <c r="M403" i="1"/>
  <c r="M1808" i="1"/>
  <c r="M647" i="1"/>
  <c r="M497" i="1"/>
  <c r="M449" i="1"/>
  <c r="M1210" i="1"/>
  <c r="M1146" i="1"/>
  <c r="M2690" i="1"/>
  <c r="M898" i="1"/>
  <c r="M882" i="1"/>
  <c r="M1523" i="1"/>
  <c r="M1395" i="1"/>
  <c r="M1347" i="1"/>
  <c r="M1331" i="1"/>
  <c r="M4234" i="1"/>
  <c r="M1231" i="1"/>
  <c r="M1983" i="1"/>
  <c r="M2962" i="1"/>
  <c r="M3895" i="1"/>
  <c r="M3808" i="1"/>
  <c r="M3744" i="1"/>
  <c r="M2795" i="1"/>
  <c r="M2731" i="1"/>
  <c r="M2715" i="1"/>
  <c r="M2667" i="1"/>
  <c r="M3051" i="1"/>
  <c r="M2971" i="1"/>
  <c r="M2907" i="1"/>
  <c r="M2859" i="1"/>
  <c r="M2843" i="1"/>
  <c r="M3579" i="1"/>
  <c r="M2214" i="1"/>
  <c r="M2086" i="1"/>
  <c r="M236" i="1"/>
  <c r="M2762" i="1"/>
  <c r="M485" i="1"/>
  <c r="M453" i="1"/>
  <c r="M934" i="1"/>
  <c r="M902" i="1"/>
  <c r="M838" i="1"/>
  <c r="M806" i="1"/>
  <c r="M774" i="1"/>
  <c r="M1383" i="1"/>
  <c r="M1319" i="1"/>
  <c r="M1704" i="1"/>
  <c r="M1640" i="1"/>
  <c r="M1544" i="1"/>
  <c r="M2040" i="1"/>
  <c r="M1976" i="1"/>
  <c r="M1912" i="1"/>
  <c r="M1880" i="1"/>
  <c r="M2534" i="1"/>
  <c r="M2406" i="1"/>
  <c r="M2342" i="1"/>
  <c r="M3727" i="1"/>
  <c r="M4055" i="1"/>
  <c r="M4039" i="1"/>
  <c r="M4169" i="1"/>
  <c r="M3115" i="1"/>
  <c r="M339" i="1"/>
  <c r="M275" i="1"/>
  <c r="M711" i="1"/>
  <c r="M583" i="1"/>
  <c r="M547" i="1"/>
  <c r="M513" i="1"/>
  <c r="M481" i="1"/>
  <c r="M465" i="1"/>
  <c r="M433" i="1"/>
  <c r="M417" i="1"/>
  <c r="M1459" i="1"/>
  <c r="M1411" i="1"/>
  <c r="M1283" i="1"/>
  <c r="M1167" i="1"/>
  <c r="M1135" i="1"/>
  <c r="M1951" i="1"/>
  <c r="M1887" i="1"/>
  <c r="M1848" i="1"/>
  <c r="M3058" i="1"/>
  <c r="M2930" i="1"/>
  <c r="M2834" i="1"/>
  <c r="M5118" i="1"/>
  <c r="M3403" i="1"/>
  <c r="M2779" i="1"/>
  <c r="M2587" i="1"/>
  <c r="M3035" i="1"/>
  <c r="M2987" i="1"/>
  <c r="M2923" i="1"/>
  <c r="M4341" i="1"/>
  <c r="M4293" i="1"/>
  <c r="M376" i="1"/>
  <c r="M312" i="1"/>
  <c r="M276" i="1"/>
  <c r="M724" i="1"/>
  <c r="M692" i="1"/>
  <c r="M532" i="1"/>
  <c r="M516" i="1"/>
  <c r="M975" i="1"/>
  <c r="M911" i="1"/>
  <c r="M839" i="1"/>
  <c r="M775" i="1"/>
  <c r="M2270" i="1"/>
  <c r="M2142" i="1"/>
  <c r="M3099" i="1"/>
  <c r="M3863" i="1"/>
  <c r="M172" i="1"/>
  <c r="M559" i="1"/>
  <c r="M1348" i="1"/>
  <c r="M2602" i="1"/>
  <c r="M762" i="1"/>
  <c r="M746" i="1"/>
  <c r="M730" i="1"/>
  <c r="M1717" i="1"/>
  <c r="M1840" i="1"/>
  <c r="M2246" i="1"/>
  <c r="M2118" i="1"/>
  <c r="M3927" i="1"/>
  <c r="M412" i="1"/>
  <c r="M596" i="1"/>
  <c r="M580" i="1"/>
  <c r="M564" i="1"/>
  <c r="M548" i="1"/>
  <c r="M983" i="1"/>
  <c r="M319" i="1"/>
  <c r="M1222" i="1"/>
  <c r="M1158" i="1"/>
  <c r="M1126" i="1"/>
  <c r="M1062" i="1"/>
  <c r="M1030" i="1"/>
  <c r="M1356" i="1"/>
  <c r="M509" i="1"/>
  <c r="M493" i="1"/>
  <c r="M477" i="1"/>
  <c r="M461" i="1"/>
  <c r="M445" i="1"/>
  <c r="M429" i="1"/>
  <c r="M413" i="1"/>
  <c r="M397" i="1"/>
  <c r="M381" i="1"/>
  <c r="M349" i="1"/>
  <c r="M333" i="1"/>
  <c r="M317" i="1"/>
  <c r="M285" i="1"/>
  <c r="M269" i="1"/>
  <c r="M1496" i="1"/>
  <c r="M1464" i="1"/>
  <c r="M1400" i="1"/>
  <c r="M1368" i="1"/>
  <c r="M1336" i="1"/>
  <c r="M1304" i="1"/>
  <c r="M1836" i="1"/>
  <c r="M2738" i="1"/>
  <c r="M2610" i="1"/>
  <c r="M1022" i="1"/>
  <c r="M958" i="1"/>
  <c r="M926" i="1"/>
  <c r="M894" i="1"/>
  <c r="M862" i="1"/>
  <c r="M830" i="1"/>
  <c r="M798" i="1"/>
  <c r="M1503" i="1"/>
  <c r="M1471" i="1"/>
  <c r="M1407" i="1"/>
  <c r="M1375" i="1"/>
  <c r="M1343" i="1"/>
  <c r="M1311" i="1"/>
  <c r="M1792" i="1"/>
  <c r="M1728" i="1"/>
  <c r="M1696" i="1"/>
  <c r="M1664" i="1"/>
  <c r="M1632" i="1"/>
  <c r="M1600" i="1"/>
  <c r="M2290" i="1"/>
  <c r="M2258" i="1"/>
  <c r="M2226" i="1"/>
  <c r="M2194" i="1"/>
  <c r="M2162" i="1"/>
  <c r="M2130" i="1"/>
  <c r="M2098" i="1"/>
  <c r="M2454" i="1"/>
  <c r="M2390" i="1"/>
  <c r="M2326" i="1"/>
  <c r="M1864" i="1"/>
  <c r="M1800" i="1"/>
  <c r="M2477" i="1"/>
  <c r="M2349" i="1"/>
  <c r="M3050" i="1"/>
  <c r="M3018" i="1"/>
  <c r="M2986" i="1"/>
  <c r="M2954" i="1"/>
  <c r="M2922" i="1"/>
  <c r="M2890" i="1"/>
  <c r="M2858" i="1"/>
  <c r="M2826" i="1"/>
  <c r="M3530" i="1"/>
  <c r="M5054" i="1"/>
  <c r="M3355" i="1"/>
  <c r="M4446" i="1"/>
  <c r="M1863" i="1"/>
  <c r="M1847" i="1"/>
  <c r="M1831" i="1"/>
  <c r="M1815" i="1"/>
  <c r="M1799" i="1"/>
  <c r="M2295" i="1"/>
  <c r="M2279" i="1"/>
  <c r="M2263" i="1"/>
  <c r="M2247" i="1"/>
  <c r="M2231" i="1"/>
  <c r="M2215" i="1"/>
  <c r="M2199" i="1"/>
  <c r="M2135" i="1"/>
  <c r="M2119" i="1"/>
  <c r="M2103" i="1"/>
  <c r="M2087" i="1"/>
  <c r="M3807" i="1"/>
  <c r="M3743" i="1"/>
  <c r="M3711" i="1"/>
  <c r="M3911" i="1"/>
  <c r="M5053" i="1"/>
  <c r="M4989" i="1"/>
  <c r="M4701" i="1"/>
  <c r="M4637" i="1"/>
  <c r="M4925" i="1"/>
  <c r="M5626" i="1"/>
  <c r="M456" i="1"/>
  <c r="M1765" i="1"/>
  <c r="M1541" i="1"/>
  <c r="M241" i="1"/>
  <c r="M464" i="1"/>
  <c r="M176" i="1"/>
  <c r="M431" i="1"/>
  <c r="M719" i="1"/>
  <c r="M309" i="1"/>
  <c r="M1155" i="1"/>
  <c r="M185" i="1"/>
  <c r="M510" i="1"/>
  <c r="M494" i="1"/>
  <c r="M462" i="1"/>
  <c r="M260" i="1"/>
  <c r="M931" i="1"/>
  <c r="M803" i="1"/>
  <c r="M53" i="1"/>
  <c r="M21" i="1"/>
  <c r="M655" i="1"/>
  <c r="M1154" i="1"/>
  <c r="M1203" i="1"/>
  <c r="M1187" i="1"/>
  <c r="M1091" i="1"/>
  <c r="M3322" i="1"/>
  <c r="M253" i="1"/>
  <c r="M57" i="1"/>
  <c r="M512" i="1"/>
  <c r="M384" i="1"/>
  <c r="M352" i="1"/>
  <c r="M1492" i="1"/>
  <c r="M1364" i="1"/>
  <c r="M478" i="1"/>
  <c r="M446" i="1"/>
  <c r="M827" i="1"/>
  <c r="M795" i="1"/>
  <c r="M205" i="1"/>
  <c r="M13" i="1"/>
  <c r="M484" i="1"/>
  <c r="M420" i="1"/>
  <c r="M388" i="1"/>
  <c r="M385" i="1"/>
  <c r="M1010" i="1"/>
  <c r="M962" i="1"/>
  <c r="M1732" i="1"/>
  <c r="M1716" i="1"/>
  <c r="M1668" i="1"/>
  <c r="M1604" i="1"/>
  <c r="M1588" i="1"/>
  <c r="M1940" i="1"/>
  <c r="M1812" i="1"/>
  <c r="M2202" i="1"/>
  <c r="M2138" i="1"/>
  <c r="M2334" i="1"/>
  <c r="M3712" i="1"/>
  <c r="M1867" i="1"/>
  <c r="M1803" i="1"/>
  <c r="M2267" i="1"/>
  <c r="M2251" i="1"/>
  <c r="M2123" i="1"/>
  <c r="M430" i="1"/>
  <c r="M414" i="1"/>
  <c r="M766" i="1"/>
  <c r="M955" i="1"/>
  <c r="M923" i="1"/>
  <c r="M1725" i="1"/>
  <c r="M1693" i="1"/>
  <c r="M237" i="1"/>
  <c r="M173" i="1"/>
  <c r="M141" i="1"/>
  <c r="M45" i="1"/>
  <c r="M324" i="1"/>
  <c r="M263" i="1"/>
  <c r="M1372" i="1"/>
  <c r="M369" i="1"/>
  <c r="M273" i="1"/>
  <c r="M946" i="1"/>
  <c r="M834" i="1"/>
  <c r="M818" i="1"/>
  <c r="M770" i="1"/>
  <c r="M1652" i="1"/>
  <c r="M1540" i="1"/>
  <c r="M2266" i="1"/>
  <c r="M2366" i="1"/>
  <c r="M3776" i="1"/>
  <c r="M1819" i="1"/>
  <c r="M2283" i="1"/>
  <c r="M2155" i="1"/>
  <c r="M4402" i="1"/>
  <c r="M4926" i="1"/>
  <c r="M5635" i="1"/>
  <c r="M209" i="1"/>
  <c r="M177" i="1"/>
  <c r="M113" i="1"/>
  <c r="M81" i="1"/>
  <c r="M504" i="1"/>
  <c r="M468" i="1"/>
  <c r="M440" i="1"/>
  <c r="M756" i="1"/>
  <c r="M3163" i="1"/>
  <c r="M204" i="1"/>
  <c r="M299" i="1"/>
  <c r="M267" i="1"/>
  <c r="M1412" i="1"/>
  <c r="M1852" i="1"/>
  <c r="M255" i="1"/>
  <c r="M223" i="1"/>
  <c r="M506" i="1"/>
  <c r="M490" i="1"/>
  <c r="M474" i="1"/>
  <c r="M458" i="1"/>
  <c r="M442" i="1"/>
  <c r="M426" i="1"/>
  <c r="M947" i="1"/>
  <c r="M915" i="1"/>
  <c r="M883" i="1"/>
  <c r="M851" i="1"/>
  <c r="M819" i="1"/>
  <c r="M1653" i="1"/>
  <c r="M1621" i="1"/>
  <c r="M257" i="1"/>
  <c r="M380" i="1"/>
  <c r="M348" i="1"/>
  <c r="M284" i="1"/>
  <c r="M287" i="1"/>
  <c r="M639" i="1"/>
  <c r="M1138" i="1"/>
  <c r="M2802" i="1"/>
  <c r="M2674" i="1"/>
  <c r="M1828" i="1"/>
  <c r="M4202" i="1"/>
  <c r="M1227" i="1"/>
  <c r="M1211" i="1"/>
  <c r="M1195" i="1"/>
  <c r="M1179" i="1"/>
  <c r="M1163" i="1"/>
  <c r="M1147" i="1"/>
  <c r="M1131" i="1"/>
  <c r="M1083" i="1"/>
  <c r="M1035" i="1"/>
  <c r="M2413" i="1"/>
  <c r="M2381" i="1"/>
  <c r="M3419" i="1"/>
  <c r="M3839" i="1"/>
  <c r="M3775" i="1"/>
  <c r="M233" i="1"/>
  <c r="M169" i="1"/>
  <c r="M41" i="1"/>
  <c r="M400" i="1"/>
  <c r="M368" i="1"/>
  <c r="M268" i="1"/>
  <c r="M1023" i="1"/>
  <c r="M959" i="1"/>
  <c r="M895" i="1"/>
  <c r="M1525" i="1"/>
  <c r="M1461" i="1"/>
  <c r="M1397" i="1"/>
  <c r="M1333" i="1"/>
  <c r="M1834" i="1"/>
  <c r="M2345" i="1"/>
  <c r="M2733" i="1"/>
  <c r="M3083" i="1"/>
  <c r="M3537" i="1"/>
  <c r="M3394" i="1"/>
  <c r="M3724" i="1"/>
  <c r="M3596" i="1"/>
  <c r="M4844" i="1"/>
  <c r="M387" i="1"/>
  <c r="M323" i="1"/>
  <c r="M259" i="1"/>
  <c r="M964" i="1"/>
  <c r="M900" i="1"/>
  <c r="M836" i="1"/>
  <c r="M772" i="1"/>
  <c r="M1460" i="1"/>
  <c r="M1332" i="1"/>
  <c r="M1830" i="1"/>
  <c r="M2221" i="1"/>
  <c r="M2093" i="1"/>
  <c r="M2714" i="1"/>
  <c r="M3470" i="1"/>
  <c r="M502" i="1"/>
  <c r="M486" i="1"/>
  <c r="M470" i="1"/>
  <c r="M454" i="1"/>
  <c r="M438" i="1"/>
  <c r="M422" i="1"/>
  <c r="M406" i="1"/>
  <c r="M390" i="1"/>
  <c r="M374" i="1"/>
  <c r="M358" i="1"/>
  <c r="M342" i="1"/>
  <c r="M326" i="1"/>
  <c r="M310" i="1"/>
  <c r="M294" i="1"/>
  <c r="M278" i="1"/>
  <c r="M262" i="1"/>
  <c r="M758" i="1"/>
  <c r="M742" i="1"/>
  <c r="M726" i="1"/>
  <c r="M710" i="1"/>
  <c r="M694" i="1"/>
  <c r="M678" i="1"/>
  <c r="M662" i="1"/>
  <c r="M646" i="1"/>
  <c r="M614" i="1"/>
  <c r="M582" i="1"/>
  <c r="M566" i="1"/>
  <c r="M550" i="1"/>
  <c r="M534" i="1"/>
  <c r="M518" i="1"/>
  <c r="M907" i="1"/>
  <c r="M843" i="1"/>
  <c r="M811" i="1"/>
  <c r="M779" i="1"/>
  <c r="M1261" i="1"/>
  <c r="M1229" i="1"/>
  <c r="M1197" i="1"/>
  <c r="M1165" i="1"/>
  <c r="M1133" i="1"/>
  <c r="M1101" i="1"/>
  <c r="M1069" i="1"/>
  <c r="M1037" i="1"/>
  <c r="M1709" i="1"/>
  <c r="M1677" i="1"/>
  <c r="M1613" i="1"/>
  <c r="M1581" i="1"/>
  <c r="M1829" i="1"/>
  <c r="M2294" i="1"/>
  <c r="M2230" i="1"/>
  <c r="M2433" i="1"/>
  <c r="M2369" i="1"/>
  <c r="M3070" i="1"/>
  <c r="M3006" i="1"/>
  <c r="M2942" i="1"/>
  <c r="M2878" i="1"/>
  <c r="M3447" i="1"/>
  <c r="M4355" i="1"/>
  <c r="M221" i="1"/>
  <c r="M189" i="1"/>
  <c r="M157" i="1"/>
  <c r="M125" i="1"/>
  <c r="M29" i="1"/>
  <c r="M472" i="1"/>
  <c r="M436" i="1"/>
  <c r="M404" i="1"/>
  <c r="M340" i="1"/>
  <c r="M967" i="1"/>
  <c r="M1225" i="1"/>
  <c r="M1161" i="1"/>
  <c r="M1097" i="1"/>
  <c r="M2286" i="1"/>
  <c r="M2158" i="1"/>
  <c r="M2813" i="1"/>
  <c r="M2685" i="1"/>
  <c r="M311" i="1"/>
  <c r="M727" i="1"/>
  <c r="M663" i="1"/>
  <c r="M599" i="1"/>
  <c r="M1718" i="1"/>
  <c r="M1654" i="1"/>
  <c r="M2269" i="1"/>
  <c r="M3566" i="1"/>
  <c r="M505" i="1"/>
  <c r="M489" i="1"/>
  <c r="M473" i="1"/>
  <c r="M457" i="1"/>
  <c r="M441" i="1"/>
  <c r="M425" i="1"/>
  <c r="M377" i="1"/>
  <c r="M361" i="1"/>
  <c r="M313" i="1"/>
  <c r="M297" i="1"/>
  <c r="M761" i="1"/>
  <c r="M745" i="1"/>
  <c r="M729" i="1"/>
  <c r="M713" i="1"/>
  <c r="M697" i="1"/>
  <c r="M681" i="1"/>
  <c r="M665" i="1"/>
  <c r="M649" i="1"/>
  <c r="M633" i="1"/>
  <c r="M617" i="1"/>
  <c r="M585" i="1"/>
  <c r="M569" i="1"/>
  <c r="M553" i="1"/>
  <c r="M537" i="1"/>
  <c r="M521" i="1"/>
  <c r="M1258" i="1"/>
  <c r="M1194" i="1"/>
  <c r="M1130" i="1"/>
  <c r="M2474" i="1"/>
  <c r="M2410" i="1"/>
  <c r="M2346" i="1"/>
  <c r="M2722" i="1"/>
  <c r="M2594" i="1"/>
  <c r="M3049" i="1"/>
  <c r="M2985" i="1"/>
  <c r="M2921" i="1"/>
  <c r="M2857" i="1"/>
  <c r="M3763" i="1"/>
  <c r="M3635" i="1"/>
  <c r="M4122" i="1"/>
  <c r="M986" i="1"/>
  <c r="M938" i="1"/>
  <c r="M922" i="1"/>
  <c r="M874" i="1"/>
  <c r="M858" i="1"/>
  <c r="M810" i="1"/>
  <c r="M794" i="1"/>
  <c r="M1499" i="1"/>
  <c r="M1451" i="1"/>
  <c r="M1387" i="1"/>
  <c r="M1371" i="1"/>
  <c r="M1323" i="1"/>
  <c r="M1307" i="1"/>
  <c r="M1708" i="1"/>
  <c r="M1692" i="1"/>
  <c r="M1644" i="1"/>
  <c r="M1628" i="1"/>
  <c r="M1580" i="1"/>
  <c r="M1564" i="1"/>
  <c r="M1964" i="1"/>
  <c r="M1865" i="1"/>
  <c r="M1801" i="1"/>
  <c r="M2282" i="1"/>
  <c r="M2218" i="1"/>
  <c r="M2154" i="1"/>
  <c r="M2090" i="1"/>
  <c r="M2446" i="1"/>
  <c r="M2382" i="1"/>
  <c r="M2350" i="1"/>
  <c r="M2318" i="1"/>
  <c r="M3053" i="1"/>
  <c r="M3021" i="1"/>
  <c r="M2989" i="1"/>
  <c r="M2957" i="1"/>
  <c r="M2925" i="1"/>
  <c r="M2893" i="1"/>
  <c r="M2861" i="1"/>
  <c r="M2829" i="1"/>
  <c r="M3312" i="1"/>
  <c r="M3280" i="1"/>
  <c r="M3248" i="1"/>
  <c r="M3216" i="1"/>
  <c r="M3184" i="1"/>
  <c r="M3152" i="1"/>
  <c r="M3120" i="1"/>
  <c r="M3088" i="1"/>
  <c r="M3787" i="1"/>
  <c r="M3723" i="1"/>
  <c r="M3659" i="1"/>
  <c r="M3595" i="1"/>
  <c r="M4049" i="1"/>
  <c r="M4170" i="1"/>
  <c r="M1017" i="1"/>
  <c r="M985" i="1"/>
  <c r="M969" i="1"/>
  <c r="M953" i="1"/>
  <c r="M937" i="1"/>
  <c r="M921" i="1"/>
  <c r="M905" i="1"/>
  <c r="M889" i="1"/>
  <c r="M873" i="1"/>
  <c r="M857" i="1"/>
  <c r="M841" i="1"/>
  <c r="M825" i="1"/>
  <c r="M809" i="1"/>
  <c r="M793" i="1"/>
  <c r="M777" i="1"/>
  <c r="M1255" i="1"/>
  <c r="M1223" i="1"/>
  <c r="M1191" i="1"/>
  <c r="M1159" i="1"/>
  <c r="M1127" i="1"/>
  <c r="M1063" i="1"/>
  <c r="M1526" i="1"/>
  <c r="M1510" i="1"/>
  <c r="M1494" i="1"/>
  <c r="M1462" i="1"/>
  <c r="M1430" i="1"/>
  <c r="M1414" i="1"/>
  <c r="M1398" i="1"/>
  <c r="M1382" i="1"/>
  <c r="M1366" i="1"/>
  <c r="M1350" i="1"/>
  <c r="M1334" i="1"/>
  <c r="M1318" i="1"/>
  <c r="M1735" i="1"/>
  <c r="M1719" i="1"/>
  <c r="M1703" i="1"/>
  <c r="M1687" i="1"/>
  <c r="M1671" i="1"/>
  <c r="M1655" i="1"/>
  <c r="M1639" i="1"/>
  <c r="M1623" i="1"/>
  <c r="M1607" i="1"/>
  <c r="M1559" i="1"/>
  <c r="M1975" i="1"/>
  <c r="M1943" i="1"/>
  <c r="M1911" i="1"/>
  <c r="M1879" i="1"/>
  <c r="M2281" i="1"/>
  <c r="M2249" i="1"/>
  <c r="M2217" i="1"/>
  <c r="M2089" i="1"/>
  <c r="M2469" i="1"/>
  <c r="M2405" i="1"/>
  <c r="M2341" i="1"/>
  <c r="M2790" i="1"/>
  <c r="M2758" i="1"/>
  <c r="M2726" i="1"/>
  <c r="M2694" i="1"/>
  <c r="M2662" i="1"/>
  <c r="M2598" i="1"/>
  <c r="M2566" i="1"/>
  <c r="M2946" i="1"/>
  <c r="M2850" i="1"/>
  <c r="M2818" i="1"/>
  <c r="M3458" i="1"/>
  <c r="M3374" i="1"/>
  <c r="M4016" i="1"/>
  <c r="M4990" i="1"/>
  <c r="M3310" i="1"/>
  <c r="M3278" i="1"/>
  <c r="M3246" i="1"/>
  <c r="M3214" i="1"/>
  <c r="M3182" i="1"/>
  <c r="M3150" i="1"/>
  <c r="M3118" i="1"/>
  <c r="M3086" i="1"/>
  <c r="M3584" i="1"/>
  <c r="M3568" i="1"/>
  <c r="M3552" i="1"/>
  <c r="M3536" i="1"/>
  <c r="M3520" i="1"/>
  <c r="M3504" i="1"/>
  <c r="M3488" i="1"/>
  <c r="M3456" i="1"/>
  <c r="M3435" i="1"/>
  <c r="M3414" i="1"/>
  <c r="M3392" i="1"/>
  <c r="M3350" i="1"/>
  <c r="M3824" i="1"/>
  <c r="M3728" i="1"/>
  <c r="M3696" i="1"/>
  <c r="M3600" i="1"/>
  <c r="M3891" i="1"/>
  <c r="M4291" i="1"/>
  <c r="M1859" i="1"/>
  <c r="M1811" i="1"/>
  <c r="M1795" i="1"/>
  <c r="M2291" i="1"/>
  <c r="M2259" i="1"/>
  <c r="M2243" i="1"/>
  <c r="M2211" i="1"/>
  <c r="M2179" i="1"/>
  <c r="M2163" i="1"/>
  <c r="M2131" i="1"/>
  <c r="M2115" i="1"/>
  <c r="M2051" i="1"/>
  <c r="M2803" i="1"/>
  <c r="M2787" i="1"/>
  <c r="M2739" i="1"/>
  <c r="M2707" i="1"/>
  <c r="M2691" i="1"/>
  <c r="M2611" i="1"/>
  <c r="M2579" i="1"/>
  <c r="M3059" i="1"/>
  <c r="M2963" i="1"/>
  <c r="M2947" i="1"/>
  <c r="M2931" i="1"/>
  <c r="M2851" i="1"/>
  <c r="M2835" i="1"/>
  <c r="M2819" i="1"/>
  <c r="M3317" i="1"/>
  <c r="M3301" i="1"/>
  <c r="M3285" i="1"/>
  <c r="M3269" i="1"/>
  <c r="M3253" i="1"/>
  <c r="M3237" i="1"/>
  <c r="M3221" i="1"/>
  <c r="M3205" i="1"/>
  <c r="M3189" i="1"/>
  <c r="M3173" i="1"/>
  <c r="M3157" i="1"/>
  <c r="M3141" i="1"/>
  <c r="M3125" i="1"/>
  <c r="M3109" i="1"/>
  <c r="M3093" i="1"/>
  <c r="M3077" i="1"/>
  <c r="M3555" i="1"/>
  <c r="M3475" i="1"/>
  <c r="M3418" i="1"/>
  <c r="M3831" i="1"/>
  <c r="M3767" i="1"/>
  <c r="M3703" i="1"/>
  <c r="M3639" i="1"/>
  <c r="M4379" i="1"/>
  <c r="M4716" i="1"/>
  <c r="M4075" i="1"/>
  <c r="M4043" i="1"/>
  <c r="M3910" i="1"/>
  <c r="M3889" i="1"/>
  <c r="M4354" i="1"/>
  <c r="M3951" i="1"/>
  <c r="M3909" i="1"/>
  <c r="M3887" i="1"/>
  <c r="M3845" i="1"/>
  <c r="M4262" i="1"/>
  <c r="M4230" i="1"/>
  <c r="M4198" i="1"/>
  <c r="M4166" i="1"/>
  <c r="M4134" i="1"/>
  <c r="M5078" i="1"/>
  <c r="M5014" i="1"/>
  <c r="M4333" i="1"/>
  <c r="M4317" i="1"/>
  <c r="M4285" i="1"/>
  <c r="M4253" i="1"/>
  <c r="M4221" i="1"/>
  <c r="M4189" i="1"/>
  <c r="M4157" i="1"/>
  <c r="M4125" i="1"/>
  <c r="M4605" i="1"/>
  <c r="M4573" i="1"/>
  <c r="M4541" i="1"/>
  <c r="M4509" i="1"/>
  <c r="M4292" i="1"/>
  <c r="M4837" i="1"/>
  <c r="M4821" i="1"/>
  <c r="M4886" i="1"/>
  <c r="M5333" i="1"/>
  <c r="M5317" i="1"/>
  <c r="M5285" i="1"/>
  <c r="M5269" i="1"/>
  <c r="M5237" i="1"/>
  <c r="M5595" i="1"/>
  <c r="M5563" i="1"/>
  <c r="M217" i="1"/>
  <c r="M153" i="1"/>
  <c r="M89" i="1"/>
  <c r="M25" i="1"/>
  <c r="M476" i="1"/>
  <c r="M416" i="1"/>
  <c r="M1308" i="1"/>
  <c r="M987" i="1"/>
  <c r="M859" i="1"/>
  <c r="M77" i="1"/>
  <c r="M295" i="1"/>
  <c r="M321" i="1"/>
  <c r="M305" i="1"/>
  <c r="M1804" i="1"/>
  <c r="M1892" i="1"/>
  <c r="M1876" i="1"/>
  <c r="M2398" i="1"/>
  <c r="M2265" i="1"/>
  <c r="M3840" i="1"/>
  <c r="M1835" i="1"/>
  <c r="M2299" i="1"/>
  <c r="M2187" i="1"/>
  <c r="M2139" i="1"/>
  <c r="M2523" i="1"/>
  <c r="M3547" i="1"/>
  <c r="M4309" i="1"/>
  <c r="M886" i="1"/>
  <c r="M854" i="1"/>
  <c r="M822" i="1"/>
  <c r="M790" i="1"/>
  <c r="M1256" i="1"/>
  <c r="M1240" i="1"/>
  <c r="M1224" i="1"/>
  <c r="M1208" i="1"/>
  <c r="M1176" i="1"/>
  <c r="M1160" i="1"/>
  <c r="M1144" i="1"/>
  <c r="M1128" i="1"/>
  <c r="M1112" i="1"/>
  <c r="M1080" i="1"/>
  <c r="M1064" i="1"/>
  <c r="M1048" i="1"/>
  <c r="M1495" i="1"/>
  <c r="M1463" i="1"/>
  <c r="M1399" i="1"/>
  <c r="M1367" i="1"/>
  <c r="M1335" i="1"/>
  <c r="M1303" i="1"/>
  <c r="M1720" i="1"/>
  <c r="M1688" i="1"/>
  <c r="M1656" i="1"/>
  <c r="M1624" i="1"/>
  <c r="M1560" i="1"/>
  <c r="M1992" i="1"/>
  <c r="M1960" i="1"/>
  <c r="M1896" i="1"/>
  <c r="M1817" i="1"/>
  <c r="M2242" i="1"/>
  <c r="M2114" i="1"/>
  <c r="M2438" i="1"/>
  <c r="M2374" i="1"/>
  <c r="M2310" i="1"/>
  <c r="M2793" i="1"/>
  <c r="M2761" i="1"/>
  <c r="M2729" i="1"/>
  <c r="M2697" i="1"/>
  <c r="M2633" i="1"/>
  <c r="M2601" i="1"/>
  <c r="M2569" i="1"/>
  <c r="M3557" i="1"/>
  <c r="M3525" i="1"/>
  <c r="M4138" i="1"/>
  <c r="M4403" i="1"/>
  <c r="M4792" i="1"/>
  <c r="M5009" i="1"/>
  <c r="M1251" i="1"/>
  <c r="M1235" i="1"/>
  <c r="M1219" i="1"/>
  <c r="M1139" i="1"/>
  <c r="M1832" i="1"/>
  <c r="M2397" i="1"/>
  <c r="M2365" i="1"/>
  <c r="M2814" i="1"/>
  <c r="M2782" i="1"/>
  <c r="M2750" i="1"/>
  <c r="M2718" i="1"/>
  <c r="M2686" i="1"/>
  <c r="M2622" i="1"/>
  <c r="M3034" i="1"/>
  <c r="M2970" i="1"/>
  <c r="M2906" i="1"/>
  <c r="M2842" i="1"/>
  <c r="M3406" i="1"/>
  <c r="M3796" i="1"/>
  <c r="M3732" i="1"/>
  <c r="M3668" i="1"/>
  <c r="M3604" i="1"/>
  <c r="M4064" i="1"/>
  <c r="M4000" i="1"/>
  <c r="M4219" i="1"/>
  <c r="M5124" i="1"/>
  <c r="M2492" i="1"/>
  <c r="M2476" i="1"/>
  <c r="M2460" i="1"/>
  <c r="M2444" i="1"/>
  <c r="M2428" i="1"/>
  <c r="M2412" i="1"/>
  <c r="M2396" i="1"/>
  <c r="M2380" i="1"/>
  <c r="M2364" i="1"/>
  <c r="M2348" i="1"/>
  <c r="M2332" i="1"/>
  <c r="M2316" i="1"/>
  <c r="M2812" i="1"/>
  <c r="M2796" i="1"/>
  <c r="M2780" i="1"/>
  <c r="M2764" i="1"/>
  <c r="M2748" i="1"/>
  <c r="M2732" i="1"/>
  <c r="M2716" i="1"/>
  <c r="M2700" i="1"/>
  <c r="M2684" i="1"/>
  <c r="M2652" i="1"/>
  <c r="M2620" i="1"/>
  <c r="M2588" i="1"/>
  <c r="M2572" i="1"/>
  <c r="M3068" i="1"/>
  <c r="M3052" i="1"/>
  <c r="M3036" i="1"/>
  <c r="M3020" i="1"/>
  <c r="M2988" i="1"/>
  <c r="M2956" i="1"/>
  <c r="M2940" i="1"/>
  <c r="M2924" i="1"/>
  <c r="M2908" i="1"/>
  <c r="M2892" i="1"/>
  <c r="M2876" i="1"/>
  <c r="M2860" i="1"/>
  <c r="M2844" i="1"/>
  <c r="M2828" i="1"/>
  <c r="M3274" i="1"/>
  <c r="M3258" i="1"/>
  <c r="M3242" i="1"/>
  <c r="M3194" i="1"/>
  <c r="M3162" i="1"/>
  <c r="M3146" i="1"/>
  <c r="M3114" i="1"/>
  <c r="M3098" i="1"/>
  <c r="M3451" i="1"/>
  <c r="M3387" i="1"/>
  <c r="M3816" i="1"/>
  <c r="M3752" i="1"/>
  <c r="M3688" i="1"/>
  <c r="M3624" i="1"/>
  <c r="M4339" i="1"/>
  <c r="M4855" i="1"/>
  <c r="M5038" i="1"/>
  <c r="M5220" i="1"/>
  <c r="M1871" i="1"/>
  <c r="M1839" i="1"/>
  <c r="M1807" i="1"/>
  <c r="M2303" i="1"/>
  <c r="M2271" i="1"/>
  <c r="M2239" i="1"/>
  <c r="M2207" i="1"/>
  <c r="M2143" i="1"/>
  <c r="M2111" i="1"/>
  <c r="M2799" i="1"/>
  <c r="M2767" i="1"/>
  <c r="M2735" i="1"/>
  <c r="M2703" i="1"/>
  <c r="M2671" i="1"/>
  <c r="M2575" i="1"/>
  <c r="M3055" i="1"/>
  <c r="M3023" i="1"/>
  <c r="M2991" i="1"/>
  <c r="M2959" i="1"/>
  <c r="M2927" i="1"/>
  <c r="M2895" i="1"/>
  <c r="M2863" i="1"/>
  <c r="M2831" i="1"/>
  <c r="M3329" i="1"/>
  <c r="M3313" i="1"/>
  <c r="M3297" i="1"/>
  <c r="M3281" i="1"/>
  <c r="M3265" i="1"/>
  <c r="M3249" i="1"/>
  <c r="M3233" i="1"/>
  <c r="M3217" i="1"/>
  <c r="M3201" i="1"/>
  <c r="M3185" i="1"/>
  <c r="M3169" i="1"/>
  <c r="M3153" i="1"/>
  <c r="M3137" i="1"/>
  <c r="M3121" i="1"/>
  <c r="M3105" i="1"/>
  <c r="M3089" i="1"/>
  <c r="M3412" i="1"/>
  <c r="M3348" i="1"/>
  <c r="M3791" i="1"/>
  <c r="M3759" i="1"/>
  <c r="M3663" i="1"/>
  <c r="M3847" i="1"/>
  <c r="M4290" i="1"/>
  <c r="M4555" i="1"/>
  <c r="M4087" i="1"/>
  <c r="M4071" i="1"/>
  <c r="M3883" i="1"/>
  <c r="M4351" i="1"/>
  <c r="M4319" i="1"/>
  <c r="M4602" i="1"/>
  <c r="M4570" i="1"/>
  <c r="M4538" i="1"/>
  <c r="M4506" i="1"/>
  <c r="M4378" i="1"/>
  <c r="M4859" i="1"/>
  <c r="M4827" i="1"/>
  <c r="M4791" i="1"/>
  <c r="M4731" i="1"/>
  <c r="M4667" i="1"/>
  <c r="M3925" i="1"/>
  <c r="M3861" i="1"/>
  <c r="M4350" i="1"/>
  <c r="M4318" i="1"/>
  <c r="M4286" i="1"/>
  <c r="M4254" i="1"/>
  <c r="M4222" i="1"/>
  <c r="M4190" i="1"/>
  <c r="M4158" i="1"/>
  <c r="M4126" i="1"/>
  <c r="M4607" i="1"/>
  <c r="M4575" i="1"/>
  <c r="M4543" i="1"/>
  <c r="M4511" i="1"/>
  <c r="M4383" i="1"/>
  <c r="M4797" i="1"/>
  <c r="M4927" i="1"/>
  <c r="M4345" i="1"/>
  <c r="M4313" i="1"/>
  <c r="M4281" i="1"/>
  <c r="M4233" i="1"/>
  <c r="M4201" i="1"/>
  <c r="M4185" i="1"/>
  <c r="M4153" i="1"/>
  <c r="M4137" i="1"/>
  <c r="M4601" i="1"/>
  <c r="M4505" i="1"/>
  <c r="M4425" i="1"/>
  <c r="M4393" i="1"/>
  <c r="M4377" i="1"/>
  <c r="M4361" i="1"/>
  <c r="M4784" i="1"/>
  <c r="M4752" i="1"/>
  <c r="M4720" i="1"/>
  <c r="M4688" i="1"/>
  <c r="M4656" i="1"/>
  <c r="M4624" i="1"/>
  <c r="M5101" i="1"/>
  <c r="M5005" i="1"/>
  <c r="M5343" i="1"/>
  <c r="M5279" i="1"/>
  <c r="M5215" i="1"/>
  <c r="M5151" i="1"/>
  <c r="M5503" i="1"/>
  <c r="M4336" i="1"/>
  <c r="M4304" i="1"/>
  <c r="M4272" i="1"/>
  <c r="M4256" i="1"/>
  <c r="M4240" i="1"/>
  <c r="M4224" i="1"/>
  <c r="M4208" i="1"/>
  <c r="M4192" i="1"/>
  <c r="M4176" i="1"/>
  <c r="M4160" i="1"/>
  <c r="M4144" i="1"/>
  <c r="M4128" i="1"/>
  <c r="M4112" i="1"/>
  <c r="M4528" i="1"/>
  <c r="M4512" i="1"/>
  <c r="M4400" i="1"/>
  <c r="M4384" i="1"/>
  <c r="M4368" i="1"/>
  <c r="M4865" i="1"/>
  <c r="M4833" i="1"/>
  <c r="M4775" i="1"/>
  <c r="M4743" i="1"/>
  <c r="M4711" i="1"/>
  <c r="M4679" i="1"/>
  <c r="M4647" i="1"/>
  <c r="M4615" i="1"/>
  <c r="M4879" i="1"/>
  <c r="M4798" i="1"/>
  <c r="M4782" i="1"/>
  <c r="M4766" i="1"/>
  <c r="M4750" i="1"/>
  <c r="M4734" i="1"/>
  <c r="M4718" i="1"/>
  <c r="M4702" i="1"/>
  <c r="M4686" i="1"/>
  <c r="M4670" i="1"/>
  <c r="M4654" i="1"/>
  <c r="M4638" i="1"/>
  <c r="M4622" i="1"/>
  <c r="M4876" i="1"/>
  <c r="M5371" i="1"/>
  <c r="M5339" i="1"/>
  <c r="M5307" i="1"/>
  <c r="M5275" i="1"/>
  <c r="M5243" i="1"/>
  <c r="M5211" i="1"/>
  <c r="M5179" i="1"/>
  <c r="M5147" i="1"/>
  <c r="M5583" i="1"/>
  <c r="M4773" i="1"/>
  <c r="M4757" i="1"/>
  <c r="M4709" i="1"/>
  <c r="M4693" i="1"/>
  <c r="M4645" i="1"/>
  <c r="M4629" i="1"/>
  <c r="M5192" i="1"/>
  <c r="M5128" i="1"/>
  <c r="M5614" i="1"/>
  <c r="M5486" i="1"/>
  <c r="M5780" i="1"/>
  <c r="M4949" i="1"/>
  <c r="M4885" i="1"/>
  <c r="M5202" i="1"/>
  <c r="M5186" i="1"/>
  <c r="M5138" i="1"/>
  <c r="M5122" i="1"/>
  <c r="M5591" i="1"/>
  <c r="M5361" i="1"/>
  <c r="M5329" i="1"/>
  <c r="M5297" i="1"/>
  <c r="M5619" i="1"/>
  <c r="M5742" i="1"/>
  <c r="M5610" i="1"/>
  <c r="M5578" i="1"/>
  <c r="M5546" i="1"/>
  <c r="M5633" i="1"/>
  <c r="M5617" i="1"/>
  <c r="M5601" i="1"/>
  <c r="M5585" i="1"/>
  <c r="M5569" i="1"/>
  <c r="M5553" i="1"/>
  <c r="M5505" i="1"/>
  <c r="M5489" i="1"/>
  <c r="M5393" i="1"/>
  <c r="M5734" i="1"/>
  <c r="M5670" i="1"/>
  <c r="M5620" i="1"/>
  <c r="M5604" i="1"/>
  <c r="M5588" i="1"/>
  <c r="M5572" i="1"/>
  <c r="M5524" i="1"/>
  <c r="M5508" i="1"/>
  <c r="M5476" i="1"/>
  <c r="M5796" i="1"/>
  <c r="M5749" i="1"/>
  <c r="M5685" i="1"/>
  <c r="M5753" i="1"/>
  <c r="M5689" i="1"/>
  <c r="M5767" i="1"/>
  <c r="M5735" i="1"/>
  <c r="M5703" i="1"/>
  <c r="M5671" i="1"/>
  <c r="M5639" i="1"/>
  <c r="M5586" i="1"/>
  <c r="M5554" i="1"/>
  <c r="M5490" i="1"/>
  <c r="M5509" i="1"/>
  <c r="M5493" i="1"/>
  <c r="M5797" i="1"/>
  <c r="M5624" i="1"/>
  <c r="M5608" i="1"/>
  <c r="M5592" i="1"/>
  <c r="M5576" i="1"/>
  <c r="M5560" i="1"/>
  <c r="M5512" i="1"/>
  <c r="M5496" i="1"/>
  <c r="M5464" i="1"/>
  <c r="M5432" i="1"/>
  <c r="M5764" i="1"/>
  <c r="M5701" i="1"/>
  <c r="M5637" i="1"/>
  <c r="M5778" i="1"/>
  <c r="M5748" i="1"/>
  <c r="M5732" i="1"/>
  <c r="M5716" i="1"/>
  <c r="M5700" i="1"/>
  <c r="M5684" i="1"/>
  <c r="M5668" i="1"/>
  <c r="M5652" i="1"/>
  <c r="M5636" i="1"/>
  <c r="M5755" i="1"/>
  <c r="M5739" i="1"/>
  <c r="M5691" i="1"/>
  <c r="M5675" i="1"/>
  <c r="M1905" i="1"/>
  <c r="M2" i="1"/>
  <c r="M256" i="1"/>
  <c r="M135" i="1"/>
  <c r="M103" i="1"/>
  <c r="M71" i="1"/>
  <c r="M39" i="1"/>
  <c r="M428" i="1"/>
  <c r="M300" i="1"/>
  <c r="M720" i="1"/>
  <c r="M668" i="1"/>
  <c r="M636" i="1"/>
  <c r="M1469" i="1"/>
  <c r="M1989" i="1"/>
  <c r="M3030" i="1"/>
  <c r="M3259" i="1"/>
  <c r="M112" i="1"/>
  <c r="M48" i="1"/>
  <c r="M1820" i="1"/>
  <c r="M246" i="1"/>
  <c r="M214" i="1"/>
  <c r="M182" i="1"/>
  <c r="M150" i="1"/>
  <c r="M86" i="1"/>
  <c r="M54" i="1"/>
  <c r="M22" i="1"/>
  <c r="M1026" i="1"/>
  <c r="M1990" i="1"/>
  <c r="M764" i="1"/>
  <c r="M732" i="1"/>
  <c r="M700" i="1"/>
  <c r="M536" i="1"/>
  <c r="M520" i="1"/>
  <c r="M1689" i="1"/>
  <c r="M1617" i="1"/>
  <c r="M3906" i="1"/>
  <c r="M4636" i="1"/>
  <c r="M248" i="1"/>
  <c r="M212" i="1"/>
  <c r="M184" i="1"/>
  <c r="M152" i="1"/>
  <c r="M120" i="1"/>
  <c r="M88" i="1"/>
  <c r="M56" i="1"/>
  <c r="M20" i="1"/>
  <c r="M804" i="1"/>
  <c r="M2370" i="1"/>
  <c r="M2778" i="1"/>
  <c r="M4282" i="1"/>
  <c r="M4566" i="1"/>
  <c r="M243" i="1"/>
  <c r="M227" i="1"/>
  <c r="M211" i="1"/>
  <c r="M3" i="1"/>
  <c r="M1985" i="1"/>
  <c r="M4700" i="1"/>
  <c r="M452" i="1"/>
  <c r="M292" i="1"/>
  <c r="M744" i="1"/>
  <c r="M712" i="1"/>
  <c r="M684" i="1"/>
  <c r="M664" i="1"/>
  <c r="M648" i="1"/>
  <c r="M632" i="1"/>
  <c r="M616" i="1"/>
  <c r="M584" i="1"/>
  <c r="M552" i="1"/>
  <c r="M871" i="1"/>
  <c r="M807" i="1"/>
  <c r="M1453" i="1"/>
  <c r="M1389" i="1"/>
  <c r="M1325" i="1"/>
  <c r="M1713" i="1"/>
  <c r="M1649" i="1"/>
  <c r="M1593" i="1"/>
  <c r="M1973" i="1"/>
  <c r="M1909" i="1"/>
  <c r="M1824" i="1"/>
  <c r="M2473" i="1"/>
  <c r="M2998" i="1"/>
  <c r="M2870" i="1"/>
  <c r="M3307" i="1"/>
  <c r="M3243" i="1"/>
  <c r="M232" i="1"/>
  <c r="M200" i="1"/>
  <c r="M168" i="1"/>
  <c r="M104" i="1"/>
  <c r="M68" i="1"/>
  <c r="M40" i="1"/>
  <c r="M4" i="1"/>
  <c r="M487" i="1"/>
  <c r="M455" i="1"/>
  <c r="M423" i="1"/>
  <c r="M391" i="1"/>
  <c r="M359" i="1"/>
  <c r="M679" i="1"/>
  <c r="M515" i="1"/>
  <c r="M780" i="1"/>
  <c r="M1500" i="1"/>
  <c r="M1705" i="1"/>
  <c r="M2313" i="1"/>
  <c r="M220" i="1"/>
  <c r="M192" i="1"/>
  <c r="M199" i="1"/>
  <c r="M167" i="1"/>
  <c r="M272" i="1"/>
  <c r="M752" i="1"/>
  <c r="M688" i="1"/>
  <c r="M1015" i="1"/>
  <c r="M887" i="1"/>
  <c r="M1405" i="1"/>
  <c r="M1341" i="1"/>
  <c r="M3323" i="1"/>
  <c r="M140" i="1"/>
  <c r="M76" i="1"/>
  <c r="M12" i="1"/>
  <c r="M1452" i="1"/>
  <c r="M230" i="1"/>
  <c r="M198" i="1"/>
  <c r="M166" i="1"/>
  <c r="M134" i="1"/>
  <c r="M102" i="1"/>
  <c r="M70" i="1"/>
  <c r="M38" i="1"/>
  <c r="M6" i="1"/>
  <c r="M245" i="1"/>
  <c r="M1737" i="1"/>
  <c r="M1856" i="1"/>
  <c r="M240" i="1"/>
  <c r="M80" i="1"/>
  <c r="M44" i="1"/>
  <c r="M16" i="1"/>
  <c r="M491" i="1"/>
  <c r="M459" i="1"/>
  <c r="M427" i="1"/>
  <c r="M395" i="1"/>
  <c r="M363" i="1"/>
  <c r="M331" i="1"/>
  <c r="M747" i="1"/>
  <c r="M527" i="1"/>
  <c r="M1238" i="1"/>
  <c r="M2125" i="1"/>
  <c r="M4154" i="1"/>
  <c r="M4438" i="1"/>
  <c r="M4611" i="1"/>
  <c r="M239" i="1"/>
  <c r="M207" i="1"/>
  <c r="M191" i="1"/>
  <c r="M175" i="1"/>
  <c r="M159" i="1"/>
  <c r="M143" i="1"/>
  <c r="M127" i="1"/>
  <c r="M111" i="1"/>
  <c r="M95" i="1"/>
  <c r="M79" i="1"/>
  <c r="M63" i="1"/>
  <c r="M47" i="1"/>
  <c r="M31" i="1"/>
  <c r="M15" i="1"/>
  <c r="M229" i="1"/>
  <c r="M197" i="1"/>
  <c r="M165" i="1"/>
  <c r="M133" i="1"/>
  <c r="M101" i="1"/>
  <c r="M69" i="1"/>
  <c r="M37" i="1"/>
  <c r="M5" i="1"/>
  <c r="M508" i="1"/>
  <c r="M480" i="1"/>
  <c r="M444" i="1"/>
  <c r="M768" i="1"/>
  <c r="M736" i="1"/>
  <c r="M704" i="1"/>
  <c r="M676" i="1"/>
  <c r="M660" i="1"/>
  <c r="M644" i="1"/>
  <c r="M919" i="1"/>
  <c r="M791" i="1"/>
  <c r="M1373" i="1"/>
  <c r="M1309" i="1"/>
  <c r="M1641" i="1"/>
  <c r="M1957" i="1"/>
  <c r="M1893" i="1"/>
  <c r="M1802" i="1"/>
  <c r="M2441" i="1"/>
  <c r="M3291" i="1"/>
  <c r="M3227" i="1"/>
  <c r="M252" i="1"/>
  <c r="M224" i="1"/>
  <c r="M188" i="1"/>
  <c r="M156" i="1"/>
  <c r="M92" i="1"/>
  <c r="M60" i="1"/>
  <c r="M32" i="1"/>
  <c r="M511" i="1"/>
  <c r="M479" i="1"/>
  <c r="M447" i="1"/>
  <c r="M415" i="1"/>
  <c r="M383" i="1"/>
  <c r="M351" i="1"/>
  <c r="M767" i="1"/>
  <c r="M703" i="1"/>
  <c r="M575" i="1"/>
  <c r="M539" i="1"/>
  <c r="M1420" i="1"/>
  <c r="M1994" i="1"/>
  <c r="M1862" i="1"/>
  <c r="M2450" i="1"/>
  <c r="M2698" i="1"/>
  <c r="M2833" i="1"/>
  <c r="M3842" i="1"/>
  <c r="M4218" i="1"/>
  <c r="M4374" i="1"/>
  <c r="M254" i="1"/>
  <c r="M238" i="1"/>
  <c r="M222" i="1"/>
  <c r="M206" i="1"/>
  <c r="M190" i="1"/>
  <c r="M174" i="1"/>
  <c r="M158" i="1"/>
  <c r="M110" i="1"/>
  <c r="M94" i="1"/>
  <c r="M78" i="1"/>
  <c r="M62" i="1"/>
  <c r="M46" i="1"/>
  <c r="M30" i="1"/>
  <c r="M14" i="1"/>
  <c r="M280" i="1"/>
  <c r="M760" i="1"/>
  <c r="M728" i="1"/>
  <c r="M696" i="1"/>
  <c r="M672" i="1"/>
  <c r="M656" i="1"/>
  <c r="M624" i="1"/>
  <c r="M608" i="1"/>
  <c r="M592" i="1"/>
  <c r="M576" i="1"/>
  <c r="M560" i="1"/>
  <c r="M544" i="1"/>
  <c r="M903" i="1"/>
  <c r="M783" i="1"/>
  <c r="M1421" i="1"/>
  <c r="M1357" i="1"/>
  <c r="M1681" i="1"/>
  <c r="M1625" i="1"/>
  <c r="M1941" i="1"/>
  <c r="M1866" i="1"/>
  <c r="M3062" i="1"/>
  <c r="M2934" i="1"/>
  <c r="M2838" i="1"/>
  <c r="M3275" i="1"/>
  <c r="M3211" i="1"/>
  <c r="M244" i="1"/>
  <c r="M216" i="1"/>
  <c r="M180" i="1"/>
  <c r="M148" i="1"/>
  <c r="M116" i="1"/>
  <c r="M52" i="1"/>
  <c r="M24" i="1"/>
  <c r="M503" i="1"/>
  <c r="M471" i="1"/>
  <c r="M439" i="1"/>
  <c r="M407" i="1"/>
  <c r="M375" i="1"/>
  <c r="M343" i="1"/>
  <c r="M759" i="1"/>
  <c r="M531" i="1"/>
  <c r="M1254" i="1"/>
  <c r="M1468" i="1"/>
  <c r="M1404" i="1"/>
  <c r="M1978" i="1"/>
  <c r="M1841" i="1"/>
  <c r="M2141" i="1"/>
  <c r="M2418" i="1"/>
  <c r="M2794" i="1"/>
  <c r="M3073" i="1"/>
  <c r="M250" i="1"/>
  <c r="M234" i="1"/>
  <c r="M218" i="1"/>
  <c r="M202" i="1"/>
  <c r="M186" i="1"/>
  <c r="M170" i="1"/>
  <c r="M154" i="1"/>
  <c r="M122" i="1"/>
  <c r="M90" i="1"/>
  <c r="M74" i="1"/>
  <c r="M58" i="1"/>
  <c r="M42" i="1"/>
  <c r="M26" i="1"/>
  <c r="M10" i="1"/>
  <c r="M2030" i="1"/>
  <c r="M1966" i="1"/>
  <c r="M1902" i="1"/>
  <c r="M3336" i="1"/>
  <c r="M1996" i="1"/>
  <c r="M1980" i="1"/>
  <c r="M1948" i="1"/>
  <c r="M1900" i="1"/>
  <c r="M1884" i="1"/>
  <c r="M4828" i="1"/>
  <c r="M3554" i="1"/>
  <c r="M3522" i="1"/>
  <c r="M3472" i="1"/>
  <c r="M5070" i="1"/>
  <c r="M3571" i="1"/>
  <c r="M3539" i="1"/>
  <c r="M3439" i="1"/>
  <c r="M3375" i="1"/>
  <c r="M3858" i="1"/>
  <c r="M4835" i="1"/>
  <c r="M4074" i="1"/>
  <c r="M4042" i="1"/>
  <c r="M1946" i="1"/>
  <c r="M1882" i="1"/>
  <c r="M1798" i="1"/>
  <c r="M2730" i="1"/>
  <c r="M3009" i="1"/>
  <c r="M2865" i="1"/>
  <c r="M3518" i="1"/>
  <c r="M3368" i="1"/>
  <c r="M4346" i="1"/>
  <c r="M4502" i="1"/>
  <c r="M4739" i="1"/>
  <c r="M5316" i="1"/>
  <c r="M242" i="1"/>
  <c r="M226" i="1"/>
  <c r="M210" i="1"/>
  <c r="M194" i="1"/>
  <c r="M178" i="1"/>
  <c r="M162" i="1"/>
  <c r="M146" i="1"/>
  <c r="M130" i="1"/>
  <c r="M114" i="1"/>
  <c r="M98" i="1"/>
  <c r="M82" i="1"/>
  <c r="M66" i="1"/>
  <c r="M50" i="1"/>
  <c r="M34" i="1"/>
  <c r="M18" i="1"/>
  <c r="M1988" i="1"/>
  <c r="M1972" i="1"/>
  <c r="M1908" i="1"/>
  <c r="M5287" i="1"/>
  <c r="M3538" i="1"/>
  <c r="M3352" i="1"/>
  <c r="M3560" i="1"/>
  <c r="M3544" i="1"/>
  <c r="M3496" i="1"/>
  <c r="M3480" i="1"/>
  <c r="M3563" i="1"/>
  <c r="M3531" i="1"/>
  <c r="M3499" i="1"/>
  <c r="M3450" i="1"/>
  <c r="M3407" i="1"/>
  <c r="M3386" i="1"/>
  <c r="M3343" i="1"/>
  <c r="M3922" i="1"/>
  <c r="M3942" i="1"/>
  <c r="M3921" i="1"/>
  <c r="M3878" i="1"/>
  <c r="M3857" i="1"/>
  <c r="M4819" i="1"/>
  <c r="M5034" i="1"/>
  <c r="M4970" i="1"/>
  <c r="M5108" i="1"/>
  <c r="M5060" i="1"/>
  <c r="M5044" i="1"/>
  <c r="M4882" i="1"/>
  <c r="M5155" i="1"/>
  <c r="M5095" i="1"/>
  <c r="M5031" i="1"/>
  <c r="M4999" i="1"/>
  <c r="M4907" i="1"/>
  <c r="M5722" i="1"/>
  <c r="M5658" i="1"/>
  <c r="M3378" i="1"/>
  <c r="M3335" i="1"/>
  <c r="M4033" i="1"/>
  <c r="M1987" i="1"/>
  <c r="M1971" i="1"/>
  <c r="M1955" i="1"/>
  <c r="M1939" i="1"/>
  <c r="M1907" i="1"/>
  <c r="M1891" i="1"/>
  <c r="M3578" i="1"/>
  <c r="M3546" i="1"/>
  <c r="M3448" i="1"/>
  <c r="M3363" i="1"/>
  <c r="M4847" i="1"/>
  <c r="M3580" i="1"/>
  <c r="M3564" i="1"/>
  <c r="M3548" i="1"/>
  <c r="M3532" i="1"/>
  <c r="M3500" i="1"/>
  <c r="M3484" i="1"/>
  <c r="M3468" i="1"/>
  <c r="M3408" i="1"/>
  <c r="M3344" i="1"/>
  <c r="M4069" i="1"/>
  <c r="M4037" i="1"/>
  <c r="M3923" i="1"/>
  <c r="M3567" i="1"/>
  <c r="M3535" i="1"/>
  <c r="M3503" i="1"/>
  <c r="M3471" i="1"/>
  <c r="M3434" i="1"/>
  <c r="M3391" i="1"/>
  <c r="M3370" i="1"/>
  <c r="M4076" i="1"/>
  <c r="M4044" i="1"/>
  <c r="M3890" i="1"/>
  <c r="M4803" i="1"/>
  <c r="M3969" i="1"/>
  <c r="M3926" i="1"/>
  <c r="M3905" i="1"/>
  <c r="M3862" i="1"/>
  <c r="M5113" i="1"/>
  <c r="M5049" i="1"/>
  <c r="M4985" i="1"/>
  <c r="M4910" i="1"/>
  <c r="M5239" i="1"/>
  <c r="M4070" i="1"/>
  <c r="M4054" i="1"/>
  <c r="M4038" i="1"/>
  <c r="M4022" i="1"/>
  <c r="M3882" i="1"/>
  <c r="M5026" i="1"/>
  <c r="M4994" i="1"/>
  <c r="M5260" i="1"/>
  <c r="M5196" i="1"/>
  <c r="M5132" i="1"/>
  <c r="M5120" i="1"/>
  <c r="M5056" i="1"/>
  <c r="M5662" i="1"/>
  <c r="M5107" i="1"/>
  <c r="M5091" i="1"/>
  <c r="M5075" i="1"/>
  <c r="M5059" i="1"/>
  <c r="M5011" i="1"/>
  <c r="M4995" i="1"/>
  <c r="M5234" i="1"/>
  <c r="M5218" i="1"/>
  <c r="M5170" i="1"/>
  <c r="M5154" i="1"/>
  <c r="M5265" i="1"/>
  <c r="M5249" i="1"/>
  <c r="M5233" i="1"/>
  <c r="M5217" i="1"/>
  <c r="M5201" i="1"/>
  <c r="M5185" i="1"/>
  <c r="M5169" i="1"/>
  <c r="M5153" i="1"/>
  <c r="M5137" i="1"/>
  <c r="M5786" i="1"/>
  <c r="M5794" i="1"/>
  <c r="M5682" i="1"/>
  <c r="M5650" i="1"/>
  <c r="M5777" i="1"/>
  <c r="M5721" i="1"/>
  <c r="M5657" i="1"/>
  <c r="M4082" i="1"/>
  <c r="M4066" i="1"/>
  <c r="M4050" i="1"/>
  <c r="M4034" i="1"/>
  <c r="M4018" i="1"/>
  <c r="M3983" i="1"/>
  <c r="M3919" i="1"/>
  <c r="M3898" i="1"/>
  <c r="M3877" i="1"/>
  <c r="M3855" i="1"/>
  <c r="M4856" i="1"/>
  <c r="M4824" i="1"/>
  <c r="M4787" i="1"/>
  <c r="M4906" i="1"/>
  <c r="M4850" i="1"/>
  <c r="M4834" i="1"/>
  <c r="M4818" i="1"/>
  <c r="M5093" i="1"/>
  <c r="M5029" i="1"/>
  <c r="M4997" i="1"/>
  <c r="M4965" i="1"/>
  <c r="M4883" i="1"/>
  <c r="M5263" i="1"/>
  <c r="M5199" i="1"/>
  <c r="M5135" i="1"/>
  <c r="M4793" i="1"/>
  <c r="M5050" i="1"/>
  <c r="M5018" i="1"/>
  <c r="M4986" i="1"/>
  <c r="M4954" i="1"/>
  <c r="M4868" i="1"/>
  <c r="M5244" i="1"/>
  <c r="M5180" i="1"/>
  <c r="M5116" i="1"/>
  <c r="M5068" i="1"/>
  <c r="M4871" i="1"/>
  <c r="M5267" i="1"/>
  <c r="M5235" i="1"/>
  <c r="M5203" i="1"/>
  <c r="M5171" i="1"/>
  <c r="M5139" i="1"/>
  <c r="M5119" i="1"/>
  <c r="M5103" i="1"/>
  <c r="M5087" i="1"/>
  <c r="M5071" i="1"/>
  <c r="M5055" i="1"/>
  <c r="M5039" i="1"/>
  <c r="M5023" i="1"/>
  <c r="M5007" i="1"/>
  <c r="M4991" i="1"/>
  <c r="M4975" i="1"/>
  <c r="M4959" i="1"/>
  <c r="M4875" i="1"/>
  <c r="M5661" i="1"/>
  <c r="M5262" i="1"/>
  <c r="M5230" i="1"/>
  <c r="M5198" i="1"/>
  <c r="M5166" i="1"/>
  <c r="M5134" i="1"/>
  <c r="M5261" i="1"/>
  <c r="M5245" i="1"/>
  <c r="M5229" i="1"/>
  <c r="M5213" i="1"/>
  <c r="M5197" i="1"/>
  <c r="M5181" i="1"/>
  <c r="M5165" i="1"/>
  <c r="M5149" i="1"/>
  <c r="M5133" i="1"/>
  <c r="M5790" i="1"/>
  <c r="M5718" i="1"/>
  <c r="M5654" i="1"/>
  <c r="M5785" i="1"/>
  <c r="M5733" i="1"/>
  <c r="M5669" i="1"/>
  <c r="M5789" i="1"/>
  <c r="M5768" i="1"/>
  <c r="M5738" i="1"/>
  <c r="M5706" i="1"/>
  <c r="M5674" i="1"/>
  <c r="M5642" i="1"/>
  <c r="M5793" i="1"/>
  <c r="M5745" i="1"/>
  <c r="M5713" i="1"/>
  <c r="M5681" i="1"/>
  <c r="M5649" i="1"/>
  <c r="M1974" i="1"/>
  <c r="M1942" i="1"/>
  <c r="M1910" i="1"/>
  <c r="M3574" i="1"/>
  <c r="M3510" i="1"/>
  <c r="M3443" i="1"/>
  <c r="M4057" i="1"/>
  <c r="M3907" i="1"/>
  <c r="M4675" i="1"/>
  <c r="M1984" i="1"/>
  <c r="M1968" i="1"/>
  <c r="M1952" i="1"/>
  <c r="M1936" i="1"/>
  <c r="M1904" i="1"/>
  <c r="M1888" i="1"/>
  <c r="M3442" i="1"/>
  <c r="M3399" i="1"/>
  <c r="M3356" i="1"/>
  <c r="M4065" i="1"/>
  <c r="M4860" i="1"/>
  <c r="M1995" i="1"/>
  <c r="M1979" i="1"/>
  <c r="M1963" i="1"/>
  <c r="M1947" i="1"/>
  <c r="M1899" i="1"/>
  <c r="M1883" i="1"/>
  <c r="M3562" i="1"/>
  <c r="M3498" i="1"/>
  <c r="M3427" i="1"/>
  <c r="M3384" i="1"/>
  <c r="M3874" i="1"/>
  <c r="M3556" i="1"/>
  <c r="M3540" i="1"/>
  <c r="M3524" i="1"/>
  <c r="M3492" i="1"/>
  <c r="M3460" i="1"/>
  <c r="M3440" i="1"/>
  <c r="M3398" i="1"/>
  <c r="M3376" i="1"/>
  <c r="M3334" i="1"/>
  <c r="M3902" i="1"/>
  <c r="M3859" i="1"/>
  <c r="M5102" i="1"/>
  <c r="M3575" i="1"/>
  <c r="M3559" i="1"/>
  <c r="M3543" i="1"/>
  <c r="M3527" i="1"/>
  <c r="M3479" i="1"/>
  <c r="M3463" i="1"/>
  <c r="M3444" i="1"/>
  <c r="M3423" i="1"/>
  <c r="M3402" i="1"/>
  <c r="M3380" i="1"/>
  <c r="M3359" i="1"/>
  <c r="M3338" i="1"/>
  <c r="M4092" i="1"/>
  <c r="M4060" i="1"/>
  <c r="M4028" i="1"/>
  <c r="M3869" i="1"/>
  <c r="M4878" i="1"/>
  <c r="M5598" i="1"/>
  <c r="M4095" i="1"/>
  <c r="M4079" i="1"/>
  <c r="M4063" i="1"/>
  <c r="M4047" i="1"/>
  <c r="M4031" i="1"/>
  <c r="M4015" i="1"/>
  <c r="M3894" i="1"/>
  <c r="M3873" i="1"/>
  <c r="M4843" i="1"/>
  <c r="M4811" i="1"/>
  <c r="M5081" i="1"/>
  <c r="M5017" i="1"/>
  <c r="M4867" i="1"/>
  <c r="M5175" i="1"/>
  <c r="M5726" i="1"/>
  <c r="M4062" i="1"/>
  <c r="M4046" i="1"/>
  <c r="M4030" i="1"/>
  <c r="M4014" i="1"/>
  <c r="M3957" i="1"/>
  <c r="M3935" i="1"/>
  <c r="M3914" i="1"/>
  <c r="M3893" i="1"/>
  <c r="M3871" i="1"/>
  <c r="M3850" i="1"/>
  <c r="M4848" i="1"/>
  <c r="M4816" i="1"/>
  <c r="M5094" i="1"/>
  <c r="M5030" i="1"/>
  <c r="M4884" i="1"/>
  <c r="M4862" i="1"/>
  <c r="M4846" i="1"/>
  <c r="M4830" i="1"/>
  <c r="M4814" i="1"/>
  <c r="M4795" i="1"/>
  <c r="M4857" i="1"/>
  <c r="M4841" i="1"/>
  <c r="M4825" i="1"/>
  <c r="M4809" i="1"/>
  <c r="M4788" i="1"/>
  <c r="M5106" i="1"/>
  <c r="M5074" i="1"/>
  <c r="M5042" i="1"/>
  <c r="M5010" i="1"/>
  <c r="M5228" i="1"/>
  <c r="M5164" i="1"/>
  <c r="M5112" i="1"/>
  <c r="M5096" i="1"/>
  <c r="M5080" i="1"/>
  <c r="M5064" i="1"/>
  <c r="M5048" i="1"/>
  <c r="M5032" i="1"/>
  <c r="M4930" i="1"/>
  <c r="M4887" i="1"/>
  <c r="M4866" i="1"/>
  <c r="M5259" i="1"/>
  <c r="M5195" i="1"/>
  <c r="M5131" i="1"/>
  <c r="M5115" i="1"/>
  <c r="M5099" i="1"/>
  <c r="M5067" i="1"/>
  <c r="M5051" i="1"/>
  <c r="M5035" i="1"/>
  <c r="M5019" i="1"/>
  <c r="M5003" i="1"/>
  <c r="M4987" i="1"/>
  <c r="M4912" i="1"/>
  <c r="M4891" i="1"/>
  <c r="M4870" i="1"/>
  <c r="M5240" i="1"/>
  <c r="M5208" i="1"/>
  <c r="M5176" i="1"/>
  <c r="M5144" i="1"/>
  <c r="M5258" i="1"/>
  <c r="M5242" i="1"/>
  <c r="M5226" i="1"/>
  <c r="M5210" i="1"/>
  <c r="M5194" i="1"/>
  <c r="M5178" i="1"/>
  <c r="M5162" i="1"/>
  <c r="M5146" i="1"/>
  <c r="M5130" i="1"/>
  <c r="M5758" i="1"/>
  <c r="M5757" i="1"/>
  <c r="M5765" i="1"/>
  <c r="M5784" i="1"/>
  <c r="M5762" i="1"/>
  <c r="M5730" i="1"/>
  <c r="M5698" i="1"/>
  <c r="M5666" i="1"/>
  <c r="M5634" i="1"/>
  <c r="M5766" i="1"/>
  <c r="M5737" i="1"/>
  <c r="M5705" i="1"/>
  <c r="M5673" i="1"/>
  <c r="M5641" i="1"/>
  <c r="M5752" i="1"/>
  <c r="M5736" i="1"/>
  <c r="M5720" i="1"/>
  <c r="M5704" i="1"/>
  <c r="M5688" i="1"/>
  <c r="M5672" i="1"/>
  <c r="M5656" i="1"/>
  <c r="M5640" i="1"/>
  <c r="M5791" i="1"/>
  <c r="M5775" i="1"/>
  <c r="M5759" i="1"/>
  <c r="M5743" i="1"/>
  <c r="M5727" i="1"/>
  <c r="M5711" i="1"/>
  <c r="M5695" i="1"/>
  <c r="M5679" i="1"/>
  <c r="M5663" i="1"/>
  <c r="M5647" i="1"/>
  <c r="G4" i="10"/>
  <c r="A2" i="7"/>
  <c r="G4" i="6" l="1"/>
  <c r="G8" i="6"/>
  <c r="G12" i="6"/>
  <c r="G16" i="6"/>
  <c r="G20" i="6"/>
  <c r="G24" i="6"/>
  <c r="G28" i="6"/>
  <c r="G32" i="6"/>
  <c r="G36" i="6"/>
  <c r="G40" i="6"/>
  <c r="G44" i="6"/>
  <c r="G48" i="6"/>
  <c r="G52" i="6"/>
  <c r="G56" i="6"/>
  <c r="G60" i="6"/>
  <c r="H5" i="6"/>
  <c r="H9" i="6"/>
  <c r="H13" i="6"/>
  <c r="H17" i="6"/>
  <c r="H21" i="6"/>
  <c r="H25" i="6"/>
  <c r="H29" i="6"/>
  <c r="H33" i="6"/>
  <c r="H37" i="6"/>
  <c r="H41" i="6"/>
  <c r="H45" i="6"/>
  <c r="H49" i="6"/>
  <c r="H53" i="6"/>
  <c r="H57" i="6"/>
  <c r="H61" i="6"/>
  <c r="G9" i="6"/>
  <c r="G21" i="6"/>
  <c r="G29" i="6"/>
  <c r="G37" i="6"/>
  <c r="G45" i="6"/>
  <c r="G53" i="6"/>
  <c r="G61" i="6"/>
  <c r="H10" i="6"/>
  <c r="H14" i="6"/>
  <c r="H22" i="6"/>
  <c r="H30" i="6"/>
  <c r="H38" i="6"/>
  <c r="H46" i="6"/>
  <c r="H54" i="6"/>
  <c r="G6" i="6"/>
  <c r="G14" i="6"/>
  <c r="G22" i="6"/>
  <c r="G34" i="6"/>
  <c r="G42" i="6"/>
  <c r="G50" i="6"/>
  <c r="G54" i="6"/>
  <c r="H3" i="6"/>
  <c r="H11" i="6"/>
  <c r="H19" i="6"/>
  <c r="H27" i="6"/>
  <c r="H35" i="6"/>
  <c r="H43" i="6"/>
  <c r="H51" i="6"/>
  <c r="H59" i="6"/>
  <c r="G3" i="6"/>
  <c r="G15" i="6"/>
  <c r="G23" i="6"/>
  <c r="G31" i="6"/>
  <c r="G39" i="6"/>
  <c r="G47" i="6"/>
  <c r="G55" i="6"/>
  <c r="H4" i="6"/>
  <c r="H12" i="6"/>
  <c r="H20" i="6"/>
  <c r="H28" i="6"/>
  <c r="H36" i="6"/>
  <c r="H40" i="6"/>
  <c r="H48" i="6"/>
  <c r="H56" i="6"/>
  <c r="G5" i="6"/>
  <c r="G13" i="6"/>
  <c r="G17" i="6"/>
  <c r="G25" i="6"/>
  <c r="G33" i="6"/>
  <c r="G41" i="6"/>
  <c r="G49" i="6"/>
  <c r="G57" i="6"/>
  <c r="H6" i="6"/>
  <c r="H18" i="6"/>
  <c r="H26" i="6"/>
  <c r="H34" i="6"/>
  <c r="H42" i="6"/>
  <c r="H50" i="6"/>
  <c r="H58" i="6"/>
  <c r="G10" i="6"/>
  <c r="G18" i="6"/>
  <c r="G26" i="6"/>
  <c r="G30" i="6"/>
  <c r="G38" i="6"/>
  <c r="G46" i="6"/>
  <c r="G58" i="6"/>
  <c r="H7" i="6"/>
  <c r="H15" i="6"/>
  <c r="H23" i="6"/>
  <c r="H31" i="6"/>
  <c r="H39" i="6"/>
  <c r="H47" i="6"/>
  <c r="H55" i="6"/>
  <c r="G7" i="6"/>
  <c r="G11" i="6"/>
  <c r="G19" i="6"/>
  <c r="G27" i="6"/>
  <c r="G35" i="6"/>
  <c r="G43" i="6"/>
  <c r="G51" i="6"/>
  <c r="G59" i="6"/>
  <c r="H8" i="6"/>
  <c r="H16" i="6"/>
  <c r="H24" i="6"/>
  <c r="H32" i="6"/>
  <c r="H44" i="6"/>
  <c r="H52" i="6"/>
  <c r="H60" i="6"/>
  <c r="H2" i="6"/>
  <c r="G2" i="6"/>
</calcChain>
</file>

<file path=xl/sharedStrings.xml><?xml version="1.0" encoding="utf-8"?>
<sst xmlns="http://schemas.openxmlformats.org/spreadsheetml/2006/main" count="74145" uniqueCount="214">
  <si>
    <t>Population</t>
  </si>
  <si>
    <t>Cost Basis</t>
  </si>
  <si>
    <t>Period</t>
  </si>
  <si>
    <t>IsCompleted</t>
  </si>
  <si>
    <t>Trend</t>
  </si>
  <si>
    <t>Trend Order</t>
  </si>
  <si>
    <t>Staging Data</t>
  </si>
  <si>
    <t>Production Data</t>
  </si>
  <si>
    <t>Staging Incurred Claims</t>
  </si>
  <si>
    <t>Staging Paid Claims</t>
  </si>
  <si>
    <t>Production Incurred Claims</t>
  </si>
  <si>
    <t>Production Paid Claims</t>
  </si>
  <si>
    <t>Medical PMPM</t>
  </si>
  <si>
    <t>Drug PMPM</t>
  </si>
  <si>
    <t>Overall PMPM</t>
  </si>
  <si>
    <t>Readmission Cost</t>
  </si>
  <si>
    <t>Readmission Quality</t>
  </si>
  <si>
    <t>Avoidable Admission Cost</t>
  </si>
  <si>
    <t>Avoidable Admission Quality</t>
  </si>
  <si>
    <t>Outpatient Imaging Cost</t>
  </si>
  <si>
    <t>Hospiatl Outpatient MRIs per 1k</t>
  </si>
  <si>
    <t>Hospiatl Outpatient CTs per 1k</t>
  </si>
  <si>
    <t>Office Based MRIs per 1k</t>
  </si>
  <si>
    <t>Office Based CTs per 1k</t>
  </si>
  <si>
    <t>ED Cost</t>
  </si>
  <si>
    <t>ED Utilization</t>
  </si>
  <si>
    <t>Drug - Generic Utilization Cost</t>
  </si>
  <si>
    <t>Drug - Generic Utilization</t>
  </si>
  <si>
    <t>Chronic Disease Management - Cost</t>
  </si>
  <si>
    <t>Chronic Disease Management - Members</t>
  </si>
  <si>
    <t>Inpatient Claim Count</t>
  </si>
  <si>
    <t>Outpatient Claim Count</t>
  </si>
  <si>
    <t>Professional Claim Count</t>
  </si>
  <si>
    <t>Ancillary Claim Count</t>
  </si>
  <si>
    <t>Drug Claim Count</t>
  </si>
  <si>
    <t>Data</t>
  </si>
  <si>
    <t>Incurred Claims</t>
  </si>
  <si>
    <t>Paid Claims</t>
  </si>
  <si>
    <t>Vlookup</t>
  </si>
  <si>
    <t>Row Labels</t>
  </si>
  <si>
    <t>Grand Total</t>
  </si>
  <si>
    <t>All Tabs Trend</t>
  </si>
  <si>
    <t>IBNR Staging vs Production</t>
  </si>
  <si>
    <t>Staging</t>
  </si>
  <si>
    <t>Production</t>
  </si>
  <si>
    <t>Incomplete Months</t>
  </si>
  <si>
    <t>Trend Sheet Reference</t>
  </si>
  <si>
    <t>Tab</t>
  </si>
  <si>
    <t>Description</t>
  </si>
  <si>
    <t>All Trend Sheet</t>
  </si>
  <si>
    <t>IBNR Trend Sheet</t>
  </si>
  <si>
    <t>Here we can test the IBNR trend as we see in the CPRM site</t>
  </si>
  <si>
    <t>This will show the no of incomplete months b/w staging and production</t>
  </si>
  <si>
    <t>This tab is used to test all the trends in the site. Except EBM</t>
  </si>
  <si>
    <t>Test Cases Covered</t>
  </si>
  <si>
    <t>Test Cases Yet to Cover</t>
  </si>
  <si>
    <t>Patients, Physicians, Population Dashboard (Qualtiy and Utilization summary) and EBM</t>
  </si>
  <si>
    <t>File movement</t>
  </si>
  <si>
    <t>Verified</t>
  </si>
  <si>
    <t>Comments</t>
  </si>
  <si>
    <t>Check whether the member files are moved to \\atxentntap-p01a\CDA_Archive\DM\Files</t>
  </si>
  <si>
    <t>Check whether mail is attached to SF ticket when files sent to MM</t>
  </si>
  <si>
    <t>Check whether  all the member files are deleted from the temp folder once files are sent to MM</t>
  </si>
  <si>
    <t>Smoke test</t>
  </si>
  <si>
    <t>Check whether .bak name is addded</t>
  </si>
  <si>
    <t>Check whether current dataload instance is mark completed in DM</t>
  </si>
  <si>
    <t>If 10.3.bak check whether Episodes Explorer is enabled</t>
  </si>
  <si>
    <t>Enable Domestic Steerage for New members (Mandatory)</t>
  </si>
  <si>
    <t>Enable Domestic steerage based on the Domestic Fag information in the Physicians tab for Existing members</t>
  </si>
  <si>
    <t>Check whether Validation mail is attached in the SF after completing Smoke test</t>
  </si>
  <si>
    <t>New Memberorg creation</t>
  </si>
  <si>
    <t>Check whether all steps are performed from the following wiki page</t>
  </si>
  <si>
    <t>https://wiki.advisory.com/login.action;jsessionid=05F1141AFC5C97FD163DFCBE0D2142E0?os_destination=%2Fpages%2Fviewpage.action%3Ftitle%3DCPRM%2BSite%2BBuild%26spaceKey%3DCPRM</t>
  </si>
  <si>
    <t>Check whether Siam is enabled in both Production and Staging</t>
  </si>
  <si>
    <t>Check whether staging and production site are deployed in Site Manager</t>
  </si>
  <si>
    <t>Verify dates are updated in Datamilestones in SAlesforce ticket</t>
  </si>
  <si>
    <t xml:space="preserve">Verify DM instance and SalesForce description are for the same month </t>
  </si>
  <si>
    <t>Incurred</t>
  </si>
  <si>
    <t>Paid</t>
  </si>
  <si>
    <t>Other Checks</t>
  </si>
  <si>
    <t>DisplayName</t>
  </si>
  <si>
    <t>Tabs</t>
  </si>
  <si>
    <t>Checks</t>
  </si>
  <si>
    <t>Results</t>
  </si>
  <si>
    <t>Prodution</t>
  </si>
  <si>
    <t>Display Name</t>
  </si>
  <si>
    <t>Critical</t>
  </si>
  <si>
    <t>Trivial</t>
  </si>
  <si>
    <t>Perc Deviation</t>
  </si>
  <si>
    <t>Result</t>
  </si>
  <si>
    <t>ASCENSION HEALTH INFORMATION SERVICES</t>
  </si>
  <si>
    <t>Allowed</t>
  </si>
  <si>
    <t>2015-09-01</t>
  </si>
  <si>
    <t>Y</t>
  </si>
  <si>
    <t>2015-10-01</t>
  </si>
  <si>
    <t>2015-11-01</t>
  </si>
  <si>
    <t>2015-12-01</t>
  </si>
  <si>
    <t>2016-01-01</t>
  </si>
  <si>
    <t>2016-02-01</t>
  </si>
  <si>
    <t>2016-03-01</t>
  </si>
  <si>
    <t>2016-04-01</t>
  </si>
  <si>
    <t>2016-05-01</t>
  </si>
  <si>
    <t>2016-06-01</t>
  </si>
  <si>
    <t>2016-07-01</t>
  </si>
  <si>
    <t>2016-08-01</t>
  </si>
  <si>
    <t>2016-09-01</t>
  </si>
  <si>
    <t>2016-10-01</t>
  </si>
  <si>
    <t>2016-11-01</t>
  </si>
  <si>
    <t>2016-12-01</t>
  </si>
  <si>
    <t>2017-01-01</t>
  </si>
  <si>
    <t>2017-02-01</t>
  </si>
  <si>
    <t>2017-03-01</t>
  </si>
  <si>
    <t>2017-04-01</t>
  </si>
  <si>
    <t>N</t>
  </si>
  <si>
    <t>2017-05-01</t>
  </si>
  <si>
    <t>ASCENSION HEALTH SENIOR LIVING</t>
  </si>
  <si>
    <t>DAUGHTERS OF CHARITY</t>
  </si>
  <si>
    <t>MEDXCEL/TRIMEDX</t>
  </si>
  <si>
    <t>MINISTRY SERVICE CENTER</t>
  </si>
  <si>
    <t>SYSTEM OFFICE</t>
  </si>
  <si>
    <t>Focus</t>
  </si>
  <si>
    <t>No of Incomplete Months</t>
  </si>
  <si>
    <t>April-17(88%), May-17(59%</t>
  </si>
  <si>
    <t>Patients</t>
  </si>
  <si>
    <t>No of Patients</t>
  </si>
  <si>
    <t>11264</t>
  </si>
  <si>
    <t>PCPs</t>
  </si>
  <si>
    <t>No of PCPs</t>
  </si>
  <si>
    <t>2179</t>
  </si>
  <si>
    <t>PCPs - Not Affiliated with practice</t>
  </si>
  <si>
    <t>95</t>
  </si>
  <si>
    <t>PCPs with "Non-Domestic" Network Affiliation</t>
  </si>
  <si>
    <t>267</t>
  </si>
  <si>
    <t>PCPs with "Unknown" Network Affiliation</t>
  </si>
  <si>
    <t>1895</t>
  </si>
  <si>
    <t>Practice</t>
  </si>
  <si>
    <t>No of Practice</t>
  </si>
  <si>
    <t>1927</t>
  </si>
  <si>
    <t>March-17(80%), April-17(72%), May-17(19%</t>
  </si>
  <si>
    <t>8353</t>
  </si>
  <si>
    <t>1114</t>
  </si>
  <si>
    <t>73</t>
  </si>
  <si>
    <t>99</t>
  </si>
  <si>
    <t>1014</t>
  </si>
  <si>
    <t>845</t>
  </si>
  <si>
    <t>September-16(93%), January-17(86%), February-17(90%), March-17(86%), April-17(69%), May-17(33%</t>
  </si>
  <si>
    <t>870</t>
  </si>
  <si>
    <t>204</t>
  </si>
  <si>
    <t>10</t>
  </si>
  <si>
    <t>34</t>
  </si>
  <si>
    <t>167</t>
  </si>
  <si>
    <t>182</t>
  </si>
  <si>
    <t>February-17(93%), March-17(93%), April-17(74%), May-17(57%</t>
  </si>
  <si>
    <t>7551</t>
  </si>
  <si>
    <t>1285</t>
  </si>
  <si>
    <t>53</t>
  </si>
  <si>
    <t>187</t>
  </si>
  <si>
    <t>1076</t>
  </si>
  <si>
    <t>1153</t>
  </si>
  <si>
    <t>April-17(91%), May-17(47%</t>
  </si>
  <si>
    <t>2614</t>
  </si>
  <si>
    <t>179</t>
  </si>
  <si>
    <t>57</t>
  </si>
  <si>
    <t>117</t>
  </si>
  <si>
    <t>173</t>
  </si>
  <si>
    <t>September-16(92%), November-16(94%), December-16(93%), January-17(88%), February-17(90%), March-17(91%), April-17(80%), May-17(51%</t>
  </si>
  <si>
    <t>6296</t>
  </si>
  <si>
    <t>1167</t>
  </si>
  <si>
    <t>52</t>
  </si>
  <si>
    <t>169</t>
  </si>
  <si>
    <t>986</t>
  </si>
  <si>
    <t>1029</t>
  </si>
  <si>
    <t>2015-06-01</t>
  </si>
  <si>
    <t>2015-07-01</t>
  </si>
  <si>
    <t>2015-08-01</t>
  </si>
  <si>
    <t>March-17(92%), April-17(41%</t>
  </si>
  <si>
    <t>11059</t>
  </si>
  <si>
    <t>2148</t>
  </si>
  <si>
    <t>90</t>
  </si>
  <si>
    <t>272</t>
  </si>
  <si>
    <t>1860</t>
  </si>
  <si>
    <t>1906</t>
  </si>
  <si>
    <t>March-17(74%), April-17(16%</t>
  </si>
  <si>
    <t>8230</t>
  </si>
  <si>
    <t>1084</t>
  </si>
  <si>
    <t>69</t>
  </si>
  <si>
    <t>98</t>
  </si>
  <si>
    <t>985</t>
  </si>
  <si>
    <t>829</t>
  </si>
  <si>
    <t>February-17(83%), March-17(67%), April-17(22%</t>
  </si>
  <si>
    <t>861</t>
  </si>
  <si>
    <t>202</t>
  </si>
  <si>
    <t>165</t>
  </si>
  <si>
    <t>180</t>
  </si>
  <si>
    <t>December-16(94%), January-17(91%), February-17(91%), March-17(75%), April-17(34%</t>
  </si>
  <si>
    <t>7474</t>
  </si>
  <si>
    <t>1258</t>
  </si>
  <si>
    <t>183</t>
  </si>
  <si>
    <t>1054</t>
  </si>
  <si>
    <t>1131</t>
  </si>
  <si>
    <t>January-17(94%), February-17(82%), March-17(93%), April-17(28%</t>
  </si>
  <si>
    <t>2602</t>
  </si>
  <si>
    <t>175</t>
  </si>
  <si>
    <t>1</t>
  </si>
  <si>
    <t>58</t>
  </si>
  <si>
    <t>113</t>
  </si>
  <si>
    <t>171</t>
  </si>
  <si>
    <t>June-16(94%), September-16(90%), October-16(93%), November-16(91%), December-16(91%), January-17(83%), February-17(88%), March-17(80%), April-17(39%</t>
  </si>
  <si>
    <t>6224</t>
  </si>
  <si>
    <t>1145</t>
  </si>
  <si>
    <t>51</t>
  </si>
  <si>
    <t>172</t>
  </si>
  <si>
    <t>963</t>
  </si>
  <si>
    <t>1010</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</si>
</sst>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4"/>
      <color theme="1"/>
      <name val="Calibri"/>
      <family val="2"/>
      <scheme val="minor"/>
    </font>
    <font>
      <b/>
      <sz val="11"/>
      <color theme="1"/>
      <name val="Calibri"/>
      <family val="2"/>
      <scheme val="minor"/>
    </font>
    <font>
      <u/>
      <sz val="11"/>
      <color theme="10"/>
      <name val="Calibri"/>
      <family val="2"/>
      <scheme val="minor"/>
    </font>
    <font>
      <b/>
      <i/>
      <sz val="14"/>
      <color rgb="FF0066CC"/>
      <name val="Calibri"/>
      <family val="2"/>
    </font>
  </fonts>
  <fills count="3">
    <fill>
      <patternFill patternType="none"/>
    </fill>
    <fill>
      <patternFill patternType="gray125"/>
    </fill>
    <fill>
      <patternFill patternType="solid">
        <fgColor theme="5"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9">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Font="1" applyAlignment="1">
      <alignment horizontal="left"/>
    </xf>
    <xf numFmtId="0" fontId="0" fillId="0" borderId="0" xfId="0" applyNumberFormat="1"/>
    <xf numFmtId="0" fontId="1" fillId="0" borderId="0" xfId="0" applyFont="1" applyAlignment="1">
      <alignment horizontal="left"/>
    </xf>
    <xf numFmtId="14" fontId="0" fillId="0" borderId="0" xfId="0" applyNumberFormat="1" applyAlignment="1">
      <alignment horizontal="left"/>
    </xf>
    <xf numFmtId="0" fontId="0" fillId="0" borderId="1" xfId="0" applyBorder="1"/>
    <xf numFmtId="0" fontId="2" fillId="0" borderId="0" xfId="0" applyFont="1"/>
    <xf numFmtId="0" fontId="1" fillId="0" borderId="0" xfId="0" applyFont="1"/>
    <xf numFmtId="0" fontId="2" fillId="2" borderId="1" xfId="0" applyFont="1" applyFill="1" applyBorder="1"/>
    <xf numFmtId="0" fontId="2" fillId="0" borderId="0" xfId="0" applyFont="1" applyBorder="1"/>
    <xf numFmtId="0" fontId="0" fillId="0" borderId="0" xfId="0" applyBorder="1"/>
    <xf numFmtId="0" fontId="3" fillId="0" borderId="0" xfId="1" applyAlignment="1"/>
    <xf numFmtId="0" fontId="0" fillId="0" borderId="0" xfId="0" applyAlignment="1"/>
    <xf numFmtId="0" fontId="0" fillId="0" borderId="0" xfId="0" applyBorder="1" applyAlignment="1"/>
    <xf numFmtId="0" fontId="1" fillId="0" borderId="0" xfId="0" applyFont="1" applyAlignment="1">
      <alignment horizontal="left"/>
    </xf>
    <xf numFmtId="0" fontId="0" fillId="0" borderId="0" xfId="0" applyNumberFormat="1" applyAlignment="1">
      <alignment horizontal="left"/>
    </xf>
  </cellXfs>
  <cellStyles count="2">
    <cellStyle name="Hyperlink" xfId="1" builtinId="8"/>
    <cellStyle name="Normal" xfId="0" builtinId="0"/>
  </cellStyles>
  <dxfs count="22">
    <dxf>
      <numFmt numFmtId="0" formatCode="General"/>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9" formatCode="m/d/yyyy"/>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[MissionPointAscension_06_27_2017_Trendsheet.xlsm]Trend Sheet Data!PivotTable1</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4.8554615692244618E-2"/>
          <c:y val="6.1580100652556043E-2"/>
          <c:w val="0.91900833778620183"/>
          <c:h val="0.83627248428808787"/>
        </c:manualLayout>
      </c:layout>
      <c:lineChart>
        <c:grouping val="standard"/>
        <c:varyColors val="0"/>
        <c:ser>
          <c:idx val="0"/>
          <c:order val="0"/>
          <c:tx>
            <c:strRef>
              <c:f>'Trend Sheet Data'!$B$1</c:f>
              <c:strCache>
                <c:ptCount val="1"/>
                <c:pt idx="0">
                  <c:v>Production</c:v>
                </c:pt>
              </c:strCache>
            </c:strRef>
          </c:tx>
          <c:cat>
            <c:strRef>
              <c:f>'Trend Sheet Data'!$A$2:$A$23</c:f>
              <c:strCache>
                <c:ptCount val="21"/>
                <c:pt idx="0">
                  <c:v>2015-09-01</c:v>
                </c:pt>
                <c:pt idx="1">
                  <c:v>2015-10-01</c:v>
                </c:pt>
                <c:pt idx="2">
                  <c:v>2015-11-01</c:v>
                </c:pt>
                <c:pt idx="3">
                  <c:v>2015-12-01</c:v>
                </c:pt>
                <c:pt idx="4">
                  <c:v>2016-01-01</c:v>
                </c:pt>
                <c:pt idx="5">
                  <c:v>2016-02-01</c:v>
                </c:pt>
                <c:pt idx="6">
                  <c:v>2016-03-01</c:v>
                </c:pt>
                <c:pt idx="7">
                  <c:v>2016-04-01</c:v>
                </c:pt>
                <c:pt idx="8">
                  <c:v>2016-05-01</c:v>
                </c:pt>
                <c:pt idx="9">
                  <c:v>2016-06-01</c:v>
                </c:pt>
                <c:pt idx="10">
                  <c:v>2016-07-01</c:v>
                </c:pt>
                <c:pt idx="11">
                  <c:v>2016-08-01</c:v>
                </c:pt>
                <c:pt idx="12">
                  <c:v>2016-09-01</c:v>
                </c:pt>
                <c:pt idx="13">
                  <c:v>2016-10-01</c:v>
                </c:pt>
                <c:pt idx="14">
                  <c:v>2016-11-01</c:v>
                </c:pt>
                <c:pt idx="15">
                  <c:v>2016-12-01</c:v>
                </c:pt>
                <c:pt idx="16">
                  <c:v>2017-01-01</c:v>
                </c:pt>
                <c:pt idx="17">
                  <c:v>2017-02-01</c:v>
                </c:pt>
                <c:pt idx="18">
                  <c:v>2017-03-01</c:v>
                </c:pt>
                <c:pt idx="19">
                  <c:v>2017-04-01</c:v>
                </c:pt>
                <c:pt idx="20">
                  <c:v>2017-05-01</c:v>
                </c:pt>
              </c:strCache>
            </c:strRef>
          </c:cat>
          <c:val>
            <c:numRef>
              <c:f>'Trend Sheet Data'!$B$2:$B$23</c:f>
              <c:numCache>
                <c:formatCode>General</c:formatCode>
                <c:ptCount val="21"/>
                <c:pt idx="0">
                  <c:v>796</c:v>
                </c:pt>
                <c:pt idx="1">
                  <c:v>829</c:v>
                </c:pt>
                <c:pt idx="2">
                  <c:v>673</c:v>
                </c:pt>
                <c:pt idx="3">
                  <c:v>1002</c:v>
                </c:pt>
                <c:pt idx="4">
                  <c:v>766</c:v>
                </c:pt>
                <c:pt idx="5">
                  <c:v>908</c:v>
                </c:pt>
                <c:pt idx="6">
                  <c:v>873</c:v>
                </c:pt>
                <c:pt idx="7">
                  <c:v>1089</c:v>
                </c:pt>
                <c:pt idx="8">
                  <c:v>1292</c:v>
                </c:pt>
                <c:pt idx="9">
                  <c:v>1057</c:v>
                </c:pt>
                <c:pt idx="10">
                  <c:v>923</c:v>
                </c:pt>
                <c:pt idx="11">
                  <c:v>832</c:v>
                </c:pt>
                <c:pt idx="12">
                  <c:v>853</c:v>
                </c:pt>
                <c:pt idx="13">
                  <c:v>950</c:v>
                </c:pt>
                <c:pt idx="14">
                  <c:v>937</c:v>
                </c:pt>
                <c:pt idx="15">
                  <c:v>1267</c:v>
                </c:pt>
                <c:pt idx="16">
                  <c:v>983</c:v>
                </c:pt>
                <c:pt idx="17">
                  <c:v>942</c:v>
                </c:pt>
                <c:pt idx="18">
                  <c:v>903</c:v>
                </c:pt>
                <c:pt idx="19">
                  <c:v>208</c:v>
                </c:pt>
                <c:pt idx="20">
                  <c:v>0</c:v>
                </c:pt>
              </c:numCache>
            </c:numRef>
          </c:val>
          <c:smooth val="0"/>
        </c:ser>
        <c:ser>
          <c:idx val="1"/>
          <c:order val="1"/>
          <c:tx>
            <c:strRef>
              <c:f>'Trend Sheet Data'!$C$1</c:f>
              <c:strCache>
                <c:ptCount val="1"/>
                <c:pt idx="0">
                  <c:v>Staging</c:v>
                </c:pt>
              </c:strCache>
            </c:strRef>
          </c:tx>
          <c:cat>
            <c:strRef>
              <c:f>'Trend Sheet Data'!$A$2:$A$23</c:f>
              <c:strCache>
                <c:ptCount val="21"/>
                <c:pt idx="0">
                  <c:v>2015-09-01</c:v>
                </c:pt>
                <c:pt idx="1">
                  <c:v>2015-10-01</c:v>
                </c:pt>
                <c:pt idx="2">
                  <c:v>2015-11-01</c:v>
                </c:pt>
                <c:pt idx="3">
                  <c:v>2015-12-01</c:v>
                </c:pt>
                <c:pt idx="4">
                  <c:v>2016-01-01</c:v>
                </c:pt>
                <c:pt idx="5">
                  <c:v>2016-02-01</c:v>
                </c:pt>
                <c:pt idx="6">
                  <c:v>2016-03-01</c:v>
                </c:pt>
                <c:pt idx="7">
                  <c:v>2016-04-01</c:v>
                </c:pt>
                <c:pt idx="8">
                  <c:v>2016-05-01</c:v>
                </c:pt>
                <c:pt idx="9">
                  <c:v>2016-06-01</c:v>
                </c:pt>
                <c:pt idx="10">
                  <c:v>2016-07-01</c:v>
                </c:pt>
                <c:pt idx="11">
                  <c:v>2016-08-01</c:v>
                </c:pt>
                <c:pt idx="12">
                  <c:v>2016-09-01</c:v>
                </c:pt>
                <c:pt idx="13">
                  <c:v>2016-10-01</c:v>
                </c:pt>
                <c:pt idx="14">
                  <c:v>2016-11-01</c:v>
                </c:pt>
                <c:pt idx="15">
                  <c:v>2016-12-01</c:v>
                </c:pt>
                <c:pt idx="16">
                  <c:v>2017-01-01</c:v>
                </c:pt>
                <c:pt idx="17">
                  <c:v>2017-02-01</c:v>
                </c:pt>
                <c:pt idx="18">
                  <c:v>2017-03-01</c:v>
                </c:pt>
                <c:pt idx="19">
                  <c:v>2017-04-01</c:v>
                </c:pt>
                <c:pt idx="20">
                  <c:v>2017-05-01</c:v>
                </c:pt>
              </c:strCache>
            </c:strRef>
          </c:cat>
          <c:val>
            <c:numRef>
              <c:f>'Trend Sheet Data'!$C$2:$C$23</c:f>
              <c:numCache>
                <c:formatCode>General</c:formatCode>
                <c:ptCount val="21"/>
                <c:pt idx="0">
                  <c:v>796</c:v>
                </c:pt>
                <c:pt idx="1">
                  <c:v>829</c:v>
                </c:pt>
                <c:pt idx="2">
                  <c:v>673</c:v>
                </c:pt>
                <c:pt idx="3">
                  <c:v>1003</c:v>
                </c:pt>
                <c:pt idx="4">
                  <c:v>727</c:v>
                </c:pt>
                <c:pt idx="5">
                  <c:v>879</c:v>
                </c:pt>
                <c:pt idx="6">
                  <c:v>838</c:v>
                </c:pt>
                <c:pt idx="7">
                  <c:v>1062</c:v>
                </c:pt>
                <c:pt idx="8">
                  <c:v>1269</c:v>
                </c:pt>
                <c:pt idx="9">
                  <c:v>1028</c:v>
                </c:pt>
                <c:pt idx="10">
                  <c:v>896</c:v>
                </c:pt>
                <c:pt idx="11">
                  <c:v>801</c:v>
                </c:pt>
                <c:pt idx="12">
                  <c:v>814</c:v>
                </c:pt>
                <c:pt idx="13">
                  <c:v>927</c:v>
                </c:pt>
                <c:pt idx="14">
                  <c:v>912</c:v>
                </c:pt>
                <c:pt idx="15">
                  <c:v>1288</c:v>
                </c:pt>
                <c:pt idx="16">
                  <c:v>978</c:v>
                </c:pt>
                <c:pt idx="17">
                  <c:v>958</c:v>
                </c:pt>
                <c:pt idx="18">
                  <c:v>996</c:v>
                </c:pt>
                <c:pt idx="19">
                  <c:v>766</c:v>
                </c:pt>
                <c:pt idx="20">
                  <c:v>409</c:v>
                </c:pt>
              </c:numCache>
            </c:numRef>
          </c:val>
          <c:smooth val="0"/>
        </c:ser>
        <c:dLbls>
          <c:showLegendKey val="0"/>
          <c:showVal val="0"/>
          <c:showCatName val="0"/>
          <c:showSerName val="0"/>
          <c:showPercent val="0"/>
          <c:showBubbleSize val="0"/>
        </c:dLbls>
        <c:marker val="1"/>
        <c:smooth val="0"/>
        <c:axId val="106190336"/>
        <c:axId val="44768576"/>
      </c:lineChart>
      <c:catAx>
        <c:axId val="106190336"/>
        <c:scaling>
          <c:orientation val="minMax"/>
        </c:scaling>
        <c:delete val="0"/>
        <c:axPos val="b"/>
        <c:numFmt formatCode="General" sourceLinked="0"/>
        <c:majorTickMark val="out"/>
        <c:minorTickMark val="none"/>
        <c:tickLblPos val="nextTo"/>
        <c:crossAx val="44768576"/>
        <c:crosses val="autoZero"/>
        <c:auto val="1"/>
        <c:lblAlgn val="ctr"/>
        <c:lblOffset val="100"/>
        <c:noMultiLvlLbl val="0"/>
      </c:catAx>
      <c:valAx>
        <c:axId val="44768576"/>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06190336"/>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65609848064766552"/>
          <c:y val="0"/>
          <c:w val="0.30634283390632511"/>
          <c:h val="5.7760761556181615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[MissionPointAscension_06_27_2017_Trendsheet.xlsm]IBNR Trend Sheet Data!PivotTable2</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s>
    <c:plotArea>
      <c:layout/>
      <c:lineChart>
        <c:grouping val="standard"/>
        <c:varyColors val="0"/>
        <c:ser>
          <c:idx val="0"/>
          <c:order val="0"/>
          <c:tx>
            <c:strRef>
              <c:f>'IBNR Trend Sheet Data'!$B$1</c:f>
              <c:strCache>
                <c:ptCount val="1"/>
                <c:pt idx="0">
                  <c:v>Incurred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Data'!$B$2:$B$7</c:f>
              <c:numCache>
                <c:formatCode>General</c:formatCode>
                <c:ptCount val="5"/>
                <c:pt idx="0">
                  <c:v>3708602.78</c:v>
                </c:pt>
                <c:pt idx="1">
                  <c:v>7327746.9199999999</c:v>
                </c:pt>
                <c:pt idx="2">
                  <c:v>11097791.27</c:v>
                </c:pt>
                <c:pt idx="3">
                  <c:v>14404579.369999999</c:v>
                </c:pt>
                <c:pt idx="4">
                  <c:v>17892550.07</c:v>
                </c:pt>
              </c:numCache>
            </c:numRef>
          </c:val>
          <c:smooth val="0"/>
        </c:ser>
        <c:ser>
          <c:idx val="1"/>
          <c:order val="1"/>
          <c:tx>
            <c:strRef>
              <c:f>'IBNR Trend Sheet Data'!$C$1</c:f>
              <c:strCache>
                <c:ptCount val="1"/>
                <c:pt idx="0">
                  <c:v>Paid</c:v>
                </c:pt>
              </c:strCache>
            </c:strRef>
          </c:tx>
          <c:cat>
            <c:strRef>
              <c:f>'IBNR Trend Sheet Data'!$A$2:$A$7</c:f>
              <c:strCache>
                <c:ptCount val="5"/>
                <c:pt idx="0">
                  <c:v>2017-01-01</c:v>
                </c:pt>
                <c:pt idx="1">
                  <c:v>2017-02-01</c:v>
                </c:pt>
                <c:pt idx="2">
                  <c:v>2017-03-01</c:v>
                </c:pt>
                <c:pt idx="3">
                  <c:v>2017-04-01</c:v>
                </c:pt>
                <c:pt idx="4">
                  <c:v>2017-05-01</c:v>
                </c:pt>
              </c:strCache>
            </c:strRef>
          </c:cat>
          <c:val>
            <c:numRef>
              <c:f>'IBNR Trend Sheet Data'!$C$2:$C$7</c:f>
              <c:numCache>
                <c:formatCode>General</c:formatCode>
                <c:ptCount val="5"/>
                <c:pt idx="0">
                  <c:v>3638761.59</c:v>
                </c:pt>
                <c:pt idx="1">
                  <c:v>7139265.54</c:v>
                </c:pt>
                <c:pt idx="2">
                  <c:v>10788138.619999999</c:v>
                </c:pt>
                <c:pt idx="3">
                  <c:v>13673165.92</c:v>
                </c:pt>
                <c:pt idx="4">
                  <c:v>15654194.220000001</c:v>
                </c:pt>
              </c:numCache>
            </c:numRef>
          </c:val>
          <c:smooth val="0"/>
        </c:ser>
        <c:dLbls>
          <c:showLegendKey val="0"/>
          <c:showVal val="0"/>
          <c:showCatName val="0"/>
          <c:showSerName val="0"/>
          <c:showPercent val="0"/>
          <c:showBubbleSize val="0"/>
        </c:dLbls>
        <c:marker val="1"/>
        <c:smooth val="0"/>
        <c:axId val="117331456"/>
        <c:axId val="44767424"/>
      </c:lineChart>
      <c:catAx>
        <c:axId val="117331456"/>
        <c:scaling>
          <c:orientation val="minMax"/>
        </c:scaling>
        <c:delete val="0"/>
        <c:axPos val="b"/>
        <c:numFmt formatCode="General" sourceLinked="0"/>
        <c:majorTickMark val="out"/>
        <c:minorTickMark val="none"/>
        <c:tickLblPos val="nextTo"/>
        <c:crossAx val="44767424"/>
        <c:crosses val="autoZero"/>
        <c:auto val="1"/>
        <c:lblAlgn val="ctr"/>
        <c:lblOffset val="100"/>
        <c:noMultiLvlLbl val="0"/>
      </c:catAx>
      <c:valAx>
        <c:axId val="44767424"/>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17331456"/>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1017896842214834"/>
          <c:y val="0"/>
          <c:w val="0.26715814205943805"/>
          <c:h val="5.460165732289059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[MissionPointAscension_06_27_2017_Trendsheet.xlsm]IBNR Trend Sheet Data!PivotTable3</c:name>
    <c:fmtId val="0"/>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s>
    <c:plotArea>
      <c:layout>
        <c:manualLayout>
          <c:layoutTarget val="inner"/>
          <c:xMode val="edge"/>
          <c:yMode val="edge"/>
          <c:x val="5.2668270632837563E-2"/>
          <c:y val="5.9930633670791149E-2"/>
          <c:w val="0.92325765529308845"/>
          <c:h val="0.84065804274465694"/>
        </c:manualLayout>
      </c:layout>
      <c:lineChart>
        <c:grouping val="standard"/>
        <c:varyColors val="0"/>
        <c:ser>
          <c:idx val="0"/>
          <c:order val="0"/>
          <c:tx>
            <c:strRef>
              <c:f>'IBNR Trend Sheet Data'!$O$1</c:f>
              <c:strCache>
                <c:ptCount val="1"/>
                <c:pt idx="0">
                  <c:v>Incurred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Data'!$O$2:$O$7</c:f>
              <c:numCache>
                <c:formatCode>General</c:formatCode>
                <c:ptCount val="5"/>
                <c:pt idx="0">
                  <c:v>3765420.45</c:v>
                </c:pt>
                <c:pt idx="1">
                  <c:v>7357555.8700000001</c:v>
                </c:pt>
                <c:pt idx="2">
                  <c:v>10957893.1</c:v>
                </c:pt>
                <c:pt idx="3">
                  <c:v>14165353.970000001</c:v>
                </c:pt>
                <c:pt idx="4">
                  <c:v>#N/A</c:v>
                </c:pt>
              </c:numCache>
            </c:numRef>
          </c:val>
          <c:smooth val="0"/>
        </c:ser>
        <c:ser>
          <c:idx val="1"/>
          <c:order val="1"/>
          <c:tx>
            <c:strRef>
              <c:f>'IBNR Trend Sheet Data'!$P$1</c:f>
              <c:strCache>
                <c:ptCount val="1"/>
                <c:pt idx="0">
                  <c:v>Paid</c:v>
                </c:pt>
              </c:strCache>
            </c:strRef>
          </c:tx>
          <c:cat>
            <c:strRef>
              <c:f>'IBNR Trend Sheet Data'!$N$2:$N$7</c:f>
              <c:strCache>
                <c:ptCount val="5"/>
                <c:pt idx="0">
                  <c:v>2017-01-01</c:v>
                </c:pt>
                <c:pt idx="1">
                  <c:v>2017-02-01</c:v>
                </c:pt>
                <c:pt idx="2">
                  <c:v>2017-03-01</c:v>
                </c:pt>
                <c:pt idx="3">
                  <c:v>2017-04-01</c:v>
                </c:pt>
                <c:pt idx="4">
                  <c:v>2017-05-01</c:v>
                </c:pt>
              </c:strCache>
            </c:strRef>
          </c:cat>
          <c:val>
            <c:numRef>
              <c:f>'IBNR Trend Sheet Data'!$P$2:$P$7</c:f>
              <c:numCache>
                <c:formatCode>General</c:formatCode>
                <c:ptCount val="5"/>
                <c:pt idx="0">
                  <c:v>3636314.37</c:v>
                </c:pt>
                <c:pt idx="1">
                  <c:v>7029234.8099999996</c:v>
                </c:pt>
                <c:pt idx="2">
                  <c:v>10338571.619999999</c:v>
                </c:pt>
                <c:pt idx="3">
                  <c:v>11592779.359999999</c:v>
                </c:pt>
                <c:pt idx="4">
                  <c:v>#N/A</c:v>
                </c:pt>
              </c:numCache>
            </c:numRef>
          </c:val>
          <c:smooth val="0"/>
        </c:ser>
        <c:dLbls>
          <c:showLegendKey val="0"/>
          <c:showVal val="0"/>
          <c:showCatName val="0"/>
          <c:showSerName val="0"/>
          <c:showPercent val="0"/>
          <c:showBubbleSize val="0"/>
        </c:dLbls>
        <c:marker val="1"/>
        <c:smooth val="0"/>
        <c:axId val="117333504"/>
        <c:axId val="107563840"/>
      </c:lineChart>
      <c:catAx>
        <c:axId val="117333504"/>
        <c:scaling>
          <c:orientation val="minMax"/>
        </c:scaling>
        <c:delete val="0"/>
        <c:axPos val="b"/>
        <c:numFmt formatCode="General" sourceLinked="0"/>
        <c:majorTickMark val="out"/>
        <c:minorTickMark val="none"/>
        <c:tickLblPos val="nextTo"/>
        <c:crossAx val="107563840"/>
        <c:crosses val="autoZero"/>
        <c:auto val="1"/>
        <c:lblAlgn val="ctr"/>
        <c:lblOffset val="100"/>
        <c:noMultiLvlLbl val="0"/>
      </c:catAx>
      <c:valAx>
        <c:axId val="107563840"/>
        <c:scaling>
          <c:orientation val="minMax"/>
        </c:scaling>
        <c:delete val="0"/>
        <c:axPos val="l"/>
        <c:majorGridlines>
          <c:spPr>
            <a:ln w="127">
              <a:prstDash val="sysDash"/>
              <a:headEnd type="oval" w="sm" len="sm"/>
              <a:tailEnd type="oval" w="sm" len="sm"/>
            </a:ln>
          </c:spPr>
        </c:majorGridlines>
        <c:numFmt formatCode="General" sourceLinked="1"/>
        <c:majorTickMark val="out"/>
        <c:minorTickMark val="none"/>
        <c:tickLblPos val="nextTo"/>
        <c:crossAx val="117333504"/>
        <c:crosses val="autoZero"/>
        <c:crossBetween val="between"/>
      </c:valAx>
      <c:spPr>
        <a:gradFill>
          <a:gsLst>
            <a:gs pos="100000">
              <a:schemeClr val="accent1">
                <a:tint val="66000"/>
                <a:satMod val="160000"/>
              </a:schemeClr>
            </a:gs>
            <a:gs pos="80000">
              <a:schemeClr val="accent1">
                <a:tint val="44500"/>
                <a:satMod val="160000"/>
              </a:schemeClr>
            </a:gs>
            <a:gs pos="19000">
              <a:schemeClr val="accent1">
                <a:tint val="23500"/>
                <a:satMod val="160000"/>
              </a:schemeClr>
            </a:gs>
          </a:gsLst>
          <a:lin ang="5400000" scaled="0"/>
        </a:gradFill>
      </c:spPr>
    </c:plotArea>
    <c:legend>
      <c:legendPos val="tr"/>
      <c:layout>
        <c:manualLayout>
          <c:xMode val="edge"/>
          <c:yMode val="edge"/>
          <c:x val="0.74729585885097694"/>
          <c:y val="0"/>
          <c:w val="0.2267782152230971"/>
          <c:h val="4.827709036370454E-2"/>
        </c:manualLayout>
      </c:layout>
      <c:overlay val="1"/>
    </c:legend>
    <c:plotVisOnly val="1"/>
    <c:dispBlanksAs val="gap"/>
    <c:showDLblsOverMax val="0"/>
  </c:chart>
  <c:spPr>
    <a:gradFill>
      <a:gsLst>
        <a:gs pos="100000">
          <a:schemeClr val="accent1">
            <a:tint val="66000"/>
            <a:satMod val="160000"/>
          </a:schemeClr>
        </a:gs>
        <a:gs pos="10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19050</xdr:colOff>
          <xdr:row>1</xdr:row>
          <xdr:rowOff>171450</xdr:rowOff>
        </xdr:from>
        <xdr:to>
          <xdr:col>12</xdr:col>
          <xdr:colOff>800100</xdr:colOff>
          <xdr:row>3</xdr:row>
          <xdr:rowOff>0</xdr:rowOff>
        </xdr:to>
        <xdr:sp macro="" textlink="">
          <xdr:nvSpPr>
            <xdr:cNvPr id="13313" name="Check Box 1"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xdr:row>
          <xdr:rowOff>0</xdr:rowOff>
        </xdr:from>
        <xdr:to>
          <xdr:col>12</xdr:col>
          <xdr:colOff>800100</xdr:colOff>
          <xdr:row>4</xdr:row>
          <xdr:rowOff>19050</xdr:rowOff>
        </xdr:to>
        <xdr:sp macro="" textlink="">
          <xdr:nvSpPr>
            <xdr:cNvPr id="13314" name="Check Box 2"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4</xdr:row>
          <xdr:rowOff>0</xdr:rowOff>
        </xdr:from>
        <xdr:to>
          <xdr:col>12</xdr:col>
          <xdr:colOff>800100</xdr:colOff>
          <xdr:row>5</xdr:row>
          <xdr:rowOff>19050</xdr:rowOff>
        </xdr:to>
        <xdr:sp macro="" textlink="">
          <xdr:nvSpPr>
            <xdr:cNvPr id="13315" name="Check Box 3" hidden="1">
              <a:extLst>
                <a:ext uri="{63B3BB69-23CF-44E3-9099-C40C66FF867C}">
                  <a14:compatExt spid="_x0000_s13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0</xdr:rowOff>
        </xdr:from>
        <xdr:to>
          <xdr:col>12</xdr:col>
          <xdr:colOff>800100</xdr:colOff>
          <xdr:row>11</xdr:row>
          <xdr:rowOff>19050</xdr:rowOff>
        </xdr:to>
        <xdr:sp macro="" textlink="">
          <xdr:nvSpPr>
            <xdr:cNvPr id="13316" name="Check Box 4" hidden="1">
              <a:extLst>
                <a:ext uri="{63B3BB69-23CF-44E3-9099-C40C66FF867C}">
                  <a14:compatExt spid="_x0000_s13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11</xdr:row>
          <xdr:rowOff>0</xdr:rowOff>
        </xdr:from>
        <xdr:to>
          <xdr:col>12</xdr:col>
          <xdr:colOff>762000</xdr:colOff>
          <xdr:row>12</xdr:row>
          <xdr:rowOff>19050</xdr:rowOff>
        </xdr:to>
        <xdr:sp macro="" textlink="">
          <xdr:nvSpPr>
            <xdr:cNvPr id="13317" name="Check Box 5" hidden="1">
              <a:extLst>
                <a:ext uri="{63B3BB69-23CF-44E3-9099-C40C66FF867C}">
                  <a14:compatExt spid="_x0000_s13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12</xdr:row>
          <xdr:rowOff>0</xdr:rowOff>
        </xdr:from>
        <xdr:to>
          <xdr:col>12</xdr:col>
          <xdr:colOff>800100</xdr:colOff>
          <xdr:row>13</xdr:row>
          <xdr:rowOff>19050</xdr:rowOff>
        </xdr:to>
        <xdr:sp macro="" textlink="">
          <xdr:nvSpPr>
            <xdr:cNvPr id="13318" name="Check Box 6" hidden="1">
              <a:extLst>
                <a:ext uri="{63B3BB69-23CF-44E3-9099-C40C66FF867C}">
                  <a14:compatExt spid="_x0000_s13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13</xdr:row>
          <xdr:rowOff>0</xdr:rowOff>
        </xdr:from>
        <xdr:to>
          <xdr:col>12</xdr:col>
          <xdr:colOff>800100</xdr:colOff>
          <xdr:row>14</xdr:row>
          <xdr:rowOff>19050</xdr:rowOff>
        </xdr:to>
        <xdr:sp macro="" textlink="">
          <xdr:nvSpPr>
            <xdr:cNvPr id="13319" name="Check Box 7" hidden="1">
              <a:extLst>
                <a:ext uri="{63B3BB69-23CF-44E3-9099-C40C66FF867C}">
                  <a14:compatExt spid="_x0000_s13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14</xdr:row>
          <xdr:rowOff>0</xdr:rowOff>
        </xdr:from>
        <xdr:to>
          <xdr:col>12</xdr:col>
          <xdr:colOff>800100</xdr:colOff>
          <xdr:row>15</xdr:row>
          <xdr:rowOff>19050</xdr:rowOff>
        </xdr:to>
        <xdr:sp macro="" textlink="">
          <xdr:nvSpPr>
            <xdr:cNvPr id="13320" name="Check Box 8" hidden="1">
              <a:extLst>
                <a:ext uri="{63B3BB69-23CF-44E3-9099-C40C66FF867C}">
                  <a14:compatExt spid="_x0000_s13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15</xdr:row>
          <xdr:rowOff>0</xdr:rowOff>
        </xdr:from>
        <xdr:to>
          <xdr:col>12</xdr:col>
          <xdr:colOff>857250</xdr:colOff>
          <xdr:row>16</xdr:row>
          <xdr:rowOff>19050</xdr:rowOff>
        </xdr:to>
        <xdr:sp macro="" textlink="">
          <xdr:nvSpPr>
            <xdr:cNvPr id="13321" name="Check Box 9" hidden="1">
              <a:extLst>
                <a:ext uri="{63B3BB69-23CF-44E3-9099-C40C66FF867C}">
                  <a14:compatExt spid="_x0000_s13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19</xdr:row>
          <xdr:rowOff>171450</xdr:rowOff>
        </xdr:from>
        <xdr:to>
          <xdr:col>12</xdr:col>
          <xdr:colOff>847725</xdr:colOff>
          <xdr:row>21</xdr:row>
          <xdr:rowOff>0</xdr:rowOff>
        </xdr:to>
        <xdr:sp macro="" textlink="">
          <xdr:nvSpPr>
            <xdr:cNvPr id="13322" name="Check Box 10" hidden="1">
              <a:extLst>
                <a:ext uri="{63B3BB69-23CF-44E3-9099-C40C66FF867C}">
                  <a14:compatExt spid="_x0000_s13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22</xdr:row>
          <xdr:rowOff>0</xdr:rowOff>
        </xdr:from>
        <xdr:to>
          <xdr:col>12</xdr:col>
          <xdr:colOff>847725</xdr:colOff>
          <xdr:row>23</xdr:row>
          <xdr:rowOff>19050</xdr:rowOff>
        </xdr:to>
        <xdr:sp macro="" textlink="">
          <xdr:nvSpPr>
            <xdr:cNvPr id="13323" name="Check Box 11" hidden="1">
              <a:extLst>
                <a:ext uri="{63B3BB69-23CF-44E3-9099-C40C66FF867C}">
                  <a14:compatExt spid="_x0000_s13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23</xdr:row>
          <xdr:rowOff>0</xdr:rowOff>
        </xdr:from>
        <xdr:to>
          <xdr:col>12</xdr:col>
          <xdr:colOff>847725</xdr:colOff>
          <xdr:row>24</xdr:row>
          <xdr:rowOff>19050</xdr:rowOff>
        </xdr:to>
        <xdr:sp macro="" textlink="">
          <xdr:nvSpPr>
            <xdr:cNvPr id="13324" name="Check Box 12" hidden="1">
              <a:extLst>
                <a:ext uri="{63B3BB69-23CF-44E3-9099-C40C66FF867C}">
                  <a14:compatExt spid="_x0000_s13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7</xdr:row>
          <xdr:rowOff>95250</xdr:rowOff>
        </xdr:from>
        <xdr:to>
          <xdr:col>12</xdr:col>
          <xdr:colOff>323850</xdr:colOff>
          <xdr:row>8</xdr:row>
          <xdr:rowOff>123825</xdr:rowOff>
        </xdr:to>
        <xdr:sp macro="" textlink="">
          <xdr:nvSpPr>
            <xdr:cNvPr id="13326" name="Check Box 14" hidden="1">
              <a:extLst>
                <a:ext uri="{63B3BB69-23CF-44E3-9099-C40C66FF867C}">
                  <a14:compatExt spid="_x0000_s13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8</xdr:row>
          <xdr:rowOff>57150</xdr:rowOff>
        </xdr:from>
        <xdr:to>
          <xdr:col>12</xdr:col>
          <xdr:colOff>323850</xdr:colOff>
          <xdr:row>9</xdr:row>
          <xdr:rowOff>85725</xdr:rowOff>
        </xdr:to>
        <xdr:sp macro="" textlink="">
          <xdr:nvSpPr>
            <xdr:cNvPr id="13327" name="Check Box 15" hidden="1">
              <a:extLst>
                <a:ext uri="{63B3BB69-23CF-44E3-9099-C40C66FF867C}">
                  <a14:compatExt spid="_x0000_s13327"/>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590550</xdr:colOff>
      <xdr:row>5</xdr:row>
      <xdr:rowOff>123824</xdr:rowOff>
    </xdr:from>
    <xdr:to>
      <xdr:col>16</xdr:col>
      <xdr:colOff>104775</xdr:colOff>
      <xdr:row>21</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9524</xdr:colOff>
      <xdr:row>11</xdr:row>
      <xdr:rowOff>19051</xdr:rowOff>
    </xdr:from>
    <xdr:to>
      <xdr:col>3</xdr:col>
      <xdr:colOff>581025</xdr:colOff>
      <xdr:row>15</xdr:row>
      <xdr:rowOff>180975</xdr:rowOff>
    </xdr:to>
    <mc:AlternateContent xmlns:mc="http://schemas.openxmlformats.org/markup-compatibility/2006" xmlns:a14="http://schemas.microsoft.com/office/drawing/2010/main">
      <mc:Choice Requires="a14">
        <xdr:graphicFrame macro="">
          <xdr:nvGraphicFramePr>
            <xdr:cNvPr id="4" name="Cost Basis"/>
            <xdr:cNvGraphicFramePr/>
          </xdr:nvGraphicFramePr>
          <xdr:xfrm>
            <a:off x="0" y="0"/>
            <a:ext cx="0" cy="0"/>
          </xdr:xfrm>
          <a:graphic>
            <a:graphicData uri="http://schemas.microsoft.com/office/drawing/2010/slicer">
              <sle:slicer xmlns:sle="http://schemas.microsoft.com/office/drawing/2010/slicer" name="Cost Basis"/>
            </a:graphicData>
          </a:graphic>
        </xdr:graphicFrame>
      </mc:Choice>
      <mc:Fallback xmlns="">
        <xdr:sp macro="" textlink="">
          <xdr:nvSpPr>
            <xdr:cNvPr id="0" name=""/>
            <xdr:cNvSpPr>
              <a:spLocks noTextEdit="1"/>
            </xdr:cNvSpPr>
          </xdr:nvSpPr>
          <xdr:spPr>
            <a:xfrm>
              <a:off x="9524" y="2162176"/>
              <a:ext cx="2400301" cy="9239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123824</xdr:colOff>
      <xdr:row>0</xdr:row>
      <xdr:rowOff>28574</xdr:rowOff>
    </xdr:from>
    <xdr:to>
      <xdr:col>20</xdr:col>
      <xdr:colOff>38100</xdr:colOff>
      <xdr:row>23</xdr:row>
      <xdr:rowOff>9524</xdr:rowOff>
    </xdr:to>
    <mc:AlternateContent xmlns:mc="http://schemas.openxmlformats.org/markup-compatibility/2006" xmlns:a14="http://schemas.microsoft.com/office/drawing/2010/main">
      <mc:Choice Requires="a14">
        <xdr:graphicFrame macro="">
          <xdr:nvGraphicFramePr>
            <xdr:cNvPr id="5" name="Trend"/>
            <xdr:cNvGraphicFramePr/>
          </xdr:nvGraphicFramePr>
          <xdr:xfrm>
            <a:off x="0" y="0"/>
            <a:ext cx="0" cy="0"/>
          </xdr:xfrm>
          <a:graphic>
            <a:graphicData uri="http://schemas.microsoft.com/office/drawing/2010/slicer">
              <sle:slicer xmlns:sle="http://schemas.microsoft.com/office/drawing/2010/slicer" name="Trend"/>
            </a:graphicData>
          </a:graphic>
        </xdr:graphicFrame>
      </mc:Choice>
      <mc:Fallback xmlns="">
        <xdr:sp macro="" textlink="">
          <xdr:nvSpPr>
            <xdr:cNvPr id="0" name=""/>
            <xdr:cNvSpPr>
              <a:spLocks noTextEdit="1"/>
            </xdr:cNvSpPr>
          </xdr:nvSpPr>
          <xdr:spPr>
            <a:xfrm>
              <a:off x="9877424" y="28574"/>
              <a:ext cx="2352676" cy="44100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11</xdr:col>
          <xdr:colOff>19050</xdr:colOff>
          <xdr:row>1</xdr:row>
          <xdr:rowOff>9525</xdr:rowOff>
        </xdr:from>
        <xdr:to>
          <xdr:col>14</xdr:col>
          <xdr:colOff>0</xdr:colOff>
          <xdr:row>4</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66CC"/>
                  </a:solidFill>
                  <a:latin typeface="Calibri"/>
                </a:rPr>
                <a:t>Run Macro</a:t>
              </a:r>
            </a:p>
          </xdr:txBody>
        </xdr:sp>
        <xdr:clientData fPrintsWithSheet="0"/>
      </xdr:twoCellAnchor>
    </mc:Choice>
    <mc:Fallback/>
  </mc:AlternateContent>
  <xdr:twoCellAnchor editAs="oneCell">
    <xdr:from>
      <xdr:col>0</xdr:col>
      <xdr:colOff>1</xdr:colOff>
      <xdr:row>0</xdr:row>
      <xdr:rowOff>19049</xdr:rowOff>
    </xdr:from>
    <xdr:to>
      <xdr:col>3</xdr:col>
      <xdr:colOff>514351</xdr:colOff>
      <xdr:row>10</xdr:row>
      <xdr:rowOff>152399</xdr:rowOff>
    </xdr:to>
    <mc:AlternateContent xmlns:mc="http://schemas.openxmlformats.org/markup-compatibility/2006" xmlns:a14="http://schemas.microsoft.com/office/drawing/2010/main">
      <mc:Choice Requires="a14">
        <xdr:graphicFrame macro="">
          <xdr:nvGraphicFramePr>
            <xdr:cNvPr id="8" name="Population"/>
            <xdr:cNvGraphicFramePr/>
          </xdr:nvGraphicFramePr>
          <xdr:xfrm>
            <a:off x="0" y="0"/>
            <a:ext cx="0" cy="0"/>
          </xdr:xfrm>
          <a:graphic>
            <a:graphicData uri="http://schemas.microsoft.com/office/drawing/2010/slicer">
              <sle:slicer xmlns:sle="http://schemas.microsoft.com/office/drawing/2010/slicer" name="Population"/>
            </a:graphicData>
          </a:graphic>
        </xdr:graphicFrame>
      </mc:Choice>
      <mc:Fallback xmlns="">
        <xdr:sp macro="" textlink="">
          <xdr:nvSpPr>
            <xdr:cNvPr id="0" name=""/>
            <xdr:cNvSpPr>
              <a:spLocks noTextEdit="1"/>
            </xdr:cNvSpPr>
          </xdr:nvSpPr>
          <xdr:spPr>
            <a:xfrm>
              <a:off x="1" y="19049"/>
              <a:ext cx="2343150" cy="2085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28575</xdr:colOff>
      <xdr:row>3</xdr:row>
      <xdr:rowOff>52387</xdr:rowOff>
    </xdr:from>
    <xdr:to>
      <xdr:col>15</xdr:col>
      <xdr:colOff>47625</xdr:colOff>
      <xdr:row>19</xdr:row>
      <xdr:rowOff>66675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19049</xdr:colOff>
      <xdr:row>13</xdr:row>
      <xdr:rowOff>161924</xdr:rowOff>
    </xdr:from>
    <xdr:to>
      <xdr:col>3</xdr:col>
      <xdr:colOff>600075</xdr:colOff>
      <xdr:row>18</xdr:row>
      <xdr:rowOff>171449</xdr:rowOff>
    </xdr:to>
    <mc:AlternateContent xmlns:mc="http://schemas.openxmlformats.org/markup-compatibility/2006" xmlns:a14="http://schemas.microsoft.com/office/drawing/2010/main">
      <mc:Choice Requires="a14">
        <xdr:graphicFrame macro="">
          <xdr:nvGraphicFramePr>
            <xdr:cNvPr id="4" name="Cost Basis 1"/>
            <xdr:cNvGraphicFramePr/>
          </xdr:nvGraphicFramePr>
          <xdr:xfrm>
            <a:off x="0" y="0"/>
            <a:ext cx="0" cy="0"/>
          </xdr:xfrm>
          <a:graphic>
            <a:graphicData uri="http://schemas.microsoft.com/office/drawing/2010/slicer">
              <sle:slicer xmlns:sle="http://schemas.microsoft.com/office/drawing/2010/slicer" name="Cost Basis 1"/>
            </a:graphicData>
          </a:graphic>
        </xdr:graphicFrame>
      </mc:Choice>
      <mc:Fallback xmlns="">
        <xdr:sp macro="" textlink="">
          <xdr:nvSpPr>
            <xdr:cNvPr id="0" name=""/>
            <xdr:cNvSpPr>
              <a:spLocks noTextEdit="1"/>
            </xdr:cNvSpPr>
          </xdr:nvSpPr>
          <xdr:spPr>
            <a:xfrm>
              <a:off x="19049" y="2733674"/>
              <a:ext cx="2409826"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4</xdr:col>
      <xdr:colOff>9525</xdr:colOff>
      <xdr:row>23</xdr:row>
      <xdr:rowOff>4762</xdr:rowOff>
    </xdr:from>
    <xdr:to>
      <xdr:col>15</xdr:col>
      <xdr:colOff>161925</xdr:colOff>
      <xdr:row>39</xdr:row>
      <xdr:rowOff>157162</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19049</xdr:colOff>
      <xdr:row>0</xdr:row>
      <xdr:rowOff>19050</xdr:rowOff>
    </xdr:from>
    <xdr:to>
      <xdr:col>3</xdr:col>
      <xdr:colOff>600074</xdr:colOff>
      <xdr:row>13</xdr:row>
      <xdr:rowOff>133350</xdr:rowOff>
    </xdr:to>
    <mc:AlternateContent xmlns:mc="http://schemas.openxmlformats.org/markup-compatibility/2006" xmlns:a14="http://schemas.microsoft.com/office/drawing/2010/main">
      <mc:Choice Requires="a14">
        <xdr:graphicFrame macro="">
          <xdr:nvGraphicFramePr>
            <xdr:cNvPr id="6" name="Population 1"/>
            <xdr:cNvGraphicFramePr/>
          </xdr:nvGraphicFramePr>
          <xdr:xfrm>
            <a:off x="0" y="0"/>
            <a:ext cx="0" cy="0"/>
          </xdr:xfrm>
          <a:graphic>
            <a:graphicData uri="http://schemas.microsoft.com/office/drawing/2010/slicer">
              <sle:slicer xmlns:sle="http://schemas.microsoft.com/office/drawing/2010/slicer" name="Population 1"/>
            </a:graphicData>
          </a:graphic>
        </xdr:graphicFrame>
      </mc:Choice>
      <mc:Fallback xmlns="">
        <xdr:sp macro="" textlink="">
          <xdr:nvSpPr>
            <xdr:cNvPr id="0" name=""/>
            <xdr:cNvSpPr>
              <a:spLocks noTextEdit="1"/>
            </xdr:cNvSpPr>
          </xdr:nvSpPr>
          <xdr:spPr>
            <a:xfrm>
              <a:off x="19049" y="19050"/>
              <a:ext cx="2409825" cy="26860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2913.562740277775" createdVersion="4" refreshedVersion="4" minRefreshableVersion="3" recordCount="5796">
  <cacheSource type="worksheet">
    <worksheetSource name="TrendSheetStgData"/>
  </cacheSource>
  <cacheFields count="13">
    <cacheField name="Population" numFmtId="0">
      <sharedItems/>
    </cacheField>
    <cacheField name="Display Name" numFmtId="0">
      <sharedItems containsBlank="1" count="7">
        <s v="ASCENSION HEALTH INFORMATION SERVICES"/>
        <s v="ASCENSION HEALTH SENIOR LIVING"/>
        <s v="DAUGHTERS OF CHARITY"/>
        <s v="MEDXCEL/TRIMEDX"/>
        <s v="MINISTRY SERVICE CENTER"/>
        <s v="SYSTEM OFFICE"/>
        <m u="1"/>
      </sharedItems>
    </cacheField>
    <cacheField name="Cost Basis" numFmtId="0">
      <sharedItems containsBlank="1" count="3">
        <s v="Allowed"/>
        <s v="Paid"/>
        <m u="1"/>
      </sharedItems>
    </cacheField>
    <cacheField name="Period" numFmtId="14">
      <sharedItems containsBlank="1" count="40">
        <s v="2015-09-01"/>
        <s v="2015-10-01"/>
        <s v="2015-11-01"/>
        <s v="2015-12-01"/>
        <s v="2016-01-01"/>
        <s v="2016-02-01"/>
        <s v="2016-03-01"/>
        <s v="2016-04-01"/>
        <s v="2016-05-01"/>
        <s v="2016-06-01"/>
        <s v="2016-07-01"/>
        <s v="2016-08-01"/>
        <s v="2016-09-01"/>
        <s v="2016-10-01"/>
        <s v="2016-11-01"/>
        <s v="2016-12-01"/>
        <s v="2017-01-01"/>
        <s v="2017-02-01"/>
        <s v="2017-03-01"/>
        <s v="2017-04-01"/>
        <s v="2017-05-01"/>
        <m u="1"/>
        <s v="2014-06-01" u="1"/>
        <s v="2015-08-01" u="1"/>
        <s v="2014-07-01" u="1"/>
        <s v="2014-08-01" u="1"/>
        <s v="2014-09-01" u="1"/>
        <s v="2015-01-01" u="1"/>
        <s v="2015-02-01" u="1"/>
        <s v="2014-10-01" u="1"/>
        <s v="2015-03-01" u="1"/>
        <s v="2014-11-01" u="1"/>
        <s v="2015-04-01" u="1"/>
        <s v="2014-12-01" u="1"/>
        <s v="2014-03-01" u="1"/>
        <s v="2015-05-01" u="1"/>
        <s v="2014-04-01" u="1"/>
        <s v="2015-06-01" u="1"/>
        <s v="2014-05-01" u="1"/>
        <s v="2015-07-01" u="1"/>
      </sharedItems>
    </cacheField>
    <cacheField name="IsCompleted" numFmtId="0">
      <sharedItems/>
    </cacheField>
    <cacheField name="Trend" numFmtId="0">
      <sharedItems containsBlank="1" count="25">
        <s v="Medical PMPM"/>
        <s v="Drug PMPM"/>
        <s v="Overall PMPM"/>
        <s v="Readmission Cost"/>
        <s v="Readmission Quality"/>
        <s v="Avoidable Admission Cost"/>
        <s v="Avoidable Admission Quality"/>
        <s v="Outpatient Imaging Cost"/>
        <s v="Hospiatl Outpatient MRIs per 1k"/>
        <s v="Hospiatl Outpatient CTs per 1k"/>
        <s v="Office Based MRIs per 1k"/>
        <s v="Office Based CTs per 1k"/>
        <s v="ED Cost"/>
        <s v="ED Utilization"/>
        <s v="Drug - Generic Utilization Cost"/>
        <s v="Drug - Generic Utilization"/>
        <s v="Chronic Disease Management - Cost"/>
        <s v="Chronic Disease Management - Members"/>
        <s v="Inpatient Claim Count"/>
        <s v="Outpatient Claim Count"/>
        <s v="Professional Claim Count"/>
        <s v="Ancillary Claim Count"/>
        <s v="Drug Claim Count"/>
        <m u="1"/>
        <s v="IBNR" u="1"/>
      </sharedItems>
    </cacheField>
    <cacheField name="Trend Order" numFmtId="0">
      <sharedItems containsSemiMixedTypes="0" containsString="0" containsNumber="1" containsInteger="1" minValue="1" maxValue="23"/>
    </cacheField>
    <cacheField name="Staging Data" numFmtId="0">
      <sharedItems containsSemiMixedTypes="0" containsString="0" containsNumber="1" minValue="0" maxValue="3086883"/>
    </cacheField>
    <cacheField name="Production Data" numFmtId="0">
      <sharedItems containsSemiMixedTypes="0" containsString="0" containsNumber="1" minValue="0" maxValue="3076259"/>
    </cacheField>
    <cacheField name="Perc Deviation" numFmtId="0">
      <sharedItems containsSemiMixedTypes="0" containsString="0" containsNumber="1" minValue="0" maxValue="5816.7133683596039"/>
    </cacheField>
    <cacheField name="Critical" numFmtId="0">
      <sharedItems containsSemiMixedTypes="0" containsString="0" containsNumber="1" containsInteger="1" minValue="10" maxValue="10"/>
    </cacheField>
    <cacheField name="Trivial" numFmtId="0">
      <sharedItems containsSemiMixedTypes="0" containsString="0" containsNumber="1" containsInteger="1" minValue="5" maxValue="5"/>
    </cacheField>
    <cacheField name="Result" numFmtId="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913.562740393521" createdVersion="4" refreshedVersion="4" minRefreshableVersion="3" recordCount="60">
  <cacheSource type="worksheet">
    <worksheetSource name="StgIBNRTrendData"/>
  </cacheSource>
  <cacheFields count="8">
    <cacheField name="Population" numFmtId="0">
      <sharedItems/>
    </cacheField>
    <cacheField name="Display Name" numFmtId="0">
      <sharedItems containsBlank="1" count="7">
        <s v="ASCENSION HEALTH INFORMATION SERVICES"/>
        <s v="ASCENSION HEALTH SENIOR LIVING"/>
        <s v="DAUGHTERS OF CHARITY"/>
        <s v="MEDXCEL/TRIMEDX"/>
        <s v="MINISTRY SERVICE CENTER"/>
        <s v="SYSTEM OFFICE"/>
        <m u="1"/>
      </sharedItems>
    </cacheField>
    <cacheField name="Cost Basis" numFmtId="0">
      <sharedItems containsBlank="1" count="3">
        <s v="Allowed"/>
        <s v="Paid"/>
        <m u="1"/>
      </sharedItems>
    </cacheField>
    <cacheField name="Period" numFmtId="14">
      <sharedItems containsDate="1" containsMixedTypes="1" minDate="2015-01-01T00:00:00" maxDate="2015-07-02T00:00:00" count="12">
        <s v="2017-01-01"/>
        <s v="2017-02-01"/>
        <s v="2017-03-01"/>
        <s v="2017-04-01"/>
        <s v="2017-05-01"/>
        <d v="2015-03-01T00:00:00" u="1"/>
        <d v="2015-07-01T00:00:00" u="1"/>
        <d v="2015-02-01T00:00:00" u="1"/>
        <d v="2015-06-01T00:00:00" u="1"/>
        <d v="2015-01-01T00:00:00" u="1"/>
        <d v="2015-05-01T00:00:00" u="1"/>
        <d v="2015-04-01T00:00:00" u="1"/>
      </sharedItems>
    </cacheField>
    <cacheField name="Staging Incurred Claims" numFmtId="0">
      <sharedItems containsSemiMixedTypes="0" containsString="0" containsNumber="1" minValue="380120.25" maxValue="17892550.07"/>
    </cacheField>
    <cacheField name="Staging Paid Claims" numFmtId="0">
      <sharedItems containsSemiMixedTypes="0" containsString="0" containsNumber="1" minValue="327003.61" maxValue="15654194.220000001"/>
    </cacheField>
    <cacheField name="Production Incurred Claims" numFmtId="0">
      <sharedItems containsMixedTypes="1" containsNumber="1" minValue="340095.5" maxValue="14165353.970000001"/>
    </cacheField>
    <cacheField name="Production Paid Claims" numFmtId="0">
      <sharedItems containsMixedTypes="1" containsNumber="1" minValue="326678.65999999997" maxValue="11592779.359999999"/>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5796">
  <r>
    <s v="ASCENSION HEALTH INFORMATION SERVICES"/>
    <x v="0"/>
    <x v="0"/>
    <x v="0"/>
    <s v="Y"/>
    <x v="0"/>
    <n v="1"/>
    <n v="330.04"/>
    <n v="329.8"/>
    <n v="7.2771376591876616E-2"/>
    <n v="10"/>
    <n v="5"/>
    <s v="TRIVIAL"/>
  </r>
  <r>
    <s v="ASCENSION HEALTH INFORMATION SERVICES"/>
    <x v="0"/>
    <x v="0"/>
    <x v="1"/>
    <s v="Y"/>
    <x v="0"/>
    <n v="1"/>
    <n v="379.91"/>
    <n v="378.5"/>
    <n v="0.3725231175693593"/>
    <n v="10"/>
    <n v="5"/>
    <s v="TRIVIAL"/>
  </r>
  <r>
    <s v="ASCENSION HEALTH INFORMATION SERVICES"/>
    <x v="0"/>
    <x v="0"/>
    <x v="2"/>
    <s v="Y"/>
    <x v="0"/>
    <n v="1"/>
    <n v="342.93"/>
    <n v="341.85"/>
    <n v="0.31592803861342228"/>
    <n v="10"/>
    <n v="5"/>
    <s v="TRIVIAL"/>
  </r>
  <r>
    <s v="ASCENSION HEALTH INFORMATION SERVICES"/>
    <x v="0"/>
    <x v="0"/>
    <x v="3"/>
    <s v="Y"/>
    <x v="0"/>
    <n v="1"/>
    <n v="354.78"/>
    <n v="354.45"/>
    <n v="9.3101988997033175E-2"/>
    <n v="10"/>
    <n v="5"/>
    <s v="TRIVIAL"/>
  </r>
  <r>
    <s v="ASCENSION HEALTH INFORMATION SERVICES"/>
    <x v="0"/>
    <x v="0"/>
    <x v="4"/>
    <s v="Y"/>
    <x v="0"/>
    <n v="1"/>
    <n v="296.43"/>
    <n v="296.39"/>
    <n v="1.3495731974769887E-2"/>
    <n v="10"/>
    <n v="5"/>
    <s v="TRIVIAL"/>
  </r>
  <r>
    <s v="ASCENSION HEALTH INFORMATION SERVICES"/>
    <x v="0"/>
    <x v="0"/>
    <x v="5"/>
    <s v="Y"/>
    <x v="0"/>
    <n v="1"/>
    <n v="310.17"/>
    <n v="311.33999999999997"/>
    <n v="0.37579495085757025"/>
    <n v="10"/>
    <n v="5"/>
    <s v="TRIVIAL"/>
  </r>
  <r>
    <s v="ASCENSION HEALTH INFORMATION SERVICES"/>
    <x v="0"/>
    <x v="0"/>
    <x v="6"/>
    <s v="Y"/>
    <x v="0"/>
    <n v="1"/>
    <n v="381.03"/>
    <n v="343.24"/>
    <n v="11.009789068873081"/>
    <n v="10"/>
    <n v="5"/>
    <s v="CRITICAL"/>
  </r>
  <r>
    <s v="ASCENSION HEALTH INFORMATION SERVICES"/>
    <x v="0"/>
    <x v="0"/>
    <x v="7"/>
    <s v="Y"/>
    <x v="0"/>
    <n v="1"/>
    <n v="380.51"/>
    <n v="380.81"/>
    <n v="7.8779443817129632E-2"/>
    <n v="10"/>
    <n v="5"/>
    <s v="TRIVIAL"/>
  </r>
  <r>
    <s v="ASCENSION HEALTH INFORMATION SERVICES"/>
    <x v="0"/>
    <x v="0"/>
    <x v="8"/>
    <s v="Y"/>
    <x v="0"/>
    <n v="1"/>
    <n v="368.03"/>
    <n v="367.86"/>
    <n v="4.621323329526425E-2"/>
    <n v="10"/>
    <n v="5"/>
    <s v="TRIVIAL"/>
  </r>
  <r>
    <s v="ASCENSION HEALTH INFORMATION SERVICES"/>
    <x v="0"/>
    <x v="0"/>
    <x v="9"/>
    <s v="Y"/>
    <x v="0"/>
    <n v="1"/>
    <n v="365.66"/>
    <n v="365.02"/>
    <n v="0.17533285847352015"/>
    <n v="10"/>
    <n v="5"/>
    <s v="TRIVIAL"/>
  </r>
  <r>
    <s v="ASCENSION HEALTH INFORMATION SERVICES"/>
    <x v="0"/>
    <x v="0"/>
    <x v="10"/>
    <s v="Y"/>
    <x v="0"/>
    <n v="1"/>
    <n v="384.52"/>
    <n v="363.29"/>
    <n v="5.8438162349637919"/>
    <n v="10"/>
    <n v="5"/>
    <s v="CAUTIONARY"/>
  </r>
  <r>
    <s v="ASCENSION HEALTH INFORMATION SERVICES"/>
    <x v="0"/>
    <x v="0"/>
    <x v="11"/>
    <s v="Y"/>
    <x v="0"/>
    <n v="1"/>
    <n v="376.75"/>
    <n v="376.49"/>
    <n v="6.905893914844774E-2"/>
    <n v="10"/>
    <n v="5"/>
    <s v="TRIVIAL"/>
  </r>
  <r>
    <s v="ASCENSION HEALTH INFORMATION SERVICES"/>
    <x v="0"/>
    <x v="0"/>
    <x v="12"/>
    <s v="Y"/>
    <x v="0"/>
    <n v="1"/>
    <n v="314.02999999999997"/>
    <n v="312.70999999999998"/>
    <n v="0.42211633782098212"/>
    <n v="10"/>
    <n v="5"/>
    <s v="TRIVIAL"/>
  </r>
  <r>
    <s v="ASCENSION HEALTH INFORMATION SERVICES"/>
    <x v="0"/>
    <x v="0"/>
    <x v="13"/>
    <s v="Y"/>
    <x v="0"/>
    <n v="1"/>
    <n v="315.70999999999998"/>
    <n v="315.33999999999997"/>
    <n v="0.11733367159256822"/>
    <n v="10"/>
    <n v="5"/>
    <s v="TRIVIAL"/>
  </r>
  <r>
    <s v="ASCENSION HEALTH INFORMATION SERVICES"/>
    <x v="0"/>
    <x v="0"/>
    <x v="14"/>
    <s v="Y"/>
    <x v="0"/>
    <n v="1"/>
    <n v="341.08"/>
    <n v="343.5"/>
    <n v="0.70451237263464794"/>
    <n v="10"/>
    <n v="5"/>
    <s v="TRIVIAL"/>
  </r>
  <r>
    <s v="ASCENSION HEALTH INFORMATION SERVICES"/>
    <x v="0"/>
    <x v="0"/>
    <x v="15"/>
    <s v="Y"/>
    <x v="0"/>
    <n v="1"/>
    <n v="370.55"/>
    <n v="371.03"/>
    <n v="0.12936959275529239"/>
    <n v="10"/>
    <n v="5"/>
    <s v="TRIVIAL"/>
  </r>
  <r>
    <s v="ASCENSION HEALTH INFORMATION SERVICES"/>
    <x v="0"/>
    <x v="0"/>
    <x v="16"/>
    <s v="Y"/>
    <x v="0"/>
    <n v="1"/>
    <n v="338.77"/>
    <n v="338.37"/>
    <n v="0.11821378963855461"/>
    <n v="10"/>
    <n v="5"/>
    <s v="TRIVIAL"/>
  </r>
  <r>
    <s v="ASCENSION HEALTH INFORMATION SERVICES"/>
    <x v="0"/>
    <x v="0"/>
    <x v="17"/>
    <s v="Y"/>
    <x v="0"/>
    <n v="1"/>
    <n v="318.3"/>
    <n v="305.13"/>
    <n v="4.3161930980237981"/>
    <n v="10"/>
    <n v="5"/>
    <s v="TRIVIAL"/>
  </r>
  <r>
    <s v="ASCENSION HEALTH INFORMATION SERVICES"/>
    <x v="0"/>
    <x v="0"/>
    <x v="18"/>
    <s v="Y"/>
    <x v="0"/>
    <n v="1"/>
    <n v="303.08"/>
    <n v="262.76"/>
    <n v="15.34480133962551"/>
    <n v="10"/>
    <n v="5"/>
    <s v="CRITICAL"/>
  </r>
  <r>
    <s v="ASCENSION HEALTH INFORMATION SERVICES"/>
    <x v="0"/>
    <x v="0"/>
    <x v="19"/>
    <s v="N"/>
    <x v="0"/>
    <n v="1"/>
    <n v="233.92"/>
    <n v="41.76"/>
    <n v="460.15325670498089"/>
    <n v="10"/>
    <n v="5"/>
    <s v="CRITICAL"/>
  </r>
  <r>
    <s v="ASCENSION HEALTH INFORMATION SERVICES"/>
    <x v="0"/>
    <x v="0"/>
    <x v="20"/>
    <s v="N"/>
    <x v="0"/>
    <n v="1"/>
    <n v="112.45"/>
    <n v="0"/>
    <n v="100"/>
    <n v="10"/>
    <n v="5"/>
    <s v="CRITICAL"/>
  </r>
  <r>
    <s v="ASCENSION HEALTH INFORMATION SERVICES"/>
    <x v="0"/>
    <x v="0"/>
    <x v="0"/>
    <s v="Y"/>
    <x v="1"/>
    <n v="2"/>
    <n v="131.46"/>
    <n v="131.41999999999999"/>
    <n v="3.0436767615294829E-2"/>
    <n v="10"/>
    <n v="5"/>
    <s v="TRIVIAL"/>
  </r>
  <r>
    <s v="ASCENSION HEALTH INFORMATION SERVICES"/>
    <x v="0"/>
    <x v="0"/>
    <x v="1"/>
    <s v="Y"/>
    <x v="1"/>
    <n v="2"/>
    <n v="128.05000000000001"/>
    <n v="128.03"/>
    <n v="1.5621338748738757E-2"/>
    <n v="10"/>
    <n v="5"/>
    <s v="TRIVIAL"/>
  </r>
  <r>
    <s v="ASCENSION HEALTH INFORMATION SERVICES"/>
    <x v="0"/>
    <x v="0"/>
    <x v="2"/>
    <s v="Y"/>
    <x v="1"/>
    <n v="2"/>
    <n v="125.58"/>
    <n v="125.56"/>
    <n v="1.5928639694166951E-2"/>
    <n v="10"/>
    <n v="5"/>
    <s v="TRIVIAL"/>
  </r>
  <r>
    <s v="ASCENSION HEALTH INFORMATION SERVICES"/>
    <x v="0"/>
    <x v="0"/>
    <x v="3"/>
    <s v="Y"/>
    <x v="1"/>
    <n v="2"/>
    <n v="140.29"/>
    <n v="140.26"/>
    <n v="2.1388849279909552E-2"/>
    <n v="10"/>
    <n v="5"/>
    <s v="TRIVIAL"/>
  </r>
  <r>
    <s v="ASCENSION HEALTH INFORMATION SERVICES"/>
    <x v="0"/>
    <x v="0"/>
    <x v="4"/>
    <s v="Y"/>
    <x v="1"/>
    <n v="2"/>
    <n v="89.39"/>
    <n v="89.38"/>
    <n v="1.11881852763539E-2"/>
    <n v="10"/>
    <n v="5"/>
    <s v="TRIVIAL"/>
  </r>
  <r>
    <s v="ASCENSION HEALTH INFORMATION SERVICES"/>
    <x v="0"/>
    <x v="0"/>
    <x v="5"/>
    <s v="Y"/>
    <x v="1"/>
    <n v="2"/>
    <n v="107.32"/>
    <n v="107.3"/>
    <n v="1.8639328984152864E-2"/>
    <n v="10"/>
    <n v="5"/>
    <s v="TRIVIAL"/>
  </r>
  <r>
    <s v="ASCENSION HEALTH INFORMATION SERVICES"/>
    <x v="0"/>
    <x v="0"/>
    <x v="6"/>
    <s v="Y"/>
    <x v="1"/>
    <n v="2"/>
    <n v="120.99"/>
    <n v="120.98"/>
    <n v="8.2658290626474659E-3"/>
    <n v="10"/>
    <n v="5"/>
    <s v="TRIVIAL"/>
  </r>
  <r>
    <s v="ASCENSION HEALTH INFORMATION SERVICES"/>
    <x v="0"/>
    <x v="0"/>
    <x v="7"/>
    <s v="Y"/>
    <x v="1"/>
    <n v="2"/>
    <n v="113.56"/>
    <n v="113.55"/>
    <n v="8.8066930867504323E-3"/>
    <n v="10"/>
    <n v="5"/>
    <s v="TRIVIAL"/>
  </r>
  <r>
    <s v="ASCENSION HEALTH INFORMATION SERVICES"/>
    <x v="0"/>
    <x v="0"/>
    <x v="8"/>
    <s v="Y"/>
    <x v="1"/>
    <n v="2"/>
    <n v="111.78"/>
    <n v="111.76"/>
    <n v="1.7895490336431657E-2"/>
    <n v="10"/>
    <n v="5"/>
    <s v="TRIVIAL"/>
  </r>
  <r>
    <s v="ASCENSION HEALTH INFORMATION SERVICES"/>
    <x v="0"/>
    <x v="0"/>
    <x v="9"/>
    <s v="Y"/>
    <x v="1"/>
    <n v="2"/>
    <n v="116.01"/>
    <n v="115.99"/>
    <n v="1.7242865764298849E-2"/>
    <n v="10"/>
    <n v="5"/>
    <s v="TRIVIAL"/>
  </r>
  <r>
    <s v="ASCENSION HEALTH INFORMATION SERVICES"/>
    <x v="0"/>
    <x v="0"/>
    <x v="10"/>
    <s v="Y"/>
    <x v="1"/>
    <n v="2"/>
    <n v="119.11"/>
    <n v="119.07"/>
    <n v="3.3593684387340429E-2"/>
    <n v="10"/>
    <n v="5"/>
    <s v="TRIVIAL"/>
  </r>
  <r>
    <s v="ASCENSION HEALTH INFORMATION SERVICES"/>
    <x v="0"/>
    <x v="0"/>
    <x v="11"/>
    <s v="Y"/>
    <x v="1"/>
    <n v="2"/>
    <n v="119.42"/>
    <n v="119.45"/>
    <n v="2.5115110925074204E-2"/>
    <n v="10"/>
    <n v="5"/>
    <s v="TRIVIAL"/>
  </r>
  <r>
    <s v="ASCENSION HEALTH INFORMATION SERVICES"/>
    <x v="0"/>
    <x v="0"/>
    <x v="12"/>
    <s v="Y"/>
    <x v="1"/>
    <n v="2"/>
    <n v="115.12"/>
    <n v="115.07"/>
    <n v="4.3451811940567804E-2"/>
    <n v="10"/>
    <n v="5"/>
    <s v="TRIVIAL"/>
  </r>
  <r>
    <s v="ASCENSION HEALTH INFORMATION SERVICES"/>
    <x v="0"/>
    <x v="0"/>
    <x v="13"/>
    <s v="Y"/>
    <x v="1"/>
    <n v="2"/>
    <n v="106.89"/>
    <n v="106.84"/>
    <n v="4.6798951703479183E-2"/>
    <n v="10"/>
    <n v="5"/>
    <s v="TRIVIAL"/>
  </r>
  <r>
    <s v="ASCENSION HEALTH INFORMATION SERVICES"/>
    <x v="0"/>
    <x v="0"/>
    <x v="14"/>
    <s v="Y"/>
    <x v="1"/>
    <n v="2"/>
    <n v="104.22"/>
    <n v="104.12"/>
    <n v="9.6043027276214277E-2"/>
    <n v="10"/>
    <n v="5"/>
    <s v="TRIVIAL"/>
  </r>
  <r>
    <s v="ASCENSION HEALTH INFORMATION SERVICES"/>
    <x v="0"/>
    <x v="0"/>
    <x v="15"/>
    <s v="Y"/>
    <x v="1"/>
    <n v="2"/>
    <n v="109.47"/>
    <n v="109.18"/>
    <n v="0.26561641326249502"/>
    <n v="10"/>
    <n v="5"/>
    <s v="TRIVIAL"/>
  </r>
  <r>
    <s v="ASCENSION HEALTH INFORMATION SERVICES"/>
    <x v="0"/>
    <x v="0"/>
    <x v="16"/>
    <s v="Y"/>
    <x v="1"/>
    <n v="2"/>
    <n v="108.03"/>
    <n v="108.24"/>
    <n v="0.19401330376939557"/>
    <n v="10"/>
    <n v="5"/>
    <s v="TRIVIAL"/>
  </r>
  <r>
    <s v="ASCENSION HEALTH INFORMATION SERVICES"/>
    <x v="0"/>
    <x v="0"/>
    <x v="17"/>
    <s v="Y"/>
    <x v="1"/>
    <n v="2"/>
    <n v="100.22"/>
    <n v="100.62"/>
    <n v="0.39753528125621707"/>
    <n v="10"/>
    <n v="5"/>
    <s v="TRIVIAL"/>
  </r>
  <r>
    <s v="ASCENSION HEALTH INFORMATION SERVICES"/>
    <x v="0"/>
    <x v="0"/>
    <x v="18"/>
    <s v="Y"/>
    <x v="1"/>
    <n v="2"/>
    <n v="131.82"/>
    <n v="131.77000000000001"/>
    <n v="3.7944903999379935E-2"/>
    <n v="10"/>
    <n v="5"/>
    <s v="TRIVIAL"/>
  </r>
  <r>
    <s v="ASCENSION HEALTH INFORMATION SERVICES"/>
    <x v="0"/>
    <x v="0"/>
    <x v="19"/>
    <s v="N"/>
    <x v="1"/>
    <n v="2"/>
    <n v="106.1"/>
    <n v="106.22"/>
    <n v="0.11297307475052207"/>
    <n v="10"/>
    <n v="5"/>
    <s v="TRIVIAL"/>
  </r>
  <r>
    <s v="ASCENSION HEALTH INFORMATION SERVICES"/>
    <x v="0"/>
    <x v="0"/>
    <x v="20"/>
    <s v="N"/>
    <x v="1"/>
    <n v="2"/>
    <n v="116.97"/>
    <n v="0"/>
    <n v="100"/>
    <n v="10"/>
    <n v="5"/>
    <s v="CRITICAL"/>
  </r>
  <r>
    <s v="ASCENSION HEALTH INFORMATION SERVICES"/>
    <x v="0"/>
    <x v="0"/>
    <x v="0"/>
    <s v="Y"/>
    <x v="2"/>
    <n v="3"/>
    <n v="461.5"/>
    <n v="461.22"/>
    <n v="6.0708555570004048E-2"/>
    <n v="10"/>
    <n v="5"/>
    <s v="TRIVIAL"/>
  </r>
  <r>
    <s v="ASCENSION HEALTH INFORMATION SERVICES"/>
    <x v="0"/>
    <x v="0"/>
    <x v="1"/>
    <s v="Y"/>
    <x v="2"/>
    <n v="3"/>
    <n v="507.96"/>
    <n v="506.53"/>
    <n v="0.28231299232029827"/>
    <n v="10"/>
    <n v="5"/>
    <s v="TRIVIAL"/>
  </r>
  <r>
    <s v="ASCENSION HEALTH INFORMATION SERVICES"/>
    <x v="0"/>
    <x v="0"/>
    <x v="2"/>
    <s v="Y"/>
    <x v="2"/>
    <n v="3"/>
    <n v="468.51"/>
    <n v="467.41"/>
    <n v="0.23533942363234972"/>
    <n v="10"/>
    <n v="5"/>
    <s v="TRIVIAL"/>
  </r>
  <r>
    <s v="ASCENSION HEALTH INFORMATION SERVICES"/>
    <x v="0"/>
    <x v="0"/>
    <x v="3"/>
    <s v="Y"/>
    <x v="2"/>
    <n v="3"/>
    <n v="495.07"/>
    <n v="494.71"/>
    <n v="7.2769905601264104E-2"/>
    <n v="10"/>
    <n v="5"/>
    <s v="TRIVIAL"/>
  </r>
  <r>
    <s v="ASCENSION HEALTH INFORMATION SERVICES"/>
    <x v="0"/>
    <x v="0"/>
    <x v="4"/>
    <s v="Y"/>
    <x v="2"/>
    <n v="3"/>
    <n v="385.82"/>
    <n v="385.77"/>
    <n v="1.2961090805405131E-2"/>
    <n v="10"/>
    <n v="5"/>
    <s v="TRIVIAL"/>
  </r>
  <r>
    <s v="ASCENSION HEALTH INFORMATION SERVICES"/>
    <x v="0"/>
    <x v="0"/>
    <x v="5"/>
    <s v="Y"/>
    <x v="2"/>
    <n v="3"/>
    <n v="417.49"/>
    <n v="418.64"/>
    <n v="0.27469902541562613"/>
    <n v="10"/>
    <n v="5"/>
    <s v="TRIVIAL"/>
  </r>
  <r>
    <s v="ASCENSION HEALTH INFORMATION SERVICES"/>
    <x v="0"/>
    <x v="0"/>
    <x v="6"/>
    <s v="Y"/>
    <x v="2"/>
    <n v="3"/>
    <n v="502.02"/>
    <n v="464.22"/>
    <n v="8.1426909654904893"/>
    <n v="10"/>
    <n v="5"/>
    <s v="CAUTIONARY"/>
  </r>
  <r>
    <s v="ASCENSION HEALTH INFORMATION SERVICES"/>
    <x v="0"/>
    <x v="0"/>
    <x v="7"/>
    <s v="Y"/>
    <x v="2"/>
    <n v="3"/>
    <n v="494.07"/>
    <n v="494.36"/>
    <n v="5.8661704021365085E-2"/>
    <n v="10"/>
    <n v="5"/>
    <s v="TRIVIAL"/>
  </r>
  <r>
    <s v="ASCENSION HEALTH INFORMATION SERVICES"/>
    <x v="0"/>
    <x v="0"/>
    <x v="8"/>
    <s v="Y"/>
    <x v="2"/>
    <n v="3"/>
    <n v="479.81"/>
    <n v="479.62"/>
    <n v="3.9614694966848281E-2"/>
    <n v="10"/>
    <n v="5"/>
    <s v="TRIVIAL"/>
  </r>
  <r>
    <s v="ASCENSION HEALTH INFORMATION SERVICES"/>
    <x v="0"/>
    <x v="0"/>
    <x v="9"/>
    <s v="Y"/>
    <x v="2"/>
    <n v="3"/>
    <n v="481.67"/>
    <n v="481.01"/>
    <n v="0.1372112845886832"/>
    <n v="10"/>
    <n v="5"/>
    <s v="TRIVIAL"/>
  </r>
  <r>
    <s v="ASCENSION HEALTH INFORMATION SERVICES"/>
    <x v="0"/>
    <x v="0"/>
    <x v="10"/>
    <s v="Y"/>
    <x v="2"/>
    <n v="3"/>
    <n v="503.63"/>
    <n v="482.36"/>
    <n v="4.4095696160543953"/>
    <n v="10"/>
    <n v="5"/>
    <s v="TRIVIAL"/>
  </r>
  <r>
    <s v="ASCENSION HEALTH INFORMATION SERVICES"/>
    <x v="0"/>
    <x v="0"/>
    <x v="11"/>
    <s v="Y"/>
    <x v="2"/>
    <n v="3"/>
    <n v="496.17"/>
    <n v="495.94"/>
    <n v="4.6376577811835747E-2"/>
    <n v="10"/>
    <n v="5"/>
    <s v="TRIVIAL"/>
  </r>
  <r>
    <s v="ASCENSION HEALTH INFORMATION SERVICES"/>
    <x v="0"/>
    <x v="0"/>
    <x v="12"/>
    <s v="Y"/>
    <x v="2"/>
    <n v="3"/>
    <n v="429.15"/>
    <n v="427.78"/>
    <n v="0.32025807658142147"/>
    <n v="10"/>
    <n v="5"/>
    <s v="TRIVIAL"/>
  </r>
  <r>
    <s v="ASCENSION HEALTH INFORMATION SERVICES"/>
    <x v="0"/>
    <x v="0"/>
    <x v="13"/>
    <s v="Y"/>
    <x v="2"/>
    <n v="3"/>
    <n v="422.6"/>
    <n v="422.18"/>
    <n v="9.9483632573787464E-2"/>
    <n v="10"/>
    <n v="5"/>
    <s v="TRIVIAL"/>
  </r>
  <r>
    <s v="ASCENSION HEALTH INFORMATION SERVICES"/>
    <x v="0"/>
    <x v="0"/>
    <x v="14"/>
    <s v="Y"/>
    <x v="2"/>
    <n v="3"/>
    <n v="445.3"/>
    <n v="447.62"/>
    <n v="0.51829676958133974"/>
    <n v="10"/>
    <n v="5"/>
    <s v="TRIVIAL"/>
  </r>
  <r>
    <s v="ASCENSION HEALTH INFORMATION SERVICES"/>
    <x v="0"/>
    <x v="0"/>
    <x v="15"/>
    <s v="Y"/>
    <x v="2"/>
    <n v="3"/>
    <n v="480.02"/>
    <n v="480.21"/>
    <n v="3.9566023198183656E-2"/>
    <n v="10"/>
    <n v="5"/>
    <s v="TRIVIAL"/>
  </r>
  <r>
    <s v="ASCENSION HEALTH INFORMATION SERVICES"/>
    <x v="0"/>
    <x v="0"/>
    <x v="16"/>
    <s v="Y"/>
    <x v="2"/>
    <n v="3"/>
    <n v="446.8"/>
    <n v="446.61"/>
    <n v="4.254271064239442E-2"/>
    <n v="10"/>
    <n v="5"/>
    <s v="TRIVIAL"/>
  </r>
  <r>
    <s v="ASCENSION HEALTH INFORMATION SERVICES"/>
    <x v="0"/>
    <x v="0"/>
    <x v="17"/>
    <s v="Y"/>
    <x v="2"/>
    <n v="3"/>
    <n v="418.52"/>
    <n v="405.75"/>
    <n v="3.1472581638940191"/>
    <n v="10"/>
    <n v="5"/>
    <s v="TRIVIAL"/>
  </r>
  <r>
    <s v="ASCENSION HEALTH INFORMATION SERVICES"/>
    <x v="0"/>
    <x v="0"/>
    <x v="18"/>
    <s v="Y"/>
    <x v="2"/>
    <n v="3"/>
    <n v="434.9"/>
    <n v="394.53"/>
    <n v="10.232428459179278"/>
    <n v="10"/>
    <n v="5"/>
    <s v="CRITICAL"/>
  </r>
  <r>
    <s v="ASCENSION HEALTH INFORMATION SERVICES"/>
    <x v="0"/>
    <x v="0"/>
    <x v="19"/>
    <s v="N"/>
    <x v="2"/>
    <n v="3"/>
    <n v="340.02"/>
    <n v="147.97999999999999"/>
    <n v="129.77429382348967"/>
    <n v="10"/>
    <n v="5"/>
    <s v="CRITICAL"/>
  </r>
  <r>
    <s v="ASCENSION HEALTH INFORMATION SERVICES"/>
    <x v="0"/>
    <x v="0"/>
    <x v="20"/>
    <s v="N"/>
    <x v="2"/>
    <n v="3"/>
    <n v="229.42"/>
    <n v="0"/>
    <n v="100"/>
    <n v="10"/>
    <n v="5"/>
    <s v="CRITICAL"/>
  </r>
  <r>
    <s v="ASCENSION HEALTH INFORMATION SERVICES"/>
    <x v="0"/>
    <x v="0"/>
    <x v="0"/>
    <s v="Y"/>
    <x v="3"/>
    <n v="4"/>
    <n v="98197.06"/>
    <n v="98197.06"/>
    <n v="0"/>
    <n v="10"/>
    <n v="5"/>
    <s v="PASSED"/>
  </r>
  <r>
    <s v="ASCENSION HEALTH INFORMATION SERVICES"/>
    <x v="0"/>
    <x v="0"/>
    <x v="1"/>
    <s v="Y"/>
    <x v="3"/>
    <n v="4"/>
    <n v="36405.339999999997"/>
    <n v="36405.339999999997"/>
    <n v="0"/>
    <n v="10"/>
    <n v="5"/>
    <s v="PASSED"/>
  </r>
  <r>
    <s v="ASCENSION HEALTH INFORMATION SERVICES"/>
    <x v="0"/>
    <x v="0"/>
    <x v="2"/>
    <s v="Y"/>
    <x v="3"/>
    <n v="4"/>
    <n v="7626.47"/>
    <n v="7626.47"/>
    <n v="0"/>
    <n v="10"/>
    <n v="5"/>
    <s v="PASSED"/>
  </r>
  <r>
    <s v="ASCENSION HEALTH INFORMATION SERVICES"/>
    <x v="0"/>
    <x v="0"/>
    <x v="3"/>
    <s v="Y"/>
    <x v="3"/>
    <n v="4"/>
    <n v="4183.7700000000004"/>
    <n v="4183.7700000000004"/>
    <n v="0"/>
    <n v="10"/>
    <n v="5"/>
    <s v="PASSED"/>
  </r>
  <r>
    <s v="ASCENSION HEALTH INFORMATION SERVICES"/>
    <x v="0"/>
    <x v="0"/>
    <x v="4"/>
    <s v="Y"/>
    <x v="3"/>
    <n v="4"/>
    <n v="132329.04999999999"/>
    <n v="132329.04999999999"/>
    <n v="0"/>
    <n v="10"/>
    <n v="5"/>
    <s v="PASSED"/>
  </r>
  <r>
    <s v="ASCENSION HEALTH INFORMATION SERVICES"/>
    <x v="0"/>
    <x v="0"/>
    <x v="5"/>
    <s v="Y"/>
    <x v="3"/>
    <n v="4"/>
    <n v="53437.91"/>
    <n v="53437.91"/>
    <n v="0"/>
    <n v="10"/>
    <n v="5"/>
    <s v="PASSED"/>
  </r>
  <r>
    <s v="ASCENSION HEALTH INFORMATION SERVICES"/>
    <x v="0"/>
    <x v="0"/>
    <x v="6"/>
    <s v="Y"/>
    <x v="3"/>
    <n v="4"/>
    <n v="83631.350000000006"/>
    <n v="46536.95"/>
    <n v="79.709564120553694"/>
    <n v="10"/>
    <n v="5"/>
    <s v="CRITICAL"/>
  </r>
  <r>
    <s v="ASCENSION HEALTH INFORMATION SERVICES"/>
    <x v="0"/>
    <x v="0"/>
    <x v="7"/>
    <s v="Y"/>
    <x v="3"/>
    <n v="4"/>
    <n v="15028.74"/>
    <n v="15028.74"/>
    <n v="0"/>
    <n v="10"/>
    <n v="5"/>
    <s v="PASSED"/>
  </r>
  <r>
    <s v="ASCENSION HEALTH INFORMATION SERVICES"/>
    <x v="0"/>
    <x v="0"/>
    <x v="8"/>
    <s v="Y"/>
    <x v="3"/>
    <n v="4"/>
    <n v="79467.520000000004"/>
    <n v="79467.520000000004"/>
    <n v="0"/>
    <n v="10"/>
    <n v="5"/>
    <s v="PASSED"/>
  </r>
  <r>
    <s v="ASCENSION HEALTH INFORMATION SERVICES"/>
    <x v="0"/>
    <x v="0"/>
    <x v="9"/>
    <s v="Y"/>
    <x v="3"/>
    <n v="4"/>
    <n v="30141.09"/>
    <n v="30141.09"/>
    <n v="0"/>
    <n v="10"/>
    <n v="5"/>
    <s v="PASSED"/>
  </r>
  <r>
    <s v="ASCENSION HEALTH INFORMATION SERVICES"/>
    <x v="0"/>
    <x v="0"/>
    <x v="10"/>
    <s v="Y"/>
    <x v="3"/>
    <n v="4"/>
    <n v="30291.65"/>
    <n v="30291.65"/>
    <n v="0"/>
    <n v="10"/>
    <n v="5"/>
    <s v="PASSED"/>
  </r>
  <r>
    <s v="ASCENSION HEALTH INFORMATION SERVICES"/>
    <x v="0"/>
    <x v="0"/>
    <x v="11"/>
    <s v="Y"/>
    <x v="3"/>
    <n v="4"/>
    <n v="183320.59"/>
    <n v="183320.59"/>
    <n v="0"/>
    <n v="10"/>
    <n v="5"/>
    <s v="PASSED"/>
  </r>
  <r>
    <s v="ASCENSION HEALTH INFORMATION SERVICES"/>
    <x v="0"/>
    <x v="0"/>
    <x v="12"/>
    <s v="Y"/>
    <x v="3"/>
    <n v="4"/>
    <n v="21258.94"/>
    <n v="21258.94"/>
    <n v="0"/>
    <n v="10"/>
    <n v="5"/>
    <s v="PASSED"/>
  </r>
  <r>
    <s v="ASCENSION HEALTH INFORMATION SERVICES"/>
    <x v="0"/>
    <x v="0"/>
    <x v="13"/>
    <s v="Y"/>
    <x v="3"/>
    <n v="4"/>
    <n v="35207.089999999997"/>
    <n v="35207.089999999997"/>
    <n v="0"/>
    <n v="10"/>
    <n v="5"/>
    <s v="PASSED"/>
  </r>
  <r>
    <s v="ASCENSION HEALTH INFORMATION SERVICES"/>
    <x v="0"/>
    <x v="0"/>
    <x v="14"/>
    <s v="Y"/>
    <x v="3"/>
    <n v="4"/>
    <n v="96868.83"/>
    <n v="96868.83"/>
    <n v="0"/>
    <n v="10"/>
    <n v="5"/>
    <s v="PASSED"/>
  </r>
  <r>
    <s v="ASCENSION HEALTH INFORMATION SERVICES"/>
    <x v="0"/>
    <x v="0"/>
    <x v="15"/>
    <s v="Y"/>
    <x v="3"/>
    <n v="4"/>
    <n v="37297.72"/>
    <n v="37297.72"/>
    <n v="0"/>
    <n v="10"/>
    <n v="5"/>
    <s v="PASSED"/>
  </r>
  <r>
    <s v="ASCENSION HEALTH INFORMATION SERVICES"/>
    <x v="0"/>
    <x v="0"/>
    <x v="16"/>
    <s v="Y"/>
    <x v="3"/>
    <n v="4"/>
    <n v="27092.23"/>
    <n v="27092.23"/>
    <n v="0"/>
    <n v="10"/>
    <n v="5"/>
    <s v="PASSED"/>
  </r>
  <r>
    <s v="ASCENSION HEALTH INFORMATION SERVICES"/>
    <x v="0"/>
    <x v="0"/>
    <x v="17"/>
    <s v="Y"/>
    <x v="3"/>
    <n v="4"/>
    <n v="60911.46"/>
    <n v="16385.240000000002"/>
    <n v="271.74591278492107"/>
    <n v="10"/>
    <n v="5"/>
    <s v="CRITICAL"/>
  </r>
  <r>
    <s v="ASCENSION HEALTH INFORMATION SERVICES"/>
    <x v="0"/>
    <x v="0"/>
    <x v="18"/>
    <s v="Y"/>
    <x v="3"/>
    <n v="4"/>
    <n v="52655.15"/>
    <n v="2835"/>
    <n v="1757.3245149911816"/>
    <n v="10"/>
    <n v="5"/>
    <s v="CRITICAL"/>
  </r>
  <r>
    <s v="ASCENSION HEALTH INFORMATION SERVICES"/>
    <x v="0"/>
    <x v="0"/>
    <x v="19"/>
    <s v="N"/>
    <x v="3"/>
    <n v="4"/>
    <n v="0"/>
    <n v="0"/>
    <n v="0"/>
    <n v="10"/>
    <n v="5"/>
    <s v="PASSED"/>
  </r>
  <r>
    <s v="ASCENSION HEALTH INFORMATION SERVICES"/>
    <x v="0"/>
    <x v="0"/>
    <x v="20"/>
    <s v="N"/>
    <x v="3"/>
    <n v="4"/>
    <n v="0"/>
    <n v="0"/>
    <n v="0"/>
    <n v="10"/>
    <n v="5"/>
    <s v="PASSED"/>
  </r>
  <r>
    <s v="ASCENSION HEALTH INFORMATION SERVICES"/>
    <x v="0"/>
    <x v="0"/>
    <x v="0"/>
    <s v="Y"/>
    <x v="4"/>
    <n v="5"/>
    <n v="6"/>
    <n v="6"/>
    <n v="0"/>
    <n v="10"/>
    <n v="5"/>
    <s v="PASSED"/>
  </r>
  <r>
    <s v="ASCENSION HEALTH INFORMATION SERVICES"/>
    <x v="0"/>
    <x v="0"/>
    <x v="1"/>
    <s v="Y"/>
    <x v="4"/>
    <n v="5"/>
    <n v="1"/>
    <n v="1"/>
    <n v="0"/>
    <n v="10"/>
    <n v="5"/>
    <s v="PASSED"/>
  </r>
  <r>
    <s v="ASCENSION HEALTH INFORMATION SERVICES"/>
    <x v="0"/>
    <x v="0"/>
    <x v="2"/>
    <s v="Y"/>
    <x v="4"/>
    <n v="5"/>
    <n v="1"/>
    <n v="1"/>
    <n v="0"/>
    <n v="10"/>
    <n v="5"/>
    <s v="PASSED"/>
  </r>
  <r>
    <s v="ASCENSION HEALTH INFORMATION SERVICES"/>
    <x v="0"/>
    <x v="0"/>
    <x v="3"/>
    <s v="Y"/>
    <x v="4"/>
    <n v="5"/>
    <n v="1"/>
    <n v="1"/>
    <n v="0"/>
    <n v="10"/>
    <n v="5"/>
    <s v="PASSED"/>
  </r>
  <r>
    <s v="ASCENSION HEALTH INFORMATION SERVICES"/>
    <x v="0"/>
    <x v="0"/>
    <x v="4"/>
    <s v="Y"/>
    <x v="4"/>
    <n v="5"/>
    <n v="3"/>
    <n v="3"/>
    <n v="0"/>
    <n v="10"/>
    <n v="5"/>
    <s v="PASSED"/>
  </r>
  <r>
    <s v="ASCENSION HEALTH INFORMATION SERVICES"/>
    <x v="0"/>
    <x v="0"/>
    <x v="5"/>
    <s v="Y"/>
    <x v="4"/>
    <n v="5"/>
    <n v="3"/>
    <n v="3"/>
    <n v="0"/>
    <n v="10"/>
    <n v="5"/>
    <s v="PASSED"/>
  </r>
  <r>
    <s v="ASCENSION HEALTH INFORMATION SERVICES"/>
    <x v="0"/>
    <x v="0"/>
    <x v="6"/>
    <s v="Y"/>
    <x v="4"/>
    <n v="5"/>
    <n v="5"/>
    <n v="4"/>
    <n v="25"/>
    <n v="10"/>
    <n v="5"/>
    <s v="CRITICAL"/>
  </r>
  <r>
    <s v="ASCENSION HEALTH INFORMATION SERVICES"/>
    <x v="0"/>
    <x v="0"/>
    <x v="7"/>
    <s v="Y"/>
    <x v="4"/>
    <n v="5"/>
    <n v="3"/>
    <n v="3"/>
    <n v="0"/>
    <n v="10"/>
    <n v="5"/>
    <s v="PASSED"/>
  </r>
  <r>
    <s v="ASCENSION HEALTH INFORMATION SERVICES"/>
    <x v="0"/>
    <x v="0"/>
    <x v="8"/>
    <s v="Y"/>
    <x v="4"/>
    <n v="5"/>
    <n v="5"/>
    <n v="5"/>
    <n v="0"/>
    <n v="10"/>
    <n v="5"/>
    <s v="PASSED"/>
  </r>
  <r>
    <s v="ASCENSION HEALTH INFORMATION SERVICES"/>
    <x v="0"/>
    <x v="0"/>
    <x v="9"/>
    <s v="Y"/>
    <x v="4"/>
    <n v="5"/>
    <n v="3"/>
    <n v="3"/>
    <n v="0"/>
    <n v="10"/>
    <n v="5"/>
    <s v="PASSED"/>
  </r>
  <r>
    <s v="ASCENSION HEALTH INFORMATION SERVICES"/>
    <x v="0"/>
    <x v="0"/>
    <x v="10"/>
    <s v="Y"/>
    <x v="4"/>
    <n v="5"/>
    <n v="4"/>
    <n v="4"/>
    <n v="0"/>
    <n v="10"/>
    <n v="5"/>
    <s v="PASSED"/>
  </r>
  <r>
    <s v="ASCENSION HEALTH INFORMATION SERVICES"/>
    <x v="0"/>
    <x v="0"/>
    <x v="11"/>
    <s v="Y"/>
    <x v="4"/>
    <n v="5"/>
    <n v="5"/>
    <n v="5"/>
    <n v="0"/>
    <n v="10"/>
    <n v="5"/>
    <s v="PASSED"/>
  </r>
  <r>
    <s v="ASCENSION HEALTH INFORMATION SERVICES"/>
    <x v="0"/>
    <x v="0"/>
    <x v="12"/>
    <s v="Y"/>
    <x v="4"/>
    <n v="5"/>
    <n v="2"/>
    <n v="2"/>
    <n v="0"/>
    <n v="10"/>
    <n v="5"/>
    <s v="PASSED"/>
  </r>
  <r>
    <s v="ASCENSION HEALTH INFORMATION SERVICES"/>
    <x v="0"/>
    <x v="0"/>
    <x v="13"/>
    <s v="Y"/>
    <x v="4"/>
    <n v="5"/>
    <n v="6"/>
    <n v="6"/>
    <n v="0"/>
    <n v="10"/>
    <n v="5"/>
    <s v="PASSED"/>
  </r>
  <r>
    <s v="ASCENSION HEALTH INFORMATION SERVICES"/>
    <x v="0"/>
    <x v="0"/>
    <x v="14"/>
    <s v="Y"/>
    <x v="4"/>
    <n v="5"/>
    <n v="7"/>
    <n v="7"/>
    <n v="0"/>
    <n v="10"/>
    <n v="5"/>
    <s v="PASSED"/>
  </r>
  <r>
    <s v="ASCENSION HEALTH INFORMATION SERVICES"/>
    <x v="0"/>
    <x v="0"/>
    <x v="15"/>
    <s v="Y"/>
    <x v="4"/>
    <n v="5"/>
    <n v="3"/>
    <n v="3"/>
    <n v="0"/>
    <n v="10"/>
    <n v="5"/>
    <s v="PASSED"/>
  </r>
  <r>
    <s v="ASCENSION HEALTH INFORMATION SERVICES"/>
    <x v="0"/>
    <x v="0"/>
    <x v="16"/>
    <s v="Y"/>
    <x v="4"/>
    <n v="5"/>
    <n v="1"/>
    <n v="1"/>
    <n v="0"/>
    <n v="10"/>
    <n v="5"/>
    <s v="PASSED"/>
  </r>
  <r>
    <s v="ASCENSION HEALTH INFORMATION SERVICES"/>
    <x v="0"/>
    <x v="0"/>
    <x v="17"/>
    <s v="Y"/>
    <x v="4"/>
    <n v="5"/>
    <n v="2"/>
    <n v="1"/>
    <n v="100"/>
    <n v="10"/>
    <n v="5"/>
    <s v="CRITICAL"/>
  </r>
  <r>
    <s v="ASCENSION HEALTH INFORMATION SERVICES"/>
    <x v="0"/>
    <x v="0"/>
    <x v="18"/>
    <s v="Y"/>
    <x v="4"/>
    <n v="5"/>
    <n v="2"/>
    <n v="1"/>
    <n v="100"/>
    <n v="10"/>
    <n v="5"/>
    <s v="CRITICAL"/>
  </r>
  <r>
    <s v="ASCENSION HEALTH INFORMATION SERVICES"/>
    <x v="0"/>
    <x v="0"/>
    <x v="19"/>
    <s v="N"/>
    <x v="4"/>
    <n v="5"/>
    <n v="0"/>
    <n v="0"/>
    <n v="0"/>
    <n v="10"/>
    <n v="5"/>
    <s v="PASSED"/>
  </r>
  <r>
    <s v="ASCENSION HEALTH INFORMATION SERVICES"/>
    <x v="0"/>
    <x v="0"/>
    <x v="20"/>
    <s v="N"/>
    <x v="4"/>
    <n v="5"/>
    <n v="0"/>
    <n v="0"/>
    <n v="0"/>
    <n v="10"/>
    <n v="5"/>
    <s v="PASSED"/>
  </r>
  <r>
    <s v="ASCENSION HEALTH INFORMATION SERVICES"/>
    <x v="0"/>
    <x v="0"/>
    <x v="0"/>
    <s v="Y"/>
    <x v="5"/>
    <n v="6"/>
    <n v="18128.330000000002"/>
    <n v="18128.330000000002"/>
    <n v="0"/>
    <n v="10"/>
    <n v="5"/>
    <s v="PASSED"/>
  </r>
  <r>
    <s v="ASCENSION HEALTH INFORMATION SERVICES"/>
    <x v="0"/>
    <x v="0"/>
    <x v="1"/>
    <s v="Y"/>
    <x v="5"/>
    <n v="6"/>
    <n v="0"/>
    <n v="0"/>
    <n v="0"/>
    <n v="10"/>
    <n v="5"/>
    <s v="PASSED"/>
  </r>
  <r>
    <s v="ASCENSION HEALTH INFORMATION SERVICES"/>
    <x v="0"/>
    <x v="0"/>
    <x v="2"/>
    <s v="Y"/>
    <x v="5"/>
    <n v="6"/>
    <n v="14416.04"/>
    <n v="14416.04"/>
    <n v="0"/>
    <n v="10"/>
    <n v="5"/>
    <s v="PASSED"/>
  </r>
  <r>
    <s v="ASCENSION HEALTH INFORMATION SERVICES"/>
    <x v="0"/>
    <x v="0"/>
    <x v="3"/>
    <s v="Y"/>
    <x v="5"/>
    <n v="6"/>
    <n v="7546.87"/>
    <n v="7546.87"/>
    <n v="0"/>
    <n v="10"/>
    <n v="5"/>
    <s v="PASSED"/>
  </r>
  <r>
    <s v="ASCENSION HEALTH INFORMATION SERVICES"/>
    <x v="0"/>
    <x v="0"/>
    <x v="4"/>
    <s v="Y"/>
    <x v="5"/>
    <n v="6"/>
    <n v="4183.7700000000004"/>
    <n v="4183.7700000000004"/>
    <n v="0"/>
    <n v="10"/>
    <n v="5"/>
    <s v="PASSED"/>
  </r>
  <r>
    <s v="ASCENSION HEALTH INFORMATION SERVICES"/>
    <x v="0"/>
    <x v="0"/>
    <x v="5"/>
    <s v="Y"/>
    <x v="5"/>
    <n v="6"/>
    <n v="45799.5"/>
    <n v="45799.5"/>
    <n v="0"/>
    <n v="10"/>
    <n v="5"/>
    <s v="PASSED"/>
  </r>
  <r>
    <s v="ASCENSION HEALTH INFORMATION SERVICES"/>
    <x v="0"/>
    <x v="0"/>
    <x v="6"/>
    <s v="Y"/>
    <x v="5"/>
    <n v="6"/>
    <n v="11812.23"/>
    <n v="11812.23"/>
    <n v="0"/>
    <n v="10"/>
    <n v="5"/>
    <s v="PASSED"/>
  </r>
  <r>
    <s v="ASCENSION HEALTH INFORMATION SERVICES"/>
    <x v="0"/>
    <x v="0"/>
    <x v="7"/>
    <s v="Y"/>
    <x v="5"/>
    <n v="6"/>
    <n v="34016.730000000003"/>
    <n v="34016.730000000003"/>
    <n v="0"/>
    <n v="10"/>
    <n v="5"/>
    <s v="PASSED"/>
  </r>
  <r>
    <s v="ASCENSION HEALTH INFORMATION SERVICES"/>
    <x v="0"/>
    <x v="0"/>
    <x v="8"/>
    <s v="Y"/>
    <x v="5"/>
    <n v="6"/>
    <n v="0"/>
    <n v="0"/>
    <n v="0"/>
    <n v="10"/>
    <n v="5"/>
    <s v="PASSED"/>
  </r>
  <r>
    <s v="ASCENSION HEALTH INFORMATION SERVICES"/>
    <x v="0"/>
    <x v="0"/>
    <x v="9"/>
    <s v="Y"/>
    <x v="5"/>
    <n v="6"/>
    <n v="20389.37"/>
    <n v="20389.37"/>
    <n v="0"/>
    <n v="10"/>
    <n v="5"/>
    <s v="PASSED"/>
  </r>
  <r>
    <s v="ASCENSION HEALTH INFORMATION SERVICES"/>
    <x v="0"/>
    <x v="0"/>
    <x v="10"/>
    <s v="Y"/>
    <x v="5"/>
    <n v="6"/>
    <n v="0"/>
    <n v="0"/>
    <n v="0"/>
    <n v="10"/>
    <n v="5"/>
    <s v="PASSED"/>
  </r>
  <r>
    <s v="ASCENSION HEALTH INFORMATION SERVICES"/>
    <x v="0"/>
    <x v="0"/>
    <x v="11"/>
    <s v="Y"/>
    <x v="5"/>
    <n v="6"/>
    <n v="0"/>
    <n v="0"/>
    <n v="0"/>
    <n v="10"/>
    <n v="5"/>
    <s v="PASSED"/>
  </r>
  <r>
    <s v="ASCENSION HEALTH INFORMATION SERVICES"/>
    <x v="0"/>
    <x v="0"/>
    <x v="12"/>
    <s v="Y"/>
    <x v="5"/>
    <n v="6"/>
    <n v="31414.92"/>
    <n v="31414.92"/>
    <n v="0"/>
    <n v="10"/>
    <n v="5"/>
    <s v="PASSED"/>
  </r>
  <r>
    <s v="ASCENSION HEALTH INFORMATION SERVICES"/>
    <x v="0"/>
    <x v="0"/>
    <x v="13"/>
    <s v="Y"/>
    <x v="5"/>
    <n v="6"/>
    <n v="20038.61"/>
    <n v="20038.61"/>
    <n v="0"/>
    <n v="10"/>
    <n v="5"/>
    <s v="PASSED"/>
  </r>
  <r>
    <s v="ASCENSION HEALTH INFORMATION SERVICES"/>
    <x v="0"/>
    <x v="0"/>
    <x v="14"/>
    <s v="Y"/>
    <x v="5"/>
    <n v="6"/>
    <n v="0"/>
    <n v="0"/>
    <n v="0"/>
    <n v="10"/>
    <n v="5"/>
    <s v="PASSED"/>
  </r>
  <r>
    <s v="ASCENSION HEALTH INFORMATION SERVICES"/>
    <x v="0"/>
    <x v="0"/>
    <x v="15"/>
    <s v="Y"/>
    <x v="5"/>
    <n v="6"/>
    <n v="17923.84"/>
    <n v="17923.84"/>
    <n v="0"/>
    <n v="10"/>
    <n v="5"/>
    <s v="PASSED"/>
  </r>
  <r>
    <s v="ASCENSION HEALTH INFORMATION SERVICES"/>
    <x v="0"/>
    <x v="0"/>
    <x v="16"/>
    <s v="Y"/>
    <x v="5"/>
    <n v="6"/>
    <n v="0"/>
    <n v="0"/>
    <n v="0"/>
    <n v="10"/>
    <n v="5"/>
    <s v="PASSED"/>
  </r>
  <r>
    <s v="ASCENSION HEALTH INFORMATION SERVICES"/>
    <x v="0"/>
    <x v="0"/>
    <x v="17"/>
    <s v="Y"/>
    <x v="5"/>
    <n v="6"/>
    <n v="0"/>
    <n v="0"/>
    <n v="0"/>
    <n v="10"/>
    <n v="5"/>
    <s v="PASSED"/>
  </r>
  <r>
    <s v="ASCENSION HEALTH INFORMATION SERVICES"/>
    <x v="0"/>
    <x v="0"/>
    <x v="18"/>
    <s v="Y"/>
    <x v="5"/>
    <n v="6"/>
    <n v="44526.22"/>
    <n v="0"/>
    <n v="100"/>
    <n v="10"/>
    <n v="5"/>
    <s v="CRITICAL"/>
  </r>
  <r>
    <s v="ASCENSION HEALTH INFORMATION SERVICES"/>
    <x v="0"/>
    <x v="0"/>
    <x v="19"/>
    <s v="N"/>
    <x v="5"/>
    <n v="6"/>
    <n v="0"/>
    <n v="0"/>
    <n v="0"/>
    <n v="10"/>
    <n v="5"/>
    <s v="PASSED"/>
  </r>
  <r>
    <s v="ASCENSION HEALTH INFORMATION SERVICES"/>
    <x v="0"/>
    <x v="0"/>
    <x v="20"/>
    <s v="N"/>
    <x v="5"/>
    <n v="6"/>
    <n v="1899.74"/>
    <n v="0"/>
    <n v="100"/>
    <n v="10"/>
    <n v="5"/>
    <s v="CRITICAL"/>
  </r>
  <r>
    <s v="ASCENSION HEALTH INFORMATION SERVICES"/>
    <x v="0"/>
    <x v="0"/>
    <x v="0"/>
    <s v="Y"/>
    <x v="6"/>
    <n v="7"/>
    <n v="2"/>
    <n v="2"/>
    <n v="0"/>
    <n v="10"/>
    <n v="5"/>
    <s v="PASSED"/>
  </r>
  <r>
    <s v="ASCENSION HEALTH INFORMATION SERVICES"/>
    <x v="0"/>
    <x v="0"/>
    <x v="1"/>
    <s v="Y"/>
    <x v="6"/>
    <n v="7"/>
    <n v="0"/>
    <n v="0"/>
    <n v="0"/>
    <n v="10"/>
    <n v="5"/>
    <s v="PASSED"/>
  </r>
  <r>
    <s v="ASCENSION HEALTH INFORMATION SERVICES"/>
    <x v="0"/>
    <x v="0"/>
    <x v="2"/>
    <s v="Y"/>
    <x v="6"/>
    <n v="7"/>
    <n v="1"/>
    <n v="1"/>
    <n v="0"/>
    <n v="10"/>
    <n v="5"/>
    <s v="PASSED"/>
  </r>
  <r>
    <s v="ASCENSION HEALTH INFORMATION SERVICES"/>
    <x v="0"/>
    <x v="0"/>
    <x v="3"/>
    <s v="Y"/>
    <x v="6"/>
    <n v="7"/>
    <n v="1"/>
    <n v="1"/>
    <n v="0"/>
    <n v="10"/>
    <n v="5"/>
    <s v="PASSED"/>
  </r>
  <r>
    <s v="ASCENSION HEALTH INFORMATION SERVICES"/>
    <x v="0"/>
    <x v="0"/>
    <x v="4"/>
    <s v="Y"/>
    <x v="6"/>
    <n v="7"/>
    <n v="1"/>
    <n v="1"/>
    <n v="0"/>
    <n v="10"/>
    <n v="5"/>
    <s v="PASSED"/>
  </r>
  <r>
    <s v="ASCENSION HEALTH INFORMATION SERVICES"/>
    <x v="0"/>
    <x v="0"/>
    <x v="5"/>
    <s v="Y"/>
    <x v="6"/>
    <n v="7"/>
    <n v="1"/>
    <n v="1"/>
    <n v="0"/>
    <n v="10"/>
    <n v="5"/>
    <s v="PASSED"/>
  </r>
  <r>
    <s v="ASCENSION HEALTH INFORMATION SERVICES"/>
    <x v="0"/>
    <x v="0"/>
    <x v="6"/>
    <s v="Y"/>
    <x v="6"/>
    <n v="7"/>
    <n v="1"/>
    <n v="1"/>
    <n v="0"/>
    <n v="10"/>
    <n v="5"/>
    <s v="PASSED"/>
  </r>
  <r>
    <s v="ASCENSION HEALTH INFORMATION SERVICES"/>
    <x v="0"/>
    <x v="0"/>
    <x v="7"/>
    <s v="Y"/>
    <x v="6"/>
    <n v="7"/>
    <n v="2"/>
    <n v="2"/>
    <n v="0"/>
    <n v="10"/>
    <n v="5"/>
    <s v="PASSED"/>
  </r>
  <r>
    <s v="ASCENSION HEALTH INFORMATION SERVICES"/>
    <x v="0"/>
    <x v="0"/>
    <x v="8"/>
    <s v="Y"/>
    <x v="6"/>
    <n v="7"/>
    <n v="0"/>
    <n v="0"/>
    <n v="0"/>
    <n v="10"/>
    <n v="5"/>
    <s v="PASSED"/>
  </r>
  <r>
    <s v="ASCENSION HEALTH INFORMATION SERVICES"/>
    <x v="0"/>
    <x v="0"/>
    <x v="9"/>
    <s v="Y"/>
    <x v="6"/>
    <n v="7"/>
    <n v="3"/>
    <n v="3"/>
    <n v="0"/>
    <n v="10"/>
    <n v="5"/>
    <s v="PASSED"/>
  </r>
  <r>
    <s v="ASCENSION HEALTH INFORMATION SERVICES"/>
    <x v="0"/>
    <x v="0"/>
    <x v="10"/>
    <s v="Y"/>
    <x v="6"/>
    <n v="7"/>
    <n v="0"/>
    <n v="0"/>
    <n v="0"/>
    <n v="10"/>
    <n v="5"/>
    <s v="PASSED"/>
  </r>
  <r>
    <s v="ASCENSION HEALTH INFORMATION SERVICES"/>
    <x v="0"/>
    <x v="0"/>
    <x v="11"/>
    <s v="Y"/>
    <x v="6"/>
    <n v="7"/>
    <n v="0"/>
    <n v="0"/>
    <n v="0"/>
    <n v="10"/>
    <n v="5"/>
    <s v="PASSED"/>
  </r>
  <r>
    <s v="ASCENSION HEALTH INFORMATION SERVICES"/>
    <x v="0"/>
    <x v="0"/>
    <x v="12"/>
    <s v="Y"/>
    <x v="6"/>
    <n v="7"/>
    <n v="2"/>
    <n v="2"/>
    <n v="0"/>
    <n v="10"/>
    <n v="5"/>
    <s v="PASSED"/>
  </r>
  <r>
    <s v="ASCENSION HEALTH INFORMATION SERVICES"/>
    <x v="0"/>
    <x v="0"/>
    <x v="13"/>
    <s v="Y"/>
    <x v="6"/>
    <n v="7"/>
    <n v="2"/>
    <n v="2"/>
    <n v="0"/>
    <n v="10"/>
    <n v="5"/>
    <s v="PASSED"/>
  </r>
  <r>
    <s v="ASCENSION HEALTH INFORMATION SERVICES"/>
    <x v="0"/>
    <x v="0"/>
    <x v="14"/>
    <s v="Y"/>
    <x v="6"/>
    <n v="7"/>
    <n v="0"/>
    <n v="0"/>
    <n v="0"/>
    <n v="10"/>
    <n v="5"/>
    <s v="PASSED"/>
  </r>
  <r>
    <s v="ASCENSION HEALTH INFORMATION SERVICES"/>
    <x v="0"/>
    <x v="0"/>
    <x v="15"/>
    <s v="Y"/>
    <x v="6"/>
    <n v="7"/>
    <n v="1"/>
    <n v="1"/>
    <n v="0"/>
    <n v="10"/>
    <n v="5"/>
    <s v="PASSED"/>
  </r>
  <r>
    <s v="ASCENSION HEALTH INFORMATION SERVICES"/>
    <x v="0"/>
    <x v="0"/>
    <x v="16"/>
    <s v="Y"/>
    <x v="6"/>
    <n v="7"/>
    <n v="0"/>
    <n v="0"/>
    <n v="0"/>
    <n v="10"/>
    <n v="5"/>
    <s v="PASSED"/>
  </r>
  <r>
    <s v="ASCENSION HEALTH INFORMATION SERVICES"/>
    <x v="0"/>
    <x v="0"/>
    <x v="17"/>
    <s v="Y"/>
    <x v="6"/>
    <n v="7"/>
    <n v="0"/>
    <n v="0"/>
    <n v="0"/>
    <n v="10"/>
    <n v="5"/>
    <s v="PASSED"/>
  </r>
  <r>
    <s v="ASCENSION HEALTH INFORMATION SERVICES"/>
    <x v="0"/>
    <x v="0"/>
    <x v="18"/>
    <s v="Y"/>
    <x v="6"/>
    <n v="7"/>
    <n v="1"/>
    <n v="0"/>
    <n v="100"/>
    <n v="10"/>
    <n v="5"/>
    <s v="CRITICAL"/>
  </r>
  <r>
    <s v="ASCENSION HEALTH INFORMATION SERVICES"/>
    <x v="0"/>
    <x v="0"/>
    <x v="19"/>
    <s v="N"/>
    <x v="6"/>
    <n v="7"/>
    <n v="0"/>
    <n v="0"/>
    <n v="0"/>
    <n v="10"/>
    <n v="5"/>
    <s v="PASSED"/>
  </r>
  <r>
    <s v="ASCENSION HEALTH INFORMATION SERVICES"/>
    <x v="0"/>
    <x v="0"/>
    <x v="20"/>
    <s v="N"/>
    <x v="6"/>
    <n v="7"/>
    <n v="1"/>
    <n v="0"/>
    <n v="100"/>
    <n v="10"/>
    <n v="5"/>
    <s v="CRITICAL"/>
  </r>
  <r>
    <s v="ASCENSION HEALTH INFORMATION SERVICES"/>
    <x v="0"/>
    <x v="0"/>
    <x v="0"/>
    <s v="Y"/>
    <x v="7"/>
    <n v="8"/>
    <n v="36575.22"/>
    <n v="36575.22"/>
    <n v="0"/>
    <n v="10"/>
    <n v="5"/>
    <s v="PASSED"/>
  </r>
  <r>
    <s v="ASCENSION HEALTH INFORMATION SERVICES"/>
    <x v="0"/>
    <x v="0"/>
    <x v="1"/>
    <s v="Y"/>
    <x v="7"/>
    <n v="8"/>
    <n v="33170.550000000003"/>
    <n v="34027.550000000003"/>
    <n v="2.5185474710932758"/>
    <n v="10"/>
    <n v="5"/>
    <s v="TRIVIAL"/>
  </r>
  <r>
    <s v="ASCENSION HEALTH INFORMATION SERVICES"/>
    <x v="0"/>
    <x v="0"/>
    <x v="2"/>
    <s v="Y"/>
    <x v="7"/>
    <n v="8"/>
    <n v="47735.44"/>
    <n v="47735.44"/>
    <n v="0"/>
    <n v="10"/>
    <n v="5"/>
    <s v="PASSED"/>
  </r>
  <r>
    <s v="ASCENSION HEALTH INFORMATION SERVICES"/>
    <x v="0"/>
    <x v="0"/>
    <x v="3"/>
    <s v="Y"/>
    <x v="7"/>
    <n v="8"/>
    <n v="55348.2"/>
    <n v="55348.2"/>
    <n v="0"/>
    <n v="10"/>
    <n v="5"/>
    <s v="PASSED"/>
  </r>
  <r>
    <s v="ASCENSION HEALTH INFORMATION SERVICES"/>
    <x v="0"/>
    <x v="0"/>
    <x v="4"/>
    <s v="Y"/>
    <x v="7"/>
    <n v="8"/>
    <n v="57323.89"/>
    <n v="57323.89"/>
    <n v="0"/>
    <n v="10"/>
    <n v="5"/>
    <s v="PASSED"/>
  </r>
  <r>
    <s v="ASCENSION HEALTH INFORMATION SERVICES"/>
    <x v="0"/>
    <x v="0"/>
    <x v="5"/>
    <s v="Y"/>
    <x v="7"/>
    <n v="8"/>
    <n v="49032.81"/>
    <n v="49032.81"/>
    <n v="0"/>
    <n v="10"/>
    <n v="5"/>
    <s v="PASSED"/>
  </r>
  <r>
    <s v="ASCENSION HEALTH INFORMATION SERVICES"/>
    <x v="0"/>
    <x v="0"/>
    <x v="6"/>
    <s v="Y"/>
    <x v="7"/>
    <n v="8"/>
    <n v="49436.44"/>
    <n v="49436.44"/>
    <n v="0"/>
    <n v="10"/>
    <n v="5"/>
    <s v="PASSED"/>
  </r>
  <r>
    <s v="ASCENSION HEALTH INFORMATION SERVICES"/>
    <x v="0"/>
    <x v="0"/>
    <x v="7"/>
    <s v="Y"/>
    <x v="7"/>
    <n v="8"/>
    <n v="51088.56"/>
    <n v="51088.56"/>
    <n v="0"/>
    <n v="10"/>
    <n v="5"/>
    <s v="PASSED"/>
  </r>
  <r>
    <s v="ASCENSION HEALTH INFORMATION SERVICES"/>
    <x v="0"/>
    <x v="0"/>
    <x v="8"/>
    <s v="Y"/>
    <x v="7"/>
    <n v="8"/>
    <n v="53638.44"/>
    <n v="53638.44"/>
    <n v="0"/>
    <n v="10"/>
    <n v="5"/>
    <s v="PASSED"/>
  </r>
  <r>
    <s v="ASCENSION HEALTH INFORMATION SERVICES"/>
    <x v="0"/>
    <x v="0"/>
    <x v="9"/>
    <s v="Y"/>
    <x v="7"/>
    <n v="8"/>
    <n v="50850.11"/>
    <n v="50550.92"/>
    <n v="0.59185866449117508"/>
    <n v="10"/>
    <n v="5"/>
    <s v="TRIVIAL"/>
  </r>
  <r>
    <s v="ASCENSION HEALTH INFORMATION SERVICES"/>
    <x v="0"/>
    <x v="0"/>
    <x v="10"/>
    <s v="Y"/>
    <x v="7"/>
    <n v="8"/>
    <n v="40875.440000000002"/>
    <n v="40875.440000000002"/>
    <n v="0"/>
    <n v="10"/>
    <n v="5"/>
    <s v="PASSED"/>
  </r>
  <r>
    <s v="ASCENSION HEALTH INFORMATION SERVICES"/>
    <x v="0"/>
    <x v="0"/>
    <x v="11"/>
    <s v="Y"/>
    <x v="7"/>
    <n v="8"/>
    <n v="51531.88"/>
    <n v="51531.88"/>
    <n v="0"/>
    <n v="10"/>
    <n v="5"/>
    <s v="PASSED"/>
  </r>
  <r>
    <s v="ASCENSION HEALTH INFORMATION SERVICES"/>
    <x v="0"/>
    <x v="0"/>
    <x v="12"/>
    <s v="Y"/>
    <x v="7"/>
    <n v="8"/>
    <n v="48492.72"/>
    <n v="48115.01"/>
    <n v="0.78501490491220749"/>
    <n v="10"/>
    <n v="5"/>
    <s v="TRIVIAL"/>
  </r>
  <r>
    <s v="ASCENSION HEALTH INFORMATION SERVICES"/>
    <x v="0"/>
    <x v="0"/>
    <x v="13"/>
    <s v="Y"/>
    <x v="7"/>
    <n v="8"/>
    <n v="77824.66"/>
    <n v="77824.66"/>
    <n v="0"/>
    <n v="10"/>
    <n v="5"/>
    <s v="PASSED"/>
  </r>
  <r>
    <s v="ASCENSION HEALTH INFORMATION SERVICES"/>
    <x v="0"/>
    <x v="0"/>
    <x v="14"/>
    <s v="Y"/>
    <x v="7"/>
    <n v="8"/>
    <n v="73848.899999999994"/>
    <n v="76246.55"/>
    <n v="3.1446012967144199"/>
    <n v="10"/>
    <n v="5"/>
    <s v="TRIVIAL"/>
  </r>
  <r>
    <s v="ASCENSION HEALTH INFORMATION SERVICES"/>
    <x v="0"/>
    <x v="0"/>
    <x v="15"/>
    <s v="Y"/>
    <x v="7"/>
    <n v="8"/>
    <n v="72344.2"/>
    <n v="72344.2"/>
    <n v="0"/>
    <n v="10"/>
    <n v="5"/>
    <s v="PASSED"/>
  </r>
  <r>
    <s v="ASCENSION HEALTH INFORMATION SERVICES"/>
    <x v="0"/>
    <x v="0"/>
    <x v="16"/>
    <s v="Y"/>
    <x v="7"/>
    <n v="8"/>
    <n v="41371.86"/>
    <n v="41371.86"/>
    <n v="0"/>
    <n v="10"/>
    <n v="5"/>
    <s v="PASSED"/>
  </r>
  <r>
    <s v="ASCENSION HEALTH INFORMATION SERVICES"/>
    <x v="0"/>
    <x v="0"/>
    <x v="17"/>
    <s v="Y"/>
    <x v="7"/>
    <n v="8"/>
    <n v="46159.19"/>
    <n v="46573.47"/>
    <n v="0.88951929070348168"/>
    <n v="10"/>
    <n v="5"/>
    <s v="TRIVIAL"/>
  </r>
  <r>
    <s v="ASCENSION HEALTH INFORMATION SERVICES"/>
    <x v="0"/>
    <x v="0"/>
    <x v="18"/>
    <s v="Y"/>
    <x v="7"/>
    <n v="8"/>
    <n v="52523.43"/>
    <n v="52523.43"/>
    <n v="0"/>
    <n v="10"/>
    <n v="5"/>
    <s v="PASSED"/>
  </r>
  <r>
    <s v="ASCENSION HEALTH INFORMATION SERVICES"/>
    <x v="0"/>
    <x v="0"/>
    <x v="19"/>
    <s v="N"/>
    <x v="7"/>
    <n v="8"/>
    <n v="25904.03"/>
    <n v="11940.16"/>
    <n v="116.94876785570712"/>
    <n v="10"/>
    <n v="5"/>
    <s v="CRITICAL"/>
  </r>
  <r>
    <s v="ASCENSION HEALTH INFORMATION SERVICES"/>
    <x v="0"/>
    <x v="0"/>
    <x v="20"/>
    <s v="N"/>
    <x v="7"/>
    <n v="8"/>
    <n v="25006.21"/>
    <n v="0"/>
    <n v="100"/>
    <n v="10"/>
    <n v="5"/>
    <s v="CRITICAL"/>
  </r>
  <r>
    <s v="ASCENSION HEALTH INFORMATION SERVICES"/>
    <x v="0"/>
    <x v="0"/>
    <x v="0"/>
    <s v="Y"/>
    <x v="8"/>
    <n v="9"/>
    <n v="12"/>
    <n v="12"/>
    <n v="0"/>
    <n v="10"/>
    <n v="5"/>
    <s v="PASSED"/>
  </r>
  <r>
    <s v="ASCENSION HEALTH INFORMATION SERVICES"/>
    <x v="0"/>
    <x v="0"/>
    <x v="1"/>
    <s v="Y"/>
    <x v="8"/>
    <n v="9"/>
    <n v="31"/>
    <n v="33"/>
    <n v="6.0606060606060606"/>
    <n v="10"/>
    <n v="5"/>
    <s v="CAUTIONARY"/>
  </r>
  <r>
    <s v="ASCENSION HEALTH INFORMATION SERVICES"/>
    <x v="0"/>
    <x v="0"/>
    <x v="2"/>
    <s v="Y"/>
    <x v="8"/>
    <n v="9"/>
    <n v="58"/>
    <n v="58"/>
    <n v="0"/>
    <n v="10"/>
    <n v="5"/>
    <s v="PASSED"/>
  </r>
  <r>
    <s v="ASCENSION HEALTH INFORMATION SERVICES"/>
    <x v="0"/>
    <x v="0"/>
    <x v="3"/>
    <s v="Y"/>
    <x v="8"/>
    <n v="9"/>
    <n v="80"/>
    <n v="80"/>
    <n v="0"/>
    <n v="10"/>
    <n v="5"/>
    <s v="PASSED"/>
  </r>
  <r>
    <s v="ASCENSION HEALTH INFORMATION SERVICES"/>
    <x v="0"/>
    <x v="0"/>
    <x v="4"/>
    <s v="Y"/>
    <x v="8"/>
    <n v="9"/>
    <n v="45"/>
    <n v="45"/>
    <n v="0"/>
    <n v="10"/>
    <n v="5"/>
    <s v="PASSED"/>
  </r>
  <r>
    <s v="ASCENSION HEALTH INFORMATION SERVICES"/>
    <x v="0"/>
    <x v="0"/>
    <x v="5"/>
    <s v="Y"/>
    <x v="8"/>
    <n v="9"/>
    <n v="38"/>
    <n v="38"/>
    <n v="0"/>
    <n v="10"/>
    <n v="5"/>
    <s v="PASSED"/>
  </r>
  <r>
    <s v="ASCENSION HEALTH INFORMATION SERVICES"/>
    <x v="0"/>
    <x v="0"/>
    <x v="6"/>
    <s v="Y"/>
    <x v="8"/>
    <n v="9"/>
    <n v="31"/>
    <n v="31"/>
    <n v="0"/>
    <n v="10"/>
    <n v="5"/>
    <s v="PASSED"/>
  </r>
  <r>
    <s v="ASCENSION HEALTH INFORMATION SERVICES"/>
    <x v="0"/>
    <x v="0"/>
    <x v="7"/>
    <s v="Y"/>
    <x v="8"/>
    <n v="9"/>
    <n v="45"/>
    <n v="45"/>
    <n v="0"/>
    <n v="10"/>
    <n v="5"/>
    <s v="PASSED"/>
  </r>
  <r>
    <s v="ASCENSION HEALTH INFORMATION SERVICES"/>
    <x v="0"/>
    <x v="0"/>
    <x v="8"/>
    <s v="Y"/>
    <x v="8"/>
    <n v="9"/>
    <n v="41"/>
    <n v="41"/>
    <n v="0"/>
    <n v="10"/>
    <n v="5"/>
    <s v="PASSED"/>
  </r>
  <r>
    <s v="ASCENSION HEALTH INFORMATION SERVICES"/>
    <x v="0"/>
    <x v="0"/>
    <x v="9"/>
    <s v="Y"/>
    <x v="8"/>
    <n v="9"/>
    <n v="53"/>
    <n v="52"/>
    <n v="1.9230769230769231"/>
    <n v="10"/>
    <n v="5"/>
    <s v="TRIVIAL"/>
  </r>
  <r>
    <s v="ASCENSION HEALTH INFORMATION SERVICES"/>
    <x v="0"/>
    <x v="0"/>
    <x v="10"/>
    <s v="Y"/>
    <x v="8"/>
    <n v="9"/>
    <n v="42"/>
    <n v="42"/>
    <n v="0"/>
    <n v="10"/>
    <n v="5"/>
    <s v="PASSED"/>
  </r>
  <r>
    <s v="ASCENSION HEALTH INFORMATION SERVICES"/>
    <x v="0"/>
    <x v="0"/>
    <x v="11"/>
    <s v="Y"/>
    <x v="8"/>
    <n v="9"/>
    <n v="61"/>
    <n v="61"/>
    <n v="0"/>
    <n v="10"/>
    <n v="5"/>
    <s v="PASSED"/>
  </r>
  <r>
    <s v="ASCENSION HEALTH INFORMATION SERVICES"/>
    <x v="0"/>
    <x v="0"/>
    <x v="12"/>
    <s v="Y"/>
    <x v="8"/>
    <n v="9"/>
    <n v="54"/>
    <n v="54"/>
    <n v="0"/>
    <n v="10"/>
    <n v="5"/>
    <s v="PASSED"/>
  </r>
  <r>
    <s v="ASCENSION HEALTH INFORMATION SERVICES"/>
    <x v="0"/>
    <x v="0"/>
    <x v="13"/>
    <s v="Y"/>
    <x v="8"/>
    <n v="9"/>
    <n v="49"/>
    <n v="49"/>
    <n v="0"/>
    <n v="10"/>
    <n v="5"/>
    <s v="PASSED"/>
  </r>
  <r>
    <s v="ASCENSION HEALTH INFORMATION SERVICES"/>
    <x v="0"/>
    <x v="0"/>
    <x v="14"/>
    <s v="Y"/>
    <x v="8"/>
    <n v="9"/>
    <n v="44"/>
    <n v="44"/>
    <n v="0"/>
    <n v="10"/>
    <n v="5"/>
    <s v="PASSED"/>
  </r>
  <r>
    <s v="ASCENSION HEALTH INFORMATION SERVICES"/>
    <x v="0"/>
    <x v="0"/>
    <x v="15"/>
    <s v="Y"/>
    <x v="8"/>
    <n v="9"/>
    <n v="44"/>
    <n v="44"/>
    <n v="0"/>
    <n v="10"/>
    <n v="5"/>
    <s v="PASSED"/>
  </r>
  <r>
    <s v="ASCENSION HEALTH INFORMATION SERVICES"/>
    <x v="0"/>
    <x v="0"/>
    <x v="16"/>
    <s v="Y"/>
    <x v="8"/>
    <n v="9"/>
    <n v="37"/>
    <n v="37"/>
    <n v="0"/>
    <n v="10"/>
    <n v="5"/>
    <s v="PASSED"/>
  </r>
  <r>
    <s v="ASCENSION HEALTH INFORMATION SERVICES"/>
    <x v="0"/>
    <x v="0"/>
    <x v="17"/>
    <s v="Y"/>
    <x v="8"/>
    <n v="9"/>
    <n v="40"/>
    <n v="42"/>
    <n v="4.7619047619047619"/>
    <n v="10"/>
    <n v="5"/>
    <s v="TRIVIAL"/>
  </r>
  <r>
    <s v="ASCENSION HEALTH INFORMATION SERVICES"/>
    <x v="0"/>
    <x v="0"/>
    <x v="18"/>
    <s v="Y"/>
    <x v="8"/>
    <n v="9"/>
    <n v="30"/>
    <n v="30"/>
    <n v="0"/>
    <n v="10"/>
    <n v="5"/>
    <s v="PASSED"/>
  </r>
  <r>
    <s v="ASCENSION HEALTH INFORMATION SERVICES"/>
    <x v="0"/>
    <x v="0"/>
    <x v="19"/>
    <s v="N"/>
    <x v="8"/>
    <n v="9"/>
    <n v="21"/>
    <n v="7"/>
    <n v="200"/>
    <n v="10"/>
    <n v="5"/>
    <s v="CRITICAL"/>
  </r>
  <r>
    <s v="ASCENSION HEALTH INFORMATION SERVICES"/>
    <x v="0"/>
    <x v="0"/>
    <x v="20"/>
    <s v="N"/>
    <x v="8"/>
    <n v="9"/>
    <n v="26"/>
    <n v="0"/>
    <n v="100"/>
    <n v="10"/>
    <n v="5"/>
    <s v="CRITICAL"/>
  </r>
  <r>
    <s v="ASCENSION HEALTH INFORMATION SERVICES"/>
    <x v="0"/>
    <x v="0"/>
    <x v="0"/>
    <s v="Y"/>
    <x v="9"/>
    <n v="10"/>
    <n v="31"/>
    <n v="31"/>
    <n v="0"/>
    <n v="10"/>
    <n v="5"/>
    <s v="PASSED"/>
  </r>
  <r>
    <s v="ASCENSION HEALTH INFORMATION SERVICES"/>
    <x v="0"/>
    <x v="0"/>
    <x v="1"/>
    <s v="Y"/>
    <x v="9"/>
    <n v="10"/>
    <n v="12"/>
    <n v="12"/>
    <n v="0"/>
    <n v="10"/>
    <n v="5"/>
    <s v="PASSED"/>
  </r>
  <r>
    <s v="ASCENSION HEALTH INFORMATION SERVICES"/>
    <x v="0"/>
    <x v="0"/>
    <x v="2"/>
    <s v="Y"/>
    <x v="9"/>
    <n v="10"/>
    <n v="36"/>
    <n v="36"/>
    <n v="0"/>
    <n v="10"/>
    <n v="5"/>
    <s v="PASSED"/>
  </r>
  <r>
    <s v="ASCENSION HEALTH INFORMATION SERVICES"/>
    <x v="0"/>
    <x v="0"/>
    <x v="3"/>
    <s v="Y"/>
    <x v="9"/>
    <n v="10"/>
    <n v="25"/>
    <n v="25"/>
    <n v="0"/>
    <n v="10"/>
    <n v="5"/>
    <s v="PASSED"/>
  </r>
  <r>
    <s v="ASCENSION HEALTH INFORMATION SERVICES"/>
    <x v="0"/>
    <x v="0"/>
    <x v="4"/>
    <s v="Y"/>
    <x v="9"/>
    <n v="10"/>
    <n v="31"/>
    <n v="31"/>
    <n v="0"/>
    <n v="10"/>
    <n v="5"/>
    <s v="PASSED"/>
  </r>
  <r>
    <s v="ASCENSION HEALTH INFORMATION SERVICES"/>
    <x v="0"/>
    <x v="0"/>
    <x v="5"/>
    <s v="Y"/>
    <x v="9"/>
    <n v="10"/>
    <n v="40"/>
    <n v="40"/>
    <n v="0"/>
    <n v="10"/>
    <n v="5"/>
    <s v="PASSED"/>
  </r>
  <r>
    <s v="ASCENSION HEALTH INFORMATION SERVICES"/>
    <x v="0"/>
    <x v="0"/>
    <x v="6"/>
    <s v="Y"/>
    <x v="9"/>
    <n v="10"/>
    <n v="34"/>
    <n v="34"/>
    <n v="0"/>
    <n v="10"/>
    <n v="5"/>
    <s v="PASSED"/>
  </r>
  <r>
    <s v="ASCENSION HEALTH INFORMATION SERVICES"/>
    <x v="0"/>
    <x v="0"/>
    <x v="7"/>
    <s v="Y"/>
    <x v="9"/>
    <n v="10"/>
    <n v="40"/>
    <n v="40"/>
    <n v="0"/>
    <n v="10"/>
    <n v="5"/>
    <s v="PASSED"/>
  </r>
  <r>
    <s v="ASCENSION HEALTH INFORMATION SERVICES"/>
    <x v="0"/>
    <x v="0"/>
    <x v="8"/>
    <s v="Y"/>
    <x v="9"/>
    <n v="10"/>
    <n v="24"/>
    <n v="24"/>
    <n v="0"/>
    <n v="10"/>
    <n v="5"/>
    <s v="PASSED"/>
  </r>
  <r>
    <s v="ASCENSION HEALTH INFORMATION SERVICES"/>
    <x v="0"/>
    <x v="0"/>
    <x v="9"/>
    <s v="Y"/>
    <x v="9"/>
    <n v="10"/>
    <n v="31"/>
    <n v="31"/>
    <n v="0"/>
    <n v="10"/>
    <n v="5"/>
    <s v="PASSED"/>
  </r>
  <r>
    <s v="ASCENSION HEALTH INFORMATION SERVICES"/>
    <x v="0"/>
    <x v="0"/>
    <x v="10"/>
    <s v="Y"/>
    <x v="9"/>
    <n v="10"/>
    <n v="29"/>
    <n v="29"/>
    <n v="0"/>
    <n v="10"/>
    <n v="5"/>
    <s v="PASSED"/>
  </r>
  <r>
    <s v="ASCENSION HEALTH INFORMATION SERVICES"/>
    <x v="0"/>
    <x v="0"/>
    <x v="11"/>
    <s v="Y"/>
    <x v="9"/>
    <n v="10"/>
    <n v="22"/>
    <n v="22"/>
    <n v="0"/>
    <n v="10"/>
    <n v="5"/>
    <s v="PASSED"/>
  </r>
  <r>
    <s v="ASCENSION HEALTH INFORMATION SERVICES"/>
    <x v="0"/>
    <x v="0"/>
    <x v="12"/>
    <s v="Y"/>
    <x v="9"/>
    <n v="10"/>
    <n v="28"/>
    <n v="28"/>
    <n v="0"/>
    <n v="10"/>
    <n v="5"/>
    <s v="PASSED"/>
  </r>
  <r>
    <s v="ASCENSION HEALTH INFORMATION SERVICES"/>
    <x v="0"/>
    <x v="0"/>
    <x v="13"/>
    <s v="Y"/>
    <x v="9"/>
    <n v="10"/>
    <n v="50"/>
    <n v="50"/>
    <n v="0"/>
    <n v="10"/>
    <n v="5"/>
    <s v="PASSED"/>
  </r>
  <r>
    <s v="ASCENSION HEALTH INFORMATION SERVICES"/>
    <x v="0"/>
    <x v="0"/>
    <x v="14"/>
    <s v="Y"/>
    <x v="9"/>
    <n v="10"/>
    <n v="60"/>
    <n v="61"/>
    <n v="1.639344262295082"/>
    <n v="10"/>
    <n v="5"/>
    <s v="TRIVIAL"/>
  </r>
  <r>
    <s v="ASCENSION HEALTH INFORMATION SERVICES"/>
    <x v="0"/>
    <x v="0"/>
    <x v="15"/>
    <s v="Y"/>
    <x v="9"/>
    <n v="10"/>
    <n v="36"/>
    <n v="36"/>
    <n v="0"/>
    <n v="10"/>
    <n v="5"/>
    <s v="PASSED"/>
  </r>
  <r>
    <s v="ASCENSION HEALTH INFORMATION SERVICES"/>
    <x v="0"/>
    <x v="0"/>
    <x v="16"/>
    <s v="Y"/>
    <x v="9"/>
    <n v="10"/>
    <n v="22"/>
    <n v="22"/>
    <n v="0"/>
    <n v="10"/>
    <n v="5"/>
    <s v="PASSED"/>
  </r>
  <r>
    <s v="ASCENSION HEALTH INFORMATION SERVICES"/>
    <x v="0"/>
    <x v="0"/>
    <x v="17"/>
    <s v="Y"/>
    <x v="9"/>
    <n v="10"/>
    <n v="24"/>
    <n v="24"/>
    <n v="0"/>
    <n v="10"/>
    <n v="5"/>
    <s v="PASSED"/>
  </r>
  <r>
    <s v="ASCENSION HEALTH INFORMATION SERVICES"/>
    <x v="0"/>
    <x v="0"/>
    <x v="18"/>
    <s v="Y"/>
    <x v="9"/>
    <n v="10"/>
    <n v="36"/>
    <n v="36"/>
    <n v="0"/>
    <n v="10"/>
    <n v="5"/>
    <s v="PASSED"/>
  </r>
  <r>
    <s v="ASCENSION HEALTH INFORMATION SERVICES"/>
    <x v="0"/>
    <x v="0"/>
    <x v="19"/>
    <s v="N"/>
    <x v="9"/>
    <n v="10"/>
    <n v="21"/>
    <n v="10"/>
    <n v="110.00000000000001"/>
    <n v="10"/>
    <n v="5"/>
    <s v="CRITICAL"/>
  </r>
  <r>
    <s v="ASCENSION HEALTH INFORMATION SERVICES"/>
    <x v="0"/>
    <x v="0"/>
    <x v="20"/>
    <s v="N"/>
    <x v="9"/>
    <n v="10"/>
    <n v="18"/>
    <n v="0"/>
    <n v="100"/>
    <n v="10"/>
    <n v="5"/>
    <s v="CRITICAL"/>
  </r>
  <r>
    <s v="ASCENSION HEALTH INFORMATION SERVICES"/>
    <x v="0"/>
    <x v="0"/>
    <x v="0"/>
    <s v="Y"/>
    <x v="10"/>
    <n v="11"/>
    <n v="8"/>
    <n v="8"/>
    <n v="0"/>
    <n v="10"/>
    <n v="5"/>
    <s v="PASSED"/>
  </r>
  <r>
    <s v="ASCENSION HEALTH INFORMATION SERVICES"/>
    <x v="0"/>
    <x v="0"/>
    <x v="1"/>
    <s v="Y"/>
    <x v="10"/>
    <n v="11"/>
    <n v="8"/>
    <n v="8"/>
    <n v="0"/>
    <n v="10"/>
    <n v="5"/>
    <s v="PASSED"/>
  </r>
  <r>
    <s v="ASCENSION HEALTH INFORMATION SERVICES"/>
    <x v="0"/>
    <x v="0"/>
    <x v="2"/>
    <s v="Y"/>
    <x v="10"/>
    <n v="11"/>
    <n v="12"/>
    <n v="12"/>
    <n v="0"/>
    <n v="10"/>
    <n v="5"/>
    <s v="PASSED"/>
  </r>
  <r>
    <s v="ASCENSION HEALTH INFORMATION SERVICES"/>
    <x v="0"/>
    <x v="0"/>
    <x v="3"/>
    <s v="Y"/>
    <x v="10"/>
    <n v="11"/>
    <n v="10"/>
    <n v="10"/>
    <n v="0"/>
    <n v="10"/>
    <n v="5"/>
    <s v="PASSED"/>
  </r>
  <r>
    <s v="ASCENSION HEALTH INFORMATION SERVICES"/>
    <x v="0"/>
    <x v="0"/>
    <x v="4"/>
    <s v="Y"/>
    <x v="10"/>
    <n v="11"/>
    <n v="11"/>
    <n v="11"/>
    <n v="0"/>
    <n v="10"/>
    <n v="5"/>
    <s v="PASSED"/>
  </r>
  <r>
    <s v="ASCENSION HEALTH INFORMATION SERVICES"/>
    <x v="0"/>
    <x v="0"/>
    <x v="5"/>
    <s v="Y"/>
    <x v="10"/>
    <n v="11"/>
    <n v="5"/>
    <n v="5"/>
    <n v="0"/>
    <n v="10"/>
    <n v="5"/>
    <s v="PASSED"/>
  </r>
  <r>
    <s v="ASCENSION HEALTH INFORMATION SERVICES"/>
    <x v="0"/>
    <x v="0"/>
    <x v="6"/>
    <s v="Y"/>
    <x v="10"/>
    <n v="11"/>
    <n v="14"/>
    <n v="14"/>
    <n v="0"/>
    <n v="10"/>
    <n v="5"/>
    <s v="PASSED"/>
  </r>
  <r>
    <s v="ASCENSION HEALTH INFORMATION SERVICES"/>
    <x v="0"/>
    <x v="0"/>
    <x v="7"/>
    <s v="Y"/>
    <x v="10"/>
    <n v="11"/>
    <n v="8"/>
    <n v="8"/>
    <n v="0"/>
    <n v="10"/>
    <n v="5"/>
    <s v="PASSED"/>
  </r>
  <r>
    <s v="ASCENSION HEALTH INFORMATION SERVICES"/>
    <x v="0"/>
    <x v="0"/>
    <x v="8"/>
    <s v="Y"/>
    <x v="10"/>
    <n v="11"/>
    <n v="6"/>
    <n v="6"/>
    <n v="0"/>
    <n v="10"/>
    <n v="5"/>
    <s v="PASSED"/>
  </r>
  <r>
    <s v="ASCENSION HEALTH INFORMATION SERVICES"/>
    <x v="0"/>
    <x v="0"/>
    <x v="9"/>
    <s v="Y"/>
    <x v="10"/>
    <n v="11"/>
    <n v="5"/>
    <n v="5"/>
    <n v="0"/>
    <n v="10"/>
    <n v="5"/>
    <s v="PASSED"/>
  </r>
  <r>
    <s v="ASCENSION HEALTH INFORMATION SERVICES"/>
    <x v="0"/>
    <x v="0"/>
    <x v="10"/>
    <s v="Y"/>
    <x v="10"/>
    <n v="11"/>
    <n v="6"/>
    <n v="6"/>
    <n v="0"/>
    <n v="10"/>
    <n v="5"/>
    <s v="PASSED"/>
  </r>
  <r>
    <s v="ASCENSION HEALTH INFORMATION SERVICES"/>
    <x v="0"/>
    <x v="0"/>
    <x v="11"/>
    <s v="Y"/>
    <x v="10"/>
    <n v="11"/>
    <n v="3"/>
    <n v="3"/>
    <n v="0"/>
    <n v="10"/>
    <n v="5"/>
    <s v="PASSED"/>
  </r>
  <r>
    <s v="ASCENSION HEALTH INFORMATION SERVICES"/>
    <x v="0"/>
    <x v="0"/>
    <x v="12"/>
    <s v="Y"/>
    <x v="10"/>
    <n v="11"/>
    <n v="3"/>
    <n v="3"/>
    <n v="0"/>
    <n v="10"/>
    <n v="5"/>
    <s v="PASSED"/>
  </r>
  <r>
    <s v="ASCENSION HEALTH INFORMATION SERVICES"/>
    <x v="0"/>
    <x v="0"/>
    <x v="13"/>
    <s v="Y"/>
    <x v="10"/>
    <n v="11"/>
    <n v="5"/>
    <n v="5"/>
    <n v="0"/>
    <n v="10"/>
    <n v="5"/>
    <s v="PASSED"/>
  </r>
  <r>
    <s v="ASCENSION HEALTH INFORMATION SERVICES"/>
    <x v="0"/>
    <x v="0"/>
    <x v="14"/>
    <s v="Y"/>
    <x v="10"/>
    <n v="11"/>
    <n v="21"/>
    <n v="21"/>
    <n v="0"/>
    <n v="10"/>
    <n v="5"/>
    <s v="PASSED"/>
  </r>
  <r>
    <s v="ASCENSION HEALTH INFORMATION SERVICES"/>
    <x v="0"/>
    <x v="0"/>
    <x v="15"/>
    <s v="Y"/>
    <x v="10"/>
    <n v="11"/>
    <n v="11"/>
    <n v="11"/>
    <n v="0"/>
    <n v="10"/>
    <n v="5"/>
    <s v="PASSED"/>
  </r>
  <r>
    <s v="ASCENSION HEALTH INFORMATION SERVICES"/>
    <x v="0"/>
    <x v="0"/>
    <x v="16"/>
    <s v="Y"/>
    <x v="10"/>
    <n v="11"/>
    <n v="1"/>
    <n v="1"/>
    <n v="0"/>
    <n v="10"/>
    <n v="5"/>
    <s v="PASSED"/>
  </r>
  <r>
    <s v="ASCENSION HEALTH INFORMATION SERVICES"/>
    <x v="0"/>
    <x v="0"/>
    <x v="17"/>
    <s v="Y"/>
    <x v="10"/>
    <n v="11"/>
    <n v="4"/>
    <n v="4"/>
    <n v="0"/>
    <n v="10"/>
    <n v="5"/>
    <s v="PASSED"/>
  </r>
  <r>
    <s v="ASCENSION HEALTH INFORMATION SERVICES"/>
    <x v="0"/>
    <x v="0"/>
    <x v="18"/>
    <s v="Y"/>
    <x v="10"/>
    <n v="11"/>
    <n v="4"/>
    <n v="4"/>
    <n v="0"/>
    <n v="10"/>
    <n v="5"/>
    <s v="PASSED"/>
  </r>
  <r>
    <s v="ASCENSION HEALTH INFORMATION SERVICES"/>
    <x v="0"/>
    <x v="0"/>
    <x v="19"/>
    <s v="N"/>
    <x v="10"/>
    <n v="11"/>
    <n v="3"/>
    <n v="1"/>
    <n v="200"/>
    <n v="10"/>
    <n v="5"/>
    <s v="CRITICAL"/>
  </r>
  <r>
    <s v="ASCENSION HEALTH INFORMATION SERVICES"/>
    <x v="0"/>
    <x v="0"/>
    <x v="20"/>
    <s v="N"/>
    <x v="10"/>
    <n v="11"/>
    <n v="3"/>
    <n v="0"/>
    <n v="100"/>
    <n v="10"/>
    <n v="5"/>
    <s v="CRITICAL"/>
  </r>
  <r>
    <s v="ASCENSION HEALTH INFORMATION SERVICES"/>
    <x v="0"/>
    <x v="0"/>
    <x v="0"/>
    <s v="Y"/>
    <x v="11"/>
    <n v="12"/>
    <n v="6"/>
    <n v="6"/>
    <n v="0"/>
    <n v="10"/>
    <n v="5"/>
    <s v="PASSED"/>
  </r>
  <r>
    <s v="ASCENSION HEALTH INFORMATION SERVICES"/>
    <x v="0"/>
    <x v="0"/>
    <x v="1"/>
    <s v="Y"/>
    <x v="11"/>
    <n v="12"/>
    <n v="4"/>
    <n v="4"/>
    <n v="0"/>
    <n v="10"/>
    <n v="5"/>
    <s v="PASSED"/>
  </r>
  <r>
    <s v="ASCENSION HEALTH INFORMATION SERVICES"/>
    <x v="0"/>
    <x v="0"/>
    <x v="2"/>
    <s v="Y"/>
    <x v="11"/>
    <n v="12"/>
    <n v="2"/>
    <n v="2"/>
    <n v="0"/>
    <n v="10"/>
    <n v="5"/>
    <s v="PASSED"/>
  </r>
  <r>
    <s v="ASCENSION HEALTH INFORMATION SERVICES"/>
    <x v="0"/>
    <x v="0"/>
    <x v="3"/>
    <s v="Y"/>
    <x v="11"/>
    <n v="12"/>
    <n v="6"/>
    <n v="6"/>
    <n v="0"/>
    <n v="10"/>
    <n v="5"/>
    <s v="PASSED"/>
  </r>
  <r>
    <s v="ASCENSION HEALTH INFORMATION SERVICES"/>
    <x v="0"/>
    <x v="0"/>
    <x v="4"/>
    <s v="Y"/>
    <x v="11"/>
    <n v="12"/>
    <n v="5"/>
    <n v="5"/>
    <n v="0"/>
    <n v="10"/>
    <n v="5"/>
    <s v="PASSED"/>
  </r>
  <r>
    <s v="ASCENSION HEALTH INFORMATION SERVICES"/>
    <x v="0"/>
    <x v="0"/>
    <x v="5"/>
    <s v="Y"/>
    <x v="11"/>
    <n v="12"/>
    <n v="5"/>
    <n v="5"/>
    <n v="0"/>
    <n v="10"/>
    <n v="5"/>
    <s v="PASSED"/>
  </r>
  <r>
    <s v="ASCENSION HEALTH INFORMATION SERVICES"/>
    <x v="0"/>
    <x v="0"/>
    <x v="6"/>
    <s v="Y"/>
    <x v="11"/>
    <n v="12"/>
    <n v="6"/>
    <n v="6"/>
    <n v="0"/>
    <n v="10"/>
    <n v="5"/>
    <s v="PASSED"/>
  </r>
  <r>
    <s v="ASCENSION HEALTH INFORMATION SERVICES"/>
    <x v="0"/>
    <x v="0"/>
    <x v="7"/>
    <s v="Y"/>
    <x v="11"/>
    <n v="12"/>
    <n v="3"/>
    <n v="3"/>
    <n v="0"/>
    <n v="10"/>
    <n v="5"/>
    <s v="PASSED"/>
  </r>
  <r>
    <s v="ASCENSION HEALTH INFORMATION SERVICES"/>
    <x v="0"/>
    <x v="0"/>
    <x v="8"/>
    <s v="Y"/>
    <x v="11"/>
    <n v="12"/>
    <n v="5"/>
    <n v="5"/>
    <n v="0"/>
    <n v="10"/>
    <n v="5"/>
    <s v="PASSED"/>
  </r>
  <r>
    <s v="ASCENSION HEALTH INFORMATION SERVICES"/>
    <x v="0"/>
    <x v="0"/>
    <x v="9"/>
    <s v="Y"/>
    <x v="11"/>
    <n v="12"/>
    <n v="5"/>
    <n v="5"/>
    <n v="0"/>
    <n v="10"/>
    <n v="5"/>
    <s v="PASSED"/>
  </r>
  <r>
    <s v="ASCENSION HEALTH INFORMATION SERVICES"/>
    <x v="0"/>
    <x v="0"/>
    <x v="10"/>
    <s v="Y"/>
    <x v="11"/>
    <n v="12"/>
    <n v="5"/>
    <n v="5"/>
    <n v="0"/>
    <n v="10"/>
    <n v="5"/>
    <s v="PASSED"/>
  </r>
  <r>
    <s v="ASCENSION HEALTH INFORMATION SERVICES"/>
    <x v="0"/>
    <x v="0"/>
    <x v="11"/>
    <s v="Y"/>
    <x v="11"/>
    <n v="12"/>
    <n v="10"/>
    <n v="10"/>
    <n v="0"/>
    <n v="10"/>
    <n v="5"/>
    <s v="PASSED"/>
  </r>
  <r>
    <s v="ASCENSION HEALTH INFORMATION SERVICES"/>
    <x v="0"/>
    <x v="0"/>
    <x v="12"/>
    <s v="Y"/>
    <x v="11"/>
    <n v="12"/>
    <n v="13"/>
    <n v="11"/>
    <n v="18.181818181818183"/>
    <n v="10"/>
    <n v="5"/>
    <s v="CRITICAL"/>
  </r>
  <r>
    <s v="ASCENSION HEALTH INFORMATION SERVICES"/>
    <x v="0"/>
    <x v="0"/>
    <x v="13"/>
    <s v="Y"/>
    <x v="11"/>
    <n v="12"/>
    <n v="3"/>
    <n v="3"/>
    <n v="0"/>
    <n v="10"/>
    <n v="5"/>
    <s v="PASSED"/>
  </r>
  <r>
    <s v="ASCENSION HEALTH INFORMATION SERVICES"/>
    <x v="0"/>
    <x v="0"/>
    <x v="14"/>
    <s v="Y"/>
    <x v="11"/>
    <n v="12"/>
    <n v="12"/>
    <n v="9"/>
    <n v="33.333333333333329"/>
    <n v="10"/>
    <n v="5"/>
    <s v="CRITICAL"/>
  </r>
  <r>
    <s v="ASCENSION HEALTH INFORMATION SERVICES"/>
    <x v="0"/>
    <x v="0"/>
    <x v="15"/>
    <s v="Y"/>
    <x v="11"/>
    <n v="12"/>
    <n v="2"/>
    <n v="2"/>
    <n v="0"/>
    <n v="10"/>
    <n v="5"/>
    <s v="PASSED"/>
  </r>
  <r>
    <s v="ASCENSION HEALTH INFORMATION SERVICES"/>
    <x v="0"/>
    <x v="0"/>
    <x v="16"/>
    <s v="Y"/>
    <x v="11"/>
    <n v="12"/>
    <n v="10"/>
    <n v="10"/>
    <n v="0"/>
    <n v="10"/>
    <n v="5"/>
    <s v="PASSED"/>
  </r>
  <r>
    <s v="ASCENSION HEALTH INFORMATION SERVICES"/>
    <x v="0"/>
    <x v="0"/>
    <x v="17"/>
    <s v="Y"/>
    <x v="11"/>
    <n v="12"/>
    <n v="17"/>
    <n v="17"/>
    <n v="0"/>
    <n v="10"/>
    <n v="5"/>
    <s v="PASSED"/>
  </r>
  <r>
    <s v="ASCENSION HEALTH INFORMATION SERVICES"/>
    <x v="0"/>
    <x v="0"/>
    <x v="18"/>
    <s v="Y"/>
    <x v="11"/>
    <n v="12"/>
    <n v="11"/>
    <n v="11"/>
    <n v="0"/>
    <n v="10"/>
    <n v="5"/>
    <s v="PASSED"/>
  </r>
  <r>
    <s v="ASCENSION HEALTH INFORMATION SERVICES"/>
    <x v="0"/>
    <x v="0"/>
    <x v="19"/>
    <s v="N"/>
    <x v="11"/>
    <n v="12"/>
    <n v="3"/>
    <n v="0"/>
    <n v="100"/>
    <n v="10"/>
    <n v="5"/>
    <s v="CRITICAL"/>
  </r>
  <r>
    <s v="ASCENSION HEALTH INFORMATION SERVICES"/>
    <x v="0"/>
    <x v="0"/>
    <x v="20"/>
    <s v="N"/>
    <x v="11"/>
    <n v="12"/>
    <n v="7"/>
    <n v="0"/>
    <n v="100"/>
    <n v="10"/>
    <n v="5"/>
    <s v="CRITICAL"/>
  </r>
  <r>
    <s v="ASCENSION HEALTH INFORMATION SERVICES"/>
    <x v="0"/>
    <x v="0"/>
    <x v="0"/>
    <s v="Y"/>
    <x v="12"/>
    <n v="13"/>
    <n v="95156"/>
    <n v="95156"/>
    <n v="0"/>
    <n v="10"/>
    <n v="5"/>
    <s v="PASSED"/>
  </r>
  <r>
    <s v="ASCENSION HEALTH INFORMATION SERVICES"/>
    <x v="0"/>
    <x v="0"/>
    <x v="1"/>
    <s v="Y"/>
    <x v="12"/>
    <n v="13"/>
    <n v="64017"/>
    <n v="64017"/>
    <n v="0"/>
    <n v="10"/>
    <n v="5"/>
    <s v="PASSED"/>
  </r>
  <r>
    <s v="ASCENSION HEALTH INFORMATION SERVICES"/>
    <x v="0"/>
    <x v="0"/>
    <x v="2"/>
    <s v="Y"/>
    <x v="12"/>
    <n v="13"/>
    <n v="76698"/>
    <n v="76698"/>
    <n v="0"/>
    <n v="10"/>
    <n v="5"/>
    <s v="PASSED"/>
  </r>
  <r>
    <s v="ASCENSION HEALTH INFORMATION SERVICES"/>
    <x v="0"/>
    <x v="0"/>
    <x v="3"/>
    <s v="Y"/>
    <x v="12"/>
    <n v="13"/>
    <n v="83944"/>
    <n v="83944"/>
    <n v="0"/>
    <n v="10"/>
    <n v="5"/>
    <s v="PASSED"/>
  </r>
  <r>
    <s v="ASCENSION HEALTH INFORMATION SERVICES"/>
    <x v="0"/>
    <x v="0"/>
    <x v="4"/>
    <s v="Y"/>
    <x v="12"/>
    <n v="13"/>
    <n v="79542"/>
    <n v="79542"/>
    <n v="0"/>
    <n v="10"/>
    <n v="5"/>
    <s v="PASSED"/>
  </r>
  <r>
    <s v="ASCENSION HEALTH INFORMATION SERVICES"/>
    <x v="0"/>
    <x v="0"/>
    <x v="5"/>
    <s v="Y"/>
    <x v="12"/>
    <n v="13"/>
    <n v="97738"/>
    <n v="97738"/>
    <n v="0"/>
    <n v="10"/>
    <n v="5"/>
    <s v="PASSED"/>
  </r>
  <r>
    <s v="ASCENSION HEALTH INFORMATION SERVICES"/>
    <x v="0"/>
    <x v="0"/>
    <x v="6"/>
    <s v="Y"/>
    <x v="12"/>
    <n v="13"/>
    <n v="123136"/>
    <n v="123136"/>
    <n v="0"/>
    <n v="10"/>
    <n v="5"/>
    <s v="PASSED"/>
  </r>
  <r>
    <s v="ASCENSION HEALTH INFORMATION SERVICES"/>
    <x v="0"/>
    <x v="0"/>
    <x v="7"/>
    <s v="Y"/>
    <x v="12"/>
    <n v="13"/>
    <n v="124371"/>
    <n v="124371"/>
    <n v="0"/>
    <n v="10"/>
    <n v="5"/>
    <s v="PASSED"/>
  </r>
  <r>
    <s v="ASCENSION HEALTH INFORMATION SERVICES"/>
    <x v="0"/>
    <x v="0"/>
    <x v="8"/>
    <s v="Y"/>
    <x v="12"/>
    <n v="13"/>
    <n v="131510"/>
    <n v="131510"/>
    <n v="0"/>
    <n v="10"/>
    <n v="5"/>
    <s v="PASSED"/>
  </r>
  <r>
    <s v="ASCENSION HEALTH INFORMATION SERVICES"/>
    <x v="0"/>
    <x v="0"/>
    <x v="9"/>
    <s v="Y"/>
    <x v="12"/>
    <n v="13"/>
    <n v="94039"/>
    <n v="94039"/>
    <n v="0"/>
    <n v="10"/>
    <n v="5"/>
    <s v="PASSED"/>
  </r>
  <r>
    <s v="ASCENSION HEALTH INFORMATION SERVICES"/>
    <x v="0"/>
    <x v="0"/>
    <x v="10"/>
    <s v="Y"/>
    <x v="12"/>
    <n v="13"/>
    <n v="99305"/>
    <n v="104510"/>
    <n v="4.9803846521863937"/>
    <n v="10"/>
    <n v="5"/>
    <s v="TRIVIAL"/>
  </r>
  <r>
    <s v="ASCENSION HEALTH INFORMATION SERVICES"/>
    <x v="0"/>
    <x v="0"/>
    <x v="11"/>
    <s v="Y"/>
    <x v="12"/>
    <n v="13"/>
    <n v="121775"/>
    <n v="121775"/>
    <n v="0"/>
    <n v="10"/>
    <n v="5"/>
    <s v="PASSED"/>
  </r>
  <r>
    <s v="ASCENSION HEALTH INFORMATION SERVICES"/>
    <x v="0"/>
    <x v="0"/>
    <x v="12"/>
    <s v="Y"/>
    <x v="12"/>
    <n v="13"/>
    <n v="103818"/>
    <n v="103818"/>
    <n v="0"/>
    <n v="10"/>
    <n v="5"/>
    <s v="PASSED"/>
  </r>
  <r>
    <s v="ASCENSION HEALTH INFORMATION SERVICES"/>
    <x v="0"/>
    <x v="0"/>
    <x v="13"/>
    <s v="Y"/>
    <x v="12"/>
    <n v="13"/>
    <n v="92594"/>
    <n v="92594"/>
    <n v="0"/>
    <n v="10"/>
    <n v="5"/>
    <s v="PASSED"/>
  </r>
  <r>
    <s v="ASCENSION HEALTH INFORMATION SERVICES"/>
    <x v="0"/>
    <x v="0"/>
    <x v="14"/>
    <s v="Y"/>
    <x v="12"/>
    <n v="13"/>
    <n v="86724"/>
    <n v="86724"/>
    <n v="0"/>
    <n v="10"/>
    <n v="5"/>
    <s v="PASSED"/>
  </r>
  <r>
    <s v="ASCENSION HEALTH INFORMATION SERVICES"/>
    <x v="0"/>
    <x v="0"/>
    <x v="15"/>
    <s v="Y"/>
    <x v="12"/>
    <n v="13"/>
    <n v="102426"/>
    <n v="101044"/>
    <n v="1.3677209928348046"/>
    <n v="10"/>
    <n v="5"/>
    <s v="TRIVIAL"/>
  </r>
  <r>
    <s v="ASCENSION HEALTH INFORMATION SERVICES"/>
    <x v="0"/>
    <x v="0"/>
    <x v="16"/>
    <s v="Y"/>
    <x v="12"/>
    <n v="13"/>
    <n v="116944"/>
    <n v="115787"/>
    <n v="0.99924862031143391"/>
    <n v="10"/>
    <n v="5"/>
    <s v="TRIVIAL"/>
  </r>
  <r>
    <s v="ASCENSION HEALTH INFORMATION SERVICES"/>
    <x v="0"/>
    <x v="0"/>
    <x v="17"/>
    <s v="Y"/>
    <x v="12"/>
    <n v="13"/>
    <n v="100293"/>
    <n v="100669"/>
    <n v="0.37350127646047937"/>
    <n v="10"/>
    <n v="5"/>
    <s v="TRIVIAL"/>
  </r>
  <r>
    <s v="ASCENSION HEALTH INFORMATION SERVICES"/>
    <x v="0"/>
    <x v="0"/>
    <x v="18"/>
    <s v="Y"/>
    <x v="12"/>
    <n v="13"/>
    <n v="107030"/>
    <n v="108522"/>
    <n v="1.3748364386944583"/>
    <n v="10"/>
    <n v="5"/>
    <s v="TRIVIAL"/>
  </r>
  <r>
    <s v="ASCENSION HEALTH INFORMATION SERVICES"/>
    <x v="0"/>
    <x v="0"/>
    <x v="19"/>
    <s v="N"/>
    <x v="12"/>
    <n v="13"/>
    <n v="91825"/>
    <n v="21036"/>
    <n v="336.51359574063508"/>
    <n v="10"/>
    <n v="5"/>
    <s v="CRITICAL"/>
  </r>
  <r>
    <s v="ASCENSION HEALTH INFORMATION SERVICES"/>
    <x v="0"/>
    <x v="0"/>
    <x v="20"/>
    <s v="N"/>
    <x v="12"/>
    <n v="13"/>
    <n v="37627"/>
    <n v="0"/>
    <n v="100"/>
    <n v="10"/>
    <n v="5"/>
    <s v="CRITICAL"/>
  </r>
  <r>
    <s v="ASCENSION HEALTH INFORMATION SERVICES"/>
    <x v="0"/>
    <x v="0"/>
    <x v="0"/>
    <s v="Y"/>
    <x v="13"/>
    <n v="14"/>
    <n v="175"/>
    <n v="175"/>
    <n v="0"/>
    <n v="10"/>
    <n v="5"/>
    <s v="PASSED"/>
  </r>
  <r>
    <s v="ASCENSION HEALTH INFORMATION SERVICES"/>
    <x v="0"/>
    <x v="0"/>
    <x v="1"/>
    <s v="Y"/>
    <x v="13"/>
    <n v="14"/>
    <n v="131"/>
    <n v="131"/>
    <n v="0"/>
    <n v="10"/>
    <n v="5"/>
    <s v="PASSED"/>
  </r>
  <r>
    <s v="ASCENSION HEALTH INFORMATION SERVICES"/>
    <x v="0"/>
    <x v="0"/>
    <x v="2"/>
    <s v="Y"/>
    <x v="13"/>
    <n v="14"/>
    <n v="153"/>
    <n v="153"/>
    <n v="0"/>
    <n v="10"/>
    <n v="5"/>
    <s v="PASSED"/>
  </r>
  <r>
    <s v="ASCENSION HEALTH INFORMATION SERVICES"/>
    <x v="0"/>
    <x v="0"/>
    <x v="3"/>
    <s v="Y"/>
    <x v="13"/>
    <n v="14"/>
    <n v="157"/>
    <n v="157"/>
    <n v="0"/>
    <n v="10"/>
    <n v="5"/>
    <s v="PASSED"/>
  </r>
  <r>
    <s v="ASCENSION HEALTH INFORMATION SERVICES"/>
    <x v="0"/>
    <x v="0"/>
    <x v="4"/>
    <s v="Y"/>
    <x v="13"/>
    <n v="14"/>
    <n v="136"/>
    <n v="136"/>
    <n v="0"/>
    <n v="10"/>
    <n v="5"/>
    <s v="PASSED"/>
  </r>
  <r>
    <s v="ASCENSION HEALTH INFORMATION SERVICES"/>
    <x v="0"/>
    <x v="0"/>
    <x v="5"/>
    <s v="Y"/>
    <x v="13"/>
    <n v="14"/>
    <n v="137"/>
    <n v="137"/>
    <n v="0"/>
    <n v="10"/>
    <n v="5"/>
    <s v="PASSED"/>
  </r>
  <r>
    <s v="ASCENSION HEALTH INFORMATION SERVICES"/>
    <x v="0"/>
    <x v="0"/>
    <x v="6"/>
    <s v="Y"/>
    <x v="13"/>
    <n v="14"/>
    <n v="145"/>
    <n v="145"/>
    <n v="0"/>
    <n v="10"/>
    <n v="5"/>
    <s v="PASSED"/>
  </r>
  <r>
    <s v="ASCENSION HEALTH INFORMATION SERVICES"/>
    <x v="0"/>
    <x v="0"/>
    <x v="7"/>
    <s v="Y"/>
    <x v="13"/>
    <n v="14"/>
    <n v="170"/>
    <n v="170"/>
    <n v="0"/>
    <n v="10"/>
    <n v="5"/>
    <s v="PASSED"/>
  </r>
  <r>
    <s v="ASCENSION HEALTH INFORMATION SERVICES"/>
    <x v="0"/>
    <x v="0"/>
    <x v="8"/>
    <s v="Y"/>
    <x v="13"/>
    <n v="14"/>
    <n v="185"/>
    <n v="185"/>
    <n v="0"/>
    <n v="10"/>
    <n v="5"/>
    <s v="PASSED"/>
  </r>
  <r>
    <s v="ASCENSION HEALTH INFORMATION SERVICES"/>
    <x v="0"/>
    <x v="0"/>
    <x v="9"/>
    <s v="Y"/>
    <x v="13"/>
    <n v="14"/>
    <n v="134"/>
    <n v="134"/>
    <n v="0"/>
    <n v="10"/>
    <n v="5"/>
    <s v="PASSED"/>
  </r>
  <r>
    <s v="ASCENSION HEALTH INFORMATION SERVICES"/>
    <x v="0"/>
    <x v="0"/>
    <x v="10"/>
    <s v="Y"/>
    <x v="13"/>
    <n v="14"/>
    <n v="156"/>
    <n v="158"/>
    <n v="1.2658227848101267"/>
    <n v="10"/>
    <n v="5"/>
    <s v="TRIVIAL"/>
  </r>
  <r>
    <s v="ASCENSION HEALTH INFORMATION SERVICES"/>
    <x v="0"/>
    <x v="0"/>
    <x v="11"/>
    <s v="Y"/>
    <x v="13"/>
    <n v="14"/>
    <n v="129"/>
    <n v="129"/>
    <n v="0"/>
    <n v="10"/>
    <n v="5"/>
    <s v="PASSED"/>
  </r>
  <r>
    <s v="ASCENSION HEALTH INFORMATION SERVICES"/>
    <x v="0"/>
    <x v="0"/>
    <x v="12"/>
    <s v="Y"/>
    <x v="13"/>
    <n v="14"/>
    <n v="128"/>
    <n v="128"/>
    <n v="0"/>
    <n v="10"/>
    <n v="5"/>
    <s v="PASSED"/>
  </r>
  <r>
    <s v="ASCENSION HEALTH INFORMATION SERVICES"/>
    <x v="0"/>
    <x v="0"/>
    <x v="13"/>
    <s v="Y"/>
    <x v="13"/>
    <n v="14"/>
    <n v="141"/>
    <n v="141"/>
    <n v="0"/>
    <n v="10"/>
    <n v="5"/>
    <s v="PASSED"/>
  </r>
  <r>
    <s v="ASCENSION HEALTH INFORMATION SERVICES"/>
    <x v="0"/>
    <x v="0"/>
    <x v="14"/>
    <s v="Y"/>
    <x v="13"/>
    <n v="14"/>
    <n v="104"/>
    <n v="104"/>
    <n v="0"/>
    <n v="10"/>
    <n v="5"/>
    <s v="PASSED"/>
  </r>
  <r>
    <s v="ASCENSION HEALTH INFORMATION SERVICES"/>
    <x v="0"/>
    <x v="0"/>
    <x v="15"/>
    <s v="Y"/>
    <x v="13"/>
    <n v="14"/>
    <n v="129"/>
    <n v="128"/>
    <n v="0.78125"/>
    <n v="10"/>
    <n v="5"/>
    <s v="TRIVIAL"/>
  </r>
  <r>
    <s v="ASCENSION HEALTH INFORMATION SERVICES"/>
    <x v="0"/>
    <x v="0"/>
    <x v="16"/>
    <s v="Y"/>
    <x v="13"/>
    <n v="14"/>
    <n v="130"/>
    <n v="128"/>
    <n v="1.5625"/>
    <n v="10"/>
    <n v="5"/>
    <s v="TRIVIAL"/>
  </r>
  <r>
    <s v="ASCENSION HEALTH INFORMATION SERVICES"/>
    <x v="0"/>
    <x v="0"/>
    <x v="17"/>
    <s v="Y"/>
    <x v="13"/>
    <n v="14"/>
    <n v="110"/>
    <n v="111"/>
    <n v="0.90090090090090091"/>
    <n v="10"/>
    <n v="5"/>
    <s v="TRIVIAL"/>
  </r>
  <r>
    <s v="ASCENSION HEALTH INFORMATION SERVICES"/>
    <x v="0"/>
    <x v="0"/>
    <x v="18"/>
    <s v="Y"/>
    <x v="13"/>
    <n v="14"/>
    <n v="117"/>
    <n v="119"/>
    <n v="1.680672268907563"/>
    <n v="10"/>
    <n v="5"/>
    <s v="TRIVIAL"/>
  </r>
  <r>
    <s v="ASCENSION HEALTH INFORMATION SERVICES"/>
    <x v="0"/>
    <x v="0"/>
    <x v="19"/>
    <s v="N"/>
    <x v="13"/>
    <n v="14"/>
    <n v="95"/>
    <n v="18"/>
    <n v="427.77777777777777"/>
    <n v="10"/>
    <n v="5"/>
    <s v="CRITICAL"/>
  </r>
  <r>
    <s v="ASCENSION HEALTH INFORMATION SERVICES"/>
    <x v="0"/>
    <x v="0"/>
    <x v="20"/>
    <s v="N"/>
    <x v="13"/>
    <n v="14"/>
    <n v="49"/>
    <n v="0"/>
    <n v="100"/>
    <n v="10"/>
    <n v="5"/>
    <s v="CRITICAL"/>
  </r>
  <r>
    <s v="ASCENSION HEALTH INFORMATION SERVICES"/>
    <x v="0"/>
    <x v="0"/>
    <x v="0"/>
    <s v="Y"/>
    <x v="14"/>
    <n v="15"/>
    <n v="812835"/>
    <n v="812847"/>
    <n v="1.4762925864277041E-3"/>
    <n v="10"/>
    <n v="5"/>
    <s v="TRIVIAL"/>
  </r>
  <r>
    <s v="ASCENSION HEALTH INFORMATION SERVICES"/>
    <x v="0"/>
    <x v="0"/>
    <x v="1"/>
    <s v="Y"/>
    <x v="14"/>
    <n v="15"/>
    <n v="797652"/>
    <n v="797652"/>
    <n v="0"/>
    <n v="10"/>
    <n v="5"/>
    <s v="PASSED"/>
  </r>
  <r>
    <s v="ASCENSION HEALTH INFORMATION SERVICES"/>
    <x v="0"/>
    <x v="0"/>
    <x v="2"/>
    <s v="Y"/>
    <x v="14"/>
    <n v="15"/>
    <n v="786139"/>
    <n v="786139"/>
    <n v="0"/>
    <n v="10"/>
    <n v="5"/>
    <s v="PASSED"/>
  </r>
  <r>
    <s v="ASCENSION HEALTH INFORMATION SERVICES"/>
    <x v="0"/>
    <x v="0"/>
    <x v="3"/>
    <s v="Y"/>
    <x v="14"/>
    <n v="15"/>
    <n v="880583"/>
    <n v="880583"/>
    <n v="0"/>
    <n v="10"/>
    <n v="5"/>
    <s v="PASSED"/>
  </r>
  <r>
    <s v="ASCENSION HEALTH INFORMATION SERVICES"/>
    <x v="0"/>
    <x v="0"/>
    <x v="4"/>
    <s v="Y"/>
    <x v="14"/>
    <n v="15"/>
    <n v="664186"/>
    <n v="664186"/>
    <n v="0"/>
    <n v="10"/>
    <n v="5"/>
    <s v="PASSED"/>
  </r>
  <r>
    <s v="ASCENSION HEALTH INFORMATION SERVICES"/>
    <x v="0"/>
    <x v="0"/>
    <x v="5"/>
    <s v="Y"/>
    <x v="14"/>
    <n v="15"/>
    <n v="808630"/>
    <n v="808630"/>
    <n v="0"/>
    <n v="10"/>
    <n v="5"/>
    <s v="PASSED"/>
  </r>
  <r>
    <s v="ASCENSION HEALTH INFORMATION SERVICES"/>
    <x v="0"/>
    <x v="0"/>
    <x v="6"/>
    <s v="Y"/>
    <x v="14"/>
    <n v="15"/>
    <n v="902613"/>
    <n v="902613"/>
    <n v="0"/>
    <n v="10"/>
    <n v="5"/>
    <s v="PASSED"/>
  </r>
  <r>
    <s v="ASCENSION HEALTH INFORMATION SERVICES"/>
    <x v="0"/>
    <x v="0"/>
    <x v="7"/>
    <s v="Y"/>
    <x v="14"/>
    <n v="15"/>
    <n v="847419"/>
    <n v="847419"/>
    <n v="0"/>
    <n v="10"/>
    <n v="5"/>
    <s v="PASSED"/>
  </r>
  <r>
    <s v="ASCENSION HEALTH INFORMATION SERVICES"/>
    <x v="0"/>
    <x v="0"/>
    <x v="8"/>
    <s v="Y"/>
    <x v="14"/>
    <n v="15"/>
    <n v="826490"/>
    <n v="826490"/>
    <n v="0"/>
    <n v="10"/>
    <n v="5"/>
    <s v="PASSED"/>
  </r>
  <r>
    <s v="ASCENSION HEALTH INFORMATION SERVICES"/>
    <x v="0"/>
    <x v="0"/>
    <x v="9"/>
    <s v="Y"/>
    <x v="14"/>
    <n v="15"/>
    <n v="860769"/>
    <n v="860769"/>
    <n v="0"/>
    <n v="10"/>
    <n v="5"/>
    <s v="PASSED"/>
  </r>
  <r>
    <s v="ASCENSION HEALTH INFORMATION SERVICES"/>
    <x v="0"/>
    <x v="0"/>
    <x v="10"/>
    <s v="Y"/>
    <x v="14"/>
    <n v="15"/>
    <n v="886806"/>
    <n v="886828"/>
    <n v="2.480751622637084E-3"/>
    <n v="10"/>
    <n v="5"/>
    <s v="TRIVIAL"/>
  </r>
  <r>
    <s v="ASCENSION HEALTH INFORMATION SERVICES"/>
    <x v="0"/>
    <x v="0"/>
    <x v="11"/>
    <s v="Y"/>
    <x v="14"/>
    <n v="15"/>
    <n v="899483"/>
    <n v="900059"/>
    <n v="6.3995804719468391E-2"/>
    <n v="10"/>
    <n v="5"/>
    <s v="TRIVIAL"/>
  </r>
  <r>
    <s v="ASCENSION HEALTH INFORMATION SERVICES"/>
    <x v="0"/>
    <x v="0"/>
    <x v="12"/>
    <s v="Y"/>
    <x v="14"/>
    <n v="15"/>
    <n v="874417"/>
    <n v="874417"/>
    <n v="0"/>
    <n v="10"/>
    <n v="5"/>
    <s v="PASSED"/>
  </r>
  <r>
    <s v="ASCENSION HEALTH INFORMATION SERVICES"/>
    <x v="0"/>
    <x v="0"/>
    <x v="13"/>
    <s v="Y"/>
    <x v="14"/>
    <n v="15"/>
    <n v="819495"/>
    <n v="819495"/>
    <n v="0"/>
    <n v="10"/>
    <n v="5"/>
    <s v="PASSED"/>
  </r>
  <r>
    <s v="ASCENSION HEALTH INFORMATION SERVICES"/>
    <x v="0"/>
    <x v="0"/>
    <x v="14"/>
    <s v="Y"/>
    <x v="14"/>
    <n v="15"/>
    <n v="817902"/>
    <n v="817481"/>
    <n v="5.1499667882189314E-2"/>
    <n v="10"/>
    <n v="5"/>
    <s v="TRIVIAL"/>
  </r>
  <r>
    <s v="ASCENSION HEALTH INFORMATION SERVICES"/>
    <x v="0"/>
    <x v="0"/>
    <x v="15"/>
    <s v="Y"/>
    <x v="14"/>
    <n v="15"/>
    <n v="864675"/>
    <n v="862775"/>
    <n v="0.22021964011474604"/>
    <n v="10"/>
    <n v="5"/>
    <s v="TRIVIAL"/>
  </r>
  <r>
    <s v="ASCENSION HEALTH INFORMATION SERVICES"/>
    <x v="0"/>
    <x v="0"/>
    <x v="16"/>
    <s v="Y"/>
    <x v="14"/>
    <n v="15"/>
    <n v="879808"/>
    <n v="881322"/>
    <n v="0.17178738304501645"/>
    <n v="10"/>
    <n v="5"/>
    <s v="TRIVIAL"/>
  </r>
  <r>
    <s v="ASCENSION HEALTH INFORMATION SERVICES"/>
    <x v="0"/>
    <x v="0"/>
    <x v="17"/>
    <s v="Y"/>
    <x v="14"/>
    <n v="15"/>
    <n v="838281"/>
    <n v="841398"/>
    <n v="0.37045488579720892"/>
    <n v="10"/>
    <n v="5"/>
    <s v="TRIVIAL"/>
  </r>
  <r>
    <s v="ASCENSION HEALTH INFORMATION SERVICES"/>
    <x v="0"/>
    <x v="0"/>
    <x v="18"/>
    <s v="Y"/>
    <x v="14"/>
    <n v="15"/>
    <n v="1105992"/>
    <n v="1105299"/>
    <n v="6.2697966794505386E-2"/>
    <n v="10"/>
    <n v="5"/>
    <s v="TRIVIAL"/>
  </r>
  <r>
    <s v="ASCENSION HEALTH INFORMATION SERVICES"/>
    <x v="0"/>
    <x v="0"/>
    <x v="19"/>
    <s v="N"/>
    <x v="14"/>
    <n v="15"/>
    <n v="900257"/>
    <n v="900257"/>
    <n v="0"/>
    <n v="10"/>
    <n v="5"/>
    <s v="PASSED"/>
  </r>
  <r>
    <s v="ASCENSION HEALTH INFORMATION SERVICES"/>
    <x v="0"/>
    <x v="0"/>
    <x v="20"/>
    <s v="N"/>
    <x v="14"/>
    <n v="15"/>
    <n v="1010015"/>
    <n v="0"/>
    <n v="100"/>
    <n v="10"/>
    <n v="5"/>
    <s v="CRITICAL"/>
  </r>
  <r>
    <s v="ASCENSION HEALTH INFORMATION SERVICES"/>
    <x v="0"/>
    <x v="0"/>
    <x v="0"/>
    <s v="Y"/>
    <x v="15"/>
    <n v="16"/>
    <n v="0.8"/>
    <n v="0.8"/>
    <n v="0"/>
    <n v="10"/>
    <n v="5"/>
    <s v="PASSED"/>
  </r>
  <r>
    <s v="ASCENSION HEALTH INFORMATION SERVICES"/>
    <x v="0"/>
    <x v="0"/>
    <x v="1"/>
    <s v="Y"/>
    <x v="15"/>
    <n v="16"/>
    <n v="0.8"/>
    <n v="0.8"/>
    <n v="0"/>
    <n v="10"/>
    <n v="5"/>
    <s v="PASSED"/>
  </r>
  <r>
    <s v="ASCENSION HEALTH INFORMATION SERVICES"/>
    <x v="0"/>
    <x v="0"/>
    <x v="2"/>
    <s v="Y"/>
    <x v="15"/>
    <n v="16"/>
    <n v="0.79"/>
    <n v="0.8"/>
    <n v="1.2500000000000011"/>
    <n v="10"/>
    <n v="5"/>
    <s v="TRIVIAL"/>
  </r>
  <r>
    <s v="ASCENSION HEALTH INFORMATION SERVICES"/>
    <x v="0"/>
    <x v="0"/>
    <x v="3"/>
    <s v="Y"/>
    <x v="15"/>
    <n v="16"/>
    <n v="0.79"/>
    <n v="0.8"/>
    <n v="1.2500000000000011"/>
    <n v="10"/>
    <n v="5"/>
    <s v="TRIVIAL"/>
  </r>
  <r>
    <s v="ASCENSION HEALTH INFORMATION SERVICES"/>
    <x v="0"/>
    <x v="0"/>
    <x v="4"/>
    <s v="Y"/>
    <x v="15"/>
    <n v="16"/>
    <n v="0.8"/>
    <n v="0.8"/>
    <n v="0"/>
    <n v="10"/>
    <n v="5"/>
    <s v="PASSED"/>
  </r>
  <r>
    <s v="ASCENSION HEALTH INFORMATION SERVICES"/>
    <x v="0"/>
    <x v="0"/>
    <x v="5"/>
    <s v="Y"/>
    <x v="15"/>
    <n v="16"/>
    <n v="0.81"/>
    <n v="0.81"/>
    <n v="0"/>
    <n v="10"/>
    <n v="5"/>
    <s v="PASSED"/>
  </r>
  <r>
    <s v="ASCENSION HEALTH INFORMATION SERVICES"/>
    <x v="0"/>
    <x v="0"/>
    <x v="6"/>
    <s v="Y"/>
    <x v="15"/>
    <n v="16"/>
    <n v="0.81"/>
    <n v="0.81"/>
    <n v="0"/>
    <n v="10"/>
    <n v="5"/>
    <s v="PASSED"/>
  </r>
  <r>
    <s v="ASCENSION HEALTH INFORMATION SERVICES"/>
    <x v="0"/>
    <x v="0"/>
    <x v="7"/>
    <s v="Y"/>
    <x v="15"/>
    <n v="16"/>
    <n v="0.81"/>
    <n v="0.81"/>
    <n v="0"/>
    <n v="10"/>
    <n v="5"/>
    <s v="PASSED"/>
  </r>
  <r>
    <s v="ASCENSION HEALTH INFORMATION SERVICES"/>
    <x v="0"/>
    <x v="0"/>
    <x v="8"/>
    <s v="Y"/>
    <x v="15"/>
    <n v="16"/>
    <n v="0.81"/>
    <n v="0.81"/>
    <n v="0"/>
    <n v="10"/>
    <n v="5"/>
    <s v="PASSED"/>
  </r>
  <r>
    <s v="ASCENSION HEALTH INFORMATION SERVICES"/>
    <x v="0"/>
    <x v="0"/>
    <x v="9"/>
    <s v="Y"/>
    <x v="15"/>
    <n v="16"/>
    <n v="0.81"/>
    <n v="0.81"/>
    <n v="0"/>
    <n v="10"/>
    <n v="5"/>
    <s v="PASSED"/>
  </r>
  <r>
    <s v="ASCENSION HEALTH INFORMATION SERVICES"/>
    <x v="0"/>
    <x v="0"/>
    <x v="10"/>
    <s v="Y"/>
    <x v="15"/>
    <n v="16"/>
    <n v="0.82"/>
    <n v="0.82"/>
    <n v="0"/>
    <n v="10"/>
    <n v="5"/>
    <s v="PASSED"/>
  </r>
  <r>
    <s v="ASCENSION HEALTH INFORMATION SERVICES"/>
    <x v="0"/>
    <x v="0"/>
    <x v="11"/>
    <s v="Y"/>
    <x v="15"/>
    <n v="16"/>
    <n v="0.82"/>
    <n v="0.82"/>
    <n v="0"/>
    <n v="10"/>
    <n v="5"/>
    <s v="PASSED"/>
  </r>
  <r>
    <s v="ASCENSION HEALTH INFORMATION SERVICES"/>
    <x v="0"/>
    <x v="0"/>
    <x v="12"/>
    <s v="Y"/>
    <x v="15"/>
    <n v="16"/>
    <n v="0.88"/>
    <n v="0.88"/>
    <n v="0"/>
    <n v="10"/>
    <n v="5"/>
    <s v="PASSED"/>
  </r>
  <r>
    <s v="ASCENSION HEALTH INFORMATION SERVICES"/>
    <x v="0"/>
    <x v="0"/>
    <x v="13"/>
    <s v="Y"/>
    <x v="15"/>
    <n v="16"/>
    <n v="0.88"/>
    <n v="0.88"/>
    <n v="0"/>
    <n v="10"/>
    <n v="5"/>
    <s v="PASSED"/>
  </r>
  <r>
    <s v="ASCENSION HEALTH INFORMATION SERVICES"/>
    <x v="0"/>
    <x v="0"/>
    <x v="14"/>
    <s v="Y"/>
    <x v="15"/>
    <n v="16"/>
    <n v="0.89"/>
    <n v="0.89"/>
    <n v="0"/>
    <n v="10"/>
    <n v="5"/>
    <s v="PASSED"/>
  </r>
  <r>
    <s v="ASCENSION HEALTH INFORMATION SERVICES"/>
    <x v="0"/>
    <x v="0"/>
    <x v="15"/>
    <s v="Y"/>
    <x v="15"/>
    <n v="16"/>
    <n v="0.88"/>
    <n v="0.88"/>
    <n v="0"/>
    <n v="10"/>
    <n v="5"/>
    <s v="PASSED"/>
  </r>
  <r>
    <s v="ASCENSION HEALTH INFORMATION SERVICES"/>
    <x v="0"/>
    <x v="0"/>
    <x v="16"/>
    <s v="Y"/>
    <x v="15"/>
    <n v="16"/>
    <n v="0.89"/>
    <n v="0.9"/>
    <n v="1.111111111111112"/>
    <n v="10"/>
    <n v="5"/>
    <s v="TRIVIAL"/>
  </r>
  <r>
    <s v="ASCENSION HEALTH INFORMATION SERVICES"/>
    <x v="0"/>
    <x v="0"/>
    <x v="17"/>
    <s v="Y"/>
    <x v="15"/>
    <n v="16"/>
    <n v="0.89"/>
    <n v="0.89"/>
    <n v="0"/>
    <n v="10"/>
    <n v="5"/>
    <s v="PASSED"/>
  </r>
  <r>
    <s v="ASCENSION HEALTH INFORMATION SERVICES"/>
    <x v="0"/>
    <x v="0"/>
    <x v="18"/>
    <s v="Y"/>
    <x v="15"/>
    <n v="16"/>
    <n v="0.9"/>
    <n v="0.9"/>
    <n v="0"/>
    <n v="10"/>
    <n v="5"/>
    <s v="PASSED"/>
  </r>
  <r>
    <s v="ASCENSION HEALTH INFORMATION SERVICES"/>
    <x v="0"/>
    <x v="0"/>
    <x v="19"/>
    <s v="N"/>
    <x v="15"/>
    <n v="16"/>
    <n v="0.9"/>
    <n v="0.9"/>
    <n v="0"/>
    <n v="10"/>
    <n v="5"/>
    <s v="PASSED"/>
  </r>
  <r>
    <s v="ASCENSION HEALTH INFORMATION SERVICES"/>
    <x v="0"/>
    <x v="0"/>
    <x v="20"/>
    <s v="N"/>
    <x v="15"/>
    <n v="16"/>
    <n v="0.83"/>
    <n v="0"/>
    <n v="100"/>
    <n v="10"/>
    <n v="5"/>
    <s v="CRITICAL"/>
  </r>
  <r>
    <s v="ASCENSION HEALTH INFORMATION SERVICES"/>
    <x v="0"/>
    <x v="0"/>
    <x v="0"/>
    <s v="Y"/>
    <x v="16"/>
    <n v="17"/>
    <n v="2127605"/>
    <n v="2126830"/>
    <n v="3.6439207647061586E-2"/>
    <n v="10"/>
    <n v="5"/>
    <s v="TRIVIAL"/>
  </r>
  <r>
    <s v="ASCENSION HEALTH INFORMATION SERVICES"/>
    <x v="0"/>
    <x v="0"/>
    <x v="1"/>
    <s v="Y"/>
    <x v="16"/>
    <n v="17"/>
    <n v="2502297"/>
    <n v="2496406"/>
    <n v="0.23597924376083057"/>
    <n v="10"/>
    <n v="5"/>
    <s v="TRIVIAL"/>
  </r>
  <r>
    <s v="ASCENSION HEALTH INFORMATION SERVICES"/>
    <x v="0"/>
    <x v="0"/>
    <x v="2"/>
    <s v="Y"/>
    <x v="16"/>
    <n v="17"/>
    <n v="2291405"/>
    <n v="2286710"/>
    <n v="0.20531680886513812"/>
    <n v="10"/>
    <n v="5"/>
    <s v="TRIVIAL"/>
  </r>
  <r>
    <s v="ASCENSION HEALTH INFORMATION SERVICES"/>
    <x v="0"/>
    <x v="0"/>
    <x v="3"/>
    <s v="Y"/>
    <x v="16"/>
    <n v="17"/>
    <n v="2314747"/>
    <n v="2314188"/>
    <n v="2.4155340879824804E-2"/>
    <n v="10"/>
    <n v="5"/>
    <s v="TRIVIAL"/>
  </r>
  <r>
    <s v="ASCENSION HEALTH INFORMATION SERVICES"/>
    <x v="0"/>
    <x v="0"/>
    <x v="4"/>
    <s v="Y"/>
    <x v="16"/>
    <n v="17"/>
    <n v="2138797"/>
    <n v="2138660"/>
    <n v="6.4058803175820371E-3"/>
    <n v="10"/>
    <n v="5"/>
    <s v="TRIVIAL"/>
  </r>
  <r>
    <s v="ASCENSION HEALTH INFORMATION SERVICES"/>
    <x v="0"/>
    <x v="0"/>
    <x v="5"/>
    <s v="Y"/>
    <x v="16"/>
    <n v="17"/>
    <n v="2370428"/>
    <n v="2379684"/>
    <n v="0.38895920634840592"/>
    <n v="10"/>
    <n v="5"/>
    <s v="TRIVIAL"/>
  </r>
  <r>
    <s v="ASCENSION HEALTH INFORMATION SERVICES"/>
    <x v="0"/>
    <x v="0"/>
    <x v="6"/>
    <s v="Y"/>
    <x v="16"/>
    <n v="17"/>
    <n v="2890630"/>
    <n v="2609058"/>
    <n v="10.792094311433475"/>
    <n v="10"/>
    <n v="5"/>
    <s v="CRITICAL"/>
  </r>
  <r>
    <s v="ASCENSION HEALTH INFORMATION SERVICES"/>
    <x v="0"/>
    <x v="0"/>
    <x v="7"/>
    <s v="Y"/>
    <x v="16"/>
    <n v="17"/>
    <n v="2795232"/>
    <n v="2798362"/>
    <n v="0.11185114720683029"/>
    <n v="10"/>
    <n v="5"/>
    <s v="TRIVIAL"/>
  </r>
  <r>
    <s v="ASCENSION HEALTH INFORMATION SERVICES"/>
    <x v="0"/>
    <x v="0"/>
    <x v="8"/>
    <s v="Y"/>
    <x v="16"/>
    <n v="17"/>
    <n v="2635107"/>
    <n v="2634377"/>
    <n v="2.7710536494966364E-2"/>
    <n v="10"/>
    <n v="5"/>
    <s v="TRIVIAL"/>
  </r>
  <r>
    <s v="ASCENSION HEALTH INFORMATION SERVICES"/>
    <x v="0"/>
    <x v="0"/>
    <x v="9"/>
    <s v="Y"/>
    <x v="16"/>
    <n v="17"/>
    <n v="2705972"/>
    <n v="2705164"/>
    <n v="2.9868799082051957E-2"/>
    <n v="10"/>
    <n v="5"/>
    <s v="TRIVIAL"/>
  </r>
  <r>
    <s v="ASCENSION HEALTH INFORMATION SERVICES"/>
    <x v="0"/>
    <x v="0"/>
    <x v="10"/>
    <s v="Y"/>
    <x v="16"/>
    <n v="17"/>
    <n v="2827339"/>
    <n v="2670304"/>
    <n v="5.8807911009383202"/>
    <n v="10"/>
    <n v="5"/>
    <s v="CAUTIONARY"/>
  </r>
  <r>
    <s v="ASCENSION HEALTH INFORMATION SERVICES"/>
    <x v="0"/>
    <x v="0"/>
    <x v="11"/>
    <s v="Y"/>
    <x v="16"/>
    <n v="17"/>
    <n v="2813273"/>
    <n v="2813140"/>
    <n v="4.7278130487640145E-3"/>
    <n v="10"/>
    <n v="5"/>
    <s v="TRIVIAL"/>
  </r>
  <r>
    <s v="ASCENSION HEALTH INFORMATION SERVICES"/>
    <x v="0"/>
    <x v="0"/>
    <x v="12"/>
    <s v="Y"/>
    <x v="16"/>
    <n v="17"/>
    <n v="2641397"/>
    <n v="2631562"/>
    <n v="0.3737324068367"/>
    <n v="10"/>
    <n v="5"/>
    <s v="TRIVIAL"/>
  </r>
  <r>
    <s v="ASCENSION HEALTH INFORMATION SERVICES"/>
    <x v="0"/>
    <x v="0"/>
    <x v="13"/>
    <s v="Y"/>
    <x v="16"/>
    <n v="17"/>
    <n v="2663275"/>
    <n v="2661927"/>
    <n v="5.0640006281163982E-2"/>
    <n v="10"/>
    <n v="5"/>
    <s v="TRIVIAL"/>
  </r>
  <r>
    <s v="ASCENSION HEALTH INFORMATION SERVICES"/>
    <x v="0"/>
    <x v="0"/>
    <x v="14"/>
    <s v="Y"/>
    <x v="16"/>
    <n v="17"/>
    <n v="2839876"/>
    <n v="2860713"/>
    <n v="0.72838484671478754"/>
    <n v="10"/>
    <n v="5"/>
    <s v="TRIVIAL"/>
  </r>
  <r>
    <s v="ASCENSION HEALTH INFORMATION SERVICES"/>
    <x v="0"/>
    <x v="0"/>
    <x v="15"/>
    <s v="Y"/>
    <x v="16"/>
    <n v="17"/>
    <n v="3086883"/>
    <n v="3076259"/>
    <n v="0.34535453614276301"/>
    <n v="10"/>
    <n v="5"/>
    <s v="TRIVIAL"/>
  </r>
  <r>
    <s v="ASCENSION HEALTH INFORMATION SERVICES"/>
    <x v="0"/>
    <x v="0"/>
    <x v="16"/>
    <s v="Y"/>
    <x v="16"/>
    <n v="17"/>
    <n v="2865868"/>
    <n v="2859748"/>
    <n v="0.21400487035920646"/>
    <n v="10"/>
    <n v="5"/>
    <s v="TRIVIAL"/>
  </r>
  <r>
    <s v="ASCENSION HEALTH INFORMATION SERVICES"/>
    <x v="0"/>
    <x v="0"/>
    <x v="17"/>
    <s v="Y"/>
    <x v="16"/>
    <n v="17"/>
    <n v="2725159"/>
    <n v="2662930"/>
    <n v="2.3368620279166183"/>
    <n v="10"/>
    <n v="5"/>
    <s v="TRIVIAL"/>
  </r>
  <r>
    <s v="ASCENSION HEALTH INFORMATION SERVICES"/>
    <x v="0"/>
    <x v="0"/>
    <x v="18"/>
    <s v="Y"/>
    <x v="16"/>
    <n v="17"/>
    <n v="2987478"/>
    <n v="2664153"/>
    <n v="12.1361273170122"/>
    <n v="10"/>
    <n v="5"/>
    <s v="CRITICAL"/>
  </r>
  <r>
    <s v="ASCENSION HEALTH INFORMATION SERVICES"/>
    <x v="0"/>
    <x v="0"/>
    <x v="19"/>
    <s v="N"/>
    <x v="16"/>
    <n v="17"/>
    <n v="2206798"/>
    <n v="1007089"/>
    <n v="119.12641285924084"/>
    <n v="10"/>
    <n v="5"/>
    <s v="CRITICAL"/>
  </r>
  <r>
    <s v="ASCENSION HEALTH INFORMATION SERVICES"/>
    <x v="0"/>
    <x v="0"/>
    <x v="20"/>
    <s v="N"/>
    <x v="16"/>
    <n v="17"/>
    <n v="1547767"/>
    <n v="0"/>
    <n v="100"/>
    <n v="10"/>
    <n v="5"/>
    <s v="CRITICAL"/>
  </r>
  <r>
    <s v="ASCENSION HEALTH INFORMATION SERVICES"/>
    <x v="0"/>
    <x v="0"/>
    <x v="0"/>
    <s v="Y"/>
    <x v="17"/>
    <n v="18"/>
    <n v="305.35000000000002"/>
    <n v="305.42"/>
    <n v="2.2919258725686981E-2"/>
    <n v="10"/>
    <n v="5"/>
    <s v="TRIVIAL"/>
  </r>
  <r>
    <s v="ASCENSION HEALTH INFORMATION SERVICES"/>
    <x v="0"/>
    <x v="0"/>
    <x v="1"/>
    <s v="Y"/>
    <x v="17"/>
    <n v="18"/>
    <n v="330.07"/>
    <n v="330.18"/>
    <n v="3.33151614271045E-2"/>
    <n v="10"/>
    <n v="5"/>
    <s v="TRIVIAL"/>
  </r>
  <r>
    <s v="ASCENSION HEALTH INFORMATION SERVICES"/>
    <x v="0"/>
    <x v="0"/>
    <x v="2"/>
    <s v="Y"/>
    <x v="17"/>
    <n v="18"/>
    <n v="342.01"/>
    <n v="341.96"/>
    <n v="1.4621593168794996E-2"/>
    <n v="10"/>
    <n v="5"/>
    <s v="TRIVIAL"/>
  </r>
  <r>
    <s v="ASCENSION HEALTH INFORMATION SERVICES"/>
    <x v="0"/>
    <x v="0"/>
    <x v="3"/>
    <s v="Y"/>
    <x v="17"/>
    <n v="18"/>
    <n v="350.8"/>
    <n v="350.75"/>
    <n v="1.4255167498221345E-2"/>
    <n v="10"/>
    <n v="5"/>
    <s v="TRIVIAL"/>
  </r>
  <r>
    <s v="ASCENSION HEALTH INFORMATION SERVICES"/>
    <x v="0"/>
    <x v="0"/>
    <x v="4"/>
    <s v="Y"/>
    <x v="17"/>
    <n v="18"/>
    <n v="310.08999999999997"/>
    <n v="310.05"/>
    <n v="1.2901144976604941E-2"/>
    <n v="10"/>
    <n v="5"/>
    <s v="TRIVIAL"/>
  </r>
  <r>
    <s v="ASCENSION HEALTH INFORMATION SERVICES"/>
    <x v="0"/>
    <x v="0"/>
    <x v="5"/>
    <s v="Y"/>
    <x v="17"/>
    <n v="18"/>
    <n v="321.43"/>
    <n v="321.39"/>
    <n v="1.2445937957005652E-2"/>
    <n v="10"/>
    <n v="5"/>
    <s v="TRIVIAL"/>
  </r>
  <r>
    <s v="ASCENSION HEALTH INFORMATION SERVICES"/>
    <x v="0"/>
    <x v="0"/>
    <x v="6"/>
    <s v="Y"/>
    <x v="17"/>
    <n v="18"/>
    <n v="332.04"/>
    <n v="331.99"/>
    <n v="1.5060694599238341E-2"/>
    <n v="10"/>
    <n v="5"/>
    <s v="TRIVIAL"/>
  </r>
  <r>
    <s v="ASCENSION HEALTH INFORMATION SERVICES"/>
    <x v="0"/>
    <x v="0"/>
    <x v="7"/>
    <s v="Y"/>
    <x v="17"/>
    <n v="18"/>
    <n v="343.07"/>
    <n v="343.03"/>
    <n v="1.1660787686214169E-2"/>
    <n v="10"/>
    <n v="5"/>
    <s v="TRIVIAL"/>
  </r>
  <r>
    <s v="ASCENSION HEALTH INFORMATION SERVICES"/>
    <x v="0"/>
    <x v="0"/>
    <x v="8"/>
    <s v="Y"/>
    <x v="17"/>
    <n v="18"/>
    <n v="354.48"/>
    <n v="354.43"/>
    <n v="1.4107157971958176E-2"/>
    <n v="10"/>
    <n v="5"/>
    <s v="TRIVIAL"/>
  </r>
  <r>
    <s v="ASCENSION HEALTH INFORMATION SERVICES"/>
    <x v="0"/>
    <x v="0"/>
    <x v="9"/>
    <s v="Y"/>
    <x v="17"/>
    <n v="18"/>
    <n v="359.16"/>
    <n v="359.12"/>
    <n v="1.1138338159952235E-2"/>
    <n v="10"/>
    <n v="5"/>
    <s v="TRIVIAL"/>
  </r>
  <r>
    <s v="ASCENSION HEALTH INFORMATION SERVICES"/>
    <x v="0"/>
    <x v="0"/>
    <x v="10"/>
    <s v="Y"/>
    <x v="17"/>
    <n v="18"/>
    <n v="362.53"/>
    <n v="362.51"/>
    <n v="5.5170891837416376E-3"/>
    <n v="10"/>
    <n v="5"/>
    <s v="TRIVIAL"/>
  </r>
  <r>
    <s v="ASCENSION HEALTH INFORMATION SERVICES"/>
    <x v="0"/>
    <x v="0"/>
    <x v="11"/>
    <s v="Y"/>
    <x v="17"/>
    <n v="18"/>
    <n v="370.15"/>
    <n v="370.14"/>
    <n v="2.7016804452344801E-3"/>
    <n v="10"/>
    <n v="5"/>
    <s v="TRIVIAL"/>
  </r>
  <r>
    <s v="ASCENSION HEALTH INFORMATION SERVICES"/>
    <x v="0"/>
    <x v="0"/>
    <x v="12"/>
    <s v="Y"/>
    <x v="17"/>
    <n v="18"/>
    <n v="377.17"/>
    <n v="377.15"/>
    <n v="5.302929868762735E-3"/>
    <n v="10"/>
    <n v="5"/>
    <s v="TRIVIAL"/>
  </r>
  <r>
    <s v="ASCENSION HEALTH INFORMATION SERVICES"/>
    <x v="0"/>
    <x v="0"/>
    <x v="13"/>
    <s v="Y"/>
    <x v="17"/>
    <n v="18"/>
    <n v="377.59"/>
    <n v="377.57"/>
    <n v="5.2970310141117697E-3"/>
    <n v="10"/>
    <n v="5"/>
    <s v="TRIVIAL"/>
  </r>
  <r>
    <s v="ASCENSION HEALTH INFORMATION SERVICES"/>
    <x v="0"/>
    <x v="0"/>
    <x v="14"/>
    <s v="Y"/>
    <x v="17"/>
    <n v="18"/>
    <n v="375.51"/>
    <n v="375.62"/>
    <n v="2.9284915606201386E-2"/>
    <n v="10"/>
    <n v="5"/>
    <s v="TRIVIAL"/>
  </r>
  <r>
    <s v="ASCENSION HEALTH INFORMATION SERVICES"/>
    <x v="0"/>
    <x v="0"/>
    <x v="15"/>
    <s v="Y"/>
    <x v="17"/>
    <n v="18"/>
    <n v="372.33"/>
    <n v="372.31"/>
    <n v="5.3718675297418309E-3"/>
    <n v="10"/>
    <n v="5"/>
    <s v="TRIVIAL"/>
  </r>
  <r>
    <s v="ASCENSION HEALTH INFORMATION SERVICES"/>
    <x v="0"/>
    <x v="0"/>
    <x v="16"/>
    <s v="Y"/>
    <x v="17"/>
    <n v="18"/>
    <n v="348.97"/>
    <n v="348.69"/>
    <n v="8.0300553500252253E-2"/>
    <n v="10"/>
    <n v="5"/>
    <s v="TRIVIAL"/>
  </r>
  <r>
    <s v="ASCENSION HEALTH INFORMATION SERVICES"/>
    <x v="0"/>
    <x v="0"/>
    <x v="17"/>
    <s v="Y"/>
    <x v="17"/>
    <n v="18"/>
    <n v="347.92"/>
    <n v="346.81"/>
    <n v="0.32005997520256441"/>
    <n v="10"/>
    <n v="5"/>
    <s v="TRIVIAL"/>
  </r>
  <r>
    <s v="ASCENSION HEALTH INFORMATION SERVICES"/>
    <x v="0"/>
    <x v="0"/>
    <x v="18"/>
    <s v="Y"/>
    <x v="17"/>
    <n v="18"/>
    <n v="351.25"/>
    <n v="349.07"/>
    <n v="0.62451657260721538"/>
    <n v="10"/>
    <n v="5"/>
    <s v="TRIVIAL"/>
  </r>
  <r>
    <s v="ASCENSION HEALTH INFORMATION SERVICES"/>
    <x v="0"/>
    <x v="0"/>
    <x v="19"/>
    <s v="N"/>
    <x v="17"/>
    <n v="18"/>
    <n v="348.97"/>
    <n v="340.06"/>
    <n v="2.620125860142335"/>
    <n v="10"/>
    <n v="5"/>
    <s v="TRIVIAL"/>
  </r>
  <r>
    <s v="ASCENSION HEALTH INFORMATION SERVICES"/>
    <x v="0"/>
    <x v="0"/>
    <x v="20"/>
    <s v="N"/>
    <x v="17"/>
    <n v="18"/>
    <n v="341.4"/>
    <n v="0"/>
    <n v="100"/>
    <n v="10"/>
    <n v="5"/>
    <s v="CRITICAL"/>
  </r>
  <r>
    <s v="ASCENSION HEALTH INFORMATION SERVICES"/>
    <x v="0"/>
    <x v="0"/>
    <x v="0"/>
    <s v="Y"/>
    <x v="18"/>
    <n v="19"/>
    <n v="684"/>
    <n v="684"/>
    <n v="0"/>
    <n v="10"/>
    <n v="5"/>
    <s v="PASSED"/>
  </r>
  <r>
    <s v="ASCENSION HEALTH INFORMATION SERVICES"/>
    <x v="0"/>
    <x v="0"/>
    <x v="1"/>
    <s v="Y"/>
    <x v="18"/>
    <n v="19"/>
    <n v="514"/>
    <n v="514"/>
    <n v="0"/>
    <n v="10"/>
    <n v="5"/>
    <s v="PASSED"/>
  </r>
  <r>
    <s v="ASCENSION HEALTH INFORMATION SERVICES"/>
    <x v="0"/>
    <x v="0"/>
    <x v="2"/>
    <s v="Y"/>
    <x v="18"/>
    <n v="19"/>
    <n v="601"/>
    <n v="601"/>
    <n v="0"/>
    <n v="10"/>
    <n v="5"/>
    <s v="PASSED"/>
  </r>
  <r>
    <s v="ASCENSION HEALTH INFORMATION SERVICES"/>
    <x v="0"/>
    <x v="0"/>
    <x v="3"/>
    <s v="Y"/>
    <x v="18"/>
    <n v="19"/>
    <n v="774"/>
    <n v="774"/>
    <n v="0"/>
    <n v="10"/>
    <n v="5"/>
    <s v="PASSED"/>
  </r>
  <r>
    <s v="ASCENSION HEALTH INFORMATION SERVICES"/>
    <x v="0"/>
    <x v="0"/>
    <x v="4"/>
    <s v="Y"/>
    <x v="18"/>
    <n v="19"/>
    <n v="969"/>
    <n v="969"/>
    <n v="0"/>
    <n v="10"/>
    <n v="5"/>
    <s v="PASSED"/>
  </r>
  <r>
    <s v="ASCENSION HEALTH INFORMATION SERVICES"/>
    <x v="0"/>
    <x v="0"/>
    <x v="5"/>
    <s v="Y"/>
    <x v="18"/>
    <n v="19"/>
    <n v="727"/>
    <n v="725"/>
    <n v="0.27586206896551724"/>
    <n v="10"/>
    <n v="5"/>
    <s v="TRIVIAL"/>
  </r>
  <r>
    <s v="ASCENSION HEALTH INFORMATION SERVICES"/>
    <x v="0"/>
    <x v="0"/>
    <x v="6"/>
    <s v="Y"/>
    <x v="18"/>
    <n v="19"/>
    <n v="1001"/>
    <n v="1000"/>
    <n v="0.1"/>
    <n v="10"/>
    <n v="5"/>
    <s v="TRIVIAL"/>
  </r>
  <r>
    <s v="ASCENSION HEALTH INFORMATION SERVICES"/>
    <x v="0"/>
    <x v="0"/>
    <x v="7"/>
    <s v="Y"/>
    <x v="18"/>
    <n v="19"/>
    <n v="1080"/>
    <n v="1078"/>
    <n v="0.1855287569573284"/>
    <n v="10"/>
    <n v="5"/>
    <s v="TRIVIAL"/>
  </r>
  <r>
    <s v="ASCENSION HEALTH INFORMATION SERVICES"/>
    <x v="0"/>
    <x v="0"/>
    <x v="8"/>
    <s v="Y"/>
    <x v="18"/>
    <n v="19"/>
    <n v="767"/>
    <n v="767"/>
    <n v="0"/>
    <n v="10"/>
    <n v="5"/>
    <s v="PASSED"/>
  </r>
  <r>
    <s v="ASCENSION HEALTH INFORMATION SERVICES"/>
    <x v="0"/>
    <x v="0"/>
    <x v="9"/>
    <s v="Y"/>
    <x v="18"/>
    <n v="19"/>
    <n v="545"/>
    <n v="544"/>
    <n v="0.18382352941176469"/>
    <n v="10"/>
    <n v="5"/>
    <s v="TRIVIAL"/>
  </r>
  <r>
    <s v="ASCENSION HEALTH INFORMATION SERVICES"/>
    <x v="0"/>
    <x v="0"/>
    <x v="10"/>
    <s v="Y"/>
    <x v="18"/>
    <n v="19"/>
    <n v="688"/>
    <n v="646"/>
    <n v="6.5015479876160995"/>
    <n v="10"/>
    <n v="5"/>
    <s v="CAUTIONARY"/>
  </r>
  <r>
    <s v="ASCENSION HEALTH INFORMATION SERVICES"/>
    <x v="0"/>
    <x v="0"/>
    <x v="11"/>
    <s v="Y"/>
    <x v="18"/>
    <n v="19"/>
    <n v="447"/>
    <n v="447"/>
    <n v="0"/>
    <n v="10"/>
    <n v="5"/>
    <s v="PASSED"/>
  </r>
  <r>
    <s v="ASCENSION HEALTH INFORMATION SERVICES"/>
    <x v="0"/>
    <x v="0"/>
    <x v="12"/>
    <s v="Y"/>
    <x v="18"/>
    <n v="19"/>
    <n v="522"/>
    <n v="522"/>
    <n v="0"/>
    <n v="10"/>
    <n v="5"/>
    <s v="PASSED"/>
  </r>
  <r>
    <s v="ASCENSION HEALTH INFORMATION SERVICES"/>
    <x v="0"/>
    <x v="0"/>
    <x v="13"/>
    <s v="Y"/>
    <x v="18"/>
    <n v="19"/>
    <n v="436"/>
    <n v="436"/>
    <n v="0"/>
    <n v="10"/>
    <n v="5"/>
    <s v="PASSED"/>
  </r>
  <r>
    <s v="ASCENSION HEALTH INFORMATION SERVICES"/>
    <x v="0"/>
    <x v="0"/>
    <x v="14"/>
    <s v="Y"/>
    <x v="18"/>
    <n v="19"/>
    <n v="390"/>
    <n v="404"/>
    <n v="3.4653465346534658"/>
    <n v="10"/>
    <n v="5"/>
    <s v="TRIVIAL"/>
  </r>
  <r>
    <s v="ASCENSION HEALTH INFORMATION SERVICES"/>
    <x v="0"/>
    <x v="0"/>
    <x v="15"/>
    <s v="Y"/>
    <x v="18"/>
    <n v="19"/>
    <n v="500"/>
    <n v="543"/>
    <n v="7.9189686924493561"/>
    <n v="10"/>
    <n v="5"/>
    <s v="CAUTIONARY"/>
  </r>
  <r>
    <s v="ASCENSION HEALTH INFORMATION SERVICES"/>
    <x v="0"/>
    <x v="0"/>
    <x v="16"/>
    <s v="Y"/>
    <x v="18"/>
    <n v="19"/>
    <n v="397"/>
    <n v="355"/>
    <n v="11.830985915492958"/>
    <n v="10"/>
    <n v="5"/>
    <s v="CRITICAL"/>
  </r>
  <r>
    <s v="ASCENSION HEALTH INFORMATION SERVICES"/>
    <x v="0"/>
    <x v="0"/>
    <x v="17"/>
    <s v="Y"/>
    <x v="18"/>
    <n v="19"/>
    <n v="377"/>
    <n v="365"/>
    <n v="3.2876712328767121"/>
    <n v="10"/>
    <n v="5"/>
    <s v="TRIVIAL"/>
  </r>
  <r>
    <s v="ASCENSION HEALTH INFORMATION SERVICES"/>
    <x v="0"/>
    <x v="0"/>
    <x v="18"/>
    <s v="Y"/>
    <x v="18"/>
    <n v="19"/>
    <n v="518"/>
    <n v="312"/>
    <n v="66.025641025641022"/>
    <n v="10"/>
    <n v="5"/>
    <s v="CRITICAL"/>
  </r>
  <r>
    <s v="ASCENSION HEALTH INFORMATION SERVICES"/>
    <x v="0"/>
    <x v="0"/>
    <x v="19"/>
    <s v="N"/>
    <x v="18"/>
    <n v="19"/>
    <n v="357"/>
    <n v="52"/>
    <n v="586.53846153846155"/>
    <n v="10"/>
    <n v="5"/>
    <s v="CRITICAL"/>
  </r>
  <r>
    <s v="ASCENSION HEALTH INFORMATION SERVICES"/>
    <x v="0"/>
    <x v="0"/>
    <x v="20"/>
    <s v="N"/>
    <x v="18"/>
    <n v="19"/>
    <n v="73"/>
    <n v="0"/>
    <n v="100"/>
    <n v="10"/>
    <n v="5"/>
    <s v="CRITICAL"/>
  </r>
  <r>
    <s v="ASCENSION HEALTH INFORMATION SERVICES"/>
    <x v="0"/>
    <x v="0"/>
    <x v="0"/>
    <s v="Y"/>
    <x v="19"/>
    <n v="20"/>
    <n v="4094"/>
    <n v="4096"/>
    <n v="4.8828125E-2"/>
    <n v="10"/>
    <n v="5"/>
    <s v="TRIVIAL"/>
  </r>
  <r>
    <s v="ASCENSION HEALTH INFORMATION SERVICES"/>
    <x v="0"/>
    <x v="0"/>
    <x v="1"/>
    <s v="Y"/>
    <x v="19"/>
    <n v="20"/>
    <n v="4224"/>
    <n v="4229"/>
    <n v="0.11823126034523528"/>
    <n v="10"/>
    <n v="5"/>
    <s v="TRIVIAL"/>
  </r>
  <r>
    <s v="ASCENSION HEALTH INFORMATION SERVICES"/>
    <x v="0"/>
    <x v="0"/>
    <x v="2"/>
    <s v="Y"/>
    <x v="19"/>
    <n v="20"/>
    <n v="5571"/>
    <n v="5571"/>
    <n v="0"/>
    <n v="10"/>
    <n v="5"/>
    <s v="PASSED"/>
  </r>
  <r>
    <s v="ASCENSION HEALTH INFORMATION SERVICES"/>
    <x v="0"/>
    <x v="0"/>
    <x v="3"/>
    <s v="Y"/>
    <x v="19"/>
    <n v="20"/>
    <n v="6051"/>
    <n v="6051"/>
    <n v="0"/>
    <n v="10"/>
    <n v="5"/>
    <s v="PASSED"/>
  </r>
  <r>
    <s v="ASCENSION HEALTH INFORMATION SERVICES"/>
    <x v="0"/>
    <x v="0"/>
    <x v="4"/>
    <s v="Y"/>
    <x v="19"/>
    <n v="20"/>
    <n v="5133"/>
    <n v="5130"/>
    <n v="5.8479532163742694E-2"/>
    <n v="10"/>
    <n v="5"/>
    <s v="TRIVIAL"/>
  </r>
  <r>
    <s v="ASCENSION HEALTH INFORMATION SERVICES"/>
    <x v="0"/>
    <x v="0"/>
    <x v="5"/>
    <s v="Y"/>
    <x v="19"/>
    <n v="20"/>
    <n v="5923"/>
    <n v="5921"/>
    <n v="3.3778078027360242E-2"/>
    <n v="10"/>
    <n v="5"/>
    <s v="TRIVIAL"/>
  </r>
  <r>
    <s v="ASCENSION HEALTH INFORMATION SERVICES"/>
    <x v="0"/>
    <x v="0"/>
    <x v="6"/>
    <s v="Y"/>
    <x v="19"/>
    <n v="20"/>
    <n v="5985"/>
    <n v="5972"/>
    <n v="0.21768251841929004"/>
    <n v="10"/>
    <n v="5"/>
    <s v="TRIVIAL"/>
  </r>
  <r>
    <s v="ASCENSION HEALTH INFORMATION SERVICES"/>
    <x v="0"/>
    <x v="0"/>
    <x v="7"/>
    <s v="Y"/>
    <x v="19"/>
    <n v="20"/>
    <n v="6311"/>
    <n v="6307"/>
    <n v="6.3421595053115593E-2"/>
    <n v="10"/>
    <n v="5"/>
    <s v="TRIVIAL"/>
  </r>
  <r>
    <s v="ASCENSION HEALTH INFORMATION SERVICES"/>
    <x v="0"/>
    <x v="0"/>
    <x v="8"/>
    <s v="Y"/>
    <x v="19"/>
    <n v="20"/>
    <n v="6283"/>
    <n v="6235"/>
    <n v="0.76984763432237369"/>
    <n v="10"/>
    <n v="5"/>
    <s v="TRIVIAL"/>
  </r>
  <r>
    <s v="ASCENSION HEALTH INFORMATION SERVICES"/>
    <x v="0"/>
    <x v="0"/>
    <x v="9"/>
    <s v="Y"/>
    <x v="19"/>
    <n v="20"/>
    <n v="5864"/>
    <n v="5831"/>
    <n v="0.56594066197907733"/>
    <n v="10"/>
    <n v="5"/>
    <s v="TRIVIAL"/>
  </r>
  <r>
    <s v="ASCENSION HEALTH INFORMATION SERVICES"/>
    <x v="0"/>
    <x v="0"/>
    <x v="10"/>
    <s v="Y"/>
    <x v="19"/>
    <n v="20"/>
    <n v="4956"/>
    <n v="4888"/>
    <n v="1.3911620294599019"/>
    <n v="10"/>
    <n v="5"/>
    <s v="TRIVIAL"/>
  </r>
  <r>
    <s v="ASCENSION HEALTH INFORMATION SERVICES"/>
    <x v="0"/>
    <x v="0"/>
    <x v="11"/>
    <s v="Y"/>
    <x v="19"/>
    <n v="20"/>
    <n v="5206"/>
    <n v="5177"/>
    <n v="0.56016998261541429"/>
    <n v="10"/>
    <n v="5"/>
    <s v="TRIVIAL"/>
  </r>
  <r>
    <s v="ASCENSION HEALTH INFORMATION SERVICES"/>
    <x v="0"/>
    <x v="0"/>
    <x v="12"/>
    <s v="Y"/>
    <x v="19"/>
    <n v="20"/>
    <n v="5154"/>
    <n v="5145"/>
    <n v="0.1749271137026239"/>
    <n v="10"/>
    <n v="5"/>
    <s v="TRIVIAL"/>
  </r>
  <r>
    <s v="ASCENSION HEALTH INFORMATION SERVICES"/>
    <x v="0"/>
    <x v="0"/>
    <x v="13"/>
    <s v="Y"/>
    <x v="19"/>
    <n v="20"/>
    <n v="4487"/>
    <n v="4481"/>
    <n v="0.13389868332961394"/>
    <n v="10"/>
    <n v="5"/>
    <s v="TRIVIAL"/>
  </r>
  <r>
    <s v="ASCENSION HEALTH INFORMATION SERVICES"/>
    <x v="0"/>
    <x v="0"/>
    <x v="14"/>
    <s v="Y"/>
    <x v="19"/>
    <n v="20"/>
    <n v="4821"/>
    <n v="4755"/>
    <n v="1.38801261829653"/>
    <n v="10"/>
    <n v="5"/>
    <s v="TRIVIAL"/>
  </r>
  <r>
    <s v="ASCENSION HEALTH INFORMATION SERVICES"/>
    <x v="0"/>
    <x v="0"/>
    <x v="15"/>
    <s v="Y"/>
    <x v="19"/>
    <n v="20"/>
    <n v="4769"/>
    <n v="4680"/>
    <n v="1.9017094017094016"/>
    <n v="10"/>
    <n v="5"/>
    <s v="TRIVIAL"/>
  </r>
  <r>
    <s v="ASCENSION HEALTH INFORMATION SERVICES"/>
    <x v="0"/>
    <x v="0"/>
    <x v="16"/>
    <s v="Y"/>
    <x v="19"/>
    <n v="20"/>
    <n v="5010"/>
    <n v="4953"/>
    <n v="1.1508176862507571"/>
    <n v="10"/>
    <n v="5"/>
    <s v="TRIVIAL"/>
  </r>
  <r>
    <s v="ASCENSION HEALTH INFORMATION SERVICES"/>
    <x v="0"/>
    <x v="0"/>
    <x v="17"/>
    <s v="Y"/>
    <x v="19"/>
    <n v="20"/>
    <n v="4723"/>
    <n v="4543"/>
    <n v="3.9621395553598941"/>
    <n v="10"/>
    <n v="5"/>
    <s v="TRIVIAL"/>
  </r>
  <r>
    <s v="ASCENSION HEALTH INFORMATION SERVICES"/>
    <x v="0"/>
    <x v="0"/>
    <x v="18"/>
    <s v="Y"/>
    <x v="19"/>
    <n v="20"/>
    <n v="4667"/>
    <n v="4236"/>
    <n v="10.174693106704439"/>
    <n v="10"/>
    <n v="5"/>
    <s v="CRITICAL"/>
  </r>
  <r>
    <s v="ASCENSION HEALTH INFORMATION SERVICES"/>
    <x v="0"/>
    <x v="0"/>
    <x v="19"/>
    <s v="N"/>
    <x v="19"/>
    <n v="20"/>
    <n v="3995"/>
    <n v="902"/>
    <n v="342.9046563192905"/>
    <n v="10"/>
    <n v="5"/>
    <s v="CRITICAL"/>
  </r>
  <r>
    <s v="ASCENSION HEALTH INFORMATION SERVICES"/>
    <x v="0"/>
    <x v="0"/>
    <x v="20"/>
    <s v="N"/>
    <x v="19"/>
    <n v="20"/>
    <n v="1925"/>
    <n v="0"/>
    <n v="100"/>
    <n v="10"/>
    <n v="5"/>
    <s v="CRITICAL"/>
  </r>
  <r>
    <s v="ASCENSION HEALTH INFORMATION SERVICES"/>
    <x v="0"/>
    <x v="0"/>
    <x v="0"/>
    <s v="Y"/>
    <x v="20"/>
    <n v="21"/>
    <n v="14537"/>
    <n v="14520"/>
    <n v="0.11707988980716254"/>
    <n v="10"/>
    <n v="5"/>
    <s v="TRIVIAL"/>
  </r>
  <r>
    <s v="ASCENSION HEALTH INFORMATION SERVICES"/>
    <x v="0"/>
    <x v="0"/>
    <x v="1"/>
    <s v="Y"/>
    <x v="20"/>
    <n v="21"/>
    <n v="14477"/>
    <n v="14460"/>
    <n v="0.11756569847856155"/>
    <n v="10"/>
    <n v="5"/>
    <s v="TRIVIAL"/>
  </r>
  <r>
    <s v="ASCENSION HEALTH INFORMATION SERVICES"/>
    <x v="0"/>
    <x v="0"/>
    <x v="2"/>
    <s v="Y"/>
    <x v="20"/>
    <n v="21"/>
    <n v="12486"/>
    <n v="12475"/>
    <n v="8.8176352705410813E-2"/>
    <n v="10"/>
    <n v="5"/>
    <s v="TRIVIAL"/>
  </r>
  <r>
    <s v="ASCENSION HEALTH INFORMATION SERVICES"/>
    <x v="0"/>
    <x v="0"/>
    <x v="3"/>
    <s v="Y"/>
    <x v="20"/>
    <n v="21"/>
    <n v="13718"/>
    <n v="13709"/>
    <n v="6.5650302720840326E-2"/>
    <n v="10"/>
    <n v="5"/>
    <s v="TRIVIAL"/>
  </r>
  <r>
    <s v="ASCENSION HEALTH INFORMATION SERVICES"/>
    <x v="0"/>
    <x v="0"/>
    <x v="4"/>
    <s v="Y"/>
    <x v="20"/>
    <n v="21"/>
    <n v="13948"/>
    <n v="13898"/>
    <n v="0.35976399481939847"/>
    <n v="10"/>
    <n v="5"/>
    <s v="TRIVIAL"/>
  </r>
  <r>
    <s v="ASCENSION HEALTH INFORMATION SERVICES"/>
    <x v="0"/>
    <x v="0"/>
    <x v="5"/>
    <s v="Y"/>
    <x v="20"/>
    <n v="21"/>
    <n v="15833"/>
    <n v="15767"/>
    <n v="0.41859580135726515"/>
    <n v="10"/>
    <n v="5"/>
    <s v="TRIVIAL"/>
  </r>
  <r>
    <s v="ASCENSION HEALTH INFORMATION SERVICES"/>
    <x v="0"/>
    <x v="0"/>
    <x v="6"/>
    <s v="Y"/>
    <x v="20"/>
    <n v="21"/>
    <n v="17501"/>
    <n v="17443"/>
    <n v="0.33251160924152956"/>
    <n v="10"/>
    <n v="5"/>
    <s v="TRIVIAL"/>
  </r>
  <r>
    <s v="ASCENSION HEALTH INFORMATION SERVICES"/>
    <x v="0"/>
    <x v="0"/>
    <x v="7"/>
    <s v="Y"/>
    <x v="20"/>
    <n v="21"/>
    <n v="17435"/>
    <n v="17372"/>
    <n v="0.36265254432419985"/>
    <n v="10"/>
    <n v="5"/>
    <s v="TRIVIAL"/>
  </r>
  <r>
    <s v="ASCENSION HEALTH INFORMATION SERVICES"/>
    <x v="0"/>
    <x v="0"/>
    <x v="8"/>
    <s v="Y"/>
    <x v="20"/>
    <n v="21"/>
    <n v="17103"/>
    <n v="17032"/>
    <n v="0.41686237670267734"/>
    <n v="10"/>
    <n v="5"/>
    <s v="TRIVIAL"/>
  </r>
  <r>
    <s v="ASCENSION HEALTH INFORMATION SERVICES"/>
    <x v="0"/>
    <x v="0"/>
    <x v="9"/>
    <s v="Y"/>
    <x v="20"/>
    <n v="21"/>
    <n v="15704"/>
    <n v="15654"/>
    <n v="0.31940718027341253"/>
    <n v="10"/>
    <n v="5"/>
    <s v="TRIVIAL"/>
  </r>
  <r>
    <s v="ASCENSION HEALTH INFORMATION SERVICES"/>
    <x v="0"/>
    <x v="0"/>
    <x v="10"/>
    <s v="Y"/>
    <x v="20"/>
    <n v="21"/>
    <n v="13239"/>
    <n v="13200"/>
    <n v="0.29545454545454547"/>
    <n v="10"/>
    <n v="5"/>
    <s v="TRIVIAL"/>
  </r>
  <r>
    <s v="ASCENSION HEALTH INFORMATION SERVICES"/>
    <x v="0"/>
    <x v="0"/>
    <x v="11"/>
    <s v="Y"/>
    <x v="20"/>
    <n v="21"/>
    <n v="15259"/>
    <n v="15165"/>
    <n v="0.61984833498186609"/>
    <n v="10"/>
    <n v="5"/>
    <s v="TRIVIAL"/>
  </r>
  <r>
    <s v="ASCENSION HEALTH INFORMATION SERVICES"/>
    <x v="0"/>
    <x v="0"/>
    <x v="12"/>
    <s v="Y"/>
    <x v="20"/>
    <n v="21"/>
    <n v="14984"/>
    <n v="14616"/>
    <n v="2.5177887246852761"/>
    <n v="10"/>
    <n v="5"/>
    <s v="TRIVIAL"/>
  </r>
  <r>
    <s v="ASCENSION HEALTH INFORMATION SERVICES"/>
    <x v="0"/>
    <x v="0"/>
    <x v="13"/>
    <s v="Y"/>
    <x v="20"/>
    <n v="21"/>
    <n v="14605"/>
    <n v="14516"/>
    <n v="0.61311656103609802"/>
    <n v="10"/>
    <n v="5"/>
    <s v="TRIVIAL"/>
  </r>
  <r>
    <s v="ASCENSION HEALTH INFORMATION SERVICES"/>
    <x v="0"/>
    <x v="0"/>
    <x v="14"/>
    <s v="Y"/>
    <x v="20"/>
    <n v="21"/>
    <n v="15129"/>
    <n v="15025"/>
    <n v="0.69217970049916799"/>
    <n v="10"/>
    <n v="5"/>
    <s v="TRIVIAL"/>
  </r>
  <r>
    <s v="ASCENSION HEALTH INFORMATION SERVICES"/>
    <x v="0"/>
    <x v="0"/>
    <x v="15"/>
    <s v="Y"/>
    <x v="20"/>
    <n v="21"/>
    <n v="13922"/>
    <n v="13729"/>
    <n v="1.4057833782504188"/>
    <n v="10"/>
    <n v="5"/>
    <s v="TRIVIAL"/>
  </r>
  <r>
    <s v="ASCENSION HEALTH INFORMATION SERVICES"/>
    <x v="0"/>
    <x v="0"/>
    <x v="16"/>
    <s v="Y"/>
    <x v="20"/>
    <n v="21"/>
    <n v="14934"/>
    <n v="14506"/>
    <n v="2.9505032400386049"/>
    <n v="10"/>
    <n v="5"/>
    <s v="TRIVIAL"/>
  </r>
  <r>
    <s v="ASCENSION HEALTH INFORMATION SERVICES"/>
    <x v="0"/>
    <x v="0"/>
    <x v="17"/>
    <s v="Y"/>
    <x v="20"/>
    <n v="21"/>
    <n v="14750"/>
    <n v="14168"/>
    <n v="4.1078486730660639"/>
    <n v="10"/>
    <n v="5"/>
    <s v="TRIVIAL"/>
  </r>
  <r>
    <s v="ASCENSION HEALTH INFORMATION SERVICES"/>
    <x v="0"/>
    <x v="0"/>
    <x v="18"/>
    <s v="Y"/>
    <x v="20"/>
    <n v="21"/>
    <n v="14747"/>
    <n v="13410"/>
    <n v="9.970171513795675"/>
    <n v="10"/>
    <n v="5"/>
    <s v="CAUTIONARY"/>
  </r>
  <r>
    <s v="ASCENSION HEALTH INFORMATION SERVICES"/>
    <x v="0"/>
    <x v="0"/>
    <x v="19"/>
    <s v="N"/>
    <x v="20"/>
    <n v="21"/>
    <n v="10108"/>
    <n v="3277"/>
    <n v="208.45285321940801"/>
    <n v="10"/>
    <n v="5"/>
    <s v="CRITICAL"/>
  </r>
  <r>
    <s v="ASCENSION HEALTH INFORMATION SERVICES"/>
    <x v="0"/>
    <x v="0"/>
    <x v="20"/>
    <s v="N"/>
    <x v="20"/>
    <n v="21"/>
    <n v="7159"/>
    <n v="0"/>
    <n v="100"/>
    <n v="10"/>
    <n v="5"/>
    <s v="CRITICAL"/>
  </r>
  <r>
    <s v="ASCENSION HEALTH INFORMATION SERVICES"/>
    <x v="0"/>
    <x v="0"/>
    <x v="0"/>
    <s v="Y"/>
    <x v="21"/>
    <n v="22"/>
    <n v="796"/>
    <n v="796"/>
    <n v="0"/>
    <n v="10"/>
    <n v="5"/>
    <s v="PASSED"/>
  </r>
  <r>
    <s v="ASCENSION HEALTH INFORMATION SERVICES"/>
    <x v="0"/>
    <x v="0"/>
    <x v="1"/>
    <s v="Y"/>
    <x v="21"/>
    <n v="22"/>
    <n v="829"/>
    <n v="829"/>
    <n v="0"/>
    <n v="10"/>
    <n v="5"/>
    <s v="PASSED"/>
  </r>
  <r>
    <s v="ASCENSION HEALTH INFORMATION SERVICES"/>
    <x v="0"/>
    <x v="0"/>
    <x v="2"/>
    <s v="Y"/>
    <x v="21"/>
    <n v="22"/>
    <n v="673"/>
    <n v="673"/>
    <n v="0"/>
    <n v="10"/>
    <n v="5"/>
    <s v="PASSED"/>
  </r>
  <r>
    <s v="ASCENSION HEALTH INFORMATION SERVICES"/>
    <x v="0"/>
    <x v="0"/>
    <x v="3"/>
    <s v="Y"/>
    <x v="21"/>
    <n v="22"/>
    <n v="1003"/>
    <n v="1002"/>
    <n v="9.9800399201596793E-2"/>
    <n v="10"/>
    <n v="5"/>
    <s v="TRIVIAL"/>
  </r>
  <r>
    <s v="ASCENSION HEALTH INFORMATION SERVICES"/>
    <x v="0"/>
    <x v="0"/>
    <x v="4"/>
    <s v="Y"/>
    <x v="21"/>
    <n v="22"/>
    <n v="727"/>
    <n v="766"/>
    <n v="5.0913838120104433"/>
    <n v="10"/>
    <n v="5"/>
    <s v="CAUTIONARY"/>
  </r>
  <r>
    <s v="ASCENSION HEALTH INFORMATION SERVICES"/>
    <x v="0"/>
    <x v="0"/>
    <x v="5"/>
    <s v="Y"/>
    <x v="21"/>
    <n v="22"/>
    <n v="879"/>
    <n v="908"/>
    <n v="3.1938325991189425"/>
    <n v="10"/>
    <n v="5"/>
    <s v="TRIVIAL"/>
  </r>
  <r>
    <s v="ASCENSION HEALTH INFORMATION SERVICES"/>
    <x v="0"/>
    <x v="0"/>
    <x v="6"/>
    <s v="Y"/>
    <x v="21"/>
    <n v="22"/>
    <n v="838"/>
    <n v="873"/>
    <n v="4.0091638029782359"/>
    <n v="10"/>
    <n v="5"/>
    <s v="TRIVIAL"/>
  </r>
  <r>
    <s v="ASCENSION HEALTH INFORMATION SERVICES"/>
    <x v="0"/>
    <x v="0"/>
    <x v="7"/>
    <s v="Y"/>
    <x v="21"/>
    <n v="22"/>
    <n v="1062"/>
    <n v="1089"/>
    <n v="2.4793388429752068"/>
    <n v="10"/>
    <n v="5"/>
    <s v="TRIVIAL"/>
  </r>
  <r>
    <s v="ASCENSION HEALTH INFORMATION SERVICES"/>
    <x v="0"/>
    <x v="0"/>
    <x v="8"/>
    <s v="Y"/>
    <x v="21"/>
    <n v="22"/>
    <n v="1269"/>
    <n v="1292"/>
    <n v="1.780185758513932"/>
    <n v="10"/>
    <n v="5"/>
    <s v="TRIVIAL"/>
  </r>
  <r>
    <s v="ASCENSION HEALTH INFORMATION SERVICES"/>
    <x v="0"/>
    <x v="0"/>
    <x v="9"/>
    <s v="Y"/>
    <x v="21"/>
    <n v="22"/>
    <n v="1028"/>
    <n v="1057"/>
    <n v="2.7436140018921478"/>
    <n v="10"/>
    <n v="5"/>
    <s v="TRIVIAL"/>
  </r>
  <r>
    <s v="ASCENSION HEALTH INFORMATION SERVICES"/>
    <x v="0"/>
    <x v="0"/>
    <x v="10"/>
    <s v="Y"/>
    <x v="21"/>
    <n v="22"/>
    <n v="896"/>
    <n v="923"/>
    <n v="2.9252437703141929"/>
    <n v="10"/>
    <n v="5"/>
    <s v="TRIVIAL"/>
  </r>
  <r>
    <s v="ASCENSION HEALTH INFORMATION SERVICES"/>
    <x v="0"/>
    <x v="0"/>
    <x v="11"/>
    <s v="Y"/>
    <x v="21"/>
    <n v="22"/>
    <n v="801"/>
    <n v="832"/>
    <n v="3.7259615384615383"/>
    <n v="10"/>
    <n v="5"/>
    <s v="TRIVIAL"/>
  </r>
  <r>
    <s v="ASCENSION HEALTH INFORMATION SERVICES"/>
    <x v="0"/>
    <x v="0"/>
    <x v="12"/>
    <s v="Y"/>
    <x v="21"/>
    <n v="22"/>
    <n v="814"/>
    <n v="853"/>
    <n v="4.5720984759671746"/>
    <n v="10"/>
    <n v="5"/>
    <s v="TRIVIAL"/>
  </r>
  <r>
    <s v="ASCENSION HEALTH INFORMATION SERVICES"/>
    <x v="0"/>
    <x v="0"/>
    <x v="13"/>
    <s v="Y"/>
    <x v="21"/>
    <n v="22"/>
    <n v="927"/>
    <n v="950"/>
    <n v="2.4210526315789473"/>
    <n v="10"/>
    <n v="5"/>
    <s v="TRIVIAL"/>
  </r>
  <r>
    <s v="ASCENSION HEALTH INFORMATION SERVICES"/>
    <x v="0"/>
    <x v="0"/>
    <x v="14"/>
    <s v="Y"/>
    <x v="21"/>
    <n v="22"/>
    <n v="912"/>
    <n v="937"/>
    <n v="2.6680896478121667"/>
    <n v="10"/>
    <n v="5"/>
    <s v="TRIVIAL"/>
  </r>
  <r>
    <s v="ASCENSION HEALTH INFORMATION SERVICES"/>
    <x v="0"/>
    <x v="0"/>
    <x v="15"/>
    <s v="Y"/>
    <x v="21"/>
    <n v="22"/>
    <n v="1288"/>
    <n v="1267"/>
    <n v="1.6574585635359116"/>
    <n v="10"/>
    <n v="5"/>
    <s v="TRIVIAL"/>
  </r>
  <r>
    <s v="ASCENSION HEALTH INFORMATION SERVICES"/>
    <x v="0"/>
    <x v="0"/>
    <x v="16"/>
    <s v="Y"/>
    <x v="21"/>
    <n v="22"/>
    <n v="978"/>
    <n v="983"/>
    <n v="0.50864699898270604"/>
    <n v="10"/>
    <n v="5"/>
    <s v="TRIVIAL"/>
  </r>
  <r>
    <s v="ASCENSION HEALTH INFORMATION SERVICES"/>
    <x v="0"/>
    <x v="0"/>
    <x v="17"/>
    <s v="Y"/>
    <x v="21"/>
    <n v="22"/>
    <n v="958"/>
    <n v="942"/>
    <n v="1.6985138004246285"/>
    <n v="10"/>
    <n v="5"/>
    <s v="TRIVIAL"/>
  </r>
  <r>
    <s v="ASCENSION HEALTH INFORMATION SERVICES"/>
    <x v="0"/>
    <x v="0"/>
    <x v="18"/>
    <s v="Y"/>
    <x v="21"/>
    <n v="22"/>
    <n v="996"/>
    <n v="903"/>
    <n v="10.299003322259136"/>
    <n v="10"/>
    <n v="5"/>
    <s v="CRITICAL"/>
  </r>
  <r>
    <s v="ASCENSION HEALTH INFORMATION SERVICES"/>
    <x v="0"/>
    <x v="0"/>
    <x v="19"/>
    <s v="N"/>
    <x v="21"/>
    <n v="22"/>
    <n v="766"/>
    <n v="208"/>
    <n v="268.26923076923077"/>
    <n v="10"/>
    <n v="5"/>
    <s v="CRITICAL"/>
  </r>
  <r>
    <s v="ASCENSION HEALTH INFORMATION SERVICES"/>
    <x v="0"/>
    <x v="0"/>
    <x v="20"/>
    <s v="N"/>
    <x v="21"/>
    <n v="22"/>
    <n v="409"/>
    <n v="0"/>
    <n v="100"/>
    <n v="10"/>
    <n v="5"/>
    <s v="CRITICAL"/>
  </r>
  <r>
    <s v="ASCENSION HEALTH INFORMATION SERVICES"/>
    <x v="0"/>
    <x v="0"/>
    <x v="0"/>
    <s v="Y"/>
    <x v="22"/>
    <n v="23"/>
    <n v="6775"/>
    <n v="6778"/>
    <n v="4.4260843906757157E-2"/>
    <n v="10"/>
    <n v="5"/>
    <s v="TRIVIAL"/>
  </r>
  <r>
    <s v="ASCENSION HEALTH INFORMATION SERVICES"/>
    <x v="0"/>
    <x v="0"/>
    <x v="1"/>
    <s v="Y"/>
    <x v="22"/>
    <n v="23"/>
    <n v="7033"/>
    <n v="7033"/>
    <n v="0"/>
    <n v="10"/>
    <n v="5"/>
    <s v="PASSED"/>
  </r>
  <r>
    <s v="ASCENSION HEALTH INFORMATION SERVICES"/>
    <x v="0"/>
    <x v="0"/>
    <x v="2"/>
    <s v="Y"/>
    <x v="22"/>
    <n v="23"/>
    <n v="6933"/>
    <n v="6933"/>
    <n v="0"/>
    <n v="10"/>
    <n v="5"/>
    <s v="PASSED"/>
  </r>
  <r>
    <s v="ASCENSION HEALTH INFORMATION SERVICES"/>
    <x v="0"/>
    <x v="0"/>
    <x v="3"/>
    <s v="Y"/>
    <x v="22"/>
    <n v="23"/>
    <n v="7645"/>
    <n v="7645"/>
    <n v="0"/>
    <n v="10"/>
    <n v="5"/>
    <s v="PASSED"/>
  </r>
  <r>
    <s v="ASCENSION HEALTH INFORMATION SERVICES"/>
    <x v="0"/>
    <x v="0"/>
    <x v="4"/>
    <s v="Y"/>
    <x v="22"/>
    <n v="23"/>
    <n v="7620"/>
    <n v="7620"/>
    <n v="0"/>
    <n v="10"/>
    <n v="5"/>
    <s v="PASSED"/>
  </r>
  <r>
    <s v="ASCENSION HEALTH INFORMATION SERVICES"/>
    <x v="0"/>
    <x v="0"/>
    <x v="5"/>
    <s v="Y"/>
    <x v="22"/>
    <n v="23"/>
    <n v="7951"/>
    <n v="7951"/>
    <n v="0"/>
    <n v="10"/>
    <n v="5"/>
    <s v="PASSED"/>
  </r>
  <r>
    <s v="ASCENSION HEALTH INFORMATION SERVICES"/>
    <x v="0"/>
    <x v="0"/>
    <x v="6"/>
    <s v="Y"/>
    <x v="22"/>
    <n v="23"/>
    <n v="8475"/>
    <n v="8475"/>
    <n v="0"/>
    <n v="10"/>
    <n v="5"/>
    <s v="PASSED"/>
  </r>
  <r>
    <s v="ASCENSION HEALTH INFORMATION SERVICES"/>
    <x v="0"/>
    <x v="0"/>
    <x v="7"/>
    <s v="Y"/>
    <x v="22"/>
    <n v="23"/>
    <n v="8041"/>
    <n v="8041"/>
    <n v="0"/>
    <n v="10"/>
    <n v="5"/>
    <s v="PASSED"/>
  </r>
  <r>
    <s v="ASCENSION HEALTH INFORMATION SERVICES"/>
    <x v="0"/>
    <x v="0"/>
    <x v="8"/>
    <s v="Y"/>
    <x v="22"/>
    <n v="23"/>
    <n v="8400"/>
    <n v="8400"/>
    <n v="0"/>
    <n v="10"/>
    <n v="5"/>
    <s v="PASSED"/>
  </r>
  <r>
    <s v="ASCENSION HEALTH INFORMATION SERVICES"/>
    <x v="0"/>
    <x v="0"/>
    <x v="9"/>
    <s v="Y"/>
    <x v="22"/>
    <n v="23"/>
    <n v="8113"/>
    <n v="8113"/>
    <n v="0"/>
    <n v="10"/>
    <n v="5"/>
    <s v="PASSED"/>
  </r>
  <r>
    <s v="ASCENSION HEALTH INFORMATION SERVICES"/>
    <x v="0"/>
    <x v="0"/>
    <x v="10"/>
    <s v="Y"/>
    <x v="22"/>
    <n v="23"/>
    <n v="8068"/>
    <n v="8070"/>
    <n v="2.4783147459727387E-2"/>
    <n v="10"/>
    <n v="5"/>
    <s v="TRIVIAL"/>
  </r>
  <r>
    <s v="ASCENSION HEALTH INFORMATION SERVICES"/>
    <x v="0"/>
    <x v="0"/>
    <x v="11"/>
    <s v="Y"/>
    <x v="22"/>
    <n v="23"/>
    <n v="8454"/>
    <n v="8455"/>
    <n v="1.1827321111768185E-2"/>
    <n v="10"/>
    <n v="5"/>
    <s v="TRIVIAL"/>
  </r>
  <r>
    <s v="ASCENSION HEALTH INFORMATION SERVICES"/>
    <x v="0"/>
    <x v="0"/>
    <x v="12"/>
    <s v="Y"/>
    <x v="22"/>
    <n v="23"/>
    <n v="8084"/>
    <n v="8084"/>
    <n v="0"/>
    <n v="10"/>
    <n v="5"/>
    <s v="PASSED"/>
  </r>
  <r>
    <s v="ASCENSION HEALTH INFORMATION SERVICES"/>
    <x v="0"/>
    <x v="0"/>
    <x v="13"/>
    <s v="Y"/>
    <x v="22"/>
    <n v="23"/>
    <n v="8366"/>
    <n v="8366"/>
    <n v="0"/>
    <n v="10"/>
    <n v="5"/>
    <s v="PASSED"/>
  </r>
  <r>
    <s v="ASCENSION HEALTH INFORMATION SERVICES"/>
    <x v="0"/>
    <x v="0"/>
    <x v="14"/>
    <s v="Y"/>
    <x v="22"/>
    <n v="23"/>
    <n v="8122"/>
    <n v="8125"/>
    <n v="3.692307692307692E-2"/>
    <n v="10"/>
    <n v="5"/>
    <s v="TRIVIAL"/>
  </r>
  <r>
    <s v="ASCENSION HEALTH INFORMATION SERVICES"/>
    <x v="0"/>
    <x v="0"/>
    <x v="15"/>
    <s v="Y"/>
    <x v="22"/>
    <n v="23"/>
    <n v="8862"/>
    <n v="8865"/>
    <n v="3.3840947546531303E-2"/>
    <n v="10"/>
    <n v="5"/>
    <s v="TRIVIAL"/>
  </r>
  <r>
    <s v="ASCENSION HEALTH INFORMATION SERVICES"/>
    <x v="0"/>
    <x v="0"/>
    <x v="16"/>
    <s v="Y"/>
    <x v="22"/>
    <n v="23"/>
    <n v="8666"/>
    <n v="8666"/>
    <n v="0"/>
    <n v="10"/>
    <n v="5"/>
    <s v="PASSED"/>
  </r>
  <r>
    <s v="ASCENSION HEALTH INFORMATION SERVICES"/>
    <x v="0"/>
    <x v="0"/>
    <x v="17"/>
    <s v="Y"/>
    <x v="22"/>
    <n v="23"/>
    <n v="8336"/>
    <n v="8336"/>
    <n v="0"/>
    <n v="10"/>
    <n v="5"/>
    <s v="PASSED"/>
  </r>
  <r>
    <s v="ASCENSION HEALTH INFORMATION SERVICES"/>
    <x v="0"/>
    <x v="0"/>
    <x v="18"/>
    <s v="Y"/>
    <x v="22"/>
    <n v="23"/>
    <n v="9569"/>
    <n v="9569"/>
    <n v="0"/>
    <n v="10"/>
    <n v="5"/>
    <s v="PASSED"/>
  </r>
  <r>
    <s v="ASCENSION HEALTH INFORMATION SERVICES"/>
    <x v="0"/>
    <x v="0"/>
    <x v="19"/>
    <s v="N"/>
    <x v="22"/>
    <n v="23"/>
    <n v="8824"/>
    <n v="8824"/>
    <n v="0"/>
    <n v="10"/>
    <n v="5"/>
    <s v="PASSED"/>
  </r>
  <r>
    <s v="ASCENSION HEALTH INFORMATION SERVICES"/>
    <x v="0"/>
    <x v="0"/>
    <x v="20"/>
    <s v="N"/>
    <x v="22"/>
    <n v="23"/>
    <n v="9432"/>
    <n v="0"/>
    <n v="100"/>
    <n v="10"/>
    <n v="5"/>
    <s v="CRITICAL"/>
  </r>
  <r>
    <s v="ASCENSION HEALTH INFORMATION SERVICES"/>
    <x v="0"/>
    <x v="1"/>
    <x v="0"/>
    <s v="Y"/>
    <x v="0"/>
    <n v="1"/>
    <n v="291.27"/>
    <n v="291.04000000000002"/>
    <n v="7.9026937877941641E-2"/>
    <n v="10"/>
    <n v="5"/>
    <s v="TRIVIAL"/>
  </r>
  <r>
    <s v="ASCENSION HEALTH INFORMATION SERVICES"/>
    <x v="0"/>
    <x v="1"/>
    <x v="1"/>
    <s v="Y"/>
    <x v="0"/>
    <n v="1"/>
    <n v="346.58"/>
    <n v="345.24"/>
    <n v="0.38813578959563638"/>
    <n v="10"/>
    <n v="5"/>
    <s v="TRIVIAL"/>
  </r>
  <r>
    <s v="ASCENSION HEALTH INFORMATION SERVICES"/>
    <x v="0"/>
    <x v="1"/>
    <x v="2"/>
    <s v="Y"/>
    <x v="0"/>
    <n v="1"/>
    <n v="312.14999999999998"/>
    <n v="311.12"/>
    <n v="0.331061969658001"/>
    <n v="10"/>
    <n v="5"/>
    <s v="TRIVIAL"/>
  </r>
  <r>
    <s v="ASCENSION HEALTH INFORMATION SERVICES"/>
    <x v="0"/>
    <x v="1"/>
    <x v="3"/>
    <s v="Y"/>
    <x v="0"/>
    <n v="1"/>
    <n v="316.70999999999998"/>
    <n v="316.39999999999998"/>
    <n v="9.7977243994943827E-2"/>
    <n v="10"/>
    <n v="5"/>
    <s v="TRIVIAL"/>
  </r>
  <r>
    <s v="ASCENSION HEALTH INFORMATION SERVICES"/>
    <x v="0"/>
    <x v="1"/>
    <x v="4"/>
    <s v="Y"/>
    <x v="0"/>
    <n v="1"/>
    <n v="205.65"/>
    <n v="205.58"/>
    <n v="3.4050004864283091E-2"/>
    <n v="10"/>
    <n v="5"/>
    <s v="TRIVIAL"/>
  </r>
  <r>
    <s v="ASCENSION HEALTH INFORMATION SERVICES"/>
    <x v="0"/>
    <x v="1"/>
    <x v="5"/>
    <s v="Y"/>
    <x v="0"/>
    <n v="1"/>
    <n v="229.75"/>
    <n v="230.91"/>
    <n v="0.50236022692823901"/>
    <n v="10"/>
    <n v="5"/>
    <s v="TRIVIAL"/>
  </r>
  <r>
    <s v="ASCENSION HEALTH INFORMATION SERVICES"/>
    <x v="0"/>
    <x v="1"/>
    <x v="6"/>
    <s v="Y"/>
    <x v="0"/>
    <n v="1"/>
    <n v="306.45999999999998"/>
    <n v="268.48"/>
    <n v="14.146305125148972"/>
    <n v="10"/>
    <n v="5"/>
    <s v="CRITICAL"/>
  </r>
  <r>
    <s v="ASCENSION HEALTH INFORMATION SERVICES"/>
    <x v="0"/>
    <x v="1"/>
    <x v="7"/>
    <s v="Y"/>
    <x v="0"/>
    <n v="1"/>
    <n v="316.98"/>
    <n v="317.27999999999997"/>
    <n v="9.4553706505280694E-2"/>
    <n v="10"/>
    <n v="5"/>
    <s v="TRIVIAL"/>
  </r>
  <r>
    <s v="ASCENSION HEALTH INFORMATION SERVICES"/>
    <x v="0"/>
    <x v="1"/>
    <x v="8"/>
    <s v="Y"/>
    <x v="0"/>
    <n v="1"/>
    <n v="309.58999999999997"/>
    <n v="309.43"/>
    <n v="5.1707979187528091E-2"/>
    <n v="10"/>
    <n v="5"/>
    <s v="TRIVIAL"/>
  </r>
  <r>
    <s v="ASCENSION HEALTH INFORMATION SERVICES"/>
    <x v="0"/>
    <x v="1"/>
    <x v="9"/>
    <s v="Y"/>
    <x v="0"/>
    <n v="1"/>
    <n v="316.81"/>
    <n v="316.18"/>
    <n v="0.19925358972736903"/>
    <n v="10"/>
    <n v="5"/>
    <s v="TRIVIAL"/>
  </r>
  <r>
    <s v="ASCENSION HEALTH INFORMATION SERVICES"/>
    <x v="0"/>
    <x v="1"/>
    <x v="10"/>
    <s v="Y"/>
    <x v="0"/>
    <n v="1"/>
    <n v="339.02"/>
    <n v="317.77999999999997"/>
    <n v="6.6838693435710281"/>
    <n v="10"/>
    <n v="5"/>
    <s v="CAUTIONARY"/>
  </r>
  <r>
    <s v="ASCENSION HEALTH INFORMATION SERVICES"/>
    <x v="0"/>
    <x v="1"/>
    <x v="11"/>
    <s v="Y"/>
    <x v="0"/>
    <n v="1"/>
    <n v="326.79000000000002"/>
    <n v="326.57"/>
    <n v="6.7366873870847693E-2"/>
    <n v="10"/>
    <n v="5"/>
    <s v="TRIVIAL"/>
  </r>
  <r>
    <s v="ASCENSION HEALTH INFORMATION SERVICES"/>
    <x v="0"/>
    <x v="1"/>
    <x v="12"/>
    <s v="Y"/>
    <x v="0"/>
    <n v="1"/>
    <n v="274.72000000000003"/>
    <n v="273.39"/>
    <n v="0.48648450930906068"/>
    <n v="10"/>
    <n v="5"/>
    <s v="TRIVIAL"/>
  </r>
  <r>
    <s v="ASCENSION HEALTH INFORMATION SERVICES"/>
    <x v="0"/>
    <x v="1"/>
    <x v="13"/>
    <s v="Y"/>
    <x v="0"/>
    <n v="1"/>
    <n v="276"/>
    <n v="275.62"/>
    <n v="0.13787098178651602"/>
    <n v="10"/>
    <n v="5"/>
    <s v="TRIVIAL"/>
  </r>
  <r>
    <s v="ASCENSION HEALTH INFORMATION SERVICES"/>
    <x v="0"/>
    <x v="1"/>
    <x v="14"/>
    <s v="Y"/>
    <x v="0"/>
    <n v="1"/>
    <n v="304.54000000000002"/>
    <n v="307.13"/>
    <n v="0.84329111451176209"/>
    <n v="10"/>
    <n v="5"/>
    <s v="TRIVIAL"/>
  </r>
  <r>
    <s v="ASCENSION HEALTH INFORMATION SERVICES"/>
    <x v="0"/>
    <x v="1"/>
    <x v="15"/>
    <s v="Y"/>
    <x v="0"/>
    <n v="1"/>
    <n v="333.23"/>
    <n v="333.38"/>
    <n v="4.4993700881869714E-2"/>
    <n v="10"/>
    <n v="5"/>
    <s v="TRIVIAL"/>
  </r>
  <r>
    <s v="ASCENSION HEALTH INFORMATION SERVICES"/>
    <x v="0"/>
    <x v="1"/>
    <x v="16"/>
    <s v="Y"/>
    <x v="0"/>
    <n v="1"/>
    <n v="237.93"/>
    <n v="237.54"/>
    <n v="0.16418287446325452"/>
    <n v="10"/>
    <n v="5"/>
    <s v="TRIVIAL"/>
  </r>
  <r>
    <s v="ASCENSION HEALTH INFORMATION SERVICES"/>
    <x v="0"/>
    <x v="1"/>
    <x v="17"/>
    <s v="Y"/>
    <x v="0"/>
    <n v="1"/>
    <n v="243.46"/>
    <n v="231.58"/>
    <n v="5.1299766819241706"/>
    <n v="10"/>
    <n v="5"/>
    <s v="CAUTIONARY"/>
  </r>
  <r>
    <s v="ASCENSION HEALTH INFORMATION SERVICES"/>
    <x v="0"/>
    <x v="1"/>
    <x v="18"/>
    <s v="Y"/>
    <x v="0"/>
    <n v="1"/>
    <n v="236.42"/>
    <n v="199.46"/>
    <n v="18.530031083926591"/>
    <n v="10"/>
    <n v="5"/>
    <s v="CRITICAL"/>
  </r>
  <r>
    <s v="ASCENSION HEALTH INFORMATION SERVICES"/>
    <x v="0"/>
    <x v="1"/>
    <x v="19"/>
    <s v="N"/>
    <x v="0"/>
    <n v="1"/>
    <n v="193.51"/>
    <n v="28.88"/>
    <n v="570.04847645429356"/>
    <n v="10"/>
    <n v="5"/>
    <s v="CRITICAL"/>
  </r>
  <r>
    <s v="ASCENSION HEALTH INFORMATION SERVICES"/>
    <x v="0"/>
    <x v="1"/>
    <x v="20"/>
    <s v="N"/>
    <x v="0"/>
    <n v="1"/>
    <n v="87.6"/>
    <n v="0"/>
    <n v="100"/>
    <n v="10"/>
    <n v="5"/>
    <s v="CRITICAL"/>
  </r>
  <r>
    <s v="ASCENSION HEALTH INFORMATION SERVICES"/>
    <x v="0"/>
    <x v="1"/>
    <x v="0"/>
    <s v="Y"/>
    <x v="1"/>
    <n v="2"/>
    <n v="119.66"/>
    <n v="119.62"/>
    <n v="3.3439224209991673E-2"/>
    <n v="10"/>
    <n v="5"/>
    <s v="TRIVIAL"/>
  </r>
  <r>
    <s v="ASCENSION HEALTH INFORMATION SERVICES"/>
    <x v="0"/>
    <x v="1"/>
    <x v="1"/>
    <s v="Y"/>
    <x v="1"/>
    <n v="2"/>
    <n v="116.53"/>
    <n v="116.51"/>
    <n v="1.716590850570425E-2"/>
    <n v="10"/>
    <n v="5"/>
    <s v="TRIVIAL"/>
  </r>
  <r>
    <s v="ASCENSION HEALTH INFORMATION SERVICES"/>
    <x v="0"/>
    <x v="1"/>
    <x v="2"/>
    <s v="Y"/>
    <x v="1"/>
    <n v="2"/>
    <n v="114.85"/>
    <n v="114.83"/>
    <n v="1.7417051293212592E-2"/>
    <n v="10"/>
    <n v="5"/>
    <s v="TRIVIAL"/>
  </r>
  <r>
    <s v="ASCENSION HEALTH INFORMATION SERVICES"/>
    <x v="0"/>
    <x v="1"/>
    <x v="3"/>
    <s v="Y"/>
    <x v="1"/>
    <n v="2"/>
    <n v="129.19"/>
    <n v="129.16999999999999"/>
    <n v="1.5483471394294523E-2"/>
    <n v="10"/>
    <n v="5"/>
    <s v="TRIVIAL"/>
  </r>
  <r>
    <s v="ASCENSION HEALTH INFORMATION SERVICES"/>
    <x v="0"/>
    <x v="1"/>
    <x v="4"/>
    <s v="Y"/>
    <x v="1"/>
    <n v="2"/>
    <n v="68.69"/>
    <n v="68.680000000000007"/>
    <n v="1.4560279557354259E-2"/>
    <n v="10"/>
    <n v="5"/>
    <s v="TRIVIAL"/>
  </r>
  <r>
    <s v="ASCENSION HEALTH INFORMATION SERVICES"/>
    <x v="0"/>
    <x v="1"/>
    <x v="5"/>
    <s v="Y"/>
    <x v="1"/>
    <n v="2"/>
    <n v="87.84"/>
    <n v="87.83"/>
    <n v="1.1385631333263254E-2"/>
    <n v="10"/>
    <n v="5"/>
    <s v="TRIVIAL"/>
  </r>
  <r>
    <s v="ASCENSION HEALTH INFORMATION SERVICES"/>
    <x v="0"/>
    <x v="1"/>
    <x v="6"/>
    <s v="Y"/>
    <x v="1"/>
    <n v="2"/>
    <n v="102.63"/>
    <n v="102.61"/>
    <n v="1.9491277653246292E-2"/>
    <n v="10"/>
    <n v="5"/>
    <s v="TRIVIAL"/>
  </r>
  <r>
    <s v="ASCENSION HEALTH INFORMATION SERVICES"/>
    <x v="0"/>
    <x v="1"/>
    <x v="7"/>
    <s v="Y"/>
    <x v="1"/>
    <n v="2"/>
    <n v="98.11"/>
    <n v="98.09"/>
    <n v="2.0389438270971578E-2"/>
    <n v="10"/>
    <n v="5"/>
    <s v="TRIVIAL"/>
  </r>
  <r>
    <s v="ASCENSION HEALTH INFORMATION SERVICES"/>
    <x v="0"/>
    <x v="1"/>
    <x v="8"/>
    <s v="Y"/>
    <x v="1"/>
    <n v="2"/>
    <n v="95.77"/>
    <n v="95.75"/>
    <n v="2.088772845952587E-2"/>
    <n v="10"/>
    <n v="5"/>
    <s v="TRIVIAL"/>
  </r>
  <r>
    <s v="ASCENSION HEALTH INFORMATION SERVICES"/>
    <x v="0"/>
    <x v="1"/>
    <x v="9"/>
    <s v="Y"/>
    <x v="1"/>
    <n v="2"/>
    <n v="100.48"/>
    <n v="100.46"/>
    <n v="1.9908421262204094E-2"/>
    <n v="10"/>
    <n v="5"/>
    <s v="TRIVIAL"/>
  </r>
  <r>
    <s v="ASCENSION HEALTH INFORMATION SERVICES"/>
    <x v="0"/>
    <x v="1"/>
    <x v="10"/>
    <s v="Y"/>
    <x v="1"/>
    <n v="2"/>
    <n v="104.45"/>
    <n v="104.41"/>
    <n v="3.8310506656456522E-2"/>
    <n v="10"/>
    <n v="5"/>
    <s v="TRIVIAL"/>
  </r>
  <r>
    <s v="ASCENSION HEALTH INFORMATION SERVICES"/>
    <x v="0"/>
    <x v="1"/>
    <x v="11"/>
    <s v="Y"/>
    <x v="1"/>
    <n v="2"/>
    <n v="104.77"/>
    <n v="104.8"/>
    <n v="2.8625954198474367E-2"/>
    <n v="10"/>
    <n v="5"/>
    <s v="TRIVIAL"/>
  </r>
  <r>
    <s v="ASCENSION HEALTH INFORMATION SERVICES"/>
    <x v="0"/>
    <x v="1"/>
    <x v="12"/>
    <s v="Y"/>
    <x v="1"/>
    <n v="2"/>
    <n v="102.07"/>
    <n v="102.03"/>
    <n v="3.9204155640490089E-2"/>
    <n v="10"/>
    <n v="5"/>
    <s v="TRIVIAL"/>
  </r>
  <r>
    <s v="ASCENSION HEALTH INFORMATION SERVICES"/>
    <x v="0"/>
    <x v="1"/>
    <x v="13"/>
    <s v="Y"/>
    <x v="1"/>
    <n v="2"/>
    <n v="93.51"/>
    <n v="93.47"/>
    <n v="4.2794479512149625E-2"/>
    <n v="10"/>
    <n v="5"/>
    <s v="TRIVIAL"/>
  </r>
  <r>
    <s v="ASCENSION HEALTH INFORMATION SERVICES"/>
    <x v="0"/>
    <x v="1"/>
    <x v="14"/>
    <s v="Y"/>
    <x v="1"/>
    <n v="2"/>
    <n v="92.07"/>
    <n v="91.96"/>
    <n v="0.11961722488038216"/>
    <n v="10"/>
    <n v="5"/>
    <s v="TRIVIAL"/>
  </r>
  <r>
    <s v="ASCENSION HEALTH INFORMATION SERVICES"/>
    <x v="0"/>
    <x v="1"/>
    <x v="15"/>
    <s v="Y"/>
    <x v="1"/>
    <n v="2"/>
    <n v="97.01"/>
    <n v="96.74"/>
    <n v="0.27909861484392212"/>
    <n v="10"/>
    <n v="5"/>
    <s v="TRIVIAL"/>
  </r>
  <r>
    <s v="ASCENSION HEALTH INFORMATION SERVICES"/>
    <x v="0"/>
    <x v="1"/>
    <x v="16"/>
    <s v="Y"/>
    <x v="1"/>
    <n v="2"/>
    <n v="76.41"/>
    <n v="76.53"/>
    <n v="0.15680125441004122"/>
    <n v="10"/>
    <n v="5"/>
    <s v="TRIVIAL"/>
  </r>
  <r>
    <s v="ASCENSION HEALTH INFORMATION SERVICES"/>
    <x v="0"/>
    <x v="1"/>
    <x v="17"/>
    <s v="Y"/>
    <x v="1"/>
    <n v="2"/>
    <n v="75.27"/>
    <n v="75.36"/>
    <n v="0.11942675159236121"/>
    <n v="10"/>
    <n v="5"/>
    <s v="TRIVIAL"/>
  </r>
  <r>
    <s v="ASCENSION HEALTH INFORMATION SERVICES"/>
    <x v="0"/>
    <x v="1"/>
    <x v="18"/>
    <s v="Y"/>
    <x v="1"/>
    <n v="2"/>
    <n v="106.28"/>
    <n v="106.22"/>
    <n v="5.6486537375261034E-2"/>
    <n v="10"/>
    <n v="5"/>
    <s v="TRIVIAL"/>
  </r>
  <r>
    <s v="ASCENSION HEALTH INFORMATION SERVICES"/>
    <x v="0"/>
    <x v="1"/>
    <x v="19"/>
    <s v="N"/>
    <x v="1"/>
    <n v="2"/>
    <n v="85.39"/>
    <n v="85.49"/>
    <n v="0.11697274535032673"/>
    <n v="10"/>
    <n v="5"/>
    <s v="TRIVIAL"/>
  </r>
  <r>
    <s v="ASCENSION HEALTH INFORMATION SERVICES"/>
    <x v="0"/>
    <x v="1"/>
    <x v="20"/>
    <s v="N"/>
    <x v="1"/>
    <n v="2"/>
    <n v="95.46"/>
    <n v="0"/>
    <n v="100"/>
    <n v="10"/>
    <n v="5"/>
    <s v="CRITICAL"/>
  </r>
  <r>
    <s v="ASCENSION HEALTH INFORMATION SERVICES"/>
    <x v="0"/>
    <x v="1"/>
    <x v="0"/>
    <s v="Y"/>
    <x v="2"/>
    <n v="3"/>
    <n v="410.93"/>
    <n v="410.66"/>
    <n v="6.5747820581498514E-2"/>
    <n v="10"/>
    <n v="5"/>
    <s v="TRIVIAL"/>
  </r>
  <r>
    <s v="ASCENSION HEALTH INFORMATION SERVICES"/>
    <x v="0"/>
    <x v="1"/>
    <x v="1"/>
    <s v="Y"/>
    <x v="2"/>
    <n v="3"/>
    <n v="463.11"/>
    <n v="461.75"/>
    <n v="0.29453167298321897"/>
    <n v="10"/>
    <n v="5"/>
    <s v="TRIVIAL"/>
  </r>
  <r>
    <s v="ASCENSION HEALTH INFORMATION SERVICES"/>
    <x v="0"/>
    <x v="1"/>
    <x v="2"/>
    <s v="Y"/>
    <x v="2"/>
    <n v="3"/>
    <n v="427"/>
    <n v="425.95"/>
    <n v="0.24650780608052855"/>
    <n v="10"/>
    <n v="5"/>
    <s v="TRIVIAL"/>
  </r>
  <r>
    <s v="ASCENSION HEALTH INFORMATION SERVICES"/>
    <x v="0"/>
    <x v="1"/>
    <x v="3"/>
    <s v="Y"/>
    <x v="2"/>
    <n v="3"/>
    <n v="445.9"/>
    <n v="445.57"/>
    <n v="7.4062436878601368E-2"/>
    <n v="10"/>
    <n v="5"/>
    <s v="TRIVIAL"/>
  </r>
  <r>
    <s v="ASCENSION HEALTH INFORMATION SERVICES"/>
    <x v="0"/>
    <x v="1"/>
    <x v="4"/>
    <s v="Y"/>
    <x v="2"/>
    <n v="3"/>
    <n v="274.33999999999997"/>
    <n v="274.26"/>
    <n v="2.9169401298032555E-2"/>
    <n v="10"/>
    <n v="5"/>
    <s v="TRIVIAL"/>
  </r>
  <r>
    <s v="ASCENSION HEALTH INFORMATION SERVICES"/>
    <x v="0"/>
    <x v="1"/>
    <x v="5"/>
    <s v="Y"/>
    <x v="2"/>
    <n v="3"/>
    <n v="317.58999999999997"/>
    <n v="318.74"/>
    <n v="0.36079563280417709"/>
    <n v="10"/>
    <n v="5"/>
    <s v="TRIVIAL"/>
  </r>
  <r>
    <s v="ASCENSION HEALTH INFORMATION SERVICES"/>
    <x v="0"/>
    <x v="1"/>
    <x v="6"/>
    <s v="Y"/>
    <x v="2"/>
    <n v="3"/>
    <n v="409.09"/>
    <n v="371.09"/>
    <n v="10.240103478940419"/>
    <n v="10"/>
    <n v="5"/>
    <s v="CRITICAL"/>
  </r>
  <r>
    <s v="ASCENSION HEALTH INFORMATION SERVICES"/>
    <x v="0"/>
    <x v="1"/>
    <x v="7"/>
    <s v="Y"/>
    <x v="2"/>
    <n v="3"/>
    <n v="415.09"/>
    <n v="415.37"/>
    <n v="6.7409779232980124E-2"/>
    <n v="10"/>
    <n v="5"/>
    <s v="TRIVIAL"/>
  </r>
  <r>
    <s v="ASCENSION HEALTH INFORMATION SERVICES"/>
    <x v="0"/>
    <x v="1"/>
    <x v="8"/>
    <s v="Y"/>
    <x v="2"/>
    <n v="3"/>
    <n v="405.36"/>
    <n v="405.18"/>
    <n v="4.4424700133275784E-2"/>
    <n v="10"/>
    <n v="5"/>
    <s v="TRIVIAL"/>
  </r>
  <r>
    <s v="ASCENSION HEALTH INFORMATION SERVICES"/>
    <x v="0"/>
    <x v="1"/>
    <x v="9"/>
    <s v="Y"/>
    <x v="2"/>
    <n v="3"/>
    <n v="417.29"/>
    <n v="416.64"/>
    <n v="0.1560099846390251"/>
    <n v="10"/>
    <n v="5"/>
    <s v="TRIVIAL"/>
  </r>
  <r>
    <s v="ASCENSION HEALTH INFORMATION SERVICES"/>
    <x v="0"/>
    <x v="1"/>
    <x v="10"/>
    <s v="Y"/>
    <x v="2"/>
    <n v="3"/>
    <n v="443.47"/>
    <n v="422.19"/>
    <n v="5.0403846609346576"/>
    <n v="10"/>
    <n v="5"/>
    <s v="CAUTIONARY"/>
  </r>
  <r>
    <s v="ASCENSION HEALTH INFORMATION SERVICES"/>
    <x v="0"/>
    <x v="1"/>
    <x v="11"/>
    <s v="Y"/>
    <x v="2"/>
    <n v="3"/>
    <n v="431.56"/>
    <n v="431.37"/>
    <n v="4.4045714815587014E-2"/>
    <n v="10"/>
    <n v="5"/>
    <s v="TRIVIAL"/>
  </r>
  <r>
    <s v="ASCENSION HEALTH INFORMATION SERVICES"/>
    <x v="0"/>
    <x v="1"/>
    <x v="12"/>
    <s v="Y"/>
    <x v="2"/>
    <n v="3"/>
    <n v="376.79"/>
    <n v="375.42"/>
    <n v="0.36492461776144169"/>
    <n v="10"/>
    <n v="5"/>
    <s v="TRIVIAL"/>
  </r>
  <r>
    <s v="ASCENSION HEALTH INFORMATION SERVICES"/>
    <x v="0"/>
    <x v="1"/>
    <x v="13"/>
    <s v="Y"/>
    <x v="2"/>
    <n v="3"/>
    <n v="369.51"/>
    <n v="369.09"/>
    <n v="0.11379338372755043"/>
    <n v="10"/>
    <n v="5"/>
    <s v="TRIVIAL"/>
  </r>
  <r>
    <s v="ASCENSION HEALTH INFORMATION SERVICES"/>
    <x v="0"/>
    <x v="1"/>
    <x v="14"/>
    <s v="Y"/>
    <x v="2"/>
    <n v="3"/>
    <n v="396.61"/>
    <n v="399.09"/>
    <n v="0.62141371620435526"/>
    <n v="10"/>
    <n v="5"/>
    <s v="TRIVIAL"/>
  </r>
  <r>
    <s v="ASCENSION HEALTH INFORMATION SERVICES"/>
    <x v="0"/>
    <x v="1"/>
    <x v="15"/>
    <s v="Y"/>
    <x v="2"/>
    <n v="3"/>
    <n v="430.24"/>
    <n v="430.12"/>
    <n v="2.7899190923464278E-2"/>
    <n v="10"/>
    <n v="5"/>
    <s v="TRIVIAL"/>
  </r>
  <r>
    <s v="ASCENSION HEALTH INFORMATION SERVICES"/>
    <x v="0"/>
    <x v="1"/>
    <x v="16"/>
    <s v="Y"/>
    <x v="2"/>
    <n v="3"/>
    <n v="314.33999999999997"/>
    <n v="314.07"/>
    <n v="8.5968096284262038E-2"/>
    <n v="10"/>
    <n v="5"/>
    <s v="TRIVIAL"/>
  </r>
  <r>
    <s v="ASCENSION HEALTH INFORMATION SERVICES"/>
    <x v="0"/>
    <x v="1"/>
    <x v="17"/>
    <s v="Y"/>
    <x v="2"/>
    <n v="3"/>
    <n v="318.73"/>
    <n v="306.94"/>
    <n v="3.8411415911904676"/>
    <n v="10"/>
    <n v="5"/>
    <s v="TRIVIAL"/>
  </r>
  <r>
    <s v="ASCENSION HEALTH INFORMATION SERVICES"/>
    <x v="0"/>
    <x v="1"/>
    <x v="18"/>
    <s v="Y"/>
    <x v="2"/>
    <n v="3"/>
    <n v="342.7"/>
    <n v="305.68"/>
    <n v="12.110704004187379"/>
    <n v="10"/>
    <n v="5"/>
    <s v="CRITICAL"/>
  </r>
  <r>
    <s v="ASCENSION HEALTH INFORMATION SERVICES"/>
    <x v="0"/>
    <x v="1"/>
    <x v="19"/>
    <s v="N"/>
    <x v="2"/>
    <n v="3"/>
    <n v="278.89999999999998"/>
    <n v="114.37"/>
    <n v="143.85765497945263"/>
    <n v="10"/>
    <n v="5"/>
    <s v="CRITICAL"/>
  </r>
  <r>
    <s v="ASCENSION HEALTH INFORMATION SERVICES"/>
    <x v="0"/>
    <x v="1"/>
    <x v="20"/>
    <s v="N"/>
    <x v="2"/>
    <n v="3"/>
    <n v="183.06"/>
    <n v="0"/>
    <n v="100"/>
    <n v="10"/>
    <n v="5"/>
    <s v="CRITICAL"/>
  </r>
  <r>
    <s v="ASCENSION HEALTH INFORMATION SERVICES"/>
    <x v="0"/>
    <x v="1"/>
    <x v="0"/>
    <s v="Y"/>
    <x v="3"/>
    <n v="4"/>
    <n v="97515.66"/>
    <n v="97515.66"/>
    <n v="0"/>
    <n v="10"/>
    <n v="5"/>
    <s v="PASSED"/>
  </r>
  <r>
    <s v="ASCENSION HEALTH INFORMATION SERVICES"/>
    <x v="0"/>
    <x v="1"/>
    <x v="1"/>
    <s v="Y"/>
    <x v="3"/>
    <n v="4"/>
    <n v="36405.339999999997"/>
    <n v="36405.339999999997"/>
    <n v="0"/>
    <n v="10"/>
    <n v="5"/>
    <s v="PASSED"/>
  </r>
  <r>
    <s v="ASCENSION HEALTH INFORMATION SERVICES"/>
    <x v="0"/>
    <x v="1"/>
    <x v="2"/>
    <s v="Y"/>
    <x v="3"/>
    <n v="4"/>
    <n v="7626.47"/>
    <n v="7626.47"/>
    <n v="0"/>
    <n v="10"/>
    <n v="5"/>
    <s v="PASSED"/>
  </r>
  <r>
    <s v="ASCENSION HEALTH INFORMATION SERVICES"/>
    <x v="0"/>
    <x v="1"/>
    <x v="3"/>
    <s v="Y"/>
    <x v="3"/>
    <n v="4"/>
    <n v="0"/>
    <n v="0"/>
    <n v="0"/>
    <n v="10"/>
    <n v="5"/>
    <s v="PASSED"/>
  </r>
  <r>
    <s v="ASCENSION HEALTH INFORMATION SERVICES"/>
    <x v="0"/>
    <x v="1"/>
    <x v="4"/>
    <s v="Y"/>
    <x v="3"/>
    <n v="4"/>
    <n v="128197.75999999999"/>
    <n v="128197.75999999999"/>
    <n v="0"/>
    <n v="10"/>
    <n v="5"/>
    <s v="PASSED"/>
  </r>
  <r>
    <s v="ASCENSION HEALTH INFORMATION SERVICES"/>
    <x v="0"/>
    <x v="1"/>
    <x v="5"/>
    <s v="Y"/>
    <x v="3"/>
    <n v="4"/>
    <n v="52831.31"/>
    <n v="52831.31"/>
    <n v="0"/>
    <n v="10"/>
    <n v="5"/>
    <s v="PASSED"/>
  </r>
  <r>
    <s v="ASCENSION HEALTH INFORMATION SERVICES"/>
    <x v="0"/>
    <x v="1"/>
    <x v="6"/>
    <s v="Y"/>
    <x v="3"/>
    <n v="4"/>
    <n v="82737.820000000007"/>
    <n v="45643.42"/>
    <n v="81.269983712876922"/>
    <n v="10"/>
    <n v="5"/>
    <s v="CRITICAL"/>
  </r>
  <r>
    <s v="ASCENSION HEALTH INFORMATION SERVICES"/>
    <x v="0"/>
    <x v="1"/>
    <x v="7"/>
    <s v="Y"/>
    <x v="3"/>
    <n v="4"/>
    <n v="15028.74"/>
    <n v="15028.74"/>
    <n v="0"/>
    <n v="10"/>
    <n v="5"/>
    <s v="PASSED"/>
  </r>
  <r>
    <s v="ASCENSION HEALTH INFORMATION SERVICES"/>
    <x v="0"/>
    <x v="1"/>
    <x v="8"/>
    <s v="Y"/>
    <x v="3"/>
    <n v="4"/>
    <n v="79467.520000000004"/>
    <n v="79467.520000000004"/>
    <n v="0"/>
    <n v="10"/>
    <n v="5"/>
    <s v="PASSED"/>
  </r>
  <r>
    <s v="ASCENSION HEALTH INFORMATION SERVICES"/>
    <x v="0"/>
    <x v="1"/>
    <x v="9"/>
    <s v="Y"/>
    <x v="3"/>
    <n v="4"/>
    <n v="29383.62"/>
    <n v="29383.62"/>
    <n v="0"/>
    <n v="10"/>
    <n v="5"/>
    <s v="PASSED"/>
  </r>
  <r>
    <s v="ASCENSION HEALTH INFORMATION SERVICES"/>
    <x v="0"/>
    <x v="1"/>
    <x v="10"/>
    <s v="Y"/>
    <x v="3"/>
    <n v="4"/>
    <n v="30291.65"/>
    <n v="30291.65"/>
    <n v="0"/>
    <n v="10"/>
    <n v="5"/>
    <s v="PASSED"/>
  </r>
  <r>
    <s v="ASCENSION HEALTH INFORMATION SERVICES"/>
    <x v="0"/>
    <x v="1"/>
    <x v="11"/>
    <s v="Y"/>
    <x v="3"/>
    <n v="4"/>
    <n v="183320.59"/>
    <n v="183320.59"/>
    <n v="0"/>
    <n v="10"/>
    <n v="5"/>
    <s v="PASSED"/>
  </r>
  <r>
    <s v="ASCENSION HEALTH INFORMATION SERVICES"/>
    <x v="0"/>
    <x v="1"/>
    <x v="12"/>
    <s v="Y"/>
    <x v="3"/>
    <n v="4"/>
    <n v="21258.94"/>
    <n v="21258.94"/>
    <n v="0"/>
    <n v="10"/>
    <n v="5"/>
    <s v="PASSED"/>
  </r>
  <r>
    <s v="ASCENSION HEALTH INFORMATION SERVICES"/>
    <x v="0"/>
    <x v="1"/>
    <x v="13"/>
    <s v="Y"/>
    <x v="3"/>
    <n v="4"/>
    <n v="34902.53"/>
    <n v="34902.53"/>
    <n v="0"/>
    <n v="10"/>
    <n v="5"/>
    <s v="PASSED"/>
  </r>
  <r>
    <s v="ASCENSION HEALTH INFORMATION SERVICES"/>
    <x v="0"/>
    <x v="1"/>
    <x v="14"/>
    <s v="Y"/>
    <x v="3"/>
    <n v="4"/>
    <n v="95619.05"/>
    <n v="95619.05"/>
    <n v="0"/>
    <n v="10"/>
    <n v="5"/>
    <s v="PASSED"/>
  </r>
  <r>
    <s v="ASCENSION HEALTH INFORMATION SERVICES"/>
    <x v="0"/>
    <x v="1"/>
    <x v="15"/>
    <s v="Y"/>
    <x v="3"/>
    <n v="4"/>
    <n v="35870.83"/>
    <n v="35870.83"/>
    <n v="0"/>
    <n v="10"/>
    <n v="5"/>
    <s v="PASSED"/>
  </r>
  <r>
    <s v="ASCENSION HEALTH INFORMATION SERVICES"/>
    <x v="0"/>
    <x v="1"/>
    <x v="16"/>
    <s v="Y"/>
    <x v="3"/>
    <n v="4"/>
    <n v="27092.23"/>
    <n v="27092.23"/>
    <n v="0"/>
    <n v="10"/>
    <n v="5"/>
    <s v="PASSED"/>
  </r>
  <r>
    <s v="ASCENSION HEALTH INFORMATION SERVICES"/>
    <x v="0"/>
    <x v="1"/>
    <x v="17"/>
    <s v="Y"/>
    <x v="3"/>
    <n v="4"/>
    <n v="60911.46"/>
    <n v="16385.240000000002"/>
    <n v="271.74591278492107"/>
    <n v="10"/>
    <n v="5"/>
    <s v="CRITICAL"/>
  </r>
  <r>
    <s v="ASCENSION HEALTH INFORMATION SERVICES"/>
    <x v="0"/>
    <x v="1"/>
    <x v="18"/>
    <s v="Y"/>
    <x v="3"/>
    <n v="4"/>
    <n v="50676.65"/>
    <n v="856.5"/>
    <n v="5816.7133683596039"/>
    <n v="10"/>
    <n v="5"/>
    <s v="CRITICAL"/>
  </r>
  <r>
    <s v="ASCENSION HEALTH INFORMATION SERVICES"/>
    <x v="0"/>
    <x v="1"/>
    <x v="19"/>
    <s v="N"/>
    <x v="3"/>
    <n v="4"/>
    <n v="0"/>
    <n v="0"/>
    <n v="0"/>
    <n v="10"/>
    <n v="5"/>
    <s v="PASSED"/>
  </r>
  <r>
    <s v="ASCENSION HEALTH INFORMATION SERVICES"/>
    <x v="0"/>
    <x v="1"/>
    <x v="20"/>
    <s v="N"/>
    <x v="3"/>
    <n v="4"/>
    <n v="0"/>
    <n v="0"/>
    <n v="0"/>
    <n v="10"/>
    <n v="5"/>
    <s v="PASSED"/>
  </r>
  <r>
    <s v="ASCENSION HEALTH INFORMATION SERVICES"/>
    <x v="0"/>
    <x v="1"/>
    <x v="0"/>
    <s v="Y"/>
    <x v="4"/>
    <n v="5"/>
    <n v="6"/>
    <n v="6"/>
    <n v="0"/>
    <n v="10"/>
    <n v="5"/>
    <s v="PASSED"/>
  </r>
  <r>
    <s v="ASCENSION HEALTH INFORMATION SERVICES"/>
    <x v="0"/>
    <x v="1"/>
    <x v="1"/>
    <s v="Y"/>
    <x v="4"/>
    <n v="5"/>
    <n v="1"/>
    <n v="1"/>
    <n v="0"/>
    <n v="10"/>
    <n v="5"/>
    <s v="PASSED"/>
  </r>
  <r>
    <s v="ASCENSION HEALTH INFORMATION SERVICES"/>
    <x v="0"/>
    <x v="1"/>
    <x v="2"/>
    <s v="Y"/>
    <x v="4"/>
    <n v="5"/>
    <n v="1"/>
    <n v="1"/>
    <n v="0"/>
    <n v="10"/>
    <n v="5"/>
    <s v="PASSED"/>
  </r>
  <r>
    <s v="ASCENSION HEALTH INFORMATION SERVICES"/>
    <x v="0"/>
    <x v="1"/>
    <x v="3"/>
    <s v="Y"/>
    <x v="4"/>
    <n v="5"/>
    <n v="1"/>
    <n v="1"/>
    <n v="0"/>
    <n v="10"/>
    <n v="5"/>
    <s v="PASSED"/>
  </r>
  <r>
    <s v="ASCENSION HEALTH INFORMATION SERVICES"/>
    <x v="0"/>
    <x v="1"/>
    <x v="4"/>
    <s v="Y"/>
    <x v="4"/>
    <n v="5"/>
    <n v="3"/>
    <n v="3"/>
    <n v="0"/>
    <n v="10"/>
    <n v="5"/>
    <s v="PASSED"/>
  </r>
  <r>
    <s v="ASCENSION HEALTH INFORMATION SERVICES"/>
    <x v="0"/>
    <x v="1"/>
    <x v="5"/>
    <s v="Y"/>
    <x v="4"/>
    <n v="5"/>
    <n v="3"/>
    <n v="3"/>
    <n v="0"/>
    <n v="10"/>
    <n v="5"/>
    <s v="PASSED"/>
  </r>
  <r>
    <s v="ASCENSION HEALTH INFORMATION SERVICES"/>
    <x v="0"/>
    <x v="1"/>
    <x v="6"/>
    <s v="Y"/>
    <x v="4"/>
    <n v="5"/>
    <n v="5"/>
    <n v="4"/>
    <n v="25"/>
    <n v="10"/>
    <n v="5"/>
    <s v="CRITICAL"/>
  </r>
  <r>
    <s v="ASCENSION HEALTH INFORMATION SERVICES"/>
    <x v="0"/>
    <x v="1"/>
    <x v="7"/>
    <s v="Y"/>
    <x v="4"/>
    <n v="5"/>
    <n v="3"/>
    <n v="3"/>
    <n v="0"/>
    <n v="10"/>
    <n v="5"/>
    <s v="PASSED"/>
  </r>
  <r>
    <s v="ASCENSION HEALTH INFORMATION SERVICES"/>
    <x v="0"/>
    <x v="1"/>
    <x v="8"/>
    <s v="Y"/>
    <x v="4"/>
    <n v="5"/>
    <n v="5"/>
    <n v="5"/>
    <n v="0"/>
    <n v="10"/>
    <n v="5"/>
    <s v="PASSED"/>
  </r>
  <r>
    <s v="ASCENSION HEALTH INFORMATION SERVICES"/>
    <x v="0"/>
    <x v="1"/>
    <x v="9"/>
    <s v="Y"/>
    <x v="4"/>
    <n v="5"/>
    <n v="3"/>
    <n v="3"/>
    <n v="0"/>
    <n v="10"/>
    <n v="5"/>
    <s v="PASSED"/>
  </r>
  <r>
    <s v="ASCENSION HEALTH INFORMATION SERVICES"/>
    <x v="0"/>
    <x v="1"/>
    <x v="10"/>
    <s v="Y"/>
    <x v="4"/>
    <n v="5"/>
    <n v="4"/>
    <n v="4"/>
    <n v="0"/>
    <n v="10"/>
    <n v="5"/>
    <s v="PASSED"/>
  </r>
  <r>
    <s v="ASCENSION HEALTH INFORMATION SERVICES"/>
    <x v="0"/>
    <x v="1"/>
    <x v="11"/>
    <s v="Y"/>
    <x v="4"/>
    <n v="5"/>
    <n v="5"/>
    <n v="5"/>
    <n v="0"/>
    <n v="10"/>
    <n v="5"/>
    <s v="PASSED"/>
  </r>
  <r>
    <s v="ASCENSION HEALTH INFORMATION SERVICES"/>
    <x v="0"/>
    <x v="1"/>
    <x v="12"/>
    <s v="Y"/>
    <x v="4"/>
    <n v="5"/>
    <n v="2"/>
    <n v="2"/>
    <n v="0"/>
    <n v="10"/>
    <n v="5"/>
    <s v="PASSED"/>
  </r>
  <r>
    <s v="ASCENSION HEALTH INFORMATION SERVICES"/>
    <x v="0"/>
    <x v="1"/>
    <x v="13"/>
    <s v="Y"/>
    <x v="4"/>
    <n v="5"/>
    <n v="6"/>
    <n v="6"/>
    <n v="0"/>
    <n v="10"/>
    <n v="5"/>
    <s v="PASSED"/>
  </r>
  <r>
    <s v="ASCENSION HEALTH INFORMATION SERVICES"/>
    <x v="0"/>
    <x v="1"/>
    <x v="14"/>
    <s v="Y"/>
    <x v="4"/>
    <n v="5"/>
    <n v="7"/>
    <n v="7"/>
    <n v="0"/>
    <n v="10"/>
    <n v="5"/>
    <s v="PASSED"/>
  </r>
  <r>
    <s v="ASCENSION HEALTH INFORMATION SERVICES"/>
    <x v="0"/>
    <x v="1"/>
    <x v="15"/>
    <s v="Y"/>
    <x v="4"/>
    <n v="5"/>
    <n v="3"/>
    <n v="3"/>
    <n v="0"/>
    <n v="10"/>
    <n v="5"/>
    <s v="PASSED"/>
  </r>
  <r>
    <s v="ASCENSION HEALTH INFORMATION SERVICES"/>
    <x v="0"/>
    <x v="1"/>
    <x v="16"/>
    <s v="Y"/>
    <x v="4"/>
    <n v="5"/>
    <n v="1"/>
    <n v="1"/>
    <n v="0"/>
    <n v="10"/>
    <n v="5"/>
    <s v="PASSED"/>
  </r>
  <r>
    <s v="ASCENSION HEALTH INFORMATION SERVICES"/>
    <x v="0"/>
    <x v="1"/>
    <x v="17"/>
    <s v="Y"/>
    <x v="4"/>
    <n v="5"/>
    <n v="2"/>
    <n v="1"/>
    <n v="100"/>
    <n v="10"/>
    <n v="5"/>
    <s v="CRITICAL"/>
  </r>
  <r>
    <s v="ASCENSION HEALTH INFORMATION SERVICES"/>
    <x v="0"/>
    <x v="1"/>
    <x v="18"/>
    <s v="Y"/>
    <x v="4"/>
    <n v="5"/>
    <n v="2"/>
    <n v="1"/>
    <n v="100"/>
    <n v="10"/>
    <n v="5"/>
    <s v="CRITICAL"/>
  </r>
  <r>
    <s v="ASCENSION HEALTH INFORMATION SERVICES"/>
    <x v="0"/>
    <x v="1"/>
    <x v="19"/>
    <s v="N"/>
    <x v="4"/>
    <n v="5"/>
    <n v="0"/>
    <n v="0"/>
    <n v="0"/>
    <n v="10"/>
    <n v="5"/>
    <s v="PASSED"/>
  </r>
  <r>
    <s v="ASCENSION HEALTH INFORMATION SERVICES"/>
    <x v="0"/>
    <x v="1"/>
    <x v="20"/>
    <s v="N"/>
    <x v="4"/>
    <n v="5"/>
    <n v="0"/>
    <n v="0"/>
    <n v="0"/>
    <n v="10"/>
    <n v="5"/>
    <s v="PASSED"/>
  </r>
  <r>
    <s v="ASCENSION HEALTH INFORMATION SERVICES"/>
    <x v="0"/>
    <x v="1"/>
    <x v="0"/>
    <s v="Y"/>
    <x v="5"/>
    <n v="6"/>
    <n v="18128.330000000002"/>
    <n v="18128.330000000002"/>
    <n v="0"/>
    <n v="10"/>
    <n v="5"/>
    <s v="PASSED"/>
  </r>
  <r>
    <s v="ASCENSION HEALTH INFORMATION SERVICES"/>
    <x v="0"/>
    <x v="1"/>
    <x v="1"/>
    <s v="Y"/>
    <x v="5"/>
    <n v="6"/>
    <n v="0"/>
    <n v="0"/>
    <n v="0"/>
    <n v="10"/>
    <n v="5"/>
    <s v="PASSED"/>
  </r>
  <r>
    <s v="ASCENSION HEALTH INFORMATION SERVICES"/>
    <x v="0"/>
    <x v="1"/>
    <x v="2"/>
    <s v="Y"/>
    <x v="5"/>
    <n v="6"/>
    <n v="14416.04"/>
    <n v="14416.04"/>
    <n v="0"/>
    <n v="10"/>
    <n v="5"/>
    <s v="PASSED"/>
  </r>
  <r>
    <s v="ASCENSION HEALTH INFORMATION SERVICES"/>
    <x v="0"/>
    <x v="1"/>
    <x v="3"/>
    <s v="Y"/>
    <x v="5"/>
    <n v="6"/>
    <n v="0"/>
    <n v="0"/>
    <n v="0"/>
    <n v="10"/>
    <n v="5"/>
    <s v="PASSED"/>
  </r>
  <r>
    <s v="ASCENSION HEALTH INFORMATION SERVICES"/>
    <x v="0"/>
    <x v="1"/>
    <x v="4"/>
    <s v="Y"/>
    <x v="5"/>
    <n v="6"/>
    <n v="0"/>
    <n v="0"/>
    <n v="0"/>
    <n v="10"/>
    <n v="5"/>
    <s v="PASSED"/>
  </r>
  <r>
    <s v="ASCENSION HEALTH INFORMATION SERVICES"/>
    <x v="0"/>
    <x v="1"/>
    <x v="5"/>
    <s v="Y"/>
    <x v="5"/>
    <n v="6"/>
    <n v="45799.5"/>
    <n v="45799.5"/>
    <n v="0"/>
    <n v="10"/>
    <n v="5"/>
    <s v="PASSED"/>
  </r>
  <r>
    <s v="ASCENSION HEALTH INFORMATION SERVICES"/>
    <x v="0"/>
    <x v="1"/>
    <x v="6"/>
    <s v="Y"/>
    <x v="5"/>
    <n v="6"/>
    <n v="10612.37"/>
    <n v="10612.37"/>
    <n v="0"/>
    <n v="10"/>
    <n v="5"/>
    <s v="PASSED"/>
  </r>
  <r>
    <s v="ASCENSION HEALTH INFORMATION SERVICES"/>
    <x v="0"/>
    <x v="1"/>
    <x v="7"/>
    <s v="Y"/>
    <x v="5"/>
    <n v="6"/>
    <n v="31564.7"/>
    <n v="31564.7"/>
    <n v="0"/>
    <n v="10"/>
    <n v="5"/>
    <s v="PASSED"/>
  </r>
  <r>
    <s v="ASCENSION HEALTH INFORMATION SERVICES"/>
    <x v="0"/>
    <x v="1"/>
    <x v="8"/>
    <s v="Y"/>
    <x v="5"/>
    <n v="6"/>
    <n v="0"/>
    <n v="0"/>
    <n v="0"/>
    <n v="10"/>
    <n v="5"/>
    <s v="PASSED"/>
  </r>
  <r>
    <s v="ASCENSION HEALTH INFORMATION SERVICES"/>
    <x v="0"/>
    <x v="1"/>
    <x v="9"/>
    <s v="Y"/>
    <x v="5"/>
    <n v="6"/>
    <n v="17813.37"/>
    <n v="17813.37"/>
    <n v="0"/>
    <n v="10"/>
    <n v="5"/>
    <s v="PASSED"/>
  </r>
  <r>
    <s v="ASCENSION HEALTH INFORMATION SERVICES"/>
    <x v="0"/>
    <x v="1"/>
    <x v="10"/>
    <s v="Y"/>
    <x v="5"/>
    <n v="6"/>
    <n v="0"/>
    <n v="0"/>
    <n v="0"/>
    <n v="10"/>
    <n v="5"/>
    <s v="PASSED"/>
  </r>
  <r>
    <s v="ASCENSION HEALTH INFORMATION SERVICES"/>
    <x v="0"/>
    <x v="1"/>
    <x v="11"/>
    <s v="Y"/>
    <x v="5"/>
    <n v="6"/>
    <n v="0"/>
    <n v="0"/>
    <n v="0"/>
    <n v="10"/>
    <n v="5"/>
    <s v="PASSED"/>
  </r>
  <r>
    <s v="ASCENSION HEALTH INFORMATION SERVICES"/>
    <x v="0"/>
    <x v="1"/>
    <x v="12"/>
    <s v="Y"/>
    <x v="5"/>
    <n v="6"/>
    <n v="31414.92"/>
    <n v="31414.92"/>
    <n v="0"/>
    <n v="10"/>
    <n v="5"/>
    <s v="PASSED"/>
  </r>
  <r>
    <s v="ASCENSION HEALTH INFORMATION SERVICES"/>
    <x v="0"/>
    <x v="1"/>
    <x v="13"/>
    <s v="Y"/>
    <x v="5"/>
    <n v="6"/>
    <n v="16505.47"/>
    <n v="16505.47"/>
    <n v="0"/>
    <n v="10"/>
    <n v="5"/>
    <s v="PASSED"/>
  </r>
  <r>
    <s v="ASCENSION HEALTH INFORMATION SERVICES"/>
    <x v="0"/>
    <x v="1"/>
    <x v="14"/>
    <s v="Y"/>
    <x v="5"/>
    <n v="6"/>
    <n v="0"/>
    <n v="0"/>
    <n v="0"/>
    <n v="10"/>
    <n v="5"/>
    <s v="PASSED"/>
  </r>
  <r>
    <s v="ASCENSION HEALTH INFORMATION SERVICES"/>
    <x v="0"/>
    <x v="1"/>
    <x v="15"/>
    <s v="Y"/>
    <x v="5"/>
    <n v="6"/>
    <n v="17039.55"/>
    <n v="17039.55"/>
    <n v="0"/>
    <n v="10"/>
    <n v="5"/>
    <s v="PASSED"/>
  </r>
  <r>
    <s v="ASCENSION HEALTH INFORMATION SERVICES"/>
    <x v="0"/>
    <x v="1"/>
    <x v="16"/>
    <s v="Y"/>
    <x v="5"/>
    <n v="6"/>
    <n v="0"/>
    <n v="0"/>
    <n v="0"/>
    <n v="10"/>
    <n v="5"/>
    <s v="PASSED"/>
  </r>
  <r>
    <s v="ASCENSION HEALTH INFORMATION SERVICES"/>
    <x v="0"/>
    <x v="1"/>
    <x v="17"/>
    <s v="Y"/>
    <x v="5"/>
    <n v="6"/>
    <n v="0"/>
    <n v="0"/>
    <n v="0"/>
    <n v="10"/>
    <n v="5"/>
    <s v="PASSED"/>
  </r>
  <r>
    <s v="ASCENSION HEALTH INFORMATION SERVICES"/>
    <x v="0"/>
    <x v="1"/>
    <x v="18"/>
    <s v="Y"/>
    <x v="5"/>
    <n v="6"/>
    <n v="44526.22"/>
    <n v="0"/>
    <n v="100"/>
    <n v="10"/>
    <n v="5"/>
    <s v="CRITICAL"/>
  </r>
  <r>
    <s v="ASCENSION HEALTH INFORMATION SERVICES"/>
    <x v="0"/>
    <x v="1"/>
    <x v="19"/>
    <s v="N"/>
    <x v="5"/>
    <n v="6"/>
    <n v="0"/>
    <n v="0"/>
    <n v="0"/>
    <n v="10"/>
    <n v="5"/>
    <s v="PASSED"/>
  </r>
  <r>
    <s v="ASCENSION HEALTH INFORMATION SERVICES"/>
    <x v="0"/>
    <x v="1"/>
    <x v="20"/>
    <s v="N"/>
    <x v="5"/>
    <n v="6"/>
    <n v="1614.79"/>
    <n v="0"/>
    <n v="100"/>
    <n v="10"/>
    <n v="5"/>
    <s v="CRITICAL"/>
  </r>
  <r>
    <s v="ASCENSION HEALTH INFORMATION SERVICES"/>
    <x v="0"/>
    <x v="1"/>
    <x v="0"/>
    <s v="Y"/>
    <x v="6"/>
    <n v="7"/>
    <n v="2"/>
    <n v="2"/>
    <n v="0"/>
    <n v="10"/>
    <n v="5"/>
    <s v="PASSED"/>
  </r>
  <r>
    <s v="ASCENSION HEALTH INFORMATION SERVICES"/>
    <x v="0"/>
    <x v="1"/>
    <x v="1"/>
    <s v="Y"/>
    <x v="6"/>
    <n v="7"/>
    <n v="0"/>
    <n v="0"/>
    <n v="0"/>
    <n v="10"/>
    <n v="5"/>
    <s v="PASSED"/>
  </r>
  <r>
    <s v="ASCENSION HEALTH INFORMATION SERVICES"/>
    <x v="0"/>
    <x v="1"/>
    <x v="2"/>
    <s v="Y"/>
    <x v="6"/>
    <n v="7"/>
    <n v="1"/>
    <n v="1"/>
    <n v="0"/>
    <n v="10"/>
    <n v="5"/>
    <s v="PASSED"/>
  </r>
  <r>
    <s v="ASCENSION HEALTH INFORMATION SERVICES"/>
    <x v="0"/>
    <x v="1"/>
    <x v="3"/>
    <s v="Y"/>
    <x v="6"/>
    <n v="7"/>
    <n v="1"/>
    <n v="1"/>
    <n v="0"/>
    <n v="10"/>
    <n v="5"/>
    <s v="PASSED"/>
  </r>
  <r>
    <s v="ASCENSION HEALTH INFORMATION SERVICES"/>
    <x v="0"/>
    <x v="1"/>
    <x v="4"/>
    <s v="Y"/>
    <x v="6"/>
    <n v="7"/>
    <n v="1"/>
    <n v="1"/>
    <n v="0"/>
    <n v="10"/>
    <n v="5"/>
    <s v="PASSED"/>
  </r>
  <r>
    <s v="ASCENSION HEALTH INFORMATION SERVICES"/>
    <x v="0"/>
    <x v="1"/>
    <x v="5"/>
    <s v="Y"/>
    <x v="6"/>
    <n v="7"/>
    <n v="1"/>
    <n v="1"/>
    <n v="0"/>
    <n v="10"/>
    <n v="5"/>
    <s v="PASSED"/>
  </r>
  <r>
    <s v="ASCENSION HEALTH INFORMATION SERVICES"/>
    <x v="0"/>
    <x v="1"/>
    <x v="6"/>
    <s v="Y"/>
    <x v="6"/>
    <n v="7"/>
    <n v="1"/>
    <n v="1"/>
    <n v="0"/>
    <n v="10"/>
    <n v="5"/>
    <s v="PASSED"/>
  </r>
  <r>
    <s v="ASCENSION HEALTH INFORMATION SERVICES"/>
    <x v="0"/>
    <x v="1"/>
    <x v="7"/>
    <s v="Y"/>
    <x v="6"/>
    <n v="7"/>
    <n v="2"/>
    <n v="2"/>
    <n v="0"/>
    <n v="10"/>
    <n v="5"/>
    <s v="PASSED"/>
  </r>
  <r>
    <s v="ASCENSION HEALTH INFORMATION SERVICES"/>
    <x v="0"/>
    <x v="1"/>
    <x v="8"/>
    <s v="Y"/>
    <x v="6"/>
    <n v="7"/>
    <n v="0"/>
    <n v="0"/>
    <n v="0"/>
    <n v="10"/>
    <n v="5"/>
    <s v="PASSED"/>
  </r>
  <r>
    <s v="ASCENSION HEALTH INFORMATION SERVICES"/>
    <x v="0"/>
    <x v="1"/>
    <x v="9"/>
    <s v="Y"/>
    <x v="6"/>
    <n v="7"/>
    <n v="3"/>
    <n v="3"/>
    <n v="0"/>
    <n v="10"/>
    <n v="5"/>
    <s v="PASSED"/>
  </r>
  <r>
    <s v="ASCENSION HEALTH INFORMATION SERVICES"/>
    <x v="0"/>
    <x v="1"/>
    <x v="10"/>
    <s v="Y"/>
    <x v="6"/>
    <n v="7"/>
    <n v="0"/>
    <n v="0"/>
    <n v="0"/>
    <n v="10"/>
    <n v="5"/>
    <s v="PASSED"/>
  </r>
  <r>
    <s v="ASCENSION HEALTH INFORMATION SERVICES"/>
    <x v="0"/>
    <x v="1"/>
    <x v="11"/>
    <s v="Y"/>
    <x v="6"/>
    <n v="7"/>
    <n v="0"/>
    <n v="0"/>
    <n v="0"/>
    <n v="10"/>
    <n v="5"/>
    <s v="PASSED"/>
  </r>
  <r>
    <s v="ASCENSION HEALTH INFORMATION SERVICES"/>
    <x v="0"/>
    <x v="1"/>
    <x v="12"/>
    <s v="Y"/>
    <x v="6"/>
    <n v="7"/>
    <n v="2"/>
    <n v="2"/>
    <n v="0"/>
    <n v="10"/>
    <n v="5"/>
    <s v="PASSED"/>
  </r>
  <r>
    <s v="ASCENSION HEALTH INFORMATION SERVICES"/>
    <x v="0"/>
    <x v="1"/>
    <x v="13"/>
    <s v="Y"/>
    <x v="6"/>
    <n v="7"/>
    <n v="2"/>
    <n v="2"/>
    <n v="0"/>
    <n v="10"/>
    <n v="5"/>
    <s v="PASSED"/>
  </r>
  <r>
    <s v="ASCENSION HEALTH INFORMATION SERVICES"/>
    <x v="0"/>
    <x v="1"/>
    <x v="14"/>
    <s v="Y"/>
    <x v="6"/>
    <n v="7"/>
    <n v="0"/>
    <n v="0"/>
    <n v="0"/>
    <n v="10"/>
    <n v="5"/>
    <s v="PASSED"/>
  </r>
  <r>
    <s v="ASCENSION HEALTH INFORMATION SERVICES"/>
    <x v="0"/>
    <x v="1"/>
    <x v="15"/>
    <s v="Y"/>
    <x v="6"/>
    <n v="7"/>
    <n v="1"/>
    <n v="1"/>
    <n v="0"/>
    <n v="10"/>
    <n v="5"/>
    <s v="PASSED"/>
  </r>
  <r>
    <s v="ASCENSION HEALTH INFORMATION SERVICES"/>
    <x v="0"/>
    <x v="1"/>
    <x v="16"/>
    <s v="Y"/>
    <x v="6"/>
    <n v="7"/>
    <n v="0"/>
    <n v="0"/>
    <n v="0"/>
    <n v="10"/>
    <n v="5"/>
    <s v="PASSED"/>
  </r>
  <r>
    <s v="ASCENSION HEALTH INFORMATION SERVICES"/>
    <x v="0"/>
    <x v="1"/>
    <x v="17"/>
    <s v="Y"/>
    <x v="6"/>
    <n v="7"/>
    <n v="0"/>
    <n v="0"/>
    <n v="0"/>
    <n v="10"/>
    <n v="5"/>
    <s v="PASSED"/>
  </r>
  <r>
    <s v="ASCENSION HEALTH INFORMATION SERVICES"/>
    <x v="0"/>
    <x v="1"/>
    <x v="18"/>
    <s v="Y"/>
    <x v="6"/>
    <n v="7"/>
    <n v="1"/>
    <n v="0"/>
    <n v="100"/>
    <n v="10"/>
    <n v="5"/>
    <s v="CRITICAL"/>
  </r>
  <r>
    <s v="ASCENSION HEALTH INFORMATION SERVICES"/>
    <x v="0"/>
    <x v="1"/>
    <x v="19"/>
    <s v="N"/>
    <x v="6"/>
    <n v="7"/>
    <n v="0"/>
    <n v="0"/>
    <n v="0"/>
    <n v="10"/>
    <n v="5"/>
    <s v="PASSED"/>
  </r>
  <r>
    <s v="ASCENSION HEALTH INFORMATION SERVICES"/>
    <x v="0"/>
    <x v="1"/>
    <x v="20"/>
    <s v="N"/>
    <x v="6"/>
    <n v="7"/>
    <n v="1"/>
    <n v="0"/>
    <n v="100"/>
    <n v="10"/>
    <n v="5"/>
    <s v="CRITICAL"/>
  </r>
  <r>
    <s v="ASCENSION HEALTH INFORMATION SERVICES"/>
    <x v="0"/>
    <x v="1"/>
    <x v="0"/>
    <s v="Y"/>
    <x v="7"/>
    <n v="8"/>
    <n v="30326.63"/>
    <n v="30326.63"/>
    <n v="0"/>
    <n v="10"/>
    <n v="5"/>
    <s v="PASSED"/>
  </r>
  <r>
    <s v="ASCENSION HEALTH INFORMATION SERVICES"/>
    <x v="0"/>
    <x v="1"/>
    <x v="1"/>
    <s v="Y"/>
    <x v="7"/>
    <n v="8"/>
    <n v="30319.37"/>
    <n v="31176.37"/>
    <n v="2.7488767935458811"/>
    <n v="10"/>
    <n v="5"/>
    <s v="TRIVIAL"/>
  </r>
  <r>
    <s v="ASCENSION HEALTH INFORMATION SERVICES"/>
    <x v="0"/>
    <x v="1"/>
    <x v="2"/>
    <s v="Y"/>
    <x v="7"/>
    <n v="8"/>
    <n v="44696.9"/>
    <n v="44696.9"/>
    <n v="0"/>
    <n v="10"/>
    <n v="5"/>
    <s v="PASSED"/>
  </r>
  <r>
    <s v="ASCENSION HEALTH INFORMATION SERVICES"/>
    <x v="0"/>
    <x v="1"/>
    <x v="3"/>
    <s v="Y"/>
    <x v="7"/>
    <n v="8"/>
    <n v="49674.99"/>
    <n v="49674.99"/>
    <n v="0"/>
    <n v="10"/>
    <n v="5"/>
    <s v="PASSED"/>
  </r>
  <r>
    <s v="ASCENSION HEALTH INFORMATION SERVICES"/>
    <x v="0"/>
    <x v="1"/>
    <x v="4"/>
    <s v="Y"/>
    <x v="7"/>
    <n v="8"/>
    <n v="33102.870000000003"/>
    <n v="33102.870000000003"/>
    <n v="0"/>
    <n v="10"/>
    <n v="5"/>
    <s v="PASSED"/>
  </r>
  <r>
    <s v="ASCENSION HEALTH INFORMATION SERVICES"/>
    <x v="0"/>
    <x v="1"/>
    <x v="5"/>
    <s v="Y"/>
    <x v="7"/>
    <n v="8"/>
    <n v="33054.230000000003"/>
    <n v="33054.230000000003"/>
    <n v="0"/>
    <n v="10"/>
    <n v="5"/>
    <s v="PASSED"/>
  </r>
  <r>
    <s v="ASCENSION HEALTH INFORMATION SERVICES"/>
    <x v="0"/>
    <x v="1"/>
    <x v="6"/>
    <s v="Y"/>
    <x v="7"/>
    <n v="8"/>
    <n v="31511.18"/>
    <n v="31511.18"/>
    <n v="0"/>
    <n v="10"/>
    <n v="5"/>
    <s v="PASSED"/>
  </r>
  <r>
    <s v="ASCENSION HEALTH INFORMATION SERVICES"/>
    <x v="0"/>
    <x v="1"/>
    <x v="7"/>
    <s v="Y"/>
    <x v="7"/>
    <n v="8"/>
    <n v="34203.33"/>
    <n v="34203.33"/>
    <n v="0"/>
    <n v="10"/>
    <n v="5"/>
    <s v="PASSED"/>
  </r>
  <r>
    <s v="ASCENSION HEALTH INFORMATION SERVICES"/>
    <x v="0"/>
    <x v="1"/>
    <x v="8"/>
    <s v="Y"/>
    <x v="7"/>
    <n v="8"/>
    <n v="42287.39"/>
    <n v="42287.39"/>
    <n v="0"/>
    <n v="10"/>
    <n v="5"/>
    <s v="PASSED"/>
  </r>
  <r>
    <s v="ASCENSION HEALTH INFORMATION SERVICES"/>
    <x v="0"/>
    <x v="1"/>
    <x v="9"/>
    <s v="Y"/>
    <x v="7"/>
    <n v="8"/>
    <n v="41582.97"/>
    <n v="41343.620000000003"/>
    <n v="0.57892850214857461"/>
    <n v="10"/>
    <n v="5"/>
    <s v="TRIVIAL"/>
  </r>
  <r>
    <s v="ASCENSION HEALTH INFORMATION SERVICES"/>
    <x v="0"/>
    <x v="1"/>
    <x v="10"/>
    <s v="Y"/>
    <x v="7"/>
    <n v="8"/>
    <n v="34177.379999999997"/>
    <n v="34177.379999999997"/>
    <n v="0"/>
    <n v="10"/>
    <n v="5"/>
    <s v="PASSED"/>
  </r>
  <r>
    <s v="ASCENSION HEALTH INFORMATION SERVICES"/>
    <x v="0"/>
    <x v="1"/>
    <x v="11"/>
    <s v="Y"/>
    <x v="7"/>
    <n v="8"/>
    <n v="39849.56"/>
    <n v="39849.56"/>
    <n v="0"/>
    <n v="10"/>
    <n v="5"/>
    <s v="PASSED"/>
  </r>
  <r>
    <s v="ASCENSION HEALTH INFORMATION SERVICES"/>
    <x v="0"/>
    <x v="1"/>
    <x v="12"/>
    <s v="Y"/>
    <x v="7"/>
    <n v="8"/>
    <n v="39782.410000000003"/>
    <n v="39480.239999999998"/>
    <n v="0.76537022064710236"/>
    <n v="10"/>
    <n v="5"/>
    <s v="TRIVIAL"/>
  </r>
  <r>
    <s v="ASCENSION HEALTH INFORMATION SERVICES"/>
    <x v="0"/>
    <x v="1"/>
    <x v="13"/>
    <s v="Y"/>
    <x v="7"/>
    <n v="8"/>
    <n v="66958.69"/>
    <n v="66958.69"/>
    <n v="0"/>
    <n v="10"/>
    <n v="5"/>
    <s v="PASSED"/>
  </r>
  <r>
    <s v="ASCENSION HEALTH INFORMATION SERVICES"/>
    <x v="0"/>
    <x v="1"/>
    <x v="14"/>
    <s v="Y"/>
    <x v="7"/>
    <n v="8"/>
    <n v="65246.28"/>
    <n v="68008.759999999995"/>
    <n v="4.0619473138460345"/>
    <n v="10"/>
    <n v="5"/>
    <s v="TRIVIAL"/>
  </r>
  <r>
    <s v="ASCENSION HEALTH INFORMATION SERVICES"/>
    <x v="0"/>
    <x v="1"/>
    <x v="15"/>
    <s v="Y"/>
    <x v="7"/>
    <n v="8"/>
    <n v="65081.34"/>
    <n v="65081.34"/>
    <n v="0"/>
    <n v="10"/>
    <n v="5"/>
    <s v="PASSED"/>
  </r>
  <r>
    <s v="ASCENSION HEALTH INFORMATION SERVICES"/>
    <x v="0"/>
    <x v="1"/>
    <x v="16"/>
    <s v="Y"/>
    <x v="7"/>
    <n v="8"/>
    <n v="18169.36"/>
    <n v="18169.36"/>
    <n v="0"/>
    <n v="10"/>
    <n v="5"/>
    <s v="PASSED"/>
  </r>
  <r>
    <s v="ASCENSION HEALTH INFORMATION SERVICES"/>
    <x v="0"/>
    <x v="1"/>
    <x v="17"/>
    <s v="Y"/>
    <x v="7"/>
    <n v="8"/>
    <n v="23776.81"/>
    <n v="23776.81"/>
    <n v="0"/>
    <n v="10"/>
    <n v="5"/>
    <s v="PASSED"/>
  </r>
  <r>
    <s v="ASCENSION HEALTH INFORMATION SERVICES"/>
    <x v="0"/>
    <x v="1"/>
    <x v="18"/>
    <s v="Y"/>
    <x v="7"/>
    <n v="8"/>
    <n v="41590.120000000003"/>
    <n v="41590.120000000003"/>
    <n v="0"/>
    <n v="10"/>
    <n v="5"/>
    <s v="PASSED"/>
  </r>
  <r>
    <s v="ASCENSION HEALTH INFORMATION SERVICES"/>
    <x v="0"/>
    <x v="1"/>
    <x v="19"/>
    <s v="N"/>
    <x v="7"/>
    <n v="8"/>
    <n v="19518.03"/>
    <n v="9399.56"/>
    <n v="107.64833673065549"/>
    <n v="10"/>
    <n v="5"/>
    <s v="CRITICAL"/>
  </r>
  <r>
    <s v="ASCENSION HEALTH INFORMATION SERVICES"/>
    <x v="0"/>
    <x v="1"/>
    <x v="20"/>
    <s v="N"/>
    <x v="7"/>
    <n v="8"/>
    <n v="18011.95"/>
    <n v="0"/>
    <n v="100"/>
    <n v="10"/>
    <n v="5"/>
    <s v="CRITICAL"/>
  </r>
  <r>
    <s v="ASCENSION HEALTH INFORMATION SERVICES"/>
    <x v="0"/>
    <x v="1"/>
    <x v="0"/>
    <s v="Y"/>
    <x v="8"/>
    <n v="9"/>
    <n v="12"/>
    <n v="12"/>
    <n v="0"/>
    <n v="10"/>
    <n v="5"/>
    <s v="PASSED"/>
  </r>
  <r>
    <s v="ASCENSION HEALTH INFORMATION SERVICES"/>
    <x v="0"/>
    <x v="1"/>
    <x v="1"/>
    <s v="Y"/>
    <x v="8"/>
    <n v="9"/>
    <n v="31"/>
    <n v="33"/>
    <n v="6.0606060606060606"/>
    <n v="10"/>
    <n v="5"/>
    <s v="CAUTIONARY"/>
  </r>
  <r>
    <s v="ASCENSION HEALTH INFORMATION SERVICES"/>
    <x v="0"/>
    <x v="1"/>
    <x v="2"/>
    <s v="Y"/>
    <x v="8"/>
    <n v="9"/>
    <n v="58"/>
    <n v="58"/>
    <n v="0"/>
    <n v="10"/>
    <n v="5"/>
    <s v="PASSED"/>
  </r>
  <r>
    <s v="ASCENSION HEALTH INFORMATION SERVICES"/>
    <x v="0"/>
    <x v="1"/>
    <x v="3"/>
    <s v="Y"/>
    <x v="8"/>
    <n v="9"/>
    <n v="80"/>
    <n v="80"/>
    <n v="0"/>
    <n v="10"/>
    <n v="5"/>
    <s v="PASSED"/>
  </r>
  <r>
    <s v="ASCENSION HEALTH INFORMATION SERVICES"/>
    <x v="0"/>
    <x v="1"/>
    <x v="4"/>
    <s v="Y"/>
    <x v="8"/>
    <n v="9"/>
    <n v="45"/>
    <n v="45"/>
    <n v="0"/>
    <n v="10"/>
    <n v="5"/>
    <s v="PASSED"/>
  </r>
  <r>
    <s v="ASCENSION HEALTH INFORMATION SERVICES"/>
    <x v="0"/>
    <x v="1"/>
    <x v="5"/>
    <s v="Y"/>
    <x v="8"/>
    <n v="9"/>
    <n v="38"/>
    <n v="38"/>
    <n v="0"/>
    <n v="10"/>
    <n v="5"/>
    <s v="PASSED"/>
  </r>
  <r>
    <s v="ASCENSION HEALTH INFORMATION SERVICES"/>
    <x v="0"/>
    <x v="1"/>
    <x v="6"/>
    <s v="Y"/>
    <x v="8"/>
    <n v="9"/>
    <n v="31"/>
    <n v="31"/>
    <n v="0"/>
    <n v="10"/>
    <n v="5"/>
    <s v="PASSED"/>
  </r>
  <r>
    <s v="ASCENSION HEALTH INFORMATION SERVICES"/>
    <x v="0"/>
    <x v="1"/>
    <x v="7"/>
    <s v="Y"/>
    <x v="8"/>
    <n v="9"/>
    <n v="45"/>
    <n v="45"/>
    <n v="0"/>
    <n v="10"/>
    <n v="5"/>
    <s v="PASSED"/>
  </r>
  <r>
    <s v="ASCENSION HEALTH INFORMATION SERVICES"/>
    <x v="0"/>
    <x v="1"/>
    <x v="8"/>
    <s v="Y"/>
    <x v="8"/>
    <n v="9"/>
    <n v="41"/>
    <n v="41"/>
    <n v="0"/>
    <n v="10"/>
    <n v="5"/>
    <s v="PASSED"/>
  </r>
  <r>
    <s v="ASCENSION HEALTH INFORMATION SERVICES"/>
    <x v="0"/>
    <x v="1"/>
    <x v="9"/>
    <s v="Y"/>
    <x v="8"/>
    <n v="9"/>
    <n v="53"/>
    <n v="52"/>
    <n v="1.9230769230769231"/>
    <n v="10"/>
    <n v="5"/>
    <s v="TRIVIAL"/>
  </r>
  <r>
    <s v="ASCENSION HEALTH INFORMATION SERVICES"/>
    <x v="0"/>
    <x v="1"/>
    <x v="10"/>
    <s v="Y"/>
    <x v="8"/>
    <n v="9"/>
    <n v="42"/>
    <n v="42"/>
    <n v="0"/>
    <n v="10"/>
    <n v="5"/>
    <s v="PASSED"/>
  </r>
  <r>
    <s v="ASCENSION HEALTH INFORMATION SERVICES"/>
    <x v="0"/>
    <x v="1"/>
    <x v="11"/>
    <s v="Y"/>
    <x v="8"/>
    <n v="9"/>
    <n v="61"/>
    <n v="61"/>
    <n v="0"/>
    <n v="10"/>
    <n v="5"/>
    <s v="PASSED"/>
  </r>
  <r>
    <s v="ASCENSION HEALTH INFORMATION SERVICES"/>
    <x v="0"/>
    <x v="1"/>
    <x v="12"/>
    <s v="Y"/>
    <x v="8"/>
    <n v="9"/>
    <n v="54"/>
    <n v="54"/>
    <n v="0"/>
    <n v="10"/>
    <n v="5"/>
    <s v="PASSED"/>
  </r>
  <r>
    <s v="ASCENSION HEALTH INFORMATION SERVICES"/>
    <x v="0"/>
    <x v="1"/>
    <x v="13"/>
    <s v="Y"/>
    <x v="8"/>
    <n v="9"/>
    <n v="49"/>
    <n v="49"/>
    <n v="0"/>
    <n v="10"/>
    <n v="5"/>
    <s v="PASSED"/>
  </r>
  <r>
    <s v="ASCENSION HEALTH INFORMATION SERVICES"/>
    <x v="0"/>
    <x v="1"/>
    <x v="14"/>
    <s v="Y"/>
    <x v="8"/>
    <n v="9"/>
    <n v="44"/>
    <n v="44"/>
    <n v="0"/>
    <n v="10"/>
    <n v="5"/>
    <s v="PASSED"/>
  </r>
  <r>
    <s v="ASCENSION HEALTH INFORMATION SERVICES"/>
    <x v="0"/>
    <x v="1"/>
    <x v="15"/>
    <s v="Y"/>
    <x v="8"/>
    <n v="9"/>
    <n v="44"/>
    <n v="44"/>
    <n v="0"/>
    <n v="10"/>
    <n v="5"/>
    <s v="PASSED"/>
  </r>
  <r>
    <s v="ASCENSION HEALTH INFORMATION SERVICES"/>
    <x v="0"/>
    <x v="1"/>
    <x v="16"/>
    <s v="Y"/>
    <x v="8"/>
    <n v="9"/>
    <n v="37"/>
    <n v="37"/>
    <n v="0"/>
    <n v="10"/>
    <n v="5"/>
    <s v="PASSED"/>
  </r>
  <r>
    <s v="ASCENSION HEALTH INFORMATION SERVICES"/>
    <x v="0"/>
    <x v="1"/>
    <x v="17"/>
    <s v="Y"/>
    <x v="8"/>
    <n v="9"/>
    <n v="40"/>
    <n v="42"/>
    <n v="4.7619047619047619"/>
    <n v="10"/>
    <n v="5"/>
    <s v="TRIVIAL"/>
  </r>
  <r>
    <s v="ASCENSION HEALTH INFORMATION SERVICES"/>
    <x v="0"/>
    <x v="1"/>
    <x v="18"/>
    <s v="Y"/>
    <x v="8"/>
    <n v="9"/>
    <n v="30"/>
    <n v="30"/>
    <n v="0"/>
    <n v="10"/>
    <n v="5"/>
    <s v="PASSED"/>
  </r>
  <r>
    <s v="ASCENSION HEALTH INFORMATION SERVICES"/>
    <x v="0"/>
    <x v="1"/>
    <x v="19"/>
    <s v="N"/>
    <x v="8"/>
    <n v="9"/>
    <n v="21"/>
    <n v="7"/>
    <n v="200"/>
    <n v="10"/>
    <n v="5"/>
    <s v="CRITICAL"/>
  </r>
  <r>
    <s v="ASCENSION HEALTH INFORMATION SERVICES"/>
    <x v="0"/>
    <x v="1"/>
    <x v="20"/>
    <s v="N"/>
    <x v="8"/>
    <n v="9"/>
    <n v="26"/>
    <n v="0"/>
    <n v="100"/>
    <n v="10"/>
    <n v="5"/>
    <s v="CRITICAL"/>
  </r>
  <r>
    <s v="ASCENSION HEALTH INFORMATION SERVICES"/>
    <x v="0"/>
    <x v="1"/>
    <x v="0"/>
    <s v="Y"/>
    <x v="9"/>
    <n v="10"/>
    <n v="31"/>
    <n v="31"/>
    <n v="0"/>
    <n v="10"/>
    <n v="5"/>
    <s v="PASSED"/>
  </r>
  <r>
    <s v="ASCENSION HEALTH INFORMATION SERVICES"/>
    <x v="0"/>
    <x v="1"/>
    <x v="1"/>
    <s v="Y"/>
    <x v="9"/>
    <n v="10"/>
    <n v="12"/>
    <n v="12"/>
    <n v="0"/>
    <n v="10"/>
    <n v="5"/>
    <s v="PASSED"/>
  </r>
  <r>
    <s v="ASCENSION HEALTH INFORMATION SERVICES"/>
    <x v="0"/>
    <x v="1"/>
    <x v="2"/>
    <s v="Y"/>
    <x v="9"/>
    <n v="10"/>
    <n v="36"/>
    <n v="36"/>
    <n v="0"/>
    <n v="10"/>
    <n v="5"/>
    <s v="PASSED"/>
  </r>
  <r>
    <s v="ASCENSION HEALTH INFORMATION SERVICES"/>
    <x v="0"/>
    <x v="1"/>
    <x v="3"/>
    <s v="Y"/>
    <x v="9"/>
    <n v="10"/>
    <n v="25"/>
    <n v="25"/>
    <n v="0"/>
    <n v="10"/>
    <n v="5"/>
    <s v="PASSED"/>
  </r>
  <r>
    <s v="ASCENSION HEALTH INFORMATION SERVICES"/>
    <x v="0"/>
    <x v="1"/>
    <x v="4"/>
    <s v="Y"/>
    <x v="9"/>
    <n v="10"/>
    <n v="31"/>
    <n v="31"/>
    <n v="0"/>
    <n v="10"/>
    <n v="5"/>
    <s v="PASSED"/>
  </r>
  <r>
    <s v="ASCENSION HEALTH INFORMATION SERVICES"/>
    <x v="0"/>
    <x v="1"/>
    <x v="5"/>
    <s v="Y"/>
    <x v="9"/>
    <n v="10"/>
    <n v="40"/>
    <n v="40"/>
    <n v="0"/>
    <n v="10"/>
    <n v="5"/>
    <s v="PASSED"/>
  </r>
  <r>
    <s v="ASCENSION HEALTH INFORMATION SERVICES"/>
    <x v="0"/>
    <x v="1"/>
    <x v="6"/>
    <s v="Y"/>
    <x v="9"/>
    <n v="10"/>
    <n v="34"/>
    <n v="34"/>
    <n v="0"/>
    <n v="10"/>
    <n v="5"/>
    <s v="PASSED"/>
  </r>
  <r>
    <s v="ASCENSION HEALTH INFORMATION SERVICES"/>
    <x v="0"/>
    <x v="1"/>
    <x v="7"/>
    <s v="Y"/>
    <x v="9"/>
    <n v="10"/>
    <n v="40"/>
    <n v="40"/>
    <n v="0"/>
    <n v="10"/>
    <n v="5"/>
    <s v="PASSED"/>
  </r>
  <r>
    <s v="ASCENSION HEALTH INFORMATION SERVICES"/>
    <x v="0"/>
    <x v="1"/>
    <x v="8"/>
    <s v="Y"/>
    <x v="9"/>
    <n v="10"/>
    <n v="24"/>
    <n v="24"/>
    <n v="0"/>
    <n v="10"/>
    <n v="5"/>
    <s v="PASSED"/>
  </r>
  <r>
    <s v="ASCENSION HEALTH INFORMATION SERVICES"/>
    <x v="0"/>
    <x v="1"/>
    <x v="9"/>
    <s v="Y"/>
    <x v="9"/>
    <n v="10"/>
    <n v="31"/>
    <n v="31"/>
    <n v="0"/>
    <n v="10"/>
    <n v="5"/>
    <s v="PASSED"/>
  </r>
  <r>
    <s v="ASCENSION HEALTH INFORMATION SERVICES"/>
    <x v="0"/>
    <x v="1"/>
    <x v="10"/>
    <s v="Y"/>
    <x v="9"/>
    <n v="10"/>
    <n v="29"/>
    <n v="29"/>
    <n v="0"/>
    <n v="10"/>
    <n v="5"/>
    <s v="PASSED"/>
  </r>
  <r>
    <s v="ASCENSION HEALTH INFORMATION SERVICES"/>
    <x v="0"/>
    <x v="1"/>
    <x v="11"/>
    <s v="Y"/>
    <x v="9"/>
    <n v="10"/>
    <n v="22"/>
    <n v="22"/>
    <n v="0"/>
    <n v="10"/>
    <n v="5"/>
    <s v="PASSED"/>
  </r>
  <r>
    <s v="ASCENSION HEALTH INFORMATION SERVICES"/>
    <x v="0"/>
    <x v="1"/>
    <x v="12"/>
    <s v="Y"/>
    <x v="9"/>
    <n v="10"/>
    <n v="28"/>
    <n v="28"/>
    <n v="0"/>
    <n v="10"/>
    <n v="5"/>
    <s v="PASSED"/>
  </r>
  <r>
    <s v="ASCENSION HEALTH INFORMATION SERVICES"/>
    <x v="0"/>
    <x v="1"/>
    <x v="13"/>
    <s v="Y"/>
    <x v="9"/>
    <n v="10"/>
    <n v="50"/>
    <n v="50"/>
    <n v="0"/>
    <n v="10"/>
    <n v="5"/>
    <s v="PASSED"/>
  </r>
  <r>
    <s v="ASCENSION HEALTH INFORMATION SERVICES"/>
    <x v="0"/>
    <x v="1"/>
    <x v="14"/>
    <s v="Y"/>
    <x v="9"/>
    <n v="10"/>
    <n v="60"/>
    <n v="61"/>
    <n v="1.639344262295082"/>
    <n v="10"/>
    <n v="5"/>
    <s v="TRIVIAL"/>
  </r>
  <r>
    <s v="ASCENSION HEALTH INFORMATION SERVICES"/>
    <x v="0"/>
    <x v="1"/>
    <x v="15"/>
    <s v="Y"/>
    <x v="9"/>
    <n v="10"/>
    <n v="36"/>
    <n v="36"/>
    <n v="0"/>
    <n v="10"/>
    <n v="5"/>
    <s v="PASSED"/>
  </r>
  <r>
    <s v="ASCENSION HEALTH INFORMATION SERVICES"/>
    <x v="0"/>
    <x v="1"/>
    <x v="16"/>
    <s v="Y"/>
    <x v="9"/>
    <n v="10"/>
    <n v="22"/>
    <n v="22"/>
    <n v="0"/>
    <n v="10"/>
    <n v="5"/>
    <s v="PASSED"/>
  </r>
  <r>
    <s v="ASCENSION HEALTH INFORMATION SERVICES"/>
    <x v="0"/>
    <x v="1"/>
    <x v="17"/>
    <s v="Y"/>
    <x v="9"/>
    <n v="10"/>
    <n v="24"/>
    <n v="24"/>
    <n v="0"/>
    <n v="10"/>
    <n v="5"/>
    <s v="PASSED"/>
  </r>
  <r>
    <s v="ASCENSION HEALTH INFORMATION SERVICES"/>
    <x v="0"/>
    <x v="1"/>
    <x v="18"/>
    <s v="Y"/>
    <x v="9"/>
    <n v="10"/>
    <n v="36"/>
    <n v="36"/>
    <n v="0"/>
    <n v="10"/>
    <n v="5"/>
    <s v="PASSED"/>
  </r>
  <r>
    <s v="ASCENSION HEALTH INFORMATION SERVICES"/>
    <x v="0"/>
    <x v="1"/>
    <x v="19"/>
    <s v="N"/>
    <x v="9"/>
    <n v="10"/>
    <n v="21"/>
    <n v="10"/>
    <n v="110.00000000000001"/>
    <n v="10"/>
    <n v="5"/>
    <s v="CRITICAL"/>
  </r>
  <r>
    <s v="ASCENSION HEALTH INFORMATION SERVICES"/>
    <x v="0"/>
    <x v="1"/>
    <x v="20"/>
    <s v="N"/>
    <x v="9"/>
    <n v="10"/>
    <n v="18"/>
    <n v="0"/>
    <n v="100"/>
    <n v="10"/>
    <n v="5"/>
    <s v="CRITICAL"/>
  </r>
  <r>
    <s v="ASCENSION HEALTH INFORMATION SERVICES"/>
    <x v="0"/>
    <x v="1"/>
    <x v="0"/>
    <s v="Y"/>
    <x v="10"/>
    <n v="11"/>
    <n v="8"/>
    <n v="8"/>
    <n v="0"/>
    <n v="10"/>
    <n v="5"/>
    <s v="PASSED"/>
  </r>
  <r>
    <s v="ASCENSION HEALTH INFORMATION SERVICES"/>
    <x v="0"/>
    <x v="1"/>
    <x v="1"/>
    <s v="Y"/>
    <x v="10"/>
    <n v="11"/>
    <n v="8"/>
    <n v="8"/>
    <n v="0"/>
    <n v="10"/>
    <n v="5"/>
    <s v="PASSED"/>
  </r>
  <r>
    <s v="ASCENSION HEALTH INFORMATION SERVICES"/>
    <x v="0"/>
    <x v="1"/>
    <x v="2"/>
    <s v="Y"/>
    <x v="10"/>
    <n v="11"/>
    <n v="12"/>
    <n v="12"/>
    <n v="0"/>
    <n v="10"/>
    <n v="5"/>
    <s v="PASSED"/>
  </r>
  <r>
    <s v="ASCENSION HEALTH INFORMATION SERVICES"/>
    <x v="0"/>
    <x v="1"/>
    <x v="3"/>
    <s v="Y"/>
    <x v="10"/>
    <n v="11"/>
    <n v="10"/>
    <n v="10"/>
    <n v="0"/>
    <n v="10"/>
    <n v="5"/>
    <s v="PASSED"/>
  </r>
  <r>
    <s v="ASCENSION HEALTH INFORMATION SERVICES"/>
    <x v="0"/>
    <x v="1"/>
    <x v="4"/>
    <s v="Y"/>
    <x v="10"/>
    <n v="11"/>
    <n v="11"/>
    <n v="11"/>
    <n v="0"/>
    <n v="10"/>
    <n v="5"/>
    <s v="PASSED"/>
  </r>
  <r>
    <s v="ASCENSION HEALTH INFORMATION SERVICES"/>
    <x v="0"/>
    <x v="1"/>
    <x v="5"/>
    <s v="Y"/>
    <x v="10"/>
    <n v="11"/>
    <n v="5"/>
    <n v="5"/>
    <n v="0"/>
    <n v="10"/>
    <n v="5"/>
    <s v="PASSED"/>
  </r>
  <r>
    <s v="ASCENSION HEALTH INFORMATION SERVICES"/>
    <x v="0"/>
    <x v="1"/>
    <x v="6"/>
    <s v="Y"/>
    <x v="10"/>
    <n v="11"/>
    <n v="14"/>
    <n v="14"/>
    <n v="0"/>
    <n v="10"/>
    <n v="5"/>
    <s v="PASSED"/>
  </r>
  <r>
    <s v="ASCENSION HEALTH INFORMATION SERVICES"/>
    <x v="0"/>
    <x v="1"/>
    <x v="7"/>
    <s v="Y"/>
    <x v="10"/>
    <n v="11"/>
    <n v="8"/>
    <n v="8"/>
    <n v="0"/>
    <n v="10"/>
    <n v="5"/>
    <s v="PASSED"/>
  </r>
  <r>
    <s v="ASCENSION HEALTH INFORMATION SERVICES"/>
    <x v="0"/>
    <x v="1"/>
    <x v="8"/>
    <s v="Y"/>
    <x v="10"/>
    <n v="11"/>
    <n v="6"/>
    <n v="6"/>
    <n v="0"/>
    <n v="10"/>
    <n v="5"/>
    <s v="PASSED"/>
  </r>
  <r>
    <s v="ASCENSION HEALTH INFORMATION SERVICES"/>
    <x v="0"/>
    <x v="1"/>
    <x v="9"/>
    <s v="Y"/>
    <x v="10"/>
    <n v="11"/>
    <n v="5"/>
    <n v="5"/>
    <n v="0"/>
    <n v="10"/>
    <n v="5"/>
    <s v="PASSED"/>
  </r>
  <r>
    <s v="ASCENSION HEALTH INFORMATION SERVICES"/>
    <x v="0"/>
    <x v="1"/>
    <x v="10"/>
    <s v="Y"/>
    <x v="10"/>
    <n v="11"/>
    <n v="6"/>
    <n v="6"/>
    <n v="0"/>
    <n v="10"/>
    <n v="5"/>
    <s v="PASSED"/>
  </r>
  <r>
    <s v="ASCENSION HEALTH INFORMATION SERVICES"/>
    <x v="0"/>
    <x v="1"/>
    <x v="11"/>
    <s v="Y"/>
    <x v="10"/>
    <n v="11"/>
    <n v="3"/>
    <n v="3"/>
    <n v="0"/>
    <n v="10"/>
    <n v="5"/>
    <s v="PASSED"/>
  </r>
  <r>
    <s v="ASCENSION HEALTH INFORMATION SERVICES"/>
    <x v="0"/>
    <x v="1"/>
    <x v="12"/>
    <s v="Y"/>
    <x v="10"/>
    <n v="11"/>
    <n v="3"/>
    <n v="3"/>
    <n v="0"/>
    <n v="10"/>
    <n v="5"/>
    <s v="PASSED"/>
  </r>
  <r>
    <s v="ASCENSION HEALTH INFORMATION SERVICES"/>
    <x v="0"/>
    <x v="1"/>
    <x v="13"/>
    <s v="Y"/>
    <x v="10"/>
    <n v="11"/>
    <n v="5"/>
    <n v="5"/>
    <n v="0"/>
    <n v="10"/>
    <n v="5"/>
    <s v="PASSED"/>
  </r>
  <r>
    <s v="ASCENSION HEALTH INFORMATION SERVICES"/>
    <x v="0"/>
    <x v="1"/>
    <x v="14"/>
    <s v="Y"/>
    <x v="10"/>
    <n v="11"/>
    <n v="21"/>
    <n v="21"/>
    <n v="0"/>
    <n v="10"/>
    <n v="5"/>
    <s v="PASSED"/>
  </r>
  <r>
    <s v="ASCENSION HEALTH INFORMATION SERVICES"/>
    <x v="0"/>
    <x v="1"/>
    <x v="15"/>
    <s v="Y"/>
    <x v="10"/>
    <n v="11"/>
    <n v="11"/>
    <n v="11"/>
    <n v="0"/>
    <n v="10"/>
    <n v="5"/>
    <s v="PASSED"/>
  </r>
  <r>
    <s v="ASCENSION HEALTH INFORMATION SERVICES"/>
    <x v="0"/>
    <x v="1"/>
    <x v="16"/>
    <s v="Y"/>
    <x v="10"/>
    <n v="11"/>
    <n v="1"/>
    <n v="1"/>
    <n v="0"/>
    <n v="10"/>
    <n v="5"/>
    <s v="PASSED"/>
  </r>
  <r>
    <s v="ASCENSION HEALTH INFORMATION SERVICES"/>
    <x v="0"/>
    <x v="1"/>
    <x v="17"/>
    <s v="Y"/>
    <x v="10"/>
    <n v="11"/>
    <n v="4"/>
    <n v="4"/>
    <n v="0"/>
    <n v="10"/>
    <n v="5"/>
    <s v="PASSED"/>
  </r>
  <r>
    <s v="ASCENSION HEALTH INFORMATION SERVICES"/>
    <x v="0"/>
    <x v="1"/>
    <x v="18"/>
    <s v="Y"/>
    <x v="10"/>
    <n v="11"/>
    <n v="4"/>
    <n v="4"/>
    <n v="0"/>
    <n v="10"/>
    <n v="5"/>
    <s v="PASSED"/>
  </r>
  <r>
    <s v="ASCENSION HEALTH INFORMATION SERVICES"/>
    <x v="0"/>
    <x v="1"/>
    <x v="19"/>
    <s v="N"/>
    <x v="10"/>
    <n v="11"/>
    <n v="3"/>
    <n v="1"/>
    <n v="200"/>
    <n v="10"/>
    <n v="5"/>
    <s v="CRITICAL"/>
  </r>
  <r>
    <s v="ASCENSION HEALTH INFORMATION SERVICES"/>
    <x v="0"/>
    <x v="1"/>
    <x v="20"/>
    <s v="N"/>
    <x v="10"/>
    <n v="11"/>
    <n v="3"/>
    <n v="0"/>
    <n v="100"/>
    <n v="10"/>
    <n v="5"/>
    <s v="CRITICAL"/>
  </r>
  <r>
    <s v="ASCENSION HEALTH INFORMATION SERVICES"/>
    <x v="0"/>
    <x v="1"/>
    <x v="0"/>
    <s v="Y"/>
    <x v="11"/>
    <n v="12"/>
    <n v="6"/>
    <n v="6"/>
    <n v="0"/>
    <n v="10"/>
    <n v="5"/>
    <s v="PASSED"/>
  </r>
  <r>
    <s v="ASCENSION HEALTH INFORMATION SERVICES"/>
    <x v="0"/>
    <x v="1"/>
    <x v="1"/>
    <s v="Y"/>
    <x v="11"/>
    <n v="12"/>
    <n v="4"/>
    <n v="4"/>
    <n v="0"/>
    <n v="10"/>
    <n v="5"/>
    <s v="PASSED"/>
  </r>
  <r>
    <s v="ASCENSION HEALTH INFORMATION SERVICES"/>
    <x v="0"/>
    <x v="1"/>
    <x v="2"/>
    <s v="Y"/>
    <x v="11"/>
    <n v="12"/>
    <n v="2"/>
    <n v="2"/>
    <n v="0"/>
    <n v="10"/>
    <n v="5"/>
    <s v="PASSED"/>
  </r>
  <r>
    <s v="ASCENSION HEALTH INFORMATION SERVICES"/>
    <x v="0"/>
    <x v="1"/>
    <x v="3"/>
    <s v="Y"/>
    <x v="11"/>
    <n v="12"/>
    <n v="6"/>
    <n v="6"/>
    <n v="0"/>
    <n v="10"/>
    <n v="5"/>
    <s v="PASSED"/>
  </r>
  <r>
    <s v="ASCENSION HEALTH INFORMATION SERVICES"/>
    <x v="0"/>
    <x v="1"/>
    <x v="4"/>
    <s v="Y"/>
    <x v="11"/>
    <n v="12"/>
    <n v="5"/>
    <n v="5"/>
    <n v="0"/>
    <n v="10"/>
    <n v="5"/>
    <s v="PASSED"/>
  </r>
  <r>
    <s v="ASCENSION HEALTH INFORMATION SERVICES"/>
    <x v="0"/>
    <x v="1"/>
    <x v="5"/>
    <s v="Y"/>
    <x v="11"/>
    <n v="12"/>
    <n v="5"/>
    <n v="5"/>
    <n v="0"/>
    <n v="10"/>
    <n v="5"/>
    <s v="PASSED"/>
  </r>
  <r>
    <s v="ASCENSION HEALTH INFORMATION SERVICES"/>
    <x v="0"/>
    <x v="1"/>
    <x v="6"/>
    <s v="Y"/>
    <x v="11"/>
    <n v="12"/>
    <n v="6"/>
    <n v="6"/>
    <n v="0"/>
    <n v="10"/>
    <n v="5"/>
    <s v="PASSED"/>
  </r>
  <r>
    <s v="ASCENSION HEALTH INFORMATION SERVICES"/>
    <x v="0"/>
    <x v="1"/>
    <x v="7"/>
    <s v="Y"/>
    <x v="11"/>
    <n v="12"/>
    <n v="3"/>
    <n v="3"/>
    <n v="0"/>
    <n v="10"/>
    <n v="5"/>
    <s v="PASSED"/>
  </r>
  <r>
    <s v="ASCENSION HEALTH INFORMATION SERVICES"/>
    <x v="0"/>
    <x v="1"/>
    <x v="8"/>
    <s v="Y"/>
    <x v="11"/>
    <n v="12"/>
    <n v="5"/>
    <n v="5"/>
    <n v="0"/>
    <n v="10"/>
    <n v="5"/>
    <s v="PASSED"/>
  </r>
  <r>
    <s v="ASCENSION HEALTH INFORMATION SERVICES"/>
    <x v="0"/>
    <x v="1"/>
    <x v="9"/>
    <s v="Y"/>
    <x v="11"/>
    <n v="12"/>
    <n v="5"/>
    <n v="5"/>
    <n v="0"/>
    <n v="10"/>
    <n v="5"/>
    <s v="PASSED"/>
  </r>
  <r>
    <s v="ASCENSION HEALTH INFORMATION SERVICES"/>
    <x v="0"/>
    <x v="1"/>
    <x v="10"/>
    <s v="Y"/>
    <x v="11"/>
    <n v="12"/>
    <n v="5"/>
    <n v="5"/>
    <n v="0"/>
    <n v="10"/>
    <n v="5"/>
    <s v="PASSED"/>
  </r>
  <r>
    <s v="ASCENSION HEALTH INFORMATION SERVICES"/>
    <x v="0"/>
    <x v="1"/>
    <x v="11"/>
    <s v="Y"/>
    <x v="11"/>
    <n v="12"/>
    <n v="10"/>
    <n v="10"/>
    <n v="0"/>
    <n v="10"/>
    <n v="5"/>
    <s v="PASSED"/>
  </r>
  <r>
    <s v="ASCENSION HEALTH INFORMATION SERVICES"/>
    <x v="0"/>
    <x v="1"/>
    <x v="12"/>
    <s v="Y"/>
    <x v="11"/>
    <n v="12"/>
    <n v="13"/>
    <n v="11"/>
    <n v="18.181818181818183"/>
    <n v="10"/>
    <n v="5"/>
    <s v="CRITICAL"/>
  </r>
  <r>
    <s v="ASCENSION HEALTH INFORMATION SERVICES"/>
    <x v="0"/>
    <x v="1"/>
    <x v="13"/>
    <s v="Y"/>
    <x v="11"/>
    <n v="12"/>
    <n v="3"/>
    <n v="3"/>
    <n v="0"/>
    <n v="10"/>
    <n v="5"/>
    <s v="PASSED"/>
  </r>
  <r>
    <s v="ASCENSION HEALTH INFORMATION SERVICES"/>
    <x v="0"/>
    <x v="1"/>
    <x v="14"/>
    <s v="Y"/>
    <x v="11"/>
    <n v="12"/>
    <n v="12"/>
    <n v="9"/>
    <n v="33.333333333333329"/>
    <n v="10"/>
    <n v="5"/>
    <s v="CRITICAL"/>
  </r>
  <r>
    <s v="ASCENSION HEALTH INFORMATION SERVICES"/>
    <x v="0"/>
    <x v="1"/>
    <x v="15"/>
    <s v="Y"/>
    <x v="11"/>
    <n v="12"/>
    <n v="2"/>
    <n v="2"/>
    <n v="0"/>
    <n v="10"/>
    <n v="5"/>
    <s v="PASSED"/>
  </r>
  <r>
    <s v="ASCENSION HEALTH INFORMATION SERVICES"/>
    <x v="0"/>
    <x v="1"/>
    <x v="16"/>
    <s v="Y"/>
    <x v="11"/>
    <n v="12"/>
    <n v="10"/>
    <n v="10"/>
    <n v="0"/>
    <n v="10"/>
    <n v="5"/>
    <s v="PASSED"/>
  </r>
  <r>
    <s v="ASCENSION HEALTH INFORMATION SERVICES"/>
    <x v="0"/>
    <x v="1"/>
    <x v="17"/>
    <s v="Y"/>
    <x v="11"/>
    <n v="12"/>
    <n v="17"/>
    <n v="17"/>
    <n v="0"/>
    <n v="10"/>
    <n v="5"/>
    <s v="PASSED"/>
  </r>
  <r>
    <s v="ASCENSION HEALTH INFORMATION SERVICES"/>
    <x v="0"/>
    <x v="1"/>
    <x v="18"/>
    <s v="Y"/>
    <x v="11"/>
    <n v="12"/>
    <n v="11"/>
    <n v="11"/>
    <n v="0"/>
    <n v="10"/>
    <n v="5"/>
    <s v="PASSED"/>
  </r>
  <r>
    <s v="ASCENSION HEALTH INFORMATION SERVICES"/>
    <x v="0"/>
    <x v="1"/>
    <x v="19"/>
    <s v="N"/>
    <x v="11"/>
    <n v="12"/>
    <n v="3"/>
    <n v="0"/>
    <n v="100"/>
    <n v="10"/>
    <n v="5"/>
    <s v="CRITICAL"/>
  </r>
  <r>
    <s v="ASCENSION HEALTH INFORMATION SERVICES"/>
    <x v="0"/>
    <x v="1"/>
    <x v="20"/>
    <s v="N"/>
    <x v="11"/>
    <n v="12"/>
    <n v="7"/>
    <n v="0"/>
    <n v="100"/>
    <n v="10"/>
    <n v="5"/>
    <s v="CRITICAL"/>
  </r>
  <r>
    <s v="ASCENSION HEALTH INFORMATION SERVICES"/>
    <x v="0"/>
    <x v="1"/>
    <x v="0"/>
    <s v="Y"/>
    <x v="12"/>
    <n v="13"/>
    <n v="82016"/>
    <n v="82016"/>
    <n v="0"/>
    <n v="10"/>
    <n v="5"/>
    <s v="PASSED"/>
  </r>
  <r>
    <s v="ASCENSION HEALTH INFORMATION SERVICES"/>
    <x v="0"/>
    <x v="1"/>
    <x v="1"/>
    <s v="Y"/>
    <x v="12"/>
    <n v="13"/>
    <n v="54858"/>
    <n v="54858"/>
    <n v="0"/>
    <n v="10"/>
    <n v="5"/>
    <s v="PASSED"/>
  </r>
  <r>
    <s v="ASCENSION HEALTH INFORMATION SERVICES"/>
    <x v="0"/>
    <x v="1"/>
    <x v="2"/>
    <s v="Y"/>
    <x v="12"/>
    <n v="13"/>
    <n v="66819"/>
    <n v="66819"/>
    <n v="0"/>
    <n v="10"/>
    <n v="5"/>
    <s v="PASSED"/>
  </r>
  <r>
    <s v="ASCENSION HEALTH INFORMATION SERVICES"/>
    <x v="0"/>
    <x v="1"/>
    <x v="3"/>
    <s v="Y"/>
    <x v="12"/>
    <n v="13"/>
    <n v="69949"/>
    <n v="69949"/>
    <n v="0"/>
    <n v="10"/>
    <n v="5"/>
    <s v="PASSED"/>
  </r>
  <r>
    <s v="ASCENSION HEALTH INFORMATION SERVICES"/>
    <x v="0"/>
    <x v="1"/>
    <x v="4"/>
    <s v="Y"/>
    <x v="12"/>
    <n v="13"/>
    <n v="50411"/>
    <n v="50411"/>
    <n v="0"/>
    <n v="10"/>
    <n v="5"/>
    <s v="PASSED"/>
  </r>
  <r>
    <s v="ASCENSION HEALTH INFORMATION SERVICES"/>
    <x v="0"/>
    <x v="1"/>
    <x v="5"/>
    <s v="Y"/>
    <x v="12"/>
    <n v="13"/>
    <n v="64494"/>
    <n v="64494"/>
    <n v="0"/>
    <n v="10"/>
    <n v="5"/>
    <s v="PASSED"/>
  </r>
  <r>
    <s v="ASCENSION HEALTH INFORMATION SERVICES"/>
    <x v="0"/>
    <x v="1"/>
    <x v="6"/>
    <s v="Y"/>
    <x v="12"/>
    <n v="13"/>
    <n v="89740"/>
    <n v="89740"/>
    <n v="0"/>
    <n v="10"/>
    <n v="5"/>
    <s v="PASSED"/>
  </r>
  <r>
    <s v="ASCENSION HEALTH INFORMATION SERVICES"/>
    <x v="0"/>
    <x v="1"/>
    <x v="7"/>
    <s v="Y"/>
    <x v="12"/>
    <n v="13"/>
    <n v="94331"/>
    <n v="94331"/>
    <n v="0"/>
    <n v="10"/>
    <n v="5"/>
    <s v="PASSED"/>
  </r>
  <r>
    <s v="ASCENSION HEALTH INFORMATION SERVICES"/>
    <x v="0"/>
    <x v="1"/>
    <x v="8"/>
    <s v="Y"/>
    <x v="12"/>
    <n v="13"/>
    <n v="95666"/>
    <n v="95666"/>
    <n v="0"/>
    <n v="10"/>
    <n v="5"/>
    <s v="PASSED"/>
  </r>
  <r>
    <s v="ASCENSION HEALTH INFORMATION SERVICES"/>
    <x v="0"/>
    <x v="1"/>
    <x v="9"/>
    <s v="Y"/>
    <x v="12"/>
    <n v="13"/>
    <n v="72733"/>
    <n v="72733"/>
    <n v="0"/>
    <n v="10"/>
    <n v="5"/>
    <s v="PASSED"/>
  </r>
  <r>
    <s v="ASCENSION HEALTH INFORMATION SERVICES"/>
    <x v="0"/>
    <x v="1"/>
    <x v="10"/>
    <s v="Y"/>
    <x v="12"/>
    <n v="13"/>
    <n v="78601"/>
    <n v="83632"/>
    <n v="6.0156399464319881"/>
    <n v="10"/>
    <n v="5"/>
    <s v="CAUTIONARY"/>
  </r>
  <r>
    <s v="ASCENSION HEALTH INFORMATION SERVICES"/>
    <x v="0"/>
    <x v="1"/>
    <x v="11"/>
    <s v="Y"/>
    <x v="12"/>
    <n v="13"/>
    <n v="96189"/>
    <n v="96189"/>
    <n v="0"/>
    <n v="10"/>
    <n v="5"/>
    <s v="PASSED"/>
  </r>
  <r>
    <s v="ASCENSION HEALTH INFORMATION SERVICES"/>
    <x v="0"/>
    <x v="1"/>
    <x v="12"/>
    <s v="Y"/>
    <x v="12"/>
    <n v="13"/>
    <n v="86034"/>
    <n v="86034"/>
    <n v="0"/>
    <n v="10"/>
    <n v="5"/>
    <s v="PASSED"/>
  </r>
  <r>
    <s v="ASCENSION HEALTH INFORMATION SERVICES"/>
    <x v="0"/>
    <x v="1"/>
    <x v="13"/>
    <s v="Y"/>
    <x v="12"/>
    <n v="13"/>
    <n v="76112"/>
    <n v="76112"/>
    <n v="0"/>
    <n v="10"/>
    <n v="5"/>
    <s v="PASSED"/>
  </r>
  <r>
    <s v="ASCENSION HEALTH INFORMATION SERVICES"/>
    <x v="0"/>
    <x v="1"/>
    <x v="14"/>
    <s v="Y"/>
    <x v="12"/>
    <n v="13"/>
    <n v="76406"/>
    <n v="76406"/>
    <n v="0"/>
    <n v="10"/>
    <n v="5"/>
    <s v="PASSED"/>
  </r>
  <r>
    <s v="ASCENSION HEALTH INFORMATION SERVICES"/>
    <x v="0"/>
    <x v="1"/>
    <x v="15"/>
    <s v="Y"/>
    <x v="12"/>
    <n v="13"/>
    <n v="84190"/>
    <n v="82807"/>
    <n v="1.6701486589298007"/>
    <n v="10"/>
    <n v="5"/>
    <s v="TRIVIAL"/>
  </r>
  <r>
    <s v="ASCENSION HEALTH INFORMATION SERVICES"/>
    <x v="0"/>
    <x v="1"/>
    <x v="16"/>
    <s v="Y"/>
    <x v="12"/>
    <n v="13"/>
    <n v="68938"/>
    <n v="67948"/>
    <n v="1.4569965267557545"/>
    <n v="10"/>
    <n v="5"/>
    <s v="TRIVIAL"/>
  </r>
  <r>
    <s v="ASCENSION HEALTH INFORMATION SERVICES"/>
    <x v="0"/>
    <x v="1"/>
    <x v="17"/>
    <s v="Y"/>
    <x v="12"/>
    <n v="13"/>
    <n v="67185"/>
    <n v="67153"/>
    <n v="4.7652375917680519E-2"/>
    <n v="10"/>
    <n v="5"/>
    <s v="TRIVIAL"/>
  </r>
  <r>
    <s v="ASCENSION HEALTH INFORMATION SERVICES"/>
    <x v="0"/>
    <x v="1"/>
    <x v="18"/>
    <s v="Y"/>
    <x v="12"/>
    <n v="13"/>
    <n v="69193"/>
    <n v="70509"/>
    <n v="1.8664283992114481"/>
    <n v="10"/>
    <n v="5"/>
    <s v="TRIVIAL"/>
  </r>
  <r>
    <s v="ASCENSION HEALTH INFORMATION SERVICES"/>
    <x v="0"/>
    <x v="1"/>
    <x v="19"/>
    <s v="N"/>
    <x v="12"/>
    <n v="13"/>
    <n v="66836"/>
    <n v="14299"/>
    <n v="367.41730190922442"/>
    <n v="10"/>
    <n v="5"/>
    <s v="CRITICAL"/>
  </r>
  <r>
    <s v="ASCENSION HEALTH INFORMATION SERVICES"/>
    <x v="0"/>
    <x v="1"/>
    <x v="20"/>
    <s v="N"/>
    <x v="12"/>
    <n v="13"/>
    <n v="27375"/>
    <n v="0"/>
    <n v="100"/>
    <n v="10"/>
    <n v="5"/>
    <s v="CRITICAL"/>
  </r>
  <r>
    <s v="ASCENSION HEALTH INFORMATION SERVICES"/>
    <x v="0"/>
    <x v="1"/>
    <x v="0"/>
    <s v="Y"/>
    <x v="13"/>
    <n v="14"/>
    <n v="175"/>
    <n v="175"/>
    <n v="0"/>
    <n v="10"/>
    <n v="5"/>
    <s v="PASSED"/>
  </r>
  <r>
    <s v="ASCENSION HEALTH INFORMATION SERVICES"/>
    <x v="0"/>
    <x v="1"/>
    <x v="1"/>
    <s v="Y"/>
    <x v="13"/>
    <n v="14"/>
    <n v="131"/>
    <n v="131"/>
    <n v="0"/>
    <n v="10"/>
    <n v="5"/>
    <s v="PASSED"/>
  </r>
  <r>
    <s v="ASCENSION HEALTH INFORMATION SERVICES"/>
    <x v="0"/>
    <x v="1"/>
    <x v="2"/>
    <s v="Y"/>
    <x v="13"/>
    <n v="14"/>
    <n v="153"/>
    <n v="153"/>
    <n v="0"/>
    <n v="10"/>
    <n v="5"/>
    <s v="PASSED"/>
  </r>
  <r>
    <s v="ASCENSION HEALTH INFORMATION SERVICES"/>
    <x v="0"/>
    <x v="1"/>
    <x v="3"/>
    <s v="Y"/>
    <x v="13"/>
    <n v="14"/>
    <n v="157"/>
    <n v="157"/>
    <n v="0"/>
    <n v="10"/>
    <n v="5"/>
    <s v="PASSED"/>
  </r>
  <r>
    <s v="ASCENSION HEALTH INFORMATION SERVICES"/>
    <x v="0"/>
    <x v="1"/>
    <x v="4"/>
    <s v="Y"/>
    <x v="13"/>
    <n v="14"/>
    <n v="136"/>
    <n v="136"/>
    <n v="0"/>
    <n v="10"/>
    <n v="5"/>
    <s v="PASSED"/>
  </r>
  <r>
    <s v="ASCENSION HEALTH INFORMATION SERVICES"/>
    <x v="0"/>
    <x v="1"/>
    <x v="5"/>
    <s v="Y"/>
    <x v="13"/>
    <n v="14"/>
    <n v="137"/>
    <n v="137"/>
    <n v="0"/>
    <n v="10"/>
    <n v="5"/>
    <s v="PASSED"/>
  </r>
  <r>
    <s v="ASCENSION HEALTH INFORMATION SERVICES"/>
    <x v="0"/>
    <x v="1"/>
    <x v="6"/>
    <s v="Y"/>
    <x v="13"/>
    <n v="14"/>
    <n v="145"/>
    <n v="145"/>
    <n v="0"/>
    <n v="10"/>
    <n v="5"/>
    <s v="PASSED"/>
  </r>
  <r>
    <s v="ASCENSION HEALTH INFORMATION SERVICES"/>
    <x v="0"/>
    <x v="1"/>
    <x v="7"/>
    <s v="Y"/>
    <x v="13"/>
    <n v="14"/>
    <n v="170"/>
    <n v="170"/>
    <n v="0"/>
    <n v="10"/>
    <n v="5"/>
    <s v="PASSED"/>
  </r>
  <r>
    <s v="ASCENSION HEALTH INFORMATION SERVICES"/>
    <x v="0"/>
    <x v="1"/>
    <x v="8"/>
    <s v="Y"/>
    <x v="13"/>
    <n v="14"/>
    <n v="185"/>
    <n v="185"/>
    <n v="0"/>
    <n v="10"/>
    <n v="5"/>
    <s v="PASSED"/>
  </r>
  <r>
    <s v="ASCENSION HEALTH INFORMATION SERVICES"/>
    <x v="0"/>
    <x v="1"/>
    <x v="9"/>
    <s v="Y"/>
    <x v="13"/>
    <n v="14"/>
    <n v="134"/>
    <n v="134"/>
    <n v="0"/>
    <n v="10"/>
    <n v="5"/>
    <s v="PASSED"/>
  </r>
  <r>
    <s v="ASCENSION HEALTH INFORMATION SERVICES"/>
    <x v="0"/>
    <x v="1"/>
    <x v="10"/>
    <s v="Y"/>
    <x v="13"/>
    <n v="14"/>
    <n v="156"/>
    <n v="158"/>
    <n v="1.2658227848101267"/>
    <n v="10"/>
    <n v="5"/>
    <s v="TRIVIAL"/>
  </r>
  <r>
    <s v="ASCENSION HEALTH INFORMATION SERVICES"/>
    <x v="0"/>
    <x v="1"/>
    <x v="11"/>
    <s v="Y"/>
    <x v="13"/>
    <n v="14"/>
    <n v="129"/>
    <n v="129"/>
    <n v="0"/>
    <n v="10"/>
    <n v="5"/>
    <s v="PASSED"/>
  </r>
  <r>
    <s v="ASCENSION HEALTH INFORMATION SERVICES"/>
    <x v="0"/>
    <x v="1"/>
    <x v="12"/>
    <s v="Y"/>
    <x v="13"/>
    <n v="14"/>
    <n v="128"/>
    <n v="128"/>
    <n v="0"/>
    <n v="10"/>
    <n v="5"/>
    <s v="PASSED"/>
  </r>
  <r>
    <s v="ASCENSION HEALTH INFORMATION SERVICES"/>
    <x v="0"/>
    <x v="1"/>
    <x v="13"/>
    <s v="Y"/>
    <x v="13"/>
    <n v="14"/>
    <n v="141"/>
    <n v="141"/>
    <n v="0"/>
    <n v="10"/>
    <n v="5"/>
    <s v="PASSED"/>
  </r>
  <r>
    <s v="ASCENSION HEALTH INFORMATION SERVICES"/>
    <x v="0"/>
    <x v="1"/>
    <x v="14"/>
    <s v="Y"/>
    <x v="13"/>
    <n v="14"/>
    <n v="104"/>
    <n v="104"/>
    <n v="0"/>
    <n v="10"/>
    <n v="5"/>
    <s v="PASSED"/>
  </r>
  <r>
    <s v="ASCENSION HEALTH INFORMATION SERVICES"/>
    <x v="0"/>
    <x v="1"/>
    <x v="15"/>
    <s v="Y"/>
    <x v="13"/>
    <n v="14"/>
    <n v="129"/>
    <n v="128"/>
    <n v="0.78125"/>
    <n v="10"/>
    <n v="5"/>
    <s v="TRIVIAL"/>
  </r>
  <r>
    <s v="ASCENSION HEALTH INFORMATION SERVICES"/>
    <x v="0"/>
    <x v="1"/>
    <x v="16"/>
    <s v="Y"/>
    <x v="13"/>
    <n v="14"/>
    <n v="130"/>
    <n v="128"/>
    <n v="1.5625"/>
    <n v="10"/>
    <n v="5"/>
    <s v="TRIVIAL"/>
  </r>
  <r>
    <s v="ASCENSION HEALTH INFORMATION SERVICES"/>
    <x v="0"/>
    <x v="1"/>
    <x v="17"/>
    <s v="Y"/>
    <x v="13"/>
    <n v="14"/>
    <n v="110"/>
    <n v="111"/>
    <n v="0.90090090090090091"/>
    <n v="10"/>
    <n v="5"/>
    <s v="TRIVIAL"/>
  </r>
  <r>
    <s v="ASCENSION HEALTH INFORMATION SERVICES"/>
    <x v="0"/>
    <x v="1"/>
    <x v="18"/>
    <s v="Y"/>
    <x v="13"/>
    <n v="14"/>
    <n v="117"/>
    <n v="119"/>
    <n v="1.680672268907563"/>
    <n v="10"/>
    <n v="5"/>
    <s v="TRIVIAL"/>
  </r>
  <r>
    <s v="ASCENSION HEALTH INFORMATION SERVICES"/>
    <x v="0"/>
    <x v="1"/>
    <x v="19"/>
    <s v="N"/>
    <x v="13"/>
    <n v="14"/>
    <n v="95"/>
    <n v="18"/>
    <n v="427.77777777777777"/>
    <n v="10"/>
    <n v="5"/>
    <s v="CRITICAL"/>
  </r>
  <r>
    <s v="ASCENSION HEALTH INFORMATION SERVICES"/>
    <x v="0"/>
    <x v="1"/>
    <x v="20"/>
    <s v="N"/>
    <x v="13"/>
    <n v="14"/>
    <n v="49"/>
    <n v="0"/>
    <n v="100"/>
    <n v="10"/>
    <n v="5"/>
    <s v="CRITICAL"/>
  </r>
  <r>
    <s v="ASCENSION HEALTH INFORMATION SERVICES"/>
    <x v="0"/>
    <x v="1"/>
    <x v="0"/>
    <s v="Y"/>
    <x v="14"/>
    <n v="15"/>
    <n v="739857"/>
    <n v="739857"/>
    <n v="0"/>
    <n v="10"/>
    <n v="5"/>
    <s v="PASSED"/>
  </r>
  <r>
    <s v="ASCENSION HEALTH INFORMATION SERVICES"/>
    <x v="0"/>
    <x v="1"/>
    <x v="1"/>
    <s v="Y"/>
    <x v="14"/>
    <n v="15"/>
    <n v="725870"/>
    <n v="725870"/>
    <n v="0"/>
    <n v="10"/>
    <n v="5"/>
    <s v="PASSED"/>
  </r>
  <r>
    <s v="ASCENSION HEALTH INFORMATION SERVICES"/>
    <x v="0"/>
    <x v="1"/>
    <x v="2"/>
    <s v="Y"/>
    <x v="14"/>
    <n v="15"/>
    <n v="718968"/>
    <n v="718968"/>
    <n v="0"/>
    <n v="10"/>
    <n v="5"/>
    <s v="PASSED"/>
  </r>
  <r>
    <s v="ASCENSION HEALTH INFORMATION SERVICES"/>
    <x v="0"/>
    <x v="1"/>
    <x v="3"/>
    <s v="Y"/>
    <x v="14"/>
    <n v="15"/>
    <n v="810900"/>
    <n v="810900"/>
    <n v="0"/>
    <n v="10"/>
    <n v="5"/>
    <s v="PASSED"/>
  </r>
  <r>
    <s v="ASCENSION HEALTH INFORMATION SERVICES"/>
    <x v="0"/>
    <x v="1"/>
    <x v="4"/>
    <s v="Y"/>
    <x v="14"/>
    <n v="15"/>
    <n v="510380"/>
    <n v="510380"/>
    <n v="0"/>
    <n v="10"/>
    <n v="5"/>
    <s v="PASSED"/>
  </r>
  <r>
    <s v="ASCENSION HEALTH INFORMATION SERVICES"/>
    <x v="0"/>
    <x v="1"/>
    <x v="5"/>
    <s v="Y"/>
    <x v="14"/>
    <n v="15"/>
    <n v="661882"/>
    <n v="661882"/>
    <n v="0"/>
    <n v="10"/>
    <n v="5"/>
    <s v="PASSED"/>
  </r>
  <r>
    <s v="ASCENSION HEALTH INFORMATION SERVICES"/>
    <x v="0"/>
    <x v="1"/>
    <x v="6"/>
    <s v="Y"/>
    <x v="14"/>
    <n v="15"/>
    <n v="765600"/>
    <n v="765600"/>
    <n v="0"/>
    <n v="10"/>
    <n v="5"/>
    <s v="PASSED"/>
  </r>
  <r>
    <s v="ASCENSION HEALTH INFORMATION SERVICES"/>
    <x v="0"/>
    <x v="1"/>
    <x v="7"/>
    <s v="Y"/>
    <x v="14"/>
    <n v="15"/>
    <n v="732078"/>
    <n v="732078"/>
    <n v="0"/>
    <n v="10"/>
    <n v="5"/>
    <s v="PASSED"/>
  </r>
  <r>
    <s v="ASCENSION HEALTH INFORMATION SERVICES"/>
    <x v="0"/>
    <x v="1"/>
    <x v="8"/>
    <s v="Y"/>
    <x v="14"/>
    <n v="15"/>
    <n v="708095"/>
    <n v="708095"/>
    <n v="0"/>
    <n v="10"/>
    <n v="5"/>
    <s v="PASSED"/>
  </r>
  <r>
    <s v="ASCENSION HEALTH INFORMATION SERVICES"/>
    <x v="0"/>
    <x v="1"/>
    <x v="9"/>
    <s v="Y"/>
    <x v="14"/>
    <n v="15"/>
    <n v="745537"/>
    <n v="745537"/>
    <n v="0"/>
    <n v="10"/>
    <n v="5"/>
    <s v="PASSED"/>
  </r>
  <r>
    <s v="ASCENSION HEALTH INFORMATION SERVICES"/>
    <x v="0"/>
    <x v="1"/>
    <x v="10"/>
    <s v="Y"/>
    <x v="14"/>
    <n v="15"/>
    <n v="777629"/>
    <n v="777635"/>
    <n v="7.715702096742045E-4"/>
    <n v="10"/>
    <n v="5"/>
    <s v="TRIVIAL"/>
  </r>
  <r>
    <s v="ASCENSION HEALTH INFORMATION SERVICES"/>
    <x v="0"/>
    <x v="1"/>
    <x v="11"/>
    <s v="Y"/>
    <x v="14"/>
    <n v="15"/>
    <n v="789120"/>
    <n v="789655"/>
    <n v="6.7751106495874777E-2"/>
    <n v="10"/>
    <n v="5"/>
    <s v="TRIVIAL"/>
  </r>
  <r>
    <s v="ASCENSION HEALTH INFORMATION SERVICES"/>
    <x v="0"/>
    <x v="1"/>
    <x v="12"/>
    <s v="Y"/>
    <x v="14"/>
    <n v="15"/>
    <n v="775356"/>
    <n v="775356"/>
    <n v="0"/>
    <n v="10"/>
    <n v="5"/>
    <s v="PASSED"/>
  </r>
  <r>
    <s v="ASCENSION HEALTH INFORMATION SERVICES"/>
    <x v="0"/>
    <x v="1"/>
    <x v="13"/>
    <s v="Y"/>
    <x v="14"/>
    <n v="15"/>
    <n v="716930"/>
    <n v="716930"/>
    <n v="0"/>
    <n v="10"/>
    <n v="5"/>
    <s v="PASSED"/>
  </r>
  <r>
    <s v="ASCENSION HEALTH INFORMATION SERVICES"/>
    <x v="0"/>
    <x v="1"/>
    <x v="14"/>
    <s v="Y"/>
    <x v="14"/>
    <n v="15"/>
    <n v="722602"/>
    <n v="722003"/>
    <n v="8.2963644195384226E-2"/>
    <n v="10"/>
    <n v="5"/>
    <s v="TRIVIAL"/>
  </r>
  <r>
    <s v="ASCENSION HEALTH INFORMATION SERVICES"/>
    <x v="0"/>
    <x v="1"/>
    <x v="15"/>
    <s v="Y"/>
    <x v="14"/>
    <n v="15"/>
    <n v="766275"/>
    <n v="764426"/>
    <n v="0.24188083607831234"/>
    <n v="10"/>
    <n v="5"/>
    <s v="TRIVIAL"/>
  </r>
  <r>
    <s v="ASCENSION HEALTH INFORMATION SERVICES"/>
    <x v="0"/>
    <x v="1"/>
    <x v="16"/>
    <s v="Y"/>
    <x v="14"/>
    <n v="15"/>
    <n v="622283"/>
    <n v="623128"/>
    <n v="0.13560616759317509"/>
    <n v="10"/>
    <n v="5"/>
    <s v="TRIVIAL"/>
  </r>
  <r>
    <s v="ASCENSION HEALTH INFORMATION SERVICES"/>
    <x v="0"/>
    <x v="1"/>
    <x v="17"/>
    <s v="Y"/>
    <x v="14"/>
    <n v="15"/>
    <n v="629517"/>
    <n v="630154"/>
    <n v="0.10108640110195286"/>
    <n v="10"/>
    <n v="5"/>
    <s v="TRIVIAL"/>
  </r>
  <r>
    <s v="ASCENSION HEALTH INFORMATION SERVICES"/>
    <x v="0"/>
    <x v="1"/>
    <x v="18"/>
    <s v="Y"/>
    <x v="14"/>
    <n v="15"/>
    <n v="891708"/>
    <n v="890989"/>
    <n v="8.0696843619842668E-2"/>
    <n v="10"/>
    <n v="5"/>
    <s v="TRIVIAL"/>
  </r>
  <r>
    <s v="ASCENSION HEALTH INFORMATION SERVICES"/>
    <x v="0"/>
    <x v="1"/>
    <x v="19"/>
    <s v="N"/>
    <x v="14"/>
    <n v="15"/>
    <n v="724522"/>
    <n v="724522"/>
    <n v="0"/>
    <n v="10"/>
    <n v="5"/>
    <s v="PASSED"/>
  </r>
  <r>
    <s v="ASCENSION HEALTH INFORMATION SERVICES"/>
    <x v="0"/>
    <x v="1"/>
    <x v="20"/>
    <s v="N"/>
    <x v="14"/>
    <n v="15"/>
    <n v="824274"/>
    <n v="0"/>
    <n v="100"/>
    <n v="10"/>
    <n v="5"/>
    <s v="CRITICAL"/>
  </r>
  <r>
    <s v="ASCENSION HEALTH INFORMATION SERVICES"/>
    <x v="0"/>
    <x v="1"/>
    <x v="0"/>
    <s v="Y"/>
    <x v="15"/>
    <n v="16"/>
    <n v="0.8"/>
    <n v="0.8"/>
    <n v="0"/>
    <n v="10"/>
    <n v="5"/>
    <s v="PASSED"/>
  </r>
  <r>
    <s v="ASCENSION HEALTH INFORMATION SERVICES"/>
    <x v="0"/>
    <x v="1"/>
    <x v="1"/>
    <s v="Y"/>
    <x v="15"/>
    <n v="16"/>
    <n v="0.8"/>
    <n v="0.8"/>
    <n v="0"/>
    <n v="10"/>
    <n v="5"/>
    <s v="PASSED"/>
  </r>
  <r>
    <s v="ASCENSION HEALTH INFORMATION SERVICES"/>
    <x v="0"/>
    <x v="1"/>
    <x v="2"/>
    <s v="Y"/>
    <x v="15"/>
    <n v="16"/>
    <n v="0.79"/>
    <n v="0.8"/>
    <n v="1.2500000000000011"/>
    <n v="10"/>
    <n v="5"/>
    <s v="TRIVIAL"/>
  </r>
  <r>
    <s v="ASCENSION HEALTH INFORMATION SERVICES"/>
    <x v="0"/>
    <x v="1"/>
    <x v="3"/>
    <s v="Y"/>
    <x v="15"/>
    <n v="16"/>
    <n v="0.79"/>
    <n v="0.8"/>
    <n v="1.2500000000000011"/>
    <n v="10"/>
    <n v="5"/>
    <s v="TRIVIAL"/>
  </r>
  <r>
    <s v="ASCENSION HEALTH INFORMATION SERVICES"/>
    <x v="0"/>
    <x v="1"/>
    <x v="4"/>
    <s v="Y"/>
    <x v="15"/>
    <n v="16"/>
    <n v="0.8"/>
    <n v="0.8"/>
    <n v="0"/>
    <n v="10"/>
    <n v="5"/>
    <s v="PASSED"/>
  </r>
  <r>
    <s v="ASCENSION HEALTH INFORMATION SERVICES"/>
    <x v="0"/>
    <x v="1"/>
    <x v="5"/>
    <s v="Y"/>
    <x v="15"/>
    <n v="16"/>
    <n v="0.81"/>
    <n v="0.81"/>
    <n v="0"/>
    <n v="10"/>
    <n v="5"/>
    <s v="PASSED"/>
  </r>
  <r>
    <s v="ASCENSION HEALTH INFORMATION SERVICES"/>
    <x v="0"/>
    <x v="1"/>
    <x v="6"/>
    <s v="Y"/>
    <x v="15"/>
    <n v="16"/>
    <n v="0.81"/>
    <n v="0.81"/>
    <n v="0"/>
    <n v="10"/>
    <n v="5"/>
    <s v="PASSED"/>
  </r>
  <r>
    <s v="ASCENSION HEALTH INFORMATION SERVICES"/>
    <x v="0"/>
    <x v="1"/>
    <x v="7"/>
    <s v="Y"/>
    <x v="15"/>
    <n v="16"/>
    <n v="0.81"/>
    <n v="0.81"/>
    <n v="0"/>
    <n v="10"/>
    <n v="5"/>
    <s v="PASSED"/>
  </r>
  <r>
    <s v="ASCENSION HEALTH INFORMATION SERVICES"/>
    <x v="0"/>
    <x v="1"/>
    <x v="8"/>
    <s v="Y"/>
    <x v="15"/>
    <n v="16"/>
    <n v="0.81"/>
    <n v="0.81"/>
    <n v="0"/>
    <n v="10"/>
    <n v="5"/>
    <s v="PASSED"/>
  </r>
  <r>
    <s v="ASCENSION HEALTH INFORMATION SERVICES"/>
    <x v="0"/>
    <x v="1"/>
    <x v="9"/>
    <s v="Y"/>
    <x v="15"/>
    <n v="16"/>
    <n v="0.81"/>
    <n v="0.81"/>
    <n v="0"/>
    <n v="10"/>
    <n v="5"/>
    <s v="PASSED"/>
  </r>
  <r>
    <s v="ASCENSION HEALTH INFORMATION SERVICES"/>
    <x v="0"/>
    <x v="1"/>
    <x v="10"/>
    <s v="Y"/>
    <x v="15"/>
    <n v="16"/>
    <n v="0.82"/>
    <n v="0.82"/>
    <n v="0"/>
    <n v="10"/>
    <n v="5"/>
    <s v="PASSED"/>
  </r>
  <r>
    <s v="ASCENSION HEALTH INFORMATION SERVICES"/>
    <x v="0"/>
    <x v="1"/>
    <x v="11"/>
    <s v="Y"/>
    <x v="15"/>
    <n v="16"/>
    <n v="0.82"/>
    <n v="0.82"/>
    <n v="0"/>
    <n v="10"/>
    <n v="5"/>
    <s v="PASSED"/>
  </r>
  <r>
    <s v="ASCENSION HEALTH INFORMATION SERVICES"/>
    <x v="0"/>
    <x v="1"/>
    <x v="12"/>
    <s v="Y"/>
    <x v="15"/>
    <n v="16"/>
    <n v="0.88"/>
    <n v="0.88"/>
    <n v="0"/>
    <n v="10"/>
    <n v="5"/>
    <s v="PASSED"/>
  </r>
  <r>
    <s v="ASCENSION HEALTH INFORMATION SERVICES"/>
    <x v="0"/>
    <x v="1"/>
    <x v="13"/>
    <s v="Y"/>
    <x v="15"/>
    <n v="16"/>
    <n v="0.88"/>
    <n v="0.88"/>
    <n v="0"/>
    <n v="10"/>
    <n v="5"/>
    <s v="PASSED"/>
  </r>
  <r>
    <s v="ASCENSION HEALTH INFORMATION SERVICES"/>
    <x v="0"/>
    <x v="1"/>
    <x v="14"/>
    <s v="Y"/>
    <x v="15"/>
    <n v="16"/>
    <n v="0.89"/>
    <n v="0.89"/>
    <n v="0"/>
    <n v="10"/>
    <n v="5"/>
    <s v="PASSED"/>
  </r>
  <r>
    <s v="ASCENSION HEALTH INFORMATION SERVICES"/>
    <x v="0"/>
    <x v="1"/>
    <x v="15"/>
    <s v="Y"/>
    <x v="15"/>
    <n v="16"/>
    <n v="0.88"/>
    <n v="0.88"/>
    <n v="0"/>
    <n v="10"/>
    <n v="5"/>
    <s v="PASSED"/>
  </r>
  <r>
    <s v="ASCENSION HEALTH INFORMATION SERVICES"/>
    <x v="0"/>
    <x v="1"/>
    <x v="16"/>
    <s v="Y"/>
    <x v="15"/>
    <n v="16"/>
    <n v="0.89"/>
    <n v="0.9"/>
    <n v="1.111111111111112"/>
    <n v="10"/>
    <n v="5"/>
    <s v="TRIVIAL"/>
  </r>
  <r>
    <s v="ASCENSION HEALTH INFORMATION SERVICES"/>
    <x v="0"/>
    <x v="1"/>
    <x v="17"/>
    <s v="Y"/>
    <x v="15"/>
    <n v="16"/>
    <n v="0.89"/>
    <n v="0.89"/>
    <n v="0"/>
    <n v="10"/>
    <n v="5"/>
    <s v="PASSED"/>
  </r>
  <r>
    <s v="ASCENSION HEALTH INFORMATION SERVICES"/>
    <x v="0"/>
    <x v="1"/>
    <x v="18"/>
    <s v="Y"/>
    <x v="15"/>
    <n v="16"/>
    <n v="0.9"/>
    <n v="0.9"/>
    <n v="0"/>
    <n v="10"/>
    <n v="5"/>
    <s v="PASSED"/>
  </r>
  <r>
    <s v="ASCENSION HEALTH INFORMATION SERVICES"/>
    <x v="0"/>
    <x v="1"/>
    <x v="19"/>
    <s v="N"/>
    <x v="15"/>
    <n v="16"/>
    <n v="0.9"/>
    <n v="0.9"/>
    <n v="0"/>
    <n v="10"/>
    <n v="5"/>
    <s v="PASSED"/>
  </r>
  <r>
    <s v="ASCENSION HEALTH INFORMATION SERVICES"/>
    <x v="0"/>
    <x v="1"/>
    <x v="20"/>
    <s v="N"/>
    <x v="15"/>
    <n v="16"/>
    <n v="0.83"/>
    <n v="0"/>
    <n v="100"/>
    <n v="10"/>
    <n v="5"/>
    <s v="CRITICAL"/>
  </r>
  <r>
    <s v="ASCENSION HEALTH INFORMATION SERVICES"/>
    <x v="0"/>
    <x v="1"/>
    <x v="0"/>
    <s v="Y"/>
    <x v="16"/>
    <n v="17"/>
    <n v="1935471"/>
    <n v="1934649"/>
    <n v="4.2488327339998105E-2"/>
    <n v="10"/>
    <n v="5"/>
    <s v="TRIVIAL"/>
  </r>
  <r>
    <s v="ASCENSION HEALTH INFORMATION SERVICES"/>
    <x v="0"/>
    <x v="1"/>
    <x v="1"/>
    <s v="Y"/>
    <x v="16"/>
    <n v="17"/>
    <n v="2314407"/>
    <n v="2308639"/>
    <n v="0.24984417225906694"/>
    <n v="10"/>
    <n v="5"/>
    <s v="TRIVIAL"/>
  </r>
  <r>
    <s v="ASCENSION HEALTH INFORMATION SERVICES"/>
    <x v="0"/>
    <x v="1"/>
    <x v="2"/>
    <s v="Y"/>
    <x v="16"/>
    <n v="17"/>
    <n v="2125099"/>
    <n v="2120655"/>
    <n v="0.20955789602740663"/>
    <n v="10"/>
    <n v="5"/>
    <s v="TRIVIAL"/>
  </r>
  <r>
    <s v="ASCENSION HEALTH INFORMATION SERVICES"/>
    <x v="0"/>
    <x v="1"/>
    <x v="3"/>
    <s v="Y"/>
    <x v="16"/>
    <n v="17"/>
    <n v="2113953"/>
    <n v="2113395"/>
    <n v="2.640301505397713E-2"/>
    <n v="10"/>
    <n v="5"/>
    <s v="TRIVIAL"/>
  </r>
  <r>
    <s v="ASCENSION HEALTH INFORMATION SERVICES"/>
    <x v="0"/>
    <x v="1"/>
    <x v="4"/>
    <s v="Y"/>
    <x v="16"/>
    <n v="17"/>
    <n v="1585943"/>
    <n v="1585771"/>
    <n v="1.0846458914937906E-2"/>
    <n v="10"/>
    <n v="5"/>
    <s v="TRIVIAL"/>
  </r>
  <r>
    <s v="ASCENSION HEALTH INFORMATION SERVICES"/>
    <x v="0"/>
    <x v="1"/>
    <x v="5"/>
    <s v="Y"/>
    <x v="16"/>
    <n v="17"/>
    <n v="1872263"/>
    <n v="1881497"/>
    <n v="0.49077941660284341"/>
    <n v="10"/>
    <n v="5"/>
    <s v="TRIVIAL"/>
  </r>
  <r>
    <s v="ASCENSION HEALTH INFORMATION SERVICES"/>
    <x v="0"/>
    <x v="1"/>
    <x v="6"/>
    <s v="Y"/>
    <x v="16"/>
    <n v="17"/>
    <n v="2460188"/>
    <n v="2177391"/>
    <n v="12.987883205175368"/>
    <n v="10"/>
    <n v="5"/>
    <s v="CRITICAL"/>
  </r>
  <r>
    <s v="ASCENSION HEALTH INFORMATION SERVICES"/>
    <x v="0"/>
    <x v="1"/>
    <x v="7"/>
    <s v="Y"/>
    <x v="16"/>
    <n v="17"/>
    <n v="2413433"/>
    <n v="2416587"/>
    <n v="0.13051464731044238"/>
    <n v="10"/>
    <n v="5"/>
    <s v="TRIVIAL"/>
  </r>
  <r>
    <s v="ASCENSION HEALTH INFORMATION SERVICES"/>
    <x v="0"/>
    <x v="1"/>
    <x v="8"/>
    <s v="Y"/>
    <x v="16"/>
    <n v="17"/>
    <n v="2273173"/>
    <n v="2272478"/>
    <n v="3.0583354382308654E-2"/>
    <n v="10"/>
    <n v="5"/>
    <s v="TRIVIAL"/>
  </r>
  <r>
    <s v="ASCENSION HEALTH INFORMATION SERVICES"/>
    <x v="0"/>
    <x v="1"/>
    <x v="9"/>
    <s v="Y"/>
    <x v="16"/>
    <n v="17"/>
    <n v="2400005"/>
    <n v="2399062"/>
    <n v="3.9307029163898229E-2"/>
    <n v="10"/>
    <n v="5"/>
    <s v="TRIVIAL"/>
  </r>
  <r>
    <s v="ASCENSION HEALTH INFORMATION SERVICES"/>
    <x v="0"/>
    <x v="1"/>
    <x v="10"/>
    <s v="Y"/>
    <x v="16"/>
    <n v="17"/>
    <n v="2538553"/>
    <n v="2381367"/>
    <n v="6.6006625606216938"/>
    <n v="10"/>
    <n v="5"/>
    <s v="CAUTIONARY"/>
  </r>
  <r>
    <s v="ASCENSION HEALTH INFORMATION SERVICES"/>
    <x v="0"/>
    <x v="1"/>
    <x v="11"/>
    <s v="Y"/>
    <x v="16"/>
    <n v="17"/>
    <n v="2502396"/>
    <n v="2502585"/>
    <n v="7.5521910344703578E-3"/>
    <n v="10"/>
    <n v="5"/>
    <s v="TRIVIAL"/>
  </r>
  <r>
    <s v="ASCENSION HEALTH INFORMATION SERVICES"/>
    <x v="0"/>
    <x v="1"/>
    <x v="12"/>
    <s v="Y"/>
    <x v="16"/>
    <n v="17"/>
    <n v="2368241"/>
    <n v="2358944"/>
    <n v="0.39411702863654241"/>
    <n v="10"/>
    <n v="5"/>
    <s v="TRIVIAL"/>
  </r>
  <r>
    <s v="ASCENSION HEALTH INFORMATION SERVICES"/>
    <x v="0"/>
    <x v="1"/>
    <x v="13"/>
    <s v="Y"/>
    <x v="16"/>
    <n v="17"/>
    <n v="2374124"/>
    <n v="2372278"/>
    <n v="7.7815500544202665E-2"/>
    <n v="10"/>
    <n v="5"/>
    <s v="TRIVIAL"/>
  </r>
  <r>
    <s v="ASCENSION HEALTH INFORMATION SERVICES"/>
    <x v="0"/>
    <x v="1"/>
    <x v="14"/>
    <s v="Y"/>
    <x v="16"/>
    <n v="17"/>
    <n v="2584423"/>
    <n v="2606081"/>
    <n v="0.83105628719905478"/>
    <n v="10"/>
    <n v="5"/>
    <s v="TRIVIAL"/>
  </r>
  <r>
    <s v="ASCENSION HEALTH INFORMATION SERVICES"/>
    <x v="0"/>
    <x v="1"/>
    <x v="15"/>
    <s v="Y"/>
    <x v="16"/>
    <n v="17"/>
    <n v="2822913"/>
    <n v="2810060"/>
    <n v="0.45739236884621681"/>
    <n v="10"/>
    <n v="5"/>
    <s v="TRIVIAL"/>
  </r>
  <r>
    <s v="ASCENSION HEALTH INFORMATION SERVICES"/>
    <x v="0"/>
    <x v="1"/>
    <x v="16"/>
    <s v="Y"/>
    <x v="16"/>
    <n v="17"/>
    <n v="2082467"/>
    <n v="2076527"/>
    <n v="0.2860545516624633"/>
    <n v="10"/>
    <n v="5"/>
    <s v="TRIVIAL"/>
  </r>
  <r>
    <s v="ASCENSION HEALTH INFORMATION SERVICES"/>
    <x v="0"/>
    <x v="1"/>
    <x v="17"/>
    <s v="Y"/>
    <x v="16"/>
    <n v="17"/>
    <n v="2162191"/>
    <n v="2102890"/>
    <n v="2.8199763183048088"/>
    <n v="10"/>
    <n v="5"/>
    <s v="TRIVIAL"/>
  </r>
  <r>
    <s v="ASCENSION HEALTH INFORMATION SERVICES"/>
    <x v="0"/>
    <x v="1"/>
    <x v="18"/>
    <s v="Y"/>
    <x v="16"/>
    <n v="17"/>
    <n v="2459774"/>
    <n v="2161920"/>
    <n v="13.777290556542333"/>
    <n v="10"/>
    <n v="5"/>
    <s v="CRITICAL"/>
  </r>
  <r>
    <s v="ASCENSION HEALTH INFORMATION SERVICES"/>
    <x v="0"/>
    <x v="1"/>
    <x v="19"/>
    <s v="N"/>
    <x v="16"/>
    <n v="17"/>
    <n v="1872360"/>
    <n v="812006"/>
    <n v="130.58450307017435"/>
    <n v="10"/>
    <n v="5"/>
    <s v="CRITICAL"/>
  </r>
  <r>
    <s v="ASCENSION HEALTH INFORMATION SERVICES"/>
    <x v="0"/>
    <x v="1"/>
    <x v="20"/>
    <s v="N"/>
    <x v="16"/>
    <n v="17"/>
    <n v="1272923"/>
    <n v="0"/>
    <n v="100"/>
    <n v="10"/>
    <n v="5"/>
    <s v="CRITICAL"/>
  </r>
  <r>
    <s v="ASCENSION HEALTH INFORMATION SERVICES"/>
    <x v="0"/>
    <x v="1"/>
    <x v="0"/>
    <s v="Y"/>
    <x v="17"/>
    <n v="18"/>
    <n v="305.35000000000002"/>
    <n v="305.42"/>
    <n v="2.2919258725686981E-2"/>
    <n v="10"/>
    <n v="5"/>
    <s v="TRIVIAL"/>
  </r>
  <r>
    <s v="ASCENSION HEALTH INFORMATION SERVICES"/>
    <x v="0"/>
    <x v="1"/>
    <x v="1"/>
    <s v="Y"/>
    <x v="17"/>
    <n v="18"/>
    <n v="330.07"/>
    <n v="330.18"/>
    <n v="3.33151614271045E-2"/>
    <n v="10"/>
    <n v="5"/>
    <s v="TRIVIAL"/>
  </r>
  <r>
    <s v="ASCENSION HEALTH INFORMATION SERVICES"/>
    <x v="0"/>
    <x v="1"/>
    <x v="2"/>
    <s v="Y"/>
    <x v="17"/>
    <n v="18"/>
    <n v="342.01"/>
    <n v="341.96"/>
    <n v="1.4621593168794996E-2"/>
    <n v="10"/>
    <n v="5"/>
    <s v="TRIVIAL"/>
  </r>
  <r>
    <s v="ASCENSION HEALTH INFORMATION SERVICES"/>
    <x v="0"/>
    <x v="1"/>
    <x v="3"/>
    <s v="Y"/>
    <x v="17"/>
    <n v="18"/>
    <n v="350.8"/>
    <n v="350.75"/>
    <n v="1.4255167498221345E-2"/>
    <n v="10"/>
    <n v="5"/>
    <s v="TRIVIAL"/>
  </r>
  <r>
    <s v="ASCENSION HEALTH INFORMATION SERVICES"/>
    <x v="0"/>
    <x v="1"/>
    <x v="4"/>
    <s v="Y"/>
    <x v="17"/>
    <n v="18"/>
    <n v="310.08999999999997"/>
    <n v="310.05"/>
    <n v="1.2901144976604941E-2"/>
    <n v="10"/>
    <n v="5"/>
    <s v="TRIVIAL"/>
  </r>
  <r>
    <s v="ASCENSION HEALTH INFORMATION SERVICES"/>
    <x v="0"/>
    <x v="1"/>
    <x v="5"/>
    <s v="Y"/>
    <x v="17"/>
    <n v="18"/>
    <n v="321.43"/>
    <n v="321.39"/>
    <n v="1.2445937957005652E-2"/>
    <n v="10"/>
    <n v="5"/>
    <s v="TRIVIAL"/>
  </r>
  <r>
    <s v="ASCENSION HEALTH INFORMATION SERVICES"/>
    <x v="0"/>
    <x v="1"/>
    <x v="6"/>
    <s v="Y"/>
    <x v="17"/>
    <n v="18"/>
    <n v="332.04"/>
    <n v="331.99"/>
    <n v="1.5060694599238341E-2"/>
    <n v="10"/>
    <n v="5"/>
    <s v="TRIVIAL"/>
  </r>
  <r>
    <s v="ASCENSION HEALTH INFORMATION SERVICES"/>
    <x v="0"/>
    <x v="1"/>
    <x v="7"/>
    <s v="Y"/>
    <x v="17"/>
    <n v="18"/>
    <n v="343.07"/>
    <n v="343.03"/>
    <n v="1.1660787686214169E-2"/>
    <n v="10"/>
    <n v="5"/>
    <s v="TRIVIAL"/>
  </r>
  <r>
    <s v="ASCENSION HEALTH INFORMATION SERVICES"/>
    <x v="0"/>
    <x v="1"/>
    <x v="8"/>
    <s v="Y"/>
    <x v="17"/>
    <n v="18"/>
    <n v="354.48"/>
    <n v="354.43"/>
    <n v="1.4107157971958176E-2"/>
    <n v="10"/>
    <n v="5"/>
    <s v="TRIVIAL"/>
  </r>
  <r>
    <s v="ASCENSION HEALTH INFORMATION SERVICES"/>
    <x v="0"/>
    <x v="1"/>
    <x v="9"/>
    <s v="Y"/>
    <x v="17"/>
    <n v="18"/>
    <n v="359.16"/>
    <n v="359.12"/>
    <n v="1.1138338159952235E-2"/>
    <n v="10"/>
    <n v="5"/>
    <s v="TRIVIAL"/>
  </r>
  <r>
    <s v="ASCENSION HEALTH INFORMATION SERVICES"/>
    <x v="0"/>
    <x v="1"/>
    <x v="10"/>
    <s v="Y"/>
    <x v="17"/>
    <n v="18"/>
    <n v="362.53"/>
    <n v="362.51"/>
    <n v="5.5170891837416376E-3"/>
    <n v="10"/>
    <n v="5"/>
    <s v="TRIVIAL"/>
  </r>
  <r>
    <s v="ASCENSION HEALTH INFORMATION SERVICES"/>
    <x v="0"/>
    <x v="1"/>
    <x v="11"/>
    <s v="Y"/>
    <x v="17"/>
    <n v="18"/>
    <n v="370.15"/>
    <n v="370.14"/>
    <n v="2.7016804452344801E-3"/>
    <n v="10"/>
    <n v="5"/>
    <s v="TRIVIAL"/>
  </r>
  <r>
    <s v="ASCENSION HEALTH INFORMATION SERVICES"/>
    <x v="0"/>
    <x v="1"/>
    <x v="12"/>
    <s v="Y"/>
    <x v="17"/>
    <n v="18"/>
    <n v="377.17"/>
    <n v="377.15"/>
    <n v="5.302929868762735E-3"/>
    <n v="10"/>
    <n v="5"/>
    <s v="TRIVIAL"/>
  </r>
  <r>
    <s v="ASCENSION HEALTH INFORMATION SERVICES"/>
    <x v="0"/>
    <x v="1"/>
    <x v="13"/>
    <s v="Y"/>
    <x v="17"/>
    <n v="18"/>
    <n v="377.59"/>
    <n v="377.57"/>
    <n v="5.2970310141117697E-3"/>
    <n v="10"/>
    <n v="5"/>
    <s v="TRIVIAL"/>
  </r>
  <r>
    <s v="ASCENSION HEALTH INFORMATION SERVICES"/>
    <x v="0"/>
    <x v="1"/>
    <x v="14"/>
    <s v="Y"/>
    <x v="17"/>
    <n v="18"/>
    <n v="375.51"/>
    <n v="375.62"/>
    <n v="2.9284915606201386E-2"/>
    <n v="10"/>
    <n v="5"/>
    <s v="TRIVIAL"/>
  </r>
  <r>
    <s v="ASCENSION HEALTH INFORMATION SERVICES"/>
    <x v="0"/>
    <x v="1"/>
    <x v="15"/>
    <s v="Y"/>
    <x v="17"/>
    <n v="18"/>
    <n v="372.33"/>
    <n v="372.31"/>
    <n v="5.3718675297418309E-3"/>
    <n v="10"/>
    <n v="5"/>
    <s v="TRIVIAL"/>
  </r>
  <r>
    <s v="ASCENSION HEALTH INFORMATION SERVICES"/>
    <x v="0"/>
    <x v="1"/>
    <x v="16"/>
    <s v="Y"/>
    <x v="17"/>
    <n v="18"/>
    <n v="348.97"/>
    <n v="348.69"/>
    <n v="8.0300553500252253E-2"/>
    <n v="10"/>
    <n v="5"/>
    <s v="TRIVIAL"/>
  </r>
  <r>
    <s v="ASCENSION HEALTH INFORMATION SERVICES"/>
    <x v="0"/>
    <x v="1"/>
    <x v="17"/>
    <s v="Y"/>
    <x v="17"/>
    <n v="18"/>
    <n v="347.92"/>
    <n v="346.81"/>
    <n v="0.32005997520256441"/>
    <n v="10"/>
    <n v="5"/>
    <s v="TRIVIAL"/>
  </r>
  <r>
    <s v="ASCENSION HEALTH INFORMATION SERVICES"/>
    <x v="0"/>
    <x v="1"/>
    <x v="18"/>
    <s v="Y"/>
    <x v="17"/>
    <n v="18"/>
    <n v="351.25"/>
    <n v="349.07"/>
    <n v="0.62451657260721538"/>
    <n v="10"/>
    <n v="5"/>
    <s v="TRIVIAL"/>
  </r>
  <r>
    <s v="ASCENSION HEALTH INFORMATION SERVICES"/>
    <x v="0"/>
    <x v="1"/>
    <x v="19"/>
    <s v="N"/>
    <x v="17"/>
    <n v="18"/>
    <n v="348.97"/>
    <n v="340.06"/>
    <n v="2.620125860142335"/>
    <n v="10"/>
    <n v="5"/>
    <s v="TRIVIAL"/>
  </r>
  <r>
    <s v="ASCENSION HEALTH INFORMATION SERVICES"/>
    <x v="0"/>
    <x v="1"/>
    <x v="20"/>
    <s v="N"/>
    <x v="17"/>
    <n v="18"/>
    <n v="341.4"/>
    <n v="0"/>
    <n v="100"/>
    <n v="10"/>
    <n v="5"/>
    <s v="CRITICAL"/>
  </r>
  <r>
    <s v="ASCENSION HEALTH INFORMATION SERVICES"/>
    <x v="0"/>
    <x v="1"/>
    <x v="0"/>
    <s v="Y"/>
    <x v="18"/>
    <n v="19"/>
    <n v="684"/>
    <n v="684"/>
    <n v="0"/>
    <n v="10"/>
    <n v="5"/>
    <s v="PASSED"/>
  </r>
  <r>
    <s v="ASCENSION HEALTH INFORMATION SERVICES"/>
    <x v="0"/>
    <x v="1"/>
    <x v="1"/>
    <s v="Y"/>
    <x v="18"/>
    <n v="19"/>
    <n v="514"/>
    <n v="514"/>
    <n v="0"/>
    <n v="10"/>
    <n v="5"/>
    <s v="PASSED"/>
  </r>
  <r>
    <s v="ASCENSION HEALTH INFORMATION SERVICES"/>
    <x v="0"/>
    <x v="1"/>
    <x v="2"/>
    <s v="Y"/>
    <x v="18"/>
    <n v="19"/>
    <n v="601"/>
    <n v="601"/>
    <n v="0"/>
    <n v="10"/>
    <n v="5"/>
    <s v="PASSED"/>
  </r>
  <r>
    <s v="ASCENSION HEALTH INFORMATION SERVICES"/>
    <x v="0"/>
    <x v="1"/>
    <x v="3"/>
    <s v="Y"/>
    <x v="18"/>
    <n v="19"/>
    <n v="774"/>
    <n v="774"/>
    <n v="0"/>
    <n v="10"/>
    <n v="5"/>
    <s v="PASSED"/>
  </r>
  <r>
    <s v="ASCENSION HEALTH INFORMATION SERVICES"/>
    <x v="0"/>
    <x v="1"/>
    <x v="4"/>
    <s v="Y"/>
    <x v="18"/>
    <n v="19"/>
    <n v="969"/>
    <n v="969"/>
    <n v="0"/>
    <n v="10"/>
    <n v="5"/>
    <s v="PASSED"/>
  </r>
  <r>
    <s v="ASCENSION HEALTH INFORMATION SERVICES"/>
    <x v="0"/>
    <x v="1"/>
    <x v="5"/>
    <s v="Y"/>
    <x v="18"/>
    <n v="19"/>
    <n v="727"/>
    <n v="725"/>
    <n v="0.27586206896551724"/>
    <n v="10"/>
    <n v="5"/>
    <s v="TRIVIAL"/>
  </r>
  <r>
    <s v="ASCENSION HEALTH INFORMATION SERVICES"/>
    <x v="0"/>
    <x v="1"/>
    <x v="6"/>
    <s v="Y"/>
    <x v="18"/>
    <n v="19"/>
    <n v="1001"/>
    <n v="1000"/>
    <n v="0.1"/>
    <n v="10"/>
    <n v="5"/>
    <s v="TRIVIAL"/>
  </r>
  <r>
    <s v="ASCENSION HEALTH INFORMATION SERVICES"/>
    <x v="0"/>
    <x v="1"/>
    <x v="7"/>
    <s v="Y"/>
    <x v="18"/>
    <n v="19"/>
    <n v="1080"/>
    <n v="1078"/>
    <n v="0.1855287569573284"/>
    <n v="10"/>
    <n v="5"/>
    <s v="TRIVIAL"/>
  </r>
  <r>
    <s v="ASCENSION HEALTH INFORMATION SERVICES"/>
    <x v="0"/>
    <x v="1"/>
    <x v="8"/>
    <s v="Y"/>
    <x v="18"/>
    <n v="19"/>
    <n v="767"/>
    <n v="767"/>
    <n v="0"/>
    <n v="10"/>
    <n v="5"/>
    <s v="PASSED"/>
  </r>
  <r>
    <s v="ASCENSION HEALTH INFORMATION SERVICES"/>
    <x v="0"/>
    <x v="1"/>
    <x v="9"/>
    <s v="Y"/>
    <x v="18"/>
    <n v="19"/>
    <n v="545"/>
    <n v="544"/>
    <n v="0.18382352941176469"/>
    <n v="10"/>
    <n v="5"/>
    <s v="TRIVIAL"/>
  </r>
  <r>
    <s v="ASCENSION HEALTH INFORMATION SERVICES"/>
    <x v="0"/>
    <x v="1"/>
    <x v="10"/>
    <s v="Y"/>
    <x v="18"/>
    <n v="19"/>
    <n v="688"/>
    <n v="646"/>
    <n v="6.5015479876160995"/>
    <n v="10"/>
    <n v="5"/>
    <s v="CAUTIONARY"/>
  </r>
  <r>
    <s v="ASCENSION HEALTH INFORMATION SERVICES"/>
    <x v="0"/>
    <x v="1"/>
    <x v="11"/>
    <s v="Y"/>
    <x v="18"/>
    <n v="19"/>
    <n v="447"/>
    <n v="447"/>
    <n v="0"/>
    <n v="10"/>
    <n v="5"/>
    <s v="PASSED"/>
  </r>
  <r>
    <s v="ASCENSION HEALTH INFORMATION SERVICES"/>
    <x v="0"/>
    <x v="1"/>
    <x v="12"/>
    <s v="Y"/>
    <x v="18"/>
    <n v="19"/>
    <n v="522"/>
    <n v="522"/>
    <n v="0"/>
    <n v="10"/>
    <n v="5"/>
    <s v="PASSED"/>
  </r>
  <r>
    <s v="ASCENSION HEALTH INFORMATION SERVICES"/>
    <x v="0"/>
    <x v="1"/>
    <x v="13"/>
    <s v="Y"/>
    <x v="18"/>
    <n v="19"/>
    <n v="436"/>
    <n v="436"/>
    <n v="0"/>
    <n v="10"/>
    <n v="5"/>
    <s v="PASSED"/>
  </r>
  <r>
    <s v="ASCENSION HEALTH INFORMATION SERVICES"/>
    <x v="0"/>
    <x v="1"/>
    <x v="14"/>
    <s v="Y"/>
    <x v="18"/>
    <n v="19"/>
    <n v="390"/>
    <n v="404"/>
    <n v="3.4653465346534658"/>
    <n v="10"/>
    <n v="5"/>
    <s v="TRIVIAL"/>
  </r>
  <r>
    <s v="ASCENSION HEALTH INFORMATION SERVICES"/>
    <x v="0"/>
    <x v="1"/>
    <x v="15"/>
    <s v="Y"/>
    <x v="18"/>
    <n v="19"/>
    <n v="500"/>
    <n v="543"/>
    <n v="7.9189686924493561"/>
    <n v="10"/>
    <n v="5"/>
    <s v="CAUTIONARY"/>
  </r>
  <r>
    <s v="ASCENSION HEALTH INFORMATION SERVICES"/>
    <x v="0"/>
    <x v="1"/>
    <x v="16"/>
    <s v="Y"/>
    <x v="18"/>
    <n v="19"/>
    <n v="397"/>
    <n v="355"/>
    <n v="11.830985915492958"/>
    <n v="10"/>
    <n v="5"/>
    <s v="CRITICAL"/>
  </r>
  <r>
    <s v="ASCENSION HEALTH INFORMATION SERVICES"/>
    <x v="0"/>
    <x v="1"/>
    <x v="17"/>
    <s v="Y"/>
    <x v="18"/>
    <n v="19"/>
    <n v="377"/>
    <n v="365"/>
    <n v="3.2876712328767121"/>
    <n v="10"/>
    <n v="5"/>
    <s v="TRIVIAL"/>
  </r>
  <r>
    <s v="ASCENSION HEALTH INFORMATION SERVICES"/>
    <x v="0"/>
    <x v="1"/>
    <x v="18"/>
    <s v="Y"/>
    <x v="18"/>
    <n v="19"/>
    <n v="518"/>
    <n v="312"/>
    <n v="66.025641025641022"/>
    <n v="10"/>
    <n v="5"/>
    <s v="CRITICAL"/>
  </r>
  <r>
    <s v="ASCENSION HEALTH INFORMATION SERVICES"/>
    <x v="0"/>
    <x v="1"/>
    <x v="19"/>
    <s v="N"/>
    <x v="18"/>
    <n v="19"/>
    <n v="357"/>
    <n v="52"/>
    <n v="586.53846153846155"/>
    <n v="10"/>
    <n v="5"/>
    <s v="CRITICAL"/>
  </r>
  <r>
    <s v="ASCENSION HEALTH INFORMATION SERVICES"/>
    <x v="0"/>
    <x v="1"/>
    <x v="20"/>
    <s v="N"/>
    <x v="18"/>
    <n v="19"/>
    <n v="73"/>
    <n v="0"/>
    <n v="100"/>
    <n v="10"/>
    <n v="5"/>
    <s v="CRITICAL"/>
  </r>
  <r>
    <s v="ASCENSION HEALTH INFORMATION SERVICES"/>
    <x v="0"/>
    <x v="1"/>
    <x v="0"/>
    <s v="Y"/>
    <x v="19"/>
    <n v="20"/>
    <n v="4094"/>
    <n v="4096"/>
    <n v="4.8828125E-2"/>
    <n v="10"/>
    <n v="5"/>
    <s v="TRIVIAL"/>
  </r>
  <r>
    <s v="ASCENSION HEALTH INFORMATION SERVICES"/>
    <x v="0"/>
    <x v="1"/>
    <x v="1"/>
    <s v="Y"/>
    <x v="19"/>
    <n v="20"/>
    <n v="4224"/>
    <n v="4229"/>
    <n v="0.11823126034523528"/>
    <n v="10"/>
    <n v="5"/>
    <s v="TRIVIAL"/>
  </r>
  <r>
    <s v="ASCENSION HEALTH INFORMATION SERVICES"/>
    <x v="0"/>
    <x v="1"/>
    <x v="2"/>
    <s v="Y"/>
    <x v="19"/>
    <n v="20"/>
    <n v="5571"/>
    <n v="5571"/>
    <n v="0"/>
    <n v="10"/>
    <n v="5"/>
    <s v="PASSED"/>
  </r>
  <r>
    <s v="ASCENSION HEALTH INFORMATION SERVICES"/>
    <x v="0"/>
    <x v="1"/>
    <x v="3"/>
    <s v="Y"/>
    <x v="19"/>
    <n v="20"/>
    <n v="6051"/>
    <n v="6051"/>
    <n v="0"/>
    <n v="10"/>
    <n v="5"/>
    <s v="PASSED"/>
  </r>
  <r>
    <s v="ASCENSION HEALTH INFORMATION SERVICES"/>
    <x v="0"/>
    <x v="1"/>
    <x v="4"/>
    <s v="Y"/>
    <x v="19"/>
    <n v="20"/>
    <n v="5133"/>
    <n v="5130"/>
    <n v="5.8479532163742694E-2"/>
    <n v="10"/>
    <n v="5"/>
    <s v="TRIVIAL"/>
  </r>
  <r>
    <s v="ASCENSION HEALTH INFORMATION SERVICES"/>
    <x v="0"/>
    <x v="1"/>
    <x v="5"/>
    <s v="Y"/>
    <x v="19"/>
    <n v="20"/>
    <n v="5923"/>
    <n v="5921"/>
    <n v="3.3778078027360242E-2"/>
    <n v="10"/>
    <n v="5"/>
    <s v="TRIVIAL"/>
  </r>
  <r>
    <s v="ASCENSION HEALTH INFORMATION SERVICES"/>
    <x v="0"/>
    <x v="1"/>
    <x v="6"/>
    <s v="Y"/>
    <x v="19"/>
    <n v="20"/>
    <n v="5985"/>
    <n v="5972"/>
    <n v="0.21768251841929004"/>
    <n v="10"/>
    <n v="5"/>
    <s v="TRIVIAL"/>
  </r>
  <r>
    <s v="ASCENSION HEALTH INFORMATION SERVICES"/>
    <x v="0"/>
    <x v="1"/>
    <x v="7"/>
    <s v="Y"/>
    <x v="19"/>
    <n v="20"/>
    <n v="6311"/>
    <n v="6307"/>
    <n v="6.3421595053115593E-2"/>
    <n v="10"/>
    <n v="5"/>
    <s v="TRIVIAL"/>
  </r>
  <r>
    <s v="ASCENSION HEALTH INFORMATION SERVICES"/>
    <x v="0"/>
    <x v="1"/>
    <x v="8"/>
    <s v="Y"/>
    <x v="19"/>
    <n v="20"/>
    <n v="6283"/>
    <n v="6235"/>
    <n v="0.76984763432237369"/>
    <n v="10"/>
    <n v="5"/>
    <s v="TRIVIAL"/>
  </r>
  <r>
    <s v="ASCENSION HEALTH INFORMATION SERVICES"/>
    <x v="0"/>
    <x v="1"/>
    <x v="9"/>
    <s v="Y"/>
    <x v="19"/>
    <n v="20"/>
    <n v="5864"/>
    <n v="5831"/>
    <n v="0.56594066197907733"/>
    <n v="10"/>
    <n v="5"/>
    <s v="TRIVIAL"/>
  </r>
  <r>
    <s v="ASCENSION HEALTH INFORMATION SERVICES"/>
    <x v="0"/>
    <x v="1"/>
    <x v="10"/>
    <s v="Y"/>
    <x v="19"/>
    <n v="20"/>
    <n v="4956"/>
    <n v="4888"/>
    <n v="1.3911620294599019"/>
    <n v="10"/>
    <n v="5"/>
    <s v="TRIVIAL"/>
  </r>
  <r>
    <s v="ASCENSION HEALTH INFORMATION SERVICES"/>
    <x v="0"/>
    <x v="1"/>
    <x v="11"/>
    <s v="Y"/>
    <x v="19"/>
    <n v="20"/>
    <n v="5206"/>
    <n v="5177"/>
    <n v="0.56016998261541429"/>
    <n v="10"/>
    <n v="5"/>
    <s v="TRIVIAL"/>
  </r>
  <r>
    <s v="ASCENSION HEALTH INFORMATION SERVICES"/>
    <x v="0"/>
    <x v="1"/>
    <x v="12"/>
    <s v="Y"/>
    <x v="19"/>
    <n v="20"/>
    <n v="5154"/>
    <n v="5145"/>
    <n v="0.1749271137026239"/>
    <n v="10"/>
    <n v="5"/>
    <s v="TRIVIAL"/>
  </r>
  <r>
    <s v="ASCENSION HEALTH INFORMATION SERVICES"/>
    <x v="0"/>
    <x v="1"/>
    <x v="13"/>
    <s v="Y"/>
    <x v="19"/>
    <n v="20"/>
    <n v="4487"/>
    <n v="4481"/>
    <n v="0.13389868332961394"/>
    <n v="10"/>
    <n v="5"/>
    <s v="TRIVIAL"/>
  </r>
  <r>
    <s v="ASCENSION HEALTH INFORMATION SERVICES"/>
    <x v="0"/>
    <x v="1"/>
    <x v="14"/>
    <s v="Y"/>
    <x v="19"/>
    <n v="20"/>
    <n v="4821"/>
    <n v="4755"/>
    <n v="1.38801261829653"/>
    <n v="10"/>
    <n v="5"/>
    <s v="TRIVIAL"/>
  </r>
  <r>
    <s v="ASCENSION HEALTH INFORMATION SERVICES"/>
    <x v="0"/>
    <x v="1"/>
    <x v="15"/>
    <s v="Y"/>
    <x v="19"/>
    <n v="20"/>
    <n v="4769"/>
    <n v="4680"/>
    <n v="1.9017094017094016"/>
    <n v="10"/>
    <n v="5"/>
    <s v="TRIVIAL"/>
  </r>
  <r>
    <s v="ASCENSION HEALTH INFORMATION SERVICES"/>
    <x v="0"/>
    <x v="1"/>
    <x v="16"/>
    <s v="Y"/>
    <x v="19"/>
    <n v="20"/>
    <n v="5010"/>
    <n v="4953"/>
    <n v="1.1508176862507571"/>
    <n v="10"/>
    <n v="5"/>
    <s v="TRIVIAL"/>
  </r>
  <r>
    <s v="ASCENSION HEALTH INFORMATION SERVICES"/>
    <x v="0"/>
    <x v="1"/>
    <x v="17"/>
    <s v="Y"/>
    <x v="19"/>
    <n v="20"/>
    <n v="4723"/>
    <n v="4543"/>
    <n v="3.9621395553598941"/>
    <n v="10"/>
    <n v="5"/>
    <s v="TRIVIAL"/>
  </r>
  <r>
    <s v="ASCENSION HEALTH INFORMATION SERVICES"/>
    <x v="0"/>
    <x v="1"/>
    <x v="18"/>
    <s v="Y"/>
    <x v="19"/>
    <n v="20"/>
    <n v="4667"/>
    <n v="4236"/>
    <n v="10.174693106704439"/>
    <n v="10"/>
    <n v="5"/>
    <s v="CRITICAL"/>
  </r>
  <r>
    <s v="ASCENSION HEALTH INFORMATION SERVICES"/>
    <x v="0"/>
    <x v="1"/>
    <x v="19"/>
    <s v="N"/>
    <x v="19"/>
    <n v="20"/>
    <n v="3995"/>
    <n v="902"/>
    <n v="342.9046563192905"/>
    <n v="10"/>
    <n v="5"/>
    <s v="CRITICAL"/>
  </r>
  <r>
    <s v="ASCENSION HEALTH INFORMATION SERVICES"/>
    <x v="0"/>
    <x v="1"/>
    <x v="20"/>
    <s v="N"/>
    <x v="19"/>
    <n v="20"/>
    <n v="1925"/>
    <n v="0"/>
    <n v="100"/>
    <n v="10"/>
    <n v="5"/>
    <s v="CRITICAL"/>
  </r>
  <r>
    <s v="ASCENSION HEALTH INFORMATION SERVICES"/>
    <x v="0"/>
    <x v="1"/>
    <x v="0"/>
    <s v="Y"/>
    <x v="20"/>
    <n v="21"/>
    <n v="14537"/>
    <n v="14520"/>
    <n v="0.11707988980716254"/>
    <n v="10"/>
    <n v="5"/>
    <s v="TRIVIAL"/>
  </r>
  <r>
    <s v="ASCENSION HEALTH INFORMATION SERVICES"/>
    <x v="0"/>
    <x v="1"/>
    <x v="1"/>
    <s v="Y"/>
    <x v="20"/>
    <n v="21"/>
    <n v="14477"/>
    <n v="14460"/>
    <n v="0.11756569847856155"/>
    <n v="10"/>
    <n v="5"/>
    <s v="TRIVIAL"/>
  </r>
  <r>
    <s v="ASCENSION HEALTH INFORMATION SERVICES"/>
    <x v="0"/>
    <x v="1"/>
    <x v="2"/>
    <s v="Y"/>
    <x v="20"/>
    <n v="21"/>
    <n v="12486"/>
    <n v="12475"/>
    <n v="8.8176352705410813E-2"/>
    <n v="10"/>
    <n v="5"/>
    <s v="TRIVIAL"/>
  </r>
  <r>
    <s v="ASCENSION HEALTH INFORMATION SERVICES"/>
    <x v="0"/>
    <x v="1"/>
    <x v="3"/>
    <s v="Y"/>
    <x v="20"/>
    <n v="21"/>
    <n v="13718"/>
    <n v="13709"/>
    <n v="6.5650302720840326E-2"/>
    <n v="10"/>
    <n v="5"/>
    <s v="TRIVIAL"/>
  </r>
  <r>
    <s v="ASCENSION HEALTH INFORMATION SERVICES"/>
    <x v="0"/>
    <x v="1"/>
    <x v="4"/>
    <s v="Y"/>
    <x v="20"/>
    <n v="21"/>
    <n v="13948"/>
    <n v="13898"/>
    <n v="0.35976399481939847"/>
    <n v="10"/>
    <n v="5"/>
    <s v="TRIVIAL"/>
  </r>
  <r>
    <s v="ASCENSION HEALTH INFORMATION SERVICES"/>
    <x v="0"/>
    <x v="1"/>
    <x v="5"/>
    <s v="Y"/>
    <x v="20"/>
    <n v="21"/>
    <n v="15833"/>
    <n v="15767"/>
    <n v="0.41859580135726515"/>
    <n v="10"/>
    <n v="5"/>
    <s v="TRIVIAL"/>
  </r>
  <r>
    <s v="ASCENSION HEALTH INFORMATION SERVICES"/>
    <x v="0"/>
    <x v="1"/>
    <x v="6"/>
    <s v="Y"/>
    <x v="20"/>
    <n v="21"/>
    <n v="17501"/>
    <n v="17443"/>
    <n v="0.33251160924152956"/>
    <n v="10"/>
    <n v="5"/>
    <s v="TRIVIAL"/>
  </r>
  <r>
    <s v="ASCENSION HEALTH INFORMATION SERVICES"/>
    <x v="0"/>
    <x v="1"/>
    <x v="7"/>
    <s v="Y"/>
    <x v="20"/>
    <n v="21"/>
    <n v="17435"/>
    <n v="17372"/>
    <n v="0.36265254432419985"/>
    <n v="10"/>
    <n v="5"/>
    <s v="TRIVIAL"/>
  </r>
  <r>
    <s v="ASCENSION HEALTH INFORMATION SERVICES"/>
    <x v="0"/>
    <x v="1"/>
    <x v="8"/>
    <s v="Y"/>
    <x v="20"/>
    <n v="21"/>
    <n v="17103"/>
    <n v="17032"/>
    <n v="0.41686237670267734"/>
    <n v="10"/>
    <n v="5"/>
    <s v="TRIVIAL"/>
  </r>
  <r>
    <s v="ASCENSION HEALTH INFORMATION SERVICES"/>
    <x v="0"/>
    <x v="1"/>
    <x v="9"/>
    <s v="Y"/>
    <x v="20"/>
    <n v="21"/>
    <n v="15704"/>
    <n v="15654"/>
    <n v="0.31940718027341253"/>
    <n v="10"/>
    <n v="5"/>
    <s v="TRIVIAL"/>
  </r>
  <r>
    <s v="ASCENSION HEALTH INFORMATION SERVICES"/>
    <x v="0"/>
    <x v="1"/>
    <x v="10"/>
    <s v="Y"/>
    <x v="20"/>
    <n v="21"/>
    <n v="13239"/>
    <n v="13200"/>
    <n v="0.29545454545454547"/>
    <n v="10"/>
    <n v="5"/>
    <s v="TRIVIAL"/>
  </r>
  <r>
    <s v="ASCENSION HEALTH INFORMATION SERVICES"/>
    <x v="0"/>
    <x v="1"/>
    <x v="11"/>
    <s v="Y"/>
    <x v="20"/>
    <n v="21"/>
    <n v="15259"/>
    <n v="15165"/>
    <n v="0.61984833498186609"/>
    <n v="10"/>
    <n v="5"/>
    <s v="TRIVIAL"/>
  </r>
  <r>
    <s v="ASCENSION HEALTH INFORMATION SERVICES"/>
    <x v="0"/>
    <x v="1"/>
    <x v="12"/>
    <s v="Y"/>
    <x v="20"/>
    <n v="21"/>
    <n v="14984"/>
    <n v="14616"/>
    <n v="2.5177887246852761"/>
    <n v="10"/>
    <n v="5"/>
    <s v="TRIVIAL"/>
  </r>
  <r>
    <s v="ASCENSION HEALTH INFORMATION SERVICES"/>
    <x v="0"/>
    <x v="1"/>
    <x v="13"/>
    <s v="Y"/>
    <x v="20"/>
    <n v="21"/>
    <n v="14605"/>
    <n v="14516"/>
    <n v="0.61311656103609802"/>
    <n v="10"/>
    <n v="5"/>
    <s v="TRIVIAL"/>
  </r>
  <r>
    <s v="ASCENSION HEALTH INFORMATION SERVICES"/>
    <x v="0"/>
    <x v="1"/>
    <x v="14"/>
    <s v="Y"/>
    <x v="20"/>
    <n v="21"/>
    <n v="15129"/>
    <n v="15025"/>
    <n v="0.69217970049916799"/>
    <n v="10"/>
    <n v="5"/>
    <s v="TRIVIAL"/>
  </r>
  <r>
    <s v="ASCENSION HEALTH INFORMATION SERVICES"/>
    <x v="0"/>
    <x v="1"/>
    <x v="15"/>
    <s v="Y"/>
    <x v="20"/>
    <n v="21"/>
    <n v="13922"/>
    <n v="13729"/>
    <n v="1.4057833782504188"/>
    <n v="10"/>
    <n v="5"/>
    <s v="TRIVIAL"/>
  </r>
  <r>
    <s v="ASCENSION HEALTH INFORMATION SERVICES"/>
    <x v="0"/>
    <x v="1"/>
    <x v="16"/>
    <s v="Y"/>
    <x v="20"/>
    <n v="21"/>
    <n v="14934"/>
    <n v="14506"/>
    <n v="2.9505032400386049"/>
    <n v="10"/>
    <n v="5"/>
    <s v="TRIVIAL"/>
  </r>
  <r>
    <s v="ASCENSION HEALTH INFORMATION SERVICES"/>
    <x v="0"/>
    <x v="1"/>
    <x v="17"/>
    <s v="Y"/>
    <x v="20"/>
    <n v="21"/>
    <n v="14750"/>
    <n v="14168"/>
    <n v="4.1078486730660639"/>
    <n v="10"/>
    <n v="5"/>
    <s v="TRIVIAL"/>
  </r>
  <r>
    <s v="ASCENSION HEALTH INFORMATION SERVICES"/>
    <x v="0"/>
    <x v="1"/>
    <x v="18"/>
    <s v="Y"/>
    <x v="20"/>
    <n v="21"/>
    <n v="14747"/>
    <n v="13410"/>
    <n v="9.970171513795675"/>
    <n v="10"/>
    <n v="5"/>
    <s v="CAUTIONARY"/>
  </r>
  <r>
    <s v="ASCENSION HEALTH INFORMATION SERVICES"/>
    <x v="0"/>
    <x v="1"/>
    <x v="19"/>
    <s v="N"/>
    <x v="20"/>
    <n v="21"/>
    <n v="10108"/>
    <n v="3277"/>
    <n v="208.45285321940801"/>
    <n v="10"/>
    <n v="5"/>
    <s v="CRITICAL"/>
  </r>
  <r>
    <s v="ASCENSION HEALTH INFORMATION SERVICES"/>
    <x v="0"/>
    <x v="1"/>
    <x v="20"/>
    <s v="N"/>
    <x v="20"/>
    <n v="21"/>
    <n v="7159"/>
    <n v="0"/>
    <n v="100"/>
    <n v="10"/>
    <n v="5"/>
    <s v="CRITICAL"/>
  </r>
  <r>
    <s v="ASCENSION HEALTH INFORMATION SERVICES"/>
    <x v="0"/>
    <x v="1"/>
    <x v="0"/>
    <s v="Y"/>
    <x v="21"/>
    <n v="22"/>
    <n v="796"/>
    <n v="796"/>
    <n v="0"/>
    <n v="10"/>
    <n v="5"/>
    <s v="PASSED"/>
  </r>
  <r>
    <s v="ASCENSION HEALTH INFORMATION SERVICES"/>
    <x v="0"/>
    <x v="1"/>
    <x v="1"/>
    <s v="Y"/>
    <x v="21"/>
    <n v="22"/>
    <n v="829"/>
    <n v="829"/>
    <n v="0"/>
    <n v="10"/>
    <n v="5"/>
    <s v="PASSED"/>
  </r>
  <r>
    <s v="ASCENSION HEALTH INFORMATION SERVICES"/>
    <x v="0"/>
    <x v="1"/>
    <x v="2"/>
    <s v="Y"/>
    <x v="21"/>
    <n v="22"/>
    <n v="673"/>
    <n v="673"/>
    <n v="0"/>
    <n v="10"/>
    <n v="5"/>
    <s v="PASSED"/>
  </r>
  <r>
    <s v="ASCENSION HEALTH INFORMATION SERVICES"/>
    <x v="0"/>
    <x v="1"/>
    <x v="3"/>
    <s v="Y"/>
    <x v="21"/>
    <n v="22"/>
    <n v="1003"/>
    <n v="1002"/>
    <n v="9.9800399201596793E-2"/>
    <n v="10"/>
    <n v="5"/>
    <s v="TRIVIAL"/>
  </r>
  <r>
    <s v="ASCENSION HEALTH INFORMATION SERVICES"/>
    <x v="0"/>
    <x v="1"/>
    <x v="4"/>
    <s v="Y"/>
    <x v="21"/>
    <n v="22"/>
    <n v="727"/>
    <n v="766"/>
    <n v="5.0913838120104433"/>
    <n v="10"/>
    <n v="5"/>
    <s v="CAUTIONARY"/>
  </r>
  <r>
    <s v="ASCENSION HEALTH INFORMATION SERVICES"/>
    <x v="0"/>
    <x v="1"/>
    <x v="5"/>
    <s v="Y"/>
    <x v="21"/>
    <n v="22"/>
    <n v="879"/>
    <n v="908"/>
    <n v="3.1938325991189425"/>
    <n v="10"/>
    <n v="5"/>
    <s v="TRIVIAL"/>
  </r>
  <r>
    <s v="ASCENSION HEALTH INFORMATION SERVICES"/>
    <x v="0"/>
    <x v="1"/>
    <x v="6"/>
    <s v="Y"/>
    <x v="21"/>
    <n v="22"/>
    <n v="838"/>
    <n v="873"/>
    <n v="4.0091638029782359"/>
    <n v="10"/>
    <n v="5"/>
    <s v="TRIVIAL"/>
  </r>
  <r>
    <s v="ASCENSION HEALTH INFORMATION SERVICES"/>
    <x v="0"/>
    <x v="1"/>
    <x v="7"/>
    <s v="Y"/>
    <x v="21"/>
    <n v="22"/>
    <n v="1062"/>
    <n v="1089"/>
    <n v="2.4793388429752068"/>
    <n v="10"/>
    <n v="5"/>
    <s v="TRIVIAL"/>
  </r>
  <r>
    <s v="ASCENSION HEALTH INFORMATION SERVICES"/>
    <x v="0"/>
    <x v="1"/>
    <x v="8"/>
    <s v="Y"/>
    <x v="21"/>
    <n v="22"/>
    <n v="1269"/>
    <n v="1292"/>
    <n v="1.780185758513932"/>
    <n v="10"/>
    <n v="5"/>
    <s v="TRIVIAL"/>
  </r>
  <r>
    <s v="ASCENSION HEALTH INFORMATION SERVICES"/>
    <x v="0"/>
    <x v="1"/>
    <x v="9"/>
    <s v="Y"/>
    <x v="21"/>
    <n v="22"/>
    <n v="1028"/>
    <n v="1057"/>
    <n v="2.7436140018921478"/>
    <n v="10"/>
    <n v="5"/>
    <s v="TRIVIAL"/>
  </r>
  <r>
    <s v="ASCENSION HEALTH INFORMATION SERVICES"/>
    <x v="0"/>
    <x v="1"/>
    <x v="10"/>
    <s v="Y"/>
    <x v="21"/>
    <n v="22"/>
    <n v="896"/>
    <n v="923"/>
    <n v="2.9252437703141929"/>
    <n v="10"/>
    <n v="5"/>
    <s v="TRIVIAL"/>
  </r>
  <r>
    <s v="ASCENSION HEALTH INFORMATION SERVICES"/>
    <x v="0"/>
    <x v="1"/>
    <x v="11"/>
    <s v="Y"/>
    <x v="21"/>
    <n v="22"/>
    <n v="801"/>
    <n v="832"/>
    <n v="3.7259615384615383"/>
    <n v="10"/>
    <n v="5"/>
    <s v="TRIVIAL"/>
  </r>
  <r>
    <s v="ASCENSION HEALTH INFORMATION SERVICES"/>
    <x v="0"/>
    <x v="1"/>
    <x v="12"/>
    <s v="Y"/>
    <x v="21"/>
    <n v="22"/>
    <n v="814"/>
    <n v="853"/>
    <n v="4.5720984759671746"/>
    <n v="10"/>
    <n v="5"/>
    <s v="TRIVIAL"/>
  </r>
  <r>
    <s v="ASCENSION HEALTH INFORMATION SERVICES"/>
    <x v="0"/>
    <x v="1"/>
    <x v="13"/>
    <s v="Y"/>
    <x v="21"/>
    <n v="22"/>
    <n v="927"/>
    <n v="950"/>
    <n v="2.4210526315789473"/>
    <n v="10"/>
    <n v="5"/>
    <s v="TRIVIAL"/>
  </r>
  <r>
    <s v="ASCENSION HEALTH INFORMATION SERVICES"/>
    <x v="0"/>
    <x v="1"/>
    <x v="14"/>
    <s v="Y"/>
    <x v="21"/>
    <n v="22"/>
    <n v="912"/>
    <n v="937"/>
    <n v="2.6680896478121667"/>
    <n v="10"/>
    <n v="5"/>
    <s v="TRIVIAL"/>
  </r>
  <r>
    <s v="ASCENSION HEALTH INFORMATION SERVICES"/>
    <x v="0"/>
    <x v="1"/>
    <x v="15"/>
    <s v="Y"/>
    <x v="21"/>
    <n v="22"/>
    <n v="1288"/>
    <n v="1267"/>
    <n v="1.6574585635359116"/>
    <n v="10"/>
    <n v="5"/>
    <s v="TRIVIAL"/>
  </r>
  <r>
    <s v="ASCENSION HEALTH INFORMATION SERVICES"/>
    <x v="0"/>
    <x v="1"/>
    <x v="16"/>
    <s v="Y"/>
    <x v="21"/>
    <n v="22"/>
    <n v="978"/>
    <n v="983"/>
    <n v="0.50864699898270604"/>
    <n v="10"/>
    <n v="5"/>
    <s v="TRIVIAL"/>
  </r>
  <r>
    <s v="ASCENSION HEALTH INFORMATION SERVICES"/>
    <x v="0"/>
    <x v="1"/>
    <x v="17"/>
    <s v="Y"/>
    <x v="21"/>
    <n v="22"/>
    <n v="958"/>
    <n v="942"/>
    <n v="1.6985138004246285"/>
    <n v="10"/>
    <n v="5"/>
    <s v="TRIVIAL"/>
  </r>
  <r>
    <s v="ASCENSION HEALTH INFORMATION SERVICES"/>
    <x v="0"/>
    <x v="1"/>
    <x v="18"/>
    <s v="Y"/>
    <x v="21"/>
    <n v="22"/>
    <n v="996"/>
    <n v="903"/>
    <n v="10.299003322259136"/>
    <n v="10"/>
    <n v="5"/>
    <s v="CRITICAL"/>
  </r>
  <r>
    <s v="ASCENSION HEALTH INFORMATION SERVICES"/>
    <x v="0"/>
    <x v="1"/>
    <x v="19"/>
    <s v="N"/>
    <x v="21"/>
    <n v="22"/>
    <n v="766"/>
    <n v="208"/>
    <n v="268.26923076923077"/>
    <n v="10"/>
    <n v="5"/>
    <s v="CRITICAL"/>
  </r>
  <r>
    <s v="ASCENSION HEALTH INFORMATION SERVICES"/>
    <x v="0"/>
    <x v="1"/>
    <x v="20"/>
    <s v="N"/>
    <x v="21"/>
    <n v="22"/>
    <n v="409"/>
    <n v="0"/>
    <n v="100"/>
    <n v="10"/>
    <n v="5"/>
    <s v="CRITICAL"/>
  </r>
  <r>
    <s v="ASCENSION HEALTH INFORMATION SERVICES"/>
    <x v="0"/>
    <x v="1"/>
    <x v="0"/>
    <s v="Y"/>
    <x v="22"/>
    <n v="23"/>
    <n v="6775"/>
    <n v="6778"/>
    <n v="4.4260843906757157E-2"/>
    <n v="10"/>
    <n v="5"/>
    <s v="TRIVIAL"/>
  </r>
  <r>
    <s v="ASCENSION HEALTH INFORMATION SERVICES"/>
    <x v="0"/>
    <x v="1"/>
    <x v="1"/>
    <s v="Y"/>
    <x v="22"/>
    <n v="23"/>
    <n v="7033"/>
    <n v="7033"/>
    <n v="0"/>
    <n v="10"/>
    <n v="5"/>
    <s v="PASSED"/>
  </r>
  <r>
    <s v="ASCENSION HEALTH INFORMATION SERVICES"/>
    <x v="0"/>
    <x v="1"/>
    <x v="2"/>
    <s v="Y"/>
    <x v="22"/>
    <n v="23"/>
    <n v="6933"/>
    <n v="6933"/>
    <n v="0"/>
    <n v="10"/>
    <n v="5"/>
    <s v="PASSED"/>
  </r>
  <r>
    <s v="ASCENSION HEALTH INFORMATION SERVICES"/>
    <x v="0"/>
    <x v="1"/>
    <x v="3"/>
    <s v="Y"/>
    <x v="22"/>
    <n v="23"/>
    <n v="7645"/>
    <n v="7645"/>
    <n v="0"/>
    <n v="10"/>
    <n v="5"/>
    <s v="PASSED"/>
  </r>
  <r>
    <s v="ASCENSION HEALTH INFORMATION SERVICES"/>
    <x v="0"/>
    <x v="1"/>
    <x v="4"/>
    <s v="Y"/>
    <x v="22"/>
    <n v="23"/>
    <n v="7620"/>
    <n v="7620"/>
    <n v="0"/>
    <n v="10"/>
    <n v="5"/>
    <s v="PASSED"/>
  </r>
  <r>
    <s v="ASCENSION HEALTH INFORMATION SERVICES"/>
    <x v="0"/>
    <x v="1"/>
    <x v="5"/>
    <s v="Y"/>
    <x v="22"/>
    <n v="23"/>
    <n v="7951"/>
    <n v="7951"/>
    <n v="0"/>
    <n v="10"/>
    <n v="5"/>
    <s v="PASSED"/>
  </r>
  <r>
    <s v="ASCENSION HEALTH INFORMATION SERVICES"/>
    <x v="0"/>
    <x v="1"/>
    <x v="6"/>
    <s v="Y"/>
    <x v="22"/>
    <n v="23"/>
    <n v="8475"/>
    <n v="8475"/>
    <n v="0"/>
    <n v="10"/>
    <n v="5"/>
    <s v="PASSED"/>
  </r>
  <r>
    <s v="ASCENSION HEALTH INFORMATION SERVICES"/>
    <x v="0"/>
    <x v="1"/>
    <x v="7"/>
    <s v="Y"/>
    <x v="22"/>
    <n v="23"/>
    <n v="8041"/>
    <n v="8041"/>
    <n v="0"/>
    <n v="10"/>
    <n v="5"/>
    <s v="PASSED"/>
  </r>
  <r>
    <s v="ASCENSION HEALTH INFORMATION SERVICES"/>
    <x v="0"/>
    <x v="1"/>
    <x v="8"/>
    <s v="Y"/>
    <x v="22"/>
    <n v="23"/>
    <n v="8400"/>
    <n v="8400"/>
    <n v="0"/>
    <n v="10"/>
    <n v="5"/>
    <s v="PASSED"/>
  </r>
  <r>
    <s v="ASCENSION HEALTH INFORMATION SERVICES"/>
    <x v="0"/>
    <x v="1"/>
    <x v="9"/>
    <s v="Y"/>
    <x v="22"/>
    <n v="23"/>
    <n v="8113"/>
    <n v="8113"/>
    <n v="0"/>
    <n v="10"/>
    <n v="5"/>
    <s v="PASSED"/>
  </r>
  <r>
    <s v="ASCENSION HEALTH INFORMATION SERVICES"/>
    <x v="0"/>
    <x v="1"/>
    <x v="10"/>
    <s v="Y"/>
    <x v="22"/>
    <n v="23"/>
    <n v="8068"/>
    <n v="8070"/>
    <n v="2.4783147459727387E-2"/>
    <n v="10"/>
    <n v="5"/>
    <s v="TRIVIAL"/>
  </r>
  <r>
    <s v="ASCENSION HEALTH INFORMATION SERVICES"/>
    <x v="0"/>
    <x v="1"/>
    <x v="11"/>
    <s v="Y"/>
    <x v="22"/>
    <n v="23"/>
    <n v="8454"/>
    <n v="8455"/>
    <n v="1.1827321111768185E-2"/>
    <n v="10"/>
    <n v="5"/>
    <s v="TRIVIAL"/>
  </r>
  <r>
    <s v="ASCENSION HEALTH INFORMATION SERVICES"/>
    <x v="0"/>
    <x v="1"/>
    <x v="12"/>
    <s v="Y"/>
    <x v="22"/>
    <n v="23"/>
    <n v="8084"/>
    <n v="8084"/>
    <n v="0"/>
    <n v="10"/>
    <n v="5"/>
    <s v="PASSED"/>
  </r>
  <r>
    <s v="ASCENSION HEALTH INFORMATION SERVICES"/>
    <x v="0"/>
    <x v="1"/>
    <x v="13"/>
    <s v="Y"/>
    <x v="22"/>
    <n v="23"/>
    <n v="8366"/>
    <n v="8366"/>
    <n v="0"/>
    <n v="10"/>
    <n v="5"/>
    <s v="PASSED"/>
  </r>
  <r>
    <s v="ASCENSION HEALTH INFORMATION SERVICES"/>
    <x v="0"/>
    <x v="1"/>
    <x v="14"/>
    <s v="Y"/>
    <x v="22"/>
    <n v="23"/>
    <n v="8122"/>
    <n v="8125"/>
    <n v="3.692307692307692E-2"/>
    <n v="10"/>
    <n v="5"/>
    <s v="TRIVIAL"/>
  </r>
  <r>
    <s v="ASCENSION HEALTH INFORMATION SERVICES"/>
    <x v="0"/>
    <x v="1"/>
    <x v="15"/>
    <s v="Y"/>
    <x v="22"/>
    <n v="23"/>
    <n v="8862"/>
    <n v="8865"/>
    <n v="3.3840947546531303E-2"/>
    <n v="10"/>
    <n v="5"/>
    <s v="TRIVIAL"/>
  </r>
  <r>
    <s v="ASCENSION HEALTH INFORMATION SERVICES"/>
    <x v="0"/>
    <x v="1"/>
    <x v="16"/>
    <s v="Y"/>
    <x v="22"/>
    <n v="23"/>
    <n v="8666"/>
    <n v="8666"/>
    <n v="0"/>
    <n v="10"/>
    <n v="5"/>
    <s v="PASSED"/>
  </r>
  <r>
    <s v="ASCENSION HEALTH INFORMATION SERVICES"/>
    <x v="0"/>
    <x v="1"/>
    <x v="17"/>
    <s v="Y"/>
    <x v="22"/>
    <n v="23"/>
    <n v="8336"/>
    <n v="8336"/>
    <n v="0"/>
    <n v="10"/>
    <n v="5"/>
    <s v="PASSED"/>
  </r>
  <r>
    <s v="ASCENSION HEALTH INFORMATION SERVICES"/>
    <x v="0"/>
    <x v="1"/>
    <x v="18"/>
    <s v="Y"/>
    <x v="22"/>
    <n v="23"/>
    <n v="9569"/>
    <n v="9569"/>
    <n v="0"/>
    <n v="10"/>
    <n v="5"/>
    <s v="PASSED"/>
  </r>
  <r>
    <s v="ASCENSION HEALTH INFORMATION SERVICES"/>
    <x v="0"/>
    <x v="1"/>
    <x v="19"/>
    <s v="N"/>
    <x v="22"/>
    <n v="23"/>
    <n v="8824"/>
    <n v="8824"/>
    <n v="0"/>
    <n v="10"/>
    <n v="5"/>
    <s v="PASSED"/>
  </r>
  <r>
    <s v="ASCENSION HEALTH INFORMATION SERVICES"/>
    <x v="0"/>
    <x v="1"/>
    <x v="20"/>
    <s v="N"/>
    <x v="22"/>
    <n v="23"/>
    <n v="9432"/>
    <n v="0"/>
    <n v="100"/>
    <n v="10"/>
    <n v="5"/>
    <s v="CRITICAL"/>
  </r>
  <r>
    <s v="ASCENSION HEALTH SENIOR LIVING"/>
    <x v="1"/>
    <x v="0"/>
    <x v="0"/>
    <s v="Y"/>
    <x v="0"/>
    <n v="1"/>
    <n v="317.44"/>
    <n v="317.58"/>
    <n v="4.4083380565522502E-2"/>
    <n v="10"/>
    <n v="5"/>
    <s v="TRIVIAL"/>
  </r>
  <r>
    <s v="ASCENSION HEALTH SENIOR LIVING"/>
    <x v="1"/>
    <x v="0"/>
    <x v="1"/>
    <s v="Y"/>
    <x v="0"/>
    <n v="1"/>
    <n v="307.10000000000002"/>
    <n v="307.10000000000002"/>
    <n v="0"/>
    <n v="10"/>
    <n v="5"/>
    <s v="PASSED"/>
  </r>
  <r>
    <s v="ASCENSION HEALTH SENIOR LIVING"/>
    <x v="1"/>
    <x v="0"/>
    <x v="2"/>
    <s v="Y"/>
    <x v="0"/>
    <n v="1"/>
    <n v="334.1"/>
    <n v="333.99"/>
    <n v="3.2935117817902829E-2"/>
    <n v="10"/>
    <n v="5"/>
    <s v="TRIVIAL"/>
  </r>
  <r>
    <s v="ASCENSION HEALTH SENIOR LIVING"/>
    <x v="1"/>
    <x v="0"/>
    <x v="3"/>
    <s v="Y"/>
    <x v="0"/>
    <n v="1"/>
    <n v="290.85000000000002"/>
    <n v="292.05"/>
    <n v="0.41088854648176293"/>
    <n v="10"/>
    <n v="5"/>
    <s v="TRIVIAL"/>
  </r>
  <r>
    <s v="ASCENSION HEALTH SENIOR LIVING"/>
    <x v="1"/>
    <x v="0"/>
    <x v="4"/>
    <s v="Y"/>
    <x v="0"/>
    <n v="1"/>
    <n v="267.94"/>
    <n v="267.89"/>
    <n v="1.8664377169738091E-2"/>
    <n v="10"/>
    <n v="5"/>
    <s v="TRIVIAL"/>
  </r>
  <r>
    <s v="ASCENSION HEALTH SENIOR LIVING"/>
    <x v="1"/>
    <x v="0"/>
    <x v="5"/>
    <s v="Y"/>
    <x v="0"/>
    <n v="1"/>
    <n v="315.83"/>
    <n v="316.07"/>
    <n v="7.5932546587784075E-2"/>
    <n v="10"/>
    <n v="5"/>
    <s v="TRIVIAL"/>
  </r>
  <r>
    <s v="ASCENSION HEALTH SENIOR LIVING"/>
    <x v="1"/>
    <x v="0"/>
    <x v="6"/>
    <s v="Y"/>
    <x v="0"/>
    <n v="1"/>
    <n v="365.75"/>
    <n v="365.75"/>
    <n v="0"/>
    <n v="10"/>
    <n v="5"/>
    <s v="PASSED"/>
  </r>
  <r>
    <s v="ASCENSION HEALTH SENIOR LIVING"/>
    <x v="1"/>
    <x v="0"/>
    <x v="7"/>
    <s v="Y"/>
    <x v="0"/>
    <n v="1"/>
    <n v="336.47"/>
    <n v="336.51"/>
    <n v="1.1886719562557909E-2"/>
    <n v="10"/>
    <n v="5"/>
    <s v="TRIVIAL"/>
  </r>
  <r>
    <s v="ASCENSION HEALTH SENIOR LIVING"/>
    <x v="1"/>
    <x v="0"/>
    <x v="8"/>
    <s v="Y"/>
    <x v="0"/>
    <n v="1"/>
    <n v="311.08999999999997"/>
    <n v="303.14"/>
    <n v="2.6225506366695219"/>
    <n v="10"/>
    <n v="5"/>
    <s v="TRIVIAL"/>
  </r>
  <r>
    <s v="ASCENSION HEALTH SENIOR LIVING"/>
    <x v="1"/>
    <x v="0"/>
    <x v="9"/>
    <s v="Y"/>
    <x v="0"/>
    <n v="1"/>
    <n v="332.87"/>
    <n v="332.86"/>
    <n v="3.0042660577993463E-3"/>
    <n v="10"/>
    <n v="5"/>
    <s v="TRIVIAL"/>
  </r>
  <r>
    <s v="ASCENSION HEALTH SENIOR LIVING"/>
    <x v="1"/>
    <x v="0"/>
    <x v="10"/>
    <s v="Y"/>
    <x v="0"/>
    <n v="1"/>
    <n v="315.82"/>
    <n v="315.68"/>
    <n v="4.4348707551947017E-2"/>
    <n v="10"/>
    <n v="5"/>
    <s v="TRIVIAL"/>
  </r>
  <r>
    <s v="ASCENSION HEALTH SENIOR LIVING"/>
    <x v="1"/>
    <x v="0"/>
    <x v="11"/>
    <s v="Y"/>
    <x v="0"/>
    <n v="1"/>
    <n v="286.98"/>
    <n v="286.81"/>
    <n v="5.9272689236782507E-2"/>
    <n v="10"/>
    <n v="5"/>
    <s v="TRIVIAL"/>
  </r>
  <r>
    <s v="ASCENSION HEALTH SENIOR LIVING"/>
    <x v="1"/>
    <x v="0"/>
    <x v="12"/>
    <s v="Y"/>
    <x v="0"/>
    <n v="1"/>
    <n v="277.95999999999998"/>
    <n v="283.04000000000002"/>
    <n v="1.7947993216506646"/>
    <n v="10"/>
    <n v="5"/>
    <s v="TRIVIAL"/>
  </r>
  <r>
    <s v="ASCENSION HEALTH SENIOR LIVING"/>
    <x v="1"/>
    <x v="0"/>
    <x v="13"/>
    <s v="Y"/>
    <x v="0"/>
    <n v="1"/>
    <n v="242.97"/>
    <n v="242.76"/>
    <n v="8.6505190311421967E-2"/>
    <n v="10"/>
    <n v="5"/>
    <s v="TRIVIAL"/>
  </r>
  <r>
    <s v="ASCENSION HEALTH SENIOR LIVING"/>
    <x v="1"/>
    <x v="0"/>
    <x v="14"/>
    <s v="Y"/>
    <x v="0"/>
    <n v="1"/>
    <n v="278.64"/>
    <n v="278.95999999999998"/>
    <n v="0.11471178663607443"/>
    <n v="10"/>
    <n v="5"/>
    <s v="TRIVIAL"/>
  </r>
  <r>
    <s v="ASCENSION HEALTH SENIOR LIVING"/>
    <x v="1"/>
    <x v="0"/>
    <x v="15"/>
    <s v="Y"/>
    <x v="0"/>
    <n v="1"/>
    <n v="265"/>
    <n v="257.54000000000002"/>
    <n v="2.8966374155470915"/>
    <n v="10"/>
    <n v="5"/>
    <s v="TRIVIAL"/>
  </r>
  <r>
    <s v="ASCENSION HEALTH SENIOR LIVING"/>
    <x v="1"/>
    <x v="0"/>
    <x v="16"/>
    <s v="Y"/>
    <x v="0"/>
    <n v="1"/>
    <n v="280.72000000000003"/>
    <n v="279.31"/>
    <n v="0.50481543804375961"/>
    <n v="10"/>
    <n v="5"/>
    <s v="TRIVIAL"/>
  </r>
  <r>
    <s v="ASCENSION HEALTH SENIOR LIVING"/>
    <x v="1"/>
    <x v="0"/>
    <x v="17"/>
    <s v="Y"/>
    <x v="0"/>
    <n v="1"/>
    <n v="363.25"/>
    <n v="314.39"/>
    <n v="15.541206781386183"/>
    <n v="10"/>
    <n v="5"/>
    <s v="CRITICAL"/>
  </r>
  <r>
    <s v="ASCENSION HEALTH SENIOR LIVING"/>
    <x v="1"/>
    <x v="0"/>
    <x v="18"/>
    <s v="N"/>
    <x v="0"/>
    <n v="1"/>
    <n v="250.76"/>
    <n v="224.22"/>
    <n v="11.836589064311834"/>
    <n v="10"/>
    <n v="5"/>
    <s v="CRITICAL"/>
  </r>
  <r>
    <s v="ASCENSION HEALTH SENIOR LIVING"/>
    <x v="1"/>
    <x v="0"/>
    <x v="19"/>
    <s v="N"/>
    <x v="0"/>
    <n v="1"/>
    <n v="213.18"/>
    <n v="45.77"/>
    <n v="365.76360061175438"/>
    <n v="10"/>
    <n v="5"/>
    <s v="CRITICAL"/>
  </r>
  <r>
    <s v="ASCENSION HEALTH SENIOR LIVING"/>
    <x v="1"/>
    <x v="0"/>
    <x v="20"/>
    <s v="N"/>
    <x v="0"/>
    <n v="1"/>
    <n v="92.84"/>
    <n v="0"/>
    <n v="100"/>
    <n v="10"/>
    <n v="5"/>
    <s v="CRITICAL"/>
  </r>
  <r>
    <s v="ASCENSION HEALTH SENIOR LIVING"/>
    <x v="1"/>
    <x v="0"/>
    <x v="0"/>
    <s v="Y"/>
    <x v="1"/>
    <n v="2"/>
    <n v="0.01"/>
    <n v="0"/>
    <n v="100"/>
    <n v="10"/>
    <n v="5"/>
    <s v="CRITICAL"/>
  </r>
  <r>
    <s v="ASCENSION HEALTH SENIOR LIVING"/>
    <x v="1"/>
    <x v="0"/>
    <x v="1"/>
    <s v="Y"/>
    <x v="1"/>
    <n v="2"/>
    <n v="0"/>
    <n v="0"/>
    <n v="0"/>
    <n v="10"/>
    <n v="5"/>
    <s v="PASSED"/>
  </r>
  <r>
    <s v="ASCENSION HEALTH SENIOR LIVING"/>
    <x v="1"/>
    <x v="0"/>
    <x v="2"/>
    <s v="Y"/>
    <x v="1"/>
    <n v="2"/>
    <n v="0"/>
    <n v="0"/>
    <n v="0"/>
    <n v="10"/>
    <n v="5"/>
    <s v="PASSED"/>
  </r>
  <r>
    <s v="ASCENSION HEALTH SENIOR LIVING"/>
    <x v="1"/>
    <x v="0"/>
    <x v="3"/>
    <s v="Y"/>
    <x v="1"/>
    <n v="2"/>
    <n v="0"/>
    <n v="0"/>
    <n v="0"/>
    <n v="10"/>
    <n v="5"/>
    <s v="PASSED"/>
  </r>
  <r>
    <s v="ASCENSION HEALTH SENIOR LIVING"/>
    <x v="1"/>
    <x v="0"/>
    <x v="4"/>
    <s v="Y"/>
    <x v="1"/>
    <n v="2"/>
    <n v="0"/>
    <n v="0"/>
    <n v="0"/>
    <n v="10"/>
    <n v="5"/>
    <s v="PASSED"/>
  </r>
  <r>
    <s v="ASCENSION HEALTH SENIOR LIVING"/>
    <x v="1"/>
    <x v="0"/>
    <x v="5"/>
    <s v="Y"/>
    <x v="1"/>
    <n v="2"/>
    <n v="0"/>
    <n v="0"/>
    <n v="0"/>
    <n v="10"/>
    <n v="5"/>
    <s v="PASSED"/>
  </r>
  <r>
    <s v="ASCENSION HEALTH SENIOR LIVING"/>
    <x v="1"/>
    <x v="0"/>
    <x v="6"/>
    <s v="Y"/>
    <x v="1"/>
    <n v="2"/>
    <n v="0"/>
    <n v="0"/>
    <n v="0"/>
    <n v="10"/>
    <n v="5"/>
    <s v="PASSED"/>
  </r>
  <r>
    <s v="ASCENSION HEALTH SENIOR LIVING"/>
    <x v="1"/>
    <x v="0"/>
    <x v="7"/>
    <s v="Y"/>
    <x v="1"/>
    <n v="2"/>
    <n v="0"/>
    <n v="0"/>
    <n v="0"/>
    <n v="10"/>
    <n v="5"/>
    <s v="PASSED"/>
  </r>
  <r>
    <s v="ASCENSION HEALTH SENIOR LIVING"/>
    <x v="1"/>
    <x v="0"/>
    <x v="8"/>
    <s v="Y"/>
    <x v="1"/>
    <n v="2"/>
    <n v="0"/>
    <n v="0"/>
    <n v="0"/>
    <n v="10"/>
    <n v="5"/>
    <s v="PASSED"/>
  </r>
  <r>
    <s v="ASCENSION HEALTH SENIOR LIVING"/>
    <x v="1"/>
    <x v="0"/>
    <x v="9"/>
    <s v="Y"/>
    <x v="1"/>
    <n v="2"/>
    <n v="0"/>
    <n v="0"/>
    <n v="0"/>
    <n v="10"/>
    <n v="5"/>
    <s v="PASSED"/>
  </r>
  <r>
    <s v="ASCENSION HEALTH SENIOR LIVING"/>
    <x v="1"/>
    <x v="0"/>
    <x v="10"/>
    <s v="Y"/>
    <x v="1"/>
    <n v="2"/>
    <n v="0"/>
    <n v="0"/>
    <n v="0"/>
    <n v="10"/>
    <n v="5"/>
    <s v="PASSED"/>
  </r>
  <r>
    <s v="ASCENSION HEALTH SENIOR LIVING"/>
    <x v="1"/>
    <x v="0"/>
    <x v="11"/>
    <s v="Y"/>
    <x v="1"/>
    <n v="2"/>
    <n v="0"/>
    <n v="0"/>
    <n v="0"/>
    <n v="10"/>
    <n v="5"/>
    <s v="PASSED"/>
  </r>
  <r>
    <s v="ASCENSION HEALTH SENIOR LIVING"/>
    <x v="1"/>
    <x v="0"/>
    <x v="12"/>
    <s v="Y"/>
    <x v="1"/>
    <n v="2"/>
    <n v="0"/>
    <n v="0"/>
    <n v="0"/>
    <n v="10"/>
    <n v="5"/>
    <s v="PASSED"/>
  </r>
  <r>
    <s v="ASCENSION HEALTH SENIOR LIVING"/>
    <x v="1"/>
    <x v="0"/>
    <x v="13"/>
    <s v="Y"/>
    <x v="1"/>
    <n v="2"/>
    <n v="0"/>
    <n v="0"/>
    <n v="0"/>
    <n v="10"/>
    <n v="5"/>
    <s v="PASSED"/>
  </r>
  <r>
    <s v="ASCENSION HEALTH SENIOR LIVING"/>
    <x v="1"/>
    <x v="0"/>
    <x v="14"/>
    <s v="Y"/>
    <x v="1"/>
    <n v="2"/>
    <n v="0"/>
    <n v="0"/>
    <n v="0"/>
    <n v="10"/>
    <n v="5"/>
    <s v="PASSED"/>
  </r>
  <r>
    <s v="ASCENSION HEALTH SENIOR LIVING"/>
    <x v="1"/>
    <x v="0"/>
    <x v="15"/>
    <s v="Y"/>
    <x v="1"/>
    <n v="2"/>
    <n v="0"/>
    <n v="0"/>
    <n v="0"/>
    <n v="10"/>
    <n v="5"/>
    <s v="PASSED"/>
  </r>
  <r>
    <s v="ASCENSION HEALTH SENIOR LIVING"/>
    <x v="1"/>
    <x v="0"/>
    <x v="16"/>
    <s v="Y"/>
    <x v="1"/>
    <n v="2"/>
    <n v="0"/>
    <n v="0"/>
    <n v="0"/>
    <n v="10"/>
    <n v="5"/>
    <s v="PASSED"/>
  </r>
  <r>
    <s v="ASCENSION HEALTH SENIOR LIVING"/>
    <x v="1"/>
    <x v="0"/>
    <x v="17"/>
    <s v="Y"/>
    <x v="1"/>
    <n v="2"/>
    <n v="0"/>
    <n v="0"/>
    <n v="0"/>
    <n v="10"/>
    <n v="5"/>
    <s v="PASSED"/>
  </r>
  <r>
    <s v="ASCENSION HEALTH SENIOR LIVING"/>
    <x v="1"/>
    <x v="0"/>
    <x v="18"/>
    <s v="N"/>
    <x v="1"/>
    <n v="2"/>
    <n v="0"/>
    <n v="0"/>
    <n v="0"/>
    <n v="10"/>
    <n v="5"/>
    <s v="PASSED"/>
  </r>
  <r>
    <s v="ASCENSION HEALTH SENIOR LIVING"/>
    <x v="1"/>
    <x v="0"/>
    <x v="19"/>
    <s v="N"/>
    <x v="1"/>
    <n v="2"/>
    <n v="0"/>
    <n v="0"/>
    <n v="0"/>
    <n v="10"/>
    <n v="5"/>
    <s v="PASSED"/>
  </r>
  <r>
    <s v="ASCENSION HEALTH SENIOR LIVING"/>
    <x v="1"/>
    <x v="0"/>
    <x v="20"/>
    <s v="N"/>
    <x v="1"/>
    <n v="2"/>
    <n v="80.02"/>
    <n v="0"/>
    <n v="100"/>
    <n v="10"/>
    <n v="5"/>
    <s v="CRITICAL"/>
  </r>
  <r>
    <s v="ASCENSION HEALTH SENIOR LIVING"/>
    <x v="1"/>
    <x v="0"/>
    <x v="0"/>
    <s v="Y"/>
    <x v="2"/>
    <n v="3"/>
    <n v="317.45"/>
    <n v="317.58"/>
    <n v="4.093456766798774E-2"/>
    <n v="10"/>
    <n v="5"/>
    <s v="TRIVIAL"/>
  </r>
  <r>
    <s v="ASCENSION HEALTH SENIOR LIVING"/>
    <x v="1"/>
    <x v="0"/>
    <x v="1"/>
    <s v="Y"/>
    <x v="2"/>
    <n v="3"/>
    <n v="307.10000000000002"/>
    <n v="307.10000000000002"/>
    <n v="0"/>
    <n v="10"/>
    <n v="5"/>
    <s v="PASSED"/>
  </r>
  <r>
    <s v="ASCENSION HEALTH SENIOR LIVING"/>
    <x v="1"/>
    <x v="0"/>
    <x v="2"/>
    <s v="Y"/>
    <x v="2"/>
    <n v="3"/>
    <n v="334.1"/>
    <n v="333.99"/>
    <n v="3.2935117817902829E-2"/>
    <n v="10"/>
    <n v="5"/>
    <s v="TRIVIAL"/>
  </r>
  <r>
    <s v="ASCENSION HEALTH SENIOR LIVING"/>
    <x v="1"/>
    <x v="0"/>
    <x v="3"/>
    <s v="Y"/>
    <x v="2"/>
    <n v="3"/>
    <n v="290.85000000000002"/>
    <n v="292.05"/>
    <n v="0.41088854648176293"/>
    <n v="10"/>
    <n v="5"/>
    <s v="TRIVIAL"/>
  </r>
  <r>
    <s v="ASCENSION HEALTH SENIOR LIVING"/>
    <x v="1"/>
    <x v="0"/>
    <x v="4"/>
    <s v="Y"/>
    <x v="2"/>
    <n v="3"/>
    <n v="267.94"/>
    <n v="267.89"/>
    <n v="1.8664377169738091E-2"/>
    <n v="10"/>
    <n v="5"/>
    <s v="TRIVIAL"/>
  </r>
  <r>
    <s v="ASCENSION HEALTH SENIOR LIVING"/>
    <x v="1"/>
    <x v="0"/>
    <x v="5"/>
    <s v="Y"/>
    <x v="2"/>
    <n v="3"/>
    <n v="315.83"/>
    <n v="316.07"/>
    <n v="7.5932546587784075E-2"/>
    <n v="10"/>
    <n v="5"/>
    <s v="TRIVIAL"/>
  </r>
  <r>
    <s v="ASCENSION HEALTH SENIOR LIVING"/>
    <x v="1"/>
    <x v="0"/>
    <x v="6"/>
    <s v="Y"/>
    <x v="2"/>
    <n v="3"/>
    <n v="365.75"/>
    <n v="365.75"/>
    <n v="0"/>
    <n v="10"/>
    <n v="5"/>
    <s v="PASSED"/>
  </r>
  <r>
    <s v="ASCENSION HEALTH SENIOR LIVING"/>
    <x v="1"/>
    <x v="0"/>
    <x v="7"/>
    <s v="Y"/>
    <x v="2"/>
    <n v="3"/>
    <n v="336.47"/>
    <n v="336.51"/>
    <n v="1.1886719562557909E-2"/>
    <n v="10"/>
    <n v="5"/>
    <s v="TRIVIAL"/>
  </r>
  <r>
    <s v="ASCENSION HEALTH SENIOR LIVING"/>
    <x v="1"/>
    <x v="0"/>
    <x v="8"/>
    <s v="Y"/>
    <x v="2"/>
    <n v="3"/>
    <n v="311.08999999999997"/>
    <n v="303.14"/>
    <n v="2.6225506366695219"/>
    <n v="10"/>
    <n v="5"/>
    <s v="TRIVIAL"/>
  </r>
  <r>
    <s v="ASCENSION HEALTH SENIOR LIVING"/>
    <x v="1"/>
    <x v="0"/>
    <x v="9"/>
    <s v="Y"/>
    <x v="2"/>
    <n v="3"/>
    <n v="332.87"/>
    <n v="332.86"/>
    <n v="3.0042660577993463E-3"/>
    <n v="10"/>
    <n v="5"/>
    <s v="TRIVIAL"/>
  </r>
  <r>
    <s v="ASCENSION HEALTH SENIOR LIVING"/>
    <x v="1"/>
    <x v="0"/>
    <x v="10"/>
    <s v="Y"/>
    <x v="2"/>
    <n v="3"/>
    <n v="315.82"/>
    <n v="315.68"/>
    <n v="4.4348707551947017E-2"/>
    <n v="10"/>
    <n v="5"/>
    <s v="TRIVIAL"/>
  </r>
  <r>
    <s v="ASCENSION HEALTH SENIOR LIVING"/>
    <x v="1"/>
    <x v="0"/>
    <x v="11"/>
    <s v="Y"/>
    <x v="2"/>
    <n v="3"/>
    <n v="286.98"/>
    <n v="286.81"/>
    <n v="5.9272689236782507E-2"/>
    <n v="10"/>
    <n v="5"/>
    <s v="TRIVIAL"/>
  </r>
  <r>
    <s v="ASCENSION HEALTH SENIOR LIVING"/>
    <x v="1"/>
    <x v="0"/>
    <x v="12"/>
    <s v="Y"/>
    <x v="2"/>
    <n v="3"/>
    <n v="277.95999999999998"/>
    <n v="283.04000000000002"/>
    <n v="1.7947993216506646"/>
    <n v="10"/>
    <n v="5"/>
    <s v="TRIVIAL"/>
  </r>
  <r>
    <s v="ASCENSION HEALTH SENIOR LIVING"/>
    <x v="1"/>
    <x v="0"/>
    <x v="13"/>
    <s v="Y"/>
    <x v="2"/>
    <n v="3"/>
    <n v="242.97"/>
    <n v="242.76"/>
    <n v="8.6505190311421967E-2"/>
    <n v="10"/>
    <n v="5"/>
    <s v="TRIVIAL"/>
  </r>
  <r>
    <s v="ASCENSION HEALTH SENIOR LIVING"/>
    <x v="1"/>
    <x v="0"/>
    <x v="14"/>
    <s v="Y"/>
    <x v="2"/>
    <n v="3"/>
    <n v="278.64"/>
    <n v="278.95999999999998"/>
    <n v="0.11471178663607443"/>
    <n v="10"/>
    <n v="5"/>
    <s v="TRIVIAL"/>
  </r>
  <r>
    <s v="ASCENSION HEALTH SENIOR LIVING"/>
    <x v="1"/>
    <x v="0"/>
    <x v="15"/>
    <s v="Y"/>
    <x v="2"/>
    <n v="3"/>
    <n v="265"/>
    <n v="257.54000000000002"/>
    <n v="2.8966374155470915"/>
    <n v="10"/>
    <n v="5"/>
    <s v="TRIVIAL"/>
  </r>
  <r>
    <s v="ASCENSION HEALTH SENIOR LIVING"/>
    <x v="1"/>
    <x v="0"/>
    <x v="16"/>
    <s v="Y"/>
    <x v="2"/>
    <n v="3"/>
    <n v="280.72000000000003"/>
    <n v="279.31"/>
    <n v="0.50481543804375961"/>
    <n v="10"/>
    <n v="5"/>
    <s v="TRIVIAL"/>
  </r>
  <r>
    <s v="ASCENSION HEALTH SENIOR LIVING"/>
    <x v="1"/>
    <x v="0"/>
    <x v="17"/>
    <s v="Y"/>
    <x v="2"/>
    <n v="3"/>
    <n v="363.25"/>
    <n v="314.39"/>
    <n v="15.541206781386183"/>
    <n v="10"/>
    <n v="5"/>
    <s v="CRITICAL"/>
  </r>
  <r>
    <s v="ASCENSION HEALTH SENIOR LIVING"/>
    <x v="1"/>
    <x v="0"/>
    <x v="18"/>
    <s v="N"/>
    <x v="2"/>
    <n v="3"/>
    <n v="250.76"/>
    <n v="224.22"/>
    <n v="11.836589064311834"/>
    <n v="10"/>
    <n v="5"/>
    <s v="CRITICAL"/>
  </r>
  <r>
    <s v="ASCENSION HEALTH SENIOR LIVING"/>
    <x v="1"/>
    <x v="0"/>
    <x v="19"/>
    <s v="N"/>
    <x v="2"/>
    <n v="3"/>
    <n v="213.18"/>
    <n v="45.77"/>
    <n v="365.76360061175438"/>
    <n v="10"/>
    <n v="5"/>
    <s v="CRITICAL"/>
  </r>
  <r>
    <s v="ASCENSION HEALTH SENIOR LIVING"/>
    <x v="1"/>
    <x v="0"/>
    <x v="20"/>
    <s v="N"/>
    <x v="2"/>
    <n v="3"/>
    <n v="172.86"/>
    <n v="0"/>
    <n v="100"/>
    <n v="10"/>
    <n v="5"/>
    <s v="CRITICAL"/>
  </r>
  <r>
    <s v="ASCENSION HEALTH SENIOR LIVING"/>
    <x v="1"/>
    <x v="0"/>
    <x v="0"/>
    <s v="Y"/>
    <x v="3"/>
    <n v="4"/>
    <n v="0"/>
    <n v="0"/>
    <n v="0"/>
    <n v="10"/>
    <n v="5"/>
    <s v="PASSED"/>
  </r>
  <r>
    <s v="ASCENSION HEALTH SENIOR LIVING"/>
    <x v="1"/>
    <x v="0"/>
    <x v="1"/>
    <s v="Y"/>
    <x v="3"/>
    <n v="4"/>
    <n v="0"/>
    <n v="0"/>
    <n v="0"/>
    <n v="10"/>
    <n v="5"/>
    <s v="PASSED"/>
  </r>
  <r>
    <s v="ASCENSION HEALTH SENIOR LIVING"/>
    <x v="1"/>
    <x v="0"/>
    <x v="2"/>
    <s v="Y"/>
    <x v="3"/>
    <n v="4"/>
    <n v="0"/>
    <n v="0"/>
    <n v="0"/>
    <n v="10"/>
    <n v="5"/>
    <s v="PASSED"/>
  </r>
  <r>
    <s v="ASCENSION HEALTH SENIOR LIVING"/>
    <x v="1"/>
    <x v="0"/>
    <x v="3"/>
    <s v="Y"/>
    <x v="3"/>
    <n v="4"/>
    <n v="54820.73"/>
    <n v="54820.73"/>
    <n v="0"/>
    <n v="10"/>
    <n v="5"/>
    <s v="PASSED"/>
  </r>
  <r>
    <s v="ASCENSION HEALTH SENIOR LIVING"/>
    <x v="1"/>
    <x v="0"/>
    <x v="4"/>
    <s v="Y"/>
    <x v="3"/>
    <n v="4"/>
    <n v="13245"/>
    <n v="13245"/>
    <n v="0"/>
    <n v="10"/>
    <n v="5"/>
    <s v="PASSED"/>
  </r>
  <r>
    <s v="ASCENSION HEALTH SENIOR LIVING"/>
    <x v="1"/>
    <x v="0"/>
    <x v="5"/>
    <s v="Y"/>
    <x v="3"/>
    <n v="4"/>
    <n v="85907.92"/>
    <n v="85907.92"/>
    <n v="0"/>
    <n v="10"/>
    <n v="5"/>
    <s v="PASSED"/>
  </r>
  <r>
    <s v="ASCENSION HEALTH SENIOR LIVING"/>
    <x v="1"/>
    <x v="0"/>
    <x v="6"/>
    <s v="Y"/>
    <x v="3"/>
    <n v="4"/>
    <n v="6125.94"/>
    <n v="6125.94"/>
    <n v="0"/>
    <n v="10"/>
    <n v="5"/>
    <s v="PASSED"/>
  </r>
  <r>
    <s v="ASCENSION HEALTH SENIOR LIVING"/>
    <x v="1"/>
    <x v="0"/>
    <x v="7"/>
    <s v="Y"/>
    <x v="3"/>
    <n v="4"/>
    <n v="0"/>
    <n v="0"/>
    <n v="0"/>
    <n v="10"/>
    <n v="5"/>
    <s v="PASSED"/>
  </r>
  <r>
    <s v="ASCENSION HEALTH SENIOR LIVING"/>
    <x v="1"/>
    <x v="0"/>
    <x v="8"/>
    <s v="Y"/>
    <x v="3"/>
    <n v="4"/>
    <n v="0"/>
    <n v="0"/>
    <n v="0"/>
    <n v="10"/>
    <n v="5"/>
    <s v="PASSED"/>
  </r>
  <r>
    <s v="ASCENSION HEALTH SENIOR LIVING"/>
    <x v="1"/>
    <x v="0"/>
    <x v="9"/>
    <s v="Y"/>
    <x v="3"/>
    <n v="4"/>
    <n v="16679.810000000001"/>
    <n v="16679.810000000001"/>
    <n v="0"/>
    <n v="10"/>
    <n v="5"/>
    <s v="PASSED"/>
  </r>
  <r>
    <s v="ASCENSION HEALTH SENIOR LIVING"/>
    <x v="1"/>
    <x v="0"/>
    <x v="10"/>
    <s v="Y"/>
    <x v="3"/>
    <n v="4"/>
    <n v="28746.34"/>
    <n v="28746.34"/>
    <n v="0"/>
    <n v="10"/>
    <n v="5"/>
    <s v="PASSED"/>
  </r>
  <r>
    <s v="ASCENSION HEALTH SENIOR LIVING"/>
    <x v="1"/>
    <x v="0"/>
    <x v="11"/>
    <s v="Y"/>
    <x v="3"/>
    <n v="4"/>
    <n v="6626.25"/>
    <n v="6626.25"/>
    <n v="0"/>
    <n v="10"/>
    <n v="5"/>
    <s v="PASSED"/>
  </r>
  <r>
    <s v="ASCENSION HEALTH SENIOR LIVING"/>
    <x v="1"/>
    <x v="0"/>
    <x v="12"/>
    <s v="Y"/>
    <x v="3"/>
    <n v="4"/>
    <n v="3388.93"/>
    <n v="3388.93"/>
    <n v="0"/>
    <n v="10"/>
    <n v="5"/>
    <s v="PASSED"/>
  </r>
  <r>
    <s v="ASCENSION HEALTH SENIOR LIVING"/>
    <x v="1"/>
    <x v="0"/>
    <x v="13"/>
    <s v="Y"/>
    <x v="3"/>
    <n v="4"/>
    <n v="0"/>
    <n v="0"/>
    <n v="0"/>
    <n v="10"/>
    <n v="5"/>
    <s v="PASSED"/>
  </r>
  <r>
    <s v="ASCENSION HEALTH SENIOR LIVING"/>
    <x v="1"/>
    <x v="0"/>
    <x v="14"/>
    <s v="Y"/>
    <x v="3"/>
    <n v="4"/>
    <n v="0"/>
    <n v="0"/>
    <n v="0"/>
    <n v="10"/>
    <n v="5"/>
    <s v="PASSED"/>
  </r>
  <r>
    <s v="ASCENSION HEALTH SENIOR LIVING"/>
    <x v="1"/>
    <x v="0"/>
    <x v="15"/>
    <s v="Y"/>
    <x v="3"/>
    <n v="4"/>
    <n v="0"/>
    <n v="0"/>
    <n v="0"/>
    <n v="10"/>
    <n v="5"/>
    <s v="PASSED"/>
  </r>
  <r>
    <s v="ASCENSION HEALTH SENIOR LIVING"/>
    <x v="1"/>
    <x v="0"/>
    <x v="16"/>
    <s v="Y"/>
    <x v="3"/>
    <n v="4"/>
    <n v="0"/>
    <n v="0"/>
    <n v="0"/>
    <n v="10"/>
    <n v="5"/>
    <s v="PASSED"/>
  </r>
  <r>
    <s v="ASCENSION HEALTH SENIOR LIVING"/>
    <x v="1"/>
    <x v="0"/>
    <x v="17"/>
    <s v="Y"/>
    <x v="3"/>
    <n v="4"/>
    <n v="158621"/>
    <n v="0"/>
    <n v="100"/>
    <n v="10"/>
    <n v="5"/>
    <s v="CRITICAL"/>
  </r>
  <r>
    <s v="ASCENSION HEALTH SENIOR LIVING"/>
    <x v="1"/>
    <x v="0"/>
    <x v="18"/>
    <s v="N"/>
    <x v="3"/>
    <n v="4"/>
    <n v="0"/>
    <n v="0"/>
    <n v="0"/>
    <n v="10"/>
    <n v="5"/>
    <s v="PASSED"/>
  </r>
  <r>
    <s v="ASCENSION HEALTH SENIOR LIVING"/>
    <x v="1"/>
    <x v="0"/>
    <x v="19"/>
    <s v="N"/>
    <x v="3"/>
    <n v="4"/>
    <n v="0"/>
    <n v="0"/>
    <n v="0"/>
    <n v="10"/>
    <n v="5"/>
    <s v="PASSED"/>
  </r>
  <r>
    <s v="ASCENSION HEALTH SENIOR LIVING"/>
    <x v="1"/>
    <x v="0"/>
    <x v="20"/>
    <s v="N"/>
    <x v="3"/>
    <n v="4"/>
    <n v="0"/>
    <n v="0"/>
    <n v="0"/>
    <n v="10"/>
    <n v="5"/>
    <s v="PASSED"/>
  </r>
  <r>
    <s v="ASCENSION HEALTH SENIOR LIVING"/>
    <x v="1"/>
    <x v="0"/>
    <x v="0"/>
    <s v="Y"/>
    <x v="4"/>
    <n v="5"/>
    <n v="0"/>
    <n v="0"/>
    <n v="0"/>
    <n v="10"/>
    <n v="5"/>
    <s v="PASSED"/>
  </r>
  <r>
    <s v="ASCENSION HEALTH SENIOR LIVING"/>
    <x v="1"/>
    <x v="0"/>
    <x v="1"/>
    <s v="Y"/>
    <x v="4"/>
    <n v="5"/>
    <n v="0"/>
    <n v="0"/>
    <n v="0"/>
    <n v="10"/>
    <n v="5"/>
    <s v="PASSED"/>
  </r>
  <r>
    <s v="ASCENSION HEALTH SENIOR LIVING"/>
    <x v="1"/>
    <x v="0"/>
    <x v="2"/>
    <s v="Y"/>
    <x v="4"/>
    <n v="5"/>
    <n v="0"/>
    <n v="0"/>
    <n v="0"/>
    <n v="10"/>
    <n v="5"/>
    <s v="PASSED"/>
  </r>
  <r>
    <s v="ASCENSION HEALTH SENIOR LIVING"/>
    <x v="1"/>
    <x v="0"/>
    <x v="3"/>
    <s v="Y"/>
    <x v="4"/>
    <n v="5"/>
    <n v="2"/>
    <n v="2"/>
    <n v="0"/>
    <n v="10"/>
    <n v="5"/>
    <s v="PASSED"/>
  </r>
  <r>
    <s v="ASCENSION HEALTH SENIOR LIVING"/>
    <x v="1"/>
    <x v="0"/>
    <x v="4"/>
    <s v="Y"/>
    <x v="4"/>
    <n v="5"/>
    <n v="1"/>
    <n v="1"/>
    <n v="0"/>
    <n v="10"/>
    <n v="5"/>
    <s v="PASSED"/>
  </r>
  <r>
    <s v="ASCENSION HEALTH SENIOR LIVING"/>
    <x v="1"/>
    <x v="0"/>
    <x v="5"/>
    <s v="Y"/>
    <x v="4"/>
    <n v="5"/>
    <n v="2"/>
    <n v="2"/>
    <n v="0"/>
    <n v="10"/>
    <n v="5"/>
    <s v="PASSED"/>
  </r>
  <r>
    <s v="ASCENSION HEALTH SENIOR LIVING"/>
    <x v="1"/>
    <x v="0"/>
    <x v="6"/>
    <s v="Y"/>
    <x v="4"/>
    <n v="5"/>
    <n v="1"/>
    <n v="1"/>
    <n v="0"/>
    <n v="10"/>
    <n v="5"/>
    <s v="PASSED"/>
  </r>
  <r>
    <s v="ASCENSION HEALTH SENIOR LIVING"/>
    <x v="1"/>
    <x v="0"/>
    <x v="7"/>
    <s v="Y"/>
    <x v="4"/>
    <n v="5"/>
    <n v="0"/>
    <n v="0"/>
    <n v="0"/>
    <n v="10"/>
    <n v="5"/>
    <s v="PASSED"/>
  </r>
  <r>
    <s v="ASCENSION HEALTH SENIOR LIVING"/>
    <x v="1"/>
    <x v="0"/>
    <x v="8"/>
    <s v="Y"/>
    <x v="4"/>
    <n v="5"/>
    <n v="0"/>
    <n v="0"/>
    <n v="0"/>
    <n v="10"/>
    <n v="5"/>
    <s v="PASSED"/>
  </r>
  <r>
    <s v="ASCENSION HEALTH SENIOR LIVING"/>
    <x v="1"/>
    <x v="0"/>
    <x v="9"/>
    <s v="Y"/>
    <x v="4"/>
    <n v="5"/>
    <n v="2"/>
    <n v="2"/>
    <n v="0"/>
    <n v="10"/>
    <n v="5"/>
    <s v="PASSED"/>
  </r>
  <r>
    <s v="ASCENSION HEALTH SENIOR LIVING"/>
    <x v="1"/>
    <x v="0"/>
    <x v="10"/>
    <s v="Y"/>
    <x v="4"/>
    <n v="5"/>
    <n v="1"/>
    <n v="1"/>
    <n v="0"/>
    <n v="10"/>
    <n v="5"/>
    <s v="PASSED"/>
  </r>
  <r>
    <s v="ASCENSION HEALTH SENIOR LIVING"/>
    <x v="1"/>
    <x v="0"/>
    <x v="11"/>
    <s v="Y"/>
    <x v="4"/>
    <n v="5"/>
    <n v="1"/>
    <n v="1"/>
    <n v="0"/>
    <n v="10"/>
    <n v="5"/>
    <s v="PASSED"/>
  </r>
  <r>
    <s v="ASCENSION HEALTH SENIOR LIVING"/>
    <x v="1"/>
    <x v="0"/>
    <x v="12"/>
    <s v="Y"/>
    <x v="4"/>
    <n v="5"/>
    <n v="1"/>
    <n v="1"/>
    <n v="0"/>
    <n v="10"/>
    <n v="5"/>
    <s v="PASSED"/>
  </r>
  <r>
    <s v="ASCENSION HEALTH SENIOR LIVING"/>
    <x v="1"/>
    <x v="0"/>
    <x v="13"/>
    <s v="Y"/>
    <x v="4"/>
    <n v="5"/>
    <n v="0"/>
    <n v="0"/>
    <n v="0"/>
    <n v="10"/>
    <n v="5"/>
    <s v="PASSED"/>
  </r>
  <r>
    <s v="ASCENSION HEALTH SENIOR LIVING"/>
    <x v="1"/>
    <x v="0"/>
    <x v="14"/>
    <s v="Y"/>
    <x v="4"/>
    <n v="5"/>
    <n v="0"/>
    <n v="0"/>
    <n v="0"/>
    <n v="10"/>
    <n v="5"/>
    <s v="PASSED"/>
  </r>
  <r>
    <s v="ASCENSION HEALTH SENIOR LIVING"/>
    <x v="1"/>
    <x v="0"/>
    <x v="15"/>
    <s v="Y"/>
    <x v="4"/>
    <n v="5"/>
    <n v="0"/>
    <n v="0"/>
    <n v="0"/>
    <n v="10"/>
    <n v="5"/>
    <s v="PASSED"/>
  </r>
  <r>
    <s v="ASCENSION HEALTH SENIOR LIVING"/>
    <x v="1"/>
    <x v="0"/>
    <x v="16"/>
    <s v="Y"/>
    <x v="4"/>
    <n v="5"/>
    <n v="0"/>
    <n v="0"/>
    <n v="0"/>
    <n v="10"/>
    <n v="5"/>
    <s v="PASSED"/>
  </r>
  <r>
    <s v="ASCENSION HEALTH SENIOR LIVING"/>
    <x v="1"/>
    <x v="0"/>
    <x v="17"/>
    <s v="Y"/>
    <x v="4"/>
    <n v="5"/>
    <n v="1"/>
    <n v="0"/>
    <n v="100"/>
    <n v="10"/>
    <n v="5"/>
    <s v="CRITICAL"/>
  </r>
  <r>
    <s v="ASCENSION HEALTH SENIOR LIVING"/>
    <x v="1"/>
    <x v="0"/>
    <x v="18"/>
    <s v="N"/>
    <x v="4"/>
    <n v="5"/>
    <n v="0"/>
    <n v="0"/>
    <n v="0"/>
    <n v="10"/>
    <n v="5"/>
    <s v="PASSED"/>
  </r>
  <r>
    <s v="ASCENSION HEALTH SENIOR LIVING"/>
    <x v="1"/>
    <x v="0"/>
    <x v="19"/>
    <s v="N"/>
    <x v="4"/>
    <n v="5"/>
    <n v="0"/>
    <n v="0"/>
    <n v="0"/>
    <n v="10"/>
    <n v="5"/>
    <s v="PASSED"/>
  </r>
  <r>
    <s v="ASCENSION HEALTH SENIOR LIVING"/>
    <x v="1"/>
    <x v="0"/>
    <x v="20"/>
    <s v="N"/>
    <x v="4"/>
    <n v="5"/>
    <n v="0"/>
    <n v="0"/>
    <n v="0"/>
    <n v="10"/>
    <n v="5"/>
    <s v="PASSED"/>
  </r>
  <r>
    <s v="ASCENSION HEALTH SENIOR LIVING"/>
    <x v="1"/>
    <x v="0"/>
    <x v="0"/>
    <s v="Y"/>
    <x v="5"/>
    <n v="6"/>
    <n v="0"/>
    <n v="0"/>
    <n v="0"/>
    <n v="10"/>
    <n v="5"/>
    <s v="PASSED"/>
  </r>
  <r>
    <s v="ASCENSION HEALTH SENIOR LIVING"/>
    <x v="1"/>
    <x v="0"/>
    <x v="1"/>
    <s v="Y"/>
    <x v="5"/>
    <n v="6"/>
    <n v="0"/>
    <n v="0"/>
    <n v="0"/>
    <n v="10"/>
    <n v="5"/>
    <s v="PASSED"/>
  </r>
  <r>
    <s v="ASCENSION HEALTH SENIOR LIVING"/>
    <x v="1"/>
    <x v="0"/>
    <x v="2"/>
    <s v="Y"/>
    <x v="5"/>
    <n v="6"/>
    <n v="0"/>
    <n v="0"/>
    <n v="0"/>
    <n v="10"/>
    <n v="5"/>
    <s v="PASSED"/>
  </r>
  <r>
    <s v="ASCENSION HEALTH SENIOR LIVING"/>
    <x v="1"/>
    <x v="0"/>
    <x v="3"/>
    <s v="Y"/>
    <x v="5"/>
    <n v="6"/>
    <n v="16770.62"/>
    <n v="16770.62"/>
    <n v="0"/>
    <n v="10"/>
    <n v="5"/>
    <s v="PASSED"/>
  </r>
  <r>
    <s v="ASCENSION HEALTH SENIOR LIVING"/>
    <x v="1"/>
    <x v="0"/>
    <x v="4"/>
    <s v="Y"/>
    <x v="5"/>
    <n v="6"/>
    <n v="9770"/>
    <n v="9770"/>
    <n v="0"/>
    <n v="10"/>
    <n v="5"/>
    <s v="PASSED"/>
  </r>
  <r>
    <s v="ASCENSION HEALTH SENIOR LIVING"/>
    <x v="1"/>
    <x v="0"/>
    <x v="5"/>
    <s v="Y"/>
    <x v="5"/>
    <n v="6"/>
    <n v="0"/>
    <n v="0"/>
    <n v="0"/>
    <n v="10"/>
    <n v="5"/>
    <s v="PASSED"/>
  </r>
  <r>
    <s v="ASCENSION HEALTH SENIOR LIVING"/>
    <x v="1"/>
    <x v="0"/>
    <x v="6"/>
    <s v="Y"/>
    <x v="5"/>
    <n v="6"/>
    <n v="69471.289999999994"/>
    <n v="69471.289999999994"/>
    <n v="0"/>
    <n v="10"/>
    <n v="5"/>
    <s v="PASSED"/>
  </r>
  <r>
    <s v="ASCENSION HEALTH SENIOR LIVING"/>
    <x v="1"/>
    <x v="0"/>
    <x v="7"/>
    <s v="Y"/>
    <x v="5"/>
    <n v="6"/>
    <n v="21161.45"/>
    <n v="21161.45"/>
    <n v="0"/>
    <n v="10"/>
    <n v="5"/>
    <s v="PASSED"/>
  </r>
  <r>
    <s v="ASCENSION HEALTH SENIOR LIVING"/>
    <x v="1"/>
    <x v="0"/>
    <x v="8"/>
    <s v="Y"/>
    <x v="5"/>
    <n v="6"/>
    <n v="8817.58"/>
    <n v="8817.58"/>
    <n v="0"/>
    <n v="10"/>
    <n v="5"/>
    <s v="PASSED"/>
  </r>
  <r>
    <s v="ASCENSION HEALTH SENIOR LIVING"/>
    <x v="1"/>
    <x v="0"/>
    <x v="9"/>
    <s v="Y"/>
    <x v="5"/>
    <n v="6"/>
    <n v="0"/>
    <n v="0"/>
    <n v="0"/>
    <n v="10"/>
    <n v="5"/>
    <s v="PASSED"/>
  </r>
  <r>
    <s v="ASCENSION HEALTH SENIOR LIVING"/>
    <x v="1"/>
    <x v="0"/>
    <x v="10"/>
    <s v="Y"/>
    <x v="5"/>
    <n v="6"/>
    <n v="105406.89"/>
    <n v="105406.89"/>
    <n v="0"/>
    <n v="10"/>
    <n v="5"/>
    <s v="PASSED"/>
  </r>
  <r>
    <s v="ASCENSION HEALTH SENIOR LIVING"/>
    <x v="1"/>
    <x v="0"/>
    <x v="11"/>
    <s v="Y"/>
    <x v="5"/>
    <n v="6"/>
    <n v="14471.48"/>
    <n v="14471.48"/>
    <n v="0"/>
    <n v="10"/>
    <n v="5"/>
    <s v="PASSED"/>
  </r>
  <r>
    <s v="ASCENSION HEALTH SENIOR LIVING"/>
    <x v="1"/>
    <x v="0"/>
    <x v="12"/>
    <s v="Y"/>
    <x v="5"/>
    <n v="6"/>
    <n v="0"/>
    <n v="0"/>
    <n v="0"/>
    <n v="10"/>
    <n v="5"/>
    <s v="PASSED"/>
  </r>
  <r>
    <s v="ASCENSION HEALTH SENIOR LIVING"/>
    <x v="1"/>
    <x v="0"/>
    <x v="13"/>
    <s v="Y"/>
    <x v="5"/>
    <n v="6"/>
    <n v="0"/>
    <n v="0"/>
    <n v="0"/>
    <n v="10"/>
    <n v="5"/>
    <s v="PASSED"/>
  </r>
  <r>
    <s v="ASCENSION HEALTH SENIOR LIVING"/>
    <x v="1"/>
    <x v="0"/>
    <x v="14"/>
    <s v="Y"/>
    <x v="5"/>
    <n v="6"/>
    <n v="0"/>
    <n v="0"/>
    <n v="0"/>
    <n v="10"/>
    <n v="5"/>
    <s v="PASSED"/>
  </r>
  <r>
    <s v="ASCENSION HEALTH SENIOR LIVING"/>
    <x v="1"/>
    <x v="0"/>
    <x v="15"/>
    <s v="Y"/>
    <x v="5"/>
    <n v="6"/>
    <n v="0"/>
    <n v="0"/>
    <n v="0"/>
    <n v="10"/>
    <n v="5"/>
    <s v="PASSED"/>
  </r>
  <r>
    <s v="ASCENSION HEALTH SENIOR LIVING"/>
    <x v="1"/>
    <x v="0"/>
    <x v="16"/>
    <s v="Y"/>
    <x v="5"/>
    <n v="6"/>
    <n v="11438.17"/>
    <n v="11438.17"/>
    <n v="0"/>
    <n v="10"/>
    <n v="5"/>
    <s v="PASSED"/>
  </r>
  <r>
    <s v="ASCENSION HEALTH SENIOR LIVING"/>
    <x v="1"/>
    <x v="0"/>
    <x v="17"/>
    <s v="Y"/>
    <x v="5"/>
    <n v="6"/>
    <n v="0"/>
    <n v="0"/>
    <n v="0"/>
    <n v="10"/>
    <n v="5"/>
    <s v="PASSED"/>
  </r>
  <r>
    <s v="ASCENSION HEALTH SENIOR LIVING"/>
    <x v="1"/>
    <x v="0"/>
    <x v="18"/>
    <s v="N"/>
    <x v="5"/>
    <n v="6"/>
    <n v="7431.04"/>
    <n v="7431.04"/>
    <n v="0"/>
    <n v="10"/>
    <n v="5"/>
    <s v="PASSED"/>
  </r>
  <r>
    <s v="ASCENSION HEALTH SENIOR LIVING"/>
    <x v="1"/>
    <x v="0"/>
    <x v="19"/>
    <s v="N"/>
    <x v="5"/>
    <n v="6"/>
    <n v="0"/>
    <n v="0"/>
    <n v="0"/>
    <n v="10"/>
    <n v="5"/>
    <s v="PASSED"/>
  </r>
  <r>
    <s v="ASCENSION HEALTH SENIOR LIVING"/>
    <x v="1"/>
    <x v="0"/>
    <x v="20"/>
    <s v="N"/>
    <x v="5"/>
    <n v="6"/>
    <n v="0"/>
    <n v="0"/>
    <n v="0"/>
    <n v="10"/>
    <n v="5"/>
    <s v="PASSED"/>
  </r>
  <r>
    <s v="ASCENSION HEALTH SENIOR LIVING"/>
    <x v="1"/>
    <x v="0"/>
    <x v="0"/>
    <s v="Y"/>
    <x v="6"/>
    <n v="7"/>
    <n v="0"/>
    <n v="0"/>
    <n v="0"/>
    <n v="10"/>
    <n v="5"/>
    <s v="PASSED"/>
  </r>
  <r>
    <s v="ASCENSION HEALTH SENIOR LIVING"/>
    <x v="1"/>
    <x v="0"/>
    <x v="1"/>
    <s v="Y"/>
    <x v="6"/>
    <n v="7"/>
    <n v="0"/>
    <n v="0"/>
    <n v="0"/>
    <n v="10"/>
    <n v="5"/>
    <s v="PASSED"/>
  </r>
  <r>
    <s v="ASCENSION HEALTH SENIOR LIVING"/>
    <x v="1"/>
    <x v="0"/>
    <x v="2"/>
    <s v="Y"/>
    <x v="6"/>
    <n v="7"/>
    <n v="0"/>
    <n v="0"/>
    <n v="0"/>
    <n v="10"/>
    <n v="5"/>
    <s v="PASSED"/>
  </r>
  <r>
    <s v="ASCENSION HEALTH SENIOR LIVING"/>
    <x v="1"/>
    <x v="0"/>
    <x v="3"/>
    <s v="Y"/>
    <x v="6"/>
    <n v="7"/>
    <n v="2"/>
    <n v="2"/>
    <n v="0"/>
    <n v="10"/>
    <n v="5"/>
    <s v="PASSED"/>
  </r>
  <r>
    <s v="ASCENSION HEALTH SENIOR LIVING"/>
    <x v="1"/>
    <x v="0"/>
    <x v="4"/>
    <s v="Y"/>
    <x v="6"/>
    <n v="7"/>
    <n v="1"/>
    <n v="1"/>
    <n v="0"/>
    <n v="10"/>
    <n v="5"/>
    <s v="PASSED"/>
  </r>
  <r>
    <s v="ASCENSION HEALTH SENIOR LIVING"/>
    <x v="1"/>
    <x v="0"/>
    <x v="5"/>
    <s v="Y"/>
    <x v="6"/>
    <n v="7"/>
    <n v="0"/>
    <n v="0"/>
    <n v="0"/>
    <n v="10"/>
    <n v="5"/>
    <s v="PASSED"/>
  </r>
  <r>
    <s v="ASCENSION HEALTH SENIOR LIVING"/>
    <x v="1"/>
    <x v="0"/>
    <x v="6"/>
    <s v="Y"/>
    <x v="6"/>
    <n v="7"/>
    <n v="2"/>
    <n v="2"/>
    <n v="0"/>
    <n v="10"/>
    <n v="5"/>
    <s v="PASSED"/>
  </r>
  <r>
    <s v="ASCENSION HEALTH SENIOR LIVING"/>
    <x v="1"/>
    <x v="0"/>
    <x v="7"/>
    <s v="Y"/>
    <x v="6"/>
    <n v="7"/>
    <n v="2"/>
    <n v="2"/>
    <n v="0"/>
    <n v="10"/>
    <n v="5"/>
    <s v="PASSED"/>
  </r>
  <r>
    <s v="ASCENSION HEALTH SENIOR LIVING"/>
    <x v="1"/>
    <x v="0"/>
    <x v="8"/>
    <s v="Y"/>
    <x v="6"/>
    <n v="7"/>
    <n v="1"/>
    <n v="1"/>
    <n v="0"/>
    <n v="10"/>
    <n v="5"/>
    <s v="PASSED"/>
  </r>
  <r>
    <s v="ASCENSION HEALTH SENIOR LIVING"/>
    <x v="1"/>
    <x v="0"/>
    <x v="9"/>
    <s v="Y"/>
    <x v="6"/>
    <n v="7"/>
    <n v="0"/>
    <n v="0"/>
    <n v="0"/>
    <n v="10"/>
    <n v="5"/>
    <s v="PASSED"/>
  </r>
  <r>
    <s v="ASCENSION HEALTH SENIOR LIVING"/>
    <x v="1"/>
    <x v="0"/>
    <x v="10"/>
    <s v="Y"/>
    <x v="6"/>
    <n v="7"/>
    <n v="3"/>
    <n v="3"/>
    <n v="0"/>
    <n v="10"/>
    <n v="5"/>
    <s v="PASSED"/>
  </r>
  <r>
    <s v="ASCENSION HEALTH SENIOR LIVING"/>
    <x v="1"/>
    <x v="0"/>
    <x v="11"/>
    <s v="Y"/>
    <x v="6"/>
    <n v="7"/>
    <n v="2"/>
    <n v="2"/>
    <n v="0"/>
    <n v="10"/>
    <n v="5"/>
    <s v="PASSED"/>
  </r>
  <r>
    <s v="ASCENSION HEALTH SENIOR LIVING"/>
    <x v="1"/>
    <x v="0"/>
    <x v="12"/>
    <s v="Y"/>
    <x v="6"/>
    <n v="7"/>
    <n v="0"/>
    <n v="0"/>
    <n v="0"/>
    <n v="10"/>
    <n v="5"/>
    <s v="PASSED"/>
  </r>
  <r>
    <s v="ASCENSION HEALTH SENIOR LIVING"/>
    <x v="1"/>
    <x v="0"/>
    <x v="13"/>
    <s v="Y"/>
    <x v="6"/>
    <n v="7"/>
    <n v="0"/>
    <n v="0"/>
    <n v="0"/>
    <n v="10"/>
    <n v="5"/>
    <s v="PASSED"/>
  </r>
  <r>
    <s v="ASCENSION HEALTH SENIOR LIVING"/>
    <x v="1"/>
    <x v="0"/>
    <x v="14"/>
    <s v="Y"/>
    <x v="6"/>
    <n v="7"/>
    <n v="0"/>
    <n v="0"/>
    <n v="0"/>
    <n v="10"/>
    <n v="5"/>
    <s v="PASSED"/>
  </r>
  <r>
    <s v="ASCENSION HEALTH SENIOR LIVING"/>
    <x v="1"/>
    <x v="0"/>
    <x v="15"/>
    <s v="Y"/>
    <x v="6"/>
    <n v="7"/>
    <n v="0"/>
    <n v="0"/>
    <n v="0"/>
    <n v="10"/>
    <n v="5"/>
    <s v="PASSED"/>
  </r>
  <r>
    <s v="ASCENSION HEALTH SENIOR LIVING"/>
    <x v="1"/>
    <x v="0"/>
    <x v="16"/>
    <s v="Y"/>
    <x v="6"/>
    <n v="7"/>
    <n v="2"/>
    <n v="2"/>
    <n v="0"/>
    <n v="10"/>
    <n v="5"/>
    <s v="PASSED"/>
  </r>
  <r>
    <s v="ASCENSION HEALTH SENIOR LIVING"/>
    <x v="1"/>
    <x v="0"/>
    <x v="17"/>
    <s v="Y"/>
    <x v="6"/>
    <n v="7"/>
    <n v="0"/>
    <n v="0"/>
    <n v="0"/>
    <n v="10"/>
    <n v="5"/>
    <s v="PASSED"/>
  </r>
  <r>
    <s v="ASCENSION HEALTH SENIOR LIVING"/>
    <x v="1"/>
    <x v="0"/>
    <x v="18"/>
    <s v="N"/>
    <x v="6"/>
    <n v="7"/>
    <n v="1"/>
    <n v="1"/>
    <n v="0"/>
    <n v="10"/>
    <n v="5"/>
    <s v="PASSED"/>
  </r>
  <r>
    <s v="ASCENSION HEALTH SENIOR LIVING"/>
    <x v="1"/>
    <x v="0"/>
    <x v="19"/>
    <s v="N"/>
    <x v="6"/>
    <n v="7"/>
    <n v="0"/>
    <n v="0"/>
    <n v="0"/>
    <n v="10"/>
    <n v="5"/>
    <s v="PASSED"/>
  </r>
  <r>
    <s v="ASCENSION HEALTH SENIOR LIVING"/>
    <x v="1"/>
    <x v="0"/>
    <x v="20"/>
    <s v="N"/>
    <x v="6"/>
    <n v="7"/>
    <n v="0"/>
    <n v="0"/>
    <n v="0"/>
    <n v="10"/>
    <n v="5"/>
    <s v="PASSED"/>
  </r>
  <r>
    <s v="ASCENSION HEALTH SENIOR LIVING"/>
    <x v="1"/>
    <x v="0"/>
    <x v="0"/>
    <s v="Y"/>
    <x v="7"/>
    <n v="8"/>
    <n v="22880.7"/>
    <n v="22880.7"/>
    <n v="0"/>
    <n v="10"/>
    <n v="5"/>
    <s v="PASSED"/>
  </r>
  <r>
    <s v="ASCENSION HEALTH SENIOR LIVING"/>
    <x v="1"/>
    <x v="0"/>
    <x v="1"/>
    <s v="Y"/>
    <x v="7"/>
    <n v="8"/>
    <n v="11086.96"/>
    <n v="11086.96"/>
    <n v="0"/>
    <n v="10"/>
    <n v="5"/>
    <s v="PASSED"/>
  </r>
  <r>
    <s v="ASCENSION HEALTH SENIOR LIVING"/>
    <x v="1"/>
    <x v="0"/>
    <x v="2"/>
    <s v="Y"/>
    <x v="7"/>
    <n v="8"/>
    <n v="14061.54"/>
    <n v="14061.54"/>
    <n v="0"/>
    <n v="10"/>
    <n v="5"/>
    <s v="PASSED"/>
  </r>
  <r>
    <s v="ASCENSION HEALTH SENIOR LIVING"/>
    <x v="1"/>
    <x v="0"/>
    <x v="3"/>
    <s v="Y"/>
    <x v="7"/>
    <n v="8"/>
    <n v="15968.33"/>
    <n v="15968.33"/>
    <n v="0"/>
    <n v="10"/>
    <n v="5"/>
    <s v="PASSED"/>
  </r>
  <r>
    <s v="ASCENSION HEALTH SENIOR LIVING"/>
    <x v="1"/>
    <x v="0"/>
    <x v="4"/>
    <s v="Y"/>
    <x v="7"/>
    <n v="8"/>
    <n v="11741.26"/>
    <n v="11741.26"/>
    <n v="0"/>
    <n v="10"/>
    <n v="5"/>
    <s v="PASSED"/>
  </r>
  <r>
    <s v="ASCENSION HEALTH SENIOR LIVING"/>
    <x v="1"/>
    <x v="0"/>
    <x v="5"/>
    <s v="Y"/>
    <x v="7"/>
    <n v="8"/>
    <n v="16906.810000000001"/>
    <n v="16906.810000000001"/>
    <n v="0"/>
    <n v="10"/>
    <n v="5"/>
    <s v="PASSED"/>
  </r>
  <r>
    <s v="ASCENSION HEALTH SENIOR LIVING"/>
    <x v="1"/>
    <x v="0"/>
    <x v="6"/>
    <s v="Y"/>
    <x v="7"/>
    <n v="8"/>
    <n v="30793.11"/>
    <n v="30793.11"/>
    <n v="0"/>
    <n v="10"/>
    <n v="5"/>
    <s v="PASSED"/>
  </r>
  <r>
    <s v="ASCENSION HEALTH SENIOR LIVING"/>
    <x v="1"/>
    <x v="0"/>
    <x v="7"/>
    <s v="Y"/>
    <x v="7"/>
    <n v="8"/>
    <n v="30578.71"/>
    <n v="30578.71"/>
    <n v="0"/>
    <n v="10"/>
    <n v="5"/>
    <s v="PASSED"/>
  </r>
  <r>
    <s v="ASCENSION HEALTH SENIOR LIVING"/>
    <x v="1"/>
    <x v="0"/>
    <x v="8"/>
    <s v="Y"/>
    <x v="7"/>
    <n v="8"/>
    <n v="19286.900000000001"/>
    <n v="19286.900000000001"/>
    <n v="0"/>
    <n v="10"/>
    <n v="5"/>
    <s v="PASSED"/>
  </r>
  <r>
    <s v="ASCENSION HEALTH SENIOR LIVING"/>
    <x v="1"/>
    <x v="0"/>
    <x v="9"/>
    <s v="Y"/>
    <x v="7"/>
    <n v="8"/>
    <n v="32641.27"/>
    <n v="32641.27"/>
    <n v="0"/>
    <n v="10"/>
    <n v="5"/>
    <s v="PASSED"/>
  </r>
  <r>
    <s v="ASCENSION HEALTH SENIOR LIVING"/>
    <x v="1"/>
    <x v="0"/>
    <x v="10"/>
    <s v="Y"/>
    <x v="7"/>
    <n v="8"/>
    <n v="28710.37"/>
    <n v="28710.37"/>
    <n v="0"/>
    <n v="10"/>
    <n v="5"/>
    <s v="PASSED"/>
  </r>
  <r>
    <s v="ASCENSION HEALTH SENIOR LIVING"/>
    <x v="1"/>
    <x v="0"/>
    <x v="11"/>
    <s v="Y"/>
    <x v="7"/>
    <n v="8"/>
    <n v="26101.47"/>
    <n v="26101.47"/>
    <n v="0"/>
    <n v="10"/>
    <n v="5"/>
    <s v="PASSED"/>
  </r>
  <r>
    <s v="ASCENSION HEALTH SENIOR LIVING"/>
    <x v="1"/>
    <x v="0"/>
    <x v="12"/>
    <s v="Y"/>
    <x v="7"/>
    <n v="8"/>
    <n v="13429.37"/>
    <n v="13429.37"/>
    <n v="0"/>
    <n v="10"/>
    <n v="5"/>
    <s v="PASSED"/>
  </r>
  <r>
    <s v="ASCENSION HEALTH SENIOR LIVING"/>
    <x v="1"/>
    <x v="0"/>
    <x v="13"/>
    <s v="Y"/>
    <x v="7"/>
    <n v="8"/>
    <n v="27868.63"/>
    <n v="27868.63"/>
    <n v="0"/>
    <n v="10"/>
    <n v="5"/>
    <s v="PASSED"/>
  </r>
  <r>
    <s v="ASCENSION HEALTH SENIOR LIVING"/>
    <x v="1"/>
    <x v="0"/>
    <x v="14"/>
    <s v="Y"/>
    <x v="7"/>
    <n v="8"/>
    <n v="20511.14"/>
    <n v="20511.14"/>
    <n v="0"/>
    <n v="10"/>
    <n v="5"/>
    <s v="PASSED"/>
  </r>
  <r>
    <s v="ASCENSION HEALTH SENIOR LIVING"/>
    <x v="1"/>
    <x v="0"/>
    <x v="15"/>
    <s v="Y"/>
    <x v="7"/>
    <n v="8"/>
    <n v="53731.89"/>
    <n v="53503.89"/>
    <n v="0.42613723974088613"/>
    <n v="10"/>
    <n v="5"/>
    <s v="TRIVIAL"/>
  </r>
  <r>
    <s v="ASCENSION HEALTH SENIOR LIVING"/>
    <x v="1"/>
    <x v="0"/>
    <x v="16"/>
    <s v="Y"/>
    <x v="7"/>
    <n v="8"/>
    <n v="33030.639999999999"/>
    <n v="34624.49"/>
    <n v="4.6032446976114265"/>
    <n v="10"/>
    <n v="5"/>
    <s v="TRIVIAL"/>
  </r>
  <r>
    <s v="ASCENSION HEALTH SENIOR LIVING"/>
    <x v="1"/>
    <x v="0"/>
    <x v="17"/>
    <s v="Y"/>
    <x v="7"/>
    <n v="8"/>
    <n v="29396.22"/>
    <n v="27728.22"/>
    <n v="6.015532190670732"/>
    <n v="10"/>
    <n v="5"/>
    <s v="CAUTIONARY"/>
  </r>
  <r>
    <s v="ASCENSION HEALTH SENIOR LIVING"/>
    <x v="1"/>
    <x v="0"/>
    <x v="18"/>
    <s v="N"/>
    <x v="7"/>
    <n v="8"/>
    <n v="32025.74"/>
    <n v="30140.55"/>
    <n v="6.2546635678512912"/>
    <n v="10"/>
    <n v="5"/>
    <s v="CAUTIONARY"/>
  </r>
  <r>
    <s v="ASCENSION HEALTH SENIOR LIVING"/>
    <x v="1"/>
    <x v="0"/>
    <x v="19"/>
    <s v="N"/>
    <x v="7"/>
    <n v="8"/>
    <n v="22837.62"/>
    <n v="5341.62"/>
    <n v="327.54108304222314"/>
    <n v="10"/>
    <n v="5"/>
    <s v="CRITICAL"/>
  </r>
  <r>
    <s v="ASCENSION HEALTH SENIOR LIVING"/>
    <x v="1"/>
    <x v="0"/>
    <x v="20"/>
    <s v="N"/>
    <x v="7"/>
    <n v="8"/>
    <n v="12963.11"/>
    <n v="0"/>
    <n v="100"/>
    <n v="10"/>
    <n v="5"/>
    <s v="CRITICAL"/>
  </r>
  <r>
    <s v="ASCENSION HEALTH SENIOR LIVING"/>
    <x v="1"/>
    <x v="0"/>
    <x v="0"/>
    <s v="Y"/>
    <x v="8"/>
    <n v="9"/>
    <n v="26"/>
    <n v="26"/>
    <n v="0"/>
    <n v="10"/>
    <n v="5"/>
    <s v="PASSED"/>
  </r>
  <r>
    <s v="ASCENSION HEALTH SENIOR LIVING"/>
    <x v="1"/>
    <x v="0"/>
    <x v="1"/>
    <s v="Y"/>
    <x v="8"/>
    <n v="9"/>
    <n v="37"/>
    <n v="37"/>
    <n v="0"/>
    <n v="10"/>
    <n v="5"/>
    <s v="PASSED"/>
  </r>
  <r>
    <s v="ASCENSION HEALTH SENIOR LIVING"/>
    <x v="1"/>
    <x v="0"/>
    <x v="2"/>
    <s v="Y"/>
    <x v="8"/>
    <n v="9"/>
    <n v="16"/>
    <n v="16"/>
    <n v="0"/>
    <n v="10"/>
    <n v="5"/>
    <s v="PASSED"/>
  </r>
  <r>
    <s v="ASCENSION HEALTH SENIOR LIVING"/>
    <x v="1"/>
    <x v="0"/>
    <x v="3"/>
    <s v="Y"/>
    <x v="8"/>
    <n v="9"/>
    <n v="32"/>
    <n v="32"/>
    <n v="0"/>
    <n v="10"/>
    <n v="5"/>
    <s v="PASSED"/>
  </r>
  <r>
    <s v="ASCENSION HEALTH SENIOR LIVING"/>
    <x v="1"/>
    <x v="0"/>
    <x v="4"/>
    <s v="Y"/>
    <x v="8"/>
    <n v="9"/>
    <n v="23"/>
    <n v="23"/>
    <n v="0"/>
    <n v="10"/>
    <n v="5"/>
    <s v="PASSED"/>
  </r>
  <r>
    <s v="ASCENSION HEALTH SENIOR LIVING"/>
    <x v="1"/>
    <x v="0"/>
    <x v="5"/>
    <s v="Y"/>
    <x v="8"/>
    <n v="9"/>
    <n v="11"/>
    <n v="11"/>
    <n v="0"/>
    <n v="10"/>
    <n v="5"/>
    <s v="PASSED"/>
  </r>
  <r>
    <s v="ASCENSION HEALTH SENIOR LIVING"/>
    <x v="1"/>
    <x v="0"/>
    <x v="6"/>
    <s v="Y"/>
    <x v="8"/>
    <n v="9"/>
    <n v="43"/>
    <n v="43"/>
    <n v="0"/>
    <n v="10"/>
    <n v="5"/>
    <s v="PASSED"/>
  </r>
  <r>
    <s v="ASCENSION HEALTH SENIOR LIVING"/>
    <x v="1"/>
    <x v="0"/>
    <x v="7"/>
    <s v="Y"/>
    <x v="8"/>
    <n v="9"/>
    <n v="23"/>
    <n v="23"/>
    <n v="0"/>
    <n v="10"/>
    <n v="5"/>
    <s v="PASSED"/>
  </r>
  <r>
    <s v="ASCENSION HEALTH SENIOR LIVING"/>
    <x v="1"/>
    <x v="0"/>
    <x v="8"/>
    <s v="Y"/>
    <x v="8"/>
    <n v="9"/>
    <n v="20"/>
    <n v="20"/>
    <n v="0"/>
    <n v="10"/>
    <n v="5"/>
    <s v="PASSED"/>
  </r>
  <r>
    <s v="ASCENSION HEALTH SENIOR LIVING"/>
    <x v="1"/>
    <x v="0"/>
    <x v="9"/>
    <s v="Y"/>
    <x v="8"/>
    <n v="9"/>
    <n v="43"/>
    <n v="43"/>
    <n v="0"/>
    <n v="10"/>
    <n v="5"/>
    <s v="PASSED"/>
  </r>
  <r>
    <s v="ASCENSION HEALTH SENIOR LIVING"/>
    <x v="1"/>
    <x v="0"/>
    <x v="10"/>
    <s v="Y"/>
    <x v="8"/>
    <n v="9"/>
    <n v="20"/>
    <n v="20"/>
    <n v="0"/>
    <n v="10"/>
    <n v="5"/>
    <s v="PASSED"/>
  </r>
  <r>
    <s v="ASCENSION HEALTH SENIOR LIVING"/>
    <x v="1"/>
    <x v="0"/>
    <x v="11"/>
    <s v="Y"/>
    <x v="8"/>
    <n v="9"/>
    <n v="33"/>
    <n v="33"/>
    <n v="0"/>
    <n v="10"/>
    <n v="5"/>
    <s v="PASSED"/>
  </r>
  <r>
    <s v="ASCENSION HEALTH SENIOR LIVING"/>
    <x v="1"/>
    <x v="0"/>
    <x v="12"/>
    <s v="Y"/>
    <x v="8"/>
    <n v="9"/>
    <n v="19"/>
    <n v="19"/>
    <n v="0"/>
    <n v="10"/>
    <n v="5"/>
    <s v="PASSED"/>
  </r>
  <r>
    <s v="ASCENSION HEALTH SENIOR LIVING"/>
    <x v="1"/>
    <x v="0"/>
    <x v="13"/>
    <s v="Y"/>
    <x v="8"/>
    <n v="9"/>
    <n v="21"/>
    <n v="21"/>
    <n v="0"/>
    <n v="10"/>
    <n v="5"/>
    <s v="PASSED"/>
  </r>
  <r>
    <s v="ASCENSION HEALTH SENIOR LIVING"/>
    <x v="1"/>
    <x v="0"/>
    <x v="14"/>
    <s v="Y"/>
    <x v="8"/>
    <n v="9"/>
    <n v="13"/>
    <n v="13"/>
    <n v="0"/>
    <n v="10"/>
    <n v="5"/>
    <s v="PASSED"/>
  </r>
  <r>
    <s v="ASCENSION HEALTH SENIOR LIVING"/>
    <x v="1"/>
    <x v="0"/>
    <x v="15"/>
    <s v="Y"/>
    <x v="8"/>
    <n v="9"/>
    <n v="41"/>
    <n v="41"/>
    <n v="0"/>
    <n v="10"/>
    <n v="5"/>
    <s v="PASSED"/>
  </r>
  <r>
    <s v="ASCENSION HEALTH SENIOR LIVING"/>
    <x v="1"/>
    <x v="0"/>
    <x v="16"/>
    <s v="Y"/>
    <x v="8"/>
    <n v="9"/>
    <n v="28"/>
    <n v="28"/>
    <n v="0"/>
    <n v="10"/>
    <n v="5"/>
    <s v="PASSED"/>
  </r>
  <r>
    <s v="ASCENSION HEALTH SENIOR LIVING"/>
    <x v="1"/>
    <x v="0"/>
    <x v="17"/>
    <s v="Y"/>
    <x v="8"/>
    <n v="9"/>
    <n v="22"/>
    <n v="22"/>
    <n v="0"/>
    <n v="10"/>
    <n v="5"/>
    <s v="PASSED"/>
  </r>
  <r>
    <s v="ASCENSION HEALTH SENIOR LIVING"/>
    <x v="1"/>
    <x v="0"/>
    <x v="18"/>
    <s v="N"/>
    <x v="8"/>
    <n v="9"/>
    <n v="27"/>
    <n v="24"/>
    <n v="12.5"/>
    <n v="10"/>
    <n v="5"/>
    <s v="CRITICAL"/>
  </r>
  <r>
    <s v="ASCENSION HEALTH SENIOR LIVING"/>
    <x v="1"/>
    <x v="0"/>
    <x v="19"/>
    <s v="N"/>
    <x v="8"/>
    <n v="9"/>
    <n v="32"/>
    <n v="8"/>
    <n v="300"/>
    <n v="10"/>
    <n v="5"/>
    <s v="CRITICAL"/>
  </r>
  <r>
    <s v="ASCENSION HEALTH SENIOR LIVING"/>
    <x v="1"/>
    <x v="0"/>
    <x v="20"/>
    <s v="N"/>
    <x v="8"/>
    <n v="9"/>
    <n v="16"/>
    <n v="0"/>
    <n v="100"/>
    <n v="10"/>
    <n v="5"/>
    <s v="CRITICAL"/>
  </r>
  <r>
    <s v="ASCENSION HEALTH SENIOR LIVING"/>
    <x v="1"/>
    <x v="0"/>
    <x v="0"/>
    <s v="Y"/>
    <x v="9"/>
    <n v="10"/>
    <n v="21"/>
    <n v="21"/>
    <n v="0"/>
    <n v="10"/>
    <n v="5"/>
    <s v="PASSED"/>
  </r>
  <r>
    <s v="ASCENSION HEALTH SENIOR LIVING"/>
    <x v="1"/>
    <x v="0"/>
    <x v="1"/>
    <s v="Y"/>
    <x v="9"/>
    <n v="10"/>
    <n v="21"/>
    <n v="21"/>
    <n v="0"/>
    <n v="10"/>
    <n v="5"/>
    <s v="PASSED"/>
  </r>
  <r>
    <s v="ASCENSION HEALTH SENIOR LIVING"/>
    <x v="1"/>
    <x v="0"/>
    <x v="2"/>
    <s v="Y"/>
    <x v="9"/>
    <n v="10"/>
    <n v="32"/>
    <n v="32"/>
    <n v="0"/>
    <n v="10"/>
    <n v="5"/>
    <s v="PASSED"/>
  </r>
  <r>
    <s v="ASCENSION HEALTH SENIOR LIVING"/>
    <x v="1"/>
    <x v="0"/>
    <x v="3"/>
    <s v="Y"/>
    <x v="9"/>
    <n v="10"/>
    <n v="21"/>
    <n v="21"/>
    <n v="0"/>
    <n v="10"/>
    <n v="5"/>
    <s v="PASSED"/>
  </r>
  <r>
    <s v="ASCENSION HEALTH SENIOR LIVING"/>
    <x v="1"/>
    <x v="0"/>
    <x v="4"/>
    <s v="Y"/>
    <x v="9"/>
    <n v="10"/>
    <n v="17"/>
    <n v="17"/>
    <n v="0"/>
    <n v="10"/>
    <n v="5"/>
    <s v="PASSED"/>
  </r>
  <r>
    <s v="ASCENSION HEALTH SENIOR LIVING"/>
    <x v="1"/>
    <x v="0"/>
    <x v="5"/>
    <s v="Y"/>
    <x v="9"/>
    <n v="10"/>
    <n v="28"/>
    <n v="28"/>
    <n v="0"/>
    <n v="10"/>
    <n v="5"/>
    <s v="PASSED"/>
  </r>
  <r>
    <s v="ASCENSION HEALTH SENIOR LIVING"/>
    <x v="1"/>
    <x v="0"/>
    <x v="6"/>
    <s v="Y"/>
    <x v="9"/>
    <n v="10"/>
    <n v="34"/>
    <n v="34"/>
    <n v="0"/>
    <n v="10"/>
    <n v="5"/>
    <s v="PASSED"/>
  </r>
  <r>
    <s v="ASCENSION HEALTH SENIOR LIVING"/>
    <x v="1"/>
    <x v="0"/>
    <x v="7"/>
    <s v="Y"/>
    <x v="9"/>
    <n v="10"/>
    <n v="25"/>
    <n v="25"/>
    <n v="0"/>
    <n v="10"/>
    <n v="5"/>
    <s v="PASSED"/>
  </r>
  <r>
    <s v="ASCENSION HEALTH SENIOR LIVING"/>
    <x v="1"/>
    <x v="0"/>
    <x v="8"/>
    <s v="Y"/>
    <x v="9"/>
    <n v="10"/>
    <n v="28"/>
    <n v="28"/>
    <n v="0"/>
    <n v="10"/>
    <n v="5"/>
    <s v="PASSED"/>
  </r>
  <r>
    <s v="ASCENSION HEALTH SENIOR LIVING"/>
    <x v="1"/>
    <x v="0"/>
    <x v="9"/>
    <s v="Y"/>
    <x v="9"/>
    <n v="10"/>
    <n v="26"/>
    <n v="26"/>
    <n v="0"/>
    <n v="10"/>
    <n v="5"/>
    <s v="PASSED"/>
  </r>
  <r>
    <s v="ASCENSION HEALTH SENIOR LIVING"/>
    <x v="1"/>
    <x v="0"/>
    <x v="10"/>
    <s v="Y"/>
    <x v="9"/>
    <n v="10"/>
    <n v="37"/>
    <n v="37"/>
    <n v="0"/>
    <n v="10"/>
    <n v="5"/>
    <s v="PASSED"/>
  </r>
  <r>
    <s v="ASCENSION HEALTH SENIOR LIVING"/>
    <x v="1"/>
    <x v="0"/>
    <x v="11"/>
    <s v="Y"/>
    <x v="9"/>
    <n v="10"/>
    <n v="16"/>
    <n v="16"/>
    <n v="0"/>
    <n v="10"/>
    <n v="5"/>
    <s v="PASSED"/>
  </r>
  <r>
    <s v="ASCENSION HEALTH SENIOR LIVING"/>
    <x v="1"/>
    <x v="0"/>
    <x v="12"/>
    <s v="Y"/>
    <x v="9"/>
    <n v="10"/>
    <n v="16"/>
    <n v="16"/>
    <n v="0"/>
    <n v="10"/>
    <n v="5"/>
    <s v="PASSED"/>
  </r>
  <r>
    <s v="ASCENSION HEALTH SENIOR LIVING"/>
    <x v="1"/>
    <x v="0"/>
    <x v="13"/>
    <s v="Y"/>
    <x v="9"/>
    <n v="10"/>
    <n v="23"/>
    <n v="23"/>
    <n v="0"/>
    <n v="10"/>
    <n v="5"/>
    <s v="PASSED"/>
  </r>
  <r>
    <s v="ASCENSION HEALTH SENIOR LIVING"/>
    <x v="1"/>
    <x v="0"/>
    <x v="14"/>
    <s v="Y"/>
    <x v="9"/>
    <n v="10"/>
    <n v="20"/>
    <n v="20"/>
    <n v="0"/>
    <n v="10"/>
    <n v="5"/>
    <s v="PASSED"/>
  </r>
  <r>
    <s v="ASCENSION HEALTH SENIOR LIVING"/>
    <x v="1"/>
    <x v="0"/>
    <x v="15"/>
    <s v="Y"/>
    <x v="9"/>
    <n v="10"/>
    <n v="30"/>
    <n v="28"/>
    <n v="7.1428571428571423"/>
    <n v="10"/>
    <n v="5"/>
    <s v="CAUTIONARY"/>
  </r>
  <r>
    <s v="ASCENSION HEALTH SENIOR LIVING"/>
    <x v="1"/>
    <x v="0"/>
    <x v="16"/>
    <s v="Y"/>
    <x v="9"/>
    <n v="10"/>
    <n v="23"/>
    <n v="23"/>
    <n v="0"/>
    <n v="10"/>
    <n v="5"/>
    <s v="PASSED"/>
  </r>
  <r>
    <s v="ASCENSION HEALTH SENIOR LIVING"/>
    <x v="1"/>
    <x v="0"/>
    <x v="17"/>
    <s v="Y"/>
    <x v="9"/>
    <n v="10"/>
    <n v="25"/>
    <n v="22"/>
    <n v="13.636363636363635"/>
    <n v="10"/>
    <n v="5"/>
    <s v="CRITICAL"/>
  </r>
  <r>
    <s v="ASCENSION HEALTH SENIOR LIVING"/>
    <x v="1"/>
    <x v="0"/>
    <x v="18"/>
    <s v="N"/>
    <x v="9"/>
    <n v="10"/>
    <n v="19"/>
    <n v="19"/>
    <n v="0"/>
    <n v="10"/>
    <n v="5"/>
    <s v="PASSED"/>
  </r>
  <r>
    <s v="ASCENSION HEALTH SENIOR LIVING"/>
    <x v="1"/>
    <x v="0"/>
    <x v="19"/>
    <s v="N"/>
    <x v="9"/>
    <n v="10"/>
    <n v="21"/>
    <n v="5"/>
    <n v="320"/>
    <n v="10"/>
    <n v="5"/>
    <s v="CRITICAL"/>
  </r>
  <r>
    <s v="ASCENSION HEALTH SENIOR LIVING"/>
    <x v="1"/>
    <x v="0"/>
    <x v="20"/>
    <s v="N"/>
    <x v="9"/>
    <n v="10"/>
    <n v="10"/>
    <n v="0"/>
    <n v="100"/>
    <n v="10"/>
    <n v="5"/>
    <s v="CRITICAL"/>
  </r>
  <r>
    <s v="ASCENSION HEALTH SENIOR LIVING"/>
    <x v="1"/>
    <x v="0"/>
    <x v="0"/>
    <s v="Y"/>
    <x v="10"/>
    <n v="11"/>
    <n v="0"/>
    <n v="0"/>
    <n v="0"/>
    <n v="10"/>
    <n v="5"/>
    <s v="PASSED"/>
  </r>
  <r>
    <s v="ASCENSION HEALTH SENIOR LIVING"/>
    <x v="1"/>
    <x v="0"/>
    <x v="1"/>
    <s v="Y"/>
    <x v="10"/>
    <n v="11"/>
    <n v="5"/>
    <n v="5"/>
    <n v="0"/>
    <n v="10"/>
    <n v="5"/>
    <s v="PASSED"/>
  </r>
  <r>
    <s v="ASCENSION HEALTH SENIOR LIVING"/>
    <x v="1"/>
    <x v="0"/>
    <x v="2"/>
    <s v="Y"/>
    <x v="10"/>
    <n v="11"/>
    <n v="21"/>
    <n v="21"/>
    <n v="0"/>
    <n v="10"/>
    <n v="5"/>
    <s v="PASSED"/>
  </r>
  <r>
    <s v="ASCENSION HEALTH SENIOR LIVING"/>
    <x v="1"/>
    <x v="0"/>
    <x v="3"/>
    <s v="Y"/>
    <x v="10"/>
    <n v="11"/>
    <n v="5"/>
    <n v="5"/>
    <n v="0"/>
    <n v="10"/>
    <n v="5"/>
    <s v="PASSED"/>
  </r>
  <r>
    <s v="ASCENSION HEALTH SENIOR LIVING"/>
    <x v="1"/>
    <x v="0"/>
    <x v="4"/>
    <s v="Y"/>
    <x v="10"/>
    <n v="11"/>
    <n v="9"/>
    <n v="9"/>
    <n v="0"/>
    <n v="10"/>
    <n v="5"/>
    <s v="PASSED"/>
  </r>
  <r>
    <s v="ASCENSION HEALTH SENIOR LIVING"/>
    <x v="1"/>
    <x v="0"/>
    <x v="5"/>
    <s v="Y"/>
    <x v="10"/>
    <n v="11"/>
    <n v="6"/>
    <n v="6"/>
    <n v="0"/>
    <n v="10"/>
    <n v="5"/>
    <s v="PASSED"/>
  </r>
  <r>
    <s v="ASCENSION HEALTH SENIOR LIVING"/>
    <x v="1"/>
    <x v="0"/>
    <x v="6"/>
    <s v="Y"/>
    <x v="10"/>
    <n v="11"/>
    <n v="17"/>
    <n v="17"/>
    <n v="0"/>
    <n v="10"/>
    <n v="5"/>
    <s v="PASSED"/>
  </r>
  <r>
    <s v="ASCENSION HEALTH SENIOR LIVING"/>
    <x v="1"/>
    <x v="0"/>
    <x v="7"/>
    <s v="Y"/>
    <x v="10"/>
    <n v="11"/>
    <n v="6"/>
    <n v="6"/>
    <n v="0"/>
    <n v="10"/>
    <n v="5"/>
    <s v="PASSED"/>
  </r>
  <r>
    <s v="ASCENSION HEALTH SENIOR LIVING"/>
    <x v="1"/>
    <x v="0"/>
    <x v="8"/>
    <s v="Y"/>
    <x v="10"/>
    <n v="11"/>
    <n v="11"/>
    <n v="11"/>
    <n v="0"/>
    <n v="10"/>
    <n v="5"/>
    <s v="PASSED"/>
  </r>
  <r>
    <s v="ASCENSION HEALTH SENIOR LIVING"/>
    <x v="1"/>
    <x v="0"/>
    <x v="9"/>
    <s v="Y"/>
    <x v="10"/>
    <n v="11"/>
    <n v="3"/>
    <n v="3"/>
    <n v="0"/>
    <n v="10"/>
    <n v="5"/>
    <s v="PASSED"/>
  </r>
  <r>
    <s v="ASCENSION HEALTH SENIOR LIVING"/>
    <x v="1"/>
    <x v="0"/>
    <x v="10"/>
    <s v="Y"/>
    <x v="10"/>
    <n v="11"/>
    <n v="8"/>
    <n v="8"/>
    <n v="0"/>
    <n v="10"/>
    <n v="5"/>
    <s v="PASSED"/>
  </r>
  <r>
    <s v="ASCENSION HEALTH SENIOR LIVING"/>
    <x v="1"/>
    <x v="0"/>
    <x v="11"/>
    <s v="Y"/>
    <x v="10"/>
    <n v="11"/>
    <n v="19"/>
    <n v="19"/>
    <n v="0"/>
    <n v="10"/>
    <n v="5"/>
    <s v="PASSED"/>
  </r>
  <r>
    <s v="ASCENSION HEALTH SENIOR LIVING"/>
    <x v="1"/>
    <x v="0"/>
    <x v="12"/>
    <s v="Y"/>
    <x v="10"/>
    <n v="11"/>
    <n v="0"/>
    <n v="0"/>
    <n v="0"/>
    <n v="10"/>
    <n v="5"/>
    <s v="PASSED"/>
  </r>
  <r>
    <s v="ASCENSION HEALTH SENIOR LIVING"/>
    <x v="1"/>
    <x v="0"/>
    <x v="13"/>
    <s v="Y"/>
    <x v="10"/>
    <n v="11"/>
    <n v="10"/>
    <n v="10"/>
    <n v="0"/>
    <n v="10"/>
    <n v="5"/>
    <s v="PASSED"/>
  </r>
  <r>
    <s v="ASCENSION HEALTH SENIOR LIVING"/>
    <x v="1"/>
    <x v="0"/>
    <x v="14"/>
    <s v="Y"/>
    <x v="10"/>
    <n v="11"/>
    <n v="0"/>
    <n v="0"/>
    <n v="0"/>
    <n v="10"/>
    <n v="5"/>
    <s v="PASSED"/>
  </r>
  <r>
    <s v="ASCENSION HEALTH SENIOR LIVING"/>
    <x v="1"/>
    <x v="0"/>
    <x v="15"/>
    <s v="Y"/>
    <x v="10"/>
    <n v="11"/>
    <n v="10"/>
    <n v="10"/>
    <n v="0"/>
    <n v="10"/>
    <n v="5"/>
    <s v="PASSED"/>
  </r>
  <r>
    <s v="ASCENSION HEALTH SENIOR LIVING"/>
    <x v="1"/>
    <x v="0"/>
    <x v="16"/>
    <s v="Y"/>
    <x v="10"/>
    <n v="11"/>
    <n v="6"/>
    <n v="6"/>
    <n v="0"/>
    <n v="10"/>
    <n v="5"/>
    <s v="PASSED"/>
  </r>
  <r>
    <s v="ASCENSION HEALTH SENIOR LIVING"/>
    <x v="1"/>
    <x v="0"/>
    <x v="17"/>
    <s v="Y"/>
    <x v="10"/>
    <n v="11"/>
    <n v="3"/>
    <n v="3"/>
    <n v="0"/>
    <n v="10"/>
    <n v="5"/>
    <s v="PASSED"/>
  </r>
  <r>
    <s v="ASCENSION HEALTH SENIOR LIVING"/>
    <x v="1"/>
    <x v="0"/>
    <x v="18"/>
    <s v="N"/>
    <x v="10"/>
    <n v="11"/>
    <n v="14"/>
    <n v="14"/>
    <n v="0"/>
    <n v="10"/>
    <n v="5"/>
    <s v="PASSED"/>
  </r>
  <r>
    <s v="ASCENSION HEALTH SENIOR LIVING"/>
    <x v="1"/>
    <x v="0"/>
    <x v="19"/>
    <s v="N"/>
    <x v="10"/>
    <n v="11"/>
    <n v="8"/>
    <n v="5"/>
    <n v="60"/>
    <n v="10"/>
    <n v="5"/>
    <s v="CRITICAL"/>
  </r>
  <r>
    <s v="ASCENSION HEALTH SENIOR LIVING"/>
    <x v="1"/>
    <x v="0"/>
    <x v="20"/>
    <s v="N"/>
    <x v="10"/>
    <n v="11"/>
    <n v="5"/>
    <n v="0"/>
    <n v="100"/>
    <n v="10"/>
    <n v="5"/>
    <s v="CRITICAL"/>
  </r>
  <r>
    <s v="ASCENSION HEALTH SENIOR LIVING"/>
    <x v="1"/>
    <x v="0"/>
    <x v="0"/>
    <s v="Y"/>
    <x v="11"/>
    <n v="12"/>
    <n v="0"/>
    <n v="0"/>
    <n v="0"/>
    <n v="10"/>
    <n v="5"/>
    <s v="PASSED"/>
  </r>
  <r>
    <s v="ASCENSION HEALTH SENIOR LIVING"/>
    <x v="1"/>
    <x v="0"/>
    <x v="1"/>
    <s v="Y"/>
    <x v="11"/>
    <n v="12"/>
    <n v="5"/>
    <n v="5"/>
    <n v="0"/>
    <n v="10"/>
    <n v="5"/>
    <s v="PASSED"/>
  </r>
  <r>
    <s v="ASCENSION HEALTH SENIOR LIVING"/>
    <x v="1"/>
    <x v="0"/>
    <x v="2"/>
    <s v="Y"/>
    <x v="11"/>
    <n v="12"/>
    <n v="0"/>
    <n v="0"/>
    <n v="0"/>
    <n v="10"/>
    <n v="5"/>
    <s v="PASSED"/>
  </r>
  <r>
    <s v="ASCENSION HEALTH SENIOR LIVING"/>
    <x v="1"/>
    <x v="0"/>
    <x v="3"/>
    <s v="Y"/>
    <x v="11"/>
    <n v="12"/>
    <n v="0"/>
    <n v="0"/>
    <n v="0"/>
    <n v="10"/>
    <n v="5"/>
    <s v="PASSED"/>
  </r>
  <r>
    <s v="ASCENSION HEALTH SENIOR LIVING"/>
    <x v="1"/>
    <x v="0"/>
    <x v="4"/>
    <s v="Y"/>
    <x v="11"/>
    <n v="12"/>
    <n v="6"/>
    <n v="6"/>
    <n v="0"/>
    <n v="10"/>
    <n v="5"/>
    <s v="PASSED"/>
  </r>
  <r>
    <s v="ASCENSION HEALTH SENIOR LIVING"/>
    <x v="1"/>
    <x v="0"/>
    <x v="5"/>
    <s v="Y"/>
    <x v="11"/>
    <n v="12"/>
    <n v="14"/>
    <n v="14"/>
    <n v="0"/>
    <n v="10"/>
    <n v="5"/>
    <s v="PASSED"/>
  </r>
  <r>
    <s v="ASCENSION HEALTH SENIOR LIVING"/>
    <x v="1"/>
    <x v="0"/>
    <x v="6"/>
    <s v="Y"/>
    <x v="11"/>
    <n v="12"/>
    <n v="3"/>
    <n v="3"/>
    <n v="0"/>
    <n v="10"/>
    <n v="5"/>
    <s v="PASSED"/>
  </r>
  <r>
    <s v="ASCENSION HEALTH SENIOR LIVING"/>
    <x v="1"/>
    <x v="0"/>
    <x v="7"/>
    <s v="Y"/>
    <x v="11"/>
    <n v="12"/>
    <n v="25"/>
    <n v="25"/>
    <n v="0"/>
    <n v="10"/>
    <n v="5"/>
    <s v="PASSED"/>
  </r>
  <r>
    <s v="ASCENSION HEALTH SENIOR LIVING"/>
    <x v="1"/>
    <x v="0"/>
    <x v="8"/>
    <s v="Y"/>
    <x v="11"/>
    <n v="12"/>
    <n v="6"/>
    <n v="6"/>
    <n v="0"/>
    <n v="10"/>
    <n v="5"/>
    <s v="PASSED"/>
  </r>
  <r>
    <s v="ASCENSION HEALTH SENIOR LIVING"/>
    <x v="1"/>
    <x v="0"/>
    <x v="9"/>
    <s v="Y"/>
    <x v="11"/>
    <n v="12"/>
    <n v="12"/>
    <n v="12"/>
    <n v="0"/>
    <n v="10"/>
    <n v="5"/>
    <s v="PASSED"/>
  </r>
  <r>
    <s v="ASCENSION HEALTH SENIOR LIVING"/>
    <x v="1"/>
    <x v="0"/>
    <x v="10"/>
    <s v="Y"/>
    <x v="11"/>
    <n v="12"/>
    <n v="8"/>
    <n v="8"/>
    <n v="0"/>
    <n v="10"/>
    <n v="5"/>
    <s v="PASSED"/>
  </r>
  <r>
    <s v="ASCENSION HEALTH SENIOR LIVING"/>
    <x v="1"/>
    <x v="0"/>
    <x v="11"/>
    <s v="Y"/>
    <x v="11"/>
    <n v="12"/>
    <n v="11"/>
    <n v="11"/>
    <n v="0"/>
    <n v="10"/>
    <n v="5"/>
    <s v="PASSED"/>
  </r>
  <r>
    <s v="ASCENSION HEALTH SENIOR LIVING"/>
    <x v="1"/>
    <x v="0"/>
    <x v="12"/>
    <s v="Y"/>
    <x v="11"/>
    <n v="12"/>
    <n v="13"/>
    <n v="13"/>
    <n v="0"/>
    <n v="10"/>
    <n v="5"/>
    <s v="PASSED"/>
  </r>
  <r>
    <s v="ASCENSION HEALTH SENIOR LIVING"/>
    <x v="1"/>
    <x v="0"/>
    <x v="13"/>
    <s v="Y"/>
    <x v="11"/>
    <n v="12"/>
    <n v="13"/>
    <n v="13"/>
    <n v="0"/>
    <n v="10"/>
    <n v="5"/>
    <s v="PASSED"/>
  </r>
  <r>
    <s v="ASCENSION HEALTH SENIOR LIVING"/>
    <x v="1"/>
    <x v="0"/>
    <x v="14"/>
    <s v="Y"/>
    <x v="11"/>
    <n v="12"/>
    <n v="3"/>
    <n v="3"/>
    <n v="0"/>
    <n v="10"/>
    <n v="5"/>
    <s v="PASSED"/>
  </r>
  <r>
    <s v="ASCENSION HEALTH SENIOR LIVING"/>
    <x v="1"/>
    <x v="0"/>
    <x v="15"/>
    <s v="Y"/>
    <x v="11"/>
    <n v="12"/>
    <n v="20"/>
    <n v="20"/>
    <n v="0"/>
    <n v="10"/>
    <n v="5"/>
    <s v="PASSED"/>
  </r>
  <r>
    <s v="ASCENSION HEALTH SENIOR LIVING"/>
    <x v="1"/>
    <x v="0"/>
    <x v="16"/>
    <s v="Y"/>
    <x v="11"/>
    <n v="12"/>
    <n v="0"/>
    <n v="0"/>
    <n v="0"/>
    <n v="10"/>
    <n v="5"/>
    <s v="PASSED"/>
  </r>
  <r>
    <s v="ASCENSION HEALTH SENIOR LIVING"/>
    <x v="1"/>
    <x v="0"/>
    <x v="17"/>
    <s v="Y"/>
    <x v="11"/>
    <n v="12"/>
    <n v="11"/>
    <n v="11"/>
    <n v="0"/>
    <n v="10"/>
    <n v="5"/>
    <s v="PASSED"/>
  </r>
  <r>
    <s v="ASCENSION HEALTH SENIOR LIVING"/>
    <x v="1"/>
    <x v="0"/>
    <x v="18"/>
    <s v="N"/>
    <x v="11"/>
    <n v="12"/>
    <n v="24"/>
    <n v="24"/>
    <n v="0"/>
    <n v="10"/>
    <n v="5"/>
    <s v="PASSED"/>
  </r>
  <r>
    <s v="ASCENSION HEALTH SENIOR LIVING"/>
    <x v="1"/>
    <x v="0"/>
    <x v="19"/>
    <s v="N"/>
    <x v="11"/>
    <n v="12"/>
    <n v="0"/>
    <n v="0"/>
    <n v="0"/>
    <n v="10"/>
    <n v="5"/>
    <s v="PASSED"/>
  </r>
  <r>
    <s v="ASCENSION HEALTH SENIOR LIVING"/>
    <x v="1"/>
    <x v="0"/>
    <x v="20"/>
    <s v="N"/>
    <x v="11"/>
    <n v="12"/>
    <n v="5"/>
    <n v="0"/>
    <n v="100"/>
    <n v="10"/>
    <n v="5"/>
    <s v="CRITICAL"/>
  </r>
  <r>
    <s v="ASCENSION HEALTH SENIOR LIVING"/>
    <x v="1"/>
    <x v="0"/>
    <x v="0"/>
    <s v="Y"/>
    <x v="12"/>
    <n v="13"/>
    <n v="58070"/>
    <n v="58070"/>
    <n v="0"/>
    <n v="10"/>
    <n v="5"/>
    <s v="PASSED"/>
  </r>
  <r>
    <s v="ASCENSION HEALTH SENIOR LIVING"/>
    <x v="1"/>
    <x v="0"/>
    <x v="1"/>
    <s v="Y"/>
    <x v="12"/>
    <n v="13"/>
    <n v="29743"/>
    <n v="29743"/>
    <n v="0"/>
    <n v="10"/>
    <n v="5"/>
    <s v="PASSED"/>
  </r>
  <r>
    <s v="ASCENSION HEALTH SENIOR LIVING"/>
    <x v="1"/>
    <x v="0"/>
    <x v="2"/>
    <s v="Y"/>
    <x v="12"/>
    <n v="13"/>
    <n v="70334"/>
    <n v="69163"/>
    <n v="1.6931018029871463"/>
    <n v="10"/>
    <n v="5"/>
    <s v="TRIVIAL"/>
  </r>
  <r>
    <s v="ASCENSION HEALTH SENIOR LIVING"/>
    <x v="1"/>
    <x v="0"/>
    <x v="3"/>
    <s v="Y"/>
    <x v="12"/>
    <n v="13"/>
    <n v="46668"/>
    <n v="46668"/>
    <n v="0"/>
    <n v="10"/>
    <n v="5"/>
    <s v="PASSED"/>
  </r>
  <r>
    <s v="ASCENSION HEALTH SENIOR LIVING"/>
    <x v="1"/>
    <x v="0"/>
    <x v="4"/>
    <s v="Y"/>
    <x v="12"/>
    <n v="13"/>
    <n v="81002"/>
    <n v="81002"/>
    <n v="0"/>
    <n v="10"/>
    <n v="5"/>
    <s v="PASSED"/>
  </r>
  <r>
    <s v="ASCENSION HEALTH SENIOR LIVING"/>
    <x v="1"/>
    <x v="0"/>
    <x v="5"/>
    <s v="Y"/>
    <x v="12"/>
    <n v="13"/>
    <n v="94534"/>
    <n v="94534"/>
    <n v="0"/>
    <n v="10"/>
    <n v="5"/>
    <s v="PASSED"/>
  </r>
  <r>
    <s v="ASCENSION HEALTH SENIOR LIVING"/>
    <x v="1"/>
    <x v="0"/>
    <x v="6"/>
    <s v="Y"/>
    <x v="12"/>
    <n v="13"/>
    <n v="85631"/>
    <n v="85631"/>
    <n v="0"/>
    <n v="10"/>
    <n v="5"/>
    <s v="PASSED"/>
  </r>
  <r>
    <s v="ASCENSION HEALTH SENIOR LIVING"/>
    <x v="1"/>
    <x v="0"/>
    <x v="7"/>
    <s v="Y"/>
    <x v="12"/>
    <n v="13"/>
    <n v="123631"/>
    <n v="123631"/>
    <n v="0"/>
    <n v="10"/>
    <n v="5"/>
    <s v="PASSED"/>
  </r>
  <r>
    <s v="ASCENSION HEALTH SENIOR LIVING"/>
    <x v="1"/>
    <x v="0"/>
    <x v="8"/>
    <s v="Y"/>
    <x v="12"/>
    <n v="13"/>
    <n v="136325"/>
    <n v="136325"/>
    <n v="0"/>
    <n v="10"/>
    <n v="5"/>
    <s v="PASSED"/>
  </r>
  <r>
    <s v="ASCENSION HEALTH SENIOR LIVING"/>
    <x v="1"/>
    <x v="0"/>
    <x v="9"/>
    <s v="Y"/>
    <x v="12"/>
    <n v="13"/>
    <n v="78185"/>
    <n v="78185"/>
    <n v="0"/>
    <n v="10"/>
    <n v="5"/>
    <s v="PASSED"/>
  </r>
  <r>
    <s v="ASCENSION HEALTH SENIOR LIVING"/>
    <x v="1"/>
    <x v="0"/>
    <x v="10"/>
    <s v="Y"/>
    <x v="12"/>
    <n v="13"/>
    <n v="102177"/>
    <n v="102177"/>
    <n v="0"/>
    <n v="10"/>
    <n v="5"/>
    <s v="PASSED"/>
  </r>
  <r>
    <s v="ASCENSION HEALTH SENIOR LIVING"/>
    <x v="1"/>
    <x v="0"/>
    <x v="11"/>
    <s v="Y"/>
    <x v="12"/>
    <n v="13"/>
    <n v="90746"/>
    <n v="90746"/>
    <n v="0"/>
    <n v="10"/>
    <n v="5"/>
    <s v="PASSED"/>
  </r>
  <r>
    <s v="ASCENSION HEALTH SENIOR LIVING"/>
    <x v="1"/>
    <x v="0"/>
    <x v="12"/>
    <s v="Y"/>
    <x v="12"/>
    <n v="13"/>
    <n v="81237"/>
    <n v="79376"/>
    <n v="2.3445373916549084"/>
    <n v="10"/>
    <n v="5"/>
    <s v="TRIVIAL"/>
  </r>
  <r>
    <s v="ASCENSION HEALTH SENIOR LIVING"/>
    <x v="1"/>
    <x v="0"/>
    <x v="13"/>
    <s v="Y"/>
    <x v="12"/>
    <n v="13"/>
    <n v="69826"/>
    <n v="69826"/>
    <n v="0"/>
    <n v="10"/>
    <n v="5"/>
    <s v="PASSED"/>
  </r>
  <r>
    <s v="ASCENSION HEALTH SENIOR LIVING"/>
    <x v="1"/>
    <x v="0"/>
    <x v="14"/>
    <s v="Y"/>
    <x v="12"/>
    <n v="13"/>
    <n v="86156"/>
    <n v="86156"/>
    <n v="0"/>
    <n v="10"/>
    <n v="5"/>
    <s v="PASSED"/>
  </r>
  <r>
    <s v="ASCENSION HEALTH SENIOR LIVING"/>
    <x v="1"/>
    <x v="0"/>
    <x v="15"/>
    <s v="Y"/>
    <x v="12"/>
    <n v="13"/>
    <n v="69664"/>
    <n v="69538"/>
    <n v="0.18119589289309443"/>
    <n v="10"/>
    <n v="5"/>
    <s v="TRIVIAL"/>
  </r>
  <r>
    <s v="ASCENSION HEALTH SENIOR LIVING"/>
    <x v="1"/>
    <x v="0"/>
    <x v="16"/>
    <s v="Y"/>
    <x v="12"/>
    <n v="13"/>
    <n v="95988"/>
    <n v="95988"/>
    <n v="0"/>
    <n v="10"/>
    <n v="5"/>
    <s v="PASSED"/>
  </r>
  <r>
    <s v="ASCENSION HEALTH SENIOR LIVING"/>
    <x v="1"/>
    <x v="0"/>
    <x v="17"/>
    <s v="Y"/>
    <x v="12"/>
    <n v="13"/>
    <n v="93496"/>
    <n v="90395"/>
    <n v="3.430499474528458"/>
    <n v="10"/>
    <n v="5"/>
    <s v="TRIVIAL"/>
  </r>
  <r>
    <s v="ASCENSION HEALTH SENIOR LIVING"/>
    <x v="1"/>
    <x v="0"/>
    <x v="18"/>
    <s v="N"/>
    <x v="12"/>
    <n v="13"/>
    <n v="91275"/>
    <n v="81562"/>
    <n v="11.908732007552537"/>
    <n v="10"/>
    <n v="5"/>
    <s v="CRITICAL"/>
  </r>
  <r>
    <s v="ASCENSION HEALTH SENIOR LIVING"/>
    <x v="1"/>
    <x v="0"/>
    <x v="19"/>
    <s v="N"/>
    <x v="12"/>
    <n v="13"/>
    <n v="84441"/>
    <n v="22515"/>
    <n v="275.04330446369084"/>
    <n v="10"/>
    <n v="5"/>
    <s v="CRITICAL"/>
  </r>
  <r>
    <s v="ASCENSION HEALTH SENIOR LIVING"/>
    <x v="1"/>
    <x v="0"/>
    <x v="20"/>
    <s v="N"/>
    <x v="12"/>
    <n v="13"/>
    <n v="44870"/>
    <n v="0"/>
    <n v="100"/>
    <n v="10"/>
    <n v="5"/>
    <s v="CRITICAL"/>
  </r>
  <r>
    <s v="ASCENSION HEALTH SENIOR LIVING"/>
    <x v="1"/>
    <x v="0"/>
    <x v="0"/>
    <s v="Y"/>
    <x v="13"/>
    <n v="14"/>
    <n v="261"/>
    <n v="261"/>
    <n v="0"/>
    <n v="10"/>
    <n v="5"/>
    <s v="PASSED"/>
  </r>
  <r>
    <s v="ASCENSION HEALTH SENIOR LIVING"/>
    <x v="1"/>
    <x v="0"/>
    <x v="1"/>
    <s v="Y"/>
    <x v="13"/>
    <n v="14"/>
    <n v="169"/>
    <n v="169"/>
    <n v="0"/>
    <n v="10"/>
    <n v="5"/>
    <s v="PASSED"/>
  </r>
  <r>
    <s v="ASCENSION HEALTH SENIOR LIVING"/>
    <x v="1"/>
    <x v="0"/>
    <x v="2"/>
    <s v="Y"/>
    <x v="13"/>
    <n v="14"/>
    <n v="266"/>
    <n v="261"/>
    <n v="1.9157088122605364"/>
    <n v="10"/>
    <n v="5"/>
    <s v="TRIVIAL"/>
  </r>
  <r>
    <s v="ASCENSION HEALTH SENIOR LIVING"/>
    <x v="1"/>
    <x v="0"/>
    <x v="3"/>
    <s v="Y"/>
    <x v="13"/>
    <n v="14"/>
    <n v="247"/>
    <n v="247"/>
    <n v="0"/>
    <n v="10"/>
    <n v="5"/>
    <s v="PASSED"/>
  </r>
  <r>
    <s v="ASCENSION HEALTH SENIOR LIVING"/>
    <x v="1"/>
    <x v="0"/>
    <x v="4"/>
    <s v="Y"/>
    <x v="13"/>
    <n v="14"/>
    <n v="202"/>
    <n v="202"/>
    <n v="0"/>
    <n v="10"/>
    <n v="5"/>
    <s v="PASSED"/>
  </r>
  <r>
    <s v="ASCENSION HEALTH SENIOR LIVING"/>
    <x v="1"/>
    <x v="0"/>
    <x v="5"/>
    <s v="Y"/>
    <x v="13"/>
    <n v="14"/>
    <n v="240"/>
    <n v="240"/>
    <n v="0"/>
    <n v="10"/>
    <n v="5"/>
    <s v="PASSED"/>
  </r>
  <r>
    <s v="ASCENSION HEALTH SENIOR LIVING"/>
    <x v="1"/>
    <x v="0"/>
    <x v="6"/>
    <s v="Y"/>
    <x v="13"/>
    <n v="14"/>
    <n v="233"/>
    <n v="233"/>
    <n v="0"/>
    <n v="10"/>
    <n v="5"/>
    <s v="PASSED"/>
  </r>
  <r>
    <s v="ASCENSION HEALTH SENIOR LIVING"/>
    <x v="1"/>
    <x v="0"/>
    <x v="7"/>
    <s v="Y"/>
    <x v="13"/>
    <n v="14"/>
    <n v="279"/>
    <n v="279"/>
    <n v="0"/>
    <n v="10"/>
    <n v="5"/>
    <s v="PASSED"/>
  </r>
  <r>
    <s v="ASCENSION HEALTH SENIOR LIVING"/>
    <x v="1"/>
    <x v="0"/>
    <x v="8"/>
    <s v="Y"/>
    <x v="13"/>
    <n v="14"/>
    <n v="243"/>
    <n v="243"/>
    <n v="0"/>
    <n v="10"/>
    <n v="5"/>
    <s v="PASSED"/>
  </r>
  <r>
    <s v="ASCENSION HEALTH SENIOR LIVING"/>
    <x v="1"/>
    <x v="0"/>
    <x v="9"/>
    <s v="Y"/>
    <x v="13"/>
    <n v="14"/>
    <n v="239"/>
    <n v="239"/>
    <n v="0"/>
    <n v="10"/>
    <n v="5"/>
    <s v="PASSED"/>
  </r>
  <r>
    <s v="ASCENSION HEALTH SENIOR LIVING"/>
    <x v="1"/>
    <x v="0"/>
    <x v="10"/>
    <s v="Y"/>
    <x v="13"/>
    <n v="14"/>
    <n v="194"/>
    <n v="194"/>
    <n v="0"/>
    <n v="10"/>
    <n v="5"/>
    <s v="PASSED"/>
  </r>
  <r>
    <s v="ASCENSION HEALTH SENIOR LIVING"/>
    <x v="1"/>
    <x v="0"/>
    <x v="11"/>
    <s v="Y"/>
    <x v="13"/>
    <n v="14"/>
    <n v="205"/>
    <n v="205"/>
    <n v="0"/>
    <n v="10"/>
    <n v="5"/>
    <s v="PASSED"/>
  </r>
  <r>
    <s v="ASCENSION HEALTH SENIOR LIVING"/>
    <x v="1"/>
    <x v="0"/>
    <x v="12"/>
    <s v="Y"/>
    <x v="13"/>
    <n v="14"/>
    <n v="159"/>
    <n v="157"/>
    <n v="1.2738853503184715"/>
    <n v="10"/>
    <n v="5"/>
    <s v="TRIVIAL"/>
  </r>
  <r>
    <s v="ASCENSION HEALTH SENIOR LIVING"/>
    <x v="1"/>
    <x v="0"/>
    <x v="13"/>
    <s v="Y"/>
    <x v="13"/>
    <n v="14"/>
    <n v="182"/>
    <n v="182"/>
    <n v="0"/>
    <n v="10"/>
    <n v="5"/>
    <s v="PASSED"/>
  </r>
  <r>
    <s v="ASCENSION HEALTH SENIOR LIVING"/>
    <x v="1"/>
    <x v="0"/>
    <x v="14"/>
    <s v="Y"/>
    <x v="13"/>
    <n v="14"/>
    <n v="164"/>
    <n v="164"/>
    <n v="0"/>
    <n v="10"/>
    <n v="5"/>
    <s v="PASSED"/>
  </r>
  <r>
    <s v="ASCENSION HEALTH SENIOR LIVING"/>
    <x v="1"/>
    <x v="0"/>
    <x v="15"/>
    <s v="Y"/>
    <x v="13"/>
    <n v="14"/>
    <n v="157"/>
    <n v="155"/>
    <n v="1.2903225806451613"/>
    <n v="10"/>
    <n v="5"/>
    <s v="TRIVIAL"/>
  </r>
  <r>
    <s v="ASCENSION HEALTH SENIOR LIVING"/>
    <x v="1"/>
    <x v="0"/>
    <x v="16"/>
    <s v="Y"/>
    <x v="13"/>
    <n v="14"/>
    <n v="237"/>
    <n v="237"/>
    <n v="0"/>
    <n v="10"/>
    <n v="5"/>
    <s v="PASSED"/>
  </r>
  <r>
    <s v="ASCENSION HEALTH SENIOR LIVING"/>
    <x v="1"/>
    <x v="0"/>
    <x v="17"/>
    <s v="Y"/>
    <x v="13"/>
    <n v="14"/>
    <n v="220"/>
    <n v="213"/>
    <n v="3.286384976525822"/>
    <n v="10"/>
    <n v="5"/>
    <s v="TRIVIAL"/>
  </r>
  <r>
    <s v="ASCENSION HEALTH SENIOR LIVING"/>
    <x v="1"/>
    <x v="0"/>
    <x v="18"/>
    <s v="N"/>
    <x v="13"/>
    <n v="14"/>
    <n v="200"/>
    <n v="187"/>
    <n v="6.9518716577540109"/>
    <n v="10"/>
    <n v="5"/>
    <s v="CAUTIONARY"/>
  </r>
  <r>
    <s v="ASCENSION HEALTH SENIOR LIVING"/>
    <x v="1"/>
    <x v="0"/>
    <x v="19"/>
    <s v="N"/>
    <x v="13"/>
    <n v="14"/>
    <n v="163"/>
    <n v="29"/>
    <n v="462.06896551724139"/>
    <n v="10"/>
    <n v="5"/>
    <s v="CRITICAL"/>
  </r>
  <r>
    <s v="ASCENSION HEALTH SENIOR LIVING"/>
    <x v="1"/>
    <x v="0"/>
    <x v="20"/>
    <s v="N"/>
    <x v="13"/>
    <n v="14"/>
    <n v="83"/>
    <n v="0"/>
    <n v="100"/>
    <n v="10"/>
    <n v="5"/>
    <s v="CRITICAL"/>
  </r>
  <r>
    <s v="ASCENSION HEALTH SENIOR LIVING"/>
    <x v="1"/>
    <x v="0"/>
    <x v="0"/>
    <s v="Y"/>
    <x v="14"/>
    <n v="15"/>
    <n v="12"/>
    <n v="0"/>
    <n v="100"/>
    <n v="10"/>
    <n v="5"/>
    <s v="CRITICAL"/>
  </r>
  <r>
    <s v="ASCENSION HEALTH SENIOR LIVING"/>
    <x v="1"/>
    <x v="0"/>
    <x v="1"/>
    <s v="Y"/>
    <x v="14"/>
    <n v="15"/>
    <n v="0"/>
    <n v="0"/>
    <n v="0"/>
    <n v="10"/>
    <n v="5"/>
    <s v="PASSED"/>
  </r>
  <r>
    <s v="ASCENSION HEALTH SENIOR LIVING"/>
    <x v="1"/>
    <x v="0"/>
    <x v="2"/>
    <s v="Y"/>
    <x v="14"/>
    <n v="15"/>
    <n v="0"/>
    <n v="0"/>
    <n v="0"/>
    <n v="10"/>
    <n v="5"/>
    <s v="PASSED"/>
  </r>
  <r>
    <s v="ASCENSION HEALTH SENIOR LIVING"/>
    <x v="1"/>
    <x v="0"/>
    <x v="3"/>
    <s v="Y"/>
    <x v="14"/>
    <n v="15"/>
    <n v="0"/>
    <n v="0"/>
    <n v="0"/>
    <n v="10"/>
    <n v="5"/>
    <s v="PASSED"/>
  </r>
  <r>
    <s v="ASCENSION HEALTH SENIOR LIVING"/>
    <x v="1"/>
    <x v="0"/>
    <x v="4"/>
    <s v="Y"/>
    <x v="14"/>
    <n v="15"/>
    <n v="0"/>
    <n v="0"/>
    <n v="0"/>
    <n v="10"/>
    <n v="5"/>
    <s v="PASSED"/>
  </r>
  <r>
    <s v="ASCENSION HEALTH SENIOR LIVING"/>
    <x v="1"/>
    <x v="0"/>
    <x v="5"/>
    <s v="Y"/>
    <x v="14"/>
    <n v="15"/>
    <n v="0"/>
    <n v="0"/>
    <n v="0"/>
    <n v="10"/>
    <n v="5"/>
    <s v="PASSED"/>
  </r>
  <r>
    <s v="ASCENSION HEALTH SENIOR LIVING"/>
    <x v="1"/>
    <x v="0"/>
    <x v="6"/>
    <s v="Y"/>
    <x v="14"/>
    <n v="15"/>
    <n v="0"/>
    <n v="0"/>
    <n v="0"/>
    <n v="10"/>
    <n v="5"/>
    <s v="PASSED"/>
  </r>
  <r>
    <s v="ASCENSION HEALTH SENIOR LIVING"/>
    <x v="1"/>
    <x v="0"/>
    <x v="7"/>
    <s v="Y"/>
    <x v="14"/>
    <n v="15"/>
    <n v="0"/>
    <n v="0"/>
    <n v="0"/>
    <n v="10"/>
    <n v="5"/>
    <s v="PASSED"/>
  </r>
  <r>
    <s v="ASCENSION HEALTH SENIOR LIVING"/>
    <x v="1"/>
    <x v="0"/>
    <x v="8"/>
    <s v="Y"/>
    <x v="14"/>
    <n v="15"/>
    <n v="0"/>
    <n v="0"/>
    <n v="0"/>
    <n v="10"/>
    <n v="5"/>
    <s v="PASSED"/>
  </r>
  <r>
    <s v="ASCENSION HEALTH SENIOR LIVING"/>
    <x v="1"/>
    <x v="0"/>
    <x v="9"/>
    <s v="Y"/>
    <x v="14"/>
    <n v="15"/>
    <n v="0"/>
    <n v="0"/>
    <n v="0"/>
    <n v="10"/>
    <n v="5"/>
    <s v="PASSED"/>
  </r>
  <r>
    <s v="ASCENSION HEALTH SENIOR LIVING"/>
    <x v="1"/>
    <x v="0"/>
    <x v="10"/>
    <s v="Y"/>
    <x v="14"/>
    <n v="15"/>
    <n v="0"/>
    <n v="0"/>
    <n v="0"/>
    <n v="10"/>
    <n v="5"/>
    <s v="PASSED"/>
  </r>
  <r>
    <s v="ASCENSION HEALTH SENIOR LIVING"/>
    <x v="1"/>
    <x v="0"/>
    <x v="11"/>
    <s v="Y"/>
    <x v="14"/>
    <n v="15"/>
    <n v="0"/>
    <n v="0"/>
    <n v="0"/>
    <n v="10"/>
    <n v="5"/>
    <s v="PASSED"/>
  </r>
  <r>
    <s v="ASCENSION HEALTH SENIOR LIVING"/>
    <x v="1"/>
    <x v="0"/>
    <x v="12"/>
    <s v="Y"/>
    <x v="14"/>
    <n v="15"/>
    <n v="0"/>
    <n v="0"/>
    <n v="0"/>
    <n v="10"/>
    <n v="5"/>
    <s v="PASSED"/>
  </r>
  <r>
    <s v="ASCENSION HEALTH SENIOR LIVING"/>
    <x v="1"/>
    <x v="0"/>
    <x v="13"/>
    <s v="Y"/>
    <x v="14"/>
    <n v="15"/>
    <n v="0"/>
    <n v="0"/>
    <n v="0"/>
    <n v="10"/>
    <n v="5"/>
    <s v="PASSED"/>
  </r>
  <r>
    <s v="ASCENSION HEALTH SENIOR LIVING"/>
    <x v="1"/>
    <x v="0"/>
    <x v="14"/>
    <s v="Y"/>
    <x v="14"/>
    <n v="15"/>
    <n v="0"/>
    <n v="0"/>
    <n v="0"/>
    <n v="10"/>
    <n v="5"/>
    <s v="PASSED"/>
  </r>
  <r>
    <s v="ASCENSION HEALTH SENIOR LIVING"/>
    <x v="1"/>
    <x v="0"/>
    <x v="15"/>
    <s v="Y"/>
    <x v="14"/>
    <n v="15"/>
    <n v="0"/>
    <n v="0"/>
    <n v="0"/>
    <n v="10"/>
    <n v="5"/>
    <s v="PASSED"/>
  </r>
  <r>
    <s v="ASCENSION HEALTH SENIOR LIVING"/>
    <x v="1"/>
    <x v="0"/>
    <x v="16"/>
    <s v="Y"/>
    <x v="14"/>
    <n v="15"/>
    <n v="0"/>
    <n v="0"/>
    <n v="0"/>
    <n v="10"/>
    <n v="5"/>
    <s v="PASSED"/>
  </r>
  <r>
    <s v="ASCENSION HEALTH SENIOR LIVING"/>
    <x v="1"/>
    <x v="0"/>
    <x v="17"/>
    <s v="Y"/>
    <x v="14"/>
    <n v="15"/>
    <n v="0"/>
    <n v="0"/>
    <n v="0"/>
    <n v="10"/>
    <n v="5"/>
    <s v="PASSED"/>
  </r>
  <r>
    <s v="ASCENSION HEALTH SENIOR LIVING"/>
    <x v="1"/>
    <x v="0"/>
    <x v="18"/>
    <s v="N"/>
    <x v="14"/>
    <n v="15"/>
    <n v="0"/>
    <n v="0"/>
    <n v="0"/>
    <n v="10"/>
    <n v="5"/>
    <s v="PASSED"/>
  </r>
  <r>
    <s v="ASCENSION HEALTH SENIOR LIVING"/>
    <x v="1"/>
    <x v="0"/>
    <x v="19"/>
    <s v="N"/>
    <x v="14"/>
    <n v="15"/>
    <n v="0"/>
    <n v="0"/>
    <n v="0"/>
    <n v="10"/>
    <n v="5"/>
    <s v="PASSED"/>
  </r>
  <r>
    <s v="ASCENSION HEALTH SENIOR LIVING"/>
    <x v="1"/>
    <x v="0"/>
    <x v="20"/>
    <s v="N"/>
    <x v="14"/>
    <n v="15"/>
    <n v="368968"/>
    <n v="0"/>
    <n v="100"/>
    <n v="10"/>
    <n v="5"/>
    <s v="CRITICAL"/>
  </r>
  <r>
    <s v="ASCENSION HEALTH SENIOR LIVING"/>
    <x v="1"/>
    <x v="0"/>
    <x v="0"/>
    <s v="Y"/>
    <x v="15"/>
    <n v="16"/>
    <n v="1"/>
    <n v="0"/>
    <n v="100"/>
    <n v="10"/>
    <n v="5"/>
    <s v="CRITICAL"/>
  </r>
  <r>
    <s v="ASCENSION HEALTH SENIOR LIVING"/>
    <x v="1"/>
    <x v="0"/>
    <x v="1"/>
    <s v="Y"/>
    <x v="15"/>
    <n v="16"/>
    <n v="0"/>
    <n v="0"/>
    <n v="0"/>
    <n v="10"/>
    <n v="5"/>
    <s v="PASSED"/>
  </r>
  <r>
    <s v="ASCENSION HEALTH SENIOR LIVING"/>
    <x v="1"/>
    <x v="0"/>
    <x v="2"/>
    <s v="Y"/>
    <x v="15"/>
    <n v="16"/>
    <n v="0"/>
    <n v="0"/>
    <n v="0"/>
    <n v="10"/>
    <n v="5"/>
    <s v="PASSED"/>
  </r>
  <r>
    <s v="ASCENSION HEALTH SENIOR LIVING"/>
    <x v="1"/>
    <x v="0"/>
    <x v="3"/>
    <s v="Y"/>
    <x v="15"/>
    <n v="16"/>
    <n v="0"/>
    <n v="0"/>
    <n v="0"/>
    <n v="10"/>
    <n v="5"/>
    <s v="PASSED"/>
  </r>
  <r>
    <s v="ASCENSION HEALTH SENIOR LIVING"/>
    <x v="1"/>
    <x v="0"/>
    <x v="4"/>
    <s v="Y"/>
    <x v="15"/>
    <n v="16"/>
    <n v="0"/>
    <n v="0"/>
    <n v="0"/>
    <n v="10"/>
    <n v="5"/>
    <s v="PASSED"/>
  </r>
  <r>
    <s v="ASCENSION HEALTH SENIOR LIVING"/>
    <x v="1"/>
    <x v="0"/>
    <x v="5"/>
    <s v="Y"/>
    <x v="15"/>
    <n v="16"/>
    <n v="0"/>
    <n v="0"/>
    <n v="0"/>
    <n v="10"/>
    <n v="5"/>
    <s v="PASSED"/>
  </r>
  <r>
    <s v="ASCENSION HEALTH SENIOR LIVING"/>
    <x v="1"/>
    <x v="0"/>
    <x v="6"/>
    <s v="Y"/>
    <x v="15"/>
    <n v="16"/>
    <n v="0"/>
    <n v="0"/>
    <n v="0"/>
    <n v="10"/>
    <n v="5"/>
    <s v="PASSED"/>
  </r>
  <r>
    <s v="ASCENSION HEALTH SENIOR LIVING"/>
    <x v="1"/>
    <x v="0"/>
    <x v="7"/>
    <s v="Y"/>
    <x v="15"/>
    <n v="16"/>
    <n v="0"/>
    <n v="0"/>
    <n v="0"/>
    <n v="10"/>
    <n v="5"/>
    <s v="PASSED"/>
  </r>
  <r>
    <s v="ASCENSION HEALTH SENIOR LIVING"/>
    <x v="1"/>
    <x v="0"/>
    <x v="8"/>
    <s v="Y"/>
    <x v="15"/>
    <n v="16"/>
    <n v="0"/>
    <n v="0"/>
    <n v="0"/>
    <n v="10"/>
    <n v="5"/>
    <s v="PASSED"/>
  </r>
  <r>
    <s v="ASCENSION HEALTH SENIOR LIVING"/>
    <x v="1"/>
    <x v="0"/>
    <x v="9"/>
    <s v="Y"/>
    <x v="15"/>
    <n v="16"/>
    <n v="0"/>
    <n v="0"/>
    <n v="0"/>
    <n v="10"/>
    <n v="5"/>
    <s v="PASSED"/>
  </r>
  <r>
    <s v="ASCENSION HEALTH SENIOR LIVING"/>
    <x v="1"/>
    <x v="0"/>
    <x v="10"/>
    <s v="Y"/>
    <x v="15"/>
    <n v="16"/>
    <n v="0"/>
    <n v="0"/>
    <n v="0"/>
    <n v="10"/>
    <n v="5"/>
    <s v="PASSED"/>
  </r>
  <r>
    <s v="ASCENSION HEALTH SENIOR LIVING"/>
    <x v="1"/>
    <x v="0"/>
    <x v="11"/>
    <s v="Y"/>
    <x v="15"/>
    <n v="16"/>
    <n v="0"/>
    <n v="0"/>
    <n v="0"/>
    <n v="10"/>
    <n v="5"/>
    <s v="PASSED"/>
  </r>
  <r>
    <s v="ASCENSION HEALTH SENIOR LIVING"/>
    <x v="1"/>
    <x v="0"/>
    <x v="12"/>
    <s v="Y"/>
    <x v="15"/>
    <n v="16"/>
    <n v="0"/>
    <n v="0"/>
    <n v="0"/>
    <n v="10"/>
    <n v="5"/>
    <s v="PASSED"/>
  </r>
  <r>
    <s v="ASCENSION HEALTH SENIOR LIVING"/>
    <x v="1"/>
    <x v="0"/>
    <x v="13"/>
    <s v="Y"/>
    <x v="15"/>
    <n v="16"/>
    <n v="0"/>
    <n v="0"/>
    <n v="0"/>
    <n v="10"/>
    <n v="5"/>
    <s v="PASSED"/>
  </r>
  <r>
    <s v="ASCENSION HEALTH SENIOR LIVING"/>
    <x v="1"/>
    <x v="0"/>
    <x v="14"/>
    <s v="Y"/>
    <x v="15"/>
    <n v="16"/>
    <n v="0"/>
    <n v="0"/>
    <n v="0"/>
    <n v="10"/>
    <n v="5"/>
    <s v="PASSED"/>
  </r>
  <r>
    <s v="ASCENSION HEALTH SENIOR LIVING"/>
    <x v="1"/>
    <x v="0"/>
    <x v="15"/>
    <s v="Y"/>
    <x v="15"/>
    <n v="16"/>
    <n v="0"/>
    <n v="0"/>
    <n v="0"/>
    <n v="10"/>
    <n v="5"/>
    <s v="PASSED"/>
  </r>
  <r>
    <s v="ASCENSION HEALTH SENIOR LIVING"/>
    <x v="1"/>
    <x v="0"/>
    <x v="16"/>
    <s v="Y"/>
    <x v="15"/>
    <n v="16"/>
    <n v="0"/>
    <n v="0"/>
    <n v="0"/>
    <n v="10"/>
    <n v="5"/>
    <s v="PASSED"/>
  </r>
  <r>
    <s v="ASCENSION HEALTH SENIOR LIVING"/>
    <x v="1"/>
    <x v="0"/>
    <x v="17"/>
    <s v="Y"/>
    <x v="15"/>
    <n v="16"/>
    <n v="0"/>
    <n v="0"/>
    <n v="0"/>
    <n v="10"/>
    <n v="5"/>
    <s v="PASSED"/>
  </r>
  <r>
    <s v="ASCENSION HEALTH SENIOR LIVING"/>
    <x v="1"/>
    <x v="0"/>
    <x v="18"/>
    <s v="N"/>
    <x v="15"/>
    <n v="16"/>
    <n v="0"/>
    <n v="0"/>
    <n v="0"/>
    <n v="10"/>
    <n v="5"/>
    <s v="PASSED"/>
  </r>
  <r>
    <s v="ASCENSION HEALTH SENIOR LIVING"/>
    <x v="1"/>
    <x v="0"/>
    <x v="19"/>
    <s v="N"/>
    <x v="15"/>
    <n v="16"/>
    <n v="0"/>
    <n v="0"/>
    <n v="0"/>
    <n v="10"/>
    <n v="5"/>
    <s v="PASSED"/>
  </r>
  <r>
    <s v="ASCENSION HEALTH SENIOR LIVING"/>
    <x v="1"/>
    <x v="0"/>
    <x v="20"/>
    <s v="N"/>
    <x v="15"/>
    <n v="16"/>
    <n v="0.86"/>
    <n v="0"/>
    <n v="100"/>
    <n v="10"/>
    <n v="5"/>
    <s v="CRITICAL"/>
  </r>
  <r>
    <s v="ASCENSION HEALTH SENIOR LIVING"/>
    <x v="1"/>
    <x v="0"/>
    <x v="0"/>
    <s v="Y"/>
    <x v="16"/>
    <n v="17"/>
    <n v="521816"/>
    <n v="521816"/>
    <n v="0"/>
    <n v="10"/>
    <n v="5"/>
    <s v="PASSED"/>
  </r>
  <r>
    <s v="ASCENSION HEALTH SENIOR LIVING"/>
    <x v="1"/>
    <x v="0"/>
    <x v="1"/>
    <s v="Y"/>
    <x v="16"/>
    <n v="17"/>
    <n v="488439"/>
    <n v="488439"/>
    <n v="0"/>
    <n v="10"/>
    <n v="5"/>
    <s v="PASSED"/>
  </r>
  <r>
    <s v="ASCENSION HEALTH SENIOR LIVING"/>
    <x v="1"/>
    <x v="0"/>
    <x v="2"/>
    <s v="Y"/>
    <x v="16"/>
    <n v="17"/>
    <n v="552110"/>
    <n v="550939"/>
    <n v="0.2125462165502896"/>
    <n v="10"/>
    <n v="5"/>
    <s v="TRIVIAL"/>
  </r>
  <r>
    <s v="ASCENSION HEALTH SENIOR LIVING"/>
    <x v="1"/>
    <x v="0"/>
    <x v="3"/>
    <s v="Y"/>
    <x v="16"/>
    <n v="17"/>
    <n v="499585"/>
    <n v="499585"/>
    <n v="0"/>
    <n v="10"/>
    <n v="5"/>
    <s v="PASSED"/>
  </r>
  <r>
    <s v="ASCENSION HEALTH SENIOR LIVING"/>
    <x v="1"/>
    <x v="0"/>
    <x v="4"/>
    <s v="Y"/>
    <x v="16"/>
    <n v="17"/>
    <n v="755037"/>
    <n v="755037"/>
    <n v="0"/>
    <n v="10"/>
    <n v="5"/>
    <s v="PASSED"/>
  </r>
  <r>
    <s v="ASCENSION HEALTH SENIOR LIVING"/>
    <x v="1"/>
    <x v="0"/>
    <x v="5"/>
    <s v="Y"/>
    <x v="16"/>
    <n v="17"/>
    <n v="956638"/>
    <n v="956638"/>
    <n v="0"/>
    <n v="10"/>
    <n v="5"/>
    <s v="PASSED"/>
  </r>
  <r>
    <s v="ASCENSION HEALTH SENIOR LIVING"/>
    <x v="1"/>
    <x v="0"/>
    <x v="6"/>
    <s v="Y"/>
    <x v="16"/>
    <n v="17"/>
    <n v="1054998"/>
    <n v="1054998"/>
    <n v="0"/>
    <n v="10"/>
    <n v="5"/>
    <s v="PASSED"/>
  </r>
  <r>
    <s v="ASCENSION HEALTH SENIOR LIVING"/>
    <x v="1"/>
    <x v="0"/>
    <x v="7"/>
    <s v="Y"/>
    <x v="16"/>
    <n v="17"/>
    <n v="1013629"/>
    <n v="1013629"/>
    <n v="0"/>
    <n v="10"/>
    <n v="5"/>
    <s v="PASSED"/>
  </r>
  <r>
    <s v="ASCENSION HEALTH SENIOR LIVING"/>
    <x v="1"/>
    <x v="0"/>
    <x v="8"/>
    <s v="Y"/>
    <x v="16"/>
    <n v="17"/>
    <n v="957855"/>
    <n v="957014"/>
    <n v="8.7877502314490694E-2"/>
    <n v="10"/>
    <n v="5"/>
    <s v="TRIVIAL"/>
  </r>
  <r>
    <s v="ASCENSION HEALTH SENIOR LIVING"/>
    <x v="1"/>
    <x v="0"/>
    <x v="9"/>
    <s v="Y"/>
    <x v="16"/>
    <n v="17"/>
    <n v="1001665"/>
    <n v="1001600"/>
    <n v="6.4896166134185305E-3"/>
    <n v="10"/>
    <n v="5"/>
    <s v="TRIVIAL"/>
  </r>
  <r>
    <s v="ASCENSION HEALTH SENIOR LIVING"/>
    <x v="1"/>
    <x v="0"/>
    <x v="10"/>
    <s v="Y"/>
    <x v="16"/>
    <n v="17"/>
    <n v="1008682"/>
    <n v="1007787"/>
    <n v="8.8808448610668722E-2"/>
    <n v="10"/>
    <n v="5"/>
    <s v="TRIVIAL"/>
  </r>
  <r>
    <s v="ASCENSION HEALTH SENIOR LIVING"/>
    <x v="1"/>
    <x v="0"/>
    <x v="11"/>
    <s v="Y"/>
    <x v="16"/>
    <n v="17"/>
    <n v="938129"/>
    <n v="937747"/>
    <n v="4.0735934105894239E-2"/>
    <n v="10"/>
    <n v="5"/>
    <s v="TRIVIAL"/>
  </r>
  <r>
    <s v="ASCENSION HEALTH SENIOR LIVING"/>
    <x v="1"/>
    <x v="0"/>
    <x v="12"/>
    <s v="Y"/>
    <x v="16"/>
    <n v="17"/>
    <n v="982930"/>
    <n v="1006900"/>
    <n v="2.380574039130003"/>
    <n v="10"/>
    <n v="5"/>
    <s v="TRIVIAL"/>
  </r>
  <r>
    <s v="ASCENSION HEALTH SENIOR LIVING"/>
    <x v="1"/>
    <x v="0"/>
    <x v="13"/>
    <s v="Y"/>
    <x v="16"/>
    <n v="17"/>
    <n v="879252"/>
    <n v="879067"/>
    <n v="2.1045039797876613E-2"/>
    <n v="10"/>
    <n v="5"/>
    <s v="TRIVIAL"/>
  </r>
  <r>
    <s v="ASCENSION HEALTH SENIOR LIVING"/>
    <x v="1"/>
    <x v="0"/>
    <x v="14"/>
    <s v="Y"/>
    <x v="16"/>
    <n v="17"/>
    <n v="1026804"/>
    <n v="1029852"/>
    <n v="0.29596485708626097"/>
    <n v="10"/>
    <n v="5"/>
    <s v="TRIVIAL"/>
  </r>
  <r>
    <s v="ASCENSION HEALTH SENIOR LIVING"/>
    <x v="1"/>
    <x v="0"/>
    <x v="15"/>
    <s v="Y"/>
    <x v="16"/>
    <n v="17"/>
    <n v="963846"/>
    <n v="933208"/>
    <n v="3.2830837283863832"/>
    <n v="10"/>
    <n v="5"/>
    <s v="TRIVIAL"/>
  </r>
  <r>
    <s v="ASCENSION HEALTH SENIOR LIVING"/>
    <x v="1"/>
    <x v="0"/>
    <x v="16"/>
    <s v="Y"/>
    <x v="16"/>
    <n v="17"/>
    <n v="830361"/>
    <n v="825572"/>
    <n v="0.58008265784207791"/>
    <n v="10"/>
    <n v="5"/>
    <s v="TRIVIAL"/>
  </r>
  <r>
    <s v="ASCENSION HEALTH SENIOR LIVING"/>
    <x v="1"/>
    <x v="0"/>
    <x v="17"/>
    <s v="Y"/>
    <x v="16"/>
    <n v="17"/>
    <n v="1245518"/>
    <n v="1042871"/>
    <n v="19.431645908266699"/>
    <n v="10"/>
    <n v="5"/>
    <s v="CRITICAL"/>
  </r>
  <r>
    <s v="ASCENSION HEALTH SENIOR LIVING"/>
    <x v="1"/>
    <x v="0"/>
    <x v="18"/>
    <s v="N"/>
    <x v="16"/>
    <n v="17"/>
    <n v="768921"/>
    <n v="683260"/>
    <n v="12.537101542604573"/>
    <n v="10"/>
    <n v="5"/>
    <s v="CRITICAL"/>
  </r>
  <r>
    <s v="ASCENSION HEALTH SENIOR LIVING"/>
    <x v="1"/>
    <x v="0"/>
    <x v="19"/>
    <s v="N"/>
    <x v="16"/>
    <n v="17"/>
    <n v="654884"/>
    <n v="137730"/>
    <n v="375.48391781020837"/>
    <n v="10"/>
    <n v="5"/>
    <s v="CRITICAL"/>
  </r>
  <r>
    <s v="ASCENSION HEALTH SENIOR LIVING"/>
    <x v="1"/>
    <x v="0"/>
    <x v="20"/>
    <s v="N"/>
    <x v="16"/>
    <n v="17"/>
    <n v="600563"/>
    <n v="0"/>
    <n v="100"/>
    <n v="10"/>
    <n v="5"/>
    <s v="CRITICAL"/>
  </r>
  <r>
    <s v="ASCENSION HEALTH SENIOR LIVING"/>
    <x v="1"/>
    <x v="0"/>
    <x v="0"/>
    <s v="Y"/>
    <x v="17"/>
    <n v="18"/>
    <n v="263.25"/>
    <n v="263.36"/>
    <n v="4.1767922235728144E-2"/>
    <n v="10"/>
    <n v="5"/>
    <s v="TRIVIAL"/>
  </r>
  <r>
    <s v="ASCENSION HEALTH SENIOR LIVING"/>
    <x v="1"/>
    <x v="0"/>
    <x v="1"/>
    <s v="Y"/>
    <x v="17"/>
    <n v="18"/>
    <n v="290.11"/>
    <n v="290.11"/>
    <n v="0"/>
    <n v="10"/>
    <n v="5"/>
    <s v="PASSED"/>
  </r>
  <r>
    <s v="ASCENSION HEALTH SENIOR LIVING"/>
    <x v="1"/>
    <x v="0"/>
    <x v="2"/>
    <s v="Y"/>
    <x v="17"/>
    <n v="18"/>
    <n v="305.95"/>
    <n v="305.95"/>
    <n v="0"/>
    <n v="10"/>
    <n v="5"/>
    <s v="PASSED"/>
  </r>
  <r>
    <s v="ASCENSION HEALTH SENIOR LIVING"/>
    <x v="1"/>
    <x v="0"/>
    <x v="3"/>
    <s v="Y"/>
    <x v="17"/>
    <n v="18"/>
    <n v="313.16000000000003"/>
    <n v="313.16000000000003"/>
    <n v="0"/>
    <n v="10"/>
    <n v="5"/>
    <s v="PASSED"/>
  </r>
  <r>
    <s v="ASCENSION HEALTH SENIOR LIVING"/>
    <x v="1"/>
    <x v="0"/>
    <x v="4"/>
    <s v="Y"/>
    <x v="17"/>
    <n v="18"/>
    <n v="192.41"/>
    <n v="192.41"/>
    <n v="0"/>
    <n v="10"/>
    <n v="5"/>
    <s v="PASSED"/>
  </r>
  <r>
    <s v="ASCENSION HEALTH SENIOR LIVING"/>
    <x v="1"/>
    <x v="0"/>
    <x v="5"/>
    <s v="Y"/>
    <x v="17"/>
    <n v="18"/>
    <n v="220.63"/>
    <n v="220.63"/>
    <n v="0"/>
    <n v="10"/>
    <n v="5"/>
    <s v="PASSED"/>
  </r>
  <r>
    <s v="ASCENSION HEALTH SENIOR LIVING"/>
    <x v="1"/>
    <x v="0"/>
    <x v="6"/>
    <s v="Y"/>
    <x v="17"/>
    <n v="18"/>
    <n v="245.33"/>
    <n v="245.33"/>
    <n v="0"/>
    <n v="10"/>
    <n v="5"/>
    <s v="PASSED"/>
  </r>
  <r>
    <s v="ASCENSION HEALTH SENIOR LIVING"/>
    <x v="1"/>
    <x v="0"/>
    <x v="7"/>
    <s v="Y"/>
    <x v="17"/>
    <n v="18"/>
    <n v="263.14999999999998"/>
    <n v="263.14999999999998"/>
    <n v="0"/>
    <n v="10"/>
    <n v="5"/>
    <s v="PASSED"/>
  </r>
  <r>
    <s v="ASCENSION HEALTH SENIOR LIVING"/>
    <x v="1"/>
    <x v="0"/>
    <x v="8"/>
    <s v="Y"/>
    <x v="17"/>
    <n v="18"/>
    <n v="284.02999999999997"/>
    <n v="283.79000000000002"/>
    <n v="8.4569576094982987E-2"/>
    <n v="10"/>
    <n v="5"/>
    <s v="TRIVIAL"/>
  </r>
  <r>
    <s v="ASCENSION HEALTH SENIOR LIVING"/>
    <x v="1"/>
    <x v="0"/>
    <x v="9"/>
    <s v="Y"/>
    <x v="17"/>
    <n v="18"/>
    <n v="295.77999999999997"/>
    <n v="295.77999999999997"/>
    <n v="0"/>
    <n v="10"/>
    <n v="5"/>
    <s v="PASSED"/>
  </r>
  <r>
    <s v="ASCENSION HEALTH SENIOR LIVING"/>
    <x v="1"/>
    <x v="0"/>
    <x v="10"/>
    <s v="Y"/>
    <x v="17"/>
    <n v="18"/>
    <n v="295.69"/>
    <n v="295.69"/>
    <n v="0"/>
    <n v="10"/>
    <n v="5"/>
    <s v="PASSED"/>
  </r>
  <r>
    <s v="ASCENSION HEALTH SENIOR LIVING"/>
    <x v="1"/>
    <x v="0"/>
    <x v="11"/>
    <s v="Y"/>
    <x v="17"/>
    <n v="18"/>
    <n v="304.39999999999998"/>
    <n v="304.39999999999998"/>
    <n v="0"/>
    <n v="10"/>
    <n v="5"/>
    <s v="PASSED"/>
  </r>
  <r>
    <s v="ASCENSION HEALTH SENIOR LIVING"/>
    <x v="1"/>
    <x v="0"/>
    <x v="12"/>
    <s v="Y"/>
    <x v="17"/>
    <n v="18"/>
    <n v="306.06"/>
    <n v="306.06"/>
    <n v="0"/>
    <n v="10"/>
    <n v="5"/>
    <s v="PASSED"/>
  </r>
  <r>
    <s v="ASCENSION HEALTH SENIOR LIVING"/>
    <x v="1"/>
    <x v="0"/>
    <x v="13"/>
    <s v="Y"/>
    <x v="17"/>
    <n v="18"/>
    <n v="308.02999999999997"/>
    <n v="308.02999999999997"/>
    <n v="0"/>
    <n v="10"/>
    <n v="5"/>
    <s v="PASSED"/>
  </r>
  <r>
    <s v="ASCENSION HEALTH SENIOR LIVING"/>
    <x v="1"/>
    <x v="0"/>
    <x v="14"/>
    <s v="Y"/>
    <x v="17"/>
    <n v="18"/>
    <n v="311.52999999999997"/>
    <n v="311.52999999999997"/>
    <n v="0"/>
    <n v="10"/>
    <n v="5"/>
    <s v="PASSED"/>
  </r>
  <r>
    <s v="ASCENSION HEALTH SENIOR LIVING"/>
    <x v="1"/>
    <x v="0"/>
    <x v="15"/>
    <s v="Y"/>
    <x v="17"/>
    <n v="18"/>
    <n v="315.14"/>
    <n v="315.14"/>
    <n v="0"/>
    <n v="10"/>
    <n v="5"/>
    <s v="PASSED"/>
  </r>
  <r>
    <s v="ASCENSION HEALTH SENIOR LIVING"/>
    <x v="1"/>
    <x v="0"/>
    <x v="16"/>
    <s v="Y"/>
    <x v="17"/>
    <n v="18"/>
    <n v="294.7"/>
    <n v="294.52"/>
    <n v="6.111639277468655E-2"/>
    <n v="10"/>
    <n v="5"/>
    <s v="TRIVIAL"/>
  </r>
  <r>
    <s v="ASCENSION HEALTH SENIOR LIVING"/>
    <x v="1"/>
    <x v="0"/>
    <x v="17"/>
    <s v="Y"/>
    <x v="17"/>
    <n v="18"/>
    <n v="297.68"/>
    <n v="297.27999999999997"/>
    <n v="0.13455328310011913"/>
    <n v="10"/>
    <n v="5"/>
    <s v="TRIVIAL"/>
  </r>
  <r>
    <s v="ASCENSION HEALTH SENIOR LIVING"/>
    <x v="1"/>
    <x v="0"/>
    <x v="18"/>
    <s v="N"/>
    <x v="17"/>
    <n v="18"/>
    <n v="299.01"/>
    <n v="297.43"/>
    <n v="0.53121742931109306"/>
    <n v="10"/>
    <n v="5"/>
    <s v="TRIVIAL"/>
  </r>
  <r>
    <s v="ASCENSION HEALTH SENIOR LIVING"/>
    <x v="1"/>
    <x v="0"/>
    <x v="19"/>
    <s v="N"/>
    <x v="17"/>
    <n v="18"/>
    <n v="291.92"/>
    <n v="282.37"/>
    <n v="3.3820873322236822"/>
    <n v="10"/>
    <n v="5"/>
    <s v="TRIVIAL"/>
  </r>
  <r>
    <s v="ASCENSION HEALTH SENIOR LIVING"/>
    <x v="1"/>
    <x v="0"/>
    <x v="20"/>
    <s v="N"/>
    <x v="17"/>
    <n v="18"/>
    <n v="289.95999999999998"/>
    <n v="0"/>
    <n v="100"/>
    <n v="10"/>
    <n v="5"/>
    <s v="CRITICAL"/>
  </r>
  <r>
    <s v="ASCENSION HEALTH SENIOR LIVING"/>
    <x v="1"/>
    <x v="0"/>
    <x v="0"/>
    <s v="Y"/>
    <x v="18"/>
    <n v="19"/>
    <n v="224"/>
    <n v="224"/>
    <n v="0"/>
    <n v="10"/>
    <n v="5"/>
    <s v="PASSED"/>
  </r>
  <r>
    <s v="ASCENSION HEALTH SENIOR LIVING"/>
    <x v="1"/>
    <x v="0"/>
    <x v="1"/>
    <s v="Y"/>
    <x v="18"/>
    <n v="19"/>
    <n v="236"/>
    <n v="236"/>
    <n v="0"/>
    <n v="10"/>
    <n v="5"/>
    <s v="PASSED"/>
  </r>
  <r>
    <s v="ASCENSION HEALTH SENIOR LIVING"/>
    <x v="1"/>
    <x v="0"/>
    <x v="2"/>
    <s v="Y"/>
    <x v="18"/>
    <n v="19"/>
    <n v="142"/>
    <n v="142"/>
    <n v="0"/>
    <n v="10"/>
    <n v="5"/>
    <s v="PASSED"/>
  </r>
  <r>
    <s v="ASCENSION HEALTH SENIOR LIVING"/>
    <x v="1"/>
    <x v="0"/>
    <x v="3"/>
    <s v="Y"/>
    <x v="18"/>
    <n v="19"/>
    <n v="139"/>
    <n v="139"/>
    <n v="0"/>
    <n v="10"/>
    <n v="5"/>
    <s v="PASSED"/>
  </r>
  <r>
    <s v="ASCENSION HEALTH SENIOR LIVING"/>
    <x v="1"/>
    <x v="0"/>
    <x v="4"/>
    <s v="Y"/>
    <x v="18"/>
    <n v="19"/>
    <n v="336"/>
    <n v="336"/>
    <n v="0"/>
    <n v="10"/>
    <n v="5"/>
    <s v="PASSED"/>
  </r>
  <r>
    <s v="ASCENSION HEALTH SENIOR LIVING"/>
    <x v="1"/>
    <x v="0"/>
    <x v="5"/>
    <s v="Y"/>
    <x v="18"/>
    <n v="19"/>
    <n v="516"/>
    <n v="516"/>
    <n v="0"/>
    <n v="10"/>
    <n v="5"/>
    <s v="PASSED"/>
  </r>
  <r>
    <s v="ASCENSION HEALTH SENIOR LIVING"/>
    <x v="1"/>
    <x v="0"/>
    <x v="6"/>
    <s v="Y"/>
    <x v="18"/>
    <n v="19"/>
    <n v="337"/>
    <n v="337"/>
    <n v="0"/>
    <n v="10"/>
    <n v="5"/>
    <s v="PASSED"/>
  </r>
  <r>
    <s v="ASCENSION HEALTH SENIOR LIVING"/>
    <x v="1"/>
    <x v="0"/>
    <x v="7"/>
    <s v="Y"/>
    <x v="18"/>
    <n v="19"/>
    <n v="328"/>
    <n v="328"/>
    <n v="0"/>
    <n v="10"/>
    <n v="5"/>
    <s v="PASSED"/>
  </r>
  <r>
    <s v="ASCENSION HEALTH SENIOR LIVING"/>
    <x v="1"/>
    <x v="0"/>
    <x v="8"/>
    <s v="Y"/>
    <x v="18"/>
    <n v="19"/>
    <n v="474"/>
    <n v="473"/>
    <n v="0.21141649048625794"/>
    <n v="10"/>
    <n v="5"/>
    <s v="TRIVIAL"/>
  </r>
  <r>
    <s v="ASCENSION HEALTH SENIOR LIVING"/>
    <x v="1"/>
    <x v="0"/>
    <x v="9"/>
    <s v="Y"/>
    <x v="18"/>
    <n v="19"/>
    <n v="301"/>
    <n v="301"/>
    <n v="0"/>
    <n v="10"/>
    <n v="5"/>
    <s v="PASSED"/>
  </r>
  <r>
    <s v="ASCENSION HEALTH SENIOR LIVING"/>
    <x v="1"/>
    <x v="0"/>
    <x v="10"/>
    <s v="Y"/>
    <x v="18"/>
    <n v="19"/>
    <n v="248"/>
    <n v="224"/>
    <n v="10.714285714285714"/>
    <n v="10"/>
    <n v="5"/>
    <s v="CRITICAL"/>
  </r>
  <r>
    <s v="ASCENSION HEALTH SENIOR LIVING"/>
    <x v="1"/>
    <x v="0"/>
    <x v="11"/>
    <s v="Y"/>
    <x v="18"/>
    <n v="19"/>
    <n v="159"/>
    <n v="159"/>
    <n v="0"/>
    <n v="10"/>
    <n v="5"/>
    <s v="PASSED"/>
  </r>
  <r>
    <s v="ASCENSION HEALTH SENIOR LIVING"/>
    <x v="1"/>
    <x v="0"/>
    <x v="12"/>
    <s v="Y"/>
    <x v="18"/>
    <n v="19"/>
    <n v="265"/>
    <n v="252"/>
    <n v="5.1587301587301582"/>
    <n v="10"/>
    <n v="5"/>
    <s v="CAUTIONARY"/>
  </r>
  <r>
    <s v="ASCENSION HEALTH SENIOR LIVING"/>
    <x v="1"/>
    <x v="0"/>
    <x v="13"/>
    <s v="Y"/>
    <x v="18"/>
    <n v="19"/>
    <n v="84"/>
    <n v="84"/>
    <n v="0"/>
    <n v="10"/>
    <n v="5"/>
    <s v="PASSED"/>
  </r>
  <r>
    <s v="ASCENSION HEALTH SENIOR LIVING"/>
    <x v="1"/>
    <x v="0"/>
    <x v="14"/>
    <s v="Y"/>
    <x v="18"/>
    <n v="19"/>
    <n v="214"/>
    <n v="214"/>
    <n v="0"/>
    <n v="10"/>
    <n v="5"/>
    <s v="PASSED"/>
  </r>
  <r>
    <s v="ASCENSION HEALTH SENIOR LIVING"/>
    <x v="1"/>
    <x v="0"/>
    <x v="15"/>
    <s v="Y"/>
    <x v="18"/>
    <n v="19"/>
    <n v="193"/>
    <n v="187"/>
    <n v="3.2085561497326207"/>
    <n v="10"/>
    <n v="5"/>
    <s v="TRIVIAL"/>
  </r>
  <r>
    <s v="ASCENSION HEALTH SENIOR LIVING"/>
    <x v="1"/>
    <x v="0"/>
    <x v="16"/>
    <s v="Y"/>
    <x v="18"/>
    <n v="19"/>
    <n v="183"/>
    <n v="181"/>
    <n v="1.1049723756906076"/>
    <n v="10"/>
    <n v="5"/>
    <s v="TRIVIAL"/>
  </r>
  <r>
    <s v="ASCENSION HEALTH SENIOR LIVING"/>
    <x v="1"/>
    <x v="0"/>
    <x v="17"/>
    <s v="Y"/>
    <x v="18"/>
    <n v="19"/>
    <n v="236"/>
    <n v="193"/>
    <n v="22.279792746113987"/>
    <n v="10"/>
    <n v="5"/>
    <s v="CRITICAL"/>
  </r>
  <r>
    <s v="ASCENSION HEALTH SENIOR LIVING"/>
    <x v="1"/>
    <x v="0"/>
    <x v="18"/>
    <s v="N"/>
    <x v="18"/>
    <n v="19"/>
    <n v="296"/>
    <n v="240"/>
    <n v="23.333333333333332"/>
    <n v="10"/>
    <n v="5"/>
    <s v="CRITICAL"/>
  </r>
  <r>
    <s v="ASCENSION HEALTH SENIOR LIVING"/>
    <x v="1"/>
    <x v="0"/>
    <x v="19"/>
    <s v="N"/>
    <x v="18"/>
    <n v="19"/>
    <n v="153"/>
    <n v="15"/>
    <n v="919.99999999999989"/>
    <n v="10"/>
    <n v="5"/>
    <s v="CRITICAL"/>
  </r>
  <r>
    <s v="ASCENSION HEALTH SENIOR LIVING"/>
    <x v="1"/>
    <x v="0"/>
    <x v="20"/>
    <s v="N"/>
    <x v="18"/>
    <n v="19"/>
    <n v="79"/>
    <n v="0"/>
    <n v="100"/>
    <n v="10"/>
    <n v="5"/>
    <s v="CRITICAL"/>
  </r>
  <r>
    <s v="ASCENSION HEALTH SENIOR LIVING"/>
    <x v="1"/>
    <x v="0"/>
    <x v="0"/>
    <s v="Y"/>
    <x v="19"/>
    <n v="20"/>
    <n v="1874"/>
    <n v="1874"/>
    <n v="0"/>
    <n v="10"/>
    <n v="5"/>
    <s v="PASSED"/>
  </r>
  <r>
    <s v="ASCENSION HEALTH SENIOR LIVING"/>
    <x v="1"/>
    <x v="0"/>
    <x v="1"/>
    <s v="Y"/>
    <x v="19"/>
    <n v="20"/>
    <n v="1428"/>
    <n v="1428"/>
    <n v="0"/>
    <n v="10"/>
    <n v="5"/>
    <s v="PASSED"/>
  </r>
  <r>
    <s v="ASCENSION HEALTH SENIOR LIVING"/>
    <x v="1"/>
    <x v="0"/>
    <x v="2"/>
    <s v="Y"/>
    <x v="19"/>
    <n v="20"/>
    <n v="1453"/>
    <n v="1448"/>
    <n v="0.34530386740331492"/>
    <n v="10"/>
    <n v="5"/>
    <s v="TRIVIAL"/>
  </r>
  <r>
    <s v="ASCENSION HEALTH SENIOR LIVING"/>
    <x v="1"/>
    <x v="0"/>
    <x v="3"/>
    <s v="Y"/>
    <x v="19"/>
    <n v="20"/>
    <n v="1953"/>
    <n v="1953"/>
    <n v="0"/>
    <n v="10"/>
    <n v="5"/>
    <s v="PASSED"/>
  </r>
  <r>
    <s v="ASCENSION HEALTH SENIOR LIVING"/>
    <x v="1"/>
    <x v="0"/>
    <x v="4"/>
    <s v="Y"/>
    <x v="19"/>
    <n v="20"/>
    <n v="1998"/>
    <n v="1997"/>
    <n v="5.0075112669003496E-2"/>
    <n v="10"/>
    <n v="5"/>
    <s v="TRIVIAL"/>
  </r>
  <r>
    <s v="ASCENSION HEALTH SENIOR LIVING"/>
    <x v="1"/>
    <x v="0"/>
    <x v="5"/>
    <s v="Y"/>
    <x v="19"/>
    <n v="20"/>
    <n v="2674"/>
    <n v="2673"/>
    <n v="3.741114852225963E-2"/>
    <n v="10"/>
    <n v="5"/>
    <s v="TRIVIAL"/>
  </r>
  <r>
    <s v="ASCENSION HEALTH SENIOR LIVING"/>
    <x v="1"/>
    <x v="0"/>
    <x v="6"/>
    <s v="Y"/>
    <x v="19"/>
    <n v="20"/>
    <n v="3412"/>
    <n v="3402"/>
    <n v="0.29394473838918284"/>
    <n v="10"/>
    <n v="5"/>
    <s v="TRIVIAL"/>
  </r>
  <r>
    <s v="ASCENSION HEALTH SENIOR LIVING"/>
    <x v="1"/>
    <x v="0"/>
    <x v="7"/>
    <s v="Y"/>
    <x v="19"/>
    <n v="20"/>
    <n v="3420"/>
    <n v="3416"/>
    <n v="0.117096018735363"/>
    <n v="10"/>
    <n v="5"/>
    <s v="TRIVIAL"/>
  </r>
  <r>
    <s v="ASCENSION HEALTH SENIOR LIVING"/>
    <x v="1"/>
    <x v="0"/>
    <x v="8"/>
    <s v="Y"/>
    <x v="19"/>
    <n v="20"/>
    <n v="3293"/>
    <n v="3291"/>
    <n v="6.0771801883925856E-2"/>
    <n v="10"/>
    <n v="5"/>
    <s v="TRIVIAL"/>
  </r>
  <r>
    <s v="ASCENSION HEALTH SENIOR LIVING"/>
    <x v="1"/>
    <x v="0"/>
    <x v="9"/>
    <s v="Y"/>
    <x v="19"/>
    <n v="20"/>
    <n v="2405"/>
    <n v="2401"/>
    <n v="0.16659725114535612"/>
    <n v="10"/>
    <n v="5"/>
    <s v="TRIVIAL"/>
  </r>
  <r>
    <s v="ASCENSION HEALTH SENIOR LIVING"/>
    <x v="1"/>
    <x v="0"/>
    <x v="10"/>
    <s v="Y"/>
    <x v="19"/>
    <n v="20"/>
    <n v="2048"/>
    <n v="2023"/>
    <n v="1.2357884330202669"/>
    <n v="10"/>
    <n v="5"/>
    <s v="TRIVIAL"/>
  </r>
  <r>
    <s v="ASCENSION HEALTH SENIOR LIVING"/>
    <x v="1"/>
    <x v="0"/>
    <x v="11"/>
    <s v="Y"/>
    <x v="19"/>
    <n v="20"/>
    <n v="2212"/>
    <n v="2211"/>
    <n v="4.5228403437358664E-2"/>
    <n v="10"/>
    <n v="5"/>
    <s v="TRIVIAL"/>
  </r>
  <r>
    <s v="ASCENSION HEALTH SENIOR LIVING"/>
    <x v="1"/>
    <x v="0"/>
    <x v="12"/>
    <s v="Y"/>
    <x v="19"/>
    <n v="20"/>
    <n v="2058"/>
    <n v="2022"/>
    <n v="1.7804154302670623"/>
    <n v="10"/>
    <n v="5"/>
    <s v="TRIVIAL"/>
  </r>
  <r>
    <s v="ASCENSION HEALTH SENIOR LIVING"/>
    <x v="1"/>
    <x v="0"/>
    <x v="13"/>
    <s v="Y"/>
    <x v="19"/>
    <n v="20"/>
    <n v="2065"/>
    <n v="2061"/>
    <n v="0.19408054342552158"/>
    <n v="10"/>
    <n v="5"/>
    <s v="TRIVIAL"/>
  </r>
  <r>
    <s v="ASCENSION HEALTH SENIOR LIVING"/>
    <x v="1"/>
    <x v="0"/>
    <x v="14"/>
    <s v="Y"/>
    <x v="19"/>
    <n v="20"/>
    <n v="2154"/>
    <n v="2154"/>
    <n v="0"/>
    <n v="10"/>
    <n v="5"/>
    <s v="PASSED"/>
  </r>
  <r>
    <s v="ASCENSION HEALTH SENIOR LIVING"/>
    <x v="1"/>
    <x v="0"/>
    <x v="15"/>
    <s v="Y"/>
    <x v="19"/>
    <n v="20"/>
    <n v="2064"/>
    <n v="2022"/>
    <n v="2.0771513353115725"/>
    <n v="10"/>
    <n v="5"/>
    <s v="TRIVIAL"/>
  </r>
  <r>
    <s v="ASCENSION HEALTH SENIOR LIVING"/>
    <x v="1"/>
    <x v="0"/>
    <x v="16"/>
    <s v="Y"/>
    <x v="19"/>
    <n v="20"/>
    <n v="2507"/>
    <n v="2351"/>
    <n v="6.6354742662696724"/>
    <n v="10"/>
    <n v="5"/>
    <s v="CAUTIONARY"/>
  </r>
  <r>
    <s v="ASCENSION HEALTH SENIOR LIVING"/>
    <x v="1"/>
    <x v="0"/>
    <x v="17"/>
    <s v="Y"/>
    <x v="19"/>
    <n v="20"/>
    <n v="2468"/>
    <n v="2271"/>
    <n v="8.6745926904447384"/>
    <n v="10"/>
    <n v="5"/>
    <s v="CAUTIONARY"/>
  </r>
  <r>
    <s v="ASCENSION HEALTH SENIOR LIVING"/>
    <x v="1"/>
    <x v="0"/>
    <x v="18"/>
    <s v="N"/>
    <x v="19"/>
    <n v="20"/>
    <n v="1989"/>
    <n v="1682"/>
    <n v="18.252080856123662"/>
    <n v="10"/>
    <n v="5"/>
    <s v="CRITICAL"/>
  </r>
  <r>
    <s v="ASCENSION HEALTH SENIOR LIVING"/>
    <x v="1"/>
    <x v="0"/>
    <x v="19"/>
    <s v="N"/>
    <x v="19"/>
    <n v="20"/>
    <n v="1981"/>
    <n v="377"/>
    <n v="425.46419098143235"/>
    <n v="10"/>
    <n v="5"/>
    <s v="CRITICAL"/>
  </r>
  <r>
    <s v="ASCENSION HEALTH SENIOR LIVING"/>
    <x v="1"/>
    <x v="0"/>
    <x v="20"/>
    <s v="N"/>
    <x v="19"/>
    <n v="20"/>
    <n v="864"/>
    <n v="0"/>
    <n v="100"/>
    <n v="10"/>
    <n v="5"/>
    <s v="CRITICAL"/>
  </r>
  <r>
    <s v="ASCENSION HEALTH SENIOR LIVING"/>
    <x v="1"/>
    <x v="0"/>
    <x v="0"/>
    <s v="Y"/>
    <x v="20"/>
    <n v="21"/>
    <n v="3637"/>
    <n v="3634"/>
    <n v="8.2553659878921298E-2"/>
    <n v="10"/>
    <n v="5"/>
    <s v="TRIVIAL"/>
  </r>
  <r>
    <s v="ASCENSION HEALTH SENIOR LIVING"/>
    <x v="1"/>
    <x v="0"/>
    <x v="1"/>
    <s v="Y"/>
    <x v="20"/>
    <n v="21"/>
    <n v="3765"/>
    <n v="3765"/>
    <n v="0"/>
    <n v="10"/>
    <n v="5"/>
    <s v="PASSED"/>
  </r>
  <r>
    <s v="ASCENSION HEALTH SENIOR LIVING"/>
    <x v="1"/>
    <x v="0"/>
    <x v="2"/>
    <s v="Y"/>
    <x v="20"/>
    <n v="21"/>
    <n v="3320"/>
    <n v="3319"/>
    <n v="3.0129557095510694E-2"/>
    <n v="10"/>
    <n v="5"/>
    <s v="TRIVIAL"/>
  </r>
  <r>
    <s v="ASCENSION HEALTH SENIOR LIVING"/>
    <x v="1"/>
    <x v="0"/>
    <x v="3"/>
    <s v="Y"/>
    <x v="20"/>
    <n v="21"/>
    <n v="3258"/>
    <n v="3255"/>
    <n v="9.2165898617511524E-2"/>
    <n v="10"/>
    <n v="5"/>
    <s v="TRIVIAL"/>
  </r>
  <r>
    <s v="ASCENSION HEALTH SENIOR LIVING"/>
    <x v="1"/>
    <x v="0"/>
    <x v="4"/>
    <s v="Y"/>
    <x v="20"/>
    <n v="21"/>
    <n v="5597"/>
    <n v="5564"/>
    <n v="0.59309849029475203"/>
    <n v="10"/>
    <n v="5"/>
    <s v="TRIVIAL"/>
  </r>
  <r>
    <s v="ASCENSION HEALTH SENIOR LIVING"/>
    <x v="1"/>
    <x v="0"/>
    <x v="5"/>
    <s v="Y"/>
    <x v="20"/>
    <n v="21"/>
    <n v="6858"/>
    <n v="6835"/>
    <n v="0.33650329188002925"/>
    <n v="10"/>
    <n v="5"/>
    <s v="TRIVIAL"/>
  </r>
  <r>
    <s v="ASCENSION HEALTH SENIOR LIVING"/>
    <x v="1"/>
    <x v="0"/>
    <x v="6"/>
    <s v="Y"/>
    <x v="20"/>
    <n v="21"/>
    <n v="7720"/>
    <n v="7701"/>
    <n v="0.24672120503830669"/>
    <n v="10"/>
    <n v="5"/>
    <s v="TRIVIAL"/>
  </r>
  <r>
    <s v="ASCENSION HEALTH SENIOR LIVING"/>
    <x v="1"/>
    <x v="0"/>
    <x v="7"/>
    <s v="Y"/>
    <x v="20"/>
    <n v="21"/>
    <n v="7817"/>
    <n v="7773"/>
    <n v="0.56606200952013386"/>
    <n v="10"/>
    <n v="5"/>
    <s v="TRIVIAL"/>
  </r>
  <r>
    <s v="ASCENSION HEALTH SENIOR LIVING"/>
    <x v="1"/>
    <x v="0"/>
    <x v="8"/>
    <s v="Y"/>
    <x v="20"/>
    <n v="21"/>
    <n v="7046"/>
    <n v="6980"/>
    <n v="0.94555873925501432"/>
    <n v="10"/>
    <n v="5"/>
    <s v="TRIVIAL"/>
  </r>
  <r>
    <s v="ASCENSION HEALTH SENIOR LIVING"/>
    <x v="1"/>
    <x v="0"/>
    <x v="9"/>
    <s v="Y"/>
    <x v="20"/>
    <n v="21"/>
    <n v="6719"/>
    <n v="6626"/>
    <n v="1.4035617265318443"/>
    <n v="10"/>
    <n v="5"/>
    <s v="TRIVIAL"/>
  </r>
  <r>
    <s v="ASCENSION HEALTH SENIOR LIVING"/>
    <x v="1"/>
    <x v="0"/>
    <x v="10"/>
    <s v="Y"/>
    <x v="20"/>
    <n v="21"/>
    <n v="5617"/>
    <n v="5587"/>
    <n v="0.53696080186146411"/>
    <n v="10"/>
    <n v="5"/>
    <s v="TRIVIAL"/>
  </r>
  <r>
    <s v="ASCENSION HEALTH SENIOR LIVING"/>
    <x v="1"/>
    <x v="0"/>
    <x v="11"/>
    <s v="Y"/>
    <x v="20"/>
    <n v="21"/>
    <n v="6465"/>
    <n v="6416"/>
    <n v="0.763715710723192"/>
    <n v="10"/>
    <n v="5"/>
    <s v="TRIVIAL"/>
  </r>
  <r>
    <s v="ASCENSION HEALTH SENIOR LIVING"/>
    <x v="1"/>
    <x v="0"/>
    <x v="12"/>
    <s v="Y"/>
    <x v="20"/>
    <n v="21"/>
    <n v="6407"/>
    <n v="6365"/>
    <n v="0.6598586017282011"/>
    <n v="10"/>
    <n v="5"/>
    <s v="TRIVIAL"/>
  </r>
  <r>
    <s v="ASCENSION HEALTH SENIOR LIVING"/>
    <x v="1"/>
    <x v="0"/>
    <x v="13"/>
    <s v="Y"/>
    <x v="20"/>
    <n v="21"/>
    <n v="6497"/>
    <n v="6436"/>
    <n v="0.94779366065879422"/>
    <n v="10"/>
    <n v="5"/>
    <s v="TRIVIAL"/>
  </r>
  <r>
    <s v="ASCENSION HEALTH SENIOR LIVING"/>
    <x v="1"/>
    <x v="0"/>
    <x v="14"/>
    <s v="Y"/>
    <x v="20"/>
    <n v="21"/>
    <n v="5709"/>
    <n v="5646"/>
    <n v="1.1158342189160468"/>
    <n v="10"/>
    <n v="5"/>
    <s v="TRIVIAL"/>
  </r>
  <r>
    <s v="ASCENSION HEALTH SENIOR LIVING"/>
    <x v="1"/>
    <x v="0"/>
    <x v="15"/>
    <s v="Y"/>
    <x v="20"/>
    <n v="21"/>
    <n v="5645"/>
    <n v="5527"/>
    <n v="2.1349737651528859"/>
    <n v="10"/>
    <n v="5"/>
    <s v="TRIVIAL"/>
  </r>
  <r>
    <s v="ASCENSION HEALTH SENIOR LIVING"/>
    <x v="1"/>
    <x v="0"/>
    <x v="16"/>
    <s v="Y"/>
    <x v="20"/>
    <n v="21"/>
    <n v="6231"/>
    <n v="6000"/>
    <n v="3.85"/>
    <n v="10"/>
    <n v="5"/>
    <s v="TRIVIAL"/>
  </r>
  <r>
    <s v="ASCENSION HEALTH SENIOR LIVING"/>
    <x v="1"/>
    <x v="0"/>
    <x v="17"/>
    <s v="Y"/>
    <x v="20"/>
    <n v="21"/>
    <n v="5645"/>
    <n v="5348"/>
    <n v="5.5534779356768889"/>
    <n v="10"/>
    <n v="5"/>
    <s v="CAUTIONARY"/>
  </r>
  <r>
    <s v="ASCENSION HEALTH SENIOR LIVING"/>
    <x v="1"/>
    <x v="0"/>
    <x v="18"/>
    <s v="N"/>
    <x v="20"/>
    <n v="21"/>
    <n v="5995"/>
    <n v="5573"/>
    <n v="7.5722232190920513"/>
    <n v="10"/>
    <n v="5"/>
    <s v="CAUTIONARY"/>
  </r>
  <r>
    <s v="ASCENSION HEALTH SENIOR LIVING"/>
    <x v="1"/>
    <x v="0"/>
    <x v="19"/>
    <s v="N"/>
    <x v="20"/>
    <n v="21"/>
    <n v="4608"/>
    <n v="1490"/>
    <n v="209.26174496644293"/>
    <n v="10"/>
    <n v="5"/>
    <s v="CRITICAL"/>
  </r>
  <r>
    <s v="ASCENSION HEALTH SENIOR LIVING"/>
    <x v="1"/>
    <x v="0"/>
    <x v="20"/>
    <s v="N"/>
    <x v="20"/>
    <n v="21"/>
    <n v="2727"/>
    <n v="0"/>
    <n v="100"/>
    <n v="10"/>
    <n v="5"/>
    <s v="CRITICAL"/>
  </r>
  <r>
    <s v="ASCENSION HEALTH SENIOR LIVING"/>
    <x v="1"/>
    <x v="0"/>
    <x v="0"/>
    <s v="Y"/>
    <x v="21"/>
    <n v="22"/>
    <n v="186"/>
    <n v="186"/>
    <n v="0"/>
    <n v="10"/>
    <n v="5"/>
    <s v="PASSED"/>
  </r>
  <r>
    <s v="ASCENSION HEALTH SENIOR LIVING"/>
    <x v="1"/>
    <x v="0"/>
    <x v="1"/>
    <s v="Y"/>
    <x v="21"/>
    <n v="22"/>
    <n v="112"/>
    <n v="112"/>
    <n v="0"/>
    <n v="10"/>
    <n v="5"/>
    <s v="PASSED"/>
  </r>
  <r>
    <s v="ASCENSION HEALTH SENIOR LIVING"/>
    <x v="1"/>
    <x v="0"/>
    <x v="2"/>
    <s v="Y"/>
    <x v="21"/>
    <n v="22"/>
    <n v="82"/>
    <n v="82"/>
    <n v="0"/>
    <n v="10"/>
    <n v="5"/>
    <s v="PASSED"/>
  </r>
  <r>
    <s v="ASCENSION HEALTH SENIOR LIVING"/>
    <x v="1"/>
    <x v="0"/>
    <x v="3"/>
    <s v="Y"/>
    <x v="21"/>
    <n v="22"/>
    <n v="183"/>
    <n v="183"/>
    <n v="0"/>
    <n v="10"/>
    <n v="5"/>
    <s v="PASSED"/>
  </r>
  <r>
    <s v="ASCENSION HEALTH SENIOR LIVING"/>
    <x v="1"/>
    <x v="0"/>
    <x v="4"/>
    <s v="Y"/>
    <x v="21"/>
    <n v="22"/>
    <n v="261"/>
    <n v="288"/>
    <n v="9.375"/>
    <n v="10"/>
    <n v="5"/>
    <s v="CAUTIONARY"/>
  </r>
  <r>
    <s v="ASCENSION HEALTH SENIOR LIVING"/>
    <x v="1"/>
    <x v="0"/>
    <x v="5"/>
    <s v="Y"/>
    <x v="21"/>
    <n v="22"/>
    <n v="338"/>
    <n v="355"/>
    <n v="4.788732394366197"/>
    <n v="10"/>
    <n v="5"/>
    <s v="TRIVIAL"/>
  </r>
  <r>
    <s v="ASCENSION HEALTH SENIOR LIVING"/>
    <x v="1"/>
    <x v="0"/>
    <x v="6"/>
    <s v="Y"/>
    <x v="21"/>
    <n v="22"/>
    <n v="459"/>
    <n v="472"/>
    <n v="2.754237288135593"/>
    <n v="10"/>
    <n v="5"/>
    <s v="TRIVIAL"/>
  </r>
  <r>
    <s v="ASCENSION HEALTH SENIOR LIVING"/>
    <x v="1"/>
    <x v="0"/>
    <x v="7"/>
    <s v="Y"/>
    <x v="21"/>
    <n v="22"/>
    <n v="529"/>
    <n v="563"/>
    <n v="6.0390763765541742"/>
    <n v="10"/>
    <n v="5"/>
    <s v="CAUTIONARY"/>
  </r>
  <r>
    <s v="ASCENSION HEALTH SENIOR LIVING"/>
    <x v="1"/>
    <x v="0"/>
    <x v="8"/>
    <s v="Y"/>
    <x v="21"/>
    <n v="22"/>
    <n v="524"/>
    <n v="543"/>
    <n v="3.4990791896869244"/>
    <n v="10"/>
    <n v="5"/>
    <s v="TRIVIAL"/>
  </r>
  <r>
    <s v="ASCENSION HEALTH SENIOR LIVING"/>
    <x v="1"/>
    <x v="0"/>
    <x v="9"/>
    <s v="Y"/>
    <x v="21"/>
    <n v="22"/>
    <n v="417"/>
    <n v="441"/>
    <n v="5.4421768707482991"/>
    <n v="10"/>
    <n v="5"/>
    <s v="CAUTIONARY"/>
  </r>
  <r>
    <s v="ASCENSION HEALTH SENIOR LIVING"/>
    <x v="1"/>
    <x v="0"/>
    <x v="10"/>
    <s v="Y"/>
    <x v="21"/>
    <n v="22"/>
    <n v="305"/>
    <n v="312"/>
    <n v="2.2435897435897436"/>
    <n v="10"/>
    <n v="5"/>
    <s v="TRIVIAL"/>
  </r>
  <r>
    <s v="ASCENSION HEALTH SENIOR LIVING"/>
    <x v="1"/>
    <x v="0"/>
    <x v="11"/>
    <s v="Y"/>
    <x v="21"/>
    <n v="22"/>
    <n v="381"/>
    <n v="402"/>
    <n v="5.2238805970149249"/>
    <n v="10"/>
    <n v="5"/>
    <s v="CAUTIONARY"/>
  </r>
  <r>
    <s v="ASCENSION HEALTH SENIOR LIVING"/>
    <x v="1"/>
    <x v="0"/>
    <x v="12"/>
    <s v="Y"/>
    <x v="21"/>
    <n v="22"/>
    <n v="384"/>
    <n v="396"/>
    <n v="3.0303030303030303"/>
    <n v="10"/>
    <n v="5"/>
    <s v="TRIVIAL"/>
  </r>
  <r>
    <s v="ASCENSION HEALTH SENIOR LIVING"/>
    <x v="1"/>
    <x v="0"/>
    <x v="13"/>
    <s v="Y"/>
    <x v="21"/>
    <n v="22"/>
    <n v="353"/>
    <n v="371"/>
    <n v="4.8517520215633425"/>
    <n v="10"/>
    <n v="5"/>
    <s v="TRIVIAL"/>
  </r>
  <r>
    <s v="ASCENSION HEALTH SENIOR LIVING"/>
    <x v="1"/>
    <x v="0"/>
    <x v="14"/>
    <s v="Y"/>
    <x v="21"/>
    <n v="22"/>
    <n v="342"/>
    <n v="360"/>
    <n v="5"/>
    <n v="10"/>
    <n v="5"/>
    <s v="TRIVIAL"/>
  </r>
  <r>
    <s v="ASCENSION HEALTH SENIOR LIVING"/>
    <x v="1"/>
    <x v="0"/>
    <x v="15"/>
    <s v="Y"/>
    <x v="21"/>
    <n v="22"/>
    <n v="375"/>
    <n v="389"/>
    <n v="3.5989717223650386"/>
    <n v="10"/>
    <n v="5"/>
    <s v="TRIVIAL"/>
  </r>
  <r>
    <s v="ASCENSION HEALTH SENIOR LIVING"/>
    <x v="1"/>
    <x v="0"/>
    <x v="16"/>
    <s v="Y"/>
    <x v="21"/>
    <n v="22"/>
    <n v="317"/>
    <n v="335"/>
    <n v="5.3731343283582085"/>
    <n v="10"/>
    <n v="5"/>
    <s v="CAUTIONARY"/>
  </r>
  <r>
    <s v="ASCENSION HEALTH SENIOR LIVING"/>
    <x v="1"/>
    <x v="0"/>
    <x v="17"/>
    <s v="Y"/>
    <x v="21"/>
    <n v="22"/>
    <n v="383"/>
    <n v="382"/>
    <n v="0.26178010471204188"/>
    <n v="10"/>
    <n v="5"/>
    <s v="TRIVIAL"/>
  </r>
  <r>
    <s v="ASCENSION HEALTH SENIOR LIVING"/>
    <x v="1"/>
    <x v="0"/>
    <x v="18"/>
    <s v="N"/>
    <x v="21"/>
    <n v="22"/>
    <n v="400"/>
    <n v="358"/>
    <n v="11.731843575418994"/>
    <n v="10"/>
    <n v="5"/>
    <s v="CRITICAL"/>
  </r>
  <r>
    <s v="ASCENSION HEALTH SENIOR LIVING"/>
    <x v="1"/>
    <x v="0"/>
    <x v="19"/>
    <s v="N"/>
    <x v="21"/>
    <n v="22"/>
    <n v="262"/>
    <n v="77"/>
    <n v="240.25974025974025"/>
    <n v="10"/>
    <n v="5"/>
    <s v="CRITICAL"/>
  </r>
  <r>
    <s v="ASCENSION HEALTH SENIOR LIVING"/>
    <x v="1"/>
    <x v="0"/>
    <x v="20"/>
    <s v="N"/>
    <x v="21"/>
    <n v="22"/>
    <n v="147"/>
    <n v="0"/>
    <n v="100"/>
    <n v="10"/>
    <n v="5"/>
    <s v="CRITICAL"/>
  </r>
  <r>
    <s v="ASCENSION HEALTH SENIOR LIVING"/>
    <x v="1"/>
    <x v="0"/>
    <x v="0"/>
    <s v="Y"/>
    <x v="22"/>
    <n v="23"/>
    <n v="3"/>
    <n v="0"/>
    <n v="100"/>
    <n v="10"/>
    <n v="5"/>
    <s v="CRITICAL"/>
  </r>
  <r>
    <s v="ASCENSION HEALTH SENIOR LIVING"/>
    <x v="1"/>
    <x v="0"/>
    <x v="1"/>
    <s v="Y"/>
    <x v="22"/>
    <n v="23"/>
    <n v="0"/>
    <n v="0"/>
    <n v="0"/>
    <n v="10"/>
    <n v="5"/>
    <s v="PASSED"/>
  </r>
  <r>
    <s v="ASCENSION HEALTH SENIOR LIVING"/>
    <x v="1"/>
    <x v="0"/>
    <x v="2"/>
    <s v="Y"/>
    <x v="22"/>
    <n v="23"/>
    <n v="0"/>
    <n v="0"/>
    <n v="0"/>
    <n v="10"/>
    <n v="5"/>
    <s v="PASSED"/>
  </r>
  <r>
    <s v="ASCENSION HEALTH SENIOR LIVING"/>
    <x v="1"/>
    <x v="0"/>
    <x v="3"/>
    <s v="Y"/>
    <x v="22"/>
    <n v="23"/>
    <n v="0"/>
    <n v="0"/>
    <n v="0"/>
    <n v="10"/>
    <n v="5"/>
    <s v="PASSED"/>
  </r>
  <r>
    <s v="ASCENSION HEALTH SENIOR LIVING"/>
    <x v="1"/>
    <x v="0"/>
    <x v="4"/>
    <s v="Y"/>
    <x v="22"/>
    <n v="23"/>
    <n v="0"/>
    <n v="0"/>
    <n v="0"/>
    <n v="10"/>
    <n v="5"/>
    <s v="PASSED"/>
  </r>
  <r>
    <s v="ASCENSION HEALTH SENIOR LIVING"/>
    <x v="1"/>
    <x v="0"/>
    <x v="5"/>
    <s v="Y"/>
    <x v="22"/>
    <n v="23"/>
    <n v="0"/>
    <n v="0"/>
    <n v="0"/>
    <n v="10"/>
    <n v="5"/>
    <s v="PASSED"/>
  </r>
  <r>
    <s v="ASCENSION HEALTH SENIOR LIVING"/>
    <x v="1"/>
    <x v="0"/>
    <x v="6"/>
    <s v="Y"/>
    <x v="22"/>
    <n v="23"/>
    <n v="0"/>
    <n v="0"/>
    <n v="0"/>
    <n v="10"/>
    <n v="5"/>
    <s v="PASSED"/>
  </r>
  <r>
    <s v="ASCENSION HEALTH SENIOR LIVING"/>
    <x v="1"/>
    <x v="0"/>
    <x v="7"/>
    <s v="Y"/>
    <x v="22"/>
    <n v="23"/>
    <n v="0"/>
    <n v="0"/>
    <n v="0"/>
    <n v="10"/>
    <n v="5"/>
    <s v="PASSED"/>
  </r>
  <r>
    <s v="ASCENSION HEALTH SENIOR LIVING"/>
    <x v="1"/>
    <x v="0"/>
    <x v="8"/>
    <s v="Y"/>
    <x v="22"/>
    <n v="23"/>
    <n v="0"/>
    <n v="0"/>
    <n v="0"/>
    <n v="10"/>
    <n v="5"/>
    <s v="PASSED"/>
  </r>
  <r>
    <s v="ASCENSION HEALTH SENIOR LIVING"/>
    <x v="1"/>
    <x v="0"/>
    <x v="9"/>
    <s v="Y"/>
    <x v="22"/>
    <n v="23"/>
    <n v="0"/>
    <n v="0"/>
    <n v="0"/>
    <n v="10"/>
    <n v="5"/>
    <s v="PASSED"/>
  </r>
  <r>
    <s v="ASCENSION HEALTH SENIOR LIVING"/>
    <x v="1"/>
    <x v="0"/>
    <x v="10"/>
    <s v="Y"/>
    <x v="22"/>
    <n v="23"/>
    <n v="0"/>
    <n v="0"/>
    <n v="0"/>
    <n v="10"/>
    <n v="5"/>
    <s v="PASSED"/>
  </r>
  <r>
    <s v="ASCENSION HEALTH SENIOR LIVING"/>
    <x v="1"/>
    <x v="0"/>
    <x v="11"/>
    <s v="Y"/>
    <x v="22"/>
    <n v="23"/>
    <n v="0"/>
    <n v="0"/>
    <n v="0"/>
    <n v="10"/>
    <n v="5"/>
    <s v="PASSED"/>
  </r>
  <r>
    <s v="ASCENSION HEALTH SENIOR LIVING"/>
    <x v="1"/>
    <x v="0"/>
    <x v="12"/>
    <s v="Y"/>
    <x v="22"/>
    <n v="23"/>
    <n v="0"/>
    <n v="0"/>
    <n v="0"/>
    <n v="10"/>
    <n v="5"/>
    <s v="PASSED"/>
  </r>
  <r>
    <s v="ASCENSION HEALTH SENIOR LIVING"/>
    <x v="1"/>
    <x v="0"/>
    <x v="13"/>
    <s v="Y"/>
    <x v="22"/>
    <n v="23"/>
    <n v="0"/>
    <n v="0"/>
    <n v="0"/>
    <n v="10"/>
    <n v="5"/>
    <s v="PASSED"/>
  </r>
  <r>
    <s v="ASCENSION HEALTH SENIOR LIVING"/>
    <x v="1"/>
    <x v="0"/>
    <x v="14"/>
    <s v="Y"/>
    <x v="22"/>
    <n v="23"/>
    <n v="0"/>
    <n v="0"/>
    <n v="0"/>
    <n v="10"/>
    <n v="5"/>
    <s v="PASSED"/>
  </r>
  <r>
    <s v="ASCENSION HEALTH SENIOR LIVING"/>
    <x v="1"/>
    <x v="0"/>
    <x v="15"/>
    <s v="Y"/>
    <x v="22"/>
    <n v="23"/>
    <n v="0"/>
    <n v="0"/>
    <n v="0"/>
    <n v="10"/>
    <n v="5"/>
    <s v="PASSED"/>
  </r>
  <r>
    <s v="ASCENSION HEALTH SENIOR LIVING"/>
    <x v="1"/>
    <x v="0"/>
    <x v="16"/>
    <s v="Y"/>
    <x v="22"/>
    <n v="23"/>
    <n v="0"/>
    <n v="0"/>
    <n v="0"/>
    <n v="10"/>
    <n v="5"/>
    <s v="PASSED"/>
  </r>
  <r>
    <s v="ASCENSION HEALTH SENIOR LIVING"/>
    <x v="1"/>
    <x v="0"/>
    <x v="17"/>
    <s v="Y"/>
    <x v="22"/>
    <n v="23"/>
    <n v="0"/>
    <n v="0"/>
    <n v="0"/>
    <n v="10"/>
    <n v="5"/>
    <s v="PASSED"/>
  </r>
  <r>
    <s v="ASCENSION HEALTH SENIOR LIVING"/>
    <x v="1"/>
    <x v="0"/>
    <x v="18"/>
    <s v="N"/>
    <x v="22"/>
    <n v="23"/>
    <n v="0"/>
    <n v="0"/>
    <n v="0"/>
    <n v="10"/>
    <n v="5"/>
    <s v="PASSED"/>
  </r>
  <r>
    <s v="ASCENSION HEALTH SENIOR LIVING"/>
    <x v="1"/>
    <x v="0"/>
    <x v="19"/>
    <s v="N"/>
    <x v="22"/>
    <n v="23"/>
    <n v="0"/>
    <n v="0"/>
    <n v="0"/>
    <n v="10"/>
    <n v="5"/>
    <s v="PASSED"/>
  </r>
  <r>
    <s v="ASCENSION HEALTH SENIOR LIVING"/>
    <x v="1"/>
    <x v="0"/>
    <x v="20"/>
    <s v="N"/>
    <x v="22"/>
    <n v="23"/>
    <n v="4639"/>
    <n v="0"/>
    <n v="100"/>
    <n v="10"/>
    <n v="5"/>
    <s v="CRITICAL"/>
  </r>
  <r>
    <s v="ASCENSION HEALTH SENIOR LIVING"/>
    <x v="1"/>
    <x v="1"/>
    <x v="0"/>
    <s v="Y"/>
    <x v="0"/>
    <n v="1"/>
    <n v="259.5"/>
    <n v="259.61"/>
    <n v="4.2371249181469756E-2"/>
    <n v="10"/>
    <n v="5"/>
    <s v="TRIVIAL"/>
  </r>
  <r>
    <s v="ASCENSION HEALTH SENIOR LIVING"/>
    <x v="1"/>
    <x v="1"/>
    <x v="1"/>
    <s v="Y"/>
    <x v="0"/>
    <n v="1"/>
    <n v="255.54"/>
    <n v="255.54"/>
    <n v="0"/>
    <n v="10"/>
    <n v="5"/>
    <s v="PASSED"/>
  </r>
  <r>
    <s v="ASCENSION HEALTH SENIOR LIVING"/>
    <x v="1"/>
    <x v="1"/>
    <x v="2"/>
    <s v="Y"/>
    <x v="0"/>
    <n v="1"/>
    <n v="284.61"/>
    <n v="284.56"/>
    <n v="1.7570986786621931E-2"/>
    <n v="10"/>
    <n v="5"/>
    <s v="TRIVIAL"/>
  </r>
  <r>
    <s v="ASCENSION HEALTH SENIOR LIVING"/>
    <x v="1"/>
    <x v="1"/>
    <x v="3"/>
    <s v="Y"/>
    <x v="0"/>
    <n v="1"/>
    <n v="241.55"/>
    <n v="242.45"/>
    <n v="0.37121055887810983"/>
    <n v="10"/>
    <n v="5"/>
    <s v="TRIVIAL"/>
  </r>
  <r>
    <s v="ASCENSION HEALTH SENIOR LIVING"/>
    <x v="1"/>
    <x v="1"/>
    <x v="4"/>
    <s v="Y"/>
    <x v="0"/>
    <n v="1"/>
    <n v="169.44"/>
    <n v="169.39"/>
    <n v="2.9517681090980206E-2"/>
    <n v="10"/>
    <n v="5"/>
    <s v="TRIVIAL"/>
  </r>
  <r>
    <s v="ASCENSION HEALTH SENIOR LIVING"/>
    <x v="1"/>
    <x v="1"/>
    <x v="5"/>
    <s v="Y"/>
    <x v="0"/>
    <n v="1"/>
    <n v="228.31"/>
    <n v="228.22"/>
    <n v="3.9435632284639123E-2"/>
    <n v="10"/>
    <n v="5"/>
    <s v="TRIVIAL"/>
  </r>
  <r>
    <s v="ASCENSION HEALTH SENIOR LIVING"/>
    <x v="1"/>
    <x v="1"/>
    <x v="6"/>
    <s v="Y"/>
    <x v="0"/>
    <n v="1"/>
    <n v="280.75"/>
    <n v="280.52"/>
    <n v="8.1990588906323325E-2"/>
    <n v="10"/>
    <n v="5"/>
    <s v="TRIVIAL"/>
  </r>
  <r>
    <s v="ASCENSION HEALTH SENIOR LIVING"/>
    <x v="1"/>
    <x v="1"/>
    <x v="7"/>
    <s v="Y"/>
    <x v="0"/>
    <n v="1"/>
    <n v="273.92"/>
    <n v="273.95999999999998"/>
    <n v="1.4600671630881742E-2"/>
    <n v="10"/>
    <n v="5"/>
    <s v="TRIVIAL"/>
  </r>
  <r>
    <s v="ASCENSION HEALTH SENIOR LIVING"/>
    <x v="1"/>
    <x v="1"/>
    <x v="8"/>
    <s v="Y"/>
    <x v="0"/>
    <n v="1"/>
    <n v="259.01"/>
    <n v="251.41"/>
    <n v="3.0229505588480943"/>
    <n v="10"/>
    <n v="5"/>
    <s v="TRIVIAL"/>
  </r>
  <r>
    <s v="ASCENSION HEALTH SENIOR LIVING"/>
    <x v="1"/>
    <x v="1"/>
    <x v="9"/>
    <s v="Y"/>
    <x v="0"/>
    <n v="1"/>
    <n v="278.68"/>
    <n v="278.64999999999998"/>
    <n v="1.0766194150378453E-2"/>
    <n v="10"/>
    <n v="5"/>
    <s v="TRIVIAL"/>
  </r>
  <r>
    <s v="ASCENSION HEALTH SENIOR LIVING"/>
    <x v="1"/>
    <x v="1"/>
    <x v="10"/>
    <s v="Y"/>
    <x v="0"/>
    <n v="1"/>
    <n v="270.72000000000003"/>
    <n v="270.61"/>
    <n v="4.0648904327265672E-2"/>
    <n v="10"/>
    <n v="5"/>
    <s v="TRIVIAL"/>
  </r>
  <r>
    <s v="ASCENSION HEALTH SENIOR LIVING"/>
    <x v="1"/>
    <x v="1"/>
    <x v="11"/>
    <s v="Y"/>
    <x v="0"/>
    <n v="1"/>
    <n v="238.99"/>
    <n v="238.84"/>
    <n v="6.2803550494056976E-2"/>
    <n v="10"/>
    <n v="5"/>
    <s v="TRIVIAL"/>
  </r>
  <r>
    <s v="ASCENSION HEALTH SENIOR LIVING"/>
    <x v="1"/>
    <x v="1"/>
    <x v="12"/>
    <s v="Y"/>
    <x v="0"/>
    <n v="1"/>
    <n v="239.89"/>
    <n v="244.54"/>
    <n v="1.9015294021428011"/>
    <n v="10"/>
    <n v="5"/>
    <s v="TRIVIAL"/>
  </r>
  <r>
    <s v="ASCENSION HEALTH SENIOR LIVING"/>
    <x v="1"/>
    <x v="1"/>
    <x v="13"/>
    <s v="Y"/>
    <x v="0"/>
    <n v="1"/>
    <n v="207.79"/>
    <n v="207.64"/>
    <n v="7.2240416104799504E-2"/>
    <n v="10"/>
    <n v="5"/>
    <s v="TRIVIAL"/>
  </r>
  <r>
    <s v="ASCENSION HEALTH SENIOR LIVING"/>
    <x v="1"/>
    <x v="1"/>
    <x v="14"/>
    <s v="Y"/>
    <x v="0"/>
    <n v="1"/>
    <n v="241.65"/>
    <n v="242.06"/>
    <n v="0.16937949268776195"/>
    <n v="10"/>
    <n v="5"/>
    <s v="TRIVIAL"/>
  </r>
  <r>
    <s v="ASCENSION HEALTH SENIOR LIVING"/>
    <x v="1"/>
    <x v="1"/>
    <x v="15"/>
    <s v="Y"/>
    <x v="0"/>
    <n v="1"/>
    <n v="231.73"/>
    <n v="224.4"/>
    <n v="3.2664884135472296"/>
    <n v="10"/>
    <n v="5"/>
    <s v="TRIVIAL"/>
  </r>
  <r>
    <s v="ASCENSION HEALTH SENIOR LIVING"/>
    <x v="1"/>
    <x v="1"/>
    <x v="16"/>
    <s v="Y"/>
    <x v="0"/>
    <n v="1"/>
    <n v="198.58"/>
    <n v="197.75"/>
    <n v="0.41972187104931097"/>
    <n v="10"/>
    <n v="5"/>
    <s v="TRIVIAL"/>
  </r>
  <r>
    <s v="ASCENSION HEALTH SENIOR LIVING"/>
    <x v="1"/>
    <x v="1"/>
    <x v="17"/>
    <s v="Y"/>
    <x v="0"/>
    <n v="1"/>
    <n v="297.12"/>
    <n v="249.42"/>
    <n v="19.12436853500121"/>
    <n v="10"/>
    <n v="5"/>
    <s v="CRITICAL"/>
  </r>
  <r>
    <s v="ASCENSION HEALTH SENIOR LIVING"/>
    <x v="1"/>
    <x v="1"/>
    <x v="18"/>
    <s v="N"/>
    <x v="0"/>
    <n v="1"/>
    <n v="195.53"/>
    <n v="172.59"/>
    <n v="13.291615968480212"/>
    <n v="10"/>
    <n v="5"/>
    <s v="CRITICAL"/>
  </r>
  <r>
    <s v="ASCENSION HEALTH SENIOR LIVING"/>
    <x v="1"/>
    <x v="1"/>
    <x v="19"/>
    <s v="N"/>
    <x v="0"/>
    <n v="1"/>
    <n v="171.78"/>
    <n v="34.81"/>
    <n v="393.47888537776498"/>
    <n v="10"/>
    <n v="5"/>
    <s v="CRITICAL"/>
  </r>
  <r>
    <s v="ASCENSION HEALTH SENIOR LIVING"/>
    <x v="1"/>
    <x v="1"/>
    <x v="20"/>
    <s v="N"/>
    <x v="0"/>
    <n v="1"/>
    <n v="70.31"/>
    <n v="0"/>
    <n v="100"/>
    <n v="10"/>
    <n v="5"/>
    <s v="CRITICAL"/>
  </r>
  <r>
    <s v="ASCENSION HEALTH SENIOR LIVING"/>
    <x v="1"/>
    <x v="1"/>
    <x v="0"/>
    <s v="Y"/>
    <x v="1"/>
    <n v="2"/>
    <n v="0"/>
    <n v="0"/>
    <n v="0"/>
    <n v="10"/>
    <n v="5"/>
    <s v="PASSED"/>
  </r>
  <r>
    <s v="ASCENSION HEALTH SENIOR LIVING"/>
    <x v="1"/>
    <x v="1"/>
    <x v="1"/>
    <s v="Y"/>
    <x v="1"/>
    <n v="2"/>
    <n v="0"/>
    <n v="0"/>
    <n v="0"/>
    <n v="10"/>
    <n v="5"/>
    <s v="PASSED"/>
  </r>
  <r>
    <s v="ASCENSION HEALTH SENIOR LIVING"/>
    <x v="1"/>
    <x v="1"/>
    <x v="2"/>
    <s v="Y"/>
    <x v="1"/>
    <n v="2"/>
    <n v="0"/>
    <n v="0"/>
    <n v="0"/>
    <n v="10"/>
    <n v="5"/>
    <s v="PASSED"/>
  </r>
  <r>
    <s v="ASCENSION HEALTH SENIOR LIVING"/>
    <x v="1"/>
    <x v="1"/>
    <x v="3"/>
    <s v="Y"/>
    <x v="1"/>
    <n v="2"/>
    <n v="0"/>
    <n v="0"/>
    <n v="0"/>
    <n v="10"/>
    <n v="5"/>
    <s v="PASSED"/>
  </r>
  <r>
    <s v="ASCENSION HEALTH SENIOR LIVING"/>
    <x v="1"/>
    <x v="1"/>
    <x v="4"/>
    <s v="Y"/>
    <x v="1"/>
    <n v="2"/>
    <n v="0"/>
    <n v="0"/>
    <n v="0"/>
    <n v="10"/>
    <n v="5"/>
    <s v="PASSED"/>
  </r>
  <r>
    <s v="ASCENSION HEALTH SENIOR LIVING"/>
    <x v="1"/>
    <x v="1"/>
    <x v="5"/>
    <s v="Y"/>
    <x v="1"/>
    <n v="2"/>
    <n v="0"/>
    <n v="0"/>
    <n v="0"/>
    <n v="10"/>
    <n v="5"/>
    <s v="PASSED"/>
  </r>
  <r>
    <s v="ASCENSION HEALTH SENIOR LIVING"/>
    <x v="1"/>
    <x v="1"/>
    <x v="6"/>
    <s v="Y"/>
    <x v="1"/>
    <n v="2"/>
    <n v="0"/>
    <n v="0"/>
    <n v="0"/>
    <n v="10"/>
    <n v="5"/>
    <s v="PASSED"/>
  </r>
  <r>
    <s v="ASCENSION HEALTH SENIOR LIVING"/>
    <x v="1"/>
    <x v="1"/>
    <x v="7"/>
    <s v="Y"/>
    <x v="1"/>
    <n v="2"/>
    <n v="0"/>
    <n v="0"/>
    <n v="0"/>
    <n v="10"/>
    <n v="5"/>
    <s v="PASSED"/>
  </r>
  <r>
    <s v="ASCENSION HEALTH SENIOR LIVING"/>
    <x v="1"/>
    <x v="1"/>
    <x v="8"/>
    <s v="Y"/>
    <x v="1"/>
    <n v="2"/>
    <n v="0"/>
    <n v="0"/>
    <n v="0"/>
    <n v="10"/>
    <n v="5"/>
    <s v="PASSED"/>
  </r>
  <r>
    <s v="ASCENSION HEALTH SENIOR LIVING"/>
    <x v="1"/>
    <x v="1"/>
    <x v="9"/>
    <s v="Y"/>
    <x v="1"/>
    <n v="2"/>
    <n v="0"/>
    <n v="0"/>
    <n v="0"/>
    <n v="10"/>
    <n v="5"/>
    <s v="PASSED"/>
  </r>
  <r>
    <s v="ASCENSION HEALTH SENIOR LIVING"/>
    <x v="1"/>
    <x v="1"/>
    <x v="10"/>
    <s v="Y"/>
    <x v="1"/>
    <n v="2"/>
    <n v="0"/>
    <n v="0"/>
    <n v="0"/>
    <n v="10"/>
    <n v="5"/>
    <s v="PASSED"/>
  </r>
  <r>
    <s v="ASCENSION HEALTH SENIOR LIVING"/>
    <x v="1"/>
    <x v="1"/>
    <x v="11"/>
    <s v="Y"/>
    <x v="1"/>
    <n v="2"/>
    <n v="0"/>
    <n v="0"/>
    <n v="0"/>
    <n v="10"/>
    <n v="5"/>
    <s v="PASSED"/>
  </r>
  <r>
    <s v="ASCENSION HEALTH SENIOR LIVING"/>
    <x v="1"/>
    <x v="1"/>
    <x v="12"/>
    <s v="Y"/>
    <x v="1"/>
    <n v="2"/>
    <n v="0"/>
    <n v="0"/>
    <n v="0"/>
    <n v="10"/>
    <n v="5"/>
    <s v="PASSED"/>
  </r>
  <r>
    <s v="ASCENSION HEALTH SENIOR LIVING"/>
    <x v="1"/>
    <x v="1"/>
    <x v="13"/>
    <s v="Y"/>
    <x v="1"/>
    <n v="2"/>
    <n v="0"/>
    <n v="0"/>
    <n v="0"/>
    <n v="10"/>
    <n v="5"/>
    <s v="PASSED"/>
  </r>
  <r>
    <s v="ASCENSION HEALTH SENIOR LIVING"/>
    <x v="1"/>
    <x v="1"/>
    <x v="14"/>
    <s v="Y"/>
    <x v="1"/>
    <n v="2"/>
    <n v="0"/>
    <n v="0"/>
    <n v="0"/>
    <n v="10"/>
    <n v="5"/>
    <s v="PASSED"/>
  </r>
  <r>
    <s v="ASCENSION HEALTH SENIOR LIVING"/>
    <x v="1"/>
    <x v="1"/>
    <x v="15"/>
    <s v="Y"/>
    <x v="1"/>
    <n v="2"/>
    <n v="0"/>
    <n v="0"/>
    <n v="0"/>
    <n v="10"/>
    <n v="5"/>
    <s v="PASSED"/>
  </r>
  <r>
    <s v="ASCENSION HEALTH SENIOR LIVING"/>
    <x v="1"/>
    <x v="1"/>
    <x v="16"/>
    <s v="Y"/>
    <x v="1"/>
    <n v="2"/>
    <n v="0"/>
    <n v="0"/>
    <n v="0"/>
    <n v="10"/>
    <n v="5"/>
    <s v="PASSED"/>
  </r>
  <r>
    <s v="ASCENSION HEALTH SENIOR LIVING"/>
    <x v="1"/>
    <x v="1"/>
    <x v="17"/>
    <s v="Y"/>
    <x v="1"/>
    <n v="2"/>
    <n v="0"/>
    <n v="0"/>
    <n v="0"/>
    <n v="10"/>
    <n v="5"/>
    <s v="PASSED"/>
  </r>
  <r>
    <s v="ASCENSION HEALTH SENIOR LIVING"/>
    <x v="1"/>
    <x v="1"/>
    <x v="18"/>
    <s v="N"/>
    <x v="1"/>
    <n v="2"/>
    <n v="0"/>
    <n v="0"/>
    <n v="0"/>
    <n v="10"/>
    <n v="5"/>
    <s v="PASSED"/>
  </r>
  <r>
    <s v="ASCENSION HEALTH SENIOR LIVING"/>
    <x v="1"/>
    <x v="1"/>
    <x v="19"/>
    <s v="N"/>
    <x v="1"/>
    <n v="2"/>
    <n v="0"/>
    <n v="0"/>
    <n v="0"/>
    <n v="10"/>
    <n v="5"/>
    <s v="PASSED"/>
  </r>
  <r>
    <s v="ASCENSION HEALTH SENIOR LIVING"/>
    <x v="1"/>
    <x v="1"/>
    <x v="20"/>
    <s v="N"/>
    <x v="1"/>
    <n v="2"/>
    <n v="68.650000000000006"/>
    <n v="0"/>
    <n v="100"/>
    <n v="10"/>
    <n v="5"/>
    <s v="CRITICAL"/>
  </r>
  <r>
    <s v="ASCENSION HEALTH SENIOR LIVING"/>
    <x v="1"/>
    <x v="1"/>
    <x v="0"/>
    <s v="Y"/>
    <x v="2"/>
    <n v="3"/>
    <n v="259.5"/>
    <n v="259.61"/>
    <n v="4.2371249181469756E-2"/>
    <n v="10"/>
    <n v="5"/>
    <s v="TRIVIAL"/>
  </r>
  <r>
    <s v="ASCENSION HEALTH SENIOR LIVING"/>
    <x v="1"/>
    <x v="1"/>
    <x v="1"/>
    <s v="Y"/>
    <x v="2"/>
    <n v="3"/>
    <n v="255.54"/>
    <n v="255.54"/>
    <n v="0"/>
    <n v="10"/>
    <n v="5"/>
    <s v="PASSED"/>
  </r>
  <r>
    <s v="ASCENSION HEALTH SENIOR LIVING"/>
    <x v="1"/>
    <x v="1"/>
    <x v="2"/>
    <s v="Y"/>
    <x v="2"/>
    <n v="3"/>
    <n v="284.61"/>
    <n v="284.56"/>
    <n v="1.7570986786621931E-2"/>
    <n v="10"/>
    <n v="5"/>
    <s v="TRIVIAL"/>
  </r>
  <r>
    <s v="ASCENSION HEALTH SENIOR LIVING"/>
    <x v="1"/>
    <x v="1"/>
    <x v="3"/>
    <s v="Y"/>
    <x v="2"/>
    <n v="3"/>
    <n v="241.55"/>
    <n v="242.45"/>
    <n v="0.37121055887810983"/>
    <n v="10"/>
    <n v="5"/>
    <s v="TRIVIAL"/>
  </r>
  <r>
    <s v="ASCENSION HEALTH SENIOR LIVING"/>
    <x v="1"/>
    <x v="1"/>
    <x v="4"/>
    <s v="Y"/>
    <x v="2"/>
    <n v="3"/>
    <n v="169.44"/>
    <n v="169.39"/>
    <n v="2.9517681090980206E-2"/>
    <n v="10"/>
    <n v="5"/>
    <s v="TRIVIAL"/>
  </r>
  <r>
    <s v="ASCENSION HEALTH SENIOR LIVING"/>
    <x v="1"/>
    <x v="1"/>
    <x v="5"/>
    <s v="Y"/>
    <x v="2"/>
    <n v="3"/>
    <n v="228.31"/>
    <n v="228.22"/>
    <n v="3.9435632284639123E-2"/>
    <n v="10"/>
    <n v="5"/>
    <s v="TRIVIAL"/>
  </r>
  <r>
    <s v="ASCENSION HEALTH SENIOR LIVING"/>
    <x v="1"/>
    <x v="1"/>
    <x v="6"/>
    <s v="Y"/>
    <x v="2"/>
    <n v="3"/>
    <n v="280.75"/>
    <n v="280.52"/>
    <n v="8.1990588906323325E-2"/>
    <n v="10"/>
    <n v="5"/>
    <s v="TRIVIAL"/>
  </r>
  <r>
    <s v="ASCENSION HEALTH SENIOR LIVING"/>
    <x v="1"/>
    <x v="1"/>
    <x v="7"/>
    <s v="Y"/>
    <x v="2"/>
    <n v="3"/>
    <n v="273.92"/>
    <n v="273.95999999999998"/>
    <n v="1.4600671630881742E-2"/>
    <n v="10"/>
    <n v="5"/>
    <s v="TRIVIAL"/>
  </r>
  <r>
    <s v="ASCENSION HEALTH SENIOR LIVING"/>
    <x v="1"/>
    <x v="1"/>
    <x v="8"/>
    <s v="Y"/>
    <x v="2"/>
    <n v="3"/>
    <n v="259.01"/>
    <n v="251.41"/>
    <n v="3.0229505588480943"/>
    <n v="10"/>
    <n v="5"/>
    <s v="TRIVIAL"/>
  </r>
  <r>
    <s v="ASCENSION HEALTH SENIOR LIVING"/>
    <x v="1"/>
    <x v="1"/>
    <x v="9"/>
    <s v="Y"/>
    <x v="2"/>
    <n v="3"/>
    <n v="278.68"/>
    <n v="278.64999999999998"/>
    <n v="1.0766194150378453E-2"/>
    <n v="10"/>
    <n v="5"/>
    <s v="TRIVIAL"/>
  </r>
  <r>
    <s v="ASCENSION HEALTH SENIOR LIVING"/>
    <x v="1"/>
    <x v="1"/>
    <x v="10"/>
    <s v="Y"/>
    <x v="2"/>
    <n v="3"/>
    <n v="270.72000000000003"/>
    <n v="270.61"/>
    <n v="4.0648904327265672E-2"/>
    <n v="10"/>
    <n v="5"/>
    <s v="TRIVIAL"/>
  </r>
  <r>
    <s v="ASCENSION HEALTH SENIOR LIVING"/>
    <x v="1"/>
    <x v="1"/>
    <x v="11"/>
    <s v="Y"/>
    <x v="2"/>
    <n v="3"/>
    <n v="238.99"/>
    <n v="238.84"/>
    <n v="6.2803550494056976E-2"/>
    <n v="10"/>
    <n v="5"/>
    <s v="TRIVIAL"/>
  </r>
  <r>
    <s v="ASCENSION HEALTH SENIOR LIVING"/>
    <x v="1"/>
    <x v="1"/>
    <x v="12"/>
    <s v="Y"/>
    <x v="2"/>
    <n v="3"/>
    <n v="239.89"/>
    <n v="244.54"/>
    <n v="1.9015294021428011"/>
    <n v="10"/>
    <n v="5"/>
    <s v="TRIVIAL"/>
  </r>
  <r>
    <s v="ASCENSION HEALTH SENIOR LIVING"/>
    <x v="1"/>
    <x v="1"/>
    <x v="13"/>
    <s v="Y"/>
    <x v="2"/>
    <n v="3"/>
    <n v="207.79"/>
    <n v="207.64"/>
    <n v="7.2240416104799504E-2"/>
    <n v="10"/>
    <n v="5"/>
    <s v="TRIVIAL"/>
  </r>
  <r>
    <s v="ASCENSION HEALTH SENIOR LIVING"/>
    <x v="1"/>
    <x v="1"/>
    <x v="14"/>
    <s v="Y"/>
    <x v="2"/>
    <n v="3"/>
    <n v="241.65"/>
    <n v="242.06"/>
    <n v="0.16937949268776195"/>
    <n v="10"/>
    <n v="5"/>
    <s v="TRIVIAL"/>
  </r>
  <r>
    <s v="ASCENSION HEALTH SENIOR LIVING"/>
    <x v="1"/>
    <x v="1"/>
    <x v="15"/>
    <s v="Y"/>
    <x v="2"/>
    <n v="3"/>
    <n v="231.73"/>
    <n v="224.4"/>
    <n v="3.2664884135472296"/>
    <n v="10"/>
    <n v="5"/>
    <s v="TRIVIAL"/>
  </r>
  <r>
    <s v="ASCENSION HEALTH SENIOR LIVING"/>
    <x v="1"/>
    <x v="1"/>
    <x v="16"/>
    <s v="Y"/>
    <x v="2"/>
    <n v="3"/>
    <n v="198.58"/>
    <n v="197.75"/>
    <n v="0.41972187104931097"/>
    <n v="10"/>
    <n v="5"/>
    <s v="TRIVIAL"/>
  </r>
  <r>
    <s v="ASCENSION HEALTH SENIOR LIVING"/>
    <x v="1"/>
    <x v="1"/>
    <x v="17"/>
    <s v="Y"/>
    <x v="2"/>
    <n v="3"/>
    <n v="297.12"/>
    <n v="249.42"/>
    <n v="19.12436853500121"/>
    <n v="10"/>
    <n v="5"/>
    <s v="CRITICAL"/>
  </r>
  <r>
    <s v="ASCENSION HEALTH SENIOR LIVING"/>
    <x v="1"/>
    <x v="1"/>
    <x v="18"/>
    <s v="N"/>
    <x v="2"/>
    <n v="3"/>
    <n v="195.53"/>
    <n v="172.59"/>
    <n v="13.291615968480212"/>
    <n v="10"/>
    <n v="5"/>
    <s v="CRITICAL"/>
  </r>
  <r>
    <s v="ASCENSION HEALTH SENIOR LIVING"/>
    <x v="1"/>
    <x v="1"/>
    <x v="19"/>
    <s v="N"/>
    <x v="2"/>
    <n v="3"/>
    <n v="171.78"/>
    <n v="34.81"/>
    <n v="393.47888537776498"/>
    <n v="10"/>
    <n v="5"/>
    <s v="CRITICAL"/>
  </r>
  <r>
    <s v="ASCENSION HEALTH SENIOR LIVING"/>
    <x v="1"/>
    <x v="1"/>
    <x v="20"/>
    <s v="N"/>
    <x v="2"/>
    <n v="3"/>
    <n v="138.96"/>
    <n v="0"/>
    <n v="100"/>
    <n v="10"/>
    <n v="5"/>
    <s v="CRITICAL"/>
  </r>
  <r>
    <s v="ASCENSION HEALTH SENIOR LIVING"/>
    <x v="1"/>
    <x v="1"/>
    <x v="0"/>
    <s v="Y"/>
    <x v="3"/>
    <n v="4"/>
    <n v="0"/>
    <n v="0"/>
    <n v="0"/>
    <n v="10"/>
    <n v="5"/>
    <s v="PASSED"/>
  </r>
  <r>
    <s v="ASCENSION HEALTH SENIOR LIVING"/>
    <x v="1"/>
    <x v="1"/>
    <x v="1"/>
    <s v="Y"/>
    <x v="3"/>
    <n v="4"/>
    <n v="0"/>
    <n v="0"/>
    <n v="0"/>
    <n v="10"/>
    <n v="5"/>
    <s v="PASSED"/>
  </r>
  <r>
    <s v="ASCENSION HEALTH SENIOR LIVING"/>
    <x v="1"/>
    <x v="1"/>
    <x v="2"/>
    <s v="Y"/>
    <x v="3"/>
    <n v="4"/>
    <n v="0"/>
    <n v="0"/>
    <n v="0"/>
    <n v="10"/>
    <n v="5"/>
    <s v="PASSED"/>
  </r>
  <r>
    <s v="ASCENSION HEALTH SENIOR LIVING"/>
    <x v="1"/>
    <x v="1"/>
    <x v="3"/>
    <s v="Y"/>
    <x v="3"/>
    <n v="4"/>
    <n v="53823.49"/>
    <n v="53823.49"/>
    <n v="0"/>
    <n v="10"/>
    <n v="5"/>
    <s v="PASSED"/>
  </r>
  <r>
    <s v="ASCENSION HEALTH SENIOR LIVING"/>
    <x v="1"/>
    <x v="1"/>
    <x v="4"/>
    <s v="Y"/>
    <x v="3"/>
    <n v="4"/>
    <n v="13245"/>
    <n v="13245"/>
    <n v="0"/>
    <n v="10"/>
    <n v="5"/>
    <s v="PASSED"/>
  </r>
  <r>
    <s v="ASCENSION HEALTH SENIOR LIVING"/>
    <x v="1"/>
    <x v="1"/>
    <x v="5"/>
    <s v="Y"/>
    <x v="3"/>
    <n v="4"/>
    <n v="85907.92"/>
    <n v="85907.92"/>
    <n v="0"/>
    <n v="10"/>
    <n v="5"/>
    <s v="PASSED"/>
  </r>
  <r>
    <s v="ASCENSION HEALTH SENIOR LIVING"/>
    <x v="1"/>
    <x v="1"/>
    <x v="6"/>
    <s v="Y"/>
    <x v="3"/>
    <n v="4"/>
    <n v="6125.94"/>
    <n v="6125.94"/>
    <n v="0"/>
    <n v="10"/>
    <n v="5"/>
    <s v="PASSED"/>
  </r>
  <r>
    <s v="ASCENSION HEALTH SENIOR LIVING"/>
    <x v="1"/>
    <x v="1"/>
    <x v="7"/>
    <s v="Y"/>
    <x v="3"/>
    <n v="4"/>
    <n v="0"/>
    <n v="0"/>
    <n v="0"/>
    <n v="10"/>
    <n v="5"/>
    <s v="PASSED"/>
  </r>
  <r>
    <s v="ASCENSION HEALTH SENIOR LIVING"/>
    <x v="1"/>
    <x v="1"/>
    <x v="8"/>
    <s v="Y"/>
    <x v="3"/>
    <n v="4"/>
    <n v="0"/>
    <n v="0"/>
    <n v="0"/>
    <n v="10"/>
    <n v="5"/>
    <s v="PASSED"/>
  </r>
  <r>
    <s v="ASCENSION HEALTH SENIOR LIVING"/>
    <x v="1"/>
    <x v="1"/>
    <x v="9"/>
    <s v="Y"/>
    <x v="3"/>
    <n v="4"/>
    <n v="13367.43"/>
    <n v="13367.43"/>
    <n v="0"/>
    <n v="10"/>
    <n v="5"/>
    <s v="PASSED"/>
  </r>
  <r>
    <s v="ASCENSION HEALTH SENIOR LIVING"/>
    <x v="1"/>
    <x v="1"/>
    <x v="10"/>
    <s v="Y"/>
    <x v="3"/>
    <n v="4"/>
    <n v="28746.34"/>
    <n v="28746.34"/>
    <n v="0"/>
    <n v="10"/>
    <n v="5"/>
    <s v="PASSED"/>
  </r>
  <r>
    <s v="ASCENSION HEALTH SENIOR LIVING"/>
    <x v="1"/>
    <x v="1"/>
    <x v="11"/>
    <s v="Y"/>
    <x v="3"/>
    <n v="4"/>
    <n v="6037.41"/>
    <n v="6037.41"/>
    <n v="0"/>
    <n v="10"/>
    <n v="5"/>
    <s v="PASSED"/>
  </r>
  <r>
    <s v="ASCENSION HEALTH SENIOR LIVING"/>
    <x v="1"/>
    <x v="1"/>
    <x v="12"/>
    <s v="Y"/>
    <x v="3"/>
    <n v="4"/>
    <n v="3388.93"/>
    <n v="3388.93"/>
    <n v="0"/>
    <n v="10"/>
    <n v="5"/>
    <s v="PASSED"/>
  </r>
  <r>
    <s v="ASCENSION HEALTH SENIOR LIVING"/>
    <x v="1"/>
    <x v="1"/>
    <x v="13"/>
    <s v="Y"/>
    <x v="3"/>
    <n v="4"/>
    <n v="0"/>
    <n v="0"/>
    <n v="0"/>
    <n v="10"/>
    <n v="5"/>
    <s v="PASSED"/>
  </r>
  <r>
    <s v="ASCENSION HEALTH SENIOR LIVING"/>
    <x v="1"/>
    <x v="1"/>
    <x v="14"/>
    <s v="Y"/>
    <x v="3"/>
    <n v="4"/>
    <n v="0"/>
    <n v="0"/>
    <n v="0"/>
    <n v="10"/>
    <n v="5"/>
    <s v="PASSED"/>
  </r>
  <r>
    <s v="ASCENSION HEALTH SENIOR LIVING"/>
    <x v="1"/>
    <x v="1"/>
    <x v="15"/>
    <s v="Y"/>
    <x v="3"/>
    <n v="4"/>
    <n v="0"/>
    <n v="0"/>
    <n v="0"/>
    <n v="10"/>
    <n v="5"/>
    <s v="PASSED"/>
  </r>
  <r>
    <s v="ASCENSION HEALTH SENIOR LIVING"/>
    <x v="1"/>
    <x v="1"/>
    <x v="16"/>
    <s v="Y"/>
    <x v="3"/>
    <n v="4"/>
    <n v="0"/>
    <n v="0"/>
    <n v="0"/>
    <n v="10"/>
    <n v="5"/>
    <s v="PASSED"/>
  </r>
  <r>
    <s v="ASCENSION HEALTH SENIOR LIVING"/>
    <x v="1"/>
    <x v="1"/>
    <x v="17"/>
    <s v="Y"/>
    <x v="3"/>
    <n v="4"/>
    <n v="158621"/>
    <n v="0"/>
    <n v="100"/>
    <n v="10"/>
    <n v="5"/>
    <s v="CRITICAL"/>
  </r>
  <r>
    <s v="ASCENSION HEALTH SENIOR LIVING"/>
    <x v="1"/>
    <x v="1"/>
    <x v="18"/>
    <s v="N"/>
    <x v="3"/>
    <n v="4"/>
    <n v="0"/>
    <n v="0"/>
    <n v="0"/>
    <n v="10"/>
    <n v="5"/>
    <s v="PASSED"/>
  </r>
  <r>
    <s v="ASCENSION HEALTH SENIOR LIVING"/>
    <x v="1"/>
    <x v="1"/>
    <x v="19"/>
    <s v="N"/>
    <x v="3"/>
    <n v="4"/>
    <n v="0"/>
    <n v="0"/>
    <n v="0"/>
    <n v="10"/>
    <n v="5"/>
    <s v="PASSED"/>
  </r>
  <r>
    <s v="ASCENSION HEALTH SENIOR LIVING"/>
    <x v="1"/>
    <x v="1"/>
    <x v="20"/>
    <s v="N"/>
    <x v="3"/>
    <n v="4"/>
    <n v="0"/>
    <n v="0"/>
    <n v="0"/>
    <n v="10"/>
    <n v="5"/>
    <s v="PASSED"/>
  </r>
  <r>
    <s v="ASCENSION HEALTH SENIOR LIVING"/>
    <x v="1"/>
    <x v="1"/>
    <x v="0"/>
    <s v="Y"/>
    <x v="4"/>
    <n v="5"/>
    <n v="0"/>
    <n v="0"/>
    <n v="0"/>
    <n v="10"/>
    <n v="5"/>
    <s v="PASSED"/>
  </r>
  <r>
    <s v="ASCENSION HEALTH SENIOR LIVING"/>
    <x v="1"/>
    <x v="1"/>
    <x v="1"/>
    <s v="Y"/>
    <x v="4"/>
    <n v="5"/>
    <n v="0"/>
    <n v="0"/>
    <n v="0"/>
    <n v="10"/>
    <n v="5"/>
    <s v="PASSED"/>
  </r>
  <r>
    <s v="ASCENSION HEALTH SENIOR LIVING"/>
    <x v="1"/>
    <x v="1"/>
    <x v="2"/>
    <s v="Y"/>
    <x v="4"/>
    <n v="5"/>
    <n v="0"/>
    <n v="0"/>
    <n v="0"/>
    <n v="10"/>
    <n v="5"/>
    <s v="PASSED"/>
  </r>
  <r>
    <s v="ASCENSION HEALTH SENIOR LIVING"/>
    <x v="1"/>
    <x v="1"/>
    <x v="3"/>
    <s v="Y"/>
    <x v="4"/>
    <n v="5"/>
    <n v="2"/>
    <n v="2"/>
    <n v="0"/>
    <n v="10"/>
    <n v="5"/>
    <s v="PASSED"/>
  </r>
  <r>
    <s v="ASCENSION HEALTH SENIOR LIVING"/>
    <x v="1"/>
    <x v="1"/>
    <x v="4"/>
    <s v="Y"/>
    <x v="4"/>
    <n v="5"/>
    <n v="1"/>
    <n v="1"/>
    <n v="0"/>
    <n v="10"/>
    <n v="5"/>
    <s v="PASSED"/>
  </r>
  <r>
    <s v="ASCENSION HEALTH SENIOR LIVING"/>
    <x v="1"/>
    <x v="1"/>
    <x v="5"/>
    <s v="Y"/>
    <x v="4"/>
    <n v="5"/>
    <n v="2"/>
    <n v="2"/>
    <n v="0"/>
    <n v="10"/>
    <n v="5"/>
    <s v="PASSED"/>
  </r>
  <r>
    <s v="ASCENSION HEALTH SENIOR LIVING"/>
    <x v="1"/>
    <x v="1"/>
    <x v="6"/>
    <s v="Y"/>
    <x v="4"/>
    <n v="5"/>
    <n v="1"/>
    <n v="1"/>
    <n v="0"/>
    <n v="10"/>
    <n v="5"/>
    <s v="PASSED"/>
  </r>
  <r>
    <s v="ASCENSION HEALTH SENIOR LIVING"/>
    <x v="1"/>
    <x v="1"/>
    <x v="7"/>
    <s v="Y"/>
    <x v="4"/>
    <n v="5"/>
    <n v="0"/>
    <n v="0"/>
    <n v="0"/>
    <n v="10"/>
    <n v="5"/>
    <s v="PASSED"/>
  </r>
  <r>
    <s v="ASCENSION HEALTH SENIOR LIVING"/>
    <x v="1"/>
    <x v="1"/>
    <x v="8"/>
    <s v="Y"/>
    <x v="4"/>
    <n v="5"/>
    <n v="0"/>
    <n v="0"/>
    <n v="0"/>
    <n v="10"/>
    <n v="5"/>
    <s v="PASSED"/>
  </r>
  <r>
    <s v="ASCENSION HEALTH SENIOR LIVING"/>
    <x v="1"/>
    <x v="1"/>
    <x v="9"/>
    <s v="Y"/>
    <x v="4"/>
    <n v="5"/>
    <n v="2"/>
    <n v="2"/>
    <n v="0"/>
    <n v="10"/>
    <n v="5"/>
    <s v="PASSED"/>
  </r>
  <r>
    <s v="ASCENSION HEALTH SENIOR LIVING"/>
    <x v="1"/>
    <x v="1"/>
    <x v="10"/>
    <s v="Y"/>
    <x v="4"/>
    <n v="5"/>
    <n v="1"/>
    <n v="1"/>
    <n v="0"/>
    <n v="10"/>
    <n v="5"/>
    <s v="PASSED"/>
  </r>
  <r>
    <s v="ASCENSION HEALTH SENIOR LIVING"/>
    <x v="1"/>
    <x v="1"/>
    <x v="11"/>
    <s v="Y"/>
    <x v="4"/>
    <n v="5"/>
    <n v="1"/>
    <n v="1"/>
    <n v="0"/>
    <n v="10"/>
    <n v="5"/>
    <s v="PASSED"/>
  </r>
  <r>
    <s v="ASCENSION HEALTH SENIOR LIVING"/>
    <x v="1"/>
    <x v="1"/>
    <x v="12"/>
    <s v="Y"/>
    <x v="4"/>
    <n v="5"/>
    <n v="1"/>
    <n v="1"/>
    <n v="0"/>
    <n v="10"/>
    <n v="5"/>
    <s v="PASSED"/>
  </r>
  <r>
    <s v="ASCENSION HEALTH SENIOR LIVING"/>
    <x v="1"/>
    <x v="1"/>
    <x v="13"/>
    <s v="Y"/>
    <x v="4"/>
    <n v="5"/>
    <n v="0"/>
    <n v="0"/>
    <n v="0"/>
    <n v="10"/>
    <n v="5"/>
    <s v="PASSED"/>
  </r>
  <r>
    <s v="ASCENSION HEALTH SENIOR LIVING"/>
    <x v="1"/>
    <x v="1"/>
    <x v="14"/>
    <s v="Y"/>
    <x v="4"/>
    <n v="5"/>
    <n v="0"/>
    <n v="0"/>
    <n v="0"/>
    <n v="10"/>
    <n v="5"/>
    <s v="PASSED"/>
  </r>
  <r>
    <s v="ASCENSION HEALTH SENIOR LIVING"/>
    <x v="1"/>
    <x v="1"/>
    <x v="15"/>
    <s v="Y"/>
    <x v="4"/>
    <n v="5"/>
    <n v="0"/>
    <n v="0"/>
    <n v="0"/>
    <n v="10"/>
    <n v="5"/>
    <s v="PASSED"/>
  </r>
  <r>
    <s v="ASCENSION HEALTH SENIOR LIVING"/>
    <x v="1"/>
    <x v="1"/>
    <x v="16"/>
    <s v="Y"/>
    <x v="4"/>
    <n v="5"/>
    <n v="0"/>
    <n v="0"/>
    <n v="0"/>
    <n v="10"/>
    <n v="5"/>
    <s v="PASSED"/>
  </r>
  <r>
    <s v="ASCENSION HEALTH SENIOR LIVING"/>
    <x v="1"/>
    <x v="1"/>
    <x v="17"/>
    <s v="Y"/>
    <x v="4"/>
    <n v="5"/>
    <n v="1"/>
    <n v="0"/>
    <n v="100"/>
    <n v="10"/>
    <n v="5"/>
    <s v="CRITICAL"/>
  </r>
  <r>
    <s v="ASCENSION HEALTH SENIOR LIVING"/>
    <x v="1"/>
    <x v="1"/>
    <x v="18"/>
    <s v="N"/>
    <x v="4"/>
    <n v="5"/>
    <n v="0"/>
    <n v="0"/>
    <n v="0"/>
    <n v="10"/>
    <n v="5"/>
    <s v="PASSED"/>
  </r>
  <r>
    <s v="ASCENSION HEALTH SENIOR LIVING"/>
    <x v="1"/>
    <x v="1"/>
    <x v="19"/>
    <s v="N"/>
    <x v="4"/>
    <n v="5"/>
    <n v="0"/>
    <n v="0"/>
    <n v="0"/>
    <n v="10"/>
    <n v="5"/>
    <s v="PASSED"/>
  </r>
  <r>
    <s v="ASCENSION HEALTH SENIOR LIVING"/>
    <x v="1"/>
    <x v="1"/>
    <x v="20"/>
    <s v="N"/>
    <x v="4"/>
    <n v="5"/>
    <n v="0"/>
    <n v="0"/>
    <n v="0"/>
    <n v="10"/>
    <n v="5"/>
    <s v="PASSED"/>
  </r>
  <r>
    <s v="ASCENSION HEALTH SENIOR LIVING"/>
    <x v="1"/>
    <x v="1"/>
    <x v="0"/>
    <s v="Y"/>
    <x v="5"/>
    <n v="6"/>
    <n v="0"/>
    <n v="0"/>
    <n v="0"/>
    <n v="10"/>
    <n v="5"/>
    <s v="PASSED"/>
  </r>
  <r>
    <s v="ASCENSION HEALTH SENIOR LIVING"/>
    <x v="1"/>
    <x v="1"/>
    <x v="1"/>
    <s v="Y"/>
    <x v="5"/>
    <n v="6"/>
    <n v="0"/>
    <n v="0"/>
    <n v="0"/>
    <n v="10"/>
    <n v="5"/>
    <s v="PASSED"/>
  </r>
  <r>
    <s v="ASCENSION HEALTH SENIOR LIVING"/>
    <x v="1"/>
    <x v="1"/>
    <x v="2"/>
    <s v="Y"/>
    <x v="5"/>
    <n v="6"/>
    <n v="0"/>
    <n v="0"/>
    <n v="0"/>
    <n v="10"/>
    <n v="5"/>
    <s v="PASSED"/>
  </r>
  <r>
    <s v="ASCENSION HEALTH SENIOR LIVING"/>
    <x v="1"/>
    <x v="1"/>
    <x v="3"/>
    <s v="Y"/>
    <x v="5"/>
    <n v="6"/>
    <n v="14631.37"/>
    <n v="14631.37"/>
    <n v="0"/>
    <n v="10"/>
    <n v="5"/>
    <s v="PASSED"/>
  </r>
  <r>
    <s v="ASCENSION HEALTH SENIOR LIVING"/>
    <x v="1"/>
    <x v="1"/>
    <x v="4"/>
    <s v="Y"/>
    <x v="5"/>
    <n v="6"/>
    <n v="7475.78"/>
    <n v="7475.78"/>
    <n v="0"/>
    <n v="10"/>
    <n v="5"/>
    <s v="PASSED"/>
  </r>
  <r>
    <s v="ASCENSION HEALTH SENIOR LIVING"/>
    <x v="1"/>
    <x v="1"/>
    <x v="5"/>
    <s v="Y"/>
    <x v="5"/>
    <n v="6"/>
    <n v="0"/>
    <n v="0"/>
    <n v="0"/>
    <n v="10"/>
    <n v="5"/>
    <s v="PASSED"/>
  </r>
  <r>
    <s v="ASCENSION HEALTH SENIOR LIVING"/>
    <x v="1"/>
    <x v="1"/>
    <x v="6"/>
    <s v="Y"/>
    <x v="5"/>
    <n v="6"/>
    <n v="69471.289999999994"/>
    <n v="69471.289999999994"/>
    <n v="0"/>
    <n v="10"/>
    <n v="5"/>
    <s v="PASSED"/>
  </r>
  <r>
    <s v="ASCENSION HEALTH SENIOR LIVING"/>
    <x v="1"/>
    <x v="1"/>
    <x v="7"/>
    <s v="Y"/>
    <x v="5"/>
    <n v="6"/>
    <n v="17144.96"/>
    <n v="17144.96"/>
    <n v="0"/>
    <n v="10"/>
    <n v="5"/>
    <s v="PASSED"/>
  </r>
  <r>
    <s v="ASCENSION HEALTH SENIOR LIVING"/>
    <x v="1"/>
    <x v="1"/>
    <x v="8"/>
    <s v="Y"/>
    <x v="5"/>
    <n v="6"/>
    <n v="8817.58"/>
    <n v="8817.58"/>
    <n v="0"/>
    <n v="10"/>
    <n v="5"/>
    <s v="PASSED"/>
  </r>
  <r>
    <s v="ASCENSION HEALTH SENIOR LIVING"/>
    <x v="1"/>
    <x v="1"/>
    <x v="9"/>
    <s v="Y"/>
    <x v="5"/>
    <n v="6"/>
    <n v="0"/>
    <n v="0"/>
    <n v="0"/>
    <n v="10"/>
    <n v="5"/>
    <s v="PASSED"/>
  </r>
  <r>
    <s v="ASCENSION HEALTH SENIOR LIVING"/>
    <x v="1"/>
    <x v="1"/>
    <x v="10"/>
    <s v="Y"/>
    <x v="5"/>
    <n v="6"/>
    <n v="105406.89"/>
    <n v="105406.89"/>
    <n v="0"/>
    <n v="10"/>
    <n v="5"/>
    <s v="PASSED"/>
  </r>
  <r>
    <s v="ASCENSION HEALTH SENIOR LIVING"/>
    <x v="1"/>
    <x v="1"/>
    <x v="11"/>
    <s v="Y"/>
    <x v="5"/>
    <n v="6"/>
    <n v="12643.44"/>
    <n v="12643.44"/>
    <n v="0"/>
    <n v="10"/>
    <n v="5"/>
    <s v="PASSED"/>
  </r>
  <r>
    <s v="ASCENSION HEALTH SENIOR LIVING"/>
    <x v="1"/>
    <x v="1"/>
    <x v="12"/>
    <s v="Y"/>
    <x v="5"/>
    <n v="6"/>
    <n v="0"/>
    <n v="0"/>
    <n v="0"/>
    <n v="10"/>
    <n v="5"/>
    <s v="PASSED"/>
  </r>
  <r>
    <s v="ASCENSION HEALTH SENIOR LIVING"/>
    <x v="1"/>
    <x v="1"/>
    <x v="13"/>
    <s v="Y"/>
    <x v="5"/>
    <n v="6"/>
    <n v="0"/>
    <n v="0"/>
    <n v="0"/>
    <n v="10"/>
    <n v="5"/>
    <s v="PASSED"/>
  </r>
  <r>
    <s v="ASCENSION HEALTH SENIOR LIVING"/>
    <x v="1"/>
    <x v="1"/>
    <x v="14"/>
    <s v="Y"/>
    <x v="5"/>
    <n v="6"/>
    <n v="0"/>
    <n v="0"/>
    <n v="0"/>
    <n v="10"/>
    <n v="5"/>
    <s v="PASSED"/>
  </r>
  <r>
    <s v="ASCENSION HEALTH SENIOR LIVING"/>
    <x v="1"/>
    <x v="1"/>
    <x v="15"/>
    <s v="Y"/>
    <x v="5"/>
    <n v="6"/>
    <n v="0"/>
    <n v="0"/>
    <n v="0"/>
    <n v="10"/>
    <n v="5"/>
    <s v="PASSED"/>
  </r>
  <r>
    <s v="ASCENSION HEALTH SENIOR LIVING"/>
    <x v="1"/>
    <x v="1"/>
    <x v="16"/>
    <s v="Y"/>
    <x v="5"/>
    <n v="6"/>
    <n v="9454.84"/>
    <n v="9454.84"/>
    <n v="0"/>
    <n v="10"/>
    <n v="5"/>
    <s v="PASSED"/>
  </r>
  <r>
    <s v="ASCENSION HEALTH SENIOR LIVING"/>
    <x v="1"/>
    <x v="1"/>
    <x v="17"/>
    <s v="Y"/>
    <x v="5"/>
    <n v="6"/>
    <n v="0"/>
    <n v="0"/>
    <n v="0"/>
    <n v="10"/>
    <n v="5"/>
    <s v="PASSED"/>
  </r>
  <r>
    <s v="ASCENSION HEALTH SENIOR LIVING"/>
    <x v="1"/>
    <x v="1"/>
    <x v="18"/>
    <s v="N"/>
    <x v="5"/>
    <n v="6"/>
    <n v="6071.87"/>
    <n v="6071.87"/>
    <n v="0"/>
    <n v="10"/>
    <n v="5"/>
    <s v="PASSED"/>
  </r>
  <r>
    <s v="ASCENSION HEALTH SENIOR LIVING"/>
    <x v="1"/>
    <x v="1"/>
    <x v="19"/>
    <s v="N"/>
    <x v="5"/>
    <n v="6"/>
    <n v="0"/>
    <n v="0"/>
    <n v="0"/>
    <n v="10"/>
    <n v="5"/>
    <s v="PASSED"/>
  </r>
  <r>
    <s v="ASCENSION HEALTH SENIOR LIVING"/>
    <x v="1"/>
    <x v="1"/>
    <x v="20"/>
    <s v="N"/>
    <x v="5"/>
    <n v="6"/>
    <n v="0"/>
    <n v="0"/>
    <n v="0"/>
    <n v="10"/>
    <n v="5"/>
    <s v="PASSED"/>
  </r>
  <r>
    <s v="ASCENSION HEALTH SENIOR LIVING"/>
    <x v="1"/>
    <x v="1"/>
    <x v="0"/>
    <s v="Y"/>
    <x v="6"/>
    <n v="7"/>
    <n v="0"/>
    <n v="0"/>
    <n v="0"/>
    <n v="10"/>
    <n v="5"/>
    <s v="PASSED"/>
  </r>
  <r>
    <s v="ASCENSION HEALTH SENIOR LIVING"/>
    <x v="1"/>
    <x v="1"/>
    <x v="1"/>
    <s v="Y"/>
    <x v="6"/>
    <n v="7"/>
    <n v="0"/>
    <n v="0"/>
    <n v="0"/>
    <n v="10"/>
    <n v="5"/>
    <s v="PASSED"/>
  </r>
  <r>
    <s v="ASCENSION HEALTH SENIOR LIVING"/>
    <x v="1"/>
    <x v="1"/>
    <x v="2"/>
    <s v="Y"/>
    <x v="6"/>
    <n v="7"/>
    <n v="0"/>
    <n v="0"/>
    <n v="0"/>
    <n v="10"/>
    <n v="5"/>
    <s v="PASSED"/>
  </r>
  <r>
    <s v="ASCENSION HEALTH SENIOR LIVING"/>
    <x v="1"/>
    <x v="1"/>
    <x v="3"/>
    <s v="Y"/>
    <x v="6"/>
    <n v="7"/>
    <n v="2"/>
    <n v="2"/>
    <n v="0"/>
    <n v="10"/>
    <n v="5"/>
    <s v="PASSED"/>
  </r>
  <r>
    <s v="ASCENSION HEALTH SENIOR LIVING"/>
    <x v="1"/>
    <x v="1"/>
    <x v="4"/>
    <s v="Y"/>
    <x v="6"/>
    <n v="7"/>
    <n v="1"/>
    <n v="1"/>
    <n v="0"/>
    <n v="10"/>
    <n v="5"/>
    <s v="PASSED"/>
  </r>
  <r>
    <s v="ASCENSION HEALTH SENIOR LIVING"/>
    <x v="1"/>
    <x v="1"/>
    <x v="5"/>
    <s v="Y"/>
    <x v="6"/>
    <n v="7"/>
    <n v="0"/>
    <n v="0"/>
    <n v="0"/>
    <n v="10"/>
    <n v="5"/>
    <s v="PASSED"/>
  </r>
  <r>
    <s v="ASCENSION HEALTH SENIOR LIVING"/>
    <x v="1"/>
    <x v="1"/>
    <x v="6"/>
    <s v="Y"/>
    <x v="6"/>
    <n v="7"/>
    <n v="2"/>
    <n v="2"/>
    <n v="0"/>
    <n v="10"/>
    <n v="5"/>
    <s v="PASSED"/>
  </r>
  <r>
    <s v="ASCENSION HEALTH SENIOR LIVING"/>
    <x v="1"/>
    <x v="1"/>
    <x v="7"/>
    <s v="Y"/>
    <x v="6"/>
    <n v="7"/>
    <n v="2"/>
    <n v="2"/>
    <n v="0"/>
    <n v="10"/>
    <n v="5"/>
    <s v="PASSED"/>
  </r>
  <r>
    <s v="ASCENSION HEALTH SENIOR LIVING"/>
    <x v="1"/>
    <x v="1"/>
    <x v="8"/>
    <s v="Y"/>
    <x v="6"/>
    <n v="7"/>
    <n v="1"/>
    <n v="1"/>
    <n v="0"/>
    <n v="10"/>
    <n v="5"/>
    <s v="PASSED"/>
  </r>
  <r>
    <s v="ASCENSION HEALTH SENIOR LIVING"/>
    <x v="1"/>
    <x v="1"/>
    <x v="9"/>
    <s v="Y"/>
    <x v="6"/>
    <n v="7"/>
    <n v="0"/>
    <n v="0"/>
    <n v="0"/>
    <n v="10"/>
    <n v="5"/>
    <s v="PASSED"/>
  </r>
  <r>
    <s v="ASCENSION HEALTH SENIOR LIVING"/>
    <x v="1"/>
    <x v="1"/>
    <x v="10"/>
    <s v="Y"/>
    <x v="6"/>
    <n v="7"/>
    <n v="3"/>
    <n v="3"/>
    <n v="0"/>
    <n v="10"/>
    <n v="5"/>
    <s v="PASSED"/>
  </r>
  <r>
    <s v="ASCENSION HEALTH SENIOR LIVING"/>
    <x v="1"/>
    <x v="1"/>
    <x v="11"/>
    <s v="Y"/>
    <x v="6"/>
    <n v="7"/>
    <n v="2"/>
    <n v="2"/>
    <n v="0"/>
    <n v="10"/>
    <n v="5"/>
    <s v="PASSED"/>
  </r>
  <r>
    <s v="ASCENSION HEALTH SENIOR LIVING"/>
    <x v="1"/>
    <x v="1"/>
    <x v="12"/>
    <s v="Y"/>
    <x v="6"/>
    <n v="7"/>
    <n v="0"/>
    <n v="0"/>
    <n v="0"/>
    <n v="10"/>
    <n v="5"/>
    <s v="PASSED"/>
  </r>
  <r>
    <s v="ASCENSION HEALTH SENIOR LIVING"/>
    <x v="1"/>
    <x v="1"/>
    <x v="13"/>
    <s v="Y"/>
    <x v="6"/>
    <n v="7"/>
    <n v="0"/>
    <n v="0"/>
    <n v="0"/>
    <n v="10"/>
    <n v="5"/>
    <s v="PASSED"/>
  </r>
  <r>
    <s v="ASCENSION HEALTH SENIOR LIVING"/>
    <x v="1"/>
    <x v="1"/>
    <x v="14"/>
    <s v="Y"/>
    <x v="6"/>
    <n v="7"/>
    <n v="0"/>
    <n v="0"/>
    <n v="0"/>
    <n v="10"/>
    <n v="5"/>
    <s v="PASSED"/>
  </r>
  <r>
    <s v="ASCENSION HEALTH SENIOR LIVING"/>
    <x v="1"/>
    <x v="1"/>
    <x v="15"/>
    <s v="Y"/>
    <x v="6"/>
    <n v="7"/>
    <n v="0"/>
    <n v="0"/>
    <n v="0"/>
    <n v="10"/>
    <n v="5"/>
    <s v="PASSED"/>
  </r>
  <r>
    <s v="ASCENSION HEALTH SENIOR LIVING"/>
    <x v="1"/>
    <x v="1"/>
    <x v="16"/>
    <s v="Y"/>
    <x v="6"/>
    <n v="7"/>
    <n v="2"/>
    <n v="2"/>
    <n v="0"/>
    <n v="10"/>
    <n v="5"/>
    <s v="PASSED"/>
  </r>
  <r>
    <s v="ASCENSION HEALTH SENIOR LIVING"/>
    <x v="1"/>
    <x v="1"/>
    <x v="17"/>
    <s v="Y"/>
    <x v="6"/>
    <n v="7"/>
    <n v="0"/>
    <n v="0"/>
    <n v="0"/>
    <n v="10"/>
    <n v="5"/>
    <s v="PASSED"/>
  </r>
  <r>
    <s v="ASCENSION HEALTH SENIOR LIVING"/>
    <x v="1"/>
    <x v="1"/>
    <x v="18"/>
    <s v="N"/>
    <x v="6"/>
    <n v="7"/>
    <n v="1"/>
    <n v="1"/>
    <n v="0"/>
    <n v="10"/>
    <n v="5"/>
    <s v="PASSED"/>
  </r>
  <r>
    <s v="ASCENSION HEALTH SENIOR LIVING"/>
    <x v="1"/>
    <x v="1"/>
    <x v="19"/>
    <s v="N"/>
    <x v="6"/>
    <n v="7"/>
    <n v="0"/>
    <n v="0"/>
    <n v="0"/>
    <n v="10"/>
    <n v="5"/>
    <s v="PASSED"/>
  </r>
  <r>
    <s v="ASCENSION HEALTH SENIOR LIVING"/>
    <x v="1"/>
    <x v="1"/>
    <x v="20"/>
    <s v="N"/>
    <x v="6"/>
    <n v="7"/>
    <n v="0"/>
    <n v="0"/>
    <n v="0"/>
    <n v="10"/>
    <n v="5"/>
    <s v="PASSED"/>
  </r>
  <r>
    <s v="ASCENSION HEALTH SENIOR LIVING"/>
    <x v="1"/>
    <x v="1"/>
    <x v="0"/>
    <s v="Y"/>
    <x v="7"/>
    <n v="8"/>
    <n v="18778.650000000001"/>
    <n v="18778.650000000001"/>
    <n v="0"/>
    <n v="10"/>
    <n v="5"/>
    <s v="PASSED"/>
  </r>
  <r>
    <s v="ASCENSION HEALTH SENIOR LIVING"/>
    <x v="1"/>
    <x v="1"/>
    <x v="1"/>
    <s v="Y"/>
    <x v="7"/>
    <n v="8"/>
    <n v="9015.58"/>
    <n v="9015.58"/>
    <n v="0"/>
    <n v="10"/>
    <n v="5"/>
    <s v="PASSED"/>
  </r>
  <r>
    <s v="ASCENSION HEALTH SENIOR LIVING"/>
    <x v="1"/>
    <x v="1"/>
    <x v="2"/>
    <s v="Y"/>
    <x v="7"/>
    <n v="8"/>
    <n v="11065.23"/>
    <n v="11065.23"/>
    <n v="0"/>
    <n v="10"/>
    <n v="5"/>
    <s v="PASSED"/>
  </r>
  <r>
    <s v="ASCENSION HEALTH SENIOR LIVING"/>
    <x v="1"/>
    <x v="1"/>
    <x v="3"/>
    <s v="Y"/>
    <x v="7"/>
    <n v="8"/>
    <n v="12257.3"/>
    <n v="12257.3"/>
    <n v="0"/>
    <n v="10"/>
    <n v="5"/>
    <s v="PASSED"/>
  </r>
  <r>
    <s v="ASCENSION HEALTH SENIOR LIVING"/>
    <x v="1"/>
    <x v="1"/>
    <x v="4"/>
    <s v="Y"/>
    <x v="7"/>
    <n v="8"/>
    <n v="4890.8"/>
    <n v="4890.8"/>
    <n v="0"/>
    <n v="10"/>
    <n v="5"/>
    <s v="PASSED"/>
  </r>
  <r>
    <s v="ASCENSION HEALTH SENIOR LIVING"/>
    <x v="1"/>
    <x v="1"/>
    <x v="5"/>
    <s v="Y"/>
    <x v="7"/>
    <n v="8"/>
    <n v="11498.64"/>
    <n v="11498.64"/>
    <n v="0"/>
    <n v="10"/>
    <n v="5"/>
    <s v="PASSED"/>
  </r>
  <r>
    <s v="ASCENSION HEALTH SENIOR LIVING"/>
    <x v="1"/>
    <x v="1"/>
    <x v="6"/>
    <s v="Y"/>
    <x v="7"/>
    <n v="8"/>
    <n v="21332.85"/>
    <n v="21332.85"/>
    <n v="0"/>
    <n v="10"/>
    <n v="5"/>
    <s v="PASSED"/>
  </r>
  <r>
    <s v="ASCENSION HEALTH SENIOR LIVING"/>
    <x v="1"/>
    <x v="1"/>
    <x v="7"/>
    <s v="Y"/>
    <x v="7"/>
    <n v="8"/>
    <n v="23541.22"/>
    <n v="23541.22"/>
    <n v="0"/>
    <n v="10"/>
    <n v="5"/>
    <s v="PASSED"/>
  </r>
  <r>
    <s v="ASCENSION HEALTH SENIOR LIVING"/>
    <x v="1"/>
    <x v="1"/>
    <x v="8"/>
    <s v="Y"/>
    <x v="7"/>
    <n v="8"/>
    <n v="14464.39"/>
    <n v="14464.39"/>
    <n v="0"/>
    <n v="10"/>
    <n v="5"/>
    <s v="PASSED"/>
  </r>
  <r>
    <s v="ASCENSION HEALTH SENIOR LIVING"/>
    <x v="1"/>
    <x v="1"/>
    <x v="9"/>
    <s v="Y"/>
    <x v="7"/>
    <n v="8"/>
    <n v="25618.3"/>
    <n v="25618.3"/>
    <n v="0"/>
    <n v="10"/>
    <n v="5"/>
    <s v="PASSED"/>
  </r>
  <r>
    <s v="ASCENSION HEALTH SENIOR LIVING"/>
    <x v="1"/>
    <x v="1"/>
    <x v="10"/>
    <s v="Y"/>
    <x v="7"/>
    <n v="8"/>
    <n v="21501.56"/>
    <n v="21501.56"/>
    <n v="0"/>
    <n v="10"/>
    <n v="5"/>
    <s v="PASSED"/>
  </r>
  <r>
    <s v="ASCENSION HEALTH SENIOR LIVING"/>
    <x v="1"/>
    <x v="1"/>
    <x v="11"/>
    <s v="Y"/>
    <x v="7"/>
    <n v="8"/>
    <n v="21757.9"/>
    <n v="21757.9"/>
    <n v="0"/>
    <n v="10"/>
    <n v="5"/>
    <s v="PASSED"/>
  </r>
  <r>
    <s v="ASCENSION HEALTH SENIOR LIVING"/>
    <x v="1"/>
    <x v="1"/>
    <x v="12"/>
    <s v="Y"/>
    <x v="7"/>
    <n v="8"/>
    <n v="10876.23"/>
    <n v="10876.23"/>
    <n v="0"/>
    <n v="10"/>
    <n v="5"/>
    <s v="PASSED"/>
  </r>
  <r>
    <s v="ASCENSION HEALTH SENIOR LIVING"/>
    <x v="1"/>
    <x v="1"/>
    <x v="13"/>
    <s v="Y"/>
    <x v="7"/>
    <n v="8"/>
    <n v="23298.41"/>
    <n v="23298.41"/>
    <n v="0"/>
    <n v="10"/>
    <n v="5"/>
    <s v="PASSED"/>
  </r>
  <r>
    <s v="ASCENSION HEALTH SENIOR LIVING"/>
    <x v="1"/>
    <x v="1"/>
    <x v="14"/>
    <s v="Y"/>
    <x v="7"/>
    <n v="8"/>
    <n v="19091.240000000002"/>
    <n v="19091.240000000002"/>
    <n v="0"/>
    <n v="10"/>
    <n v="5"/>
    <s v="PASSED"/>
  </r>
  <r>
    <s v="ASCENSION HEALTH SENIOR LIVING"/>
    <x v="1"/>
    <x v="1"/>
    <x v="15"/>
    <s v="Y"/>
    <x v="7"/>
    <n v="8"/>
    <n v="48882.23"/>
    <n v="48654.23"/>
    <n v="0.46861290374958142"/>
    <n v="10"/>
    <n v="5"/>
    <s v="TRIVIAL"/>
  </r>
  <r>
    <s v="ASCENSION HEALTH SENIOR LIVING"/>
    <x v="1"/>
    <x v="1"/>
    <x v="16"/>
    <s v="Y"/>
    <x v="7"/>
    <n v="8"/>
    <n v="23540.53"/>
    <n v="24815.61"/>
    <n v="5.1382174365248394"/>
    <n v="10"/>
    <n v="5"/>
    <s v="CAUTIONARY"/>
  </r>
  <r>
    <s v="ASCENSION HEALTH SENIOR LIVING"/>
    <x v="1"/>
    <x v="1"/>
    <x v="17"/>
    <s v="Y"/>
    <x v="7"/>
    <n v="8"/>
    <n v="22766.75"/>
    <n v="21098.75"/>
    <n v="7.9056816162094909"/>
    <n v="10"/>
    <n v="5"/>
    <s v="CAUTIONARY"/>
  </r>
  <r>
    <s v="ASCENSION HEALTH SENIOR LIVING"/>
    <x v="1"/>
    <x v="1"/>
    <x v="18"/>
    <s v="N"/>
    <x v="7"/>
    <n v="8"/>
    <n v="25066.23"/>
    <n v="23181.040000000001"/>
    <n v="8.1324651525557048"/>
    <n v="10"/>
    <n v="5"/>
    <s v="CAUTIONARY"/>
  </r>
  <r>
    <s v="ASCENSION HEALTH SENIOR LIVING"/>
    <x v="1"/>
    <x v="1"/>
    <x v="19"/>
    <s v="N"/>
    <x v="7"/>
    <n v="8"/>
    <n v="16511.03"/>
    <n v="4204.34"/>
    <n v="292.71395748203042"/>
    <n v="10"/>
    <n v="5"/>
    <s v="CRITICAL"/>
  </r>
  <r>
    <s v="ASCENSION HEALTH SENIOR LIVING"/>
    <x v="1"/>
    <x v="1"/>
    <x v="20"/>
    <s v="N"/>
    <x v="7"/>
    <n v="8"/>
    <n v="10482.86"/>
    <n v="0"/>
    <n v="100"/>
    <n v="10"/>
    <n v="5"/>
    <s v="CRITICAL"/>
  </r>
  <r>
    <s v="ASCENSION HEALTH SENIOR LIVING"/>
    <x v="1"/>
    <x v="1"/>
    <x v="0"/>
    <s v="Y"/>
    <x v="8"/>
    <n v="9"/>
    <n v="26"/>
    <n v="26"/>
    <n v="0"/>
    <n v="10"/>
    <n v="5"/>
    <s v="PASSED"/>
  </r>
  <r>
    <s v="ASCENSION HEALTH SENIOR LIVING"/>
    <x v="1"/>
    <x v="1"/>
    <x v="1"/>
    <s v="Y"/>
    <x v="8"/>
    <n v="9"/>
    <n v="37"/>
    <n v="37"/>
    <n v="0"/>
    <n v="10"/>
    <n v="5"/>
    <s v="PASSED"/>
  </r>
  <r>
    <s v="ASCENSION HEALTH SENIOR LIVING"/>
    <x v="1"/>
    <x v="1"/>
    <x v="2"/>
    <s v="Y"/>
    <x v="8"/>
    <n v="9"/>
    <n v="16"/>
    <n v="16"/>
    <n v="0"/>
    <n v="10"/>
    <n v="5"/>
    <s v="PASSED"/>
  </r>
  <r>
    <s v="ASCENSION HEALTH SENIOR LIVING"/>
    <x v="1"/>
    <x v="1"/>
    <x v="3"/>
    <s v="Y"/>
    <x v="8"/>
    <n v="9"/>
    <n v="32"/>
    <n v="32"/>
    <n v="0"/>
    <n v="10"/>
    <n v="5"/>
    <s v="PASSED"/>
  </r>
  <r>
    <s v="ASCENSION HEALTH SENIOR LIVING"/>
    <x v="1"/>
    <x v="1"/>
    <x v="4"/>
    <s v="Y"/>
    <x v="8"/>
    <n v="9"/>
    <n v="23"/>
    <n v="23"/>
    <n v="0"/>
    <n v="10"/>
    <n v="5"/>
    <s v="PASSED"/>
  </r>
  <r>
    <s v="ASCENSION HEALTH SENIOR LIVING"/>
    <x v="1"/>
    <x v="1"/>
    <x v="5"/>
    <s v="Y"/>
    <x v="8"/>
    <n v="9"/>
    <n v="11"/>
    <n v="11"/>
    <n v="0"/>
    <n v="10"/>
    <n v="5"/>
    <s v="PASSED"/>
  </r>
  <r>
    <s v="ASCENSION HEALTH SENIOR LIVING"/>
    <x v="1"/>
    <x v="1"/>
    <x v="6"/>
    <s v="Y"/>
    <x v="8"/>
    <n v="9"/>
    <n v="43"/>
    <n v="43"/>
    <n v="0"/>
    <n v="10"/>
    <n v="5"/>
    <s v="PASSED"/>
  </r>
  <r>
    <s v="ASCENSION HEALTH SENIOR LIVING"/>
    <x v="1"/>
    <x v="1"/>
    <x v="7"/>
    <s v="Y"/>
    <x v="8"/>
    <n v="9"/>
    <n v="23"/>
    <n v="23"/>
    <n v="0"/>
    <n v="10"/>
    <n v="5"/>
    <s v="PASSED"/>
  </r>
  <r>
    <s v="ASCENSION HEALTH SENIOR LIVING"/>
    <x v="1"/>
    <x v="1"/>
    <x v="8"/>
    <s v="Y"/>
    <x v="8"/>
    <n v="9"/>
    <n v="20"/>
    <n v="20"/>
    <n v="0"/>
    <n v="10"/>
    <n v="5"/>
    <s v="PASSED"/>
  </r>
  <r>
    <s v="ASCENSION HEALTH SENIOR LIVING"/>
    <x v="1"/>
    <x v="1"/>
    <x v="9"/>
    <s v="Y"/>
    <x v="8"/>
    <n v="9"/>
    <n v="43"/>
    <n v="43"/>
    <n v="0"/>
    <n v="10"/>
    <n v="5"/>
    <s v="PASSED"/>
  </r>
  <r>
    <s v="ASCENSION HEALTH SENIOR LIVING"/>
    <x v="1"/>
    <x v="1"/>
    <x v="10"/>
    <s v="Y"/>
    <x v="8"/>
    <n v="9"/>
    <n v="20"/>
    <n v="20"/>
    <n v="0"/>
    <n v="10"/>
    <n v="5"/>
    <s v="PASSED"/>
  </r>
  <r>
    <s v="ASCENSION HEALTH SENIOR LIVING"/>
    <x v="1"/>
    <x v="1"/>
    <x v="11"/>
    <s v="Y"/>
    <x v="8"/>
    <n v="9"/>
    <n v="33"/>
    <n v="33"/>
    <n v="0"/>
    <n v="10"/>
    <n v="5"/>
    <s v="PASSED"/>
  </r>
  <r>
    <s v="ASCENSION HEALTH SENIOR LIVING"/>
    <x v="1"/>
    <x v="1"/>
    <x v="12"/>
    <s v="Y"/>
    <x v="8"/>
    <n v="9"/>
    <n v="19"/>
    <n v="19"/>
    <n v="0"/>
    <n v="10"/>
    <n v="5"/>
    <s v="PASSED"/>
  </r>
  <r>
    <s v="ASCENSION HEALTH SENIOR LIVING"/>
    <x v="1"/>
    <x v="1"/>
    <x v="13"/>
    <s v="Y"/>
    <x v="8"/>
    <n v="9"/>
    <n v="21"/>
    <n v="21"/>
    <n v="0"/>
    <n v="10"/>
    <n v="5"/>
    <s v="PASSED"/>
  </r>
  <r>
    <s v="ASCENSION HEALTH SENIOR LIVING"/>
    <x v="1"/>
    <x v="1"/>
    <x v="14"/>
    <s v="Y"/>
    <x v="8"/>
    <n v="9"/>
    <n v="13"/>
    <n v="13"/>
    <n v="0"/>
    <n v="10"/>
    <n v="5"/>
    <s v="PASSED"/>
  </r>
  <r>
    <s v="ASCENSION HEALTH SENIOR LIVING"/>
    <x v="1"/>
    <x v="1"/>
    <x v="15"/>
    <s v="Y"/>
    <x v="8"/>
    <n v="9"/>
    <n v="41"/>
    <n v="41"/>
    <n v="0"/>
    <n v="10"/>
    <n v="5"/>
    <s v="PASSED"/>
  </r>
  <r>
    <s v="ASCENSION HEALTH SENIOR LIVING"/>
    <x v="1"/>
    <x v="1"/>
    <x v="16"/>
    <s v="Y"/>
    <x v="8"/>
    <n v="9"/>
    <n v="28"/>
    <n v="28"/>
    <n v="0"/>
    <n v="10"/>
    <n v="5"/>
    <s v="PASSED"/>
  </r>
  <r>
    <s v="ASCENSION HEALTH SENIOR LIVING"/>
    <x v="1"/>
    <x v="1"/>
    <x v="17"/>
    <s v="Y"/>
    <x v="8"/>
    <n v="9"/>
    <n v="22"/>
    <n v="22"/>
    <n v="0"/>
    <n v="10"/>
    <n v="5"/>
    <s v="PASSED"/>
  </r>
  <r>
    <s v="ASCENSION HEALTH SENIOR LIVING"/>
    <x v="1"/>
    <x v="1"/>
    <x v="18"/>
    <s v="N"/>
    <x v="8"/>
    <n v="9"/>
    <n v="27"/>
    <n v="24"/>
    <n v="12.5"/>
    <n v="10"/>
    <n v="5"/>
    <s v="CRITICAL"/>
  </r>
  <r>
    <s v="ASCENSION HEALTH SENIOR LIVING"/>
    <x v="1"/>
    <x v="1"/>
    <x v="19"/>
    <s v="N"/>
    <x v="8"/>
    <n v="9"/>
    <n v="32"/>
    <n v="8"/>
    <n v="300"/>
    <n v="10"/>
    <n v="5"/>
    <s v="CRITICAL"/>
  </r>
  <r>
    <s v="ASCENSION HEALTH SENIOR LIVING"/>
    <x v="1"/>
    <x v="1"/>
    <x v="20"/>
    <s v="N"/>
    <x v="8"/>
    <n v="9"/>
    <n v="16"/>
    <n v="0"/>
    <n v="100"/>
    <n v="10"/>
    <n v="5"/>
    <s v="CRITICAL"/>
  </r>
  <r>
    <s v="ASCENSION HEALTH SENIOR LIVING"/>
    <x v="1"/>
    <x v="1"/>
    <x v="0"/>
    <s v="Y"/>
    <x v="9"/>
    <n v="10"/>
    <n v="21"/>
    <n v="21"/>
    <n v="0"/>
    <n v="10"/>
    <n v="5"/>
    <s v="PASSED"/>
  </r>
  <r>
    <s v="ASCENSION HEALTH SENIOR LIVING"/>
    <x v="1"/>
    <x v="1"/>
    <x v="1"/>
    <s v="Y"/>
    <x v="9"/>
    <n v="10"/>
    <n v="21"/>
    <n v="21"/>
    <n v="0"/>
    <n v="10"/>
    <n v="5"/>
    <s v="PASSED"/>
  </r>
  <r>
    <s v="ASCENSION HEALTH SENIOR LIVING"/>
    <x v="1"/>
    <x v="1"/>
    <x v="2"/>
    <s v="Y"/>
    <x v="9"/>
    <n v="10"/>
    <n v="32"/>
    <n v="32"/>
    <n v="0"/>
    <n v="10"/>
    <n v="5"/>
    <s v="PASSED"/>
  </r>
  <r>
    <s v="ASCENSION HEALTH SENIOR LIVING"/>
    <x v="1"/>
    <x v="1"/>
    <x v="3"/>
    <s v="Y"/>
    <x v="9"/>
    <n v="10"/>
    <n v="21"/>
    <n v="21"/>
    <n v="0"/>
    <n v="10"/>
    <n v="5"/>
    <s v="PASSED"/>
  </r>
  <r>
    <s v="ASCENSION HEALTH SENIOR LIVING"/>
    <x v="1"/>
    <x v="1"/>
    <x v="4"/>
    <s v="Y"/>
    <x v="9"/>
    <n v="10"/>
    <n v="17"/>
    <n v="17"/>
    <n v="0"/>
    <n v="10"/>
    <n v="5"/>
    <s v="PASSED"/>
  </r>
  <r>
    <s v="ASCENSION HEALTH SENIOR LIVING"/>
    <x v="1"/>
    <x v="1"/>
    <x v="5"/>
    <s v="Y"/>
    <x v="9"/>
    <n v="10"/>
    <n v="28"/>
    <n v="28"/>
    <n v="0"/>
    <n v="10"/>
    <n v="5"/>
    <s v="PASSED"/>
  </r>
  <r>
    <s v="ASCENSION HEALTH SENIOR LIVING"/>
    <x v="1"/>
    <x v="1"/>
    <x v="6"/>
    <s v="Y"/>
    <x v="9"/>
    <n v="10"/>
    <n v="34"/>
    <n v="34"/>
    <n v="0"/>
    <n v="10"/>
    <n v="5"/>
    <s v="PASSED"/>
  </r>
  <r>
    <s v="ASCENSION HEALTH SENIOR LIVING"/>
    <x v="1"/>
    <x v="1"/>
    <x v="7"/>
    <s v="Y"/>
    <x v="9"/>
    <n v="10"/>
    <n v="25"/>
    <n v="25"/>
    <n v="0"/>
    <n v="10"/>
    <n v="5"/>
    <s v="PASSED"/>
  </r>
  <r>
    <s v="ASCENSION HEALTH SENIOR LIVING"/>
    <x v="1"/>
    <x v="1"/>
    <x v="8"/>
    <s v="Y"/>
    <x v="9"/>
    <n v="10"/>
    <n v="28"/>
    <n v="28"/>
    <n v="0"/>
    <n v="10"/>
    <n v="5"/>
    <s v="PASSED"/>
  </r>
  <r>
    <s v="ASCENSION HEALTH SENIOR LIVING"/>
    <x v="1"/>
    <x v="1"/>
    <x v="9"/>
    <s v="Y"/>
    <x v="9"/>
    <n v="10"/>
    <n v="26"/>
    <n v="26"/>
    <n v="0"/>
    <n v="10"/>
    <n v="5"/>
    <s v="PASSED"/>
  </r>
  <r>
    <s v="ASCENSION HEALTH SENIOR LIVING"/>
    <x v="1"/>
    <x v="1"/>
    <x v="10"/>
    <s v="Y"/>
    <x v="9"/>
    <n v="10"/>
    <n v="37"/>
    <n v="37"/>
    <n v="0"/>
    <n v="10"/>
    <n v="5"/>
    <s v="PASSED"/>
  </r>
  <r>
    <s v="ASCENSION HEALTH SENIOR LIVING"/>
    <x v="1"/>
    <x v="1"/>
    <x v="11"/>
    <s v="Y"/>
    <x v="9"/>
    <n v="10"/>
    <n v="16"/>
    <n v="16"/>
    <n v="0"/>
    <n v="10"/>
    <n v="5"/>
    <s v="PASSED"/>
  </r>
  <r>
    <s v="ASCENSION HEALTH SENIOR LIVING"/>
    <x v="1"/>
    <x v="1"/>
    <x v="12"/>
    <s v="Y"/>
    <x v="9"/>
    <n v="10"/>
    <n v="16"/>
    <n v="16"/>
    <n v="0"/>
    <n v="10"/>
    <n v="5"/>
    <s v="PASSED"/>
  </r>
  <r>
    <s v="ASCENSION HEALTH SENIOR LIVING"/>
    <x v="1"/>
    <x v="1"/>
    <x v="13"/>
    <s v="Y"/>
    <x v="9"/>
    <n v="10"/>
    <n v="23"/>
    <n v="23"/>
    <n v="0"/>
    <n v="10"/>
    <n v="5"/>
    <s v="PASSED"/>
  </r>
  <r>
    <s v="ASCENSION HEALTH SENIOR LIVING"/>
    <x v="1"/>
    <x v="1"/>
    <x v="14"/>
    <s v="Y"/>
    <x v="9"/>
    <n v="10"/>
    <n v="20"/>
    <n v="20"/>
    <n v="0"/>
    <n v="10"/>
    <n v="5"/>
    <s v="PASSED"/>
  </r>
  <r>
    <s v="ASCENSION HEALTH SENIOR LIVING"/>
    <x v="1"/>
    <x v="1"/>
    <x v="15"/>
    <s v="Y"/>
    <x v="9"/>
    <n v="10"/>
    <n v="30"/>
    <n v="28"/>
    <n v="7.1428571428571423"/>
    <n v="10"/>
    <n v="5"/>
    <s v="CAUTIONARY"/>
  </r>
  <r>
    <s v="ASCENSION HEALTH SENIOR LIVING"/>
    <x v="1"/>
    <x v="1"/>
    <x v="16"/>
    <s v="Y"/>
    <x v="9"/>
    <n v="10"/>
    <n v="23"/>
    <n v="23"/>
    <n v="0"/>
    <n v="10"/>
    <n v="5"/>
    <s v="PASSED"/>
  </r>
  <r>
    <s v="ASCENSION HEALTH SENIOR LIVING"/>
    <x v="1"/>
    <x v="1"/>
    <x v="17"/>
    <s v="Y"/>
    <x v="9"/>
    <n v="10"/>
    <n v="25"/>
    <n v="22"/>
    <n v="13.636363636363635"/>
    <n v="10"/>
    <n v="5"/>
    <s v="CRITICAL"/>
  </r>
  <r>
    <s v="ASCENSION HEALTH SENIOR LIVING"/>
    <x v="1"/>
    <x v="1"/>
    <x v="18"/>
    <s v="N"/>
    <x v="9"/>
    <n v="10"/>
    <n v="19"/>
    <n v="19"/>
    <n v="0"/>
    <n v="10"/>
    <n v="5"/>
    <s v="PASSED"/>
  </r>
  <r>
    <s v="ASCENSION HEALTH SENIOR LIVING"/>
    <x v="1"/>
    <x v="1"/>
    <x v="19"/>
    <s v="N"/>
    <x v="9"/>
    <n v="10"/>
    <n v="21"/>
    <n v="5"/>
    <n v="320"/>
    <n v="10"/>
    <n v="5"/>
    <s v="CRITICAL"/>
  </r>
  <r>
    <s v="ASCENSION HEALTH SENIOR LIVING"/>
    <x v="1"/>
    <x v="1"/>
    <x v="20"/>
    <s v="N"/>
    <x v="9"/>
    <n v="10"/>
    <n v="10"/>
    <n v="0"/>
    <n v="100"/>
    <n v="10"/>
    <n v="5"/>
    <s v="CRITICAL"/>
  </r>
  <r>
    <s v="ASCENSION HEALTH SENIOR LIVING"/>
    <x v="1"/>
    <x v="1"/>
    <x v="0"/>
    <s v="Y"/>
    <x v="10"/>
    <n v="11"/>
    <n v="0"/>
    <n v="0"/>
    <n v="0"/>
    <n v="10"/>
    <n v="5"/>
    <s v="PASSED"/>
  </r>
  <r>
    <s v="ASCENSION HEALTH SENIOR LIVING"/>
    <x v="1"/>
    <x v="1"/>
    <x v="1"/>
    <s v="Y"/>
    <x v="10"/>
    <n v="11"/>
    <n v="5"/>
    <n v="5"/>
    <n v="0"/>
    <n v="10"/>
    <n v="5"/>
    <s v="PASSED"/>
  </r>
  <r>
    <s v="ASCENSION HEALTH SENIOR LIVING"/>
    <x v="1"/>
    <x v="1"/>
    <x v="2"/>
    <s v="Y"/>
    <x v="10"/>
    <n v="11"/>
    <n v="21"/>
    <n v="21"/>
    <n v="0"/>
    <n v="10"/>
    <n v="5"/>
    <s v="PASSED"/>
  </r>
  <r>
    <s v="ASCENSION HEALTH SENIOR LIVING"/>
    <x v="1"/>
    <x v="1"/>
    <x v="3"/>
    <s v="Y"/>
    <x v="10"/>
    <n v="11"/>
    <n v="5"/>
    <n v="5"/>
    <n v="0"/>
    <n v="10"/>
    <n v="5"/>
    <s v="PASSED"/>
  </r>
  <r>
    <s v="ASCENSION HEALTH SENIOR LIVING"/>
    <x v="1"/>
    <x v="1"/>
    <x v="4"/>
    <s v="Y"/>
    <x v="10"/>
    <n v="11"/>
    <n v="9"/>
    <n v="9"/>
    <n v="0"/>
    <n v="10"/>
    <n v="5"/>
    <s v="PASSED"/>
  </r>
  <r>
    <s v="ASCENSION HEALTH SENIOR LIVING"/>
    <x v="1"/>
    <x v="1"/>
    <x v="5"/>
    <s v="Y"/>
    <x v="10"/>
    <n v="11"/>
    <n v="6"/>
    <n v="6"/>
    <n v="0"/>
    <n v="10"/>
    <n v="5"/>
    <s v="PASSED"/>
  </r>
  <r>
    <s v="ASCENSION HEALTH SENIOR LIVING"/>
    <x v="1"/>
    <x v="1"/>
    <x v="6"/>
    <s v="Y"/>
    <x v="10"/>
    <n v="11"/>
    <n v="17"/>
    <n v="17"/>
    <n v="0"/>
    <n v="10"/>
    <n v="5"/>
    <s v="PASSED"/>
  </r>
  <r>
    <s v="ASCENSION HEALTH SENIOR LIVING"/>
    <x v="1"/>
    <x v="1"/>
    <x v="7"/>
    <s v="Y"/>
    <x v="10"/>
    <n v="11"/>
    <n v="6"/>
    <n v="6"/>
    <n v="0"/>
    <n v="10"/>
    <n v="5"/>
    <s v="PASSED"/>
  </r>
  <r>
    <s v="ASCENSION HEALTH SENIOR LIVING"/>
    <x v="1"/>
    <x v="1"/>
    <x v="8"/>
    <s v="Y"/>
    <x v="10"/>
    <n v="11"/>
    <n v="11"/>
    <n v="11"/>
    <n v="0"/>
    <n v="10"/>
    <n v="5"/>
    <s v="PASSED"/>
  </r>
  <r>
    <s v="ASCENSION HEALTH SENIOR LIVING"/>
    <x v="1"/>
    <x v="1"/>
    <x v="9"/>
    <s v="Y"/>
    <x v="10"/>
    <n v="11"/>
    <n v="3"/>
    <n v="3"/>
    <n v="0"/>
    <n v="10"/>
    <n v="5"/>
    <s v="PASSED"/>
  </r>
  <r>
    <s v="ASCENSION HEALTH SENIOR LIVING"/>
    <x v="1"/>
    <x v="1"/>
    <x v="10"/>
    <s v="Y"/>
    <x v="10"/>
    <n v="11"/>
    <n v="8"/>
    <n v="8"/>
    <n v="0"/>
    <n v="10"/>
    <n v="5"/>
    <s v="PASSED"/>
  </r>
  <r>
    <s v="ASCENSION HEALTH SENIOR LIVING"/>
    <x v="1"/>
    <x v="1"/>
    <x v="11"/>
    <s v="Y"/>
    <x v="10"/>
    <n v="11"/>
    <n v="19"/>
    <n v="19"/>
    <n v="0"/>
    <n v="10"/>
    <n v="5"/>
    <s v="PASSED"/>
  </r>
  <r>
    <s v="ASCENSION HEALTH SENIOR LIVING"/>
    <x v="1"/>
    <x v="1"/>
    <x v="12"/>
    <s v="Y"/>
    <x v="10"/>
    <n v="11"/>
    <n v="0"/>
    <n v="0"/>
    <n v="0"/>
    <n v="10"/>
    <n v="5"/>
    <s v="PASSED"/>
  </r>
  <r>
    <s v="ASCENSION HEALTH SENIOR LIVING"/>
    <x v="1"/>
    <x v="1"/>
    <x v="13"/>
    <s v="Y"/>
    <x v="10"/>
    <n v="11"/>
    <n v="10"/>
    <n v="10"/>
    <n v="0"/>
    <n v="10"/>
    <n v="5"/>
    <s v="PASSED"/>
  </r>
  <r>
    <s v="ASCENSION HEALTH SENIOR LIVING"/>
    <x v="1"/>
    <x v="1"/>
    <x v="14"/>
    <s v="Y"/>
    <x v="10"/>
    <n v="11"/>
    <n v="0"/>
    <n v="0"/>
    <n v="0"/>
    <n v="10"/>
    <n v="5"/>
    <s v="PASSED"/>
  </r>
  <r>
    <s v="ASCENSION HEALTH SENIOR LIVING"/>
    <x v="1"/>
    <x v="1"/>
    <x v="15"/>
    <s v="Y"/>
    <x v="10"/>
    <n v="11"/>
    <n v="10"/>
    <n v="10"/>
    <n v="0"/>
    <n v="10"/>
    <n v="5"/>
    <s v="PASSED"/>
  </r>
  <r>
    <s v="ASCENSION HEALTH SENIOR LIVING"/>
    <x v="1"/>
    <x v="1"/>
    <x v="16"/>
    <s v="Y"/>
    <x v="10"/>
    <n v="11"/>
    <n v="6"/>
    <n v="6"/>
    <n v="0"/>
    <n v="10"/>
    <n v="5"/>
    <s v="PASSED"/>
  </r>
  <r>
    <s v="ASCENSION HEALTH SENIOR LIVING"/>
    <x v="1"/>
    <x v="1"/>
    <x v="17"/>
    <s v="Y"/>
    <x v="10"/>
    <n v="11"/>
    <n v="3"/>
    <n v="3"/>
    <n v="0"/>
    <n v="10"/>
    <n v="5"/>
    <s v="PASSED"/>
  </r>
  <r>
    <s v="ASCENSION HEALTH SENIOR LIVING"/>
    <x v="1"/>
    <x v="1"/>
    <x v="18"/>
    <s v="N"/>
    <x v="10"/>
    <n v="11"/>
    <n v="14"/>
    <n v="14"/>
    <n v="0"/>
    <n v="10"/>
    <n v="5"/>
    <s v="PASSED"/>
  </r>
  <r>
    <s v="ASCENSION HEALTH SENIOR LIVING"/>
    <x v="1"/>
    <x v="1"/>
    <x v="19"/>
    <s v="N"/>
    <x v="10"/>
    <n v="11"/>
    <n v="8"/>
    <n v="5"/>
    <n v="60"/>
    <n v="10"/>
    <n v="5"/>
    <s v="CRITICAL"/>
  </r>
  <r>
    <s v="ASCENSION HEALTH SENIOR LIVING"/>
    <x v="1"/>
    <x v="1"/>
    <x v="20"/>
    <s v="N"/>
    <x v="10"/>
    <n v="11"/>
    <n v="5"/>
    <n v="0"/>
    <n v="100"/>
    <n v="10"/>
    <n v="5"/>
    <s v="CRITICAL"/>
  </r>
  <r>
    <s v="ASCENSION HEALTH SENIOR LIVING"/>
    <x v="1"/>
    <x v="1"/>
    <x v="0"/>
    <s v="Y"/>
    <x v="11"/>
    <n v="12"/>
    <n v="0"/>
    <n v="0"/>
    <n v="0"/>
    <n v="10"/>
    <n v="5"/>
    <s v="PASSED"/>
  </r>
  <r>
    <s v="ASCENSION HEALTH SENIOR LIVING"/>
    <x v="1"/>
    <x v="1"/>
    <x v="1"/>
    <s v="Y"/>
    <x v="11"/>
    <n v="12"/>
    <n v="5"/>
    <n v="5"/>
    <n v="0"/>
    <n v="10"/>
    <n v="5"/>
    <s v="PASSED"/>
  </r>
  <r>
    <s v="ASCENSION HEALTH SENIOR LIVING"/>
    <x v="1"/>
    <x v="1"/>
    <x v="2"/>
    <s v="Y"/>
    <x v="11"/>
    <n v="12"/>
    <n v="0"/>
    <n v="0"/>
    <n v="0"/>
    <n v="10"/>
    <n v="5"/>
    <s v="PASSED"/>
  </r>
  <r>
    <s v="ASCENSION HEALTH SENIOR LIVING"/>
    <x v="1"/>
    <x v="1"/>
    <x v="3"/>
    <s v="Y"/>
    <x v="11"/>
    <n v="12"/>
    <n v="0"/>
    <n v="0"/>
    <n v="0"/>
    <n v="10"/>
    <n v="5"/>
    <s v="PASSED"/>
  </r>
  <r>
    <s v="ASCENSION HEALTH SENIOR LIVING"/>
    <x v="1"/>
    <x v="1"/>
    <x v="4"/>
    <s v="Y"/>
    <x v="11"/>
    <n v="12"/>
    <n v="6"/>
    <n v="6"/>
    <n v="0"/>
    <n v="10"/>
    <n v="5"/>
    <s v="PASSED"/>
  </r>
  <r>
    <s v="ASCENSION HEALTH SENIOR LIVING"/>
    <x v="1"/>
    <x v="1"/>
    <x v="5"/>
    <s v="Y"/>
    <x v="11"/>
    <n v="12"/>
    <n v="14"/>
    <n v="14"/>
    <n v="0"/>
    <n v="10"/>
    <n v="5"/>
    <s v="PASSED"/>
  </r>
  <r>
    <s v="ASCENSION HEALTH SENIOR LIVING"/>
    <x v="1"/>
    <x v="1"/>
    <x v="6"/>
    <s v="Y"/>
    <x v="11"/>
    <n v="12"/>
    <n v="3"/>
    <n v="3"/>
    <n v="0"/>
    <n v="10"/>
    <n v="5"/>
    <s v="PASSED"/>
  </r>
  <r>
    <s v="ASCENSION HEALTH SENIOR LIVING"/>
    <x v="1"/>
    <x v="1"/>
    <x v="7"/>
    <s v="Y"/>
    <x v="11"/>
    <n v="12"/>
    <n v="25"/>
    <n v="25"/>
    <n v="0"/>
    <n v="10"/>
    <n v="5"/>
    <s v="PASSED"/>
  </r>
  <r>
    <s v="ASCENSION HEALTH SENIOR LIVING"/>
    <x v="1"/>
    <x v="1"/>
    <x v="8"/>
    <s v="Y"/>
    <x v="11"/>
    <n v="12"/>
    <n v="6"/>
    <n v="6"/>
    <n v="0"/>
    <n v="10"/>
    <n v="5"/>
    <s v="PASSED"/>
  </r>
  <r>
    <s v="ASCENSION HEALTH SENIOR LIVING"/>
    <x v="1"/>
    <x v="1"/>
    <x v="9"/>
    <s v="Y"/>
    <x v="11"/>
    <n v="12"/>
    <n v="12"/>
    <n v="12"/>
    <n v="0"/>
    <n v="10"/>
    <n v="5"/>
    <s v="PASSED"/>
  </r>
  <r>
    <s v="ASCENSION HEALTH SENIOR LIVING"/>
    <x v="1"/>
    <x v="1"/>
    <x v="10"/>
    <s v="Y"/>
    <x v="11"/>
    <n v="12"/>
    <n v="8"/>
    <n v="8"/>
    <n v="0"/>
    <n v="10"/>
    <n v="5"/>
    <s v="PASSED"/>
  </r>
  <r>
    <s v="ASCENSION HEALTH SENIOR LIVING"/>
    <x v="1"/>
    <x v="1"/>
    <x v="11"/>
    <s v="Y"/>
    <x v="11"/>
    <n v="12"/>
    <n v="11"/>
    <n v="11"/>
    <n v="0"/>
    <n v="10"/>
    <n v="5"/>
    <s v="PASSED"/>
  </r>
  <r>
    <s v="ASCENSION HEALTH SENIOR LIVING"/>
    <x v="1"/>
    <x v="1"/>
    <x v="12"/>
    <s v="Y"/>
    <x v="11"/>
    <n v="12"/>
    <n v="13"/>
    <n v="13"/>
    <n v="0"/>
    <n v="10"/>
    <n v="5"/>
    <s v="PASSED"/>
  </r>
  <r>
    <s v="ASCENSION HEALTH SENIOR LIVING"/>
    <x v="1"/>
    <x v="1"/>
    <x v="13"/>
    <s v="Y"/>
    <x v="11"/>
    <n v="12"/>
    <n v="13"/>
    <n v="13"/>
    <n v="0"/>
    <n v="10"/>
    <n v="5"/>
    <s v="PASSED"/>
  </r>
  <r>
    <s v="ASCENSION HEALTH SENIOR LIVING"/>
    <x v="1"/>
    <x v="1"/>
    <x v="14"/>
    <s v="Y"/>
    <x v="11"/>
    <n v="12"/>
    <n v="3"/>
    <n v="3"/>
    <n v="0"/>
    <n v="10"/>
    <n v="5"/>
    <s v="PASSED"/>
  </r>
  <r>
    <s v="ASCENSION HEALTH SENIOR LIVING"/>
    <x v="1"/>
    <x v="1"/>
    <x v="15"/>
    <s v="Y"/>
    <x v="11"/>
    <n v="12"/>
    <n v="20"/>
    <n v="20"/>
    <n v="0"/>
    <n v="10"/>
    <n v="5"/>
    <s v="PASSED"/>
  </r>
  <r>
    <s v="ASCENSION HEALTH SENIOR LIVING"/>
    <x v="1"/>
    <x v="1"/>
    <x v="16"/>
    <s v="Y"/>
    <x v="11"/>
    <n v="12"/>
    <n v="0"/>
    <n v="0"/>
    <n v="0"/>
    <n v="10"/>
    <n v="5"/>
    <s v="PASSED"/>
  </r>
  <r>
    <s v="ASCENSION HEALTH SENIOR LIVING"/>
    <x v="1"/>
    <x v="1"/>
    <x v="17"/>
    <s v="Y"/>
    <x v="11"/>
    <n v="12"/>
    <n v="11"/>
    <n v="11"/>
    <n v="0"/>
    <n v="10"/>
    <n v="5"/>
    <s v="PASSED"/>
  </r>
  <r>
    <s v="ASCENSION HEALTH SENIOR LIVING"/>
    <x v="1"/>
    <x v="1"/>
    <x v="18"/>
    <s v="N"/>
    <x v="11"/>
    <n v="12"/>
    <n v="24"/>
    <n v="24"/>
    <n v="0"/>
    <n v="10"/>
    <n v="5"/>
    <s v="PASSED"/>
  </r>
  <r>
    <s v="ASCENSION HEALTH SENIOR LIVING"/>
    <x v="1"/>
    <x v="1"/>
    <x v="19"/>
    <s v="N"/>
    <x v="11"/>
    <n v="12"/>
    <n v="0"/>
    <n v="0"/>
    <n v="0"/>
    <n v="10"/>
    <n v="5"/>
    <s v="PASSED"/>
  </r>
  <r>
    <s v="ASCENSION HEALTH SENIOR LIVING"/>
    <x v="1"/>
    <x v="1"/>
    <x v="20"/>
    <s v="N"/>
    <x v="11"/>
    <n v="12"/>
    <n v="5"/>
    <n v="0"/>
    <n v="100"/>
    <n v="10"/>
    <n v="5"/>
    <s v="CRITICAL"/>
  </r>
  <r>
    <s v="ASCENSION HEALTH SENIOR LIVING"/>
    <x v="1"/>
    <x v="1"/>
    <x v="0"/>
    <s v="Y"/>
    <x v="12"/>
    <n v="13"/>
    <n v="47955"/>
    <n v="47955"/>
    <n v="0"/>
    <n v="10"/>
    <n v="5"/>
    <s v="PASSED"/>
  </r>
  <r>
    <s v="ASCENSION HEALTH SENIOR LIVING"/>
    <x v="1"/>
    <x v="1"/>
    <x v="1"/>
    <s v="Y"/>
    <x v="12"/>
    <n v="13"/>
    <n v="23510"/>
    <n v="23510"/>
    <n v="0"/>
    <n v="10"/>
    <n v="5"/>
    <s v="PASSED"/>
  </r>
  <r>
    <s v="ASCENSION HEALTH SENIOR LIVING"/>
    <x v="1"/>
    <x v="1"/>
    <x v="2"/>
    <s v="Y"/>
    <x v="12"/>
    <n v="13"/>
    <n v="56937"/>
    <n v="56433"/>
    <n v="0.89309446600393394"/>
    <n v="10"/>
    <n v="5"/>
    <s v="TRIVIAL"/>
  </r>
  <r>
    <s v="ASCENSION HEALTH SENIOR LIVING"/>
    <x v="1"/>
    <x v="1"/>
    <x v="3"/>
    <s v="Y"/>
    <x v="12"/>
    <n v="13"/>
    <n v="37064"/>
    <n v="37064"/>
    <n v="0"/>
    <n v="10"/>
    <n v="5"/>
    <s v="PASSED"/>
  </r>
  <r>
    <s v="ASCENSION HEALTH SENIOR LIVING"/>
    <x v="1"/>
    <x v="1"/>
    <x v="4"/>
    <s v="Y"/>
    <x v="12"/>
    <n v="13"/>
    <n v="56744"/>
    <n v="56744"/>
    <n v="0"/>
    <n v="10"/>
    <n v="5"/>
    <s v="PASSED"/>
  </r>
  <r>
    <s v="ASCENSION HEALTH SENIOR LIVING"/>
    <x v="1"/>
    <x v="1"/>
    <x v="5"/>
    <s v="Y"/>
    <x v="12"/>
    <n v="13"/>
    <n v="65353"/>
    <n v="65353"/>
    <n v="0"/>
    <n v="10"/>
    <n v="5"/>
    <s v="PASSED"/>
  </r>
  <r>
    <s v="ASCENSION HEALTH SENIOR LIVING"/>
    <x v="1"/>
    <x v="1"/>
    <x v="6"/>
    <s v="Y"/>
    <x v="12"/>
    <n v="13"/>
    <n v="64398"/>
    <n v="64398"/>
    <n v="0"/>
    <n v="10"/>
    <n v="5"/>
    <s v="PASSED"/>
  </r>
  <r>
    <s v="ASCENSION HEALTH SENIOR LIVING"/>
    <x v="1"/>
    <x v="1"/>
    <x v="7"/>
    <s v="Y"/>
    <x v="12"/>
    <n v="13"/>
    <n v="94746"/>
    <n v="94746"/>
    <n v="0"/>
    <n v="10"/>
    <n v="5"/>
    <s v="PASSED"/>
  </r>
  <r>
    <s v="ASCENSION HEALTH SENIOR LIVING"/>
    <x v="1"/>
    <x v="1"/>
    <x v="8"/>
    <s v="Y"/>
    <x v="12"/>
    <n v="13"/>
    <n v="114763"/>
    <n v="114763"/>
    <n v="0"/>
    <n v="10"/>
    <n v="5"/>
    <s v="PASSED"/>
  </r>
  <r>
    <s v="ASCENSION HEALTH SENIOR LIVING"/>
    <x v="1"/>
    <x v="1"/>
    <x v="9"/>
    <s v="Y"/>
    <x v="12"/>
    <n v="13"/>
    <n v="52667"/>
    <n v="52667"/>
    <n v="0"/>
    <n v="10"/>
    <n v="5"/>
    <s v="PASSED"/>
  </r>
  <r>
    <s v="ASCENSION HEALTH SENIOR LIVING"/>
    <x v="1"/>
    <x v="1"/>
    <x v="10"/>
    <s v="Y"/>
    <x v="12"/>
    <n v="13"/>
    <n v="83572"/>
    <n v="83572"/>
    <n v="0"/>
    <n v="10"/>
    <n v="5"/>
    <s v="PASSED"/>
  </r>
  <r>
    <s v="ASCENSION HEALTH SENIOR LIVING"/>
    <x v="1"/>
    <x v="1"/>
    <x v="11"/>
    <s v="Y"/>
    <x v="12"/>
    <n v="13"/>
    <n v="70772"/>
    <n v="70772"/>
    <n v="0"/>
    <n v="10"/>
    <n v="5"/>
    <s v="PASSED"/>
  </r>
  <r>
    <s v="ASCENSION HEALTH SENIOR LIVING"/>
    <x v="1"/>
    <x v="1"/>
    <x v="12"/>
    <s v="Y"/>
    <x v="12"/>
    <n v="13"/>
    <n v="67599"/>
    <n v="65814"/>
    <n v="2.7121888959795788"/>
    <n v="10"/>
    <n v="5"/>
    <s v="TRIVIAL"/>
  </r>
  <r>
    <s v="ASCENSION HEALTH SENIOR LIVING"/>
    <x v="1"/>
    <x v="1"/>
    <x v="13"/>
    <s v="Y"/>
    <x v="12"/>
    <n v="13"/>
    <n v="55508"/>
    <n v="55508"/>
    <n v="0"/>
    <n v="10"/>
    <n v="5"/>
    <s v="PASSED"/>
  </r>
  <r>
    <s v="ASCENSION HEALTH SENIOR LIVING"/>
    <x v="1"/>
    <x v="1"/>
    <x v="14"/>
    <s v="Y"/>
    <x v="12"/>
    <n v="13"/>
    <n v="74590"/>
    <n v="74590"/>
    <n v="0"/>
    <n v="10"/>
    <n v="5"/>
    <s v="PASSED"/>
  </r>
  <r>
    <s v="ASCENSION HEALTH SENIOR LIVING"/>
    <x v="1"/>
    <x v="1"/>
    <x v="15"/>
    <s v="Y"/>
    <x v="12"/>
    <n v="13"/>
    <n v="60604"/>
    <n v="60604"/>
    <n v="0"/>
    <n v="10"/>
    <n v="5"/>
    <s v="PASSED"/>
  </r>
  <r>
    <s v="ASCENSION HEALTH SENIOR LIVING"/>
    <x v="1"/>
    <x v="1"/>
    <x v="16"/>
    <s v="Y"/>
    <x v="12"/>
    <n v="13"/>
    <n v="65468"/>
    <n v="65468"/>
    <n v="0"/>
    <n v="10"/>
    <n v="5"/>
    <s v="PASSED"/>
  </r>
  <r>
    <s v="ASCENSION HEALTH SENIOR LIVING"/>
    <x v="1"/>
    <x v="1"/>
    <x v="17"/>
    <s v="Y"/>
    <x v="12"/>
    <n v="13"/>
    <n v="66160"/>
    <n v="63870"/>
    <n v="3.5854078597150458"/>
    <n v="10"/>
    <n v="5"/>
    <s v="TRIVIAL"/>
  </r>
  <r>
    <s v="ASCENSION HEALTH SENIOR LIVING"/>
    <x v="1"/>
    <x v="1"/>
    <x v="18"/>
    <s v="N"/>
    <x v="12"/>
    <n v="13"/>
    <n v="64094"/>
    <n v="56170"/>
    <n v="14.107174648388821"/>
    <n v="10"/>
    <n v="5"/>
    <s v="CRITICAL"/>
  </r>
  <r>
    <s v="ASCENSION HEALTH SENIOR LIVING"/>
    <x v="1"/>
    <x v="1"/>
    <x v="19"/>
    <s v="N"/>
    <x v="12"/>
    <n v="13"/>
    <n v="64565"/>
    <n v="19144"/>
    <n v="237.25971583786043"/>
    <n v="10"/>
    <n v="5"/>
    <s v="CRITICAL"/>
  </r>
  <r>
    <s v="ASCENSION HEALTH SENIOR LIVING"/>
    <x v="1"/>
    <x v="1"/>
    <x v="20"/>
    <s v="N"/>
    <x v="12"/>
    <n v="13"/>
    <n v="35662"/>
    <n v="0"/>
    <n v="100"/>
    <n v="10"/>
    <n v="5"/>
    <s v="CRITICAL"/>
  </r>
  <r>
    <s v="ASCENSION HEALTH SENIOR LIVING"/>
    <x v="1"/>
    <x v="1"/>
    <x v="0"/>
    <s v="Y"/>
    <x v="13"/>
    <n v="14"/>
    <n v="261"/>
    <n v="261"/>
    <n v="0"/>
    <n v="10"/>
    <n v="5"/>
    <s v="PASSED"/>
  </r>
  <r>
    <s v="ASCENSION HEALTH SENIOR LIVING"/>
    <x v="1"/>
    <x v="1"/>
    <x v="1"/>
    <s v="Y"/>
    <x v="13"/>
    <n v="14"/>
    <n v="169"/>
    <n v="169"/>
    <n v="0"/>
    <n v="10"/>
    <n v="5"/>
    <s v="PASSED"/>
  </r>
  <r>
    <s v="ASCENSION HEALTH SENIOR LIVING"/>
    <x v="1"/>
    <x v="1"/>
    <x v="2"/>
    <s v="Y"/>
    <x v="13"/>
    <n v="14"/>
    <n v="266"/>
    <n v="261"/>
    <n v="1.9157088122605364"/>
    <n v="10"/>
    <n v="5"/>
    <s v="TRIVIAL"/>
  </r>
  <r>
    <s v="ASCENSION HEALTH SENIOR LIVING"/>
    <x v="1"/>
    <x v="1"/>
    <x v="3"/>
    <s v="Y"/>
    <x v="13"/>
    <n v="14"/>
    <n v="247"/>
    <n v="247"/>
    <n v="0"/>
    <n v="10"/>
    <n v="5"/>
    <s v="PASSED"/>
  </r>
  <r>
    <s v="ASCENSION HEALTH SENIOR LIVING"/>
    <x v="1"/>
    <x v="1"/>
    <x v="4"/>
    <s v="Y"/>
    <x v="13"/>
    <n v="14"/>
    <n v="202"/>
    <n v="202"/>
    <n v="0"/>
    <n v="10"/>
    <n v="5"/>
    <s v="PASSED"/>
  </r>
  <r>
    <s v="ASCENSION HEALTH SENIOR LIVING"/>
    <x v="1"/>
    <x v="1"/>
    <x v="5"/>
    <s v="Y"/>
    <x v="13"/>
    <n v="14"/>
    <n v="240"/>
    <n v="240"/>
    <n v="0"/>
    <n v="10"/>
    <n v="5"/>
    <s v="PASSED"/>
  </r>
  <r>
    <s v="ASCENSION HEALTH SENIOR LIVING"/>
    <x v="1"/>
    <x v="1"/>
    <x v="6"/>
    <s v="Y"/>
    <x v="13"/>
    <n v="14"/>
    <n v="233"/>
    <n v="233"/>
    <n v="0"/>
    <n v="10"/>
    <n v="5"/>
    <s v="PASSED"/>
  </r>
  <r>
    <s v="ASCENSION HEALTH SENIOR LIVING"/>
    <x v="1"/>
    <x v="1"/>
    <x v="7"/>
    <s v="Y"/>
    <x v="13"/>
    <n v="14"/>
    <n v="279"/>
    <n v="279"/>
    <n v="0"/>
    <n v="10"/>
    <n v="5"/>
    <s v="PASSED"/>
  </r>
  <r>
    <s v="ASCENSION HEALTH SENIOR LIVING"/>
    <x v="1"/>
    <x v="1"/>
    <x v="8"/>
    <s v="Y"/>
    <x v="13"/>
    <n v="14"/>
    <n v="243"/>
    <n v="243"/>
    <n v="0"/>
    <n v="10"/>
    <n v="5"/>
    <s v="PASSED"/>
  </r>
  <r>
    <s v="ASCENSION HEALTH SENIOR LIVING"/>
    <x v="1"/>
    <x v="1"/>
    <x v="9"/>
    <s v="Y"/>
    <x v="13"/>
    <n v="14"/>
    <n v="239"/>
    <n v="239"/>
    <n v="0"/>
    <n v="10"/>
    <n v="5"/>
    <s v="PASSED"/>
  </r>
  <r>
    <s v="ASCENSION HEALTH SENIOR LIVING"/>
    <x v="1"/>
    <x v="1"/>
    <x v="10"/>
    <s v="Y"/>
    <x v="13"/>
    <n v="14"/>
    <n v="194"/>
    <n v="194"/>
    <n v="0"/>
    <n v="10"/>
    <n v="5"/>
    <s v="PASSED"/>
  </r>
  <r>
    <s v="ASCENSION HEALTH SENIOR LIVING"/>
    <x v="1"/>
    <x v="1"/>
    <x v="11"/>
    <s v="Y"/>
    <x v="13"/>
    <n v="14"/>
    <n v="205"/>
    <n v="205"/>
    <n v="0"/>
    <n v="10"/>
    <n v="5"/>
    <s v="PASSED"/>
  </r>
  <r>
    <s v="ASCENSION HEALTH SENIOR LIVING"/>
    <x v="1"/>
    <x v="1"/>
    <x v="12"/>
    <s v="Y"/>
    <x v="13"/>
    <n v="14"/>
    <n v="159"/>
    <n v="157"/>
    <n v="1.2738853503184715"/>
    <n v="10"/>
    <n v="5"/>
    <s v="TRIVIAL"/>
  </r>
  <r>
    <s v="ASCENSION HEALTH SENIOR LIVING"/>
    <x v="1"/>
    <x v="1"/>
    <x v="13"/>
    <s v="Y"/>
    <x v="13"/>
    <n v="14"/>
    <n v="182"/>
    <n v="182"/>
    <n v="0"/>
    <n v="10"/>
    <n v="5"/>
    <s v="PASSED"/>
  </r>
  <r>
    <s v="ASCENSION HEALTH SENIOR LIVING"/>
    <x v="1"/>
    <x v="1"/>
    <x v="14"/>
    <s v="Y"/>
    <x v="13"/>
    <n v="14"/>
    <n v="164"/>
    <n v="164"/>
    <n v="0"/>
    <n v="10"/>
    <n v="5"/>
    <s v="PASSED"/>
  </r>
  <r>
    <s v="ASCENSION HEALTH SENIOR LIVING"/>
    <x v="1"/>
    <x v="1"/>
    <x v="15"/>
    <s v="Y"/>
    <x v="13"/>
    <n v="14"/>
    <n v="157"/>
    <n v="155"/>
    <n v="1.2903225806451613"/>
    <n v="10"/>
    <n v="5"/>
    <s v="TRIVIAL"/>
  </r>
  <r>
    <s v="ASCENSION HEALTH SENIOR LIVING"/>
    <x v="1"/>
    <x v="1"/>
    <x v="16"/>
    <s v="Y"/>
    <x v="13"/>
    <n v="14"/>
    <n v="237"/>
    <n v="237"/>
    <n v="0"/>
    <n v="10"/>
    <n v="5"/>
    <s v="PASSED"/>
  </r>
  <r>
    <s v="ASCENSION HEALTH SENIOR LIVING"/>
    <x v="1"/>
    <x v="1"/>
    <x v="17"/>
    <s v="Y"/>
    <x v="13"/>
    <n v="14"/>
    <n v="220"/>
    <n v="213"/>
    <n v="3.286384976525822"/>
    <n v="10"/>
    <n v="5"/>
    <s v="TRIVIAL"/>
  </r>
  <r>
    <s v="ASCENSION HEALTH SENIOR LIVING"/>
    <x v="1"/>
    <x v="1"/>
    <x v="18"/>
    <s v="N"/>
    <x v="13"/>
    <n v="14"/>
    <n v="200"/>
    <n v="187"/>
    <n v="6.9518716577540109"/>
    <n v="10"/>
    <n v="5"/>
    <s v="CAUTIONARY"/>
  </r>
  <r>
    <s v="ASCENSION HEALTH SENIOR LIVING"/>
    <x v="1"/>
    <x v="1"/>
    <x v="19"/>
    <s v="N"/>
    <x v="13"/>
    <n v="14"/>
    <n v="163"/>
    <n v="29"/>
    <n v="462.06896551724139"/>
    <n v="10"/>
    <n v="5"/>
    <s v="CRITICAL"/>
  </r>
  <r>
    <s v="ASCENSION HEALTH SENIOR LIVING"/>
    <x v="1"/>
    <x v="1"/>
    <x v="20"/>
    <s v="N"/>
    <x v="13"/>
    <n v="14"/>
    <n v="83"/>
    <n v="0"/>
    <n v="100"/>
    <n v="10"/>
    <n v="5"/>
    <s v="CRITICAL"/>
  </r>
  <r>
    <s v="ASCENSION HEALTH SENIOR LIVING"/>
    <x v="1"/>
    <x v="1"/>
    <x v="0"/>
    <s v="Y"/>
    <x v="14"/>
    <n v="15"/>
    <n v="0"/>
    <n v="0"/>
    <n v="0"/>
    <n v="10"/>
    <n v="5"/>
    <s v="PASSED"/>
  </r>
  <r>
    <s v="ASCENSION HEALTH SENIOR LIVING"/>
    <x v="1"/>
    <x v="1"/>
    <x v="1"/>
    <s v="Y"/>
    <x v="14"/>
    <n v="15"/>
    <n v="0"/>
    <n v="0"/>
    <n v="0"/>
    <n v="10"/>
    <n v="5"/>
    <s v="PASSED"/>
  </r>
  <r>
    <s v="ASCENSION HEALTH SENIOR LIVING"/>
    <x v="1"/>
    <x v="1"/>
    <x v="2"/>
    <s v="Y"/>
    <x v="14"/>
    <n v="15"/>
    <n v="0"/>
    <n v="0"/>
    <n v="0"/>
    <n v="10"/>
    <n v="5"/>
    <s v="PASSED"/>
  </r>
  <r>
    <s v="ASCENSION HEALTH SENIOR LIVING"/>
    <x v="1"/>
    <x v="1"/>
    <x v="3"/>
    <s v="Y"/>
    <x v="14"/>
    <n v="15"/>
    <n v="0"/>
    <n v="0"/>
    <n v="0"/>
    <n v="10"/>
    <n v="5"/>
    <s v="PASSED"/>
  </r>
  <r>
    <s v="ASCENSION HEALTH SENIOR LIVING"/>
    <x v="1"/>
    <x v="1"/>
    <x v="4"/>
    <s v="Y"/>
    <x v="14"/>
    <n v="15"/>
    <n v="0"/>
    <n v="0"/>
    <n v="0"/>
    <n v="10"/>
    <n v="5"/>
    <s v="PASSED"/>
  </r>
  <r>
    <s v="ASCENSION HEALTH SENIOR LIVING"/>
    <x v="1"/>
    <x v="1"/>
    <x v="5"/>
    <s v="Y"/>
    <x v="14"/>
    <n v="15"/>
    <n v="0"/>
    <n v="0"/>
    <n v="0"/>
    <n v="10"/>
    <n v="5"/>
    <s v="PASSED"/>
  </r>
  <r>
    <s v="ASCENSION HEALTH SENIOR LIVING"/>
    <x v="1"/>
    <x v="1"/>
    <x v="6"/>
    <s v="Y"/>
    <x v="14"/>
    <n v="15"/>
    <n v="0"/>
    <n v="0"/>
    <n v="0"/>
    <n v="10"/>
    <n v="5"/>
    <s v="PASSED"/>
  </r>
  <r>
    <s v="ASCENSION HEALTH SENIOR LIVING"/>
    <x v="1"/>
    <x v="1"/>
    <x v="7"/>
    <s v="Y"/>
    <x v="14"/>
    <n v="15"/>
    <n v="0"/>
    <n v="0"/>
    <n v="0"/>
    <n v="10"/>
    <n v="5"/>
    <s v="PASSED"/>
  </r>
  <r>
    <s v="ASCENSION HEALTH SENIOR LIVING"/>
    <x v="1"/>
    <x v="1"/>
    <x v="8"/>
    <s v="Y"/>
    <x v="14"/>
    <n v="15"/>
    <n v="0"/>
    <n v="0"/>
    <n v="0"/>
    <n v="10"/>
    <n v="5"/>
    <s v="PASSED"/>
  </r>
  <r>
    <s v="ASCENSION HEALTH SENIOR LIVING"/>
    <x v="1"/>
    <x v="1"/>
    <x v="9"/>
    <s v="Y"/>
    <x v="14"/>
    <n v="15"/>
    <n v="0"/>
    <n v="0"/>
    <n v="0"/>
    <n v="10"/>
    <n v="5"/>
    <s v="PASSED"/>
  </r>
  <r>
    <s v="ASCENSION HEALTH SENIOR LIVING"/>
    <x v="1"/>
    <x v="1"/>
    <x v="10"/>
    <s v="Y"/>
    <x v="14"/>
    <n v="15"/>
    <n v="0"/>
    <n v="0"/>
    <n v="0"/>
    <n v="10"/>
    <n v="5"/>
    <s v="PASSED"/>
  </r>
  <r>
    <s v="ASCENSION HEALTH SENIOR LIVING"/>
    <x v="1"/>
    <x v="1"/>
    <x v="11"/>
    <s v="Y"/>
    <x v="14"/>
    <n v="15"/>
    <n v="0"/>
    <n v="0"/>
    <n v="0"/>
    <n v="10"/>
    <n v="5"/>
    <s v="PASSED"/>
  </r>
  <r>
    <s v="ASCENSION HEALTH SENIOR LIVING"/>
    <x v="1"/>
    <x v="1"/>
    <x v="12"/>
    <s v="Y"/>
    <x v="14"/>
    <n v="15"/>
    <n v="0"/>
    <n v="0"/>
    <n v="0"/>
    <n v="10"/>
    <n v="5"/>
    <s v="PASSED"/>
  </r>
  <r>
    <s v="ASCENSION HEALTH SENIOR LIVING"/>
    <x v="1"/>
    <x v="1"/>
    <x v="13"/>
    <s v="Y"/>
    <x v="14"/>
    <n v="15"/>
    <n v="0"/>
    <n v="0"/>
    <n v="0"/>
    <n v="10"/>
    <n v="5"/>
    <s v="PASSED"/>
  </r>
  <r>
    <s v="ASCENSION HEALTH SENIOR LIVING"/>
    <x v="1"/>
    <x v="1"/>
    <x v="14"/>
    <s v="Y"/>
    <x v="14"/>
    <n v="15"/>
    <n v="0"/>
    <n v="0"/>
    <n v="0"/>
    <n v="10"/>
    <n v="5"/>
    <s v="PASSED"/>
  </r>
  <r>
    <s v="ASCENSION HEALTH SENIOR LIVING"/>
    <x v="1"/>
    <x v="1"/>
    <x v="15"/>
    <s v="Y"/>
    <x v="14"/>
    <n v="15"/>
    <n v="0"/>
    <n v="0"/>
    <n v="0"/>
    <n v="10"/>
    <n v="5"/>
    <s v="PASSED"/>
  </r>
  <r>
    <s v="ASCENSION HEALTH SENIOR LIVING"/>
    <x v="1"/>
    <x v="1"/>
    <x v="16"/>
    <s v="Y"/>
    <x v="14"/>
    <n v="15"/>
    <n v="0"/>
    <n v="0"/>
    <n v="0"/>
    <n v="10"/>
    <n v="5"/>
    <s v="PASSED"/>
  </r>
  <r>
    <s v="ASCENSION HEALTH SENIOR LIVING"/>
    <x v="1"/>
    <x v="1"/>
    <x v="17"/>
    <s v="Y"/>
    <x v="14"/>
    <n v="15"/>
    <n v="0"/>
    <n v="0"/>
    <n v="0"/>
    <n v="10"/>
    <n v="5"/>
    <s v="PASSED"/>
  </r>
  <r>
    <s v="ASCENSION HEALTH SENIOR LIVING"/>
    <x v="1"/>
    <x v="1"/>
    <x v="18"/>
    <s v="N"/>
    <x v="14"/>
    <n v="15"/>
    <n v="0"/>
    <n v="0"/>
    <n v="0"/>
    <n v="10"/>
    <n v="5"/>
    <s v="PASSED"/>
  </r>
  <r>
    <s v="ASCENSION HEALTH SENIOR LIVING"/>
    <x v="1"/>
    <x v="1"/>
    <x v="19"/>
    <s v="N"/>
    <x v="14"/>
    <n v="15"/>
    <n v="0"/>
    <n v="0"/>
    <n v="0"/>
    <n v="10"/>
    <n v="5"/>
    <s v="PASSED"/>
  </r>
  <r>
    <s v="ASCENSION HEALTH SENIOR LIVING"/>
    <x v="1"/>
    <x v="1"/>
    <x v="20"/>
    <s v="N"/>
    <x v="14"/>
    <n v="15"/>
    <n v="316560"/>
    <n v="0"/>
    <n v="100"/>
    <n v="10"/>
    <n v="5"/>
    <s v="CRITICAL"/>
  </r>
  <r>
    <s v="ASCENSION HEALTH SENIOR LIVING"/>
    <x v="1"/>
    <x v="1"/>
    <x v="0"/>
    <s v="Y"/>
    <x v="15"/>
    <n v="16"/>
    <n v="1"/>
    <n v="0"/>
    <n v="100"/>
    <n v="10"/>
    <n v="5"/>
    <s v="CRITICAL"/>
  </r>
  <r>
    <s v="ASCENSION HEALTH SENIOR LIVING"/>
    <x v="1"/>
    <x v="1"/>
    <x v="1"/>
    <s v="Y"/>
    <x v="15"/>
    <n v="16"/>
    <n v="0"/>
    <n v="0"/>
    <n v="0"/>
    <n v="10"/>
    <n v="5"/>
    <s v="PASSED"/>
  </r>
  <r>
    <s v="ASCENSION HEALTH SENIOR LIVING"/>
    <x v="1"/>
    <x v="1"/>
    <x v="2"/>
    <s v="Y"/>
    <x v="15"/>
    <n v="16"/>
    <n v="0"/>
    <n v="0"/>
    <n v="0"/>
    <n v="10"/>
    <n v="5"/>
    <s v="PASSED"/>
  </r>
  <r>
    <s v="ASCENSION HEALTH SENIOR LIVING"/>
    <x v="1"/>
    <x v="1"/>
    <x v="3"/>
    <s v="Y"/>
    <x v="15"/>
    <n v="16"/>
    <n v="0"/>
    <n v="0"/>
    <n v="0"/>
    <n v="10"/>
    <n v="5"/>
    <s v="PASSED"/>
  </r>
  <r>
    <s v="ASCENSION HEALTH SENIOR LIVING"/>
    <x v="1"/>
    <x v="1"/>
    <x v="4"/>
    <s v="Y"/>
    <x v="15"/>
    <n v="16"/>
    <n v="0"/>
    <n v="0"/>
    <n v="0"/>
    <n v="10"/>
    <n v="5"/>
    <s v="PASSED"/>
  </r>
  <r>
    <s v="ASCENSION HEALTH SENIOR LIVING"/>
    <x v="1"/>
    <x v="1"/>
    <x v="5"/>
    <s v="Y"/>
    <x v="15"/>
    <n v="16"/>
    <n v="0"/>
    <n v="0"/>
    <n v="0"/>
    <n v="10"/>
    <n v="5"/>
    <s v="PASSED"/>
  </r>
  <r>
    <s v="ASCENSION HEALTH SENIOR LIVING"/>
    <x v="1"/>
    <x v="1"/>
    <x v="6"/>
    <s v="Y"/>
    <x v="15"/>
    <n v="16"/>
    <n v="0"/>
    <n v="0"/>
    <n v="0"/>
    <n v="10"/>
    <n v="5"/>
    <s v="PASSED"/>
  </r>
  <r>
    <s v="ASCENSION HEALTH SENIOR LIVING"/>
    <x v="1"/>
    <x v="1"/>
    <x v="7"/>
    <s v="Y"/>
    <x v="15"/>
    <n v="16"/>
    <n v="0"/>
    <n v="0"/>
    <n v="0"/>
    <n v="10"/>
    <n v="5"/>
    <s v="PASSED"/>
  </r>
  <r>
    <s v="ASCENSION HEALTH SENIOR LIVING"/>
    <x v="1"/>
    <x v="1"/>
    <x v="8"/>
    <s v="Y"/>
    <x v="15"/>
    <n v="16"/>
    <n v="0"/>
    <n v="0"/>
    <n v="0"/>
    <n v="10"/>
    <n v="5"/>
    <s v="PASSED"/>
  </r>
  <r>
    <s v="ASCENSION HEALTH SENIOR LIVING"/>
    <x v="1"/>
    <x v="1"/>
    <x v="9"/>
    <s v="Y"/>
    <x v="15"/>
    <n v="16"/>
    <n v="0"/>
    <n v="0"/>
    <n v="0"/>
    <n v="10"/>
    <n v="5"/>
    <s v="PASSED"/>
  </r>
  <r>
    <s v="ASCENSION HEALTH SENIOR LIVING"/>
    <x v="1"/>
    <x v="1"/>
    <x v="10"/>
    <s v="Y"/>
    <x v="15"/>
    <n v="16"/>
    <n v="0"/>
    <n v="0"/>
    <n v="0"/>
    <n v="10"/>
    <n v="5"/>
    <s v="PASSED"/>
  </r>
  <r>
    <s v="ASCENSION HEALTH SENIOR LIVING"/>
    <x v="1"/>
    <x v="1"/>
    <x v="11"/>
    <s v="Y"/>
    <x v="15"/>
    <n v="16"/>
    <n v="0"/>
    <n v="0"/>
    <n v="0"/>
    <n v="10"/>
    <n v="5"/>
    <s v="PASSED"/>
  </r>
  <r>
    <s v="ASCENSION HEALTH SENIOR LIVING"/>
    <x v="1"/>
    <x v="1"/>
    <x v="12"/>
    <s v="Y"/>
    <x v="15"/>
    <n v="16"/>
    <n v="0"/>
    <n v="0"/>
    <n v="0"/>
    <n v="10"/>
    <n v="5"/>
    <s v="PASSED"/>
  </r>
  <r>
    <s v="ASCENSION HEALTH SENIOR LIVING"/>
    <x v="1"/>
    <x v="1"/>
    <x v="13"/>
    <s v="Y"/>
    <x v="15"/>
    <n v="16"/>
    <n v="0"/>
    <n v="0"/>
    <n v="0"/>
    <n v="10"/>
    <n v="5"/>
    <s v="PASSED"/>
  </r>
  <r>
    <s v="ASCENSION HEALTH SENIOR LIVING"/>
    <x v="1"/>
    <x v="1"/>
    <x v="14"/>
    <s v="Y"/>
    <x v="15"/>
    <n v="16"/>
    <n v="0"/>
    <n v="0"/>
    <n v="0"/>
    <n v="10"/>
    <n v="5"/>
    <s v="PASSED"/>
  </r>
  <r>
    <s v="ASCENSION HEALTH SENIOR LIVING"/>
    <x v="1"/>
    <x v="1"/>
    <x v="15"/>
    <s v="Y"/>
    <x v="15"/>
    <n v="16"/>
    <n v="0"/>
    <n v="0"/>
    <n v="0"/>
    <n v="10"/>
    <n v="5"/>
    <s v="PASSED"/>
  </r>
  <r>
    <s v="ASCENSION HEALTH SENIOR LIVING"/>
    <x v="1"/>
    <x v="1"/>
    <x v="16"/>
    <s v="Y"/>
    <x v="15"/>
    <n v="16"/>
    <n v="0"/>
    <n v="0"/>
    <n v="0"/>
    <n v="10"/>
    <n v="5"/>
    <s v="PASSED"/>
  </r>
  <r>
    <s v="ASCENSION HEALTH SENIOR LIVING"/>
    <x v="1"/>
    <x v="1"/>
    <x v="17"/>
    <s v="Y"/>
    <x v="15"/>
    <n v="16"/>
    <n v="0"/>
    <n v="0"/>
    <n v="0"/>
    <n v="10"/>
    <n v="5"/>
    <s v="PASSED"/>
  </r>
  <r>
    <s v="ASCENSION HEALTH SENIOR LIVING"/>
    <x v="1"/>
    <x v="1"/>
    <x v="18"/>
    <s v="N"/>
    <x v="15"/>
    <n v="16"/>
    <n v="0"/>
    <n v="0"/>
    <n v="0"/>
    <n v="10"/>
    <n v="5"/>
    <s v="PASSED"/>
  </r>
  <r>
    <s v="ASCENSION HEALTH SENIOR LIVING"/>
    <x v="1"/>
    <x v="1"/>
    <x v="19"/>
    <s v="N"/>
    <x v="15"/>
    <n v="16"/>
    <n v="0"/>
    <n v="0"/>
    <n v="0"/>
    <n v="10"/>
    <n v="5"/>
    <s v="PASSED"/>
  </r>
  <r>
    <s v="ASCENSION HEALTH SENIOR LIVING"/>
    <x v="1"/>
    <x v="1"/>
    <x v="20"/>
    <s v="N"/>
    <x v="15"/>
    <n v="16"/>
    <n v="0.86"/>
    <n v="0"/>
    <n v="100"/>
    <n v="10"/>
    <n v="5"/>
    <s v="CRITICAL"/>
  </r>
  <r>
    <s v="ASCENSION HEALTH SENIOR LIVING"/>
    <x v="1"/>
    <x v="1"/>
    <x v="0"/>
    <s v="Y"/>
    <x v="16"/>
    <n v="17"/>
    <n v="451186"/>
    <n v="451186"/>
    <n v="0"/>
    <n v="10"/>
    <n v="5"/>
    <s v="PASSED"/>
  </r>
  <r>
    <s v="ASCENSION HEALTH SENIOR LIVING"/>
    <x v="1"/>
    <x v="1"/>
    <x v="1"/>
    <s v="Y"/>
    <x v="16"/>
    <n v="17"/>
    <n v="422105"/>
    <n v="422105"/>
    <n v="0"/>
    <n v="10"/>
    <n v="5"/>
    <s v="PASSED"/>
  </r>
  <r>
    <s v="ASCENSION HEALTH SENIOR LIVING"/>
    <x v="1"/>
    <x v="1"/>
    <x v="2"/>
    <s v="Y"/>
    <x v="16"/>
    <n v="17"/>
    <n v="486903"/>
    <n v="486399"/>
    <n v="0.10361863408436284"/>
    <n v="10"/>
    <n v="5"/>
    <s v="TRIVIAL"/>
  </r>
  <r>
    <s v="ASCENSION HEALTH SENIOR LIVING"/>
    <x v="1"/>
    <x v="1"/>
    <x v="3"/>
    <s v="Y"/>
    <x v="16"/>
    <n v="17"/>
    <n v="431409"/>
    <n v="431409"/>
    <n v="0"/>
    <n v="10"/>
    <n v="5"/>
    <s v="PASSED"/>
  </r>
  <r>
    <s v="ASCENSION HEALTH SENIOR LIVING"/>
    <x v="1"/>
    <x v="1"/>
    <x v="4"/>
    <s v="Y"/>
    <x v="16"/>
    <n v="17"/>
    <n v="477787"/>
    <n v="477787"/>
    <n v="0"/>
    <n v="10"/>
    <n v="5"/>
    <s v="PASSED"/>
  </r>
  <r>
    <s v="ASCENSION HEALTH SENIOR LIVING"/>
    <x v="1"/>
    <x v="1"/>
    <x v="5"/>
    <s v="Y"/>
    <x v="16"/>
    <n v="17"/>
    <n v="715080"/>
    <n v="715080"/>
    <n v="0"/>
    <n v="10"/>
    <n v="5"/>
    <s v="PASSED"/>
  </r>
  <r>
    <s v="ASCENSION HEALTH SENIOR LIVING"/>
    <x v="1"/>
    <x v="1"/>
    <x v="6"/>
    <s v="Y"/>
    <x v="16"/>
    <n v="17"/>
    <n v="828253"/>
    <n v="827497"/>
    <n v="9.1359847830264046E-2"/>
    <n v="10"/>
    <n v="5"/>
    <s v="TRIVIAL"/>
  </r>
  <r>
    <s v="ASCENSION HEALTH SENIOR LIVING"/>
    <x v="1"/>
    <x v="1"/>
    <x v="7"/>
    <s v="Y"/>
    <x v="16"/>
    <n v="17"/>
    <n v="865244"/>
    <n v="865244"/>
    <n v="0"/>
    <n v="10"/>
    <n v="5"/>
    <s v="PASSED"/>
  </r>
  <r>
    <s v="ASCENSION HEALTH SENIOR LIVING"/>
    <x v="1"/>
    <x v="1"/>
    <x v="8"/>
    <s v="Y"/>
    <x v="16"/>
    <n v="17"/>
    <n v="833142"/>
    <n v="832393"/>
    <n v="8.9981535164279369E-2"/>
    <n v="10"/>
    <n v="5"/>
    <s v="TRIVIAL"/>
  </r>
  <r>
    <s v="ASCENSION HEALTH SENIOR LIVING"/>
    <x v="1"/>
    <x v="1"/>
    <x v="9"/>
    <s v="Y"/>
    <x v="16"/>
    <n v="17"/>
    <n v="870824"/>
    <n v="870736"/>
    <n v="1.0106392752797634E-2"/>
    <n v="10"/>
    <n v="5"/>
    <s v="TRIVIAL"/>
  </r>
  <r>
    <s v="ASCENSION HEALTH SENIOR LIVING"/>
    <x v="1"/>
    <x v="1"/>
    <x v="10"/>
    <s v="Y"/>
    <x v="16"/>
    <n v="17"/>
    <n v="893330"/>
    <n v="892568"/>
    <n v="8.5371646754084846E-2"/>
    <n v="10"/>
    <n v="5"/>
    <s v="TRIVIAL"/>
  </r>
  <r>
    <s v="ASCENSION HEALTH SENIOR LIVING"/>
    <x v="1"/>
    <x v="1"/>
    <x v="11"/>
    <s v="Y"/>
    <x v="16"/>
    <n v="17"/>
    <n v="813666"/>
    <n v="813436"/>
    <n v="2.8275119370177862E-2"/>
    <n v="10"/>
    <n v="5"/>
    <s v="TRIVIAL"/>
  </r>
  <r>
    <s v="ASCENSION HEALTH SENIOR LIVING"/>
    <x v="1"/>
    <x v="1"/>
    <x v="12"/>
    <s v="Y"/>
    <x v="16"/>
    <n v="17"/>
    <n v="876938"/>
    <n v="898733"/>
    <n v="2.4250806413028116"/>
    <n v="10"/>
    <n v="5"/>
    <s v="TRIVIAL"/>
  </r>
  <r>
    <s v="ASCENSION HEALTH SENIOR LIVING"/>
    <x v="1"/>
    <x v="1"/>
    <x v="13"/>
    <s v="Y"/>
    <x v="16"/>
    <n v="17"/>
    <n v="785253"/>
    <n v="784940"/>
    <n v="3.9875659286060079E-2"/>
    <n v="10"/>
    <n v="5"/>
    <s v="TRIVIAL"/>
  </r>
  <r>
    <s v="ASCENSION HEALTH SENIOR LIVING"/>
    <x v="1"/>
    <x v="1"/>
    <x v="14"/>
    <s v="Y"/>
    <x v="16"/>
    <n v="17"/>
    <n v="927774"/>
    <n v="931051"/>
    <n v="0.35196782990405467"/>
    <n v="10"/>
    <n v="5"/>
    <s v="TRIVIAL"/>
  </r>
  <r>
    <s v="ASCENSION HEALTH SENIOR LIVING"/>
    <x v="1"/>
    <x v="1"/>
    <x v="15"/>
    <s v="Y"/>
    <x v="16"/>
    <n v="17"/>
    <n v="870431"/>
    <n v="840109"/>
    <n v="3.6092935559552388"/>
    <n v="10"/>
    <n v="5"/>
    <s v="TRIVIAL"/>
  </r>
  <r>
    <s v="ASCENSION HEALTH SENIOR LIVING"/>
    <x v="1"/>
    <x v="1"/>
    <x v="16"/>
    <s v="Y"/>
    <x v="16"/>
    <n v="17"/>
    <n v="612654"/>
    <n v="609733"/>
    <n v="0.47906214687412363"/>
    <n v="10"/>
    <n v="5"/>
    <s v="TRIVIAL"/>
  </r>
  <r>
    <s v="ASCENSION HEALTH SENIOR LIVING"/>
    <x v="1"/>
    <x v="1"/>
    <x v="17"/>
    <s v="Y"/>
    <x v="16"/>
    <n v="17"/>
    <n v="1063502"/>
    <n v="864663"/>
    <n v="22.996126814724349"/>
    <n v="10"/>
    <n v="5"/>
    <s v="CRITICAL"/>
  </r>
  <r>
    <s v="ASCENSION HEALTH SENIOR LIVING"/>
    <x v="1"/>
    <x v="1"/>
    <x v="18"/>
    <s v="N"/>
    <x v="16"/>
    <n v="17"/>
    <n v="631594"/>
    <n v="556630"/>
    <n v="13.467473905466829"/>
    <n v="10"/>
    <n v="5"/>
    <s v="CRITICAL"/>
  </r>
  <r>
    <s v="ASCENSION HEALTH SENIOR LIVING"/>
    <x v="1"/>
    <x v="1"/>
    <x v="19"/>
    <s v="N"/>
    <x v="16"/>
    <n v="17"/>
    <n v="545967"/>
    <n v="110537"/>
    <n v="393.92239702543043"/>
    <n v="10"/>
    <n v="5"/>
    <s v="CRITICAL"/>
  </r>
  <r>
    <s v="ASCENSION HEALTH SENIOR LIVING"/>
    <x v="1"/>
    <x v="1"/>
    <x v="20"/>
    <s v="N"/>
    <x v="16"/>
    <n v="17"/>
    <n v="500244"/>
    <n v="0"/>
    <n v="100"/>
    <n v="10"/>
    <n v="5"/>
    <s v="CRITICAL"/>
  </r>
  <r>
    <s v="ASCENSION HEALTH SENIOR LIVING"/>
    <x v="1"/>
    <x v="1"/>
    <x v="0"/>
    <s v="Y"/>
    <x v="17"/>
    <n v="18"/>
    <n v="263.25"/>
    <n v="263.36"/>
    <n v="4.1767922235728144E-2"/>
    <n v="10"/>
    <n v="5"/>
    <s v="TRIVIAL"/>
  </r>
  <r>
    <s v="ASCENSION HEALTH SENIOR LIVING"/>
    <x v="1"/>
    <x v="1"/>
    <x v="1"/>
    <s v="Y"/>
    <x v="17"/>
    <n v="18"/>
    <n v="290.11"/>
    <n v="290.11"/>
    <n v="0"/>
    <n v="10"/>
    <n v="5"/>
    <s v="PASSED"/>
  </r>
  <r>
    <s v="ASCENSION HEALTH SENIOR LIVING"/>
    <x v="1"/>
    <x v="1"/>
    <x v="2"/>
    <s v="Y"/>
    <x v="17"/>
    <n v="18"/>
    <n v="305.95"/>
    <n v="305.95"/>
    <n v="0"/>
    <n v="10"/>
    <n v="5"/>
    <s v="PASSED"/>
  </r>
  <r>
    <s v="ASCENSION HEALTH SENIOR LIVING"/>
    <x v="1"/>
    <x v="1"/>
    <x v="3"/>
    <s v="Y"/>
    <x v="17"/>
    <n v="18"/>
    <n v="313.16000000000003"/>
    <n v="313.16000000000003"/>
    <n v="0"/>
    <n v="10"/>
    <n v="5"/>
    <s v="PASSED"/>
  </r>
  <r>
    <s v="ASCENSION HEALTH SENIOR LIVING"/>
    <x v="1"/>
    <x v="1"/>
    <x v="4"/>
    <s v="Y"/>
    <x v="17"/>
    <n v="18"/>
    <n v="192.41"/>
    <n v="192.41"/>
    <n v="0"/>
    <n v="10"/>
    <n v="5"/>
    <s v="PASSED"/>
  </r>
  <r>
    <s v="ASCENSION HEALTH SENIOR LIVING"/>
    <x v="1"/>
    <x v="1"/>
    <x v="5"/>
    <s v="Y"/>
    <x v="17"/>
    <n v="18"/>
    <n v="220.63"/>
    <n v="220.63"/>
    <n v="0"/>
    <n v="10"/>
    <n v="5"/>
    <s v="PASSED"/>
  </r>
  <r>
    <s v="ASCENSION HEALTH SENIOR LIVING"/>
    <x v="1"/>
    <x v="1"/>
    <x v="6"/>
    <s v="Y"/>
    <x v="17"/>
    <n v="18"/>
    <n v="245.33"/>
    <n v="245.33"/>
    <n v="0"/>
    <n v="10"/>
    <n v="5"/>
    <s v="PASSED"/>
  </r>
  <r>
    <s v="ASCENSION HEALTH SENIOR LIVING"/>
    <x v="1"/>
    <x v="1"/>
    <x v="7"/>
    <s v="Y"/>
    <x v="17"/>
    <n v="18"/>
    <n v="263.14999999999998"/>
    <n v="263.14999999999998"/>
    <n v="0"/>
    <n v="10"/>
    <n v="5"/>
    <s v="PASSED"/>
  </r>
  <r>
    <s v="ASCENSION HEALTH SENIOR LIVING"/>
    <x v="1"/>
    <x v="1"/>
    <x v="8"/>
    <s v="Y"/>
    <x v="17"/>
    <n v="18"/>
    <n v="284.02999999999997"/>
    <n v="283.79000000000002"/>
    <n v="8.4569576094982987E-2"/>
    <n v="10"/>
    <n v="5"/>
    <s v="TRIVIAL"/>
  </r>
  <r>
    <s v="ASCENSION HEALTH SENIOR LIVING"/>
    <x v="1"/>
    <x v="1"/>
    <x v="9"/>
    <s v="Y"/>
    <x v="17"/>
    <n v="18"/>
    <n v="295.77999999999997"/>
    <n v="295.77999999999997"/>
    <n v="0"/>
    <n v="10"/>
    <n v="5"/>
    <s v="PASSED"/>
  </r>
  <r>
    <s v="ASCENSION HEALTH SENIOR LIVING"/>
    <x v="1"/>
    <x v="1"/>
    <x v="10"/>
    <s v="Y"/>
    <x v="17"/>
    <n v="18"/>
    <n v="295.69"/>
    <n v="295.69"/>
    <n v="0"/>
    <n v="10"/>
    <n v="5"/>
    <s v="PASSED"/>
  </r>
  <r>
    <s v="ASCENSION HEALTH SENIOR LIVING"/>
    <x v="1"/>
    <x v="1"/>
    <x v="11"/>
    <s v="Y"/>
    <x v="17"/>
    <n v="18"/>
    <n v="304.39999999999998"/>
    <n v="304.39999999999998"/>
    <n v="0"/>
    <n v="10"/>
    <n v="5"/>
    <s v="PASSED"/>
  </r>
  <r>
    <s v="ASCENSION HEALTH SENIOR LIVING"/>
    <x v="1"/>
    <x v="1"/>
    <x v="12"/>
    <s v="Y"/>
    <x v="17"/>
    <n v="18"/>
    <n v="306.06"/>
    <n v="306.06"/>
    <n v="0"/>
    <n v="10"/>
    <n v="5"/>
    <s v="PASSED"/>
  </r>
  <r>
    <s v="ASCENSION HEALTH SENIOR LIVING"/>
    <x v="1"/>
    <x v="1"/>
    <x v="13"/>
    <s v="Y"/>
    <x v="17"/>
    <n v="18"/>
    <n v="308.02999999999997"/>
    <n v="308.02999999999997"/>
    <n v="0"/>
    <n v="10"/>
    <n v="5"/>
    <s v="PASSED"/>
  </r>
  <r>
    <s v="ASCENSION HEALTH SENIOR LIVING"/>
    <x v="1"/>
    <x v="1"/>
    <x v="14"/>
    <s v="Y"/>
    <x v="17"/>
    <n v="18"/>
    <n v="311.52999999999997"/>
    <n v="311.52999999999997"/>
    <n v="0"/>
    <n v="10"/>
    <n v="5"/>
    <s v="PASSED"/>
  </r>
  <r>
    <s v="ASCENSION HEALTH SENIOR LIVING"/>
    <x v="1"/>
    <x v="1"/>
    <x v="15"/>
    <s v="Y"/>
    <x v="17"/>
    <n v="18"/>
    <n v="315.14"/>
    <n v="315.14"/>
    <n v="0"/>
    <n v="10"/>
    <n v="5"/>
    <s v="PASSED"/>
  </r>
  <r>
    <s v="ASCENSION HEALTH SENIOR LIVING"/>
    <x v="1"/>
    <x v="1"/>
    <x v="16"/>
    <s v="Y"/>
    <x v="17"/>
    <n v="18"/>
    <n v="294.7"/>
    <n v="294.52"/>
    <n v="6.111639277468655E-2"/>
    <n v="10"/>
    <n v="5"/>
    <s v="TRIVIAL"/>
  </r>
  <r>
    <s v="ASCENSION HEALTH SENIOR LIVING"/>
    <x v="1"/>
    <x v="1"/>
    <x v="17"/>
    <s v="Y"/>
    <x v="17"/>
    <n v="18"/>
    <n v="297.68"/>
    <n v="297.27999999999997"/>
    <n v="0.13455328310011913"/>
    <n v="10"/>
    <n v="5"/>
    <s v="TRIVIAL"/>
  </r>
  <r>
    <s v="ASCENSION HEALTH SENIOR LIVING"/>
    <x v="1"/>
    <x v="1"/>
    <x v="18"/>
    <s v="N"/>
    <x v="17"/>
    <n v="18"/>
    <n v="299.01"/>
    <n v="297.43"/>
    <n v="0.53121742931109306"/>
    <n v="10"/>
    <n v="5"/>
    <s v="TRIVIAL"/>
  </r>
  <r>
    <s v="ASCENSION HEALTH SENIOR LIVING"/>
    <x v="1"/>
    <x v="1"/>
    <x v="19"/>
    <s v="N"/>
    <x v="17"/>
    <n v="18"/>
    <n v="291.92"/>
    <n v="282.37"/>
    <n v="3.3820873322236822"/>
    <n v="10"/>
    <n v="5"/>
    <s v="TRIVIAL"/>
  </r>
  <r>
    <s v="ASCENSION HEALTH SENIOR LIVING"/>
    <x v="1"/>
    <x v="1"/>
    <x v="20"/>
    <s v="N"/>
    <x v="17"/>
    <n v="18"/>
    <n v="289.95999999999998"/>
    <n v="0"/>
    <n v="100"/>
    <n v="10"/>
    <n v="5"/>
    <s v="CRITICAL"/>
  </r>
  <r>
    <s v="ASCENSION HEALTH SENIOR LIVING"/>
    <x v="1"/>
    <x v="1"/>
    <x v="0"/>
    <s v="Y"/>
    <x v="18"/>
    <n v="19"/>
    <n v="224"/>
    <n v="224"/>
    <n v="0"/>
    <n v="10"/>
    <n v="5"/>
    <s v="PASSED"/>
  </r>
  <r>
    <s v="ASCENSION HEALTH SENIOR LIVING"/>
    <x v="1"/>
    <x v="1"/>
    <x v="1"/>
    <s v="Y"/>
    <x v="18"/>
    <n v="19"/>
    <n v="236"/>
    <n v="236"/>
    <n v="0"/>
    <n v="10"/>
    <n v="5"/>
    <s v="PASSED"/>
  </r>
  <r>
    <s v="ASCENSION HEALTH SENIOR LIVING"/>
    <x v="1"/>
    <x v="1"/>
    <x v="2"/>
    <s v="Y"/>
    <x v="18"/>
    <n v="19"/>
    <n v="142"/>
    <n v="142"/>
    <n v="0"/>
    <n v="10"/>
    <n v="5"/>
    <s v="PASSED"/>
  </r>
  <r>
    <s v="ASCENSION HEALTH SENIOR LIVING"/>
    <x v="1"/>
    <x v="1"/>
    <x v="3"/>
    <s v="Y"/>
    <x v="18"/>
    <n v="19"/>
    <n v="139"/>
    <n v="139"/>
    <n v="0"/>
    <n v="10"/>
    <n v="5"/>
    <s v="PASSED"/>
  </r>
  <r>
    <s v="ASCENSION HEALTH SENIOR LIVING"/>
    <x v="1"/>
    <x v="1"/>
    <x v="4"/>
    <s v="Y"/>
    <x v="18"/>
    <n v="19"/>
    <n v="336"/>
    <n v="336"/>
    <n v="0"/>
    <n v="10"/>
    <n v="5"/>
    <s v="PASSED"/>
  </r>
  <r>
    <s v="ASCENSION HEALTH SENIOR LIVING"/>
    <x v="1"/>
    <x v="1"/>
    <x v="5"/>
    <s v="Y"/>
    <x v="18"/>
    <n v="19"/>
    <n v="516"/>
    <n v="516"/>
    <n v="0"/>
    <n v="10"/>
    <n v="5"/>
    <s v="PASSED"/>
  </r>
  <r>
    <s v="ASCENSION HEALTH SENIOR LIVING"/>
    <x v="1"/>
    <x v="1"/>
    <x v="6"/>
    <s v="Y"/>
    <x v="18"/>
    <n v="19"/>
    <n v="337"/>
    <n v="337"/>
    <n v="0"/>
    <n v="10"/>
    <n v="5"/>
    <s v="PASSED"/>
  </r>
  <r>
    <s v="ASCENSION HEALTH SENIOR LIVING"/>
    <x v="1"/>
    <x v="1"/>
    <x v="7"/>
    <s v="Y"/>
    <x v="18"/>
    <n v="19"/>
    <n v="328"/>
    <n v="328"/>
    <n v="0"/>
    <n v="10"/>
    <n v="5"/>
    <s v="PASSED"/>
  </r>
  <r>
    <s v="ASCENSION HEALTH SENIOR LIVING"/>
    <x v="1"/>
    <x v="1"/>
    <x v="8"/>
    <s v="Y"/>
    <x v="18"/>
    <n v="19"/>
    <n v="474"/>
    <n v="473"/>
    <n v="0.21141649048625794"/>
    <n v="10"/>
    <n v="5"/>
    <s v="TRIVIAL"/>
  </r>
  <r>
    <s v="ASCENSION HEALTH SENIOR LIVING"/>
    <x v="1"/>
    <x v="1"/>
    <x v="9"/>
    <s v="Y"/>
    <x v="18"/>
    <n v="19"/>
    <n v="301"/>
    <n v="301"/>
    <n v="0"/>
    <n v="10"/>
    <n v="5"/>
    <s v="PASSED"/>
  </r>
  <r>
    <s v="ASCENSION HEALTH SENIOR LIVING"/>
    <x v="1"/>
    <x v="1"/>
    <x v="10"/>
    <s v="Y"/>
    <x v="18"/>
    <n v="19"/>
    <n v="248"/>
    <n v="224"/>
    <n v="10.714285714285714"/>
    <n v="10"/>
    <n v="5"/>
    <s v="CRITICAL"/>
  </r>
  <r>
    <s v="ASCENSION HEALTH SENIOR LIVING"/>
    <x v="1"/>
    <x v="1"/>
    <x v="11"/>
    <s v="Y"/>
    <x v="18"/>
    <n v="19"/>
    <n v="159"/>
    <n v="159"/>
    <n v="0"/>
    <n v="10"/>
    <n v="5"/>
    <s v="PASSED"/>
  </r>
  <r>
    <s v="ASCENSION HEALTH SENIOR LIVING"/>
    <x v="1"/>
    <x v="1"/>
    <x v="12"/>
    <s v="Y"/>
    <x v="18"/>
    <n v="19"/>
    <n v="265"/>
    <n v="252"/>
    <n v="5.1587301587301582"/>
    <n v="10"/>
    <n v="5"/>
    <s v="CAUTIONARY"/>
  </r>
  <r>
    <s v="ASCENSION HEALTH SENIOR LIVING"/>
    <x v="1"/>
    <x v="1"/>
    <x v="13"/>
    <s v="Y"/>
    <x v="18"/>
    <n v="19"/>
    <n v="84"/>
    <n v="84"/>
    <n v="0"/>
    <n v="10"/>
    <n v="5"/>
    <s v="PASSED"/>
  </r>
  <r>
    <s v="ASCENSION HEALTH SENIOR LIVING"/>
    <x v="1"/>
    <x v="1"/>
    <x v="14"/>
    <s v="Y"/>
    <x v="18"/>
    <n v="19"/>
    <n v="214"/>
    <n v="214"/>
    <n v="0"/>
    <n v="10"/>
    <n v="5"/>
    <s v="PASSED"/>
  </r>
  <r>
    <s v="ASCENSION HEALTH SENIOR LIVING"/>
    <x v="1"/>
    <x v="1"/>
    <x v="15"/>
    <s v="Y"/>
    <x v="18"/>
    <n v="19"/>
    <n v="193"/>
    <n v="187"/>
    <n v="3.2085561497326207"/>
    <n v="10"/>
    <n v="5"/>
    <s v="TRIVIAL"/>
  </r>
  <r>
    <s v="ASCENSION HEALTH SENIOR LIVING"/>
    <x v="1"/>
    <x v="1"/>
    <x v="16"/>
    <s v="Y"/>
    <x v="18"/>
    <n v="19"/>
    <n v="183"/>
    <n v="181"/>
    <n v="1.1049723756906076"/>
    <n v="10"/>
    <n v="5"/>
    <s v="TRIVIAL"/>
  </r>
  <r>
    <s v="ASCENSION HEALTH SENIOR LIVING"/>
    <x v="1"/>
    <x v="1"/>
    <x v="17"/>
    <s v="Y"/>
    <x v="18"/>
    <n v="19"/>
    <n v="236"/>
    <n v="193"/>
    <n v="22.279792746113987"/>
    <n v="10"/>
    <n v="5"/>
    <s v="CRITICAL"/>
  </r>
  <r>
    <s v="ASCENSION HEALTH SENIOR LIVING"/>
    <x v="1"/>
    <x v="1"/>
    <x v="18"/>
    <s v="N"/>
    <x v="18"/>
    <n v="19"/>
    <n v="296"/>
    <n v="240"/>
    <n v="23.333333333333332"/>
    <n v="10"/>
    <n v="5"/>
    <s v="CRITICAL"/>
  </r>
  <r>
    <s v="ASCENSION HEALTH SENIOR LIVING"/>
    <x v="1"/>
    <x v="1"/>
    <x v="19"/>
    <s v="N"/>
    <x v="18"/>
    <n v="19"/>
    <n v="153"/>
    <n v="15"/>
    <n v="919.99999999999989"/>
    <n v="10"/>
    <n v="5"/>
    <s v="CRITICAL"/>
  </r>
  <r>
    <s v="ASCENSION HEALTH SENIOR LIVING"/>
    <x v="1"/>
    <x v="1"/>
    <x v="20"/>
    <s v="N"/>
    <x v="18"/>
    <n v="19"/>
    <n v="79"/>
    <n v="0"/>
    <n v="100"/>
    <n v="10"/>
    <n v="5"/>
    <s v="CRITICAL"/>
  </r>
  <r>
    <s v="ASCENSION HEALTH SENIOR LIVING"/>
    <x v="1"/>
    <x v="1"/>
    <x v="0"/>
    <s v="Y"/>
    <x v="19"/>
    <n v="20"/>
    <n v="1874"/>
    <n v="1874"/>
    <n v="0"/>
    <n v="10"/>
    <n v="5"/>
    <s v="PASSED"/>
  </r>
  <r>
    <s v="ASCENSION HEALTH SENIOR LIVING"/>
    <x v="1"/>
    <x v="1"/>
    <x v="1"/>
    <s v="Y"/>
    <x v="19"/>
    <n v="20"/>
    <n v="1428"/>
    <n v="1428"/>
    <n v="0"/>
    <n v="10"/>
    <n v="5"/>
    <s v="PASSED"/>
  </r>
  <r>
    <s v="ASCENSION HEALTH SENIOR LIVING"/>
    <x v="1"/>
    <x v="1"/>
    <x v="2"/>
    <s v="Y"/>
    <x v="19"/>
    <n v="20"/>
    <n v="1453"/>
    <n v="1448"/>
    <n v="0.34530386740331492"/>
    <n v="10"/>
    <n v="5"/>
    <s v="TRIVIAL"/>
  </r>
  <r>
    <s v="ASCENSION HEALTH SENIOR LIVING"/>
    <x v="1"/>
    <x v="1"/>
    <x v="3"/>
    <s v="Y"/>
    <x v="19"/>
    <n v="20"/>
    <n v="1953"/>
    <n v="1953"/>
    <n v="0"/>
    <n v="10"/>
    <n v="5"/>
    <s v="PASSED"/>
  </r>
  <r>
    <s v="ASCENSION HEALTH SENIOR LIVING"/>
    <x v="1"/>
    <x v="1"/>
    <x v="4"/>
    <s v="Y"/>
    <x v="19"/>
    <n v="20"/>
    <n v="1998"/>
    <n v="1997"/>
    <n v="5.0075112669003496E-2"/>
    <n v="10"/>
    <n v="5"/>
    <s v="TRIVIAL"/>
  </r>
  <r>
    <s v="ASCENSION HEALTH SENIOR LIVING"/>
    <x v="1"/>
    <x v="1"/>
    <x v="5"/>
    <s v="Y"/>
    <x v="19"/>
    <n v="20"/>
    <n v="2674"/>
    <n v="2673"/>
    <n v="3.741114852225963E-2"/>
    <n v="10"/>
    <n v="5"/>
    <s v="TRIVIAL"/>
  </r>
  <r>
    <s v="ASCENSION HEALTH SENIOR LIVING"/>
    <x v="1"/>
    <x v="1"/>
    <x v="6"/>
    <s v="Y"/>
    <x v="19"/>
    <n v="20"/>
    <n v="3412"/>
    <n v="3402"/>
    <n v="0.29394473838918284"/>
    <n v="10"/>
    <n v="5"/>
    <s v="TRIVIAL"/>
  </r>
  <r>
    <s v="ASCENSION HEALTH SENIOR LIVING"/>
    <x v="1"/>
    <x v="1"/>
    <x v="7"/>
    <s v="Y"/>
    <x v="19"/>
    <n v="20"/>
    <n v="3420"/>
    <n v="3416"/>
    <n v="0.117096018735363"/>
    <n v="10"/>
    <n v="5"/>
    <s v="TRIVIAL"/>
  </r>
  <r>
    <s v="ASCENSION HEALTH SENIOR LIVING"/>
    <x v="1"/>
    <x v="1"/>
    <x v="8"/>
    <s v="Y"/>
    <x v="19"/>
    <n v="20"/>
    <n v="3293"/>
    <n v="3291"/>
    <n v="6.0771801883925856E-2"/>
    <n v="10"/>
    <n v="5"/>
    <s v="TRIVIAL"/>
  </r>
  <r>
    <s v="ASCENSION HEALTH SENIOR LIVING"/>
    <x v="1"/>
    <x v="1"/>
    <x v="9"/>
    <s v="Y"/>
    <x v="19"/>
    <n v="20"/>
    <n v="2405"/>
    <n v="2401"/>
    <n v="0.16659725114535612"/>
    <n v="10"/>
    <n v="5"/>
    <s v="TRIVIAL"/>
  </r>
  <r>
    <s v="ASCENSION HEALTH SENIOR LIVING"/>
    <x v="1"/>
    <x v="1"/>
    <x v="10"/>
    <s v="Y"/>
    <x v="19"/>
    <n v="20"/>
    <n v="2048"/>
    <n v="2023"/>
    <n v="1.2357884330202669"/>
    <n v="10"/>
    <n v="5"/>
    <s v="TRIVIAL"/>
  </r>
  <r>
    <s v="ASCENSION HEALTH SENIOR LIVING"/>
    <x v="1"/>
    <x v="1"/>
    <x v="11"/>
    <s v="Y"/>
    <x v="19"/>
    <n v="20"/>
    <n v="2212"/>
    <n v="2211"/>
    <n v="4.5228403437358664E-2"/>
    <n v="10"/>
    <n v="5"/>
    <s v="TRIVIAL"/>
  </r>
  <r>
    <s v="ASCENSION HEALTH SENIOR LIVING"/>
    <x v="1"/>
    <x v="1"/>
    <x v="12"/>
    <s v="Y"/>
    <x v="19"/>
    <n v="20"/>
    <n v="2058"/>
    <n v="2022"/>
    <n v="1.7804154302670623"/>
    <n v="10"/>
    <n v="5"/>
    <s v="TRIVIAL"/>
  </r>
  <r>
    <s v="ASCENSION HEALTH SENIOR LIVING"/>
    <x v="1"/>
    <x v="1"/>
    <x v="13"/>
    <s v="Y"/>
    <x v="19"/>
    <n v="20"/>
    <n v="2065"/>
    <n v="2061"/>
    <n v="0.19408054342552158"/>
    <n v="10"/>
    <n v="5"/>
    <s v="TRIVIAL"/>
  </r>
  <r>
    <s v="ASCENSION HEALTH SENIOR LIVING"/>
    <x v="1"/>
    <x v="1"/>
    <x v="14"/>
    <s v="Y"/>
    <x v="19"/>
    <n v="20"/>
    <n v="2154"/>
    <n v="2154"/>
    <n v="0"/>
    <n v="10"/>
    <n v="5"/>
    <s v="PASSED"/>
  </r>
  <r>
    <s v="ASCENSION HEALTH SENIOR LIVING"/>
    <x v="1"/>
    <x v="1"/>
    <x v="15"/>
    <s v="Y"/>
    <x v="19"/>
    <n v="20"/>
    <n v="2064"/>
    <n v="2022"/>
    <n v="2.0771513353115725"/>
    <n v="10"/>
    <n v="5"/>
    <s v="TRIVIAL"/>
  </r>
  <r>
    <s v="ASCENSION HEALTH SENIOR LIVING"/>
    <x v="1"/>
    <x v="1"/>
    <x v="16"/>
    <s v="Y"/>
    <x v="19"/>
    <n v="20"/>
    <n v="2507"/>
    <n v="2351"/>
    <n v="6.6354742662696724"/>
    <n v="10"/>
    <n v="5"/>
    <s v="CAUTIONARY"/>
  </r>
  <r>
    <s v="ASCENSION HEALTH SENIOR LIVING"/>
    <x v="1"/>
    <x v="1"/>
    <x v="17"/>
    <s v="Y"/>
    <x v="19"/>
    <n v="20"/>
    <n v="2468"/>
    <n v="2271"/>
    <n v="8.6745926904447384"/>
    <n v="10"/>
    <n v="5"/>
    <s v="CAUTIONARY"/>
  </r>
  <r>
    <s v="ASCENSION HEALTH SENIOR LIVING"/>
    <x v="1"/>
    <x v="1"/>
    <x v="18"/>
    <s v="N"/>
    <x v="19"/>
    <n v="20"/>
    <n v="1989"/>
    <n v="1682"/>
    <n v="18.252080856123662"/>
    <n v="10"/>
    <n v="5"/>
    <s v="CRITICAL"/>
  </r>
  <r>
    <s v="ASCENSION HEALTH SENIOR LIVING"/>
    <x v="1"/>
    <x v="1"/>
    <x v="19"/>
    <s v="N"/>
    <x v="19"/>
    <n v="20"/>
    <n v="1981"/>
    <n v="377"/>
    <n v="425.46419098143235"/>
    <n v="10"/>
    <n v="5"/>
    <s v="CRITICAL"/>
  </r>
  <r>
    <s v="ASCENSION HEALTH SENIOR LIVING"/>
    <x v="1"/>
    <x v="1"/>
    <x v="20"/>
    <s v="N"/>
    <x v="19"/>
    <n v="20"/>
    <n v="864"/>
    <n v="0"/>
    <n v="100"/>
    <n v="10"/>
    <n v="5"/>
    <s v="CRITICAL"/>
  </r>
  <r>
    <s v="ASCENSION HEALTH SENIOR LIVING"/>
    <x v="1"/>
    <x v="1"/>
    <x v="0"/>
    <s v="Y"/>
    <x v="20"/>
    <n v="21"/>
    <n v="3637"/>
    <n v="3634"/>
    <n v="8.2553659878921298E-2"/>
    <n v="10"/>
    <n v="5"/>
    <s v="TRIVIAL"/>
  </r>
  <r>
    <s v="ASCENSION HEALTH SENIOR LIVING"/>
    <x v="1"/>
    <x v="1"/>
    <x v="1"/>
    <s v="Y"/>
    <x v="20"/>
    <n v="21"/>
    <n v="3765"/>
    <n v="3765"/>
    <n v="0"/>
    <n v="10"/>
    <n v="5"/>
    <s v="PASSED"/>
  </r>
  <r>
    <s v="ASCENSION HEALTH SENIOR LIVING"/>
    <x v="1"/>
    <x v="1"/>
    <x v="2"/>
    <s v="Y"/>
    <x v="20"/>
    <n v="21"/>
    <n v="3320"/>
    <n v="3319"/>
    <n v="3.0129557095510694E-2"/>
    <n v="10"/>
    <n v="5"/>
    <s v="TRIVIAL"/>
  </r>
  <r>
    <s v="ASCENSION HEALTH SENIOR LIVING"/>
    <x v="1"/>
    <x v="1"/>
    <x v="3"/>
    <s v="Y"/>
    <x v="20"/>
    <n v="21"/>
    <n v="3258"/>
    <n v="3255"/>
    <n v="9.2165898617511524E-2"/>
    <n v="10"/>
    <n v="5"/>
    <s v="TRIVIAL"/>
  </r>
  <r>
    <s v="ASCENSION HEALTH SENIOR LIVING"/>
    <x v="1"/>
    <x v="1"/>
    <x v="4"/>
    <s v="Y"/>
    <x v="20"/>
    <n v="21"/>
    <n v="5597"/>
    <n v="5564"/>
    <n v="0.59309849029475203"/>
    <n v="10"/>
    <n v="5"/>
    <s v="TRIVIAL"/>
  </r>
  <r>
    <s v="ASCENSION HEALTH SENIOR LIVING"/>
    <x v="1"/>
    <x v="1"/>
    <x v="5"/>
    <s v="Y"/>
    <x v="20"/>
    <n v="21"/>
    <n v="6858"/>
    <n v="6835"/>
    <n v="0.33650329188002925"/>
    <n v="10"/>
    <n v="5"/>
    <s v="TRIVIAL"/>
  </r>
  <r>
    <s v="ASCENSION HEALTH SENIOR LIVING"/>
    <x v="1"/>
    <x v="1"/>
    <x v="6"/>
    <s v="Y"/>
    <x v="20"/>
    <n v="21"/>
    <n v="7720"/>
    <n v="7701"/>
    <n v="0.24672120503830669"/>
    <n v="10"/>
    <n v="5"/>
    <s v="TRIVIAL"/>
  </r>
  <r>
    <s v="ASCENSION HEALTH SENIOR LIVING"/>
    <x v="1"/>
    <x v="1"/>
    <x v="7"/>
    <s v="Y"/>
    <x v="20"/>
    <n v="21"/>
    <n v="7817"/>
    <n v="7773"/>
    <n v="0.56606200952013386"/>
    <n v="10"/>
    <n v="5"/>
    <s v="TRIVIAL"/>
  </r>
  <r>
    <s v="ASCENSION HEALTH SENIOR LIVING"/>
    <x v="1"/>
    <x v="1"/>
    <x v="8"/>
    <s v="Y"/>
    <x v="20"/>
    <n v="21"/>
    <n v="7046"/>
    <n v="6980"/>
    <n v="0.94555873925501432"/>
    <n v="10"/>
    <n v="5"/>
    <s v="TRIVIAL"/>
  </r>
  <r>
    <s v="ASCENSION HEALTH SENIOR LIVING"/>
    <x v="1"/>
    <x v="1"/>
    <x v="9"/>
    <s v="Y"/>
    <x v="20"/>
    <n v="21"/>
    <n v="6719"/>
    <n v="6626"/>
    <n v="1.4035617265318443"/>
    <n v="10"/>
    <n v="5"/>
    <s v="TRIVIAL"/>
  </r>
  <r>
    <s v="ASCENSION HEALTH SENIOR LIVING"/>
    <x v="1"/>
    <x v="1"/>
    <x v="10"/>
    <s v="Y"/>
    <x v="20"/>
    <n v="21"/>
    <n v="5617"/>
    <n v="5587"/>
    <n v="0.53696080186146411"/>
    <n v="10"/>
    <n v="5"/>
    <s v="TRIVIAL"/>
  </r>
  <r>
    <s v="ASCENSION HEALTH SENIOR LIVING"/>
    <x v="1"/>
    <x v="1"/>
    <x v="11"/>
    <s v="Y"/>
    <x v="20"/>
    <n v="21"/>
    <n v="6465"/>
    <n v="6416"/>
    <n v="0.763715710723192"/>
    <n v="10"/>
    <n v="5"/>
    <s v="TRIVIAL"/>
  </r>
  <r>
    <s v="ASCENSION HEALTH SENIOR LIVING"/>
    <x v="1"/>
    <x v="1"/>
    <x v="12"/>
    <s v="Y"/>
    <x v="20"/>
    <n v="21"/>
    <n v="6407"/>
    <n v="6365"/>
    <n v="0.6598586017282011"/>
    <n v="10"/>
    <n v="5"/>
    <s v="TRIVIAL"/>
  </r>
  <r>
    <s v="ASCENSION HEALTH SENIOR LIVING"/>
    <x v="1"/>
    <x v="1"/>
    <x v="13"/>
    <s v="Y"/>
    <x v="20"/>
    <n v="21"/>
    <n v="6497"/>
    <n v="6436"/>
    <n v="0.94779366065879422"/>
    <n v="10"/>
    <n v="5"/>
    <s v="TRIVIAL"/>
  </r>
  <r>
    <s v="ASCENSION HEALTH SENIOR LIVING"/>
    <x v="1"/>
    <x v="1"/>
    <x v="14"/>
    <s v="Y"/>
    <x v="20"/>
    <n v="21"/>
    <n v="5709"/>
    <n v="5646"/>
    <n v="1.1158342189160468"/>
    <n v="10"/>
    <n v="5"/>
    <s v="TRIVIAL"/>
  </r>
  <r>
    <s v="ASCENSION HEALTH SENIOR LIVING"/>
    <x v="1"/>
    <x v="1"/>
    <x v="15"/>
    <s v="Y"/>
    <x v="20"/>
    <n v="21"/>
    <n v="5645"/>
    <n v="5527"/>
    <n v="2.1349737651528859"/>
    <n v="10"/>
    <n v="5"/>
    <s v="TRIVIAL"/>
  </r>
  <r>
    <s v="ASCENSION HEALTH SENIOR LIVING"/>
    <x v="1"/>
    <x v="1"/>
    <x v="16"/>
    <s v="Y"/>
    <x v="20"/>
    <n v="21"/>
    <n v="6231"/>
    <n v="6000"/>
    <n v="3.85"/>
    <n v="10"/>
    <n v="5"/>
    <s v="TRIVIAL"/>
  </r>
  <r>
    <s v="ASCENSION HEALTH SENIOR LIVING"/>
    <x v="1"/>
    <x v="1"/>
    <x v="17"/>
    <s v="Y"/>
    <x v="20"/>
    <n v="21"/>
    <n v="5645"/>
    <n v="5348"/>
    <n v="5.5534779356768889"/>
    <n v="10"/>
    <n v="5"/>
    <s v="CAUTIONARY"/>
  </r>
  <r>
    <s v="ASCENSION HEALTH SENIOR LIVING"/>
    <x v="1"/>
    <x v="1"/>
    <x v="18"/>
    <s v="N"/>
    <x v="20"/>
    <n v="21"/>
    <n v="5995"/>
    <n v="5573"/>
    <n v="7.5722232190920513"/>
    <n v="10"/>
    <n v="5"/>
    <s v="CAUTIONARY"/>
  </r>
  <r>
    <s v="ASCENSION HEALTH SENIOR LIVING"/>
    <x v="1"/>
    <x v="1"/>
    <x v="19"/>
    <s v="N"/>
    <x v="20"/>
    <n v="21"/>
    <n v="4608"/>
    <n v="1490"/>
    <n v="209.26174496644293"/>
    <n v="10"/>
    <n v="5"/>
    <s v="CRITICAL"/>
  </r>
  <r>
    <s v="ASCENSION HEALTH SENIOR LIVING"/>
    <x v="1"/>
    <x v="1"/>
    <x v="20"/>
    <s v="N"/>
    <x v="20"/>
    <n v="21"/>
    <n v="2727"/>
    <n v="0"/>
    <n v="100"/>
    <n v="10"/>
    <n v="5"/>
    <s v="CRITICAL"/>
  </r>
  <r>
    <s v="ASCENSION HEALTH SENIOR LIVING"/>
    <x v="1"/>
    <x v="1"/>
    <x v="0"/>
    <s v="Y"/>
    <x v="21"/>
    <n v="22"/>
    <n v="186"/>
    <n v="186"/>
    <n v="0"/>
    <n v="10"/>
    <n v="5"/>
    <s v="PASSED"/>
  </r>
  <r>
    <s v="ASCENSION HEALTH SENIOR LIVING"/>
    <x v="1"/>
    <x v="1"/>
    <x v="1"/>
    <s v="Y"/>
    <x v="21"/>
    <n v="22"/>
    <n v="112"/>
    <n v="112"/>
    <n v="0"/>
    <n v="10"/>
    <n v="5"/>
    <s v="PASSED"/>
  </r>
  <r>
    <s v="ASCENSION HEALTH SENIOR LIVING"/>
    <x v="1"/>
    <x v="1"/>
    <x v="2"/>
    <s v="Y"/>
    <x v="21"/>
    <n v="22"/>
    <n v="82"/>
    <n v="82"/>
    <n v="0"/>
    <n v="10"/>
    <n v="5"/>
    <s v="PASSED"/>
  </r>
  <r>
    <s v="ASCENSION HEALTH SENIOR LIVING"/>
    <x v="1"/>
    <x v="1"/>
    <x v="3"/>
    <s v="Y"/>
    <x v="21"/>
    <n v="22"/>
    <n v="183"/>
    <n v="183"/>
    <n v="0"/>
    <n v="10"/>
    <n v="5"/>
    <s v="PASSED"/>
  </r>
  <r>
    <s v="ASCENSION HEALTH SENIOR LIVING"/>
    <x v="1"/>
    <x v="1"/>
    <x v="4"/>
    <s v="Y"/>
    <x v="21"/>
    <n v="22"/>
    <n v="261"/>
    <n v="288"/>
    <n v="9.375"/>
    <n v="10"/>
    <n v="5"/>
    <s v="CAUTIONARY"/>
  </r>
  <r>
    <s v="ASCENSION HEALTH SENIOR LIVING"/>
    <x v="1"/>
    <x v="1"/>
    <x v="5"/>
    <s v="Y"/>
    <x v="21"/>
    <n v="22"/>
    <n v="338"/>
    <n v="355"/>
    <n v="4.788732394366197"/>
    <n v="10"/>
    <n v="5"/>
    <s v="TRIVIAL"/>
  </r>
  <r>
    <s v="ASCENSION HEALTH SENIOR LIVING"/>
    <x v="1"/>
    <x v="1"/>
    <x v="6"/>
    <s v="Y"/>
    <x v="21"/>
    <n v="22"/>
    <n v="459"/>
    <n v="472"/>
    <n v="2.754237288135593"/>
    <n v="10"/>
    <n v="5"/>
    <s v="TRIVIAL"/>
  </r>
  <r>
    <s v="ASCENSION HEALTH SENIOR LIVING"/>
    <x v="1"/>
    <x v="1"/>
    <x v="7"/>
    <s v="Y"/>
    <x v="21"/>
    <n v="22"/>
    <n v="529"/>
    <n v="563"/>
    <n v="6.0390763765541742"/>
    <n v="10"/>
    <n v="5"/>
    <s v="CAUTIONARY"/>
  </r>
  <r>
    <s v="ASCENSION HEALTH SENIOR LIVING"/>
    <x v="1"/>
    <x v="1"/>
    <x v="8"/>
    <s v="Y"/>
    <x v="21"/>
    <n v="22"/>
    <n v="524"/>
    <n v="543"/>
    <n v="3.4990791896869244"/>
    <n v="10"/>
    <n v="5"/>
    <s v="TRIVIAL"/>
  </r>
  <r>
    <s v="ASCENSION HEALTH SENIOR LIVING"/>
    <x v="1"/>
    <x v="1"/>
    <x v="9"/>
    <s v="Y"/>
    <x v="21"/>
    <n v="22"/>
    <n v="417"/>
    <n v="441"/>
    <n v="5.4421768707482991"/>
    <n v="10"/>
    <n v="5"/>
    <s v="CAUTIONARY"/>
  </r>
  <r>
    <s v="ASCENSION HEALTH SENIOR LIVING"/>
    <x v="1"/>
    <x v="1"/>
    <x v="10"/>
    <s v="Y"/>
    <x v="21"/>
    <n v="22"/>
    <n v="305"/>
    <n v="312"/>
    <n v="2.2435897435897436"/>
    <n v="10"/>
    <n v="5"/>
    <s v="TRIVIAL"/>
  </r>
  <r>
    <s v="ASCENSION HEALTH SENIOR LIVING"/>
    <x v="1"/>
    <x v="1"/>
    <x v="11"/>
    <s v="Y"/>
    <x v="21"/>
    <n v="22"/>
    <n v="381"/>
    <n v="402"/>
    <n v="5.2238805970149249"/>
    <n v="10"/>
    <n v="5"/>
    <s v="CAUTIONARY"/>
  </r>
  <r>
    <s v="ASCENSION HEALTH SENIOR LIVING"/>
    <x v="1"/>
    <x v="1"/>
    <x v="12"/>
    <s v="Y"/>
    <x v="21"/>
    <n v="22"/>
    <n v="384"/>
    <n v="396"/>
    <n v="3.0303030303030303"/>
    <n v="10"/>
    <n v="5"/>
    <s v="TRIVIAL"/>
  </r>
  <r>
    <s v="ASCENSION HEALTH SENIOR LIVING"/>
    <x v="1"/>
    <x v="1"/>
    <x v="13"/>
    <s v="Y"/>
    <x v="21"/>
    <n v="22"/>
    <n v="353"/>
    <n v="371"/>
    <n v="4.8517520215633425"/>
    <n v="10"/>
    <n v="5"/>
    <s v="TRIVIAL"/>
  </r>
  <r>
    <s v="ASCENSION HEALTH SENIOR LIVING"/>
    <x v="1"/>
    <x v="1"/>
    <x v="14"/>
    <s v="Y"/>
    <x v="21"/>
    <n v="22"/>
    <n v="342"/>
    <n v="360"/>
    <n v="5"/>
    <n v="10"/>
    <n v="5"/>
    <s v="TRIVIAL"/>
  </r>
  <r>
    <s v="ASCENSION HEALTH SENIOR LIVING"/>
    <x v="1"/>
    <x v="1"/>
    <x v="15"/>
    <s v="Y"/>
    <x v="21"/>
    <n v="22"/>
    <n v="375"/>
    <n v="389"/>
    <n v="3.5989717223650386"/>
    <n v="10"/>
    <n v="5"/>
    <s v="TRIVIAL"/>
  </r>
  <r>
    <s v="ASCENSION HEALTH SENIOR LIVING"/>
    <x v="1"/>
    <x v="1"/>
    <x v="16"/>
    <s v="Y"/>
    <x v="21"/>
    <n v="22"/>
    <n v="317"/>
    <n v="335"/>
    <n v="5.3731343283582085"/>
    <n v="10"/>
    <n v="5"/>
    <s v="CAUTIONARY"/>
  </r>
  <r>
    <s v="ASCENSION HEALTH SENIOR LIVING"/>
    <x v="1"/>
    <x v="1"/>
    <x v="17"/>
    <s v="Y"/>
    <x v="21"/>
    <n v="22"/>
    <n v="383"/>
    <n v="382"/>
    <n v="0.26178010471204188"/>
    <n v="10"/>
    <n v="5"/>
    <s v="TRIVIAL"/>
  </r>
  <r>
    <s v="ASCENSION HEALTH SENIOR LIVING"/>
    <x v="1"/>
    <x v="1"/>
    <x v="18"/>
    <s v="N"/>
    <x v="21"/>
    <n v="22"/>
    <n v="400"/>
    <n v="358"/>
    <n v="11.731843575418994"/>
    <n v="10"/>
    <n v="5"/>
    <s v="CRITICAL"/>
  </r>
  <r>
    <s v="ASCENSION HEALTH SENIOR LIVING"/>
    <x v="1"/>
    <x v="1"/>
    <x v="19"/>
    <s v="N"/>
    <x v="21"/>
    <n v="22"/>
    <n v="262"/>
    <n v="77"/>
    <n v="240.25974025974025"/>
    <n v="10"/>
    <n v="5"/>
    <s v="CRITICAL"/>
  </r>
  <r>
    <s v="ASCENSION HEALTH SENIOR LIVING"/>
    <x v="1"/>
    <x v="1"/>
    <x v="20"/>
    <s v="N"/>
    <x v="21"/>
    <n v="22"/>
    <n v="147"/>
    <n v="0"/>
    <n v="100"/>
    <n v="10"/>
    <n v="5"/>
    <s v="CRITICAL"/>
  </r>
  <r>
    <s v="ASCENSION HEALTH SENIOR LIVING"/>
    <x v="1"/>
    <x v="1"/>
    <x v="0"/>
    <s v="Y"/>
    <x v="22"/>
    <n v="23"/>
    <n v="3"/>
    <n v="0"/>
    <n v="100"/>
    <n v="10"/>
    <n v="5"/>
    <s v="CRITICAL"/>
  </r>
  <r>
    <s v="ASCENSION HEALTH SENIOR LIVING"/>
    <x v="1"/>
    <x v="1"/>
    <x v="1"/>
    <s v="Y"/>
    <x v="22"/>
    <n v="23"/>
    <n v="0"/>
    <n v="0"/>
    <n v="0"/>
    <n v="10"/>
    <n v="5"/>
    <s v="PASSED"/>
  </r>
  <r>
    <s v="ASCENSION HEALTH SENIOR LIVING"/>
    <x v="1"/>
    <x v="1"/>
    <x v="2"/>
    <s v="Y"/>
    <x v="22"/>
    <n v="23"/>
    <n v="0"/>
    <n v="0"/>
    <n v="0"/>
    <n v="10"/>
    <n v="5"/>
    <s v="PASSED"/>
  </r>
  <r>
    <s v="ASCENSION HEALTH SENIOR LIVING"/>
    <x v="1"/>
    <x v="1"/>
    <x v="3"/>
    <s v="Y"/>
    <x v="22"/>
    <n v="23"/>
    <n v="0"/>
    <n v="0"/>
    <n v="0"/>
    <n v="10"/>
    <n v="5"/>
    <s v="PASSED"/>
  </r>
  <r>
    <s v="ASCENSION HEALTH SENIOR LIVING"/>
    <x v="1"/>
    <x v="1"/>
    <x v="4"/>
    <s v="Y"/>
    <x v="22"/>
    <n v="23"/>
    <n v="0"/>
    <n v="0"/>
    <n v="0"/>
    <n v="10"/>
    <n v="5"/>
    <s v="PASSED"/>
  </r>
  <r>
    <s v="ASCENSION HEALTH SENIOR LIVING"/>
    <x v="1"/>
    <x v="1"/>
    <x v="5"/>
    <s v="Y"/>
    <x v="22"/>
    <n v="23"/>
    <n v="0"/>
    <n v="0"/>
    <n v="0"/>
    <n v="10"/>
    <n v="5"/>
    <s v="PASSED"/>
  </r>
  <r>
    <s v="ASCENSION HEALTH SENIOR LIVING"/>
    <x v="1"/>
    <x v="1"/>
    <x v="6"/>
    <s v="Y"/>
    <x v="22"/>
    <n v="23"/>
    <n v="0"/>
    <n v="0"/>
    <n v="0"/>
    <n v="10"/>
    <n v="5"/>
    <s v="PASSED"/>
  </r>
  <r>
    <s v="ASCENSION HEALTH SENIOR LIVING"/>
    <x v="1"/>
    <x v="1"/>
    <x v="7"/>
    <s v="Y"/>
    <x v="22"/>
    <n v="23"/>
    <n v="0"/>
    <n v="0"/>
    <n v="0"/>
    <n v="10"/>
    <n v="5"/>
    <s v="PASSED"/>
  </r>
  <r>
    <s v="ASCENSION HEALTH SENIOR LIVING"/>
    <x v="1"/>
    <x v="1"/>
    <x v="8"/>
    <s v="Y"/>
    <x v="22"/>
    <n v="23"/>
    <n v="0"/>
    <n v="0"/>
    <n v="0"/>
    <n v="10"/>
    <n v="5"/>
    <s v="PASSED"/>
  </r>
  <r>
    <s v="ASCENSION HEALTH SENIOR LIVING"/>
    <x v="1"/>
    <x v="1"/>
    <x v="9"/>
    <s v="Y"/>
    <x v="22"/>
    <n v="23"/>
    <n v="0"/>
    <n v="0"/>
    <n v="0"/>
    <n v="10"/>
    <n v="5"/>
    <s v="PASSED"/>
  </r>
  <r>
    <s v="ASCENSION HEALTH SENIOR LIVING"/>
    <x v="1"/>
    <x v="1"/>
    <x v="10"/>
    <s v="Y"/>
    <x v="22"/>
    <n v="23"/>
    <n v="0"/>
    <n v="0"/>
    <n v="0"/>
    <n v="10"/>
    <n v="5"/>
    <s v="PASSED"/>
  </r>
  <r>
    <s v="ASCENSION HEALTH SENIOR LIVING"/>
    <x v="1"/>
    <x v="1"/>
    <x v="11"/>
    <s v="Y"/>
    <x v="22"/>
    <n v="23"/>
    <n v="0"/>
    <n v="0"/>
    <n v="0"/>
    <n v="10"/>
    <n v="5"/>
    <s v="PASSED"/>
  </r>
  <r>
    <s v="ASCENSION HEALTH SENIOR LIVING"/>
    <x v="1"/>
    <x v="1"/>
    <x v="12"/>
    <s v="Y"/>
    <x v="22"/>
    <n v="23"/>
    <n v="0"/>
    <n v="0"/>
    <n v="0"/>
    <n v="10"/>
    <n v="5"/>
    <s v="PASSED"/>
  </r>
  <r>
    <s v="ASCENSION HEALTH SENIOR LIVING"/>
    <x v="1"/>
    <x v="1"/>
    <x v="13"/>
    <s v="Y"/>
    <x v="22"/>
    <n v="23"/>
    <n v="0"/>
    <n v="0"/>
    <n v="0"/>
    <n v="10"/>
    <n v="5"/>
    <s v="PASSED"/>
  </r>
  <r>
    <s v="ASCENSION HEALTH SENIOR LIVING"/>
    <x v="1"/>
    <x v="1"/>
    <x v="14"/>
    <s v="Y"/>
    <x v="22"/>
    <n v="23"/>
    <n v="0"/>
    <n v="0"/>
    <n v="0"/>
    <n v="10"/>
    <n v="5"/>
    <s v="PASSED"/>
  </r>
  <r>
    <s v="ASCENSION HEALTH SENIOR LIVING"/>
    <x v="1"/>
    <x v="1"/>
    <x v="15"/>
    <s v="Y"/>
    <x v="22"/>
    <n v="23"/>
    <n v="0"/>
    <n v="0"/>
    <n v="0"/>
    <n v="10"/>
    <n v="5"/>
    <s v="PASSED"/>
  </r>
  <r>
    <s v="ASCENSION HEALTH SENIOR LIVING"/>
    <x v="1"/>
    <x v="1"/>
    <x v="16"/>
    <s v="Y"/>
    <x v="22"/>
    <n v="23"/>
    <n v="0"/>
    <n v="0"/>
    <n v="0"/>
    <n v="10"/>
    <n v="5"/>
    <s v="PASSED"/>
  </r>
  <r>
    <s v="ASCENSION HEALTH SENIOR LIVING"/>
    <x v="1"/>
    <x v="1"/>
    <x v="17"/>
    <s v="Y"/>
    <x v="22"/>
    <n v="23"/>
    <n v="0"/>
    <n v="0"/>
    <n v="0"/>
    <n v="10"/>
    <n v="5"/>
    <s v="PASSED"/>
  </r>
  <r>
    <s v="ASCENSION HEALTH SENIOR LIVING"/>
    <x v="1"/>
    <x v="1"/>
    <x v="18"/>
    <s v="N"/>
    <x v="22"/>
    <n v="23"/>
    <n v="0"/>
    <n v="0"/>
    <n v="0"/>
    <n v="10"/>
    <n v="5"/>
    <s v="PASSED"/>
  </r>
  <r>
    <s v="ASCENSION HEALTH SENIOR LIVING"/>
    <x v="1"/>
    <x v="1"/>
    <x v="19"/>
    <s v="N"/>
    <x v="22"/>
    <n v="23"/>
    <n v="0"/>
    <n v="0"/>
    <n v="0"/>
    <n v="10"/>
    <n v="5"/>
    <s v="PASSED"/>
  </r>
  <r>
    <s v="ASCENSION HEALTH SENIOR LIVING"/>
    <x v="1"/>
    <x v="1"/>
    <x v="20"/>
    <s v="N"/>
    <x v="22"/>
    <n v="23"/>
    <n v="4639"/>
    <n v="0"/>
    <n v="100"/>
    <n v="10"/>
    <n v="5"/>
    <s v="CRITICAL"/>
  </r>
  <r>
    <s v="DAUGHTERS OF CHARITY"/>
    <x v="2"/>
    <x v="0"/>
    <x v="0"/>
    <s v="Y"/>
    <x v="0"/>
    <n v="1"/>
    <n v="649.44000000000005"/>
    <n v="649.44000000000005"/>
    <n v="0"/>
    <n v="10"/>
    <n v="5"/>
    <s v="PASSED"/>
  </r>
  <r>
    <s v="DAUGHTERS OF CHARITY"/>
    <x v="2"/>
    <x v="0"/>
    <x v="1"/>
    <s v="Y"/>
    <x v="0"/>
    <n v="1"/>
    <n v="502.32"/>
    <n v="502.32"/>
    <n v="0"/>
    <n v="10"/>
    <n v="5"/>
    <s v="PASSED"/>
  </r>
  <r>
    <s v="DAUGHTERS OF CHARITY"/>
    <x v="2"/>
    <x v="0"/>
    <x v="2"/>
    <s v="Y"/>
    <x v="0"/>
    <n v="1"/>
    <n v="521.88"/>
    <n v="521.88"/>
    <n v="0"/>
    <n v="10"/>
    <n v="5"/>
    <s v="PASSED"/>
  </r>
  <r>
    <s v="DAUGHTERS OF CHARITY"/>
    <x v="2"/>
    <x v="0"/>
    <x v="3"/>
    <s v="Y"/>
    <x v="0"/>
    <n v="1"/>
    <n v="435.82"/>
    <n v="435.82"/>
    <n v="0"/>
    <n v="10"/>
    <n v="5"/>
    <s v="PASSED"/>
  </r>
  <r>
    <s v="DAUGHTERS OF CHARITY"/>
    <x v="2"/>
    <x v="0"/>
    <x v="4"/>
    <s v="Y"/>
    <x v="0"/>
    <n v="1"/>
    <n v="523.75"/>
    <n v="523.75"/>
    <n v="0"/>
    <n v="10"/>
    <n v="5"/>
    <s v="PASSED"/>
  </r>
  <r>
    <s v="DAUGHTERS OF CHARITY"/>
    <x v="2"/>
    <x v="0"/>
    <x v="5"/>
    <s v="Y"/>
    <x v="0"/>
    <n v="1"/>
    <n v="345.62"/>
    <n v="345.62"/>
    <n v="0"/>
    <n v="10"/>
    <n v="5"/>
    <s v="PASSED"/>
  </r>
  <r>
    <s v="DAUGHTERS OF CHARITY"/>
    <x v="2"/>
    <x v="0"/>
    <x v="6"/>
    <s v="Y"/>
    <x v="0"/>
    <n v="1"/>
    <n v="443.89"/>
    <n v="443.89"/>
    <n v="0"/>
    <n v="10"/>
    <n v="5"/>
    <s v="PASSED"/>
  </r>
  <r>
    <s v="DAUGHTERS OF CHARITY"/>
    <x v="2"/>
    <x v="0"/>
    <x v="7"/>
    <s v="Y"/>
    <x v="0"/>
    <n v="1"/>
    <n v="648.14"/>
    <n v="648.14"/>
    <n v="0"/>
    <n v="10"/>
    <n v="5"/>
    <s v="PASSED"/>
  </r>
  <r>
    <s v="DAUGHTERS OF CHARITY"/>
    <x v="2"/>
    <x v="0"/>
    <x v="8"/>
    <s v="Y"/>
    <x v="0"/>
    <n v="1"/>
    <n v="655.27"/>
    <n v="655.27"/>
    <n v="0"/>
    <n v="10"/>
    <n v="5"/>
    <s v="PASSED"/>
  </r>
  <r>
    <s v="DAUGHTERS OF CHARITY"/>
    <x v="2"/>
    <x v="0"/>
    <x v="9"/>
    <s v="Y"/>
    <x v="0"/>
    <n v="1"/>
    <n v="503.16"/>
    <n v="503.16"/>
    <n v="0"/>
    <n v="10"/>
    <n v="5"/>
    <s v="PASSED"/>
  </r>
  <r>
    <s v="DAUGHTERS OF CHARITY"/>
    <x v="2"/>
    <x v="0"/>
    <x v="10"/>
    <s v="Y"/>
    <x v="0"/>
    <n v="1"/>
    <n v="312.92"/>
    <n v="312.83999999999997"/>
    <n v="2.5572177470924731E-2"/>
    <n v="10"/>
    <n v="5"/>
    <s v="TRIVIAL"/>
  </r>
  <r>
    <s v="DAUGHTERS OF CHARITY"/>
    <x v="2"/>
    <x v="0"/>
    <x v="11"/>
    <s v="Y"/>
    <x v="0"/>
    <n v="1"/>
    <n v="559.98"/>
    <n v="559.79999999999995"/>
    <n v="3.2154340836024232E-2"/>
    <n v="10"/>
    <n v="5"/>
    <s v="TRIVIAL"/>
  </r>
  <r>
    <s v="DAUGHTERS OF CHARITY"/>
    <x v="2"/>
    <x v="0"/>
    <x v="12"/>
    <s v="N"/>
    <x v="0"/>
    <n v="1"/>
    <n v="565.41"/>
    <n v="565.41"/>
    <n v="0"/>
    <n v="10"/>
    <n v="5"/>
    <s v="PASSED"/>
  </r>
  <r>
    <s v="DAUGHTERS OF CHARITY"/>
    <x v="2"/>
    <x v="0"/>
    <x v="13"/>
    <s v="N"/>
    <x v="0"/>
    <n v="1"/>
    <n v="399.42"/>
    <n v="375.05"/>
    <n v="6.4978002932942287"/>
    <n v="10"/>
    <n v="5"/>
    <s v="CAUTIONARY"/>
  </r>
  <r>
    <s v="DAUGHTERS OF CHARITY"/>
    <x v="2"/>
    <x v="0"/>
    <x v="14"/>
    <s v="N"/>
    <x v="0"/>
    <n v="1"/>
    <n v="843.35"/>
    <n v="843.85"/>
    <n v="5.9252236771938138E-2"/>
    <n v="10"/>
    <n v="5"/>
    <s v="TRIVIAL"/>
  </r>
  <r>
    <s v="DAUGHTERS OF CHARITY"/>
    <x v="2"/>
    <x v="0"/>
    <x v="15"/>
    <s v="N"/>
    <x v="0"/>
    <n v="1"/>
    <n v="301.92"/>
    <n v="301.81"/>
    <n v="3.6446771147415145E-2"/>
    <n v="10"/>
    <n v="5"/>
    <s v="TRIVIAL"/>
  </r>
  <r>
    <s v="DAUGHTERS OF CHARITY"/>
    <x v="2"/>
    <x v="0"/>
    <x v="16"/>
    <s v="N"/>
    <x v="0"/>
    <n v="1"/>
    <n v="639.54999999999995"/>
    <n v="638.5"/>
    <n v="0.16444792482379866"/>
    <n v="10"/>
    <n v="5"/>
    <s v="TRIVIAL"/>
  </r>
  <r>
    <s v="DAUGHTERS OF CHARITY"/>
    <x v="2"/>
    <x v="0"/>
    <x v="17"/>
    <s v="N"/>
    <x v="0"/>
    <n v="1"/>
    <n v="476.42"/>
    <n v="472.16"/>
    <n v="0.90223652998983206"/>
    <n v="10"/>
    <n v="5"/>
    <s v="TRIVIAL"/>
  </r>
  <r>
    <s v="DAUGHTERS OF CHARITY"/>
    <x v="2"/>
    <x v="0"/>
    <x v="18"/>
    <s v="N"/>
    <x v="0"/>
    <n v="1"/>
    <n v="489.52"/>
    <n v="393.39"/>
    <n v="24.436310023132261"/>
    <n v="10"/>
    <n v="5"/>
    <s v="CRITICAL"/>
  </r>
  <r>
    <s v="DAUGHTERS OF CHARITY"/>
    <x v="2"/>
    <x v="0"/>
    <x v="19"/>
    <s v="N"/>
    <x v="0"/>
    <n v="1"/>
    <n v="311.01"/>
    <n v="53.88"/>
    <n v="477.22717149220489"/>
    <n v="10"/>
    <n v="5"/>
    <s v="CRITICAL"/>
  </r>
  <r>
    <s v="DAUGHTERS OF CHARITY"/>
    <x v="2"/>
    <x v="0"/>
    <x v="20"/>
    <s v="N"/>
    <x v="0"/>
    <n v="1"/>
    <n v="119.37"/>
    <n v="0"/>
    <n v="100"/>
    <n v="10"/>
    <n v="5"/>
    <s v="CRITICAL"/>
  </r>
  <r>
    <s v="DAUGHTERS OF CHARITY"/>
    <x v="2"/>
    <x v="0"/>
    <x v="0"/>
    <s v="Y"/>
    <x v="1"/>
    <n v="2"/>
    <n v="102.9"/>
    <n v="102.9"/>
    <n v="0"/>
    <n v="10"/>
    <n v="5"/>
    <s v="PASSED"/>
  </r>
  <r>
    <s v="DAUGHTERS OF CHARITY"/>
    <x v="2"/>
    <x v="0"/>
    <x v="1"/>
    <s v="Y"/>
    <x v="1"/>
    <n v="2"/>
    <n v="101.91"/>
    <n v="101.91"/>
    <n v="0"/>
    <n v="10"/>
    <n v="5"/>
    <s v="PASSED"/>
  </r>
  <r>
    <s v="DAUGHTERS OF CHARITY"/>
    <x v="2"/>
    <x v="0"/>
    <x v="2"/>
    <s v="Y"/>
    <x v="1"/>
    <n v="2"/>
    <n v="114.4"/>
    <n v="114.4"/>
    <n v="0"/>
    <n v="10"/>
    <n v="5"/>
    <s v="PASSED"/>
  </r>
  <r>
    <s v="DAUGHTERS OF CHARITY"/>
    <x v="2"/>
    <x v="0"/>
    <x v="3"/>
    <s v="Y"/>
    <x v="1"/>
    <n v="2"/>
    <n v="250.37"/>
    <n v="250.37"/>
    <n v="0"/>
    <n v="10"/>
    <n v="5"/>
    <s v="PASSED"/>
  </r>
  <r>
    <s v="DAUGHTERS OF CHARITY"/>
    <x v="2"/>
    <x v="0"/>
    <x v="4"/>
    <s v="Y"/>
    <x v="1"/>
    <n v="2"/>
    <n v="89.29"/>
    <n v="89.29"/>
    <n v="0"/>
    <n v="10"/>
    <n v="5"/>
    <s v="PASSED"/>
  </r>
  <r>
    <s v="DAUGHTERS OF CHARITY"/>
    <x v="2"/>
    <x v="0"/>
    <x v="5"/>
    <s v="Y"/>
    <x v="1"/>
    <n v="2"/>
    <n v="135.01"/>
    <n v="135.01"/>
    <n v="0"/>
    <n v="10"/>
    <n v="5"/>
    <s v="PASSED"/>
  </r>
  <r>
    <s v="DAUGHTERS OF CHARITY"/>
    <x v="2"/>
    <x v="0"/>
    <x v="6"/>
    <s v="Y"/>
    <x v="1"/>
    <n v="2"/>
    <n v="122.13"/>
    <n v="122.13"/>
    <n v="0"/>
    <n v="10"/>
    <n v="5"/>
    <s v="PASSED"/>
  </r>
  <r>
    <s v="DAUGHTERS OF CHARITY"/>
    <x v="2"/>
    <x v="0"/>
    <x v="7"/>
    <s v="Y"/>
    <x v="1"/>
    <n v="2"/>
    <n v="108.98"/>
    <n v="108.98"/>
    <n v="0"/>
    <n v="10"/>
    <n v="5"/>
    <s v="PASSED"/>
  </r>
  <r>
    <s v="DAUGHTERS OF CHARITY"/>
    <x v="2"/>
    <x v="0"/>
    <x v="8"/>
    <s v="Y"/>
    <x v="1"/>
    <n v="2"/>
    <n v="159.96"/>
    <n v="159.96"/>
    <n v="0"/>
    <n v="10"/>
    <n v="5"/>
    <s v="PASSED"/>
  </r>
  <r>
    <s v="DAUGHTERS OF CHARITY"/>
    <x v="2"/>
    <x v="0"/>
    <x v="9"/>
    <s v="Y"/>
    <x v="1"/>
    <n v="2"/>
    <n v="160.18"/>
    <n v="160.18"/>
    <n v="0"/>
    <n v="10"/>
    <n v="5"/>
    <s v="PASSED"/>
  </r>
  <r>
    <s v="DAUGHTERS OF CHARITY"/>
    <x v="2"/>
    <x v="0"/>
    <x v="10"/>
    <s v="Y"/>
    <x v="1"/>
    <n v="2"/>
    <n v="145.43"/>
    <n v="145.43"/>
    <n v="0"/>
    <n v="10"/>
    <n v="5"/>
    <s v="PASSED"/>
  </r>
  <r>
    <s v="DAUGHTERS OF CHARITY"/>
    <x v="2"/>
    <x v="0"/>
    <x v="11"/>
    <s v="Y"/>
    <x v="1"/>
    <n v="2"/>
    <n v="194.46"/>
    <n v="194.46"/>
    <n v="0"/>
    <n v="10"/>
    <n v="5"/>
    <s v="PASSED"/>
  </r>
  <r>
    <s v="DAUGHTERS OF CHARITY"/>
    <x v="2"/>
    <x v="0"/>
    <x v="12"/>
    <s v="N"/>
    <x v="1"/>
    <n v="2"/>
    <n v="144.54"/>
    <n v="144.54"/>
    <n v="0"/>
    <n v="10"/>
    <n v="5"/>
    <s v="PASSED"/>
  </r>
  <r>
    <s v="DAUGHTERS OF CHARITY"/>
    <x v="2"/>
    <x v="0"/>
    <x v="13"/>
    <s v="N"/>
    <x v="1"/>
    <n v="2"/>
    <n v="116.03"/>
    <n v="116.03"/>
    <n v="0"/>
    <n v="10"/>
    <n v="5"/>
    <s v="PASSED"/>
  </r>
  <r>
    <s v="DAUGHTERS OF CHARITY"/>
    <x v="2"/>
    <x v="0"/>
    <x v="14"/>
    <s v="N"/>
    <x v="1"/>
    <n v="2"/>
    <n v="123.75"/>
    <n v="123.95"/>
    <n v="0.16135538523598456"/>
    <n v="10"/>
    <n v="5"/>
    <s v="TRIVIAL"/>
  </r>
  <r>
    <s v="DAUGHTERS OF CHARITY"/>
    <x v="2"/>
    <x v="0"/>
    <x v="15"/>
    <s v="N"/>
    <x v="1"/>
    <n v="2"/>
    <n v="126.77"/>
    <n v="126.64"/>
    <n v="0.10265319014529015"/>
    <n v="10"/>
    <n v="5"/>
    <s v="TRIVIAL"/>
  </r>
  <r>
    <s v="DAUGHTERS OF CHARITY"/>
    <x v="2"/>
    <x v="0"/>
    <x v="16"/>
    <s v="N"/>
    <x v="1"/>
    <n v="2"/>
    <n v="140.44"/>
    <n v="140.09"/>
    <n v="0.24983938896423322"/>
    <n v="10"/>
    <n v="5"/>
    <s v="TRIVIAL"/>
  </r>
  <r>
    <s v="DAUGHTERS OF CHARITY"/>
    <x v="2"/>
    <x v="0"/>
    <x v="17"/>
    <s v="N"/>
    <x v="1"/>
    <n v="2"/>
    <n v="136.62"/>
    <n v="136.62"/>
    <n v="0"/>
    <n v="10"/>
    <n v="5"/>
    <s v="PASSED"/>
  </r>
  <r>
    <s v="DAUGHTERS OF CHARITY"/>
    <x v="2"/>
    <x v="0"/>
    <x v="18"/>
    <s v="N"/>
    <x v="1"/>
    <n v="2"/>
    <n v="119.78"/>
    <n v="119.16"/>
    <n v="0.52030882846593207"/>
    <n v="10"/>
    <n v="5"/>
    <s v="TRIVIAL"/>
  </r>
  <r>
    <s v="DAUGHTERS OF CHARITY"/>
    <x v="2"/>
    <x v="0"/>
    <x v="19"/>
    <s v="N"/>
    <x v="1"/>
    <n v="2"/>
    <n v="107.4"/>
    <n v="107.4"/>
    <n v="0"/>
    <n v="10"/>
    <n v="5"/>
    <s v="PASSED"/>
  </r>
  <r>
    <s v="DAUGHTERS OF CHARITY"/>
    <x v="2"/>
    <x v="0"/>
    <x v="20"/>
    <s v="N"/>
    <x v="1"/>
    <n v="2"/>
    <n v="120.26"/>
    <n v="0"/>
    <n v="100"/>
    <n v="10"/>
    <n v="5"/>
    <s v="CRITICAL"/>
  </r>
  <r>
    <s v="DAUGHTERS OF CHARITY"/>
    <x v="2"/>
    <x v="0"/>
    <x v="0"/>
    <s v="Y"/>
    <x v="2"/>
    <n v="3"/>
    <n v="752.34"/>
    <n v="752.34"/>
    <n v="0"/>
    <n v="10"/>
    <n v="5"/>
    <s v="PASSED"/>
  </r>
  <r>
    <s v="DAUGHTERS OF CHARITY"/>
    <x v="2"/>
    <x v="0"/>
    <x v="1"/>
    <s v="Y"/>
    <x v="2"/>
    <n v="3"/>
    <n v="604.23"/>
    <n v="604.23"/>
    <n v="0"/>
    <n v="10"/>
    <n v="5"/>
    <s v="PASSED"/>
  </r>
  <r>
    <s v="DAUGHTERS OF CHARITY"/>
    <x v="2"/>
    <x v="0"/>
    <x v="2"/>
    <s v="Y"/>
    <x v="2"/>
    <n v="3"/>
    <n v="636.28"/>
    <n v="636.28"/>
    <n v="0"/>
    <n v="10"/>
    <n v="5"/>
    <s v="PASSED"/>
  </r>
  <r>
    <s v="DAUGHTERS OF CHARITY"/>
    <x v="2"/>
    <x v="0"/>
    <x v="3"/>
    <s v="Y"/>
    <x v="2"/>
    <n v="3"/>
    <n v="686.19"/>
    <n v="686.19"/>
    <n v="0"/>
    <n v="10"/>
    <n v="5"/>
    <s v="PASSED"/>
  </r>
  <r>
    <s v="DAUGHTERS OF CHARITY"/>
    <x v="2"/>
    <x v="0"/>
    <x v="4"/>
    <s v="Y"/>
    <x v="2"/>
    <n v="3"/>
    <n v="613.04"/>
    <n v="613.04"/>
    <n v="0"/>
    <n v="10"/>
    <n v="5"/>
    <s v="PASSED"/>
  </r>
  <r>
    <s v="DAUGHTERS OF CHARITY"/>
    <x v="2"/>
    <x v="0"/>
    <x v="5"/>
    <s v="Y"/>
    <x v="2"/>
    <n v="3"/>
    <n v="480.63"/>
    <n v="480.63"/>
    <n v="0"/>
    <n v="10"/>
    <n v="5"/>
    <s v="PASSED"/>
  </r>
  <r>
    <s v="DAUGHTERS OF CHARITY"/>
    <x v="2"/>
    <x v="0"/>
    <x v="6"/>
    <s v="Y"/>
    <x v="2"/>
    <n v="3"/>
    <n v="566.02"/>
    <n v="566.02"/>
    <n v="0"/>
    <n v="10"/>
    <n v="5"/>
    <s v="PASSED"/>
  </r>
  <r>
    <s v="DAUGHTERS OF CHARITY"/>
    <x v="2"/>
    <x v="0"/>
    <x v="7"/>
    <s v="Y"/>
    <x v="2"/>
    <n v="3"/>
    <n v="757.12"/>
    <n v="757.12"/>
    <n v="0"/>
    <n v="10"/>
    <n v="5"/>
    <s v="PASSED"/>
  </r>
  <r>
    <s v="DAUGHTERS OF CHARITY"/>
    <x v="2"/>
    <x v="0"/>
    <x v="8"/>
    <s v="Y"/>
    <x v="2"/>
    <n v="3"/>
    <n v="815.23"/>
    <n v="815.23"/>
    <n v="0"/>
    <n v="10"/>
    <n v="5"/>
    <s v="PASSED"/>
  </r>
  <r>
    <s v="DAUGHTERS OF CHARITY"/>
    <x v="2"/>
    <x v="0"/>
    <x v="9"/>
    <s v="Y"/>
    <x v="2"/>
    <n v="3"/>
    <n v="663.34"/>
    <n v="663.34"/>
    <n v="0"/>
    <n v="10"/>
    <n v="5"/>
    <s v="PASSED"/>
  </r>
  <r>
    <s v="DAUGHTERS OF CHARITY"/>
    <x v="2"/>
    <x v="0"/>
    <x v="10"/>
    <s v="Y"/>
    <x v="2"/>
    <n v="3"/>
    <n v="458.35"/>
    <n v="458.27"/>
    <n v="1.7456957688707735E-2"/>
    <n v="10"/>
    <n v="5"/>
    <s v="TRIVIAL"/>
  </r>
  <r>
    <s v="DAUGHTERS OF CHARITY"/>
    <x v="2"/>
    <x v="0"/>
    <x v="11"/>
    <s v="Y"/>
    <x v="2"/>
    <n v="3"/>
    <n v="754.44"/>
    <n v="754.26"/>
    <n v="2.3864449924437682E-2"/>
    <n v="10"/>
    <n v="5"/>
    <s v="TRIVIAL"/>
  </r>
  <r>
    <s v="DAUGHTERS OF CHARITY"/>
    <x v="2"/>
    <x v="0"/>
    <x v="12"/>
    <s v="N"/>
    <x v="2"/>
    <n v="3"/>
    <n v="709.95"/>
    <n v="709.95"/>
    <n v="0"/>
    <n v="10"/>
    <n v="5"/>
    <s v="PASSED"/>
  </r>
  <r>
    <s v="DAUGHTERS OF CHARITY"/>
    <x v="2"/>
    <x v="0"/>
    <x v="13"/>
    <s v="N"/>
    <x v="2"/>
    <n v="3"/>
    <n v="515.45000000000005"/>
    <n v="491.08"/>
    <n v="4.9625315630854576"/>
    <n v="10"/>
    <n v="5"/>
    <s v="TRIVIAL"/>
  </r>
  <r>
    <s v="DAUGHTERS OF CHARITY"/>
    <x v="2"/>
    <x v="0"/>
    <x v="14"/>
    <s v="N"/>
    <x v="2"/>
    <n v="3"/>
    <n v="967.1"/>
    <n v="967.8"/>
    <n v="7.2328993593710672E-2"/>
    <n v="10"/>
    <n v="5"/>
    <s v="TRIVIAL"/>
  </r>
  <r>
    <s v="DAUGHTERS OF CHARITY"/>
    <x v="2"/>
    <x v="0"/>
    <x v="15"/>
    <s v="N"/>
    <x v="2"/>
    <n v="3"/>
    <n v="428.69"/>
    <n v="428.45"/>
    <n v="5.6015871163498453E-2"/>
    <n v="10"/>
    <n v="5"/>
    <s v="TRIVIAL"/>
  </r>
  <r>
    <s v="DAUGHTERS OF CHARITY"/>
    <x v="2"/>
    <x v="0"/>
    <x v="16"/>
    <s v="N"/>
    <x v="2"/>
    <n v="3"/>
    <n v="779.99"/>
    <n v="778.59"/>
    <n v="0.17981222466252805"/>
    <n v="10"/>
    <n v="5"/>
    <s v="TRIVIAL"/>
  </r>
  <r>
    <s v="DAUGHTERS OF CHARITY"/>
    <x v="2"/>
    <x v="0"/>
    <x v="17"/>
    <s v="N"/>
    <x v="2"/>
    <n v="3"/>
    <n v="613.04"/>
    <n v="608.78"/>
    <n v="0.69976017608988328"/>
    <n v="10"/>
    <n v="5"/>
    <s v="TRIVIAL"/>
  </r>
  <r>
    <s v="DAUGHTERS OF CHARITY"/>
    <x v="2"/>
    <x v="0"/>
    <x v="18"/>
    <s v="N"/>
    <x v="2"/>
    <n v="3"/>
    <n v="609.29999999999995"/>
    <n v="512.54999999999995"/>
    <n v="18.876207199297632"/>
    <n v="10"/>
    <n v="5"/>
    <s v="CRITICAL"/>
  </r>
  <r>
    <s v="DAUGHTERS OF CHARITY"/>
    <x v="2"/>
    <x v="0"/>
    <x v="19"/>
    <s v="N"/>
    <x v="2"/>
    <n v="3"/>
    <n v="418.41"/>
    <n v="161.28"/>
    <n v="159.43080357142856"/>
    <n v="10"/>
    <n v="5"/>
    <s v="CRITICAL"/>
  </r>
  <r>
    <s v="DAUGHTERS OF CHARITY"/>
    <x v="2"/>
    <x v="0"/>
    <x v="20"/>
    <s v="N"/>
    <x v="2"/>
    <n v="3"/>
    <n v="239.63"/>
    <n v="0"/>
    <n v="100"/>
    <n v="10"/>
    <n v="5"/>
    <s v="CRITICAL"/>
  </r>
  <r>
    <s v="DAUGHTERS OF CHARITY"/>
    <x v="2"/>
    <x v="0"/>
    <x v="0"/>
    <s v="Y"/>
    <x v="3"/>
    <n v="4"/>
    <n v="0"/>
    <n v="0"/>
    <n v="0"/>
    <n v="10"/>
    <n v="5"/>
    <s v="PASSED"/>
  </r>
  <r>
    <s v="DAUGHTERS OF CHARITY"/>
    <x v="2"/>
    <x v="0"/>
    <x v="1"/>
    <s v="Y"/>
    <x v="3"/>
    <n v="4"/>
    <n v="0"/>
    <n v="0"/>
    <n v="0"/>
    <n v="10"/>
    <n v="5"/>
    <s v="PASSED"/>
  </r>
  <r>
    <s v="DAUGHTERS OF CHARITY"/>
    <x v="2"/>
    <x v="0"/>
    <x v="2"/>
    <s v="Y"/>
    <x v="3"/>
    <n v="4"/>
    <n v="0"/>
    <n v="0"/>
    <n v="0"/>
    <n v="10"/>
    <n v="5"/>
    <s v="PASSED"/>
  </r>
  <r>
    <s v="DAUGHTERS OF CHARITY"/>
    <x v="2"/>
    <x v="0"/>
    <x v="3"/>
    <s v="Y"/>
    <x v="3"/>
    <n v="4"/>
    <n v="0"/>
    <n v="0"/>
    <n v="0"/>
    <n v="10"/>
    <n v="5"/>
    <s v="PASSED"/>
  </r>
  <r>
    <s v="DAUGHTERS OF CHARITY"/>
    <x v="2"/>
    <x v="0"/>
    <x v="4"/>
    <s v="Y"/>
    <x v="3"/>
    <n v="4"/>
    <n v="0"/>
    <n v="0"/>
    <n v="0"/>
    <n v="10"/>
    <n v="5"/>
    <s v="PASSED"/>
  </r>
  <r>
    <s v="DAUGHTERS OF CHARITY"/>
    <x v="2"/>
    <x v="0"/>
    <x v="5"/>
    <s v="Y"/>
    <x v="3"/>
    <n v="4"/>
    <n v="0"/>
    <n v="0"/>
    <n v="0"/>
    <n v="10"/>
    <n v="5"/>
    <s v="PASSED"/>
  </r>
  <r>
    <s v="DAUGHTERS OF CHARITY"/>
    <x v="2"/>
    <x v="0"/>
    <x v="6"/>
    <s v="Y"/>
    <x v="3"/>
    <n v="4"/>
    <n v="0"/>
    <n v="0"/>
    <n v="0"/>
    <n v="10"/>
    <n v="5"/>
    <s v="PASSED"/>
  </r>
  <r>
    <s v="DAUGHTERS OF CHARITY"/>
    <x v="2"/>
    <x v="0"/>
    <x v="7"/>
    <s v="Y"/>
    <x v="3"/>
    <n v="4"/>
    <n v="0"/>
    <n v="0"/>
    <n v="0"/>
    <n v="10"/>
    <n v="5"/>
    <s v="PASSED"/>
  </r>
  <r>
    <s v="DAUGHTERS OF CHARITY"/>
    <x v="2"/>
    <x v="0"/>
    <x v="8"/>
    <s v="Y"/>
    <x v="3"/>
    <n v="4"/>
    <n v="0"/>
    <n v="0"/>
    <n v="0"/>
    <n v="10"/>
    <n v="5"/>
    <s v="PASSED"/>
  </r>
  <r>
    <s v="DAUGHTERS OF CHARITY"/>
    <x v="2"/>
    <x v="0"/>
    <x v="9"/>
    <s v="Y"/>
    <x v="3"/>
    <n v="4"/>
    <n v="0"/>
    <n v="0"/>
    <n v="0"/>
    <n v="10"/>
    <n v="5"/>
    <s v="PASSED"/>
  </r>
  <r>
    <s v="DAUGHTERS OF CHARITY"/>
    <x v="2"/>
    <x v="0"/>
    <x v="10"/>
    <s v="Y"/>
    <x v="3"/>
    <n v="4"/>
    <n v="0"/>
    <n v="0"/>
    <n v="0"/>
    <n v="10"/>
    <n v="5"/>
    <s v="PASSED"/>
  </r>
  <r>
    <s v="DAUGHTERS OF CHARITY"/>
    <x v="2"/>
    <x v="0"/>
    <x v="11"/>
    <s v="Y"/>
    <x v="3"/>
    <n v="4"/>
    <n v="7539.5"/>
    <n v="7539.5"/>
    <n v="0"/>
    <n v="10"/>
    <n v="5"/>
    <s v="PASSED"/>
  </r>
  <r>
    <s v="DAUGHTERS OF CHARITY"/>
    <x v="2"/>
    <x v="0"/>
    <x v="12"/>
    <s v="N"/>
    <x v="3"/>
    <n v="4"/>
    <n v="15249.92"/>
    <n v="15249.92"/>
    <n v="0"/>
    <n v="10"/>
    <n v="5"/>
    <s v="PASSED"/>
  </r>
  <r>
    <s v="DAUGHTERS OF CHARITY"/>
    <x v="2"/>
    <x v="0"/>
    <x v="13"/>
    <s v="N"/>
    <x v="3"/>
    <n v="4"/>
    <n v="0"/>
    <n v="0"/>
    <n v="0"/>
    <n v="10"/>
    <n v="5"/>
    <s v="PASSED"/>
  </r>
  <r>
    <s v="DAUGHTERS OF CHARITY"/>
    <x v="2"/>
    <x v="0"/>
    <x v="14"/>
    <s v="N"/>
    <x v="3"/>
    <n v="4"/>
    <n v="0"/>
    <n v="0"/>
    <n v="0"/>
    <n v="10"/>
    <n v="5"/>
    <s v="PASSED"/>
  </r>
  <r>
    <s v="DAUGHTERS OF CHARITY"/>
    <x v="2"/>
    <x v="0"/>
    <x v="15"/>
    <s v="N"/>
    <x v="3"/>
    <n v="4"/>
    <n v="0"/>
    <n v="0"/>
    <n v="0"/>
    <n v="10"/>
    <n v="5"/>
    <s v="PASSED"/>
  </r>
  <r>
    <s v="DAUGHTERS OF CHARITY"/>
    <x v="2"/>
    <x v="0"/>
    <x v="16"/>
    <s v="N"/>
    <x v="3"/>
    <n v="4"/>
    <n v="7398.81"/>
    <n v="7398.81"/>
    <n v="0"/>
    <n v="10"/>
    <n v="5"/>
    <s v="PASSED"/>
  </r>
  <r>
    <s v="DAUGHTERS OF CHARITY"/>
    <x v="2"/>
    <x v="0"/>
    <x v="17"/>
    <s v="N"/>
    <x v="3"/>
    <n v="4"/>
    <n v="0"/>
    <n v="0"/>
    <n v="0"/>
    <n v="10"/>
    <n v="5"/>
    <s v="PASSED"/>
  </r>
  <r>
    <s v="DAUGHTERS OF CHARITY"/>
    <x v="2"/>
    <x v="0"/>
    <x v="18"/>
    <s v="N"/>
    <x v="3"/>
    <n v="4"/>
    <n v="0"/>
    <n v="0"/>
    <n v="0"/>
    <n v="10"/>
    <n v="5"/>
    <s v="PASSED"/>
  </r>
  <r>
    <s v="DAUGHTERS OF CHARITY"/>
    <x v="2"/>
    <x v="0"/>
    <x v="19"/>
    <s v="N"/>
    <x v="3"/>
    <n v="4"/>
    <n v="0"/>
    <n v="0"/>
    <n v="0"/>
    <n v="10"/>
    <n v="5"/>
    <s v="PASSED"/>
  </r>
  <r>
    <s v="DAUGHTERS OF CHARITY"/>
    <x v="2"/>
    <x v="0"/>
    <x v="20"/>
    <s v="N"/>
    <x v="3"/>
    <n v="4"/>
    <n v="0"/>
    <n v="0"/>
    <n v="0"/>
    <n v="10"/>
    <n v="5"/>
    <s v="PASSED"/>
  </r>
  <r>
    <s v="DAUGHTERS OF CHARITY"/>
    <x v="2"/>
    <x v="0"/>
    <x v="0"/>
    <s v="Y"/>
    <x v="4"/>
    <n v="5"/>
    <n v="0"/>
    <n v="0"/>
    <n v="0"/>
    <n v="10"/>
    <n v="5"/>
    <s v="PASSED"/>
  </r>
  <r>
    <s v="DAUGHTERS OF CHARITY"/>
    <x v="2"/>
    <x v="0"/>
    <x v="1"/>
    <s v="Y"/>
    <x v="4"/>
    <n v="5"/>
    <n v="0"/>
    <n v="0"/>
    <n v="0"/>
    <n v="10"/>
    <n v="5"/>
    <s v="PASSED"/>
  </r>
  <r>
    <s v="DAUGHTERS OF CHARITY"/>
    <x v="2"/>
    <x v="0"/>
    <x v="2"/>
    <s v="Y"/>
    <x v="4"/>
    <n v="5"/>
    <n v="0"/>
    <n v="0"/>
    <n v="0"/>
    <n v="10"/>
    <n v="5"/>
    <s v="PASSED"/>
  </r>
  <r>
    <s v="DAUGHTERS OF CHARITY"/>
    <x v="2"/>
    <x v="0"/>
    <x v="3"/>
    <s v="Y"/>
    <x v="4"/>
    <n v="5"/>
    <n v="0"/>
    <n v="0"/>
    <n v="0"/>
    <n v="10"/>
    <n v="5"/>
    <s v="PASSED"/>
  </r>
  <r>
    <s v="DAUGHTERS OF CHARITY"/>
    <x v="2"/>
    <x v="0"/>
    <x v="4"/>
    <s v="Y"/>
    <x v="4"/>
    <n v="5"/>
    <n v="0"/>
    <n v="0"/>
    <n v="0"/>
    <n v="10"/>
    <n v="5"/>
    <s v="PASSED"/>
  </r>
  <r>
    <s v="DAUGHTERS OF CHARITY"/>
    <x v="2"/>
    <x v="0"/>
    <x v="5"/>
    <s v="Y"/>
    <x v="4"/>
    <n v="5"/>
    <n v="0"/>
    <n v="0"/>
    <n v="0"/>
    <n v="10"/>
    <n v="5"/>
    <s v="PASSED"/>
  </r>
  <r>
    <s v="DAUGHTERS OF CHARITY"/>
    <x v="2"/>
    <x v="0"/>
    <x v="6"/>
    <s v="Y"/>
    <x v="4"/>
    <n v="5"/>
    <n v="0"/>
    <n v="0"/>
    <n v="0"/>
    <n v="10"/>
    <n v="5"/>
    <s v="PASSED"/>
  </r>
  <r>
    <s v="DAUGHTERS OF CHARITY"/>
    <x v="2"/>
    <x v="0"/>
    <x v="7"/>
    <s v="Y"/>
    <x v="4"/>
    <n v="5"/>
    <n v="0"/>
    <n v="0"/>
    <n v="0"/>
    <n v="10"/>
    <n v="5"/>
    <s v="PASSED"/>
  </r>
  <r>
    <s v="DAUGHTERS OF CHARITY"/>
    <x v="2"/>
    <x v="0"/>
    <x v="8"/>
    <s v="Y"/>
    <x v="4"/>
    <n v="5"/>
    <n v="0"/>
    <n v="0"/>
    <n v="0"/>
    <n v="10"/>
    <n v="5"/>
    <s v="PASSED"/>
  </r>
  <r>
    <s v="DAUGHTERS OF CHARITY"/>
    <x v="2"/>
    <x v="0"/>
    <x v="9"/>
    <s v="Y"/>
    <x v="4"/>
    <n v="5"/>
    <n v="0"/>
    <n v="0"/>
    <n v="0"/>
    <n v="10"/>
    <n v="5"/>
    <s v="PASSED"/>
  </r>
  <r>
    <s v="DAUGHTERS OF CHARITY"/>
    <x v="2"/>
    <x v="0"/>
    <x v="10"/>
    <s v="Y"/>
    <x v="4"/>
    <n v="5"/>
    <n v="0"/>
    <n v="0"/>
    <n v="0"/>
    <n v="10"/>
    <n v="5"/>
    <s v="PASSED"/>
  </r>
  <r>
    <s v="DAUGHTERS OF CHARITY"/>
    <x v="2"/>
    <x v="0"/>
    <x v="11"/>
    <s v="Y"/>
    <x v="4"/>
    <n v="5"/>
    <n v="1"/>
    <n v="1"/>
    <n v="0"/>
    <n v="10"/>
    <n v="5"/>
    <s v="PASSED"/>
  </r>
  <r>
    <s v="DAUGHTERS OF CHARITY"/>
    <x v="2"/>
    <x v="0"/>
    <x v="12"/>
    <s v="N"/>
    <x v="4"/>
    <n v="5"/>
    <n v="1"/>
    <n v="1"/>
    <n v="0"/>
    <n v="10"/>
    <n v="5"/>
    <s v="PASSED"/>
  </r>
  <r>
    <s v="DAUGHTERS OF CHARITY"/>
    <x v="2"/>
    <x v="0"/>
    <x v="13"/>
    <s v="N"/>
    <x v="4"/>
    <n v="5"/>
    <n v="0"/>
    <n v="0"/>
    <n v="0"/>
    <n v="10"/>
    <n v="5"/>
    <s v="PASSED"/>
  </r>
  <r>
    <s v="DAUGHTERS OF CHARITY"/>
    <x v="2"/>
    <x v="0"/>
    <x v="14"/>
    <s v="N"/>
    <x v="4"/>
    <n v="5"/>
    <n v="0"/>
    <n v="0"/>
    <n v="0"/>
    <n v="10"/>
    <n v="5"/>
    <s v="PASSED"/>
  </r>
  <r>
    <s v="DAUGHTERS OF CHARITY"/>
    <x v="2"/>
    <x v="0"/>
    <x v="15"/>
    <s v="N"/>
    <x v="4"/>
    <n v="5"/>
    <n v="0"/>
    <n v="0"/>
    <n v="0"/>
    <n v="10"/>
    <n v="5"/>
    <s v="PASSED"/>
  </r>
  <r>
    <s v="DAUGHTERS OF CHARITY"/>
    <x v="2"/>
    <x v="0"/>
    <x v="16"/>
    <s v="N"/>
    <x v="4"/>
    <n v="5"/>
    <n v="1"/>
    <n v="1"/>
    <n v="0"/>
    <n v="10"/>
    <n v="5"/>
    <s v="PASSED"/>
  </r>
  <r>
    <s v="DAUGHTERS OF CHARITY"/>
    <x v="2"/>
    <x v="0"/>
    <x v="17"/>
    <s v="N"/>
    <x v="4"/>
    <n v="5"/>
    <n v="0"/>
    <n v="0"/>
    <n v="0"/>
    <n v="10"/>
    <n v="5"/>
    <s v="PASSED"/>
  </r>
  <r>
    <s v="DAUGHTERS OF CHARITY"/>
    <x v="2"/>
    <x v="0"/>
    <x v="18"/>
    <s v="N"/>
    <x v="4"/>
    <n v="5"/>
    <n v="0"/>
    <n v="0"/>
    <n v="0"/>
    <n v="10"/>
    <n v="5"/>
    <s v="PASSED"/>
  </r>
  <r>
    <s v="DAUGHTERS OF CHARITY"/>
    <x v="2"/>
    <x v="0"/>
    <x v="19"/>
    <s v="N"/>
    <x v="4"/>
    <n v="5"/>
    <n v="0"/>
    <n v="0"/>
    <n v="0"/>
    <n v="10"/>
    <n v="5"/>
    <s v="PASSED"/>
  </r>
  <r>
    <s v="DAUGHTERS OF CHARITY"/>
    <x v="2"/>
    <x v="0"/>
    <x v="20"/>
    <s v="N"/>
    <x v="4"/>
    <n v="5"/>
    <n v="0"/>
    <n v="0"/>
    <n v="0"/>
    <n v="10"/>
    <n v="5"/>
    <s v="PASSED"/>
  </r>
  <r>
    <s v="DAUGHTERS OF CHARITY"/>
    <x v="2"/>
    <x v="0"/>
    <x v="0"/>
    <s v="Y"/>
    <x v="5"/>
    <n v="6"/>
    <n v="0"/>
    <n v="0"/>
    <n v="0"/>
    <n v="10"/>
    <n v="5"/>
    <s v="PASSED"/>
  </r>
  <r>
    <s v="DAUGHTERS OF CHARITY"/>
    <x v="2"/>
    <x v="0"/>
    <x v="1"/>
    <s v="Y"/>
    <x v="5"/>
    <n v="6"/>
    <n v="12726.79"/>
    <n v="12726.79"/>
    <n v="0"/>
    <n v="10"/>
    <n v="5"/>
    <s v="PASSED"/>
  </r>
  <r>
    <s v="DAUGHTERS OF CHARITY"/>
    <x v="2"/>
    <x v="0"/>
    <x v="2"/>
    <s v="Y"/>
    <x v="5"/>
    <n v="6"/>
    <n v="0"/>
    <n v="0"/>
    <n v="0"/>
    <n v="10"/>
    <n v="5"/>
    <s v="PASSED"/>
  </r>
  <r>
    <s v="DAUGHTERS OF CHARITY"/>
    <x v="2"/>
    <x v="0"/>
    <x v="3"/>
    <s v="Y"/>
    <x v="5"/>
    <n v="6"/>
    <n v="0"/>
    <n v="0"/>
    <n v="0"/>
    <n v="10"/>
    <n v="5"/>
    <s v="PASSED"/>
  </r>
  <r>
    <s v="DAUGHTERS OF CHARITY"/>
    <x v="2"/>
    <x v="0"/>
    <x v="4"/>
    <s v="Y"/>
    <x v="5"/>
    <n v="6"/>
    <n v="0"/>
    <n v="0"/>
    <n v="0"/>
    <n v="10"/>
    <n v="5"/>
    <s v="PASSED"/>
  </r>
  <r>
    <s v="DAUGHTERS OF CHARITY"/>
    <x v="2"/>
    <x v="0"/>
    <x v="5"/>
    <s v="Y"/>
    <x v="5"/>
    <n v="6"/>
    <n v="0"/>
    <n v="0"/>
    <n v="0"/>
    <n v="10"/>
    <n v="5"/>
    <s v="PASSED"/>
  </r>
  <r>
    <s v="DAUGHTERS OF CHARITY"/>
    <x v="2"/>
    <x v="0"/>
    <x v="6"/>
    <s v="Y"/>
    <x v="5"/>
    <n v="6"/>
    <n v="0"/>
    <n v="0"/>
    <n v="0"/>
    <n v="10"/>
    <n v="5"/>
    <s v="PASSED"/>
  </r>
  <r>
    <s v="DAUGHTERS OF CHARITY"/>
    <x v="2"/>
    <x v="0"/>
    <x v="7"/>
    <s v="Y"/>
    <x v="5"/>
    <n v="6"/>
    <n v="0"/>
    <n v="0"/>
    <n v="0"/>
    <n v="10"/>
    <n v="5"/>
    <s v="PASSED"/>
  </r>
  <r>
    <s v="DAUGHTERS OF CHARITY"/>
    <x v="2"/>
    <x v="0"/>
    <x v="8"/>
    <s v="Y"/>
    <x v="5"/>
    <n v="6"/>
    <n v="0"/>
    <n v="0"/>
    <n v="0"/>
    <n v="10"/>
    <n v="5"/>
    <s v="PASSED"/>
  </r>
  <r>
    <s v="DAUGHTERS OF CHARITY"/>
    <x v="2"/>
    <x v="0"/>
    <x v="9"/>
    <s v="Y"/>
    <x v="5"/>
    <n v="6"/>
    <n v="0"/>
    <n v="0"/>
    <n v="0"/>
    <n v="10"/>
    <n v="5"/>
    <s v="PASSED"/>
  </r>
  <r>
    <s v="DAUGHTERS OF CHARITY"/>
    <x v="2"/>
    <x v="0"/>
    <x v="10"/>
    <s v="Y"/>
    <x v="5"/>
    <n v="6"/>
    <n v="0"/>
    <n v="0"/>
    <n v="0"/>
    <n v="10"/>
    <n v="5"/>
    <s v="PASSED"/>
  </r>
  <r>
    <s v="DAUGHTERS OF CHARITY"/>
    <x v="2"/>
    <x v="0"/>
    <x v="11"/>
    <s v="Y"/>
    <x v="5"/>
    <n v="6"/>
    <n v="0"/>
    <n v="0"/>
    <n v="0"/>
    <n v="10"/>
    <n v="5"/>
    <s v="PASSED"/>
  </r>
  <r>
    <s v="DAUGHTERS OF CHARITY"/>
    <x v="2"/>
    <x v="0"/>
    <x v="12"/>
    <s v="N"/>
    <x v="5"/>
    <n v="6"/>
    <n v="43586.93"/>
    <n v="43586.93"/>
    <n v="0"/>
    <n v="10"/>
    <n v="5"/>
    <s v="PASSED"/>
  </r>
  <r>
    <s v="DAUGHTERS OF CHARITY"/>
    <x v="2"/>
    <x v="0"/>
    <x v="13"/>
    <s v="N"/>
    <x v="5"/>
    <n v="6"/>
    <n v="0"/>
    <n v="0"/>
    <n v="0"/>
    <n v="10"/>
    <n v="5"/>
    <s v="PASSED"/>
  </r>
  <r>
    <s v="DAUGHTERS OF CHARITY"/>
    <x v="2"/>
    <x v="0"/>
    <x v="14"/>
    <s v="N"/>
    <x v="5"/>
    <n v="6"/>
    <n v="0"/>
    <n v="0"/>
    <n v="0"/>
    <n v="10"/>
    <n v="5"/>
    <s v="PASSED"/>
  </r>
  <r>
    <s v="DAUGHTERS OF CHARITY"/>
    <x v="2"/>
    <x v="0"/>
    <x v="15"/>
    <s v="N"/>
    <x v="5"/>
    <n v="6"/>
    <n v="0"/>
    <n v="0"/>
    <n v="0"/>
    <n v="10"/>
    <n v="5"/>
    <s v="PASSED"/>
  </r>
  <r>
    <s v="DAUGHTERS OF CHARITY"/>
    <x v="2"/>
    <x v="0"/>
    <x v="16"/>
    <s v="N"/>
    <x v="5"/>
    <n v="6"/>
    <n v="0"/>
    <n v="0"/>
    <n v="0"/>
    <n v="10"/>
    <n v="5"/>
    <s v="PASSED"/>
  </r>
  <r>
    <s v="DAUGHTERS OF CHARITY"/>
    <x v="2"/>
    <x v="0"/>
    <x v="17"/>
    <s v="N"/>
    <x v="5"/>
    <n v="6"/>
    <n v="0"/>
    <n v="0"/>
    <n v="0"/>
    <n v="10"/>
    <n v="5"/>
    <s v="PASSED"/>
  </r>
  <r>
    <s v="DAUGHTERS OF CHARITY"/>
    <x v="2"/>
    <x v="0"/>
    <x v="18"/>
    <s v="N"/>
    <x v="5"/>
    <n v="6"/>
    <n v="0"/>
    <n v="0"/>
    <n v="0"/>
    <n v="10"/>
    <n v="5"/>
    <s v="PASSED"/>
  </r>
  <r>
    <s v="DAUGHTERS OF CHARITY"/>
    <x v="2"/>
    <x v="0"/>
    <x v="19"/>
    <s v="N"/>
    <x v="5"/>
    <n v="6"/>
    <n v="0"/>
    <n v="0"/>
    <n v="0"/>
    <n v="10"/>
    <n v="5"/>
    <s v="PASSED"/>
  </r>
  <r>
    <s v="DAUGHTERS OF CHARITY"/>
    <x v="2"/>
    <x v="0"/>
    <x v="20"/>
    <s v="N"/>
    <x v="5"/>
    <n v="6"/>
    <n v="0"/>
    <n v="0"/>
    <n v="0"/>
    <n v="10"/>
    <n v="5"/>
    <s v="PASSED"/>
  </r>
  <r>
    <s v="DAUGHTERS OF CHARITY"/>
    <x v="2"/>
    <x v="0"/>
    <x v="0"/>
    <s v="Y"/>
    <x v="6"/>
    <n v="7"/>
    <n v="0"/>
    <n v="0"/>
    <n v="0"/>
    <n v="10"/>
    <n v="5"/>
    <s v="PASSED"/>
  </r>
  <r>
    <s v="DAUGHTERS OF CHARITY"/>
    <x v="2"/>
    <x v="0"/>
    <x v="1"/>
    <s v="Y"/>
    <x v="6"/>
    <n v="7"/>
    <n v="1"/>
    <n v="1"/>
    <n v="0"/>
    <n v="10"/>
    <n v="5"/>
    <s v="PASSED"/>
  </r>
  <r>
    <s v="DAUGHTERS OF CHARITY"/>
    <x v="2"/>
    <x v="0"/>
    <x v="2"/>
    <s v="Y"/>
    <x v="6"/>
    <n v="7"/>
    <n v="0"/>
    <n v="0"/>
    <n v="0"/>
    <n v="10"/>
    <n v="5"/>
    <s v="PASSED"/>
  </r>
  <r>
    <s v="DAUGHTERS OF CHARITY"/>
    <x v="2"/>
    <x v="0"/>
    <x v="3"/>
    <s v="Y"/>
    <x v="6"/>
    <n v="7"/>
    <n v="0"/>
    <n v="0"/>
    <n v="0"/>
    <n v="10"/>
    <n v="5"/>
    <s v="PASSED"/>
  </r>
  <r>
    <s v="DAUGHTERS OF CHARITY"/>
    <x v="2"/>
    <x v="0"/>
    <x v="4"/>
    <s v="Y"/>
    <x v="6"/>
    <n v="7"/>
    <n v="0"/>
    <n v="0"/>
    <n v="0"/>
    <n v="10"/>
    <n v="5"/>
    <s v="PASSED"/>
  </r>
  <r>
    <s v="DAUGHTERS OF CHARITY"/>
    <x v="2"/>
    <x v="0"/>
    <x v="5"/>
    <s v="Y"/>
    <x v="6"/>
    <n v="7"/>
    <n v="0"/>
    <n v="0"/>
    <n v="0"/>
    <n v="10"/>
    <n v="5"/>
    <s v="PASSED"/>
  </r>
  <r>
    <s v="DAUGHTERS OF CHARITY"/>
    <x v="2"/>
    <x v="0"/>
    <x v="6"/>
    <s v="Y"/>
    <x v="6"/>
    <n v="7"/>
    <n v="0"/>
    <n v="0"/>
    <n v="0"/>
    <n v="10"/>
    <n v="5"/>
    <s v="PASSED"/>
  </r>
  <r>
    <s v="DAUGHTERS OF CHARITY"/>
    <x v="2"/>
    <x v="0"/>
    <x v="7"/>
    <s v="Y"/>
    <x v="6"/>
    <n v="7"/>
    <n v="0"/>
    <n v="0"/>
    <n v="0"/>
    <n v="10"/>
    <n v="5"/>
    <s v="PASSED"/>
  </r>
  <r>
    <s v="DAUGHTERS OF CHARITY"/>
    <x v="2"/>
    <x v="0"/>
    <x v="8"/>
    <s v="Y"/>
    <x v="6"/>
    <n v="7"/>
    <n v="0"/>
    <n v="0"/>
    <n v="0"/>
    <n v="10"/>
    <n v="5"/>
    <s v="PASSED"/>
  </r>
  <r>
    <s v="DAUGHTERS OF CHARITY"/>
    <x v="2"/>
    <x v="0"/>
    <x v="9"/>
    <s v="Y"/>
    <x v="6"/>
    <n v="7"/>
    <n v="0"/>
    <n v="0"/>
    <n v="0"/>
    <n v="10"/>
    <n v="5"/>
    <s v="PASSED"/>
  </r>
  <r>
    <s v="DAUGHTERS OF CHARITY"/>
    <x v="2"/>
    <x v="0"/>
    <x v="10"/>
    <s v="Y"/>
    <x v="6"/>
    <n v="7"/>
    <n v="0"/>
    <n v="0"/>
    <n v="0"/>
    <n v="10"/>
    <n v="5"/>
    <s v="PASSED"/>
  </r>
  <r>
    <s v="DAUGHTERS OF CHARITY"/>
    <x v="2"/>
    <x v="0"/>
    <x v="11"/>
    <s v="Y"/>
    <x v="6"/>
    <n v="7"/>
    <n v="0"/>
    <n v="0"/>
    <n v="0"/>
    <n v="10"/>
    <n v="5"/>
    <s v="PASSED"/>
  </r>
  <r>
    <s v="DAUGHTERS OF CHARITY"/>
    <x v="2"/>
    <x v="0"/>
    <x v="12"/>
    <s v="N"/>
    <x v="6"/>
    <n v="7"/>
    <n v="1"/>
    <n v="1"/>
    <n v="0"/>
    <n v="10"/>
    <n v="5"/>
    <s v="PASSED"/>
  </r>
  <r>
    <s v="DAUGHTERS OF CHARITY"/>
    <x v="2"/>
    <x v="0"/>
    <x v="13"/>
    <s v="N"/>
    <x v="6"/>
    <n v="7"/>
    <n v="0"/>
    <n v="0"/>
    <n v="0"/>
    <n v="10"/>
    <n v="5"/>
    <s v="PASSED"/>
  </r>
  <r>
    <s v="DAUGHTERS OF CHARITY"/>
    <x v="2"/>
    <x v="0"/>
    <x v="14"/>
    <s v="N"/>
    <x v="6"/>
    <n v="7"/>
    <n v="0"/>
    <n v="0"/>
    <n v="0"/>
    <n v="10"/>
    <n v="5"/>
    <s v="PASSED"/>
  </r>
  <r>
    <s v="DAUGHTERS OF CHARITY"/>
    <x v="2"/>
    <x v="0"/>
    <x v="15"/>
    <s v="N"/>
    <x v="6"/>
    <n v="7"/>
    <n v="0"/>
    <n v="0"/>
    <n v="0"/>
    <n v="10"/>
    <n v="5"/>
    <s v="PASSED"/>
  </r>
  <r>
    <s v="DAUGHTERS OF CHARITY"/>
    <x v="2"/>
    <x v="0"/>
    <x v="16"/>
    <s v="N"/>
    <x v="6"/>
    <n v="7"/>
    <n v="0"/>
    <n v="0"/>
    <n v="0"/>
    <n v="10"/>
    <n v="5"/>
    <s v="PASSED"/>
  </r>
  <r>
    <s v="DAUGHTERS OF CHARITY"/>
    <x v="2"/>
    <x v="0"/>
    <x v="17"/>
    <s v="N"/>
    <x v="6"/>
    <n v="7"/>
    <n v="0"/>
    <n v="0"/>
    <n v="0"/>
    <n v="10"/>
    <n v="5"/>
    <s v="PASSED"/>
  </r>
  <r>
    <s v="DAUGHTERS OF CHARITY"/>
    <x v="2"/>
    <x v="0"/>
    <x v="18"/>
    <s v="N"/>
    <x v="6"/>
    <n v="7"/>
    <n v="0"/>
    <n v="0"/>
    <n v="0"/>
    <n v="10"/>
    <n v="5"/>
    <s v="PASSED"/>
  </r>
  <r>
    <s v="DAUGHTERS OF CHARITY"/>
    <x v="2"/>
    <x v="0"/>
    <x v="19"/>
    <s v="N"/>
    <x v="6"/>
    <n v="7"/>
    <n v="0"/>
    <n v="0"/>
    <n v="0"/>
    <n v="10"/>
    <n v="5"/>
    <s v="PASSED"/>
  </r>
  <r>
    <s v="DAUGHTERS OF CHARITY"/>
    <x v="2"/>
    <x v="0"/>
    <x v="20"/>
    <s v="N"/>
    <x v="6"/>
    <n v="7"/>
    <n v="0"/>
    <n v="0"/>
    <n v="0"/>
    <n v="10"/>
    <n v="5"/>
    <s v="PASSED"/>
  </r>
  <r>
    <s v="DAUGHTERS OF CHARITY"/>
    <x v="2"/>
    <x v="0"/>
    <x v="0"/>
    <s v="Y"/>
    <x v="7"/>
    <n v="8"/>
    <n v="3710.93"/>
    <n v="3710.93"/>
    <n v="0"/>
    <n v="10"/>
    <n v="5"/>
    <s v="PASSED"/>
  </r>
  <r>
    <s v="DAUGHTERS OF CHARITY"/>
    <x v="2"/>
    <x v="0"/>
    <x v="1"/>
    <s v="Y"/>
    <x v="7"/>
    <n v="8"/>
    <n v="1379.7"/>
    <n v="1379.7"/>
    <n v="0"/>
    <n v="10"/>
    <n v="5"/>
    <s v="PASSED"/>
  </r>
  <r>
    <s v="DAUGHTERS OF CHARITY"/>
    <x v="2"/>
    <x v="0"/>
    <x v="2"/>
    <s v="Y"/>
    <x v="7"/>
    <n v="8"/>
    <n v="3748.1"/>
    <n v="3748.1"/>
    <n v="0"/>
    <n v="10"/>
    <n v="5"/>
    <s v="PASSED"/>
  </r>
  <r>
    <s v="DAUGHTERS OF CHARITY"/>
    <x v="2"/>
    <x v="0"/>
    <x v="3"/>
    <s v="Y"/>
    <x v="7"/>
    <n v="8"/>
    <n v="6911.15"/>
    <n v="6911.15"/>
    <n v="0"/>
    <n v="10"/>
    <n v="5"/>
    <s v="PASSED"/>
  </r>
  <r>
    <s v="DAUGHTERS OF CHARITY"/>
    <x v="2"/>
    <x v="0"/>
    <x v="4"/>
    <s v="Y"/>
    <x v="7"/>
    <n v="8"/>
    <n v="4720.25"/>
    <n v="4720.25"/>
    <n v="0"/>
    <n v="10"/>
    <n v="5"/>
    <s v="PASSED"/>
  </r>
  <r>
    <s v="DAUGHTERS OF CHARITY"/>
    <x v="2"/>
    <x v="0"/>
    <x v="5"/>
    <s v="Y"/>
    <x v="7"/>
    <n v="8"/>
    <n v="2724.23"/>
    <n v="2724.23"/>
    <n v="0"/>
    <n v="10"/>
    <n v="5"/>
    <s v="PASSED"/>
  </r>
  <r>
    <s v="DAUGHTERS OF CHARITY"/>
    <x v="2"/>
    <x v="0"/>
    <x v="6"/>
    <s v="Y"/>
    <x v="7"/>
    <n v="8"/>
    <n v="5718.29"/>
    <n v="5718.29"/>
    <n v="0"/>
    <n v="10"/>
    <n v="5"/>
    <s v="PASSED"/>
  </r>
  <r>
    <s v="DAUGHTERS OF CHARITY"/>
    <x v="2"/>
    <x v="0"/>
    <x v="7"/>
    <s v="Y"/>
    <x v="7"/>
    <n v="8"/>
    <n v="3253.64"/>
    <n v="3253.64"/>
    <n v="0"/>
    <n v="10"/>
    <n v="5"/>
    <s v="PASSED"/>
  </r>
  <r>
    <s v="DAUGHTERS OF CHARITY"/>
    <x v="2"/>
    <x v="0"/>
    <x v="8"/>
    <s v="Y"/>
    <x v="7"/>
    <n v="8"/>
    <n v="4660.99"/>
    <n v="4660.99"/>
    <n v="0"/>
    <n v="10"/>
    <n v="5"/>
    <s v="PASSED"/>
  </r>
  <r>
    <s v="DAUGHTERS OF CHARITY"/>
    <x v="2"/>
    <x v="0"/>
    <x v="9"/>
    <s v="Y"/>
    <x v="7"/>
    <n v="8"/>
    <n v="9895.7199999999993"/>
    <n v="9895.7199999999993"/>
    <n v="0"/>
    <n v="10"/>
    <n v="5"/>
    <s v="PASSED"/>
  </r>
  <r>
    <s v="DAUGHTERS OF CHARITY"/>
    <x v="2"/>
    <x v="0"/>
    <x v="10"/>
    <s v="Y"/>
    <x v="7"/>
    <n v="8"/>
    <n v="7625.17"/>
    <n v="7625.17"/>
    <n v="0"/>
    <n v="10"/>
    <n v="5"/>
    <s v="PASSED"/>
  </r>
  <r>
    <s v="DAUGHTERS OF CHARITY"/>
    <x v="2"/>
    <x v="0"/>
    <x v="11"/>
    <s v="Y"/>
    <x v="7"/>
    <n v="8"/>
    <n v="7993.87"/>
    <n v="7993.87"/>
    <n v="0"/>
    <n v="10"/>
    <n v="5"/>
    <s v="PASSED"/>
  </r>
  <r>
    <s v="DAUGHTERS OF CHARITY"/>
    <x v="2"/>
    <x v="0"/>
    <x v="12"/>
    <s v="N"/>
    <x v="7"/>
    <n v="8"/>
    <n v="4482.41"/>
    <n v="4482.41"/>
    <n v="0"/>
    <n v="10"/>
    <n v="5"/>
    <s v="PASSED"/>
  </r>
  <r>
    <s v="DAUGHTERS OF CHARITY"/>
    <x v="2"/>
    <x v="0"/>
    <x v="13"/>
    <s v="N"/>
    <x v="7"/>
    <n v="8"/>
    <n v="8351.25"/>
    <n v="8351.25"/>
    <n v="0"/>
    <n v="10"/>
    <n v="5"/>
    <s v="PASSED"/>
  </r>
  <r>
    <s v="DAUGHTERS OF CHARITY"/>
    <x v="2"/>
    <x v="0"/>
    <x v="14"/>
    <s v="N"/>
    <x v="7"/>
    <n v="8"/>
    <n v="10757.03"/>
    <n v="10757.03"/>
    <n v="0"/>
    <n v="10"/>
    <n v="5"/>
    <s v="PASSED"/>
  </r>
  <r>
    <s v="DAUGHTERS OF CHARITY"/>
    <x v="2"/>
    <x v="0"/>
    <x v="15"/>
    <s v="N"/>
    <x v="7"/>
    <n v="8"/>
    <n v="12560.98"/>
    <n v="12560.98"/>
    <n v="0"/>
    <n v="10"/>
    <n v="5"/>
    <s v="PASSED"/>
  </r>
  <r>
    <s v="DAUGHTERS OF CHARITY"/>
    <x v="2"/>
    <x v="0"/>
    <x v="16"/>
    <s v="N"/>
    <x v="7"/>
    <n v="8"/>
    <n v="9228.0499999999993"/>
    <n v="9228.0499999999993"/>
    <n v="0"/>
    <n v="10"/>
    <n v="5"/>
    <s v="PASSED"/>
  </r>
  <r>
    <s v="DAUGHTERS OF CHARITY"/>
    <x v="2"/>
    <x v="0"/>
    <x v="17"/>
    <s v="N"/>
    <x v="7"/>
    <n v="8"/>
    <n v="5747.94"/>
    <n v="5747.94"/>
    <n v="0"/>
    <n v="10"/>
    <n v="5"/>
    <s v="PASSED"/>
  </r>
  <r>
    <s v="DAUGHTERS OF CHARITY"/>
    <x v="2"/>
    <x v="0"/>
    <x v="18"/>
    <s v="N"/>
    <x v="7"/>
    <n v="8"/>
    <n v="3236.54"/>
    <n v="3236.54"/>
    <n v="0"/>
    <n v="10"/>
    <n v="5"/>
    <s v="PASSED"/>
  </r>
  <r>
    <s v="DAUGHTERS OF CHARITY"/>
    <x v="2"/>
    <x v="0"/>
    <x v="19"/>
    <s v="N"/>
    <x v="7"/>
    <n v="8"/>
    <n v="1641.57"/>
    <n v="433.97"/>
    <n v="278.26808304721521"/>
    <n v="10"/>
    <n v="5"/>
    <s v="CRITICAL"/>
  </r>
  <r>
    <s v="DAUGHTERS OF CHARITY"/>
    <x v="2"/>
    <x v="0"/>
    <x v="20"/>
    <s v="N"/>
    <x v="7"/>
    <n v="8"/>
    <n v="2787.97"/>
    <n v="0"/>
    <n v="100"/>
    <n v="10"/>
    <n v="5"/>
    <s v="CRITICAL"/>
  </r>
  <r>
    <s v="DAUGHTERS OF CHARITY"/>
    <x v="2"/>
    <x v="0"/>
    <x v="0"/>
    <s v="Y"/>
    <x v="8"/>
    <n v="9"/>
    <n v="0"/>
    <n v="0"/>
    <n v="0"/>
    <n v="10"/>
    <n v="5"/>
    <s v="PASSED"/>
  </r>
  <r>
    <s v="DAUGHTERS OF CHARITY"/>
    <x v="2"/>
    <x v="0"/>
    <x v="1"/>
    <s v="Y"/>
    <x v="8"/>
    <n v="9"/>
    <n v="23"/>
    <n v="23"/>
    <n v="0"/>
    <n v="10"/>
    <n v="5"/>
    <s v="PASSED"/>
  </r>
  <r>
    <s v="DAUGHTERS OF CHARITY"/>
    <x v="2"/>
    <x v="0"/>
    <x v="2"/>
    <s v="Y"/>
    <x v="8"/>
    <n v="9"/>
    <n v="47"/>
    <n v="47"/>
    <n v="0"/>
    <n v="10"/>
    <n v="5"/>
    <s v="PASSED"/>
  </r>
  <r>
    <s v="DAUGHTERS OF CHARITY"/>
    <x v="2"/>
    <x v="0"/>
    <x v="3"/>
    <s v="Y"/>
    <x v="8"/>
    <n v="9"/>
    <n v="23"/>
    <n v="23"/>
    <n v="0"/>
    <n v="10"/>
    <n v="5"/>
    <s v="PASSED"/>
  </r>
  <r>
    <s v="DAUGHTERS OF CHARITY"/>
    <x v="2"/>
    <x v="0"/>
    <x v="4"/>
    <s v="Y"/>
    <x v="8"/>
    <n v="9"/>
    <n v="46"/>
    <n v="46"/>
    <n v="0"/>
    <n v="10"/>
    <n v="5"/>
    <s v="PASSED"/>
  </r>
  <r>
    <s v="DAUGHTERS OF CHARITY"/>
    <x v="2"/>
    <x v="0"/>
    <x v="5"/>
    <s v="Y"/>
    <x v="8"/>
    <n v="9"/>
    <n v="0"/>
    <n v="0"/>
    <n v="0"/>
    <n v="10"/>
    <n v="5"/>
    <s v="PASSED"/>
  </r>
  <r>
    <s v="DAUGHTERS OF CHARITY"/>
    <x v="2"/>
    <x v="0"/>
    <x v="6"/>
    <s v="Y"/>
    <x v="8"/>
    <n v="9"/>
    <n v="46"/>
    <n v="46"/>
    <n v="0"/>
    <n v="10"/>
    <n v="5"/>
    <s v="PASSED"/>
  </r>
  <r>
    <s v="DAUGHTERS OF CHARITY"/>
    <x v="2"/>
    <x v="0"/>
    <x v="7"/>
    <s v="Y"/>
    <x v="8"/>
    <n v="9"/>
    <n v="23"/>
    <n v="23"/>
    <n v="0"/>
    <n v="10"/>
    <n v="5"/>
    <s v="PASSED"/>
  </r>
  <r>
    <s v="DAUGHTERS OF CHARITY"/>
    <x v="2"/>
    <x v="0"/>
    <x v="8"/>
    <s v="Y"/>
    <x v="8"/>
    <n v="9"/>
    <n v="23"/>
    <n v="23"/>
    <n v="0"/>
    <n v="10"/>
    <n v="5"/>
    <s v="PASSED"/>
  </r>
  <r>
    <s v="DAUGHTERS OF CHARITY"/>
    <x v="2"/>
    <x v="0"/>
    <x v="9"/>
    <s v="Y"/>
    <x v="8"/>
    <n v="9"/>
    <n v="69"/>
    <n v="69"/>
    <n v="0"/>
    <n v="10"/>
    <n v="5"/>
    <s v="PASSED"/>
  </r>
  <r>
    <s v="DAUGHTERS OF CHARITY"/>
    <x v="2"/>
    <x v="0"/>
    <x v="10"/>
    <s v="Y"/>
    <x v="8"/>
    <n v="9"/>
    <n v="92"/>
    <n v="92"/>
    <n v="0"/>
    <n v="10"/>
    <n v="5"/>
    <s v="PASSED"/>
  </r>
  <r>
    <s v="DAUGHTERS OF CHARITY"/>
    <x v="2"/>
    <x v="0"/>
    <x v="11"/>
    <s v="Y"/>
    <x v="8"/>
    <n v="9"/>
    <n v="46"/>
    <n v="46"/>
    <n v="0"/>
    <n v="10"/>
    <n v="5"/>
    <s v="PASSED"/>
  </r>
  <r>
    <s v="DAUGHTERS OF CHARITY"/>
    <x v="2"/>
    <x v="0"/>
    <x v="12"/>
    <s v="N"/>
    <x v="8"/>
    <n v="9"/>
    <n v="68"/>
    <n v="68"/>
    <n v="0"/>
    <n v="10"/>
    <n v="5"/>
    <s v="PASSED"/>
  </r>
  <r>
    <s v="DAUGHTERS OF CHARITY"/>
    <x v="2"/>
    <x v="0"/>
    <x v="13"/>
    <s v="N"/>
    <x v="8"/>
    <n v="9"/>
    <n v="68"/>
    <n v="68"/>
    <n v="0"/>
    <n v="10"/>
    <n v="5"/>
    <s v="PASSED"/>
  </r>
  <r>
    <s v="DAUGHTERS OF CHARITY"/>
    <x v="2"/>
    <x v="0"/>
    <x v="14"/>
    <s v="N"/>
    <x v="8"/>
    <n v="9"/>
    <n v="89"/>
    <n v="89"/>
    <n v="0"/>
    <n v="10"/>
    <n v="5"/>
    <s v="PASSED"/>
  </r>
  <r>
    <s v="DAUGHTERS OF CHARITY"/>
    <x v="2"/>
    <x v="0"/>
    <x v="15"/>
    <s v="N"/>
    <x v="8"/>
    <n v="9"/>
    <n v="110"/>
    <n v="110"/>
    <n v="0"/>
    <n v="10"/>
    <n v="5"/>
    <s v="PASSED"/>
  </r>
  <r>
    <s v="DAUGHTERS OF CHARITY"/>
    <x v="2"/>
    <x v="0"/>
    <x v="16"/>
    <s v="N"/>
    <x v="8"/>
    <n v="9"/>
    <n v="47"/>
    <n v="47"/>
    <n v="0"/>
    <n v="10"/>
    <n v="5"/>
    <s v="PASSED"/>
  </r>
  <r>
    <s v="DAUGHTERS OF CHARITY"/>
    <x v="2"/>
    <x v="0"/>
    <x v="17"/>
    <s v="N"/>
    <x v="8"/>
    <n v="9"/>
    <n v="92"/>
    <n v="92"/>
    <n v="0"/>
    <n v="10"/>
    <n v="5"/>
    <s v="PASSED"/>
  </r>
  <r>
    <s v="DAUGHTERS OF CHARITY"/>
    <x v="2"/>
    <x v="0"/>
    <x v="18"/>
    <s v="N"/>
    <x v="8"/>
    <n v="9"/>
    <n v="0"/>
    <n v="0"/>
    <n v="0"/>
    <n v="10"/>
    <n v="5"/>
    <s v="PASSED"/>
  </r>
  <r>
    <s v="DAUGHTERS OF CHARITY"/>
    <x v="2"/>
    <x v="0"/>
    <x v="19"/>
    <s v="N"/>
    <x v="8"/>
    <n v="9"/>
    <n v="0"/>
    <n v="0"/>
    <n v="0"/>
    <n v="10"/>
    <n v="5"/>
    <s v="PASSED"/>
  </r>
  <r>
    <s v="DAUGHTERS OF CHARITY"/>
    <x v="2"/>
    <x v="0"/>
    <x v="20"/>
    <s v="N"/>
    <x v="8"/>
    <n v="9"/>
    <n v="0"/>
    <n v="0"/>
    <n v="0"/>
    <n v="10"/>
    <n v="5"/>
    <s v="PASSED"/>
  </r>
  <r>
    <s v="DAUGHTERS OF CHARITY"/>
    <x v="2"/>
    <x v="0"/>
    <x v="0"/>
    <s v="Y"/>
    <x v="9"/>
    <n v="10"/>
    <n v="67"/>
    <n v="67"/>
    <n v="0"/>
    <n v="10"/>
    <n v="5"/>
    <s v="PASSED"/>
  </r>
  <r>
    <s v="DAUGHTERS OF CHARITY"/>
    <x v="2"/>
    <x v="0"/>
    <x v="1"/>
    <s v="Y"/>
    <x v="9"/>
    <n v="10"/>
    <n v="0"/>
    <n v="0"/>
    <n v="0"/>
    <n v="10"/>
    <n v="5"/>
    <s v="PASSED"/>
  </r>
  <r>
    <s v="DAUGHTERS OF CHARITY"/>
    <x v="2"/>
    <x v="0"/>
    <x v="2"/>
    <s v="Y"/>
    <x v="9"/>
    <n v="10"/>
    <n v="47"/>
    <n v="47"/>
    <n v="0"/>
    <n v="10"/>
    <n v="5"/>
    <s v="PASSED"/>
  </r>
  <r>
    <s v="DAUGHTERS OF CHARITY"/>
    <x v="2"/>
    <x v="0"/>
    <x v="3"/>
    <s v="Y"/>
    <x v="9"/>
    <n v="10"/>
    <n v="140"/>
    <n v="140"/>
    <n v="0"/>
    <n v="10"/>
    <n v="5"/>
    <s v="PASSED"/>
  </r>
  <r>
    <s v="DAUGHTERS OF CHARITY"/>
    <x v="2"/>
    <x v="0"/>
    <x v="4"/>
    <s v="Y"/>
    <x v="9"/>
    <n v="10"/>
    <n v="23"/>
    <n v="23"/>
    <n v="0"/>
    <n v="10"/>
    <n v="5"/>
    <s v="PASSED"/>
  </r>
  <r>
    <s v="DAUGHTERS OF CHARITY"/>
    <x v="2"/>
    <x v="0"/>
    <x v="5"/>
    <s v="Y"/>
    <x v="9"/>
    <n v="10"/>
    <n v="90"/>
    <n v="90"/>
    <n v="0"/>
    <n v="10"/>
    <n v="5"/>
    <s v="PASSED"/>
  </r>
  <r>
    <s v="DAUGHTERS OF CHARITY"/>
    <x v="2"/>
    <x v="0"/>
    <x v="6"/>
    <s v="Y"/>
    <x v="9"/>
    <n v="10"/>
    <n v="46"/>
    <n v="46"/>
    <n v="0"/>
    <n v="10"/>
    <n v="5"/>
    <s v="PASSED"/>
  </r>
  <r>
    <s v="DAUGHTERS OF CHARITY"/>
    <x v="2"/>
    <x v="0"/>
    <x v="7"/>
    <s v="Y"/>
    <x v="9"/>
    <n v="10"/>
    <n v="23"/>
    <n v="23"/>
    <n v="0"/>
    <n v="10"/>
    <n v="5"/>
    <s v="PASSED"/>
  </r>
  <r>
    <s v="DAUGHTERS OF CHARITY"/>
    <x v="2"/>
    <x v="0"/>
    <x v="8"/>
    <s v="Y"/>
    <x v="9"/>
    <n v="10"/>
    <n v="69"/>
    <n v="69"/>
    <n v="0"/>
    <n v="10"/>
    <n v="5"/>
    <s v="PASSED"/>
  </r>
  <r>
    <s v="DAUGHTERS OF CHARITY"/>
    <x v="2"/>
    <x v="0"/>
    <x v="9"/>
    <s v="Y"/>
    <x v="9"/>
    <n v="10"/>
    <n v="138"/>
    <n v="138"/>
    <n v="0"/>
    <n v="10"/>
    <n v="5"/>
    <s v="PASSED"/>
  </r>
  <r>
    <s v="DAUGHTERS OF CHARITY"/>
    <x v="2"/>
    <x v="0"/>
    <x v="10"/>
    <s v="Y"/>
    <x v="9"/>
    <n v="10"/>
    <n v="46"/>
    <n v="46"/>
    <n v="0"/>
    <n v="10"/>
    <n v="5"/>
    <s v="PASSED"/>
  </r>
  <r>
    <s v="DAUGHTERS OF CHARITY"/>
    <x v="2"/>
    <x v="0"/>
    <x v="11"/>
    <s v="Y"/>
    <x v="9"/>
    <n v="10"/>
    <n v="69"/>
    <n v="69"/>
    <n v="0"/>
    <n v="10"/>
    <n v="5"/>
    <s v="PASSED"/>
  </r>
  <r>
    <s v="DAUGHTERS OF CHARITY"/>
    <x v="2"/>
    <x v="0"/>
    <x v="12"/>
    <s v="N"/>
    <x v="9"/>
    <n v="10"/>
    <n v="46"/>
    <n v="46"/>
    <n v="0"/>
    <n v="10"/>
    <n v="5"/>
    <s v="PASSED"/>
  </r>
  <r>
    <s v="DAUGHTERS OF CHARITY"/>
    <x v="2"/>
    <x v="0"/>
    <x v="13"/>
    <s v="N"/>
    <x v="9"/>
    <n v="10"/>
    <n v="68"/>
    <n v="68"/>
    <n v="0"/>
    <n v="10"/>
    <n v="5"/>
    <s v="PASSED"/>
  </r>
  <r>
    <s v="DAUGHTERS OF CHARITY"/>
    <x v="2"/>
    <x v="0"/>
    <x v="14"/>
    <s v="N"/>
    <x v="9"/>
    <n v="10"/>
    <n v="112"/>
    <n v="112"/>
    <n v="0"/>
    <n v="10"/>
    <n v="5"/>
    <s v="PASSED"/>
  </r>
  <r>
    <s v="DAUGHTERS OF CHARITY"/>
    <x v="2"/>
    <x v="0"/>
    <x v="15"/>
    <s v="N"/>
    <x v="9"/>
    <n v="10"/>
    <n v="110"/>
    <n v="110"/>
    <n v="0"/>
    <n v="10"/>
    <n v="5"/>
    <s v="PASSED"/>
  </r>
  <r>
    <s v="DAUGHTERS OF CHARITY"/>
    <x v="2"/>
    <x v="0"/>
    <x v="16"/>
    <s v="N"/>
    <x v="9"/>
    <n v="10"/>
    <n v="117"/>
    <n v="117"/>
    <n v="0"/>
    <n v="10"/>
    <n v="5"/>
    <s v="PASSED"/>
  </r>
  <r>
    <s v="DAUGHTERS OF CHARITY"/>
    <x v="2"/>
    <x v="0"/>
    <x v="17"/>
    <s v="N"/>
    <x v="9"/>
    <n v="10"/>
    <n v="69"/>
    <n v="69"/>
    <n v="0"/>
    <n v="10"/>
    <n v="5"/>
    <s v="PASSED"/>
  </r>
  <r>
    <s v="DAUGHTERS OF CHARITY"/>
    <x v="2"/>
    <x v="0"/>
    <x v="18"/>
    <s v="N"/>
    <x v="9"/>
    <n v="10"/>
    <n v="69"/>
    <n v="69"/>
    <n v="0"/>
    <n v="10"/>
    <n v="5"/>
    <s v="PASSED"/>
  </r>
  <r>
    <s v="DAUGHTERS OF CHARITY"/>
    <x v="2"/>
    <x v="0"/>
    <x v="19"/>
    <s v="N"/>
    <x v="9"/>
    <n v="10"/>
    <n v="47"/>
    <n v="24"/>
    <n v="95.833333333333343"/>
    <n v="10"/>
    <n v="5"/>
    <s v="CRITICAL"/>
  </r>
  <r>
    <s v="DAUGHTERS OF CHARITY"/>
    <x v="2"/>
    <x v="0"/>
    <x v="20"/>
    <s v="N"/>
    <x v="9"/>
    <n v="10"/>
    <n v="46"/>
    <n v="0"/>
    <n v="100"/>
    <n v="10"/>
    <n v="5"/>
    <s v="CRITICAL"/>
  </r>
  <r>
    <s v="DAUGHTERS OF CHARITY"/>
    <x v="2"/>
    <x v="0"/>
    <x v="0"/>
    <s v="Y"/>
    <x v="10"/>
    <n v="11"/>
    <n v="0"/>
    <n v="0"/>
    <n v="0"/>
    <n v="10"/>
    <n v="5"/>
    <s v="PASSED"/>
  </r>
  <r>
    <s v="DAUGHTERS OF CHARITY"/>
    <x v="2"/>
    <x v="0"/>
    <x v="1"/>
    <s v="Y"/>
    <x v="10"/>
    <n v="11"/>
    <n v="0"/>
    <n v="0"/>
    <n v="0"/>
    <n v="10"/>
    <n v="5"/>
    <s v="PASSED"/>
  </r>
  <r>
    <s v="DAUGHTERS OF CHARITY"/>
    <x v="2"/>
    <x v="0"/>
    <x v="2"/>
    <s v="Y"/>
    <x v="10"/>
    <n v="11"/>
    <n v="23"/>
    <n v="23"/>
    <n v="0"/>
    <n v="10"/>
    <n v="5"/>
    <s v="PASSED"/>
  </r>
  <r>
    <s v="DAUGHTERS OF CHARITY"/>
    <x v="2"/>
    <x v="0"/>
    <x v="3"/>
    <s v="Y"/>
    <x v="10"/>
    <n v="11"/>
    <n v="0"/>
    <n v="0"/>
    <n v="0"/>
    <n v="10"/>
    <n v="5"/>
    <s v="PASSED"/>
  </r>
  <r>
    <s v="DAUGHTERS OF CHARITY"/>
    <x v="2"/>
    <x v="0"/>
    <x v="4"/>
    <s v="Y"/>
    <x v="10"/>
    <n v="11"/>
    <n v="0"/>
    <n v="0"/>
    <n v="0"/>
    <n v="10"/>
    <n v="5"/>
    <s v="PASSED"/>
  </r>
  <r>
    <s v="DAUGHTERS OF CHARITY"/>
    <x v="2"/>
    <x v="0"/>
    <x v="5"/>
    <s v="Y"/>
    <x v="10"/>
    <n v="11"/>
    <n v="22"/>
    <n v="22"/>
    <n v="0"/>
    <n v="10"/>
    <n v="5"/>
    <s v="PASSED"/>
  </r>
  <r>
    <s v="DAUGHTERS OF CHARITY"/>
    <x v="2"/>
    <x v="0"/>
    <x v="6"/>
    <s v="Y"/>
    <x v="10"/>
    <n v="11"/>
    <n v="23"/>
    <n v="23"/>
    <n v="0"/>
    <n v="10"/>
    <n v="5"/>
    <s v="PASSED"/>
  </r>
  <r>
    <s v="DAUGHTERS OF CHARITY"/>
    <x v="2"/>
    <x v="0"/>
    <x v="7"/>
    <s v="Y"/>
    <x v="10"/>
    <n v="11"/>
    <n v="0"/>
    <n v="0"/>
    <n v="0"/>
    <n v="10"/>
    <n v="5"/>
    <s v="PASSED"/>
  </r>
  <r>
    <s v="DAUGHTERS OF CHARITY"/>
    <x v="2"/>
    <x v="0"/>
    <x v="8"/>
    <s v="Y"/>
    <x v="10"/>
    <n v="11"/>
    <n v="0"/>
    <n v="0"/>
    <n v="0"/>
    <n v="10"/>
    <n v="5"/>
    <s v="PASSED"/>
  </r>
  <r>
    <s v="DAUGHTERS OF CHARITY"/>
    <x v="2"/>
    <x v="0"/>
    <x v="9"/>
    <s v="Y"/>
    <x v="10"/>
    <n v="11"/>
    <n v="0"/>
    <n v="0"/>
    <n v="0"/>
    <n v="10"/>
    <n v="5"/>
    <s v="PASSED"/>
  </r>
  <r>
    <s v="DAUGHTERS OF CHARITY"/>
    <x v="2"/>
    <x v="0"/>
    <x v="10"/>
    <s v="Y"/>
    <x v="10"/>
    <n v="11"/>
    <n v="23"/>
    <n v="23"/>
    <n v="0"/>
    <n v="10"/>
    <n v="5"/>
    <s v="PASSED"/>
  </r>
  <r>
    <s v="DAUGHTERS OF CHARITY"/>
    <x v="2"/>
    <x v="0"/>
    <x v="11"/>
    <s v="Y"/>
    <x v="10"/>
    <n v="11"/>
    <n v="46"/>
    <n v="46"/>
    <n v="0"/>
    <n v="10"/>
    <n v="5"/>
    <s v="PASSED"/>
  </r>
  <r>
    <s v="DAUGHTERS OF CHARITY"/>
    <x v="2"/>
    <x v="0"/>
    <x v="12"/>
    <s v="N"/>
    <x v="10"/>
    <n v="11"/>
    <n v="0"/>
    <n v="0"/>
    <n v="0"/>
    <n v="10"/>
    <n v="5"/>
    <s v="PASSED"/>
  </r>
  <r>
    <s v="DAUGHTERS OF CHARITY"/>
    <x v="2"/>
    <x v="0"/>
    <x v="13"/>
    <s v="N"/>
    <x v="10"/>
    <n v="11"/>
    <n v="0"/>
    <n v="0"/>
    <n v="0"/>
    <n v="10"/>
    <n v="5"/>
    <s v="PASSED"/>
  </r>
  <r>
    <s v="DAUGHTERS OF CHARITY"/>
    <x v="2"/>
    <x v="0"/>
    <x v="14"/>
    <s v="N"/>
    <x v="10"/>
    <n v="11"/>
    <n v="22"/>
    <n v="22"/>
    <n v="0"/>
    <n v="10"/>
    <n v="5"/>
    <s v="PASSED"/>
  </r>
  <r>
    <s v="DAUGHTERS OF CHARITY"/>
    <x v="2"/>
    <x v="0"/>
    <x v="15"/>
    <s v="N"/>
    <x v="10"/>
    <n v="11"/>
    <n v="0"/>
    <n v="0"/>
    <n v="0"/>
    <n v="10"/>
    <n v="5"/>
    <s v="PASSED"/>
  </r>
  <r>
    <s v="DAUGHTERS OF CHARITY"/>
    <x v="2"/>
    <x v="0"/>
    <x v="16"/>
    <s v="N"/>
    <x v="10"/>
    <n v="11"/>
    <n v="0"/>
    <n v="0"/>
    <n v="0"/>
    <n v="10"/>
    <n v="5"/>
    <s v="PASSED"/>
  </r>
  <r>
    <s v="DAUGHTERS OF CHARITY"/>
    <x v="2"/>
    <x v="0"/>
    <x v="17"/>
    <s v="N"/>
    <x v="10"/>
    <n v="11"/>
    <n v="0"/>
    <n v="0"/>
    <n v="0"/>
    <n v="10"/>
    <n v="5"/>
    <s v="PASSED"/>
  </r>
  <r>
    <s v="DAUGHTERS OF CHARITY"/>
    <x v="2"/>
    <x v="0"/>
    <x v="18"/>
    <s v="N"/>
    <x v="10"/>
    <n v="11"/>
    <n v="23"/>
    <n v="23"/>
    <n v="0"/>
    <n v="10"/>
    <n v="5"/>
    <s v="PASSED"/>
  </r>
  <r>
    <s v="DAUGHTERS OF CHARITY"/>
    <x v="2"/>
    <x v="0"/>
    <x v="19"/>
    <s v="N"/>
    <x v="10"/>
    <n v="11"/>
    <n v="24"/>
    <n v="0"/>
    <n v="100"/>
    <n v="10"/>
    <n v="5"/>
    <s v="CRITICAL"/>
  </r>
  <r>
    <s v="DAUGHTERS OF CHARITY"/>
    <x v="2"/>
    <x v="0"/>
    <x v="20"/>
    <s v="N"/>
    <x v="10"/>
    <n v="11"/>
    <n v="23"/>
    <n v="0"/>
    <n v="100"/>
    <n v="10"/>
    <n v="5"/>
    <s v="CRITICAL"/>
  </r>
  <r>
    <s v="DAUGHTERS OF CHARITY"/>
    <x v="2"/>
    <x v="0"/>
    <x v="0"/>
    <s v="Y"/>
    <x v="11"/>
    <n v="12"/>
    <n v="0"/>
    <n v="0"/>
    <n v="0"/>
    <n v="10"/>
    <n v="5"/>
    <s v="PASSED"/>
  </r>
  <r>
    <s v="DAUGHTERS OF CHARITY"/>
    <x v="2"/>
    <x v="0"/>
    <x v="1"/>
    <s v="Y"/>
    <x v="11"/>
    <n v="12"/>
    <n v="0"/>
    <n v="0"/>
    <n v="0"/>
    <n v="10"/>
    <n v="5"/>
    <s v="PASSED"/>
  </r>
  <r>
    <s v="DAUGHTERS OF CHARITY"/>
    <x v="2"/>
    <x v="0"/>
    <x v="2"/>
    <s v="Y"/>
    <x v="11"/>
    <n v="12"/>
    <n v="0"/>
    <n v="0"/>
    <n v="0"/>
    <n v="10"/>
    <n v="5"/>
    <s v="PASSED"/>
  </r>
  <r>
    <s v="DAUGHTERS OF CHARITY"/>
    <x v="2"/>
    <x v="0"/>
    <x v="3"/>
    <s v="Y"/>
    <x v="11"/>
    <n v="12"/>
    <n v="0"/>
    <n v="0"/>
    <n v="0"/>
    <n v="10"/>
    <n v="5"/>
    <s v="PASSED"/>
  </r>
  <r>
    <s v="DAUGHTERS OF CHARITY"/>
    <x v="2"/>
    <x v="0"/>
    <x v="4"/>
    <s v="Y"/>
    <x v="11"/>
    <n v="12"/>
    <n v="23"/>
    <n v="23"/>
    <n v="0"/>
    <n v="10"/>
    <n v="5"/>
    <s v="PASSED"/>
  </r>
  <r>
    <s v="DAUGHTERS OF CHARITY"/>
    <x v="2"/>
    <x v="0"/>
    <x v="5"/>
    <s v="Y"/>
    <x v="11"/>
    <n v="12"/>
    <n v="0"/>
    <n v="0"/>
    <n v="0"/>
    <n v="10"/>
    <n v="5"/>
    <s v="PASSED"/>
  </r>
  <r>
    <s v="DAUGHTERS OF CHARITY"/>
    <x v="2"/>
    <x v="0"/>
    <x v="6"/>
    <s v="Y"/>
    <x v="11"/>
    <n v="12"/>
    <n v="0"/>
    <n v="0"/>
    <n v="0"/>
    <n v="10"/>
    <n v="5"/>
    <s v="PASSED"/>
  </r>
  <r>
    <s v="DAUGHTERS OF CHARITY"/>
    <x v="2"/>
    <x v="0"/>
    <x v="7"/>
    <s v="Y"/>
    <x v="11"/>
    <n v="12"/>
    <n v="0"/>
    <n v="0"/>
    <n v="0"/>
    <n v="10"/>
    <n v="5"/>
    <s v="PASSED"/>
  </r>
  <r>
    <s v="DAUGHTERS OF CHARITY"/>
    <x v="2"/>
    <x v="0"/>
    <x v="8"/>
    <s v="Y"/>
    <x v="11"/>
    <n v="12"/>
    <n v="0"/>
    <n v="0"/>
    <n v="0"/>
    <n v="10"/>
    <n v="5"/>
    <s v="PASSED"/>
  </r>
  <r>
    <s v="DAUGHTERS OF CHARITY"/>
    <x v="2"/>
    <x v="0"/>
    <x v="9"/>
    <s v="Y"/>
    <x v="11"/>
    <n v="12"/>
    <n v="0"/>
    <n v="0"/>
    <n v="0"/>
    <n v="10"/>
    <n v="5"/>
    <s v="PASSED"/>
  </r>
  <r>
    <s v="DAUGHTERS OF CHARITY"/>
    <x v="2"/>
    <x v="0"/>
    <x v="10"/>
    <s v="Y"/>
    <x v="11"/>
    <n v="12"/>
    <n v="0"/>
    <n v="0"/>
    <n v="0"/>
    <n v="10"/>
    <n v="5"/>
    <s v="PASSED"/>
  </r>
  <r>
    <s v="DAUGHTERS OF CHARITY"/>
    <x v="2"/>
    <x v="0"/>
    <x v="11"/>
    <s v="Y"/>
    <x v="11"/>
    <n v="12"/>
    <n v="0"/>
    <n v="0"/>
    <n v="0"/>
    <n v="10"/>
    <n v="5"/>
    <s v="PASSED"/>
  </r>
  <r>
    <s v="DAUGHTERS OF CHARITY"/>
    <x v="2"/>
    <x v="0"/>
    <x v="12"/>
    <s v="N"/>
    <x v="11"/>
    <n v="12"/>
    <n v="46"/>
    <n v="46"/>
    <n v="0"/>
    <n v="10"/>
    <n v="5"/>
    <s v="PASSED"/>
  </r>
  <r>
    <s v="DAUGHTERS OF CHARITY"/>
    <x v="2"/>
    <x v="0"/>
    <x v="13"/>
    <s v="N"/>
    <x v="11"/>
    <n v="12"/>
    <n v="0"/>
    <n v="0"/>
    <n v="0"/>
    <n v="10"/>
    <n v="5"/>
    <s v="PASSED"/>
  </r>
  <r>
    <s v="DAUGHTERS OF CHARITY"/>
    <x v="2"/>
    <x v="0"/>
    <x v="14"/>
    <s v="N"/>
    <x v="11"/>
    <n v="12"/>
    <n v="22"/>
    <n v="22"/>
    <n v="0"/>
    <n v="10"/>
    <n v="5"/>
    <s v="PASSED"/>
  </r>
  <r>
    <s v="DAUGHTERS OF CHARITY"/>
    <x v="2"/>
    <x v="0"/>
    <x v="15"/>
    <s v="N"/>
    <x v="11"/>
    <n v="12"/>
    <n v="0"/>
    <n v="0"/>
    <n v="0"/>
    <n v="10"/>
    <n v="5"/>
    <s v="PASSED"/>
  </r>
  <r>
    <s v="DAUGHTERS OF CHARITY"/>
    <x v="2"/>
    <x v="0"/>
    <x v="16"/>
    <s v="N"/>
    <x v="11"/>
    <n v="12"/>
    <n v="0"/>
    <n v="0"/>
    <n v="0"/>
    <n v="10"/>
    <n v="5"/>
    <s v="PASSED"/>
  </r>
  <r>
    <s v="DAUGHTERS OF CHARITY"/>
    <x v="2"/>
    <x v="0"/>
    <x v="17"/>
    <s v="N"/>
    <x v="11"/>
    <n v="12"/>
    <n v="0"/>
    <n v="0"/>
    <n v="0"/>
    <n v="10"/>
    <n v="5"/>
    <s v="PASSED"/>
  </r>
  <r>
    <s v="DAUGHTERS OF CHARITY"/>
    <x v="2"/>
    <x v="0"/>
    <x v="18"/>
    <s v="N"/>
    <x v="11"/>
    <n v="12"/>
    <n v="0"/>
    <n v="0"/>
    <n v="0"/>
    <n v="10"/>
    <n v="5"/>
    <s v="PASSED"/>
  </r>
  <r>
    <s v="DAUGHTERS OF CHARITY"/>
    <x v="2"/>
    <x v="0"/>
    <x v="19"/>
    <s v="N"/>
    <x v="11"/>
    <n v="12"/>
    <n v="24"/>
    <n v="24"/>
    <n v="0"/>
    <n v="10"/>
    <n v="5"/>
    <s v="PASSED"/>
  </r>
  <r>
    <s v="DAUGHTERS OF CHARITY"/>
    <x v="2"/>
    <x v="0"/>
    <x v="20"/>
    <s v="N"/>
    <x v="11"/>
    <n v="12"/>
    <n v="0"/>
    <n v="0"/>
    <n v="0"/>
    <n v="10"/>
    <n v="5"/>
    <s v="PASSED"/>
  </r>
  <r>
    <s v="DAUGHTERS OF CHARITY"/>
    <x v="2"/>
    <x v="0"/>
    <x v="0"/>
    <s v="Y"/>
    <x v="12"/>
    <n v="13"/>
    <n v="15457"/>
    <n v="15457"/>
    <n v="0"/>
    <n v="10"/>
    <n v="5"/>
    <s v="PASSED"/>
  </r>
  <r>
    <s v="DAUGHTERS OF CHARITY"/>
    <x v="2"/>
    <x v="0"/>
    <x v="1"/>
    <s v="Y"/>
    <x v="12"/>
    <n v="13"/>
    <n v="12170"/>
    <n v="12170"/>
    <n v="0"/>
    <n v="10"/>
    <n v="5"/>
    <s v="PASSED"/>
  </r>
  <r>
    <s v="DAUGHTERS OF CHARITY"/>
    <x v="2"/>
    <x v="0"/>
    <x v="2"/>
    <s v="Y"/>
    <x v="12"/>
    <n v="13"/>
    <n v="11045"/>
    <n v="11045"/>
    <n v="0"/>
    <n v="10"/>
    <n v="5"/>
    <s v="PASSED"/>
  </r>
  <r>
    <s v="DAUGHTERS OF CHARITY"/>
    <x v="2"/>
    <x v="0"/>
    <x v="3"/>
    <s v="Y"/>
    <x v="12"/>
    <n v="13"/>
    <n v="2977"/>
    <n v="2977"/>
    <n v="0"/>
    <n v="10"/>
    <n v="5"/>
    <s v="PASSED"/>
  </r>
  <r>
    <s v="DAUGHTERS OF CHARITY"/>
    <x v="2"/>
    <x v="0"/>
    <x v="4"/>
    <s v="Y"/>
    <x v="12"/>
    <n v="13"/>
    <n v="13941"/>
    <n v="13941"/>
    <n v="0"/>
    <n v="10"/>
    <n v="5"/>
    <s v="PASSED"/>
  </r>
  <r>
    <s v="DAUGHTERS OF CHARITY"/>
    <x v="2"/>
    <x v="0"/>
    <x v="5"/>
    <s v="Y"/>
    <x v="12"/>
    <n v="13"/>
    <n v="24156"/>
    <n v="24156"/>
    <n v="0"/>
    <n v="10"/>
    <n v="5"/>
    <s v="PASSED"/>
  </r>
  <r>
    <s v="DAUGHTERS OF CHARITY"/>
    <x v="2"/>
    <x v="0"/>
    <x v="6"/>
    <s v="Y"/>
    <x v="12"/>
    <n v="13"/>
    <n v="7896"/>
    <n v="7896"/>
    <n v="0"/>
    <n v="10"/>
    <n v="5"/>
    <s v="PASSED"/>
  </r>
  <r>
    <s v="DAUGHTERS OF CHARITY"/>
    <x v="2"/>
    <x v="0"/>
    <x v="7"/>
    <s v="Y"/>
    <x v="12"/>
    <n v="13"/>
    <n v="9613"/>
    <n v="9613"/>
    <n v="0"/>
    <n v="10"/>
    <n v="5"/>
    <s v="PASSED"/>
  </r>
  <r>
    <s v="DAUGHTERS OF CHARITY"/>
    <x v="2"/>
    <x v="0"/>
    <x v="8"/>
    <s v="Y"/>
    <x v="12"/>
    <n v="13"/>
    <n v="21259"/>
    <n v="21259"/>
    <n v="0"/>
    <n v="10"/>
    <n v="5"/>
    <s v="PASSED"/>
  </r>
  <r>
    <s v="DAUGHTERS OF CHARITY"/>
    <x v="2"/>
    <x v="0"/>
    <x v="9"/>
    <s v="Y"/>
    <x v="12"/>
    <n v="13"/>
    <n v="9542"/>
    <n v="9542"/>
    <n v="0"/>
    <n v="10"/>
    <n v="5"/>
    <s v="PASSED"/>
  </r>
  <r>
    <s v="DAUGHTERS OF CHARITY"/>
    <x v="2"/>
    <x v="0"/>
    <x v="10"/>
    <s v="Y"/>
    <x v="12"/>
    <n v="13"/>
    <n v="13844"/>
    <n v="13844"/>
    <n v="0"/>
    <n v="10"/>
    <n v="5"/>
    <s v="PASSED"/>
  </r>
  <r>
    <s v="DAUGHTERS OF CHARITY"/>
    <x v="2"/>
    <x v="0"/>
    <x v="11"/>
    <s v="Y"/>
    <x v="12"/>
    <n v="13"/>
    <n v="5162"/>
    <n v="5162"/>
    <n v="0"/>
    <n v="10"/>
    <n v="5"/>
    <s v="PASSED"/>
  </r>
  <r>
    <s v="DAUGHTERS OF CHARITY"/>
    <x v="2"/>
    <x v="0"/>
    <x v="12"/>
    <s v="N"/>
    <x v="12"/>
    <n v="13"/>
    <n v="7721"/>
    <n v="7721"/>
    <n v="0"/>
    <n v="10"/>
    <n v="5"/>
    <s v="PASSED"/>
  </r>
  <r>
    <s v="DAUGHTERS OF CHARITY"/>
    <x v="2"/>
    <x v="0"/>
    <x v="13"/>
    <s v="N"/>
    <x v="12"/>
    <n v="13"/>
    <n v="5738"/>
    <n v="5738"/>
    <n v="0"/>
    <n v="10"/>
    <n v="5"/>
    <s v="PASSED"/>
  </r>
  <r>
    <s v="DAUGHTERS OF CHARITY"/>
    <x v="2"/>
    <x v="0"/>
    <x v="14"/>
    <s v="N"/>
    <x v="12"/>
    <n v="13"/>
    <n v="13628"/>
    <n v="13628"/>
    <n v="0"/>
    <n v="10"/>
    <n v="5"/>
    <s v="PASSED"/>
  </r>
  <r>
    <s v="DAUGHTERS OF CHARITY"/>
    <x v="2"/>
    <x v="0"/>
    <x v="15"/>
    <s v="N"/>
    <x v="12"/>
    <n v="13"/>
    <n v="2026"/>
    <n v="2026"/>
    <n v="0"/>
    <n v="10"/>
    <n v="5"/>
    <s v="PASSED"/>
  </r>
  <r>
    <s v="DAUGHTERS OF CHARITY"/>
    <x v="2"/>
    <x v="0"/>
    <x v="16"/>
    <s v="N"/>
    <x v="12"/>
    <n v="13"/>
    <n v="6508"/>
    <n v="6508"/>
    <n v="0"/>
    <n v="10"/>
    <n v="5"/>
    <s v="PASSED"/>
  </r>
  <r>
    <s v="DAUGHTERS OF CHARITY"/>
    <x v="2"/>
    <x v="0"/>
    <x v="17"/>
    <s v="N"/>
    <x v="12"/>
    <n v="13"/>
    <n v="12610"/>
    <n v="12610"/>
    <n v="0"/>
    <n v="10"/>
    <n v="5"/>
    <s v="PASSED"/>
  </r>
  <r>
    <s v="DAUGHTERS OF CHARITY"/>
    <x v="2"/>
    <x v="0"/>
    <x v="18"/>
    <s v="N"/>
    <x v="12"/>
    <n v="13"/>
    <n v="2921"/>
    <n v="2817"/>
    <n v="3.6918707845225418"/>
    <n v="10"/>
    <n v="5"/>
    <s v="TRIVIAL"/>
  </r>
  <r>
    <s v="DAUGHTERS OF CHARITY"/>
    <x v="2"/>
    <x v="0"/>
    <x v="19"/>
    <s v="N"/>
    <x v="12"/>
    <n v="13"/>
    <n v="1880"/>
    <n v="0"/>
    <n v="100"/>
    <n v="10"/>
    <n v="5"/>
    <s v="CRITICAL"/>
  </r>
  <r>
    <s v="DAUGHTERS OF CHARITY"/>
    <x v="2"/>
    <x v="0"/>
    <x v="20"/>
    <s v="N"/>
    <x v="12"/>
    <n v="13"/>
    <n v="6286"/>
    <n v="0"/>
    <n v="100"/>
    <n v="10"/>
    <n v="5"/>
    <s v="CRITICAL"/>
  </r>
  <r>
    <s v="DAUGHTERS OF CHARITY"/>
    <x v="2"/>
    <x v="0"/>
    <x v="0"/>
    <s v="Y"/>
    <x v="13"/>
    <n v="14"/>
    <n v="135"/>
    <n v="135"/>
    <n v="0"/>
    <n v="10"/>
    <n v="5"/>
    <s v="PASSED"/>
  </r>
  <r>
    <s v="DAUGHTERS OF CHARITY"/>
    <x v="2"/>
    <x v="0"/>
    <x v="1"/>
    <s v="Y"/>
    <x v="13"/>
    <n v="14"/>
    <n v="136"/>
    <n v="136"/>
    <n v="0"/>
    <n v="10"/>
    <n v="5"/>
    <s v="PASSED"/>
  </r>
  <r>
    <s v="DAUGHTERS OF CHARITY"/>
    <x v="2"/>
    <x v="0"/>
    <x v="2"/>
    <s v="Y"/>
    <x v="13"/>
    <n v="14"/>
    <n v="210"/>
    <n v="210"/>
    <n v="0"/>
    <n v="10"/>
    <n v="5"/>
    <s v="PASSED"/>
  </r>
  <r>
    <s v="DAUGHTERS OF CHARITY"/>
    <x v="2"/>
    <x v="0"/>
    <x v="3"/>
    <s v="Y"/>
    <x v="13"/>
    <n v="14"/>
    <n v="94"/>
    <n v="94"/>
    <n v="0"/>
    <n v="10"/>
    <n v="5"/>
    <s v="PASSED"/>
  </r>
  <r>
    <s v="DAUGHTERS OF CHARITY"/>
    <x v="2"/>
    <x v="0"/>
    <x v="4"/>
    <s v="Y"/>
    <x v="13"/>
    <n v="14"/>
    <n v="206"/>
    <n v="206"/>
    <n v="0"/>
    <n v="10"/>
    <n v="5"/>
    <s v="PASSED"/>
  </r>
  <r>
    <s v="DAUGHTERS OF CHARITY"/>
    <x v="2"/>
    <x v="0"/>
    <x v="5"/>
    <s v="Y"/>
    <x v="13"/>
    <n v="14"/>
    <n v="337"/>
    <n v="337"/>
    <n v="0"/>
    <n v="10"/>
    <n v="5"/>
    <s v="PASSED"/>
  </r>
  <r>
    <s v="DAUGHTERS OF CHARITY"/>
    <x v="2"/>
    <x v="0"/>
    <x v="6"/>
    <s v="Y"/>
    <x v="13"/>
    <n v="14"/>
    <n v="115"/>
    <n v="115"/>
    <n v="0"/>
    <n v="10"/>
    <n v="5"/>
    <s v="PASSED"/>
  </r>
  <r>
    <s v="DAUGHTERS OF CHARITY"/>
    <x v="2"/>
    <x v="0"/>
    <x v="7"/>
    <s v="Y"/>
    <x v="13"/>
    <n v="14"/>
    <n v="114"/>
    <n v="114"/>
    <n v="0"/>
    <n v="10"/>
    <n v="5"/>
    <s v="PASSED"/>
  </r>
  <r>
    <s v="DAUGHTERS OF CHARITY"/>
    <x v="2"/>
    <x v="0"/>
    <x v="8"/>
    <s v="Y"/>
    <x v="13"/>
    <n v="14"/>
    <n v="322"/>
    <n v="322"/>
    <n v="0"/>
    <n v="10"/>
    <n v="5"/>
    <s v="PASSED"/>
  </r>
  <r>
    <s v="DAUGHTERS OF CHARITY"/>
    <x v="2"/>
    <x v="0"/>
    <x v="9"/>
    <s v="Y"/>
    <x v="13"/>
    <n v="14"/>
    <n v="115"/>
    <n v="115"/>
    <n v="0"/>
    <n v="10"/>
    <n v="5"/>
    <s v="PASSED"/>
  </r>
  <r>
    <s v="DAUGHTERS OF CHARITY"/>
    <x v="2"/>
    <x v="0"/>
    <x v="10"/>
    <s v="Y"/>
    <x v="13"/>
    <n v="14"/>
    <n v="185"/>
    <n v="185"/>
    <n v="0"/>
    <n v="10"/>
    <n v="5"/>
    <s v="PASSED"/>
  </r>
  <r>
    <s v="DAUGHTERS OF CHARITY"/>
    <x v="2"/>
    <x v="0"/>
    <x v="11"/>
    <s v="Y"/>
    <x v="13"/>
    <n v="14"/>
    <n v="92"/>
    <n v="92"/>
    <n v="0"/>
    <n v="10"/>
    <n v="5"/>
    <s v="PASSED"/>
  </r>
  <r>
    <s v="DAUGHTERS OF CHARITY"/>
    <x v="2"/>
    <x v="0"/>
    <x v="12"/>
    <s v="N"/>
    <x v="13"/>
    <n v="14"/>
    <n v="182"/>
    <n v="182"/>
    <n v="0"/>
    <n v="10"/>
    <n v="5"/>
    <s v="PASSED"/>
  </r>
  <r>
    <s v="DAUGHTERS OF CHARITY"/>
    <x v="2"/>
    <x v="0"/>
    <x v="13"/>
    <s v="N"/>
    <x v="13"/>
    <n v="14"/>
    <n v="91"/>
    <n v="91"/>
    <n v="0"/>
    <n v="10"/>
    <n v="5"/>
    <s v="PASSED"/>
  </r>
  <r>
    <s v="DAUGHTERS OF CHARITY"/>
    <x v="2"/>
    <x v="0"/>
    <x v="14"/>
    <s v="N"/>
    <x v="13"/>
    <n v="14"/>
    <n v="134"/>
    <n v="134"/>
    <n v="0"/>
    <n v="10"/>
    <n v="5"/>
    <s v="PASSED"/>
  </r>
  <r>
    <s v="DAUGHTERS OF CHARITY"/>
    <x v="2"/>
    <x v="0"/>
    <x v="15"/>
    <s v="N"/>
    <x v="13"/>
    <n v="14"/>
    <n v="44"/>
    <n v="44"/>
    <n v="0"/>
    <n v="10"/>
    <n v="5"/>
    <s v="PASSED"/>
  </r>
  <r>
    <s v="DAUGHTERS OF CHARITY"/>
    <x v="2"/>
    <x v="0"/>
    <x v="16"/>
    <s v="N"/>
    <x v="13"/>
    <n v="14"/>
    <n v="93"/>
    <n v="93"/>
    <n v="0"/>
    <n v="10"/>
    <n v="5"/>
    <s v="PASSED"/>
  </r>
  <r>
    <s v="DAUGHTERS OF CHARITY"/>
    <x v="2"/>
    <x v="0"/>
    <x v="17"/>
    <s v="N"/>
    <x v="13"/>
    <n v="14"/>
    <n v="115"/>
    <n v="115"/>
    <n v="0"/>
    <n v="10"/>
    <n v="5"/>
    <s v="PASSED"/>
  </r>
  <r>
    <s v="DAUGHTERS OF CHARITY"/>
    <x v="2"/>
    <x v="0"/>
    <x v="18"/>
    <s v="N"/>
    <x v="13"/>
    <n v="14"/>
    <n v="69"/>
    <n v="69"/>
    <n v="0"/>
    <n v="10"/>
    <n v="5"/>
    <s v="PASSED"/>
  </r>
  <r>
    <s v="DAUGHTERS OF CHARITY"/>
    <x v="2"/>
    <x v="0"/>
    <x v="19"/>
    <s v="N"/>
    <x v="13"/>
    <n v="14"/>
    <n v="24"/>
    <n v="0"/>
    <n v="100"/>
    <n v="10"/>
    <n v="5"/>
    <s v="CRITICAL"/>
  </r>
  <r>
    <s v="DAUGHTERS OF CHARITY"/>
    <x v="2"/>
    <x v="0"/>
    <x v="20"/>
    <s v="N"/>
    <x v="13"/>
    <n v="14"/>
    <n v="70"/>
    <n v="0"/>
    <n v="100"/>
    <n v="10"/>
    <n v="5"/>
    <s v="CRITICAL"/>
  </r>
  <r>
    <s v="DAUGHTERS OF CHARITY"/>
    <x v="2"/>
    <x v="0"/>
    <x v="0"/>
    <s v="Y"/>
    <x v="14"/>
    <n v="15"/>
    <n v="54951"/>
    <n v="54951"/>
    <n v="0"/>
    <n v="10"/>
    <n v="5"/>
    <s v="PASSED"/>
  </r>
  <r>
    <s v="DAUGHTERS OF CHARITY"/>
    <x v="2"/>
    <x v="0"/>
    <x v="1"/>
    <s v="Y"/>
    <x v="14"/>
    <n v="15"/>
    <n v="54015"/>
    <n v="54015"/>
    <n v="0"/>
    <n v="10"/>
    <n v="5"/>
    <s v="PASSED"/>
  </r>
  <r>
    <s v="DAUGHTERS OF CHARITY"/>
    <x v="2"/>
    <x v="0"/>
    <x v="2"/>
    <s v="Y"/>
    <x v="14"/>
    <n v="15"/>
    <n v="58802"/>
    <n v="58802"/>
    <n v="0"/>
    <n v="10"/>
    <n v="5"/>
    <s v="PASSED"/>
  </r>
  <r>
    <s v="DAUGHTERS OF CHARITY"/>
    <x v="2"/>
    <x v="0"/>
    <x v="3"/>
    <s v="Y"/>
    <x v="14"/>
    <n v="15"/>
    <n v="128441"/>
    <n v="128441"/>
    <n v="0"/>
    <n v="10"/>
    <n v="5"/>
    <s v="PASSED"/>
  </r>
  <r>
    <s v="DAUGHTERS OF CHARITY"/>
    <x v="2"/>
    <x v="0"/>
    <x v="4"/>
    <s v="Y"/>
    <x v="14"/>
    <n v="15"/>
    <n v="46877"/>
    <n v="46877"/>
    <n v="0"/>
    <n v="10"/>
    <n v="5"/>
    <s v="PASSED"/>
  </r>
  <r>
    <s v="DAUGHTERS OF CHARITY"/>
    <x v="2"/>
    <x v="0"/>
    <x v="5"/>
    <s v="Y"/>
    <x v="14"/>
    <n v="15"/>
    <n v="72094"/>
    <n v="72094"/>
    <n v="0"/>
    <n v="10"/>
    <n v="5"/>
    <s v="PASSED"/>
  </r>
  <r>
    <s v="DAUGHTERS OF CHARITY"/>
    <x v="2"/>
    <x v="0"/>
    <x v="6"/>
    <s v="Y"/>
    <x v="14"/>
    <n v="15"/>
    <n v="63507"/>
    <n v="63507"/>
    <n v="0"/>
    <n v="10"/>
    <n v="5"/>
    <s v="PASSED"/>
  </r>
  <r>
    <s v="DAUGHTERS OF CHARITY"/>
    <x v="2"/>
    <x v="0"/>
    <x v="7"/>
    <s v="Y"/>
    <x v="14"/>
    <n v="15"/>
    <n v="57433"/>
    <n v="57433"/>
    <n v="0"/>
    <n v="10"/>
    <n v="5"/>
    <s v="PASSED"/>
  </r>
  <r>
    <s v="DAUGHTERS OF CHARITY"/>
    <x v="2"/>
    <x v="0"/>
    <x v="8"/>
    <s v="Y"/>
    <x v="14"/>
    <n v="15"/>
    <n v="83338"/>
    <n v="83338"/>
    <n v="0"/>
    <n v="10"/>
    <n v="5"/>
    <s v="PASSED"/>
  </r>
  <r>
    <s v="DAUGHTERS OF CHARITY"/>
    <x v="2"/>
    <x v="0"/>
    <x v="9"/>
    <s v="Y"/>
    <x v="14"/>
    <n v="15"/>
    <n v="83614"/>
    <n v="83614"/>
    <n v="0"/>
    <n v="10"/>
    <n v="5"/>
    <s v="PASSED"/>
  </r>
  <r>
    <s v="DAUGHTERS OF CHARITY"/>
    <x v="2"/>
    <x v="0"/>
    <x v="10"/>
    <s v="Y"/>
    <x v="14"/>
    <n v="15"/>
    <n v="75477"/>
    <n v="75477"/>
    <n v="0"/>
    <n v="10"/>
    <n v="5"/>
    <s v="PASSED"/>
  </r>
  <r>
    <s v="DAUGHTERS OF CHARITY"/>
    <x v="2"/>
    <x v="0"/>
    <x v="11"/>
    <s v="Y"/>
    <x v="14"/>
    <n v="15"/>
    <n v="101701"/>
    <n v="101701"/>
    <n v="0"/>
    <n v="10"/>
    <n v="5"/>
    <s v="PASSED"/>
  </r>
  <r>
    <s v="DAUGHTERS OF CHARITY"/>
    <x v="2"/>
    <x v="0"/>
    <x v="12"/>
    <s v="N"/>
    <x v="14"/>
    <n v="15"/>
    <n v="76175"/>
    <n v="76175"/>
    <n v="0"/>
    <n v="10"/>
    <n v="5"/>
    <s v="PASSED"/>
  </r>
  <r>
    <s v="DAUGHTERS OF CHARITY"/>
    <x v="2"/>
    <x v="0"/>
    <x v="13"/>
    <s v="N"/>
    <x v="14"/>
    <n v="15"/>
    <n v="61380"/>
    <n v="61380"/>
    <n v="0"/>
    <n v="10"/>
    <n v="5"/>
    <s v="PASSED"/>
  </r>
  <r>
    <s v="DAUGHTERS OF CHARITY"/>
    <x v="2"/>
    <x v="0"/>
    <x v="14"/>
    <s v="N"/>
    <x v="14"/>
    <n v="15"/>
    <n v="66452"/>
    <n v="66562"/>
    <n v="0.16525945734803643"/>
    <n v="10"/>
    <n v="5"/>
    <s v="TRIVIAL"/>
  </r>
  <r>
    <s v="DAUGHTERS OF CHARITY"/>
    <x v="2"/>
    <x v="0"/>
    <x v="15"/>
    <s v="N"/>
    <x v="14"/>
    <n v="15"/>
    <n v="68962"/>
    <n v="68894"/>
    <n v="9.8702354341452095E-2"/>
    <n v="10"/>
    <n v="5"/>
    <s v="TRIVIAL"/>
  </r>
  <r>
    <s v="DAUGHTERS OF CHARITY"/>
    <x v="2"/>
    <x v="0"/>
    <x v="16"/>
    <s v="N"/>
    <x v="14"/>
    <n v="15"/>
    <n v="72328"/>
    <n v="72144"/>
    <n v="0.25504546462630295"/>
    <n v="10"/>
    <n v="5"/>
    <s v="TRIVIAL"/>
  </r>
  <r>
    <s v="DAUGHTERS OF CHARITY"/>
    <x v="2"/>
    <x v="0"/>
    <x v="17"/>
    <s v="N"/>
    <x v="14"/>
    <n v="15"/>
    <n v="71179"/>
    <n v="71178"/>
    <n v="1.4049284891399028E-3"/>
    <n v="10"/>
    <n v="5"/>
    <s v="TRIVIAL"/>
  </r>
  <r>
    <s v="DAUGHTERS OF CHARITY"/>
    <x v="2"/>
    <x v="0"/>
    <x v="18"/>
    <s v="N"/>
    <x v="14"/>
    <n v="15"/>
    <n v="62527"/>
    <n v="62202"/>
    <n v="0.52249123822385135"/>
    <n v="10"/>
    <n v="5"/>
    <s v="TRIVIAL"/>
  </r>
  <r>
    <s v="DAUGHTERS OF CHARITY"/>
    <x v="2"/>
    <x v="0"/>
    <x v="19"/>
    <s v="N"/>
    <x v="14"/>
    <n v="15"/>
    <n v="54666"/>
    <n v="54666"/>
    <n v="0"/>
    <n v="10"/>
    <n v="5"/>
    <s v="PASSED"/>
  </r>
  <r>
    <s v="DAUGHTERS OF CHARITY"/>
    <x v="2"/>
    <x v="0"/>
    <x v="20"/>
    <s v="N"/>
    <x v="14"/>
    <n v="15"/>
    <n v="62173"/>
    <n v="0"/>
    <n v="100"/>
    <n v="10"/>
    <n v="5"/>
    <s v="CRITICAL"/>
  </r>
  <r>
    <s v="DAUGHTERS OF CHARITY"/>
    <x v="2"/>
    <x v="0"/>
    <x v="0"/>
    <s v="Y"/>
    <x v="15"/>
    <n v="16"/>
    <n v="0.8"/>
    <n v="0.8"/>
    <n v="0"/>
    <n v="10"/>
    <n v="5"/>
    <s v="PASSED"/>
  </r>
  <r>
    <s v="DAUGHTERS OF CHARITY"/>
    <x v="2"/>
    <x v="0"/>
    <x v="1"/>
    <s v="Y"/>
    <x v="15"/>
    <n v="16"/>
    <n v="0.83"/>
    <n v="0.84"/>
    <n v="1.1904761904761916"/>
    <n v="10"/>
    <n v="5"/>
    <s v="TRIVIAL"/>
  </r>
  <r>
    <s v="DAUGHTERS OF CHARITY"/>
    <x v="2"/>
    <x v="0"/>
    <x v="2"/>
    <s v="Y"/>
    <x v="15"/>
    <n v="16"/>
    <n v="0.82"/>
    <n v="0.82"/>
    <n v="0"/>
    <n v="10"/>
    <n v="5"/>
    <s v="PASSED"/>
  </r>
  <r>
    <s v="DAUGHTERS OF CHARITY"/>
    <x v="2"/>
    <x v="0"/>
    <x v="3"/>
    <s v="Y"/>
    <x v="15"/>
    <n v="16"/>
    <n v="0.79"/>
    <n v="0.79"/>
    <n v="0"/>
    <n v="10"/>
    <n v="5"/>
    <s v="PASSED"/>
  </r>
  <r>
    <s v="DAUGHTERS OF CHARITY"/>
    <x v="2"/>
    <x v="0"/>
    <x v="4"/>
    <s v="Y"/>
    <x v="15"/>
    <n v="16"/>
    <n v="0.81"/>
    <n v="0.81"/>
    <n v="0"/>
    <n v="10"/>
    <n v="5"/>
    <s v="PASSED"/>
  </r>
  <r>
    <s v="DAUGHTERS OF CHARITY"/>
    <x v="2"/>
    <x v="0"/>
    <x v="5"/>
    <s v="Y"/>
    <x v="15"/>
    <n v="16"/>
    <n v="0.78"/>
    <n v="0.78"/>
    <n v="0"/>
    <n v="10"/>
    <n v="5"/>
    <s v="PASSED"/>
  </r>
  <r>
    <s v="DAUGHTERS OF CHARITY"/>
    <x v="2"/>
    <x v="0"/>
    <x v="6"/>
    <s v="Y"/>
    <x v="15"/>
    <n v="16"/>
    <n v="0.79"/>
    <n v="0.8"/>
    <n v="1.2500000000000011"/>
    <n v="10"/>
    <n v="5"/>
    <s v="TRIVIAL"/>
  </r>
  <r>
    <s v="DAUGHTERS OF CHARITY"/>
    <x v="2"/>
    <x v="0"/>
    <x v="7"/>
    <s v="Y"/>
    <x v="15"/>
    <n v="16"/>
    <n v="0.79"/>
    <n v="0.79"/>
    <n v="0"/>
    <n v="10"/>
    <n v="5"/>
    <s v="PASSED"/>
  </r>
  <r>
    <s v="DAUGHTERS OF CHARITY"/>
    <x v="2"/>
    <x v="0"/>
    <x v="8"/>
    <s v="Y"/>
    <x v="15"/>
    <n v="16"/>
    <n v="0.8"/>
    <n v="0.8"/>
    <n v="0"/>
    <n v="10"/>
    <n v="5"/>
    <s v="PASSED"/>
  </r>
  <r>
    <s v="DAUGHTERS OF CHARITY"/>
    <x v="2"/>
    <x v="0"/>
    <x v="9"/>
    <s v="Y"/>
    <x v="15"/>
    <n v="16"/>
    <n v="0.8"/>
    <n v="0.81"/>
    <n v="1.2345679012345689"/>
    <n v="10"/>
    <n v="5"/>
    <s v="TRIVIAL"/>
  </r>
  <r>
    <s v="DAUGHTERS OF CHARITY"/>
    <x v="2"/>
    <x v="0"/>
    <x v="10"/>
    <s v="Y"/>
    <x v="15"/>
    <n v="16"/>
    <n v="0.79"/>
    <n v="0.8"/>
    <n v="1.2500000000000011"/>
    <n v="10"/>
    <n v="5"/>
    <s v="TRIVIAL"/>
  </r>
  <r>
    <s v="DAUGHTERS OF CHARITY"/>
    <x v="2"/>
    <x v="0"/>
    <x v="11"/>
    <s v="Y"/>
    <x v="15"/>
    <n v="16"/>
    <n v="0.79"/>
    <n v="0.79"/>
    <n v="0"/>
    <n v="10"/>
    <n v="5"/>
    <s v="PASSED"/>
  </r>
  <r>
    <s v="DAUGHTERS OF CHARITY"/>
    <x v="2"/>
    <x v="0"/>
    <x v="12"/>
    <s v="N"/>
    <x v="15"/>
    <n v="16"/>
    <n v="0.86"/>
    <n v="0.87"/>
    <n v="1.1494252873563229"/>
    <n v="10"/>
    <n v="5"/>
    <s v="TRIVIAL"/>
  </r>
  <r>
    <s v="DAUGHTERS OF CHARITY"/>
    <x v="2"/>
    <x v="0"/>
    <x v="13"/>
    <s v="N"/>
    <x v="15"/>
    <n v="16"/>
    <n v="0.92"/>
    <n v="0.92"/>
    <n v="0"/>
    <n v="10"/>
    <n v="5"/>
    <s v="PASSED"/>
  </r>
  <r>
    <s v="DAUGHTERS OF CHARITY"/>
    <x v="2"/>
    <x v="0"/>
    <x v="14"/>
    <s v="N"/>
    <x v="15"/>
    <n v="16"/>
    <n v="0.88"/>
    <n v="0.88"/>
    <n v="0"/>
    <n v="10"/>
    <n v="5"/>
    <s v="PASSED"/>
  </r>
  <r>
    <s v="DAUGHTERS OF CHARITY"/>
    <x v="2"/>
    <x v="0"/>
    <x v="15"/>
    <s v="N"/>
    <x v="15"/>
    <n v="16"/>
    <n v="0.91"/>
    <n v="0.92"/>
    <n v="1.0869565217391313"/>
    <n v="10"/>
    <n v="5"/>
    <s v="TRIVIAL"/>
  </r>
  <r>
    <s v="DAUGHTERS OF CHARITY"/>
    <x v="2"/>
    <x v="0"/>
    <x v="16"/>
    <s v="N"/>
    <x v="15"/>
    <n v="16"/>
    <n v="0.94"/>
    <n v="0.95"/>
    <n v="1.0526315789473695"/>
    <n v="10"/>
    <n v="5"/>
    <s v="TRIVIAL"/>
  </r>
  <r>
    <s v="DAUGHTERS OF CHARITY"/>
    <x v="2"/>
    <x v="0"/>
    <x v="17"/>
    <s v="N"/>
    <x v="15"/>
    <n v="16"/>
    <n v="0.91"/>
    <n v="0.92"/>
    <n v="1.0869565217391313"/>
    <n v="10"/>
    <n v="5"/>
    <s v="TRIVIAL"/>
  </r>
  <r>
    <s v="DAUGHTERS OF CHARITY"/>
    <x v="2"/>
    <x v="0"/>
    <x v="18"/>
    <s v="N"/>
    <x v="15"/>
    <n v="16"/>
    <n v="0.93"/>
    <n v="0.94"/>
    <n v="1.0638297872340319"/>
    <n v="10"/>
    <n v="5"/>
    <s v="TRIVIAL"/>
  </r>
  <r>
    <s v="DAUGHTERS OF CHARITY"/>
    <x v="2"/>
    <x v="0"/>
    <x v="19"/>
    <s v="N"/>
    <x v="15"/>
    <n v="16"/>
    <n v="0.95"/>
    <n v="0.95"/>
    <n v="0"/>
    <n v="10"/>
    <n v="5"/>
    <s v="PASSED"/>
  </r>
  <r>
    <s v="DAUGHTERS OF CHARITY"/>
    <x v="2"/>
    <x v="0"/>
    <x v="20"/>
    <s v="N"/>
    <x v="15"/>
    <n v="16"/>
    <n v="0.84"/>
    <n v="0"/>
    <n v="100"/>
    <n v="10"/>
    <n v="5"/>
    <s v="CRITICAL"/>
  </r>
  <r>
    <s v="DAUGHTERS OF CHARITY"/>
    <x v="2"/>
    <x v="0"/>
    <x v="0"/>
    <s v="Y"/>
    <x v="16"/>
    <n v="17"/>
    <n v="326188"/>
    <n v="326188"/>
    <n v="0"/>
    <n v="10"/>
    <n v="5"/>
    <s v="PASSED"/>
  </r>
  <r>
    <s v="DAUGHTERS OF CHARITY"/>
    <x v="2"/>
    <x v="0"/>
    <x v="1"/>
    <s v="Y"/>
    <x v="16"/>
    <n v="17"/>
    <n v="288894"/>
    <n v="288894"/>
    <n v="0"/>
    <n v="10"/>
    <n v="5"/>
    <s v="PASSED"/>
  </r>
  <r>
    <s v="DAUGHTERS OF CHARITY"/>
    <x v="2"/>
    <x v="0"/>
    <x v="2"/>
    <s v="Y"/>
    <x v="16"/>
    <n v="17"/>
    <n v="233977"/>
    <n v="233977"/>
    <n v="0"/>
    <n v="10"/>
    <n v="5"/>
    <s v="PASSED"/>
  </r>
  <r>
    <s v="DAUGHTERS OF CHARITY"/>
    <x v="2"/>
    <x v="0"/>
    <x v="3"/>
    <s v="Y"/>
    <x v="16"/>
    <n v="17"/>
    <n v="267129"/>
    <n v="267129"/>
    <n v="0"/>
    <n v="10"/>
    <n v="5"/>
    <s v="PASSED"/>
  </r>
  <r>
    <s v="DAUGHTERS OF CHARITY"/>
    <x v="2"/>
    <x v="0"/>
    <x v="4"/>
    <s v="Y"/>
    <x v="16"/>
    <n v="17"/>
    <n v="273704"/>
    <n v="273704"/>
    <n v="0"/>
    <n v="10"/>
    <n v="5"/>
    <s v="PASSED"/>
  </r>
  <r>
    <s v="DAUGHTERS OF CHARITY"/>
    <x v="2"/>
    <x v="0"/>
    <x v="5"/>
    <s v="Y"/>
    <x v="16"/>
    <n v="17"/>
    <n v="213616"/>
    <n v="213616"/>
    <n v="0"/>
    <n v="10"/>
    <n v="5"/>
    <s v="PASSED"/>
  </r>
  <r>
    <s v="DAUGHTERS OF CHARITY"/>
    <x v="2"/>
    <x v="0"/>
    <x v="6"/>
    <s v="Y"/>
    <x v="16"/>
    <n v="17"/>
    <n v="263717"/>
    <n v="263717"/>
    <n v="0"/>
    <n v="10"/>
    <n v="5"/>
    <s v="PASSED"/>
  </r>
  <r>
    <s v="DAUGHTERS OF CHARITY"/>
    <x v="2"/>
    <x v="0"/>
    <x v="7"/>
    <s v="Y"/>
    <x v="16"/>
    <n v="17"/>
    <n v="299069"/>
    <n v="299069"/>
    <n v="0"/>
    <n v="10"/>
    <n v="5"/>
    <s v="PASSED"/>
  </r>
  <r>
    <s v="DAUGHTERS OF CHARITY"/>
    <x v="2"/>
    <x v="0"/>
    <x v="8"/>
    <s v="Y"/>
    <x v="16"/>
    <n v="17"/>
    <n v="358013"/>
    <n v="358013"/>
    <n v="0"/>
    <n v="10"/>
    <n v="5"/>
    <s v="PASSED"/>
  </r>
  <r>
    <s v="DAUGHTERS OF CHARITY"/>
    <x v="2"/>
    <x v="0"/>
    <x v="9"/>
    <s v="Y"/>
    <x v="16"/>
    <n v="17"/>
    <n v="299329"/>
    <n v="299329"/>
    <n v="0"/>
    <n v="10"/>
    <n v="5"/>
    <s v="PASSED"/>
  </r>
  <r>
    <s v="DAUGHTERS OF CHARITY"/>
    <x v="2"/>
    <x v="0"/>
    <x v="10"/>
    <s v="Y"/>
    <x v="16"/>
    <n v="17"/>
    <n v="183036"/>
    <n v="182996"/>
    <n v="2.1858401276530635E-2"/>
    <n v="10"/>
    <n v="5"/>
    <s v="TRIVIAL"/>
  </r>
  <r>
    <s v="DAUGHTERS OF CHARITY"/>
    <x v="2"/>
    <x v="0"/>
    <x v="11"/>
    <s v="Y"/>
    <x v="16"/>
    <n v="17"/>
    <n v="357991"/>
    <n v="357896"/>
    <n v="2.6544023962268369E-2"/>
    <n v="10"/>
    <n v="5"/>
    <s v="TRIVIAL"/>
  </r>
  <r>
    <s v="DAUGHTERS OF CHARITY"/>
    <x v="2"/>
    <x v="0"/>
    <x v="12"/>
    <s v="N"/>
    <x v="16"/>
    <n v="17"/>
    <n v="322163"/>
    <n v="322163"/>
    <n v="0"/>
    <n v="10"/>
    <n v="5"/>
    <s v="PASSED"/>
  </r>
  <r>
    <s v="DAUGHTERS OF CHARITY"/>
    <x v="2"/>
    <x v="0"/>
    <x v="13"/>
    <s v="N"/>
    <x v="16"/>
    <n v="17"/>
    <n v="227363"/>
    <n v="214488"/>
    <n v="6.0026668158591621"/>
    <n v="10"/>
    <n v="5"/>
    <s v="CAUTIONARY"/>
  </r>
  <r>
    <s v="DAUGHTERS OF CHARITY"/>
    <x v="2"/>
    <x v="0"/>
    <x v="14"/>
    <s v="N"/>
    <x v="16"/>
    <n v="17"/>
    <n v="458270"/>
    <n v="458447"/>
    <n v="3.8608606883674672E-2"/>
    <n v="10"/>
    <n v="5"/>
    <s v="TRIVIAL"/>
  </r>
  <r>
    <s v="DAUGHTERS OF CHARITY"/>
    <x v="2"/>
    <x v="0"/>
    <x v="15"/>
    <s v="N"/>
    <x v="16"/>
    <n v="17"/>
    <n v="212087"/>
    <n v="211204"/>
    <n v="0.41807920304539681"/>
    <n v="10"/>
    <n v="5"/>
    <s v="TRIVIAL"/>
  </r>
  <r>
    <s v="DAUGHTERS OF CHARITY"/>
    <x v="2"/>
    <x v="0"/>
    <x v="16"/>
    <s v="N"/>
    <x v="16"/>
    <n v="17"/>
    <n v="375785"/>
    <n v="373942"/>
    <n v="0.49285718106016446"/>
    <n v="10"/>
    <n v="5"/>
    <s v="TRIVIAL"/>
  </r>
  <r>
    <s v="DAUGHTERS OF CHARITY"/>
    <x v="2"/>
    <x v="0"/>
    <x v="17"/>
    <s v="N"/>
    <x v="16"/>
    <n v="17"/>
    <n v="283661"/>
    <n v="280848"/>
    <n v="1.0016094114966103"/>
    <n v="10"/>
    <n v="5"/>
    <s v="TRIVIAL"/>
  </r>
  <r>
    <s v="DAUGHTERS OF CHARITY"/>
    <x v="2"/>
    <x v="0"/>
    <x v="18"/>
    <s v="N"/>
    <x v="16"/>
    <n v="17"/>
    <n v="286054"/>
    <n v="237736"/>
    <n v="20.324225190968132"/>
    <n v="10"/>
    <n v="5"/>
    <s v="CRITICAL"/>
  </r>
  <r>
    <s v="DAUGHTERS OF CHARITY"/>
    <x v="2"/>
    <x v="0"/>
    <x v="19"/>
    <s v="N"/>
    <x v="16"/>
    <n v="17"/>
    <n v="190592"/>
    <n v="68120"/>
    <n v="179.78860833822665"/>
    <n v="10"/>
    <n v="5"/>
    <s v="CRITICAL"/>
  </r>
  <r>
    <s v="DAUGHTERS OF CHARITY"/>
    <x v="2"/>
    <x v="0"/>
    <x v="20"/>
    <s v="N"/>
    <x v="16"/>
    <n v="17"/>
    <n v="101738"/>
    <n v="0"/>
    <n v="100"/>
    <n v="10"/>
    <n v="5"/>
    <s v="CRITICAL"/>
  </r>
  <r>
    <s v="DAUGHTERS OF CHARITY"/>
    <x v="2"/>
    <x v="0"/>
    <x v="0"/>
    <s v="Y"/>
    <x v="17"/>
    <n v="18"/>
    <n v="374.53"/>
    <n v="374.53"/>
    <n v="0"/>
    <n v="10"/>
    <n v="5"/>
    <s v="PASSED"/>
  </r>
  <r>
    <s v="DAUGHTERS OF CHARITY"/>
    <x v="2"/>
    <x v="0"/>
    <x v="1"/>
    <s v="Y"/>
    <x v="17"/>
    <n v="18"/>
    <n v="411.32"/>
    <n v="411.32"/>
    <n v="0"/>
    <n v="10"/>
    <n v="5"/>
    <s v="PASSED"/>
  </r>
  <r>
    <s v="DAUGHTERS OF CHARITY"/>
    <x v="2"/>
    <x v="0"/>
    <x v="2"/>
    <s v="Y"/>
    <x v="17"/>
    <n v="18"/>
    <n v="429.96"/>
    <n v="429.96"/>
    <n v="0"/>
    <n v="10"/>
    <n v="5"/>
    <s v="PASSED"/>
  </r>
  <r>
    <s v="DAUGHTERS OF CHARITY"/>
    <x v="2"/>
    <x v="0"/>
    <x v="3"/>
    <s v="Y"/>
    <x v="17"/>
    <n v="18"/>
    <n v="442.5"/>
    <n v="442.5"/>
    <n v="0"/>
    <n v="10"/>
    <n v="5"/>
    <s v="PASSED"/>
  </r>
  <r>
    <s v="DAUGHTERS OF CHARITY"/>
    <x v="2"/>
    <x v="0"/>
    <x v="4"/>
    <s v="Y"/>
    <x v="17"/>
    <n v="18"/>
    <n v="420.95"/>
    <n v="420.95"/>
    <n v="0"/>
    <n v="10"/>
    <n v="5"/>
    <s v="PASSED"/>
  </r>
  <r>
    <s v="DAUGHTERS OF CHARITY"/>
    <x v="2"/>
    <x v="0"/>
    <x v="5"/>
    <s v="Y"/>
    <x v="17"/>
    <n v="18"/>
    <n v="440.07"/>
    <n v="440.07"/>
    <n v="0"/>
    <n v="10"/>
    <n v="5"/>
    <s v="PASSED"/>
  </r>
  <r>
    <s v="DAUGHTERS OF CHARITY"/>
    <x v="2"/>
    <x v="0"/>
    <x v="6"/>
    <s v="Y"/>
    <x v="17"/>
    <n v="18"/>
    <n v="463.46"/>
    <n v="463.46"/>
    <n v="0"/>
    <n v="10"/>
    <n v="5"/>
    <s v="PASSED"/>
  </r>
  <r>
    <s v="DAUGHTERS OF CHARITY"/>
    <x v="2"/>
    <x v="0"/>
    <x v="7"/>
    <s v="Y"/>
    <x v="17"/>
    <n v="18"/>
    <n v="457.31"/>
    <n v="457.31"/>
    <n v="0"/>
    <n v="10"/>
    <n v="5"/>
    <s v="PASSED"/>
  </r>
  <r>
    <s v="DAUGHTERS OF CHARITY"/>
    <x v="2"/>
    <x v="0"/>
    <x v="8"/>
    <s v="Y"/>
    <x v="17"/>
    <n v="18"/>
    <n v="470.25"/>
    <n v="470.25"/>
    <n v="0"/>
    <n v="10"/>
    <n v="5"/>
    <s v="PASSED"/>
  </r>
  <r>
    <s v="DAUGHTERS OF CHARITY"/>
    <x v="2"/>
    <x v="0"/>
    <x v="9"/>
    <s v="Y"/>
    <x v="17"/>
    <n v="18"/>
    <n v="471.26"/>
    <n v="471.26"/>
    <n v="0"/>
    <n v="10"/>
    <n v="5"/>
    <s v="PASSED"/>
  </r>
  <r>
    <s v="DAUGHTERS OF CHARITY"/>
    <x v="2"/>
    <x v="0"/>
    <x v="10"/>
    <s v="Y"/>
    <x v="17"/>
    <n v="18"/>
    <n v="483.62"/>
    <n v="483.62"/>
    <n v="0"/>
    <n v="10"/>
    <n v="5"/>
    <s v="PASSED"/>
  </r>
  <r>
    <s v="DAUGHTERS OF CHARITY"/>
    <x v="2"/>
    <x v="0"/>
    <x v="11"/>
    <s v="Y"/>
    <x v="17"/>
    <n v="18"/>
    <n v="502.87"/>
    <n v="502.87"/>
    <n v="0"/>
    <n v="10"/>
    <n v="5"/>
    <s v="PASSED"/>
  </r>
  <r>
    <s v="DAUGHTERS OF CHARITY"/>
    <x v="2"/>
    <x v="0"/>
    <x v="12"/>
    <s v="N"/>
    <x v="17"/>
    <n v="18"/>
    <n v="493.36"/>
    <n v="493.36"/>
    <n v="0"/>
    <n v="10"/>
    <n v="5"/>
    <s v="PASSED"/>
  </r>
  <r>
    <s v="DAUGHTERS OF CHARITY"/>
    <x v="2"/>
    <x v="0"/>
    <x v="13"/>
    <s v="N"/>
    <x v="17"/>
    <n v="18"/>
    <n v="495.27"/>
    <n v="495.27"/>
    <n v="0"/>
    <n v="10"/>
    <n v="5"/>
    <s v="PASSED"/>
  </r>
  <r>
    <s v="DAUGHTERS OF CHARITY"/>
    <x v="2"/>
    <x v="0"/>
    <x v="14"/>
    <s v="N"/>
    <x v="17"/>
    <n v="18"/>
    <n v="497.21"/>
    <n v="497.21"/>
    <n v="0"/>
    <n v="10"/>
    <n v="5"/>
    <s v="PASSED"/>
  </r>
  <r>
    <s v="DAUGHTERS OF CHARITY"/>
    <x v="2"/>
    <x v="0"/>
    <x v="15"/>
    <s v="N"/>
    <x v="17"/>
    <n v="18"/>
    <n v="487.13"/>
    <n v="485.29"/>
    <n v="0.37915473222196522"/>
    <n v="10"/>
    <n v="5"/>
    <s v="TRIVIAL"/>
  </r>
  <r>
    <s v="DAUGHTERS OF CHARITY"/>
    <x v="2"/>
    <x v="0"/>
    <x v="16"/>
    <s v="N"/>
    <x v="17"/>
    <n v="18"/>
    <n v="485.44"/>
    <n v="483.5"/>
    <n v="0.40124095139606986"/>
    <n v="10"/>
    <n v="5"/>
    <s v="TRIVIAL"/>
  </r>
  <r>
    <s v="DAUGHTERS OF CHARITY"/>
    <x v="2"/>
    <x v="0"/>
    <x v="17"/>
    <s v="N"/>
    <x v="17"/>
    <n v="18"/>
    <n v="464.49"/>
    <n v="462.57"/>
    <n v="0.41507231337960004"/>
    <n v="10"/>
    <n v="5"/>
    <s v="TRIVIAL"/>
  </r>
  <r>
    <s v="DAUGHTERS OF CHARITY"/>
    <x v="2"/>
    <x v="0"/>
    <x v="18"/>
    <s v="N"/>
    <x v="17"/>
    <n v="18"/>
    <n v="463.6"/>
    <n v="461.69"/>
    <n v="0.41369750265330096"/>
    <n v="10"/>
    <n v="5"/>
    <s v="TRIVIAL"/>
  </r>
  <r>
    <s v="DAUGHTERS OF CHARITY"/>
    <x v="2"/>
    <x v="0"/>
    <x v="19"/>
    <s v="N"/>
    <x v="17"/>
    <n v="18"/>
    <n v="461.69"/>
    <n v="453.83"/>
    <n v="1.7319260516052297"/>
    <n v="10"/>
    <n v="5"/>
    <s v="TRIVIAL"/>
  </r>
  <r>
    <s v="DAUGHTERS OF CHARITY"/>
    <x v="2"/>
    <x v="0"/>
    <x v="20"/>
    <s v="N"/>
    <x v="17"/>
    <n v="18"/>
    <n v="444.87"/>
    <n v="0"/>
    <n v="100"/>
    <n v="10"/>
    <n v="5"/>
    <s v="CRITICAL"/>
  </r>
  <r>
    <s v="DAUGHTERS OF CHARITY"/>
    <x v="2"/>
    <x v="0"/>
    <x v="0"/>
    <s v="Y"/>
    <x v="18"/>
    <n v="19"/>
    <n v="57"/>
    <n v="57"/>
    <n v="0"/>
    <n v="10"/>
    <n v="5"/>
    <s v="PASSED"/>
  </r>
  <r>
    <s v="DAUGHTERS OF CHARITY"/>
    <x v="2"/>
    <x v="0"/>
    <x v="1"/>
    <s v="Y"/>
    <x v="18"/>
    <n v="19"/>
    <n v="100"/>
    <n v="100"/>
    <n v="0"/>
    <n v="10"/>
    <n v="5"/>
    <s v="PASSED"/>
  </r>
  <r>
    <s v="DAUGHTERS OF CHARITY"/>
    <x v="2"/>
    <x v="0"/>
    <x v="2"/>
    <s v="Y"/>
    <x v="18"/>
    <n v="19"/>
    <n v="23"/>
    <n v="23"/>
    <n v="0"/>
    <n v="10"/>
    <n v="5"/>
    <s v="PASSED"/>
  </r>
  <r>
    <s v="DAUGHTERS OF CHARITY"/>
    <x v="2"/>
    <x v="0"/>
    <x v="3"/>
    <s v="Y"/>
    <x v="18"/>
    <n v="19"/>
    <n v="1"/>
    <n v="1"/>
    <n v="0"/>
    <n v="10"/>
    <n v="5"/>
    <s v="PASSED"/>
  </r>
  <r>
    <s v="DAUGHTERS OF CHARITY"/>
    <x v="2"/>
    <x v="0"/>
    <x v="4"/>
    <s v="Y"/>
    <x v="18"/>
    <n v="19"/>
    <n v="96"/>
    <n v="96"/>
    <n v="0"/>
    <n v="10"/>
    <n v="5"/>
    <s v="PASSED"/>
  </r>
  <r>
    <s v="DAUGHTERS OF CHARITY"/>
    <x v="2"/>
    <x v="0"/>
    <x v="5"/>
    <s v="Y"/>
    <x v="18"/>
    <n v="19"/>
    <n v="14"/>
    <n v="14"/>
    <n v="0"/>
    <n v="10"/>
    <n v="5"/>
    <s v="PASSED"/>
  </r>
  <r>
    <s v="DAUGHTERS OF CHARITY"/>
    <x v="2"/>
    <x v="0"/>
    <x v="6"/>
    <s v="Y"/>
    <x v="18"/>
    <n v="19"/>
    <n v="19"/>
    <n v="19"/>
    <n v="0"/>
    <n v="10"/>
    <n v="5"/>
    <s v="PASSED"/>
  </r>
  <r>
    <s v="DAUGHTERS OF CHARITY"/>
    <x v="2"/>
    <x v="0"/>
    <x v="7"/>
    <s v="Y"/>
    <x v="18"/>
    <n v="19"/>
    <n v="147"/>
    <n v="147"/>
    <n v="0"/>
    <n v="10"/>
    <n v="5"/>
    <s v="PASSED"/>
  </r>
  <r>
    <s v="DAUGHTERS OF CHARITY"/>
    <x v="2"/>
    <x v="0"/>
    <x v="8"/>
    <s v="Y"/>
    <x v="18"/>
    <n v="19"/>
    <n v="77"/>
    <n v="77"/>
    <n v="0"/>
    <n v="10"/>
    <n v="5"/>
    <s v="PASSED"/>
  </r>
  <r>
    <s v="DAUGHTERS OF CHARITY"/>
    <x v="2"/>
    <x v="0"/>
    <x v="9"/>
    <s v="Y"/>
    <x v="18"/>
    <n v="19"/>
    <n v="64"/>
    <n v="64"/>
    <n v="0"/>
    <n v="10"/>
    <n v="5"/>
    <s v="PASSED"/>
  </r>
  <r>
    <s v="DAUGHTERS OF CHARITY"/>
    <x v="2"/>
    <x v="0"/>
    <x v="10"/>
    <s v="Y"/>
    <x v="18"/>
    <n v="19"/>
    <n v="3"/>
    <n v="3"/>
    <n v="0"/>
    <n v="10"/>
    <n v="5"/>
    <s v="PASSED"/>
  </r>
  <r>
    <s v="DAUGHTERS OF CHARITY"/>
    <x v="2"/>
    <x v="0"/>
    <x v="11"/>
    <s v="Y"/>
    <x v="18"/>
    <n v="19"/>
    <n v="10"/>
    <n v="10"/>
    <n v="0"/>
    <n v="10"/>
    <n v="5"/>
    <s v="PASSED"/>
  </r>
  <r>
    <s v="DAUGHTERS OF CHARITY"/>
    <x v="2"/>
    <x v="0"/>
    <x v="12"/>
    <s v="N"/>
    <x v="18"/>
    <n v="19"/>
    <n v="60"/>
    <n v="60"/>
    <n v="0"/>
    <n v="10"/>
    <n v="5"/>
    <s v="PASSED"/>
  </r>
  <r>
    <s v="DAUGHTERS OF CHARITY"/>
    <x v="2"/>
    <x v="0"/>
    <x v="13"/>
    <s v="N"/>
    <x v="18"/>
    <n v="19"/>
    <n v="39"/>
    <n v="13"/>
    <n v="200"/>
    <n v="10"/>
    <n v="5"/>
    <s v="CRITICAL"/>
  </r>
  <r>
    <s v="DAUGHTERS OF CHARITY"/>
    <x v="2"/>
    <x v="0"/>
    <x v="14"/>
    <s v="N"/>
    <x v="18"/>
    <n v="19"/>
    <n v="13"/>
    <n v="13"/>
    <n v="0"/>
    <n v="10"/>
    <n v="5"/>
    <s v="PASSED"/>
  </r>
  <r>
    <s v="DAUGHTERS OF CHARITY"/>
    <x v="2"/>
    <x v="0"/>
    <x v="15"/>
    <s v="N"/>
    <x v="18"/>
    <n v="19"/>
    <n v="49"/>
    <n v="49"/>
    <n v="0"/>
    <n v="10"/>
    <n v="5"/>
    <s v="PASSED"/>
  </r>
  <r>
    <s v="DAUGHTERS OF CHARITY"/>
    <x v="2"/>
    <x v="0"/>
    <x v="16"/>
    <s v="N"/>
    <x v="18"/>
    <n v="19"/>
    <n v="26"/>
    <n v="26"/>
    <n v="0"/>
    <n v="10"/>
    <n v="5"/>
    <s v="PASSED"/>
  </r>
  <r>
    <s v="DAUGHTERS OF CHARITY"/>
    <x v="2"/>
    <x v="0"/>
    <x v="17"/>
    <s v="N"/>
    <x v="18"/>
    <n v="19"/>
    <n v="21"/>
    <n v="21"/>
    <n v="0"/>
    <n v="10"/>
    <n v="5"/>
    <s v="PASSED"/>
  </r>
  <r>
    <s v="DAUGHTERS OF CHARITY"/>
    <x v="2"/>
    <x v="0"/>
    <x v="18"/>
    <s v="N"/>
    <x v="18"/>
    <n v="19"/>
    <n v="1"/>
    <n v="1"/>
    <n v="0"/>
    <n v="10"/>
    <n v="5"/>
    <s v="PASSED"/>
  </r>
  <r>
    <s v="DAUGHTERS OF CHARITY"/>
    <x v="2"/>
    <x v="0"/>
    <x v="19"/>
    <s v="N"/>
    <x v="18"/>
    <n v="19"/>
    <n v="12"/>
    <n v="12"/>
    <n v="0"/>
    <n v="10"/>
    <n v="5"/>
    <s v="PASSED"/>
  </r>
  <r>
    <s v="DAUGHTERS OF CHARITY"/>
    <x v="2"/>
    <x v="0"/>
    <x v="20"/>
    <s v="N"/>
    <x v="18"/>
    <n v="19"/>
    <n v="12"/>
    <n v="0"/>
    <n v="100"/>
    <n v="10"/>
    <n v="5"/>
    <s v="CRITICAL"/>
  </r>
  <r>
    <s v="DAUGHTERS OF CHARITY"/>
    <x v="2"/>
    <x v="0"/>
    <x v="0"/>
    <s v="Y"/>
    <x v="19"/>
    <n v="20"/>
    <n v="474"/>
    <n v="476"/>
    <n v="0.42016806722689076"/>
    <n v="10"/>
    <n v="5"/>
    <s v="TRIVIAL"/>
  </r>
  <r>
    <s v="DAUGHTERS OF CHARITY"/>
    <x v="2"/>
    <x v="0"/>
    <x v="1"/>
    <s v="Y"/>
    <x v="19"/>
    <n v="20"/>
    <n v="464"/>
    <n v="464"/>
    <n v="0"/>
    <n v="10"/>
    <n v="5"/>
    <s v="PASSED"/>
  </r>
  <r>
    <s v="DAUGHTERS OF CHARITY"/>
    <x v="2"/>
    <x v="0"/>
    <x v="2"/>
    <s v="Y"/>
    <x v="19"/>
    <n v="20"/>
    <n v="469"/>
    <n v="469"/>
    <n v="0"/>
    <n v="10"/>
    <n v="5"/>
    <s v="PASSED"/>
  </r>
  <r>
    <s v="DAUGHTERS OF CHARITY"/>
    <x v="2"/>
    <x v="0"/>
    <x v="3"/>
    <s v="Y"/>
    <x v="19"/>
    <n v="20"/>
    <n v="504"/>
    <n v="504"/>
    <n v="0"/>
    <n v="10"/>
    <n v="5"/>
    <s v="PASSED"/>
  </r>
  <r>
    <s v="DAUGHTERS OF CHARITY"/>
    <x v="2"/>
    <x v="0"/>
    <x v="4"/>
    <s v="Y"/>
    <x v="19"/>
    <n v="20"/>
    <n v="415"/>
    <n v="415"/>
    <n v="0"/>
    <n v="10"/>
    <n v="5"/>
    <s v="PASSED"/>
  </r>
  <r>
    <s v="DAUGHTERS OF CHARITY"/>
    <x v="2"/>
    <x v="0"/>
    <x v="5"/>
    <s v="Y"/>
    <x v="19"/>
    <n v="20"/>
    <n v="554"/>
    <n v="554"/>
    <n v="0"/>
    <n v="10"/>
    <n v="5"/>
    <s v="PASSED"/>
  </r>
  <r>
    <s v="DAUGHTERS OF CHARITY"/>
    <x v="2"/>
    <x v="0"/>
    <x v="6"/>
    <s v="Y"/>
    <x v="19"/>
    <n v="20"/>
    <n v="839"/>
    <n v="839"/>
    <n v="0"/>
    <n v="10"/>
    <n v="5"/>
    <s v="PASSED"/>
  </r>
  <r>
    <s v="DAUGHTERS OF CHARITY"/>
    <x v="2"/>
    <x v="0"/>
    <x v="7"/>
    <s v="Y"/>
    <x v="19"/>
    <n v="20"/>
    <n v="485"/>
    <n v="485"/>
    <n v="0"/>
    <n v="10"/>
    <n v="5"/>
    <s v="PASSED"/>
  </r>
  <r>
    <s v="DAUGHTERS OF CHARITY"/>
    <x v="2"/>
    <x v="0"/>
    <x v="8"/>
    <s v="Y"/>
    <x v="19"/>
    <n v="20"/>
    <n v="594"/>
    <n v="594"/>
    <n v="0"/>
    <n v="10"/>
    <n v="5"/>
    <s v="PASSED"/>
  </r>
  <r>
    <s v="DAUGHTERS OF CHARITY"/>
    <x v="2"/>
    <x v="0"/>
    <x v="9"/>
    <s v="Y"/>
    <x v="19"/>
    <n v="20"/>
    <n v="421"/>
    <n v="423"/>
    <n v="0.4728132387706856"/>
    <n v="10"/>
    <n v="5"/>
    <s v="TRIVIAL"/>
  </r>
  <r>
    <s v="DAUGHTERS OF CHARITY"/>
    <x v="2"/>
    <x v="0"/>
    <x v="10"/>
    <s v="Y"/>
    <x v="19"/>
    <n v="20"/>
    <n v="327"/>
    <n v="327"/>
    <n v="0"/>
    <n v="10"/>
    <n v="5"/>
    <s v="PASSED"/>
  </r>
  <r>
    <s v="DAUGHTERS OF CHARITY"/>
    <x v="2"/>
    <x v="0"/>
    <x v="11"/>
    <s v="Y"/>
    <x v="19"/>
    <n v="20"/>
    <n v="391"/>
    <n v="370"/>
    <n v="5.6756756756756763"/>
    <n v="10"/>
    <n v="5"/>
    <s v="CAUTIONARY"/>
  </r>
  <r>
    <s v="DAUGHTERS OF CHARITY"/>
    <x v="2"/>
    <x v="0"/>
    <x v="12"/>
    <s v="N"/>
    <x v="19"/>
    <n v="20"/>
    <n v="391"/>
    <n v="391"/>
    <n v="0"/>
    <n v="10"/>
    <n v="5"/>
    <s v="PASSED"/>
  </r>
  <r>
    <s v="DAUGHTERS OF CHARITY"/>
    <x v="2"/>
    <x v="0"/>
    <x v="13"/>
    <s v="N"/>
    <x v="19"/>
    <n v="20"/>
    <n v="457"/>
    <n v="457"/>
    <n v="0"/>
    <n v="10"/>
    <n v="5"/>
    <s v="PASSED"/>
  </r>
  <r>
    <s v="DAUGHTERS OF CHARITY"/>
    <x v="2"/>
    <x v="0"/>
    <x v="14"/>
    <s v="N"/>
    <x v="19"/>
    <n v="20"/>
    <n v="474"/>
    <n v="474"/>
    <n v="0"/>
    <n v="10"/>
    <n v="5"/>
    <s v="PASSED"/>
  </r>
  <r>
    <s v="DAUGHTERS OF CHARITY"/>
    <x v="2"/>
    <x v="0"/>
    <x v="15"/>
    <s v="N"/>
    <x v="19"/>
    <n v="20"/>
    <n v="316"/>
    <n v="308"/>
    <n v="2.5974025974025974"/>
    <n v="10"/>
    <n v="5"/>
    <s v="TRIVIAL"/>
  </r>
  <r>
    <s v="DAUGHTERS OF CHARITY"/>
    <x v="2"/>
    <x v="0"/>
    <x v="16"/>
    <s v="N"/>
    <x v="19"/>
    <n v="20"/>
    <n v="398"/>
    <n v="398"/>
    <n v="0"/>
    <n v="10"/>
    <n v="5"/>
    <s v="PASSED"/>
  </r>
  <r>
    <s v="DAUGHTERS OF CHARITY"/>
    <x v="2"/>
    <x v="0"/>
    <x v="17"/>
    <s v="N"/>
    <x v="19"/>
    <n v="20"/>
    <n v="472"/>
    <n v="468"/>
    <n v="0.85470085470085477"/>
    <n v="10"/>
    <n v="5"/>
    <s v="TRIVIAL"/>
  </r>
  <r>
    <s v="DAUGHTERS OF CHARITY"/>
    <x v="2"/>
    <x v="0"/>
    <x v="18"/>
    <s v="N"/>
    <x v="19"/>
    <n v="20"/>
    <n v="350"/>
    <n v="248"/>
    <n v="41.12903225806452"/>
    <n v="10"/>
    <n v="5"/>
    <s v="CRITICAL"/>
  </r>
  <r>
    <s v="DAUGHTERS OF CHARITY"/>
    <x v="2"/>
    <x v="0"/>
    <x v="19"/>
    <s v="N"/>
    <x v="19"/>
    <n v="20"/>
    <n v="309"/>
    <n v="119"/>
    <n v="159.66386554621849"/>
    <n v="10"/>
    <n v="5"/>
    <s v="CRITICAL"/>
  </r>
  <r>
    <s v="DAUGHTERS OF CHARITY"/>
    <x v="2"/>
    <x v="0"/>
    <x v="20"/>
    <s v="N"/>
    <x v="19"/>
    <n v="20"/>
    <n v="164"/>
    <n v="0"/>
    <n v="100"/>
    <n v="10"/>
    <n v="5"/>
    <s v="CRITICAL"/>
  </r>
  <r>
    <s v="DAUGHTERS OF CHARITY"/>
    <x v="2"/>
    <x v="0"/>
    <x v="0"/>
    <s v="Y"/>
    <x v="20"/>
    <n v="21"/>
    <n v="1184"/>
    <n v="1182"/>
    <n v="0.16920473773265651"/>
    <n v="10"/>
    <n v="5"/>
    <s v="TRIVIAL"/>
  </r>
  <r>
    <s v="DAUGHTERS OF CHARITY"/>
    <x v="2"/>
    <x v="0"/>
    <x v="1"/>
    <s v="Y"/>
    <x v="20"/>
    <n v="21"/>
    <n v="1078"/>
    <n v="1078"/>
    <n v="0"/>
    <n v="10"/>
    <n v="5"/>
    <s v="PASSED"/>
  </r>
  <r>
    <s v="DAUGHTERS OF CHARITY"/>
    <x v="2"/>
    <x v="0"/>
    <x v="2"/>
    <s v="Y"/>
    <x v="20"/>
    <n v="21"/>
    <n v="1045"/>
    <n v="1045"/>
    <n v="0"/>
    <n v="10"/>
    <n v="5"/>
    <s v="PASSED"/>
  </r>
  <r>
    <s v="DAUGHTERS OF CHARITY"/>
    <x v="2"/>
    <x v="0"/>
    <x v="3"/>
    <s v="Y"/>
    <x v="20"/>
    <n v="21"/>
    <n v="1235"/>
    <n v="1235"/>
    <n v="0"/>
    <n v="10"/>
    <n v="5"/>
    <s v="PASSED"/>
  </r>
  <r>
    <s v="DAUGHTERS OF CHARITY"/>
    <x v="2"/>
    <x v="0"/>
    <x v="4"/>
    <s v="Y"/>
    <x v="20"/>
    <n v="21"/>
    <n v="1083"/>
    <n v="1083"/>
    <n v="0"/>
    <n v="10"/>
    <n v="5"/>
    <s v="PASSED"/>
  </r>
  <r>
    <s v="DAUGHTERS OF CHARITY"/>
    <x v="2"/>
    <x v="0"/>
    <x v="5"/>
    <s v="Y"/>
    <x v="20"/>
    <n v="21"/>
    <n v="1145"/>
    <n v="1144"/>
    <n v="8.7412587412587409E-2"/>
    <n v="10"/>
    <n v="5"/>
    <s v="TRIVIAL"/>
  </r>
  <r>
    <s v="DAUGHTERS OF CHARITY"/>
    <x v="2"/>
    <x v="0"/>
    <x v="6"/>
    <s v="Y"/>
    <x v="20"/>
    <n v="21"/>
    <n v="1302"/>
    <n v="1302"/>
    <n v="0"/>
    <n v="10"/>
    <n v="5"/>
    <s v="PASSED"/>
  </r>
  <r>
    <s v="DAUGHTERS OF CHARITY"/>
    <x v="2"/>
    <x v="0"/>
    <x v="7"/>
    <s v="Y"/>
    <x v="20"/>
    <n v="21"/>
    <n v="1084"/>
    <n v="1084"/>
    <n v="0"/>
    <n v="10"/>
    <n v="5"/>
    <s v="PASSED"/>
  </r>
  <r>
    <s v="DAUGHTERS OF CHARITY"/>
    <x v="2"/>
    <x v="0"/>
    <x v="8"/>
    <s v="Y"/>
    <x v="20"/>
    <n v="21"/>
    <n v="1163"/>
    <n v="1163"/>
    <n v="0"/>
    <n v="10"/>
    <n v="5"/>
    <s v="PASSED"/>
  </r>
  <r>
    <s v="DAUGHTERS OF CHARITY"/>
    <x v="2"/>
    <x v="0"/>
    <x v="9"/>
    <s v="Y"/>
    <x v="20"/>
    <n v="21"/>
    <n v="1105"/>
    <n v="1104"/>
    <n v="9.0579710144927536E-2"/>
    <n v="10"/>
    <n v="5"/>
    <s v="TRIVIAL"/>
  </r>
  <r>
    <s v="DAUGHTERS OF CHARITY"/>
    <x v="2"/>
    <x v="0"/>
    <x v="10"/>
    <s v="Y"/>
    <x v="20"/>
    <n v="21"/>
    <n v="1034"/>
    <n v="1030"/>
    <n v="0.38834951456310679"/>
    <n v="10"/>
    <n v="5"/>
    <s v="TRIVIAL"/>
  </r>
  <r>
    <s v="DAUGHTERS OF CHARITY"/>
    <x v="2"/>
    <x v="0"/>
    <x v="11"/>
    <s v="Y"/>
    <x v="20"/>
    <n v="21"/>
    <n v="1392"/>
    <n v="1387"/>
    <n v="0.36049026676279738"/>
    <n v="10"/>
    <n v="5"/>
    <s v="TRIVIAL"/>
  </r>
  <r>
    <s v="DAUGHTERS OF CHARITY"/>
    <x v="2"/>
    <x v="0"/>
    <x v="12"/>
    <s v="N"/>
    <x v="20"/>
    <n v="21"/>
    <n v="1218"/>
    <n v="1215"/>
    <n v="0.24691358024691357"/>
    <n v="10"/>
    <n v="5"/>
    <s v="TRIVIAL"/>
  </r>
  <r>
    <s v="DAUGHTERS OF CHARITY"/>
    <x v="2"/>
    <x v="0"/>
    <x v="13"/>
    <s v="N"/>
    <x v="20"/>
    <n v="21"/>
    <n v="1168"/>
    <n v="1160"/>
    <n v="0.68965517241379315"/>
    <n v="10"/>
    <n v="5"/>
    <s v="TRIVIAL"/>
  </r>
  <r>
    <s v="DAUGHTERS OF CHARITY"/>
    <x v="2"/>
    <x v="0"/>
    <x v="14"/>
    <s v="N"/>
    <x v="20"/>
    <n v="21"/>
    <n v="1146"/>
    <n v="1140"/>
    <n v="0.52631578947368418"/>
    <n v="10"/>
    <n v="5"/>
    <s v="TRIVIAL"/>
  </r>
  <r>
    <s v="DAUGHTERS OF CHARITY"/>
    <x v="2"/>
    <x v="0"/>
    <x v="15"/>
    <s v="N"/>
    <x v="20"/>
    <n v="21"/>
    <n v="1086"/>
    <n v="1081"/>
    <n v="0.46253469010175763"/>
    <n v="10"/>
    <n v="5"/>
    <s v="TRIVIAL"/>
  </r>
  <r>
    <s v="DAUGHTERS OF CHARITY"/>
    <x v="2"/>
    <x v="0"/>
    <x v="16"/>
    <s v="N"/>
    <x v="20"/>
    <n v="21"/>
    <n v="983"/>
    <n v="938"/>
    <n v="4.797441364605544"/>
    <n v="10"/>
    <n v="5"/>
    <s v="TRIVIAL"/>
  </r>
  <r>
    <s v="DAUGHTERS OF CHARITY"/>
    <x v="2"/>
    <x v="0"/>
    <x v="17"/>
    <s v="N"/>
    <x v="20"/>
    <n v="21"/>
    <n v="1008"/>
    <n v="968"/>
    <n v="4.1322314049586781"/>
    <n v="10"/>
    <n v="5"/>
    <s v="TRIVIAL"/>
  </r>
  <r>
    <s v="DAUGHTERS OF CHARITY"/>
    <x v="2"/>
    <x v="0"/>
    <x v="18"/>
    <s v="N"/>
    <x v="20"/>
    <n v="21"/>
    <n v="1023"/>
    <n v="977"/>
    <n v="4.7082906857727735"/>
    <n v="10"/>
    <n v="5"/>
    <s v="TRIVIAL"/>
  </r>
  <r>
    <s v="DAUGHTERS OF CHARITY"/>
    <x v="2"/>
    <x v="0"/>
    <x v="19"/>
    <s v="N"/>
    <x v="20"/>
    <n v="21"/>
    <n v="624"/>
    <n v="217"/>
    <n v="187.55760368663596"/>
    <n v="10"/>
    <n v="5"/>
    <s v="CRITICAL"/>
  </r>
  <r>
    <s v="DAUGHTERS OF CHARITY"/>
    <x v="2"/>
    <x v="0"/>
    <x v="20"/>
    <s v="N"/>
    <x v="20"/>
    <n v="21"/>
    <n v="481"/>
    <n v="0"/>
    <n v="100"/>
    <n v="10"/>
    <n v="5"/>
    <s v="CRITICAL"/>
  </r>
  <r>
    <s v="DAUGHTERS OF CHARITY"/>
    <x v="2"/>
    <x v="0"/>
    <x v="0"/>
    <s v="Y"/>
    <x v="21"/>
    <n v="22"/>
    <n v="123"/>
    <n v="123"/>
    <n v="0"/>
    <n v="10"/>
    <n v="5"/>
    <s v="PASSED"/>
  </r>
  <r>
    <s v="DAUGHTERS OF CHARITY"/>
    <x v="2"/>
    <x v="0"/>
    <x v="1"/>
    <s v="Y"/>
    <x v="21"/>
    <n v="22"/>
    <n v="72"/>
    <n v="72"/>
    <n v="0"/>
    <n v="10"/>
    <n v="5"/>
    <s v="PASSED"/>
  </r>
  <r>
    <s v="DAUGHTERS OF CHARITY"/>
    <x v="2"/>
    <x v="0"/>
    <x v="2"/>
    <s v="Y"/>
    <x v="21"/>
    <n v="22"/>
    <n v="84"/>
    <n v="84"/>
    <n v="0"/>
    <n v="10"/>
    <n v="5"/>
    <s v="PASSED"/>
  </r>
  <r>
    <s v="DAUGHTERS OF CHARITY"/>
    <x v="2"/>
    <x v="0"/>
    <x v="3"/>
    <s v="Y"/>
    <x v="21"/>
    <n v="22"/>
    <n v="96"/>
    <n v="96"/>
    <n v="0"/>
    <n v="10"/>
    <n v="5"/>
    <s v="PASSED"/>
  </r>
  <r>
    <s v="DAUGHTERS OF CHARITY"/>
    <x v="2"/>
    <x v="0"/>
    <x v="4"/>
    <s v="Y"/>
    <x v="21"/>
    <n v="22"/>
    <n v="84"/>
    <n v="84"/>
    <n v="0"/>
    <n v="10"/>
    <n v="5"/>
    <s v="PASSED"/>
  </r>
  <r>
    <s v="DAUGHTERS OF CHARITY"/>
    <x v="2"/>
    <x v="0"/>
    <x v="5"/>
    <s v="Y"/>
    <x v="21"/>
    <n v="22"/>
    <n v="113"/>
    <n v="114"/>
    <n v="0.8771929824561403"/>
    <n v="10"/>
    <n v="5"/>
    <s v="TRIVIAL"/>
  </r>
  <r>
    <s v="DAUGHTERS OF CHARITY"/>
    <x v="2"/>
    <x v="0"/>
    <x v="6"/>
    <s v="Y"/>
    <x v="21"/>
    <n v="22"/>
    <n v="118"/>
    <n v="118"/>
    <n v="0"/>
    <n v="10"/>
    <n v="5"/>
    <s v="PASSED"/>
  </r>
  <r>
    <s v="DAUGHTERS OF CHARITY"/>
    <x v="2"/>
    <x v="0"/>
    <x v="7"/>
    <s v="Y"/>
    <x v="21"/>
    <n v="22"/>
    <n v="130"/>
    <n v="130"/>
    <n v="0"/>
    <n v="10"/>
    <n v="5"/>
    <s v="PASSED"/>
  </r>
  <r>
    <s v="DAUGHTERS OF CHARITY"/>
    <x v="2"/>
    <x v="0"/>
    <x v="8"/>
    <s v="Y"/>
    <x v="21"/>
    <n v="22"/>
    <n v="111"/>
    <n v="111"/>
    <n v="0"/>
    <n v="10"/>
    <n v="5"/>
    <s v="PASSED"/>
  </r>
  <r>
    <s v="DAUGHTERS OF CHARITY"/>
    <x v="2"/>
    <x v="0"/>
    <x v="9"/>
    <s v="Y"/>
    <x v="21"/>
    <n v="22"/>
    <n v="77"/>
    <n v="76"/>
    <n v="1.3157894736842104"/>
    <n v="10"/>
    <n v="5"/>
    <s v="TRIVIAL"/>
  </r>
  <r>
    <s v="DAUGHTERS OF CHARITY"/>
    <x v="2"/>
    <x v="0"/>
    <x v="10"/>
    <s v="Y"/>
    <x v="21"/>
    <n v="22"/>
    <n v="85"/>
    <n v="87"/>
    <n v="2.2988505747126435"/>
    <n v="10"/>
    <n v="5"/>
    <s v="TRIVIAL"/>
  </r>
  <r>
    <s v="DAUGHTERS OF CHARITY"/>
    <x v="2"/>
    <x v="0"/>
    <x v="11"/>
    <s v="Y"/>
    <x v="21"/>
    <n v="22"/>
    <n v="93"/>
    <n v="97"/>
    <n v="4.1237113402061851"/>
    <n v="10"/>
    <n v="5"/>
    <s v="TRIVIAL"/>
  </r>
  <r>
    <s v="DAUGHTERS OF CHARITY"/>
    <x v="2"/>
    <x v="0"/>
    <x v="12"/>
    <s v="N"/>
    <x v="21"/>
    <n v="22"/>
    <n v="65"/>
    <n v="68"/>
    <n v="4.4117647058823533"/>
    <n v="10"/>
    <n v="5"/>
    <s v="TRIVIAL"/>
  </r>
  <r>
    <s v="DAUGHTERS OF CHARITY"/>
    <x v="2"/>
    <x v="0"/>
    <x v="13"/>
    <s v="N"/>
    <x v="21"/>
    <n v="22"/>
    <n v="48"/>
    <n v="53"/>
    <n v="9.433962264150944"/>
    <n v="10"/>
    <n v="5"/>
    <s v="CAUTIONARY"/>
  </r>
  <r>
    <s v="DAUGHTERS OF CHARITY"/>
    <x v="2"/>
    <x v="0"/>
    <x v="14"/>
    <s v="N"/>
    <x v="21"/>
    <n v="22"/>
    <n v="64"/>
    <n v="69"/>
    <n v="7.2463768115942031"/>
    <n v="10"/>
    <n v="5"/>
    <s v="CAUTIONARY"/>
  </r>
  <r>
    <s v="DAUGHTERS OF CHARITY"/>
    <x v="2"/>
    <x v="0"/>
    <x v="15"/>
    <s v="N"/>
    <x v="21"/>
    <n v="22"/>
    <n v="98"/>
    <n v="98"/>
    <n v="0"/>
    <n v="10"/>
    <n v="5"/>
    <s v="PASSED"/>
  </r>
  <r>
    <s v="DAUGHTERS OF CHARITY"/>
    <x v="2"/>
    <x v="0"/>
    <x v="16"/>
    <s v="N"/>
    <x v="21"/>
    <n v="22"/>
    <n v="57"/>
    <n v="56"/>
    <n v="1.7857142857142856"/>
    <n v="10"/>
    <n v="5"/>
    <s v="TRIVIAL"/>
  </r>
  <r>
    <s v="DAUGHTERS OF CHARITY"/>
    <x v="2"/>
    <x v="0"/>
    <x v="17"/>
    <s v="N"/>
    <x v="21"/>
    <n v="22"/>
    <n v="63"/>
    <n v="61"/>
    <n v="3.278688524590164"/>
    <n v="10"/>
    <n v="5"/>
    <s v="TRIVIAL"/>
  </r>
  <r>
    <s v="DAUGHTERS OF CHARITY"/>
    <x v="2"/>
    <x v="0"/>
    <x v="18"/>
    <s v="N"/>
    <x v="21"/>
    <n v="22"/>
    <n v="53"/>
    <n v="51"/>
    <n v="3.9215686274509802"/>
    <n v="10"/>
    <n v="5"/>
    <s v="TRIVIAL"/>
  </r>
  <r>
    <s v="DAUGHTERS OF CHARITY"/>
    <x v="2"/>
    <x v="0"/>
    <x v="19"/>
    <s v="N"/>
    <x v="21"/>
    <n v="22"/>
    <n v="31"/>
    <n v="6"/>
    <n v="416.66666666666669"/>
    <n v="10"/>
    <n v="5"/>
    <s v="CRITICAL"/>
  </r>
  <r>
    <s v="DAUGHTERS OF CHARITY"/>
    <x v="2"/>
    <x v="0"/>
    <x v="20"/>
    <s v="N"/>
    <x v="21"/>
    <n v="22"/>
    <n v="22"/>
    <n v="0"/>
    <n v="100"/>
    <n v="10"/>
    <n v="5"/>
    <s v="CRITICAL"/>
  </r>
  <r>
    <s v="DAUGHTERS OF CHARITY"/>
    <x v="2"/>
    <x v="0"/>
    <x v="0"/>
    <s v="Y"/>
    <x v="22"/>
    <n v="23"/>
    <n v="699"/>
    <n v="699"/>
    <n v="0"/>
    <n v="10"/>
    <n v="5"/>
    <s v="PASSED"/>
  </r>
  <r>
    <s v="DAUGHTERS OF CHARITY"/>
    <x v="2"/>
    <x v="0"/>
    <x v="1"/>
    <s v="Y"/>
    <x v="22"/>
    <n v="23"/>
    <n v="671"/>
    <n v="671"/>
    <n v="0"/>
    <n v="10"/>
    <n v="5"/>
    <s v="PASSED"/>
  </r>
  <r>
    <s v="DAUGHTERS OF CHARITY"/>
    <x v="2"/>
    <x v="0"/>
    <x v="2"/>
    <s v="Y"/>
    <x v="22"/>
    <n v="23"/>
    <n v="690"/>
    <n v="690"/>
    <n v="0"/>
    <n v="10"/>
    <n v="5"/>
    <s v="PASSED"/>
  </r>
  <r>
    <s v="DAUGHTERS OF CHARITY"/>
    <x v="2"/>
    <x v="0"/>
    <x v="3"/>
    <s v="Y"/>
    <x v="22"/>
    <n v="23"/>
    <n v="757"/>
    <n v="757"/>
    <n v="0"/>
    <n v="10"/>
    <n v="5"/>
    <s v="PASSED"/>
  </r>
  <r>
    <s v="DAUGHTERS OF CHARITY"/>
    <x v="2"/>
    <x v="0"/>
    <x v="4"/>
    <s v="Y"/>
    <x v="22"/>
    <n v="23"/>
    <n v="662"/>
    <n v="662"/>
    <n v="0"/>
    <n v="10"/>
    <n v="5"/>
    <s v="PASSED"/>
  </r>
  <r>
    <s v="DAUGHTERS OF CHARITY"/>
    <x v="2"/>
    <x v="0"/>
    <x v="5"/>
    <s v="Y"/>
    <x v="22"/>
    <n v="23"/>
    <n v="714"/>
    <n v="714"/>
    <n v="0"/>
    <n v="10"/>
    <n v="5"/>
    <s v="PASSED"/>
  </r>
  <r>
    <s v="DAUGHTERS OF CHARITY"/>
    <x v="2"/>
    <x v="0"/>
    <x v="6"/>
    <s v="Y"/>
    <x v="22"/>
    <n v="23"/>
    <n v="776"/>
    <n v="776"/>
    <n v="0"/>
    <n v="10"/>
    <n v="5"/>
    <s v="PASSED"/>
  </r>
  <r>
    <s v="DAUGHTERS OF CHARITY"/>
    <x v="2"/>
    <x v="0"/>
    <x v="7"/>
    <s v="Y"/>
    <x v="22"/>
    <n v="23"/>
    <n v="690"/>
    <n v="690"/>
    <n v="0"/>
    <n v="10"/>
    <n v="5"/>
    <s v="PASSED"/>
  </r>
  <r>
    <s v="DAUGHTERS OF CHARITY"/>
    <x v="2"/>
    <x v="0"/>
    <x v="8"/>
    <s v="Y"/>
    <x v="22"/>
    <n v="23"/>
    <n v="746"/>
    <n v="746"/>
    <n v="0"/>
    <n v="10"/>
    <n v="5"/>
    <s v="PASSED"/>
  </r>
  <r>
    <s v="DAUGHTERS OF CHARITY"/>
    <x v="2"/>
    <x v="0"/>
    <x v="9"/>
    <s v="Y"/>
    <x v="22"/>
    <n v="23"/>
    <n v="700"/>
    <n v="700"/>
    <n v="0"/>
    <n v="10"/>
    <n v="5"/>
    <s v="PASSED"/>
  </r>
  <r>
    <s v="DAUGHTERS OF CHARITY"/>
    <x v="2"/>
    <x v="0"/>
    <x v="10"/>
    <s v="Y"/>
    <x v="22"/>
    <n v="23"/>
    <n v="720"/>
    <n v="720"/>
    <n v="0"/>
    <n v="10"/>
    <n v="5"/>
    <s v="PASSED"/>
  </r>
  <r>
    <s v="DAUGHTERS OF CHARITY"/>
    <x v="2"/>
    <x v="0"/>
    <x v="11"/>
    <s v="Y"/>
    <x v="22"/>
    <n v="23"/>
    <n v="757"/>
    <n v="757"/>
    <n v="0"/>
    <n v="10"/>
    <n v="5"/>
    <s v="PASSED"/>
  </r>
  <r>
    <s v="DAUGHTERS OF CHARITY"/>
    <x v="2"/>
    <x v="0"/>
    <x v="12"/>
    <s v="N"/>
    <x v="22"/>
    <n v="23"/>
    <n v="755"/>
    <n v="755"/>
    <n v="0"/>
    <n v="10"/>
    <n v="5"/>
    <s v="PASSED"/>
  </r>
  <r>
    <s v="DAUGHTERS OF CHARITY"/>
    <x v="2"/>
    <x v="0"/>
    <x v="13"/>
    <s v="N"/>
    <x v="22"/>
    <n v="23"/>
    <n v="688"/>
    <n v="688"/>
    <n v="0"/>
    <n v="10"/>
    <n v="5"/>
    <s v="PASSED"/>
  </r>
  <r>
    <s v="DAUGHTERS OF CHARITY"/>
    <x v="2"/>
    <x v="0"/>
    <x v="14"/>
    <s v="N"/>
    <x v="22"/>
    <n v="23"/>
    <n v="702"/>
    <n v="702"/>
    <n v="0"/>
    <n v="10"/>
    <n v="5"/>
    <s v="PASSED"/>
  </r>
  <r>
    <s v="DAUGHTERS OF CHARITY"/>
    <x v="2"/>
    <x v="0"/>
    <x v="15"/>
    <s v="N"/>
    <x v="22"/>
    <n v="23"/>
    <n v="718"/>
    <n v="718"/>
    <n v="0"/>
    <n v="10"/>
    <n v="5"/>
    <s v="PASSED"/>
  </r>
  <r>
    <s v="DAUGHTERS OF CHARITY"/>
    <x v="2"/>
    <x v="0"/>
    <x v="16"/>
    <s v="N"/>
    <x v="22"/>
    <n v="23"/>
    <n v="710"/>
    <n v="710"/>
    <n v="0"/>
    <n v="10"/>
    <n v="5"/>
    <s v="PASSED"/>
  </r>
  <r>
    <s v="DAUGHTERS OF CHARITY"/>
    <x v="2"/>
    <x v="0"/>
    <x v="17"/>
    <s v="N"/>
    <x v="22"/>
    <n v="23"/>
    <n v="693"/>
    <n v="693"/>
    <n v="0"/>
    <n v="10"/>
    <n v="5"/>
    <s v="PASSED"/>
  </r>
  <r>
    <s v="DAUGHTERS OF CHARITY"/>
    <x v="2"/>
    <x v="0"/>
    <x v="18"/>
    <s v="N"/>
    <x v="22"/>
    <n v="23"/>
    <n v="712"/>
    <n v="712"/>
    <n v="0"/>
    <n v="10"/>
    <n v="5"/>
    <s v="PASSED"/>
  </r>
  <r>
    <s v="DAUGHTERS OF CHARITY"/>
    <x v="2"/>
    <x v="0"/>
    <x v="19"/>
    <s v="N"/>
    <x v="22"/>
    <n v="23"/>
    <n v="684"/>
    <n v="684"/>
    <n v="0"/>
    <n v="10"/>
    <n v="5"/>
    <s v="PASSED"/>
  </r>
  <r>
    <s v="DAUGHTERS OF CHARITY"/>
    <x v="2"/>
    <x v="0"/>
    <x v="20"/>
    <s v="N"/>
    <x v="22"/>
    <n v="23"/>
    <n v="820"/>
    <n v="0"/>
    <n v="100"/>
    <n v="10"/>
    <n v="5"/>
    <s v="CRITICAL"/>
  </r>
  <r>
    <s v="DAUGHTERS OF CHARITY"/>
    <x v="2"/>
    <x v="1"/>
    <x v="0"/>
    <s v="Y"/>
    <x v="0"/>
    <n v="1"/>
    <n v="615.38"/>
    <n v="615.38"/>
    <n v="0"/>
    <n v="10"/>
    <n v="5"/>
    <s v="PASSED"/>
  </r>
  <r>
    <s v="DAUGHTERS OF CHARITY"/>
    <x v="2"/>
    <x v="1"/>
    <x v="1"/>
    <s v="Y"/>
    <x v="0"/>
    <n v="1"/>
    <n v="467.61"/>
    <n v="467.61"/>
    <n v="0"/>
    <n v="10"/>
    <n v="5"/>
    <s v="PASSED"/>
  </r>
  <r>
    <s v="DAUGHTERS OF CHARITY"/>
    <x v="2"/>
    <x v="1"/>
    <x v="2"/>
    <s v="Y"/>
    <x v="0"/>
    <n v="1"/>
    <n v="483.54"/>
    <n v="483.54"/>
    <n v="0"/>
    <n v="10"/>
    <n v="5"/>
    <s v="PASSED"/>
  </r>
  <r>
    <s v="DAUGHTERS OF CHARITY"/>
    <x v="2"/>
    <x v="1"/>
    <x v="3"/>
    <s v="Y"/>
    <x v="0"/>
    <n v="1"/>
    <n v="388.92"/>
    <n v="388.92"/>
    <n v="0"/>
    <n v="10"/>
    <n v="5"/>
    <s v="PASSED"/>
  </r>
  <r>
    <s v="DAUGHTERS OF CHARITY"/>
    <x v="2"/>
    <x v="1"/>
    <x v="4"/>
    <s v="Y"/>
    <x v="0"/>
    <n v="1"/>
    <n v="422.23"/>
    <n v="422.23"/>
    <n v="0"/>
    <n v="10"/>
    <n v="5"/>
    <s v="PASSED"/>
  </r>
  <r>
    <s v="DAUGHTERS OF CHARITY"/>
    <x v="2"/>
    <x v="1"/>
    <x v="5"/>
    <s v="Y"/>
    <x v="0"/>
    <n v="1"/>
    <n v="246.1"/>
    <n v="246.1"/>
    <n v="0"/>
    <n v="10"/>
    <n v="5"/>
    <s v="PASSED"/>
  </r>
  <r>
    <s v="DAUGHTERS OF CHARITY"/>
    <x v="2"/>
    <x v="1"/>
    <x v="6"/>
    <s v="Y"/>
    <x v="0"/>
    <n v="1"/>
    <n v="356.95"/>
    <n v="356.95"/>
    <n v="0"/>
    <n v="10"/>
    <n v="5"/>
    <s v="PASSED"/>
  </r>
  <r>
    <s v="DAUGHTERS OF CHARITY"/>
    <x v="2"/>
    <x v="1"/>
    <x v="7"/>
    <s v="Y"/>
    <x v="0"/>
    <n v="1"/>
    <n v="564.59"/>
    <n v="564.59"/>
    <n v="0"/>
    <n v="10"/>
    <n v="5"/>
    <s v="PASSED"/>
  </r>
  <r>
    <s v="DAUGHTERS OF CHARITY"/>
    <x v="2"/>
    <x v="1"/>
    <x v="8"/>
    <s v="Y"/>
    <x v="0"/>
    <n v="1"/>
    <n v="578.69000000000005"/>
    <n v="578.69000000000005"/>
    <n v="0"/>
    <n v="10"/>
    <n v="5"/>
    <s v="PASSED"/>
  </r>
  <r>
    <s v="DAUGHTERS OF CHARITY"/>
    <x v="2"/>
    <x v="1"/>
    <x v="9"/>
    <s v="Y"/>
    <x v="0"/>
    <n v="1"/>
    <n v="431.41"/>
    <n v="431.41"/>
    <n v="0"/>
    <n v="10"/>
    <n v="5"/>
    <s v="PASSED"/>
  </r>
  <r>
    <s v="DAUGHTERS OF CHARITY"/>
    <x v="2"/>
    <x v="1"/>
    <x v="10"/>
    <s v="Y"/>
    <x v="0"/>
    <n v="1"/>
    <n v="248.21"/>
    <n v="248.15"/>
    <n v="2.417892403788123E-2"/>
    <n v="10"/>
    <n v="5"/>
    <s v="TRIVIAL"/>
  </r>
  <r>
    <s v="DAUGHTERS OF CHARITY"/>
    <x v="2"/>
    <x v="1"/>
    <x v="11"/>
    <s v="Y"/>
    <x v="0"/>
    <n v="1"/>
    <n v="483.3"/>
    <n v="482.11"/>
    <n v="0.2468316359337076"/>
    <n v="10"/>
    <n v="5"/>
    <s v="TRIVIAL"/>
  </r>
  <r>
    <s v="DAUGHTERS OF CHARITY"/>
    <x v="2"/>
    <x v="1"/>
    <x v="12"/>
    <s v="N"/>
    <x v="0"/>
    <n v="1"/>
    <n v="503.87"/>
    <n v="503.87"/>
    <n v="0"/>
    <n v="10"/>
    <n v="5"/>
    <s v="PASSED"/>
  </r>
  <r>
    <s v="DAUGHTERS OF CHARITY"/>
    <x v="2"/>
    <x v="1"/>
    <x v="13"/>
    <s v="N"/>
    <x v="0"/>
    <n v="1"/>
    <n v="347.96"/>
    <n v="323.60000000000002"/>
    <n v="7.5278121137206293"/>
    <n v="10"/>
    <n v="5"/>
    <s v="CAUTIONARY"/>
  </r>
  <r>
    <s v="DAUGHTERS OF CHARITY"/>
    <x v="2"/>
    <x v="1"/>
    <x v="14"/>
    <s v="N"/>
    <x v="0"/>
    <n v="1"/>
    <n v="788.81"/>
    <n v="789.31"/>
    <n v="6.3346467167526066E-2"/>
    <n v="10"/>
    <n v="5"/>
    <s v="TRIVIAL"/>
  </r>
  <r>
    <s v="DAUGHTERS OF CHARITY"/>
    <x v="2"/>
    <x v="1"/>
    <x v="15"/>
    <s v="N"/>
    <x v="0"/>
    <n v="1"/>
    <n v="253.6"/>
    <n v="253.57"/>
    <n v="1.1831052569310699E-2"/>
    <n v="10"/>
    <n v="5"/>
    <s v="TRIVIAL"/>
  </r>
  <r>
    <s v="DAUGHTERS OF CHARITY"/>
    <x v="2"/>
    <x v="1"/>
    <x v="16"/>
    <s v="N"/>
    <x v="0"/>
    <n v="1"/>
    <n v="519.16"/>
    <n v="518.79999999999995"/>
    <n v="6.9390902081729697E-2"/>
    <n v="10"/>
    <n v="5"/>
    <s v="TRIVIAL"/>
  </r>
  <r>
    <s v="DAUGHTERS OF CHARITY"/>
    <x v="2"/>
    <x v="1"/>
    <x v="17"/>
    <s v="N"/>
    <x v="0"/>
    <n v="1"/>
    <n v="378.96"/>
    <n v="375.78"/>
    <n v="0.84623982117196417"/>
    <n v="10"/>
    <n v="5"/>
    <s v="TRIVIAL"/>
  </r>
  <r>
    <s v="DAUGHTERS OF CHARITY"/>
    <x v="2"/>
    <x v="1"/>
    <x v="18"/>
    <s v="N"/>
    <x v="0"/>
    <n v="1"/>
    <n v="402.13"/>
    <n v="307.63"/>
    <n v="30.718720540909533"/>
    <n v="10"/>
    <n v="5"/>
    <s v="CRITICAL"/>
  </r>
  <r>
    <s v="DAUGHTERS OF CHARITY"/>
    <x v="2"/>
    <x v="1"/>
    <x v="19"/>
    <s v="N"/>
    <x v="0"/>
    <n v="1"/>
    <n v="275.07"/>
    <n v="40.26"/>
    <n v="583.23397913561848"/>
    <n v="10"/>
    <n v="5"/>
    <s v="CRITICAL"/>
  </r>
  <r>
    <s v="DAUGHTERS OF CHARITY"/>
    <x v="2"/>
    <x v="1"/>
    <x v="20"/>
    <s v="N"/>
    <x v="0"/>
    <n v="1"/>
    <n v="91.04"/>
    <n v="0"/>
    <n v="100"/>
    <n v="10"/>
    <n v="5"/>
    <s v="CRITICAL"/>
  </r>
  <r>
    <s v="DAUGHTERS OF CHARITY"/>
    <x v="2"/>
    <x v="1"/>
    <x v="0"/>
    <s v="Y"/>
    <x v="1"/>
    <n v="2"/>
    <n v="86.7"/>
    <n v="86.7"/>
    <n v="0"/>
    <n v="10"/>
    <n v="5"/>
    <s v="PASSED"/>
  </r>
  <r>
    <s v="DAUGHTERS OF CHARITY"/>
    <x v="2"/>
    <x v="1"/>
    <x v="1"/>
    <s v="Y"/>
    <x v="1"/>
    <n v="2"/>
    <n v="86.84"/>
    <n v="86.84"/>
    <n v="0"/>
    <n v="10"/>
    <n v="5"/>
    <s v="PASSED"/>
  </r>
  <r>
    <s v="DAUGHTERS OF CHARITY"/>
    <x v="2"/>
    <x v="1"/>
    <x v="2"/>
    <s v="Y"/>
    <x v="1"/>
    <n v="2"/>
    <n v="98.83"/>
    <n v="98.83"/>
    <n v="0"/>
    <n v="10"/>
    <n v="5"/>
    <s v="PASSED"/>
  </r>
  <r>
    <s v="DAUGHTERS OF CHARITY"/>
    <x v="2"/>
    <x v="1"/>
    <x v="3"/>
    <s v="Y"/>
    <x v="1"/>
    <n v="2"/>
    <n v="233.94"/>
    <n v="233.94"/>
    <n v="0"/>
    <n v="10"/>
    <n v="5"/>
    <s v="PASSED"/>
  </r>
  <r>
    <s v="DAUGHTERS OF CHARITY"/>
    <x v="2"/>
    <x v="1"/>
    <x v="4"/>
    <s v="Y"/>
    <x v="1"/>
    <n v="2"/>
    <n v="74.94"/>
    <n v="74.94"/>
    <n v="0"/>
    <n v="10"/>
    <n v="5"/>
    <s v="PASSED"/>
  </r>
  <r>
    <s v="DAUGHTERS OF CHARITY"/>
    <x v="2"/>
    <x v="1"/>
    <x v="5"/>
    <s v="Y"/>
    <x v="1"/>
    <n v="2"/>
    <n v="119.04"/>
    <n v="119.04"/>
    <n v="0"/>
    <n v="10"/>
    <n v="5"/>
    <s v="PASSED"/>
  </r>
  <r>
    <s v="DAUGHTERS OF CHARITY"/>
    <x v="2"/>
    <x v="1"/>
    <x v="6"/>
    <s v="Y"/>
    <x v="1"/>
    <n v="2"/>
    <n v="103.42"/>
    <n v="103.42"/>
    <n v="0"/>
    <n v="10"/>
    <n v="5"/>
    <s v="PASSED"/>
  </r>
  <r>
    <s v="DAUGHTERS OF CHARITY"/>
    <x v="2"/>
    <x v="1"/>
    <x v="7"/>
    <s v="Y"/>
    <x v="1"/>
    <n v="2"/>
    <n v="93.72"/>
    <n v="93.72"/>
    <n v="0"/>
    <n v="10"/>
    <n v="5"/>
    <s v="PASSED"/>
  </r>
  <r>
    <s v="DAUGHTERS OF CHARITY"/>
    <x v="2"/>
    <x v="1"/>
    <x v="8"/>
    <s v="Y"/>
    <x v="1"/>
    <n v="2"/>
    <n v="142.72999999999999"/>
    <n v="142.72999999999999"/>
    <n v="0"/>
    <n v="10"/>
    <n v="5"/>
    <s v="PASSED"/>
  </r>
  <r>
    <s v="DAUGHTERS OF CHARITY"/>
    <x v="2"/>
    <x v="1"/>
    <x v="9"/>
    <s v="Y"/>
    <x v="1"/>
    <n v="2"/>
    <n v="142.72"/>
    <n v="142.72"/>
    <n v="0"/>
    <n v="10"/>
    <n v="5"/>
    <s v="PASSED"/>
  </r>
  <r>
    <s v="DAUGHTERS OF CHARITY"/>
    <x v="2"/>
    <x v="1"/>
    <x v="10"/>
    <s v="Y"/>
    <x v="1"/>
    <n v="2"/>
    <n v="128.83000000000001"/>
    <n v="128.83000000000001"/>
    <n v="0"/>
    <n v="10"/>
    <n v="5"/>
    <s v="PASSED"/>
  </r>
  <r>
    <s v="DAUGHTERS OF CHARITY"/>
    <x v="2"/>
    <x v="1"/>
    <x v="11"/>
    <s v="Y"/>
    <x v="1"/>
    <n v="2"/>
    <n v="176.5"/>
    <n v="176.5"/>
    <n v="0"/>
    <n v="10"/>
    <n v="5"/>
    <s v="PASSED"/>
  </r>
  <r>
    <s v="DAUGHTERS OF CHARITY"/>
    <x v="2"/>
    <x v="1"/>
    <x v="12"/>
    <s v="N"/>
    <x v="1"/>
    <n v="2"/>
    <n v="126.74"/>
    <n v="126.74"/>
    <n v="0"/>
    <n v="10"/>
    <n v="5"/>
    <s v="PASSED"/>
  </r>
  <r>
    <s v="DAUGHTERS OF CHARITY"/>
    <x v="2"/>
    <x v="1"/>
    <x v="13"/>
    <s v="N"/>
    <x v="1"/>
    <n v="2"/>
    <n v="100.76"/>
    <n v="100.76"/>
    <n v="0"/>
    <n v="10"/>
    <n v="5"/>
    <s v="PASSED"/>
  </r>
  <r>
    <s v="DAUGHTERS OF CHARITY"/>
    <x v="2"/>
    <x v="1"/>
    <x v="14"/>
    <s v="N"/>
    <x v="1"/>
    <n v="2"/>
    <n v="107.55"/>
    <n v="107.8"/>
    <n v="0.2319109461966605"/>
    <n v="10"/>
    <n v="5"/>
    <s v="TRIVIAL"/>
  </r>
  <r>
    <s v="DAUGHTERS OF CHARITY"/>
    <x v="2"/>
    <x v="1"/>
    <x v="15"/>
    <s v="N"/>
    <x v="1"/>
    <n v="2"/>
    <n v="110.55"/>
    <n v="110.46"/>
    <n v="8.1477457903316508E-2"/>
    <n v="10"/>
    <n v="5"/>
    <s v="TRIVIAL"/>
  </r>
  <r>
    <s v="DAUGHTERS OF CHARITY"/>
    <x v="2"/>
    <x v="1"/>
    <x v="16"/>
    <s v="N"/>
    <x v="1"/>
    <n v="2"/>
    <n v="115.8"/>
    <n v="115.53"/>
    <n v="0.23370553103089761"/>
    <n v="10"/>
    <n v="5"/>
    <s v="TRIVIAL"/>
  </r>
  <r>
    <s v="DAUGHTERS OF CHARITY"/>
    <x v="2"/>
    <x v="1"/>
    <x v="17"/>
    <s v="N"/>
    <x v="1"/>
    <n v="2"/>
    <n v="112.14"/>
    <n v="112.14"/>
    <n v="0"/>
    <n v="10"/>
    <n v="5"/>
    <s v="PASSED"/>
  </r>
  <r>
    <s v="DAUGHTERS OF CHARITY"/>
    <x v="2"/>
    <x v="1"/>
    <x v="18"/>
    <s v="N"/>
    <x v="1"/>
    <n v="2"/>
    <n v="95.6"/>
    <n v="95.12"/>
    <n v="0.50462573591252069"/>
    <n v="10"/>
    <n v="5"/>
    <s v="TRIVIAL"/>
  </r>
  <r>
    <s v="DAUGHTERS OF CHARITY"/>
    <x v="2"/>
    <x v="1"/>
    <x v="19"/>
    <s v="N"/>
    <x v="1"/>
    <n v="2"/>
    <n v="85.42"/>
    <n v="85.42"/>
    <n v="0"/>
    <n v="10"/>
    <n v="5"/>
    <s v="PASSED"/>
  </r>
  <r>
    <s v="DAUGHTERS OF CHARITY"/>
    <x v="2"/>
    <x v="1"/>
    <x v="20"/>
    <s v="N"/>
    <x v="1"/>
    <n v="2"/>
    <n v="95.09"/>
    <n v="0"/>
    <n v="100"/>
    <n v="10"/>
    <n v="5"/>
    <s v="CRITICAL"/>
  </r>
  <r>
    <s v="DAUGHTERS OF CHARITY"/>
    <x v="2"/>
    <x v="1"/>
    <x v="0"/>
    <s v="Y"/>
    <x v="2"/>
    <n v="3"/>
    <n v="702.08"/>
    <n v="702.08"/>
    <n v="0"/>
    <n v="10"/>
    <n v="5"/>
    <s v="PASSED"/>
  </r>
  <r>
    <s v="DAUGHTERS OF CHARITY"/>
    <x v="2"/>
    <x v="1"/>
    <x v="1"/>
    <s v="Y"/>
    <x v="2"/>
    <n v="3"/>
    <n v="554.45000000000005"/>
    <n v="554.45000000000005"/>
    <n v="0"/>
    <n v="10"/>
    <n v="5"/>
    <s v="PASSED"/>
  </r>
  <r>
    <s v="DAUGHTERS OF CHARITY"/>
    <x v="2"/>
    <x v="1"/>
    <x v="2"/>
    <s v="Y"/>
    <x v="2"/>
    <n v="3"/>
    <n v="582.37"/>
    <n v="582.37"/>
    <n v="0"/>
    <n v="10"/>
    <n v="5"/>
    <s v="PASSED"/>
  </r>
  <r>
    <s v="DAUGHTERS OF CHARITY"/>
    <x v="2"/>
    <x v="1"/>
    <x v="3"/>
    <s v="Y"/>
    <x v="2"/>
    <n v="3"/>
    <n v="622.86"/>
    <n v="622.86"/>
    <n v="0"/>
    <n v="10"/>
    <n v="5"/>
    <s v="PASSED"/>
  </r>
  <r>
    <s v="DAUGHTERS OF CHARITY"/>
    <x v="2"/>
    <x v="1"/>
    <x v="4"/>
    <s v="Y"/>
    <x v="2"/>
    <n v="3"/>
    <n v="497.17"/>
    <n v="497.17"/>
    <n v="0"/>
    <n v="10"/>
    <n v="5"/>
    <s v="PASSED"/>
  </r>
  <r>
    <s v="DAUGHTERS OF CHARITY"/>
    <x v="2"/>
    <x v="1"/>
    <x v="5"/>
    <s v="Y"/>
    <x v="2"/>
    <n v="3"/>
    <n v="365.14"/>
    <n v="365.14"/>
    <n v="0"/>
    <n v="10"/>
    <n v="5"/>
    <s v="PASSED"/>
  </r>
  <r>
    <s v="DAUGHTERS OF CHARITY"/>
    <x v="2"/>
    <x v="1"/>
    <x v="6"/>
    <s v="Y"/>
    <x v="2"/>
    <n v="3"/>
    <n v="460.37"/>
    <n v="460.37"/>
    <n v="0"/>
    <n v="10"/>
    <n v="5"/>
    <s v="PASSED"/>
  </r>
  <r>
    <s v="DAUGHTERS OF CHARITY"/>
    <x v="2"/>
    <x v="1"/>
    <x v="7"/>
    <s v="Y"/>
    <x v="2"/>
    <n v="3"/>
    <n v="658.31"/>
    <n v="658.31"/>
    <n v="0"/>
    <n v="10"/>
    <n v="5"/>
    <s v="PASSED"/>
  </r>
  <r>
    <s v="DAUGHTERS OF CHARITY"/>
    <x v="2"/>
    <x v="1"/>
    <x v="8"/>
    <s v="Y"/>
    <x v="2"/>
    <n v="3"/>
    <n v="721.42"/>
    <n v="721.42"/>
    <n v="0"/>
    <n v="10"/>
    <n v="5"/>
    <s v="PASSED"/>
  </r>
  <r>
    <s v="DAUGHTERS OF CHARITY"/>
    <x v="2"/>
    <x v="1"/>
    <x v="9"/>
    <s v="Y"/>
    <x v="2"/>
    <n v="3"/>
    <n v="574.13"/>
    <n v="574.13"/>
    <n v="0"/>
    <n v="10"/>
    <n v="5"/>
    <s v="PASSED"/>
  </r>
  <r>
    <s v="DAUGHTERS OF CHARITY"/>
    <x v="2"/>
    <x v="1"/>
    <x v="10"/>
    <s v="Y"/>
    <x v="2"/>
    <n v="3"/>
    <n v="377.04"/>
    <n v="376.98"/>
    <n v="1.591596371160334E-2"/>
    <n v="10"/>
    <n v="5"/>
    <s v="TRIVIAL"/>
  </r>
  <r>
    <s v="DAUGHTERS OF CHARITY"/>
    <x v="2"/>
    <x v="1"/>
    <x v="11"/>
    <s v="Y"/>
    <x v="2"/>
    <n v="3"/>
    <n v="659.8"/>
    <n v="658.61"/>
    <n v="0.18068356083265374"/>
    <n v="10"/>
    <n v="5"/>
    <s v="TRIVIAL"/>
  </r>
  <r>
    <s v="DAUGHTERS OF CHARITY"/>
    <x v="2"/>
    <x v="1"/>
    <x v="12"/>
    <s v="N"/>
    <x v="2"/>
    <n v="3"/>
    <n v="630.61"/>
    <n v="630.61"/>
    <n v="0"/>
    <n v="10"/>
    <n v="5"/>
    <s v="PASSED"/>
  </r>
  <r>
    <s v="DAUGHTERS OF CHARITY"/>
    <x v="2"/>
    <x v="1"/>
    <x v="13"/>
    <s v="N"/>
    <x v="2"/>
    <n v="3"/>
    <n v="448.72"/>
    <n v="424.36"/>
    <n v="5.7404090866245667"/>
    <n v="10"/>
    <n v="5"/>
    <s v="CAUTIONARY"/>
  </r>
  <r>
    <s v="DAUGHTERS OF CHARITY"/>
    <x v="2"/>
    <x v="1"/>
    <x v="14"/>
    <s v="N"/>
    <x v="2"/>
    <n v="3"/>
    <n v="896.36"/>
    <n v="897.11"/>
    <n v="8.3601787963571914E-2"/>
    <n v="10"/>
    <n v="5"/>
    <s v="TRIVIAL"/>
  </r>
  <r>
    <s v="DAUGHTERS OF CHARITY"/>
    <x v="2"/>
    <x v="1"/>
    <x v="15"/>
    <s v="N"/>
    <x v="2"/>
    <n v="3"/>
    <n v="364.15"/>
    <n v="364.03"/>
    <n v="3.2964316127792916E-2"/>
    <n v="10"/>
    <n v="5"/>
    <s v="TRIVIAL"/>
  </r>
  <r>
    <s v="DAUGHTERS OF CHARITY"/>
    <x v="2"/>
    <x v="1"/>
    <x v="16"/>
    <s v="N"/>
    <x v="2"/>
    <n v="3"/>
    <n v="634.96"/>
    <n v="634.33000000000004"/>
    <n v="9.93173900020487E-2"/>
    <n v="10"/>
    <n v="5"/>
    <s v="TRIVIAL"/>
  </r>
  <r>
    <s v="DAUGHTERS OF CHARITY"/>
    <x v="2"/>
    <x v="1"/>
    <x v="17"/>
    <s v="N"/>
    <x v="2"/>
    <n v="3"/>
    <n v="491.1"/>
    <n v="487.92"/>
    <n v="0.65174618789965699"/>
    <n v="10"/>
    <n v="5"/>
    <s v="TRIVIAL"/>
  </r>
  <r>
    <s v="DAUGHTERS OF CHARITY"/>
    <x v="2"/>
    <x v="1"/>
    <x v="18"/>
    <s v="N"/>
    <x v="2"/>
    <n v="3"/>
    <n v="497.73"/>
    <n v="402.75"/>
    <n v="23.582867783985108"/>
    <n v="10"/>
    <n v="5"/>
    <s v="CRITICAL"/>
  </r>
  <r>
    <s v="DAUGHTERS OF CHARITY"/>
    <x v="2"/>
    <x v="1"/>
    <x v="19"/>
    <s v="N"/>
    <x v="2"/>
    <n v="3"/>
    <n v="360.49"/>
    <n v="125.68"/>
    <n v="186.83163590070018"/>
    <n v="10"/>
    <n v="5"/>
    <s v="CRITICAL"/>
  </r>
  <r>
    <s v="DAUGHTERS OF CHARITY"/>
    <x v="2"/>
    <x v="1"/>
    <x v="20"/>
    <s v="N"/>
    <x v="2"/>
    <n v="3"/>
    <n v="186.13"/>
    <n v="0"/>
    <n v="100"/>
    <n v="10"/>
    <n v="5"/>
    <s v="CRITICAL"/>
  </r>
  <r>
    <s v="DAUGHTERS OF CHARITY"/>
    <x v="2"/>
    <x v="1"/>
    <x v="0"/>
    <s v="Y"/>
    <x v="3"/>
    <n v="4"/>
    <n v="0"/>
    <n v="0"/>
    <n v="0"/>
    <n v="10"/>
    <n v="5"/>
    <s v="PASSED"/>
  </r>
  <r>
    <s v="DAUGHTERS OF CHARITY"/>
    <x v="2"/>
    <x v="1"/>
    <x v="1"/>
    <s v="Y"/>
    <x v="3"/>
    <n v="4"/>
    <n v="0"/>
    <n v="0"/>
    <n v="0"/>
    <n v="10"/>
    <n v="5"/>
    <s v="PASSED"/>
  </r>
  <r>
    <s v="DAUGHTERS OF CHARITY"/>
    <x v="2"/>
    <x v="1"/>
    <x v="2"/>
    <s v="Y"/>
    <x v="3"/>
    <n v="4"/>
    <n v="0"/>
    <n v="0"/>
    <n v="0"/>
    <n v="10"/>
    <n v="5"/>
    <s v="PASSED"/>
  </r>
  <r>
    <s v="DAUGHTERS OF CHARITY"/>
    <x v="2"/>
    <x v="1"/>
    <x v="3"/>
    <s v="Y"/>
    <x v="3"/>
    <n v="4"/>
    <n v="0"/>
    <n v="0"/>
    <n v="0"/>
    <n v="10"/>
    <n v="5"/>
    <s v="PASSED"/>
  </r>
  <r>
    <s v="DAUGHTERS OF CHARITY"/>
    <x v="2"/>
    <x v="1"/>
    <x v="4"/>
    <s v="Y"/>
    <x v="3"/>
    <n v="4"/>
    <n v="0"/>
    <n v="0"/>
    <n v="0"/>
    <n v="10"/>
    <n v="5"/>
    <s v="PASSED"/>
  </r>
  <r>
    <s v="DAUGHTERS OF CHARITY"/>
    <x v="2"/>
    <x v="1"/>
    <x v="5"/>
    <s v="Y"/>
    <x v="3"/>
    <n v="4"/>
    <n v="0"/>
    <n v="0"/>
    <n v="0"/>
    <n v="10"/>
    <n v="5"/>
    <s v="PASSED"/>
  </r>
  <r>
    <s v="DAUGHTERS OF CHARITY"/>
    <x v="2"/>
    <x v="1"/>
    <x v="6"/>
    <s v="Y"/>
    <x v="3"/>
    <n v="4"/>
    <n v="0"/>
    <n v="0"/>
    <n v="0"/>
    <n v="10"/>
    <n v="5"/>
    <s v="PASSED"/>
  </r>
  <r>
    <s v="DAUGHTERS OF CHARITY"/>
    <x v="2"/>
    <x v="1"/>
    <x v="7"/>
    <s v="Y"/>
    <x v="3"/>
    <n v="4"/>
    <n v="0"/>
    <n v="0"/>
    <n v="0"/>
    <n v="10"/>
    <n v="5"/>
    <s v="PASSED"/>
  </r>
  <r>
    <s v="DAUGHTERS OF CHARITY"/>
    <x v="2"/>
    <x v="1"/>
    <x v="8"/>
    <s v="Y"/>
    <x v="3"/>
    <n v="4"/>
    <n v="0"/>
    <n v="0"/>
    <n v="0"/>
    <n v="10"/>
    <n v="5"/>
    <s v="PASSED"/>
  </r>
  <r>
    <s v="DAUGHTERS OF CHARITY"/>
    <x v="2"/>
    <x v="1"/>
    <x v="9"/>
    <s v="Y"/>
    <x v="3"/>
    <n v="4"/>
    <n v="0"/>
    <n v="0"/>
    <n v="0"/>
    <n v="10"/>
    <n v="5"/>
    <s v="PASSED"/>
  </r>
  <r>
    <s v="DAUGHTERS OF CHARITY"/>
    <x v="2"/>
    <x v="1"/>
    <x v="10"/>
    <s v="Y"/>
    <x v="3"/>
    <n v="4"/>
    <n v="0"/>
    <n v="0"/>
    <n v="0"/>
    <n v="10"/>
    <n v="5"/>
    <s v="PASSED"/>
  </r>
  <r>
    <s v="DAUGHTERS OF CHARITY"/>
    <x v="2"/>
    <x v="1"/>
    <x v="11"/>
    <s v="Y"/>
    <x v="3"/>
    <n v="4"/>
    <n v="7539.5"/>
    <n v="7539.5"/>
    <n v="0"/>
    <n v="10"/>
    <n v="5"/>
    <s v="PASSED"/>
  </r>
  <r>
    <s v="DAUGHTERS OF CHARITY"/>
    <x v="2"/>
    <x v="1"/>
    <x v="12"/>
    <s v="N"/>
    <x v="3"/>
    <n v="4"/>
    <n v="15249.92"/>
    <n v="15249.92"/>
    <n v="0"/>
    <n v="10"/>
    <n v="5"/>
    <s v="PASSED"/>
  </r>
  <r>
    <s v="DAUGHTERS OF CHARITY"/>
    <x v="2"/>
    <x v="1"/>
    <x v="13"/>
    <s v="N"/>
    <x v="3"/>
    <n v="4"/>
    <n v="0"/>
    <n v="0"/>
    <n v="0"/>
    <n v="10"/>
    <n v="5"/>
    <s v="PASSED"/>
  </r>
  <r>
    <s v="DAUGHTERS OF CHARITY"/>
    <x v="2"/>
    <x v="1"/>
    <x v="14"/>
    <s v="N"/>
    <x v="3"/>
    <n v="4"/>
    <n v="0"/>
    <n v="0"/>
    <n v="0"/>
    <n v="10"/>
    <n v="5"/>
    <s v="PASSED"/>
  </r>
  <r>
    <s v="DAUGHTERS OF CHARITY"/>
    <x v="2"/>
    <x v="1"/>
    <x v="15"/>
    <s v="N"/>
    <x v="3"/>
    <n v="4"/>
    <n v="0"/>
    <n v="0"/>
    <n v="0"/>
    <n v="10"/>
    <n v="5"/>
    <s v="PASSED"/>
  </r>
  <r>
    <s v="DAUGHTERS OF CHARITY"/>
    <x v="2"/>
    <x v="1"/>
    <x v="16"/>
    <s v="N"/>
    <x v="3"/>
    <n v="4"/>
    <n v="7398.81"/>
    <n v="7398.81"/>
    <n v="0"/>
    <n v="10"/>
    <n v="5"/>
    <s v="PASSED"/>
  </r>
  <r>
    <s v="DAUGHTERS OF CHARITY"/>
    <x v="2"/>
    <x v="1"/>
    <x v="17"/>
    <s v="N"/>
    <x v="3"/>
    <n v="4"/>
    <n v="0"/>
    <n v="0"/>
    <n v="0"/>
    <n v="10"/>
    <n v="5"/>
    <s v="PASSED"/>
  </r>
  <r>
    <s v="DAUGHTERS OF CHARITY"/>
    <x v="2"/>
    <x v="1"/>
    <x v="18"/>
    <s v="N"/>
    <x v="3"/>
    <n v="4"/>
    <n v="0"/>
    <n v="0"/>
    <n v="0"/>
    <n v="10"/>
    <n v="5"/>
    <s v="PASSED"/>
  </r>
  <r>
    <s v="DAUGHTERS OF CHARITY"/>
    <x v="2"/>
    <x v="1"/>
    <x v="19"/>
    <s v="N"/>
    <x v="3"/>
    <n v="4"/>
    <n v="0"/>
    <n v="0"/>
    <n v="0"/>
    <n v="10"/>
    <n v="5"/>
    <s v="PASSED"/>
  </r>
  <r>
    <s v="DAUGHTERS OF CHARITY"/>
    <x v="2"/>
    <x v="1"/>
    <x v="20"/>
    <s v="N"/>
    <x v="3"/>
    <n v="4"/>
    <n v="0"/>
    <n v="0"/>
    <n v="0"/>
    <n v="10"/>
    <n v="5"/>
    <s v="PASSED"/>
  </r>
  <r>
    <s v="DAUGHTERS OF CHARITY"/>
    <x v="2"/>
    <x v="1"/>
    <x v="0"/>
    <s v="Y"/>
    <x v="4"/>
    <n v="5"/>
    <n v="0"/>
    <n v="0"/>
    <n v="0"/>
    <n v="10"/>
    <n v="5"/>
    <s v="PASSED"/>
  </r>
  <r>
    <s v="DAUGHTERS OF CHARITY"/>
    <x v="2"/>
    <x v="1"/>
    <x v="1"/>
    <s v="Y"/>
    <x v="4"/>
    <n v="5"/>
    <n v="0"/>
    <n v="0"/>
    <n v="0"/>
    <n v="10"/>
    <n v="5"/>
    <s v="PASSED"/>
  </r>
  <r>
    <s v="DAUGHTERS OF CHARITY"/>
    <x v="2"/>
    <x v="1"/>
    <x v="2"/>
    <s v="Y"/>
    <x v="4"/>
    <n v="5"/>
    <n v="0"/>
    <n v="0"/>
    <n v="0"/>
    <n v="10"/>
    <n v="5"/>
    <s v="PASSED"/>
  </r>
  <r>
    <s v="DAUGHTERS OF CHARITY"/>
    <x v="2"/>
    <x v="1"/>
    <x v="3"/>
    <s v="Y"/>
    <x v="4"/>
    <n v="5"/>
    <n v="0"/>
    <n v="0"/>
    <n v="0"/>
    <n v="10"/>
    <n v="5"/>
    <s v="PASSED"/>
  </r>
  <r>
    <s v="DAUGHTERS OF CHARITY"/>
    <x v="2"/>
    <x v="1"/>
    <x v="4"/>
    <s v="Y"/>
    <x v="4"/>
    <n v="5"/>
    <n v="0"/>
    <n v="0"/>
    <n v="0"/>
    <n v="10"/>
    <n v="5"/>
    <s v="PASSED"/>
  </r>
  <r>
    <s v="DAUGHTERS OF CHARITY"/>
    <x v="2"/>
    <x v="1"/>
    <x v="5"/>
    <s v="Y"/>
    <x v="4"/>
    <n v="5"/>
    <n v="0"/>
    <n v="0"/>
    <n v="0"/>
    <n v="10"/>
    <n v="5"/>
    <s v="PASSED"/>
  </r>
  <r>
    <s v="DAUGHTERS OF CHARITY"/>
    <x v="2"/>
    <x v="1"/>
    <x v="6"/>
    <s v="Y"/>
    <x v="4"/>
    <n v="5"/>
    <n v="0"/>
    <n v="0"/>
    <n v="0"/>
    <n v="10"/>
    <n v="5"/>
    <s v="PASSED"/>
  </r>
  <r>
    <s v="DAUGHTERS OF CHARITY"/>
    <x v="2"/>
    <x v="1"/>
    <x v="7"/>
    <s v="Y"/>
    <x v="4"/>
    <n v="5"/>
    <n v="0"/>
    <n v="0"/>
    <n v="0"/>
    <n v="10"/>
    <n v="5"/>
    <s v="PASSED"/>
  </r>
  <r>
    <s v="DAUGHTERS OF CHARITY"/>
    <x v="2"/>
    <x v="1"/>
    <x v="8"/>
    <s v="Y"/>
    <x v="4"/>
    <n v="5"/>
    <n v="0"/>
    <n v="0"/>
    <n v="0"/>
    <n v="10"/>
    <n v="5"/>
    <s v="PASSED"/>
  </r>
  <r>
    <s v="DAUGHTERS OF CHARITY"/>
    <x v="2"/>
    <x v="1"/>
    <x v="9"/>
    <s v="Y"/>
    <x v="4"/>
    <n v="5"/>
    <n v="0"/>
    <n v="0"/>
    <n v="0"/>
    <n v="10"/>
    <n v="5"/>
    <s v="PASSED"/>
  </r>
  <r>
    <s v="DAUGHTERS OF CHARITY"/>
    <x v="2"/>
    <x v="1"/>
    <x v="10"/>
    <s v="Y"/>
    <x v="4"/>
    <n v="5"/>
    <n v="0"/>
    <n v="0"/>
    <n v="0"/>
    <n v="10"/>
    <n v="5"/>
    <s v="PASSED"/>
  </r>
  <r>
    <s v="DAUGHTERS OF CHARITY"/>
    <x v="2"/>
    <x v="1"/>
    <x v="11"/>
    <s v="Y"/>
    <x v="4"/>
    <n v="5"/>
    <n v="1"/>
    <n v="1"/>
    <n v="0"/>
    <n v="10"/>
    <n v="5"/>
    <s v="PASSED"/>
  </r>
  <r>
    <s v="DAUGHTERS OF CHARITY"/>
    <x v="2"/>
    <x v="1"/>
    <x v="12"/>
    <s v="N"/>
    <x v="4"/>
    <n v="5"/>
    <n v="1"/>
    <n v="1"/>
    <n v="0"/>
    <n v="10"/>
    <n v="5"/>
    <s v="PASSED"/>
  </r>
  <r>
    <s v="DAUGHTERS OF CHARITY"/>
    <x v="2"/>
    <x v="1"/>
    <x v="13"/>
    <s v="N"/>
    <x v="4"/>
    <n v="5"/>
    <n v="0"/>
    <n v="0"/>
    <n v="0"/>
    <n v="10"/>
    <n v="5"/>
    <s v="PASSED"/>
  </r>
  <r>
    <s v="DAUGHTERS OF CHARITY"/>
    <x v="2"/>
    <x v="1"/>
    <x v="14"/>
    <s v="N"/>
    <x v="4"/>
    <n v="5"/>
    <n v="0"/>
    <n v="0"/>
    <n v="0"/>
    <n v="10"/>
    <n v="5"/>
    <s v="PASSED"/>
  </r>
  <r>
    <s v="DAUGHTERS OF CHARITY"/>
    <x v="2"/>
    <x v="1"/>
    <x v="15"/>
    <s v="N"/>
    <x v="4"/>
    <n v="5"/>
    <n v="0"/>
    <n v="0"/>
    <n v="0"/>
    <n v="10"/>
    <n v="5"/>
    <s v="PASSED"/>
  </r>
  <r>
    <s v="DAUGHTERS OF CHARITY"/>
    <x v="2"/>
    <x v="1"/>
    <x v="16"/>
    <s v="N"/>
    <x v="4"/>
    <n v="5"/>
    <n v="1"/>
    <n v="1"/>
    <n v="0"/>
    <n v="10"/>
    <n v="5"/>
    <s v="PASSED"/>
  </r>
  <r>
    <s v="DAUGHTERS OF CHARITY"/>
    <x v="2"/>
    <x v="1"/>
    <x v="17"/>
    <s v="N"/>
    <x v="4"/>
    <n v="5"/>
    <n v="0"/>
    <n v="0"/>
    <n v="0"/>
    <n v="10"/>
    <n v="5"/>
    <s v="PASSED"/>
  </r>
  <r>
    <s v="DAUGHTERS OF CHARITY"/>
    <x v="2"/>
    <x v="1"/>
    <x v="18"/>
    <s v="N"/>
    <x v="4"/>
    <n v="5"/>
    <n v="0"/>
    <n v="0"/>
    <n v="0"/>
    <n v="10"/>
    <n v="5"/>
    <s v="PASSED"/>
  </r>
  <r>
    <s v="DAUGHTERS OF CHARITY"/>
    <x v="2"/>
    <x v="1"/>
    <x v="19"/>
    <s v="N"/>
    <x v="4"/>
    <n v="5"/>
    <n v="0"/>
    <n v="0"/>
    <n v="0"/>
    <n v="10"/>
    <n v="5"/>
    <s v="PASSED"/>
  </r>
  <r>
    <s v="DAUGHTERS OF CHARITY"/>
    <x v="2"/>
    <x v="1"/>
    <x v="20"/>
    <s v="N"/>
    <x v="4"/>
    <n v="5"/>
    <n v="0"/>
    <n v="0"/>
    <n v="0"/>
    <n v="10"/>
    <n v="5"/>
    <s v="PASSED"/>
  </r>
  <r>
    <s v="DAUGHTERS OF CHARITY"/>
    <x v="2"/>
    <x v="1"/>
    <x v="0"/>
    <s v="Y"/>
    <x v="5"/>
    <n v="6"/>
    <n v="0"/>
    <n v="0"/>
    <n v="0"/>
    <n v="10"/>
    <n v="5"/>
    <s v="PASSED"/>
  </r>
  <r>
    <s v="DAUGHTERS OF CHARITY"/>
    <x v="2"/>
    <x v="1"/>
    <x v="1"/>
    <s v="Y"/>
    <x v="5"/>
    <n v="6"/>
    <n v="12654.25"/>
    <n v="12654.25"/>
    <n v="0"/>
    <n v="10"/>
    <n v="5"/>
    <s v="PASSED"/>
  </r>
  <r>
    <s v="DAUGHTERS OF CHARITY"/>
    <x v="2"/>
    <x v="1"/>
    <x v="2"/>
    <s v="Y"/>
    <x v="5"/>
    <n v="6"/>
    <n v="0"/>
    <n v="0"/>
    <n v="0"/>
    <n v="10"/>
    <n v="5"/>
    <s v="PASSED"/>
  </r>
  <r>
    <s v="DAUGHTERS OF CHARITY"/>
    <x v="2"/>
    <x v="1"/>
    <x v="3"/>
    <s v="Y"/>
    <x v="5"/>
    <n v="6"/>
    <n v="0"/>
    <n v="0"/>
    <n v="0"/>
    <n v="10"/>
    <n v="5"/>
    <s v="PASSED"/>
  </r>
  <r>
    <s v="DAUGHTERS OF CHARITY"/>
    <x v="2"/>
    <x v="1"/>
    <x v="4"/>
    <s v="Y"/>
    <x v="5"/>
    <n v="6"/>
    <n v="0"/>
    <n v="0"/>
    <n v="0"/>
    <n v="10"/>
    <n v="5"/>
    <s v="PASSED"/>
  </r>
  <r>
    <s v="DAUGHTERS OF CHARITY"/>
    <x v="2"/>
    <x v="1"/>
    <x v="5"/>
    <s v="Y"/>
    <x v="5"/>
    <n v="6"/>
    <n v="0"/>
    <n v="0"/>
    <n v="0"/>
    <n v="10"/>
    <n v="5"/>
    <s v="PASSED"/>
  </r>
  <r>
    <s v="DAUGHTERS OF CHARITY"/>
    <x v="2"/>
    <x v="1"/>
    <x v="6"/>
    <s v="Y"/>
    <x v="5"/>
    <n v="6"/>
    <n v="0"/>
    <n v="0"/>
    <n v="0"/>
    <n v="10"/>
    <n v="5"/>
    <s v="PASSED"/>
  </r>
  <r>
    <s v="DAUGHTERS OF CHARITY"/>
    <x v="2"/>
    <x v="1"/>
    <x v="7"/>
    <s v="Y"/>
    <x v="5"/>
    <n v="6"/>
    <n v="0"/>
    <n v="0"/>
    <n v="0"/>
    <n v="10"/>
    <n v="5"/>
    <s v="PASSED"/>
  </r>
  <r>
    <s v="DAUGHTERS OF CHARITY"/>
    <x v="2"/>
    <x v="1"/>
    <x v="8"/>
    <s v="Y"/>
    <x v="5"/>
    <n v="6"/>
    <n v="0"/>
    <n v="0"/>
    <n v="0"/>
    <n v="10"/>
    <n v="5"/>
    <s v="PASSED"/>
  </r>
  <r>
    <s v="DAUGHTERS OF CHARITY"/>
    <x v="2"/>
    <x v="1"/>
    <x v="9"/>
    <s v="Y"/>
    <x v="5"/>
    <n v="6"/>
    <n v="0"/>
    <n v="0"/>
    <n v="0"/>
    <n v="10"/>
    <n v="5"/>
    <s v="PASSED"/>
  </r>
  <r>
    <s v="DAUGHTERS OF CHARITY"/>
    <x v="2"/>
    <x v="1"/>
    <x v="10"/>
    <s v="Y"/>
    <x v="5"/>
    <n v="6"/>
    <n v="0"/>
    <n v="0"/>
    <n v="0"/>
    <n v="10"/>
    <n v="5"/>
    <s v="PASSED"/>
  </r>
  <r>
    <s v="DAUGHTERS OF CHARITY"/>
    <x v="2"/>
    <x v="1"/>
    <x v="11"/>
    <s v="Y"/>
    <x v="5"/>
    <n v="6"/>
    <n v="0"/>
    <n v="0"/>
    <n v="0"/>
    <n v="10"/>
    <n v="5"/>
    <s v="PASSED"/>
  </r>
  <r>
    <s v="DAUGHTERS OF CHARITY"/>
    <x v="2"/>
    <x v="1"/>
    <x v="12"/>
    <s v="N"/>
    <x v="5"/>
    <n v="6"/>
    <n v="42888.03"/>
    <n v="42888.03"/>
    <n v="0"/>
    <n v="10"/>
    <n v="5"/>
    <s v="PASSED"/>
  </r>
  <r>
    <s v="DAUGHTERS OF CHARITY"/>
    <x v="2"/>
    <x v="1"/>
    <x v="13"/>
    <s v="N"/>
    <x v="5"/>
    <n v="6"/>
    <n v="0"/>
    <n v="0"/>
    <n v="0"/>
    <n v="10"/>
    <n v="5"/>
    <s v="PASSED"/>
  </r>
  <r>
    <s v="DAUGHTERS OF CHARITY"/>
    <x v="2"/>
    <x v="1"/>
    <x v="14"/>
    <s v="N"/>
    <x v="5"/>
    <n v="6"/>
    <n v="0"/>
    <n v="0"/>
    <n v="0"/>
    <n v="10"/>
    <n v="5"/>
    <s v="PASSED"/>
  </r>
  <r>
    <s v="DAUGHTERS OF CHARITY"/>
    <x v="2"/>
    <x v="1"/>
    <x v="15"/>
    <s v="N"/>
    <x v="5"/>
    <n v="6"/>
    <n v="0"/>
    <n v="0"/>
    <n v="0"/>
    <n v="10"/>
    <n v="5"/>
    <s v="PASSED"/>
  </r>
  <r>
    <s v="DAUGHTERS OF CHARITY"/>
    <x v="2"/>
    <x v="1"/>
    <x v="16"/>
    <s v="N"/>
    <x v="5"/>
    <n v="6"/>
    <n v="0"/>
    <n v="0"/>
    <n v="0"/>
    <n v="10"/>
    <n v="5"/>
    <s v="PASSED"/>
  </r>
  <r>
    <s v="DAUGHTERS OF CHARITY"/>
    <x v="2"/>
    <x v="1"/>
    <x v="17"/>
    <s v="N"/>
    <x v="5"/>
    <n v="6"/>
    <n v="0"/>
    <n v="0"/>
    <n v="0"/>
    <n v="10"/>
    <n v="5"/>
    <s v="PASSED"/>
  </r>
  <r>
    <s v="DAUGHTERS OF CHARITY"/>
    <x v="2"/>
    <x v="1"/>
    <x v="18"/>
    <s v="N"/>
    <x v="5"/>
    <n v="6"/>
    <n v="0"/>
    <n v="0"/>
    <n v="0"/>
    <n v="10"/>
    <n v="5"/>
    <s v="PASSED"/>
  </r>
  <r>
    <s v="DAUGHTERS OF CHARITY"/>
    <x v="2"/>
    <x v="1"/>
    <x v="19"/>
    <s v="N"/>
    <x v="5"/>
    <n v="6"/>
    <n v="0"/>
    <n v="0"/>
    <n v="0"/>
    <n v="10"/>
    <n v="5"/>
    <s v="PASSED"/>
  </r>
  <r>
    <s v="DAUGHTERS OF CHARITY"/>
    <x v="2"/>
    <x v="1"/>
    <x v="20"/>
    <s v="N"/>
    <x v="5"/>
    <n v="6"/>
    <n v="0"/>
    <n v="0"/>
    <n v="0"/>
    <n v="10"/>
    <n v="5"/>
    <s v="PASSED"/>
  </r>
  <r>
    <s v="DAUGHTERS OF CHARITY"/>
    <x v="2"/>
    <x v="1"/>
    <x v="0"/>
    <s v="Y"/>
    <x v="6"/>
    <n v="7"/>
    <n v="0"/>
    <n v="0"/>
    <n v="0"/>
    <n v="10"/>
    <n v="5"/>
    <s v="PASSED"/>
  </r>
  <r>
    <s v="DAUGHTERS OF CHARITY"/>
    <x v="2"/>
    <x v="1"/>
    <x v="1"/>
    <s v="Y"/>
    <x v="6"/>
    <n v="7"/>
    <n v="1"/>
    <n v="1"/>
    <n v="0"/>
    <n v="10"/>
    <n v="5"/>
    <s v="PASSED"/>
  </r>
  <r>
    <s v="DAUGHTERS OF CHARITY"/>
    <x v="2"/>
    <x v="1"/>
    <x v="2"/>
    <s v="Y"/>
    <x v="6"/>
    <n v="7"/>
    <n v="0"/>
    <n v="0"/>
    <n v="0"/>
    <n v="10"/>
    <n v="5"/>
    <s v="PASSED"/>
  </r>
  <r>
    <s v="DAUGHTERS OF CHARITY"/>
    <x v="2"/>
    <x v="1"/>
    <x v="3"/>
    <s v="Y"/>
    <x v="6"/>
    <n v="7"/>
    <n v="0"/>
    <n v="0"/>
    <n v="0"/>
    <n v="10"/>
    <n v="5"/>
    <s v="PASSED"/>
  </r>
  <r>
    <s v="DAUGHTERS OF CHARITY"/>
    <x v="2"/>
    <x v="1"/>
    <x v="4"/>
    <s v="Y"/>
    <x v="6"/>
    <n v="7"/>
    <n v="0"/>
    <n v="0"/>
    <n v="0"/>
    <n v="10"/>
    <n v="5"/>
    <s v="PASSED"/>
  </r>
  <r>
    <s v="DAUGHTERS OF CHARITY"/>
    <x v="2"/>
    <x v="1"/>
    <x v="5"/>
    <s v="Y"/>
    <x v="6"/>
    <n v="7"/>
    <n v="0"/>
    <n v="0"/>
    <n v="0"/>
    <n v="10"/>
    <n v="5"/>
    <s v="PASSED"/>
  </r>
  <r>
    <s v="DAUGHTERS OF CHARITY"/>
    <x v="2"/>
    <x v="1"/>
    <x v="6"/>
    <s v="Y"/>
    <x v="6"/>
    <n v="7"/>
    <n v="0"/>
    <n v="0"/>
    <n v="0"/>
    <n v="10"/>
    <n v="5"/>
    <s v="PASSED"/>
  </r>
  <r>
    <s v="DAUGHTERS OF CHARITY"/>
    <x v="2"/>
    <x v="1"/>
    <x v="7"/>
    <s v="Y"/>
    <x v="6"/>
    <n v="7"/>
    <n v="0"/>
    <n v="0"/>
    <n v="0"/>
    <n v="10"/>
    <n v="5"/>
    <s v="PASSED"/>
  </r>
  <r>
    <s v="DAUGHTERS OF CHARITY"/>
    <x v="2"/>
    <x v="1"/>
    <x v="8"/>
    <s v="Y"/>
    <x v="6"/>
    <n v="7"/>
    <n v="0"/>
    <n v="0"/>
    <n v="0"/>
    <n v="10"/>
    <n v="5"/>
    <s v="PASSED"/>
  </r>
  <r>
    <s v="DAUGHTERS OF CHARITY"/>
    <x v="2"/>
    <x v="1"/>
    <x v="9"/>
    <s v="Y"/>
    <x v="6"/>
    <n v="7"/>
    <n v="0"/>
    <n v="0"/>
    <n v="0"/>
    <n v="10"/>
    <n v="5"/>
    <s v="PASSED"/>
  </r>
  <r>
    <s v="DAUGHTERS OF CHARITY"/>
    <x v="2"/>
    <x v="1"/>
    <x v="10"/>
    <s v="Y"/>
    <x v="6"/>
    <n v="7"/>
    <n v="0"/>
    <n v="0"/>
    <n v="0"/>
    <n v="10"/>
    <n v="5"/>
    <s v="PASSED"/>
  </r>
  <r>
    <s v="DAUGHTERS OF CHARITY"/>
    <x v="2"/>
    <x v="1"/>
    <x v="11"/>
    <s v="Y"/>
    <x v="6"/>
    <n v="7"/>
    <n v="0"/>
    <n v="0"/>
    <n v="0"/>
    <n v="10"/>
    <n v="5"/>
    <s v="PASSED"/>
  </r>
  <r>
    <s v="DAUGHTERS OF CHARITY"/>
    <x v="2"/>
    <x v="1"/>
    <x v="12"/>
    <s v="N"/>
    <x v="6"/>
    <n v="7"/>
    <n v="1"/>
    <n v="1"/>
    <n v="0"/>
    <n v="10"/>
    <n v="5"/>
    <s v="PASSED"/>
  </r>
  <r>
    <s v="DAUGHTERS OF CHARITY"/>
    <x v="2"/>
    <x v="1"/>
    <x v="13"/>
    <s v="N"/>
    <x v="6"/>
    <n v="7"/>
    <n v="0"/>
    <n v="0"/>
    <n v="0"/>
    <n v="10"/>
    <n v="5"/>
    <s v="PASSED"/>
  </r>
  <r>
    <s v="DAUGHTERS OF CHARITY"/>
    <x v="2"/>
    <x v="1"/>
    <x v="14"/>
    <s v="N"/>
    <x v="6"/>
    <n v="7"/>
    <n v="0"/>
    <n v="0"/>
    <n v="0"/>
    <n v="10"/>
    <n v="5"/>
    <s v="PASSED"/>
  </r>
  <r>
    <s v="DAUGHTERS OF CHARITY"/>
    <x v="2"/>
    <x v="1"/>
    <x v="15"/>
    <s v="N"/>
    <x v="6"/>
    <n v="7"/>
    <n v="0"/>
    <n v="0"/>
    <n v="0"/>
    <n v="10"/>
    <n v="5"/>
    <s v="PASSED"/>
  </r>
  <r>
    <s v="DAUGHTERS OF CHARITY"/>
    <x v="2"/>
    <x v="1"/>
    <x v="16"/>
    <s v="N"/>
    <x v="6"/>
    <n v="7"/>
    <n v="0"/>
    <n v="0"/>
    <n v="0"/>
    <n v="10"/>
    <n v="5"/>
    <s v="PASSED"/>
  </r>
  <r>
    <s v="DAUGHTERS OF CHARITY"/>
    <x v="2"/>
    <x v="1"/>
    <x v="17"/>
    <s v="N"/>
    <x v="6"/>
    <n v="7"/>
    <n v="0"/>
    <n v="0"/>
    <n v="0"/>
    <n v="10"/>
    <n v="5"/>
    <s v="PASSED"/>
  </r>
  <r>
    <s v="DAUGHTERS OF CHARITY"/>
    <x v="2"/>
    <x v="1"/>
    <x v="18"/>
    <s v="N"/>
    <x v="6"/>
    <n v="7"/>
    <n v="0"/>
    <n v="0"/>
    <n v="0"/>
    <n v="10"/>
    <n v="5"/>
    <s v="PASSED"/>
  </r>
  <r>
    <s v="DAUGHTERS OF CHARITY"/>
    <x v="2"/>
    <x v="1"/>
    <x v="19"/>
    <s v="N"/>
    <x v="6"/>
    <n v="7"/>
    <n v="0"/>
    <n v="0"/>
    <n v="0"/>
    <n v="10"/>
    <n v="5"/>
    <s v="PASSED"/>
  </r>
  <r>
    <s v="DAUGHTERS OF CHARITY"/>
    <x v="2"/>
    <x v="1"/>
    <x v="20"/>
    <s v="N"/>
    <x v="6"/>
    <n v="7"/>
    <n v="0"/>
    <n v="0"/>
    <n v="0"/>
    <n v="10"/>
    <n v="5"/>
    <s v="PASSED"/>
  </r>
  <r>
    <s v="DAUGHTERS OF CHARITY"/>
    <x v="2"/>
    <x v="1"/>
    <x v="0"/>
    <s v="Y"/>
    <x v="7"/>
    <n v="8"/>
    <n v="3409.24"/>
    <n v="3409.24"/>
    <n v="0"/>
    <n v="10"/>
    <n v="5"/>
    <s v="PASSED"/>
  </r>
  <r>
    <s v="DAUGHTERS OF CHARITY"/>
    <x v="2"/>
    <x v="1"/>
    <x v="1"/>
    <s v="Y"/>
    <x v="7"/>
    <n v="8"/>
    <n v="1379.7"/>
    <n v="1379.7"/>
    <n v="0"/>
    <n v="10"/>
    <n v="5"/>
    <s v="PASSED"/>
  </r>
  <r>
    <s v="DAUGHTERS OF CHARITY"/>
    <x v="2"/>
    <x v="1"/>
    <x v="2"/>
    <s v="Y"/>
    <x v="7"/>
    <n v="8"/>
    <n v="3307.65"/>
    <n v="3307.65"/>
    <n v="0"/>
    <n v="10"/>
    <n v="5"/>
    <s v="PASSED"/>
  </r>
  <r>
    <s v="DAUGHTERS OF CHARITY"/>
    <x v="2"/>
    <x v="1"/>
    <x v="3"/>
    <s v="Y"/>
    <x v="7"/>
    <n v="8"/>
    <n v="5778.94"/>
    <n v="5778.94"/>
    <n v="0"/>
    <n v="10"/>
    <n v="5"/>
    <s v="PASSED"/>
  </r>
  <r>
    <s v="DAUGHTERS OF CHARITY"/>
    <x v="2"/>
    <x v="1"/>
    <x v="4"/>
    <s v="Y"/>
    <x v="7"/>
    <n v="8"/>
    <n v="3469.88"/>
    <n v="3469.88"/>
    <n v="0"/>
    <n v="10"/>
    <n v="5"/>
    <s v="PASSED"/>
  </r>
  <r>
    <s v="DAUGHTERS OF CHARITY"/>
    <x v="2"/>
    <x v="1"/>
    <x v="5"/>
    <s v="Y"/>
    <x v="7"/>
    <n v="8"/>
    <n v="1844.08"/>
    <n v="1844.08"/>
    <n v="0"/>
    <n v="10"/>
    <n v="5"/>
    <s v="PASSED"/>
  </r>
  <r>
    <s v="DAUGHTERS OF CHARITY"/>
    <x v="2"/>
    <x v="1"/>
    <x v="6"/>
    <s v="Y"/>
    <x v="7"/>
    <n v="8"/>
    <n v="3492.8"/>
    <n v="3492.8"/>
    <n v="0"/>
    <n v="10"/>
    <n v="5"/>
    <s v="PASSED"/>
  </r>
  <r>
    <s v="DAUGHTERS OF CHARITY"/>
    <x v="2"/>
    <x v="1"/>
    <x v="7"/>
    <s v="Y"/>
    <x v="7"/>
    <n v="8"/>
    <n v="2492.14"/>
    <n v="2492.14"/>
    <n v="0"/>
    <n v="10"/>
    <n v="5"/>
    <s v="PASSED"/>
  </r>
  <r>
    <s v="DAUGHTERS OF CHARITY"/>
    <x v="2"/>
    <x v="1"/>
    <x v="8"/>
    <s v="Y"/>
    <x v="7"/>
    <n v="8"/>
    <n v="3739.4"/>
    <n v="3739.4"/>
    <n v="0"/>
    <n v="10"/>
    <n v="5"/>
    <s v="PASSED"/>
  </r>
  <r>
    <s v="DAUGHTERS OF CHARITY"/>
    <x v="2"/>
    <x v="1"/>
    <x v="9"/>
    <s v="Y"/>
    <x v="7"/>
    <n v="8"/>
    <n v="8470.16"/>
    <n v="8470.16"/>
    <n v="0"/>
    <n v="10"/>
    <n v="5"/>
    <s v="PASSED"/>
  </r>
  <r>
    <s v="DAUGHTERS OF CHARITY"/>
    <x v="2"/>
    <x v="1"/>
    <x v="10"/>
    <s v="Y"/>
    <x v="7"/>
    <n v="8"/>
    <n v="5619.93"/>
    <n v="5619.93"/>
    <n v="0"/>
    <n v="10"/>
    <n v="5"/>
    <s v="PASSED"/>
  </r>
  <r>
    <s v="DAUGHTERS OF CHARITY"/>
    <x v="2"/>
    <x v="1"/>
    <x v="11"/>
    <s v="Y"/>
    <x v="7"/>
    <n v="8"/>
    <n v="6165.48"/>
    <n v="6165.48"/>
    <n v="0"/>
    <n v="10"/>
    <n v="5"/>
    <s v="PASSED"/>
  </r>
  <r>
    <s v="DAUGHTERS OF CHARITY"/>
    <x v="2"/>
    <x v="1"/>
    <x v="12"/>
    <s v="N"/>
    <x v="7"/>
    <n v="8"/>
    <n v="3679.58"/>
    <n v="3679.58"/>
    <n v="0"/>
    <n v="10"/>
    <n v="5"/>
    <s v="PASSED"/>
  </r>
  <r>
    <s v="DAUGHTERS OF CHARITY"/>
    <x v="2"/>
    <x v="1"/>
    <x v="13"/>
    <s v="N"/>
    <x v="7"/>
    <n v="8"/>
    <n v="6129.51"/>
    <n v="6129.51"/>
    <n v="0"/>
    <n v="10"/>
    <n v="5"/>
    <s v="PASSED"/>
  </r>
  <r>
    <s v="DAUGHTERS OF CHARITY"/>
    <x v="2"/>
    <x v="1"/>
    <x v="14"/>
    <s v="N"/>
    <x v="7"/>
    <n v="8"/>
    <n v="9738.2099999999991"/>
    <n v="9738.2099999999991"/>
    <n v="0"/>
    <n v="10"/>
    <n v="5"/>
    <s v="PASSED"/>
  </r>
  <r>
    <s v="DAUGHTERS OF CHARITY"/>
    <x v="2"/>
    <x v="1"/>
    <x v="15"/>
    <s v="N"/>
    <x v="7"/>
    <n v="8"/>
    <n v="11647.15"/>
    <n v="11647.15"/>
    <n v="0"/>
    <n v="10"/>
    <n v="5"/>
    <s v="PASSED"/>
  </r>
  <r>
    <s v="DAUGHTERS OF CHARITY"/>
    <x v="2"/>
    <x v="1"/>
    <x v="16"/>
    <s v="N"/>
    <x v="7"/>
    <n v="8"/>
    <n v="5993.22"/>
    <n v="5993.22"/>
    <n v="0"/>
    <n v="10"/>
    <n v="5"/>
    <s v="PASSED"/>
  </r>
  <r>
    <s v="DAUGHTERS OF CHARITY"/>
    <x v="2"/>
    <x v="1"/>
    <x v="17"/>
    <s v="N"/>
    <x v="7"/>
    <n v="8"/>
    <n v="3848.52"/>
    <n v="3848.52"/>
    <n v="0"/>
    <n v="10"/>
    <n v="5"/>
    <s v="PASSED"/>
  </r>
  <r>
    <s v="DAUGHTERS OF CHARITY"/>
    <x v="2"/>
    <x v="1"/>
    <x v="18"/>
    <s v="N"/>
    <x v="7"/>
    <n v="8"/>
    <n v="2342.5500000000002"/>
    <n v="2342.5500000000002"/>
    <n v="0"/>
    <n v="10"/>
    <n v="5"/>
    <s v="PASSED"/>
  </r>
  <r>
    <s v="DAUGHTERS OF CHARITY"/>
    <x v="2"/>
    <x v="1"/>
    <x v="19"/>
    <s v="N"/>
    <x v="7"/>
    <n v="8"/>
    <n v="934.65"/>
    <n v="141.09"/>
    <n v="562.4495003189453"/>
    <n v="10"/>
    <n v="5"/>
    <s v="CRITICAL"/>
  </r>
  <r>
    <s v="DAUGHTERS OF CHARITY"/>
    <x v="2"/>
    <x v="1"/>
    <x v="20"/>
    <s v="N"/>
    <x v="7"/>
    <n v="8"/>
    <n v="1993.61"/>
    <n v="0"/>
    <n v="100"/>
    <n v="10"/>
    <n v="5"/>
    <s v="CRITICAL"/>
  </r>
  <r>
    <s v="DAUGHTERS OF CHARITY"/>
    <x v="2"/>
    <x v="1"/>
    <x v="0"/>
    <s v="Y"/>
    <x v="8"/>
    <n v="9"/>
    <n v="0"/>
    <n v="0"/>
    <n v="0"/>
    <n v="10"/>
    <n v="5"/>
    <s v="PASSED"/>
  </r>
  <r>
    <s v="DAUGHTERS OF CHARITY"/>
    <x v="2"/>
    <x v="1"/>
    <x v="1"/>
    <s v="Y"/>
    <x v="8"/>
    <n v="9"/>
    <n v="23"/>
    <n v="23"/>
    <n v="0"/>
    <n v="10"/>
    <n v="5"/>
    <s v="PASSED"/>
  </r>
  <r>
    <s v="DAUGHTERS OF CHARITY"/>
    <x v="2"/>
    <x v="1"/>
    <x v="2"/>
    <s v="Y"/>
    <x v="8"/>
    <n v="9"/>
    <n v="47"/>
    <n v="47"/>
    <n v="0"/>
    <n v="10"/>
    <n v="5"/>
    <s v="PASSED"/>
  </r>
  <r>
    <s v="DAUGHTERS OF CHARITY"/>
    <x v="2"/>
    <x v="1"/>
    <x v="3"/>
    <s v="Y"/>
    <x v="8"/>
    <n v="9"/>
    <n v="23"/>
    <n v="23"/>
    <n v="0"/>
    <n v="10"/>
    <n v="5"/>
    <s v="PASSED"/>
  </r>
  <r>
    <s v="DAUGHTERS OF CHARITY"/>
    <x v="2"/>
    <x v="1"/>
    <x v="4"/>
    <s v="Y"/>
    <x v="8"/>
    <n v="9"/>
    <n v="46"/>
    <n v="46"/>
    <n v="0"/>
    <n v="10"/>
    <n v="5"/>
    <s v="PASSED"/>
  </r>
  <r>
    <s v="DAUGHTERS OF CHARITY"/>
    <x v="2"/>
    <x v="1"/>
    <x v="5"/>
    <s v="Y"/>
    <x v="8"/>
    <n v="9"/>
    <n v="0"/>
    <n v="0"/>
    <n v="0"/>
    <n v="10"/>
    <n v="5"/>
    <s v="PASSED"/>
  </r>
  <r>
    <s v="DAUGHTERS OF CHARITY"/>
    <x v="2"/>
    <x v="1"/>
    <x v="6"/>
    <s v="Y"/>
    <x v="8"/>
    <n v="9"/>
    <n v="46"/>
    <n v="46"/>
    <n v="0"/>
    <n v="10"/>
    <n v="5"/>
    <s v="PASSED"/>
  </r>
  <r>
    <s v="DAUGHTERS OF CHARITY"/>
    <x v="2"/>
    <x v="1"/>
    <x v="7"/>
    <s v="Y"/>
    <x v="8"/>
    <n v="9"/>
    <n v="23"/>
    <n v="23"/>
    <n v="0"/>
    <n v="10"/>
    <n v="5"/>
    <s v="PASSED"/>
  </r>
  <r>
    <s v="DAUGHTERS OF CHARITY"/>
    <x v="2"/>
    <x v="1"/>
    <x v="8"/>
    <s v="Y"/>
    <x v="8"/>
    <n v="9"/>
    <n v="23"/>
    <n v="23"/>
    <n v="0"/>
    <n v="10"/>
    <n v="5"/>
    <s v="PASSED"/>
  </r>
  <r>
    <s v="DAUGHTERS OF CHARITY"/>
    <x v="2"/>
    <x v="1"/>
    <x v="9"/>
    <s v="Y"/>
    <x v="8"/>
    <n v="9"/>
    <n v="69"/>
    <n v="69"/>
    <n v="0"/>
    <n v="10"/>
    <n v="5"/>
    <s v="PASSED"/>
  </r>
  <r>
    <s v="DAUGHTERS OF CHARITY"/>
    <x v="2"/>
    <x v="1"/>
    <x v="10"/>
    <s v="Y"/>
    <x v="8"/>
    <n v="9"/>
    <n v="92"/>
    <n v="92"/>
    <n v="0"/>
    <n v="10"/>
    <n v="5"/>
    <s v="PASSED"/>
  </r>
  <r>
    <s v="DAUGHTERS OF CHARITY"/>
    <x v="2"/>
    <x v="1"/>
    <x v="11"/>
    <s v="Y"/>
    <x v="8"/>
    <n v="9"/>
    <n v="46"/>
    <n v="46"/>
    <n v="0"/>
    <n v="10"/>
    <n v="5"/>
    <s v="PASSED"/>
  </r>
  <r>
    <s v="DAUGHTERS OF CHARITY"/>
    <x v="2"/>
    <x v="1"/>
    <x v="12"/>
    <s v="N"/>
    <x v="8"/>
    <n v="9"/>
    <n v="68"/>
    <n v="68"/>
    <n v="0"/>
    <n v="10"/>
    <n v="5"/>
    <s v="PASSED"/>
  </r>
  <r>
    <s v="DAUGHTERS OF CHARITY"/>
    <x v="2"/>
    <x v="1"/>
    <x v="13"/>
    <s v="N"/>
    <x v="8"/>
    <n v="9"/>
    <n v="68"/>
    <n v="68"/>
    <n v="0"/>
    <n v="10"/>
    <n v="5"/>
    <s v="PASSED"/>
  </r>
  <r>
    <s v="DAUGHTERS OF CHARITY"/>
    <x v="2"/>
    <x v="1"/>
    <x v="14"/>
    <s v="N"/>
    <x v="8"/>
    <n v="9"/>
    <n v="89"/>
    <n v="89"/>
    <n v="0"/>
    <n v="10"/>
    <n v="5"/>
    <s v="PASSED"/>
  </r>
  <r>
    <s v="DAUGHTERS OF CHARITY"/>
    <x v="2"/>
    <x v="1"/>
    <x v="15"/>
    <s v="N"/>
    <x v="8"/>
    <n v="9"/>
    <n v="110"/>
    <n v="110"/>
    <n v="0"/>
    <n v="10"/>
    <n v="5"/>
    <s v="PASSED"/>
  </r>
  <r>
    <s v="DAUGHTERS OF CHARITY"/>
    <x v="2"/>
    <x v="1"/>
    <x v="16"/>
    <s v="N"/>
    <x v="8"/>
    <n v="9"/>
    <n v="47"/>
    <n v="47"/>
    <n v="0"/>
    <n v="10"/>
    <n v="5"/>
    <s v="PASSED"/>
  </r>
  <r>
    <s v="DAUGHTERS OF CHARITY"/>
    <x v="2"/>
    <x v="1"/>
    <x v="17"/>
    <s v="N"/>
    <x v="8"/>
    <n v="9"/>
    <n v="92"/>
    <n v="92"/>
    <n v="0"/>
    <n v="10"/>
    <n v="5"/>
    <s v="PASSED"/>
  </r>
  <r>
    <s v="DAUGHTERS OF CHARITY"/>
    <x v="2"/>
    <x v="1"/>
    <x v="18"/>
    <s v="N"/>
    <x v="8"/>
    <n v="9"/>
    <n v="0"/>
    <n v="0"/>
    <n v="0"/>
    <n v="10"/>
    <n v="5"/>
    <s v="PASSED"/>
  </r>
  <r>
    <s v="DAUGHTERS OF CHARITY"/>
    <x v="2"/>
    <x v="1"/>
    <x v="19"/>
    <s v="N"/>
    <x v="8"/>
    <n v="9"/>
    <n v="0"/>
    <n v="0"/>
    <n v="0"/>
    <n v="10"/>
    <n v="5"/>
    <s v="PASSED"/>
  </r>
  <r>
    <s v="DAUGHTERS OF CHARITY"/>
    <x v="2"/>
    <x v="1"/>
    <x v="20"/>
    <s v="N"/>
    <x v="8"/>
    <n v="9"/>
    <n v="0"/>
    <n v="0"/>
    <n v="0"/>
    <n v="10"/>
    <n v="5"/>
    <s v="PASSED"/>
  </r>
  <r>
    <s v="DAUGHTERS OF CHARITY"/>
    <x v="2"/>
    <x v="1"/>
    <x v="0"/>
    <s v="Y"/>
    <x v="9"/>
    <n v="10"/>
    <n v="67"/>
    <n v="67"/>
    <n v="0"/>
    <n v="10"/>
    <n v="5"/>
    <s v="PASSED"/>
  </r>
  <r>
    <s v="DAUGHTERS OF CHARITY"/>
    <x v="2"/>
    <x v="1"/>
    <x v="1"/>
    <s v="Y"/>
    <x v="9"/>
    <n v="10"/>
    <n v="0"/>
    <n v="0"/>
    <n v="0"/>
    <n v="10"/>
    <n v="5"/>
    <s v="PASSED"/>
  </r>
  <r>
    <s v="DAUGHTERS OF CHARITY"/>
    <x v="2"/>
    <x v="1"/>
    <x v="2"/>
    <s v="Y"/>
    <x v="9"/>
    <n v="10"/>
    <n v="47"/>
    <n v="47"/>
    <n v="0"/>
    <n v="10"/>
    <n v="5"/>
    <s v="PASSED"/>
  </r>
  <r>
    <s v="DAUGHTERS OF CHARITY"/>
    <x v="2"/>
    <x v="1"/>
    <x v="3"/>
    <s v="Y"/>
    <x v="9"/>
    <n v="10"/>
    <n v="140"/>
    <n v="140"/>
    <n v="0"/>
    <n v="10"/>
    <n v="5"/>
    <s v="PASSED"/>
  </r>
  <r>
    <s v="DAUGHTERS OF CHARITY"/>
    <x v="2"/>
    <x v="1"/>
    <x v="4"/>
    <s v="Y"/>
    <x v="9"/>
    <n v="10"/>
    <n v="23"/>
    <n v="23"/>
    <n v="0"/>
    <n v="10"/>
    <n v="5"/>
    <s v="PASSED"/>
  </r>
  <r>
    <s v="DAUGHTERS OF CHARITY"/>
    <x v="2"/>
    <x v="1"/>
    <x v="5"/>
    <s v="Y"/>
    <x v="9"/>
    <n v="10"/>
    <n v="90"/>
    <n v="90"/>
    <n v="0"/>
    <n v="10"/>
    <n v="5"/>
    <s v="PASSED"/>
  </r>
  <r>
    <s v="DAUGHTERS OF CHARITY"/>
    <x v="2"/>
    <x v="1"/>
    <x v="6"/>
    <s v="Y"/>
    <x v="9"/>
    <n v="10"/>
    <n v="46"/>
    <n v="46"/>
    <n v="0"/>
    <n v="10"/>
    <n v="5"/>
    <s v="PASSED"/>
  </r>
  <r>
    <s v="DAUGHTERS OF CHARITY"/>
    <x v="2"/>
    <x v="1"/>
    <x v="7"/>
    <s v="Y"/>
    <x v="9"/>
    <n v="10"/>
    <n v="23"/>
    <n v="23"/>
    <n v="0"/>
    <n v="10"/>
    <n v="5"/>
    <s v="PASSED"/>
  </r>
  <r>
    <s v="DAUGHTERS OF CHARITY"/>
    <x v="2"/>
    <x v="1"/>
    <x v="8"/>
    <s v="Y"/>
    <x v="9"/>
    <n v="10"/>
    <n v="69"/>
    <n v="69"/>
    <n v="0"/>
    <n v="10"/>
    <n v="5"/>
    <s v="PASSED"/>
  </r>
  <r>
    <s v="DAUGHTERS OF CHARITY"/>
    <x v="2"/>
    <x v="1"/>
    <x v="9"/>
    <s v="Y"/>
    <x v="9"/>
    <n v="10"/>
    <n v="138"/>
    <n v="138"/>
    <n v="0"/>
    <n v="10"/>
    <n v="5"/>
    <s v="PASSED"/>
  </r>
  <r>
    <s v="DAUGHTERS OF CHARITY"/>
    <x v="2"/>
    <x v="1"/>
    <x v="10"/>
    <s v="Y"/>
    <x v="9"/>
    <n v="10"/>
    <n v="46"/>
    <n v="46"/>
    <n v="0"/>
    <n v="10"/>
    <n v="5"/>
    <s v="PASSED"/>
  </r>
  <r>
    <s v="DAUGHTERS OF CHARITY"/>
    <x v="2"/>
    <x v="1"/>
    <x v="11"/>
    <s v="Y"/>
    <x v="9"/>
    <n v="10"/>
    <n v="69"/>
    <n v="69"/>
    <n v="0"/>
    <n v="10"/>
    <n v="5"/>
    <s v="PASSED"/>
  </r>
  <r>
    <s v="DAUGHTERS OF CHARITY"/>
    <x v="2"/>
    <x v="1"/>
    <x v="12"/>
    <s v="N"/>
    <x v="9"/>
    <n v="10"/>
    <n v="46"/>
    <n v="46"/>
    <n v="0"/>
    <n v="10"/>
    <n v="5"/>
    <s v="PASSED"/>
  </r>
  <r>
    <s v="DAUGHTERS OF CHARITY"/>
    <x v="2"/>
    <x v="1"/>
    <x v="13"/>
    <s v="N"/>
    <x v="9"/>
    <n v="10"/>
    <n v="68"/>
    <n v="68"/>
    <n v="0"/>
    <n v="10"/>
    <n v="5"/>
    <s v="PASSED"/>
  </r>
  <r>
    <s v="DAUGHTERS OF CHARITY"/>
    <x v="2"/>
    <x v="1"/>
    <x v="14"/>
    <s v="N"/>
    <x v="9"/>
    <n v="10"/>
    <n v="112"/>
    <n v="112"/>
    <n v="0"/>
    <n v="10"/>
    <n v="5"/>
    <s v="PASSED"/>
  </r>
  <r>
    <s v="DAUGHTERS OF CHARITY"/>
    <x v="2"/>
    <x v="1"/>
    <x v="15"/>
    <s v="N"/>
    <x v="9"/>
    <n v="10"/>
    <n v="110"/>
    <n v="110"/>
    <n v="0"/>
    <n v="10"/>
    <n v="5"/>
    <s v="PASSED"/>
  </r>
  <r>
    <s v="DAUGHTERS OF CHARITY"/>
    <x v="2"/>
    <x v="1"/>
    <x v="16"/>
    <s v="N"/>
    <x v="9"/>
    <n v="10"/>
    <n v="117"/>
    <n v="117"/>
    <n v="0"/>
    <n v="10"/>
    <n v="5"/>
    <s v="PASSED"/>
  </r>
  <r>
    <s v="DAUGHTERS OF CHARITY"/>
    <x v="2"/>
    <x v="1"/>
    <x v="17"/>
    <s v="N"/>
    <x v="9"/>
    <n v="10"/>
    <n v="69"/>
    <n v="69"/>
    <n v="0"/>
    <n v="10"/>
    <n v="5"/>
    <s v="PASSED"/>
  </r>
  <r>
    <s v="DAUGHTERS OF CHARITY"/>
    <x v="2"/>
    <x v="1"/>
    <x v="18"/>
    <s v="N"/>
    <x v="9"/>
    <n v="10"/>
    <n v="69"/>
    <n v="69"/>
    <n v="0"/>
    <n v="10"/>
    <n v="5"/>
    <s v="PASSED"/>
  </r>
  <r>
    <s v="DAUGHTERS OF CHARITY"/>
    <x v="2"/>
    <x v="1"/>
    <x v="19"/>
    <s v="N"/>
    <x v="9"/>
    <n v="10"/>
    <n v="47"/>
    <n v="24"/>
    <n v="95.833333333333343"/>
    <n v="10"/>
    <n v="5"/>
    <s v="CRITICAL"/>
  </r>
  <r>
    <s v="DAUGHTERS OF CHARITY"/>
    <x v="2"/>
    <x v="1"/>
    <x v="20"/>
    <s v="N"/>
    <x v="9"/>
    <n v="10"/>
    <n v="46"/>
    <n v="0"/>
    <n v="100"/>
    <n v="10"/>
    <n v="5"/>
    <s v="CRITICAL"/>
  </r>
  <r>
    <s v="DAUGHTERS OF CHARITY"/>
    <x v="2"/>
    <x v="1"/>
    <x v="0"/>
    <s v="Y"/>
    <x v="10"/>
    <n v="11"/>
    <n v="0"/>
    <n v="0"/>
    <n v="0"/>
    <n v="10"/>
    <n v="5"/>
    <s v="PASSED"/>
  </r>
  <r>
    <s v="DAUGHTERS OF CHARITY"/>
    <x v="2"/>
    <x v="1"/>
    <x v="1"/>
    <s v="Y"/>
    <x v="10"/>
    <n v="11"/>
    <n v="0"/>
    <n v="0"/>
    <n v="0"/>
    <n v="10"/>
    <n v="5"/>
    <s v="PASSED"/>
  </r>
  <r>
    <s v="DAUGHTERS OF CHARITY"/>
    <x v="2"/>
    <x v="1"/>
    <x v="2"/>
    <s v="Y"/>
    <x v="10"/>
    <n v="11"/>
    <n v="23"/>
    <n v="23"/>
    <n v="0"/>
    <n v="10"/>
    <n v="5"/>
    <s v="PASSED"/>
  </r>
  <r>
    <s v="DAUGHTERS OF CHARITY"/>
    <x v="2"/>
    <x v="1"/>
    <x v="3"/>
    <s v="Y"/>
    <x v="10"/>
    <n v="11"/>
    <n v="0"/>
    <n v="0"/>
    <n v="0"/>
    <n v="10"/>
    <n v="5"/>
    <s v="PASSED"/>
  </r>
  <r>
    <s v="DAUGHTERS OF CHARITY"/>
    <x v="2"/>
    <x v="1"/>
    <x v="4"/>
    <s v="Y"/>
    <x v="10"/>
    <n v="11"/>
    <n v="0"/>
    <n v="0"/>
    <n v="0"/>
    <n v="10"/>
    <n v="5"/>
    <s v="PASSED"/>
  </r>
  <r>
    <s v="DAUGHTERS OF CHARITY"/>
    <x v="2"/>
    <x v="1"/>
    <x v="5"/>
    <s v="Y"/>
    <x v="10"/>
    <n v="11"/>
    <n v="22"/>
    <n v="22"/>
    <n v="0"/>
    <n v="10"/>
    <n v="5"/>
    <s v="PASSED"/>
  </r>
  <r>
    <s v="DAUGHTERS OF CHARITY"/>
    <x v="2"/>
    <x v="1"/>
    <x v="6"/>
    <s v="Y"/>
    <x v="10"/>
    <n v="11"/>
    <n v="23"/>
    <n v="23"/>
    <n v="0"/>
    <n v="10"/>
    <n v="5"/>
    <s v="PASSED"/>
  </r>
  <r>
    <s v="DAUGHTERS OF CHARITY"/>
    <x v="2"/>
    <x v="1"/>
    <x v="7"/>
    <s v="Y"/>
    <x v="10"/>
    <n v="11"/>
    <n v="0"/>
    <n v="0"/>
    <n v="0"/>
    <n v="10"/>
    <n v="5"/>
    <s v="PASSED"/>
  </r>
  <r>
    <s v="DAUGHTERS OF CHARITY"/>
    <x v="2"/>
    <x v="1"/>
    <x v="8"/>
    <s v="Y"/>
    <x v="10"/>
    <n v="11"/>
    <n v="0"/>
    <n v="0"/>
    <n v="0"/>
    <n v="10"/>
    <n v="5"/>
    <s v="PASSED"/>
  </r>
  <r>
    <s v="DAUGHTERS OF CHARITY"/>
    <x v="2"/>
    <x v="1"/>
    <x v="9"/>
    <s v="Y"/>
    <x v="10"/>
    <n v="11"/>
    <n v="0"/>
    <n v="0"/>
    <n v="0"/>
    <n v="10"/>
    <n v="5"/>
    <s v="PASSED"/>
  </r>
  <r>
    <s v="DAUGHTERS OF CHARITY"/>
    <x v="2"/>
    <x v="1"/>
    <x v="10"/>
    <s v="Y"/>
    <x v="10"/>
    <n v="11"/>
    <n v="23"/>
    <n v="23"/>
    <n v="0"/>
    <n v="10"/>
    <n v="5"/>
    <s v="PASSED"/>
  </r>
  <r>
    <s v="DAUGHTERS OF CHARITY"/>
    <x v="2"/>
    <x v="1"/>
    <x v="11"/>
    <s v="Y"/>
    <x v="10"/>
    <n v="11"/>
    <n v="46"/>
    <n v="46"/>
    <n v="0"/>
    <n v="10"/>
    <n v="5"/>
    <s v="PASSED"/>
  </r>
  <r>
    <s v="DAUGHTERS OF CHARITY"/>
    <x v="2"/>
    <x v="1"/>
    <x v="12"/>
    <s v="N"/>
    <x v="10"/>
    <n v="11"/>
    <n v="0"/>
    <n v="0"/>
    <n v="0"/>
    <n v="10"/>
    <n v="5"/>
    <s v="PASSED"/>
  </r>
  <r>
    <s v="DAUGHTERS OF CHARITY"/>
    <x v="2"/>
    <x v="1"/>
    <x v="13"/>
    <s v="N"/>
    <x v="10"/>
    <n v="11"/>
    <n v="0"/>
    <n v="0"/>
    <n v="0"/>
    <n v="10"/>
    <n v="5"/>
    <s v="PASSED"/>
  </r>
  <r>
    <s v="DAUGHTERS OF CHARITY"/>
    <x v="2"/>
    <x v="1"/>
    <x v="14"/>
    <s v="N"/>
    <x v="10"/>
    <n v="11"/>
    <n v="22"/>
    <n v="22"/>
    <n v="0"/>
    <n v="10"/>
    <n v="5"/>
    <s v="PASSED"/>
  </r>
  <r>
    <s v="DAUGHTERS OF CHARITY"/>
    <x v="2"/>
    <x v="1"/>
    <x v="15"/>
    <s v="N"/>
    <x v="10"/>
    <n v="11"/>
    <n v="0"/>
    <n v="0"/>
    <n v="0"/>
    <n v="10"/>
    <n v="5"/>
    <s v="PASSED"/>
  </r>
  <r>
    <s v="DAUGHTERS OF CHARITY"/>
    <x v="2"/>
    <x v="1"/>
    <x v="16"/>
    <s v="N"/>
    <x v="10"/>
    <n v="11"/>
    <n v="0"/>
    <n v="0"/>
    <n v="0"/>
    <n v="10"/>
    <n v="5"/>
    <s v="PASSED"/>
  </r>
  <r>
    <s v="DAUGHTERS OF CHARITY"/>
    <x v="2"/>
    <x v="1"/>
    <x v="17"/>
    <s v="N"/>
    <x v="10"/>
    <n v="11"/>
    <n v="0"/>
    <n v="0"/>
    <n v="0"/>
    <n v="10"/>
    <n v="5"/>
    <s v="PASSED"/>
  </r>
  <r>
    <s v="DAUGHTERS OF CHARITY"/>
    <x v="2"/>
    <x v="1"/>
    <x v="18"/>
    <s v="N"/>
    <x v="10"/>
    <n v="11"/>
    <n v="23"/>
    <n v="23"/>
    <n v="0"/>
    <n v="10"/>
    <n v="5"/>
    <s v="PASSED"/>
  </r>
  <r>
    <s v="DAUGHTERS OF CHARITY"/>
    <x v="2"/>
    <x v="1"/>
    <x v="19"/>
    <s v="N"/>
    <x v="10"/>
    <n v="11"/>
    <n v="24"/>
    <n v="0"/>
    <n v="100"/>
    <n v="10"/>
    <n v="5"/>
    <s v="CRITICAL"/>
  </r>
  <r>
    <s v="DAUGHTERS OF CHARITY"/>
    <x v="2"/>
    <x v="1"/>
    <x v="20"/>
    <s v="N"/>
    <x v="10"/>
    <n v="11"/>
    <n v="23"/>
    <n v="0"/>
    <n v="100"/>
    <n v="10"/>
    <n v="5"/>
    <s v="CRITICAL"/>
  </r>
  <r>
    <s v="DAUGHTERS OF CHARITY"/>
    <x v="2"/>
    <x v="1"/>
    <x v="0"/>
    <s v="Y"/>
    <x v="11"/>
    <n v="12"/>
    <n v="0"/>
    <n v="0"/>
    <n v="0"/>
    <n v="10"/>
    <n v="5"/>
    <s v="PASSED"/>
  </r>
  <r>
    <s v="DAUGHTERS OF CHARITY"/>
    <x v="2"/>
    <x v="1"/>
    <x v="1"/>
    <s v="Y"/>
    <x v="11"/>
    <n v="12"/>
    <n v="0"/>
    <n v="0"/>
    <n v="0"/>
    <n v="10"/>
    <n v="5"/>
    <s v="PASSED"/>
  </r>
  <r>
    <s v="DAUGHTERS OF CHARITY"/>
    <x v="2"/>
    <x v="1"/>
    <x v="2"/>
    <s v="Y"/>
    <x v="11"/>
    <n v="12"/>
    <n v="0"/>
    <n v="0"/>
    <n v="0"/>
    <n v="10"/>
    <n v="5"/>
    <s v="PASSED"/>
  </r>
  <r>
    <s v="DAUGHTERS OF CHARITY"/>
    <x v="2"/>
    <x v="1"/>
    <x v="3"/>
    <s v="Y"/>
    <x v="11"/>
    <n v="12"/>
    <n v="0"/>
    <n v="0"/>
    <n v="0"/>
    <n v="10"/>
    <n v="5"/>
    <s v="PASSED"/>
  </r>
  <r>
    <s v="DAUGHTERS OF CHARITY"/>
    <x v="2"/>
    <x v="1"/>
    <x v="4"/>
    <s v="Y"/>
    <x v="11"/>
    <n v="12"/>
    <n v="23"/>
    <n v="23"/>
    <n v="0"/>
    <n v="10"/>
    <n v="5"/>
    <s v="PASSED"/>
  </r>
  <r>
    <s v="DAUGHTERS OF CHARITY"/>
    <x v="2"/>
    <x v="1"/>
    <x v="5"/>
    <s v="Y"/>
    <x v="11"/>
    <n v="12"/>
    <n v="0"/>
    <n v="0"/>
    <n v="0"/>
    <n v="10"/>
    <n v="5"/>
    <s v="PASSED"/>
  </r>
  <r>
    <s v="DAUGHTERS OF CHARITY"/>
    <x v="2"/>
    <x v="1"/>
    <x v="6"/>
    <s v="Y"/>
    <x v="11"/>
    <n v="12"/>
    <n v="0"/>
    <n v="0"/>
    <n v="0"/>
    <n v="10"/>
    <n v="5"/>
    <s v="PASSED"/>
  </r>
  <r>
    <s v="DAUGHTERS OF CHARITY"/>
    <x v="2"/>
    <x v="1"/>
    <x v="7"/>
    <s v="Y"/>
    <x v="11"/>
    <n v="12"/>
    <n v="0"/>
    <n v="0"/>
    <n v="0"/>
    <n v="10"/>
    <n v="5"/>
    <s v="PASSED"/>
  </r>
  <r>
    <s v="DAUGHTERS OF CHARITY"/>
    <x v="2"/>
    <x v="1"/>
    <x v="8"/>
    <s v="Y"/>
    <x v="11"/>
    <n v="12"/>
    <n v="0"/>
    <n v="0"/>
    <n v="0"/>
    <n v="10"/>
    <n v="5"/>
    <s v="PASSED"/>
  </r>
  <r>
    <s v="DAUGHTERS OF CHARITY"/>
    <x v="2"/>
    <x v="1"/>
    <x v="9"/>
    <s v="Y"/>
    <x v="11"/>
    <n v="12"/>
    <n v="0"/>
    <n v="0"/>
    <n v="0"/>
    <n v="10"/>
    <n v="5"/>
    <s v="PASSED"/>
  </r>
  <r>
    <s v="DAUGHTERS OF CHARITY"/>
    <x v="2"/>
    <x v="1"/>
    <x v="10"/>
    <s v="Y"/>
    <x v="11"/>
    <n v="12"/>
    <n v="0"/>
    <n v="0"/>
    <n v="0"/>
    <n v="10"/>
    <n v="5"/>
    <s v="PASSED"/>
  </r>
  <r>
    <s v="DAUGHTERS OF CHARITY"/>
    <x v="2"/>
    <x v="1"/>
    <x v="11"/>
    <s v="Y"/>
    <x v="11"/>
    <n v="12"/>
    <n v="0"/>
    <n v="0"/>
    <n v="0"/>
    <n v="10"/>
    <n v="5"/>
    <s v="PASSED"/>
  </r>
  <r>
    <s v="DAUGHTERS OF CHARITY"/>
    <x v="2"/>
    <x v="1"/>
    <x v="12"/>
    <s v="N"/>
    <x v="11"/>
    <n v="12"/>
    <n v="46"/>
    <n v="46"/>
    <n v="0"/>
    <n v="10"/>
    <n v="5"/>
    <s v="PASSED"/>
  </r>
  <r>
    <s v="DAUGHTERS OF CHARITY"/>
    <x v="2"/>
    <x v="1"/>
    <x v="13"/>
    <s v="N"/>
    <x v="11"/>
    <n v="12"/>
    <n v="0"/>
    <n v="0"/>
    <n v="0"/>
    <n v="10"/>
    <n v="5"/>
    <s v="PASSED"/>
  </r>
  <r>
    <s v="DAUGHTERS OF CHARITY"/>
    <x v="2"/>
    <x v="1"/>
    <x v="14"/>
    <s v="N"/>
    <x v="11"/>
    <n v="12"/>
    <n v="22"/>
    <n v="22"/>
    <n v="0"/>
    <n v="10"/>
    <n v="5"/>
    <s v="PASSED"/>
  </r>
  <r>
    <s v="DAUGHTERS OF CHARITY"/>
    <x v="2"/>
    <x v="1"/>
    <x v="15"/>
    <s v="N"/>
    <x v="11"/>
    <n v="12"/>
    <n v="0"/>
    <n v="0"/>
    <n v="0"/>
    <n v="10"/>
    <n v="5"/>
    <s v="PASSED"/>
  </r>
  <r>
    <s v="DAUGHTERS OF CHARITY"/>
    <x v="2"/>
    <x v="1"/>
    <x v="16"/>
    <s v="N"/>
    <x v="11"/>
    <n v="12"/>
    <n v="0"/>
    <n v="0"/>
    <n v="0"/>
    <n v="10"/>
    <n v="5"/>
    <s v="PASSED"/>
  </r>
  <r>
    <s v="DAUGHTERS OF CHARITY"/>
    <x v="2"/>
    <x v="1"/>
    <x v="17"/>
    <s v="N"/>
    <x v="11"/>
    <n v="12"/>
    <n v="0"/>
    <n v="0"/>
    <n v="0"/>
    <n v="10"/>
    <n v="5"/>
    <s v="PASSED"/>
  </r>
  <r>
    <s v="DAUGHTERS OF CHARITY"/>
    <x v="2"/>
    <x v="1"/>
    <x v="18"/>
    <s v="N"/>
    <x v="11"/>
    <n v="12"/>
    <n v="0"/>
    <n v="0"/>
    <n v="0"/>
    <n v="10"/>
    <n v="5"/>
    <s v="PASSED"/>
  </r>
  <r>
    <s v="DAUGHTERS OF CHARITY"/>
    <x v="2"/>
    <x v="1"/>
    <x v="19"/>
    <s v="N"/>
    <x v="11"/>
    <n v="12"/>
    <n v="24"/>
    <n v="24"/>
    <n v="0"/>
    <n v="10"/>
    <n v="5"/>
    <s v="PASSED"/>
  </r>
  <r>
    <s v="DAUGHTERS OF CHARITY"/>
    <x v="2"/>
    <x v="1"/>
    <x v="20"/>
    <s v="N"/>
    <x v="11"/>
    <n v="12"/>
    <n v="0"/>
    <n v="0"/>
    <n v="0"/>
    <n v="10"/>
    <n v="5"/>
    <s v="PASSED"/>
  </r>
  <r>
    <s v="DAUGHTERS OF CHARITY"/>
    <x v="2"/>
    <x v="1"/>
    <x v="0"/>
    <s v="Y"/>
    <x v="12"/>
    <n v="13"/>
    <n v="14969"/>
    <n v="14969"/>
    <n v="0"/>
    <n v="10"/>
    <n v="5"/>
    <s v="PASSED"/>
  </r>
  <r>
    <s v="DAUGHTERS OF CHARITY"/>
    <x v="2"/>
    <x v="1"/>
    <x v="1"/>
    <s v="Y"/>
    <x v="12"/>
    <n v="13"/>
    <n v="11701"/>
    <n v="11701"/>
    <n v="0"/>
    <n v="10"/>
    <n v="5"/>
    <s v="PASSED"/>
  </r>
  <r>
    <s v="DAUGHTERS OF CHARITY"/>
    <x v="2"/>
    <x v="1"/>
    <x v="2"/>
    <s v="Y"/>
    <x v="12"/>
    <n v="13"/>
    <n v="10099"/>
    <n v="10099"/>
    <n v="0"/>
    <n v="10"/>
    <n v="5"/>
    <s v="PASSED"/>
  </r>
  <r>
    <s v="DAUGHTERS OF CHARITY"/>
    <x v="2"/>
    <x v="1"/>
    <x v="3"/>
    <s v="Y"/>
    <x v="12"/>
    <n v="13"/>
    <n v="2677"/>
    <n v="2677"/>
    <n v="0"/>
    <n v="10"/>
    <n v="5"/>
    <s v="PASSED"/>
  </r>
  <r>
    <s v="DAUGHTERS OF CHARITY"/>
    <x v="2"/>
    <x v="1"/>
    <x v="4"/>
    <s v="Y"/>
    <x v="12"/>
    <n v="13"/>
    <n v="11612"/>
    <n v="11612"/>
    <n v="0"/>
    <n v="10"/>
    <n v="5"/>
    <s v="PASSED"/>
  </r>
  <r>
    <s v="DAUGHTERS OF CHARITY"/>
    <x v="2"/>
    <x v="1"/>
    <x v="5"/>
    <s v="Y"/>
    <x v="12"/>
    <n v="13"/>
    <n v="19090"/>
    <n v="19090"/>
    <n v="0"/>
    <n v="10"/>
    <n v="5"/>
    <s v="PASSED"/>
  </r>
  <r>
    <s v="DAUGHTERS OF CHARITY"/>
    <x v="2"/>
    <x v="1"/>
    <x v="6"/>
    <s v="Y"/>
    <x v="12"/>
    <n v="13"/>
    <n v="6130"/>
    <n v="6130"/>
    <n v="0"/>
    <n v="10"/>
    <n v="5"/>
    <s v="PASSED"/>
  </r>
  <r>
    <s v="DAUGHTERS OF CHARITY"/>
    <x v="2"/>
    <x v="1"/>
    <x v="7"/>
    <s v="Y"/>
    <x v="12"/>
    <n v="13"/>
    <n v="8091"/>
    <n v="8091"/>
    <n v="0"/>
    <n v="10"/>
    <n v="5"/>
    <s v="PASSED"/>
  </r>
  <r>
    <s v="DAUGHTERS OF CHARITY"/>
    <x v="2"/>
    <x v="1"/>
    <x v="8"/>
    <s v="Y"/>
    <x v="12"/>
    <n v="13"/>
    <n v="18244"/>
    <n v="18244"/>
    <n v="0"/>
    <n v="10"/>
    <n v="5"/>
    <s v="PASSED"/>
  </r>
  <r>
    <s v="DAUGHTERS OF CHARITY"/>
    <x v="2"/>
    <x v="1"/>
    <x v="9"/>
    <s v="Y"/>
    <x v="12"/>
    <n v="13"/>
    <n v="8667"/>
    <n v="8667"/>
    <n v="0"/>
    <n v="10"/>
    <n v="5"/>
    <s v="PASSED"/>
  </r>
  <r>
    <s v="DAUGHTERS OF CHARITY"/>
    <x v="2"/>
    <x v="1"/>
    <x v="10"/>
    <s v="Y"/>
    <x v="12"/>
    <n v="13"/>
    <n v="12014"/>
    <n v="12014"/>
    <n v="0"/>
    <n v="10"/>
    <n v="5"/>
    <s v="PASSED"/>
  </r>
  <r>
    <s v="DAUGHTERS OF CHARITY"/>
    <x v="2"/>
    <x v="1"/>
    <x v="11"/>
    <s v="Y"/>
    <x v="12"/>
    <n v="13"/>
    <n v="4662"/>
    <n v="4662"/>
    <n v="0"/>
    <n v="10"/>
    <n v="5"/>
    <s v="PASSED"/>
  </r>
  <r>
    <s v="DAUGHTERS OF CHARITY"/>
    <x v="2"/>
    <x v="1"/>
    <x v="12"/>
    <s v="N"/>
    <x v="12"/>
    <n v="13"/>
    <n v="5920"/>
    <n v="5920"/>
    <n v="0"/>
    <n v="10"/>
    <n v="5"/>
    <s v="PASSED"/>
  </r>
  <r>
    <s v="DAUGHTERS OF CHARITY"/>
    <x v="2"/>
    <x v="1"/>
    <x v="13"/>
    <s v="N"/>
    <x v="12"/>
    <n v="13"/>
    <n v="4454"/>
    <n v="4454"/>
    <n v="0"/>
    <n v="10"/>
    <n v="5"/>
    <s v="PASSED"/>
  </r>
  <r>
    <s v="DAUGHTERS OF CHARITY"/>
    <x v="2"/>
    <x v="1"/>
    <x v="14"/>
    <s v="N"/>
    <x v="12"/>
    <n v="13"/>
    <n v="13103"/>
    <n v="13103"/>
    <n v="0"/>
    <n v="10"/>
    <n v="5"/>
    <s v="PASSED"/>
  </r>
  <r>
    <s v="DAUGHTERS OF CHARITY"/>
    <x v="2"/>
    <x v="1"/>
    <x v="15"/>
    <s v="N"/>
    <x v="12"/>
    <n v="13"/>
    <n v="1721"/>
    <n v="1721"/>
    <n v="0"/>
    <n v="10"/>
    <n v="5"/>
    <s v="PASSED"/>
  </r>
  <r>
    <s v="DAUGHTERS OF CHARITY"/>
    <x v="2"/>
    <x v="1"/>
    <x v="16"/>
    <s v="N"/>
    <x v="12"/>
    <n v="13"/>
    <n v="4999"/>
    <n v="4999"/>
    <n v="0"/>
    <n v="10"/>
    <n v="5"/>
    <s v="PASSED"/>
  </r>
  <r>
    <s v="DAUGHTERS OF CHARITY"/>
    <x v="2"/>
    <x v="1"/>
    <x v="17"/>
    <s v="N"/>
    <x v="12"/>
    <n v="13"/>
    <n v="9675"/>
    <n v="9675"/>
    <n v="0"/>
    <n v="10"/>
    <n v="5"/>
    <s v="PASSED"/>
  </r>
  <r>
    <s v="DAUGHTERS OF CHARITY"/>
    <x v="2"/>
    <x v="1"/>
    <x v="18"/>
    <s v="N"/>
    <x v="12"/>
    <n v="13"/>
    <n v="2004"/>
    <n v="1900"/>
    <n v="5.4736842105263159"/>
    <n v="10"/>
    <n v="5"/>
    <s v="CAUTIONARY"/>
  </r>
  <r>
    <s v="DAUGHTERS OF CHARITY"/>
    <x v="2"/>
    <x v="1"/>
    <x v="19"/>
    <s v="N"/>
    <x v="12"/>
    <n v="13"/>
    <n v="1880"/>
    <n v="0"/>
    <n v="100"/>
    <n v="10"/>
    <n v="5"/>
    <s v="CRITICAL"/>
  </r>
  <r>
    <s v="DAUGHTERS OF CHARITY"/>
    <x v="2"/>
    <x v="1"/>
    <x v="20"/>
    <s v="N"/>
    <x v="12"/>
    <n v="13"/>
    <n v="5686"/>
    <n v="0"/>
    <n v="100"/>
    <n v="10"/>
    <n v="5"/>
    <s v="CRITICAL"/>
  </r>
  <r>
    <s v="DAUGHTERS OF CHARITY"/>
    <x v="2"/>
    <x v="1"/>
    <x v="0"/>
    <s v="Y"/>
    <x v="13"/>
    <n v="14"/>
    <n v="135"/>
    <n v="135"/>
    <n v="0"/>
    <n v="10"/>
    <n v="5"/>
    <s v="PASSED"/>
  </r>
  <r>
    <s v="DAUGHTERS OF CHARITY"/>
    <x v="2"/>
    <x v="1"/>
    <x v="1"/>
    <s v="Y"/>
    <x v="13"/>
    <n v="14"/>
    <n v="136"/>
    <n v="136"/>
    <n v="0"/>
    <n v="10"/>
    <n v="5"/>
    <s v="PASSED"/>
  </r>
  <r>
    <s v="DAUGHTERS OF CHARITY"/>
    <x v="2"/>
    <x v="1"/>
    <x v="2"/>
    <s v="Y"/>
    <x v="13"/>
    <n v="14"/>
    <n v="210"/>
    <n v="210"/>
    <n v="0"/>
    <n v="10"/>
    <n v="5"/>
    <s v="PASSED"/>
  </r>
  <r>
    <s v="DAUGHTERS OF CHARITY"/>
    <x v="2"/>
    <x v="1"/>
    <x v="3"/>
    <s v="Y"/>
    <x v="13"/>
    <n v="14"/>
    <n v="94"/>
    <n v="94"/>
    <n v="0"/>
    <n v="10"/>
    <n v="5"/>
    <s v="PASSED"/>
  </r>
  <r>
    <s v="DAUGHTERS OF CHARITY"/>
    <x v="2"/>
    <x v="1"/>
    <x v="4"/>
    <s v="Y"/>
    <x v="13"/>
    <n v="14"/>
    <n v="206"/>
    <n v="206"/>
    <n v="0"/>
    <n v="10"/>
    <n v="5"/>
    <s v="PASSED"/>
  </r>
  <r>
    <s v="DAUGHTERS OF CHARITY"/>
    <x v="2"/>
    <x v="1"/>
    <x v="5"/>
    <s v="Y"/>
    <x v="13"/>
    <n v="14"/>
    <n v="337"/>
    <n v="337"/>
    <n v="0"/>
    <n v="10"/>
    <n v="5"/>
    <s v="PASSED"/>
  </r>
  <r>
    <s v="DAUGHTERS OF CHARITY"/>
    <x v="2"/>
    <x v="1"/>
    <x v="6"/>
    <s v="Y"/>
    <x v="13"/>
    <n v="14"/>
    <n v="115"/>
    <n v="115"/>
    <n v="0"/>
    <n v="10"/>
    <n v="5"/>
    <s v="PASSED"/>
  </r>
  <r>
    <s v="DAUGHTERS OF CHARITY"/>
    <x v="2"/>
    <x v="1"/>
    <x v="7"/>
    <s v="Y"/>
    <x v="13"/>
    <n v="14"/>
    <n v="114"/>
    <n v="114"/>
    <n v="0"/>
    <n v="10"/>
    <n v="5"/>
    <s v="PASSED"/>
  </r>
  <r>
    <s v="DAUGHTERS OF CHARITY"/>
    <x v="2"/>
    <x v="1"/>
    <x v="8"/>
    <s v="Y"/>
    <x v="13"/>
    <n v="14"/>
    <n v="322"/>
    <n v="322"/>
    <n v="0"/>
    <n v="10"/>
    <n v="5"/>
    <s v="PASSED"/>
  </r>
  <r>
    <s v="DAUGHTERS OF CHARITY"/>
    <x v="2"/>
    <x v="1"/>
    <x v="9"/>
    <s v="Y"/>
    <x v="13"/>
    <n v="14"/>
    <n v="115"/>
    <n v="115"/>
    <n v="0"/>
    <n v="10"/>
    <n v="5"/>
    <s v="PASSED"/>
  </r>
  <r>
    <s v="DAUGHTERS OF CHARITY"/>
    <x v="2"/>
    <x v="1"/>
    <x v="10"/>
    <s v="Y"/>
    <x v="13"/>
    <n v="14"/>
    <n v="185"/>
    <n v="185"/>
    <n v="0"/>
    <n v="10"/>
    <n v="5"/>
    <s v="PASSED"/>
  </r>
  <r>
    <s v="DAUGHTERS OF CHARITY"/>
    <x v="2"/>
    <x v="1"/>
    <x v="11"/>
    <s v="Y"/>
    <x v="13"/>
    <n v="14"/>
    <n v="92"/>
    <n v="92"/>
    <n v="0"/>
    <n v="10"/>
    <n v="5"/>
    <s v="PASSED"/>
  </r>
  <r>
    <s v="DAUGHTERS OF CHARITY"/>
    <x v="2"/>
    <x v="1"/>
    <x v="12"/>
    <s v="N"/>
    <x v="13"/>
    <n v="14"/>
    <n v="182"/>
    <n v="182"/>
    <n v="0"/>
    <n v="10"/>
    <n v="5"/>
    <s v="PASSED"/>
  </r>
  <r>
    <s v="DAUGHTERS OF CHARITY"/>
    <x v="2"/>
    <x v="1"/>
    <x v="13"/>
    <s v="N"/>
    <x v="13"/>
    <n v="14"/>
    <n v="91"/>
    <n v="91"/>
    <n v="0"/>
    <n v="10"/>
    <n v="5"/>
    <s v="PASSED"/>
  </r>
  <r>
    <s v="DAUGHTERS OF CHARITY"/>
    <x v="2"/>
    <x v="1"/>
    <x v="14"/>
    <s v="N"/>
    <x v="13"/>
    <n v="14"/>
    <n v="134"/>
    <n v="134"/>
    <n v="0"/>
    <n v="10"/>
    <n v="5"/>
    <s v="PASSED"/>
  </r>
  <r>
    <s v="DAUGHTERS OF CHARITY"/>
    <x v="2"/>
    <x v="1"/>
    <x v="15"/>
    <s v="N"/>
    <x v="13"/>
    <n v="14"/>
    <n v="44"/>
    <n v="44"/>
    <n v="0"/>
    <n v="10"/>
    <n v="5"/>
    <s v="PASSED"/>
  </r>
  <r>
    <s v="DAUGHTERS OF CHARITY"/>
    <x v="2"/>
    <x v="1"/>
    <x v="16"/>
    <s v="N"/>
    <x v="13"/>
    <n v="14"/>
    <n v="93"/>
    <n v="93"/>
    <n v="0"/>
    <n v="10"/>
    <n v="5"/>
    <s v="PASSED"/>
  </r>
  <r>
    <s v="DAUGHTERS OF CHARITY"/>
    <x v="2"/>
    <x v="1"/>
    <x v="17"/>
    <s v="N"/>
    <x v="13"/>
    <n v="14"/>
    <n v="115"/>
    <n v="115"/>
    <n v="0"/>
    <n v="10"/>
    <n v="5"/>
    <s v="PASSED"/>
  </r>
  <r>
    <s v="DAUGHTERS OF CHARITY"/>
    <x v="2"/>
    <x v="1"/>
    <x v="18"/>
    <s v="N"/>
    <x v="13"/>
    <n v="14"/>
    <n v="69"/>
    <n v="69"/>
    <n v="0"/>
    <n v="10"/>
    <n v="5"/>
    <s v="PASSED"/>
  </r>
  <r>
    <s v="DAUGHTERS OF CHARITY"/>
    <x v="2"/>
    <x v="1"/>
    <x v="19"/>
    <s v="N"/>
    <x v="13"/>
    <n v="14"/>
    <n v="24"/>
    <n v="0"/>
    <n v="100"/>
    <n v="10"/>
    <n v="5"/>
    <s v="CRITICAL"/>
  </r>
  <r>
    <s v="DAUGHTERS OF CHARITY"/>
    <x v="2"/>
    <x v="1"/>
    <x v="20"/>
    <s v="N"/>
    <x v="13"/>
    <n v="14"/>
    <n v="70"/>
    <n v="0"/>
    <n v="100"/>
    <n v="10"/>
    <n v="5"/>
    <s v="CRITICAL"/>
  </r>
  <r>
    <s v="DAUGHTERS OF CHARITY"/>
    <x v="2"/>
    <x v="1"/>
    <x v="0"/>
    <s v="Y"/>
    <x v="14"/>
    <n v="15"/>
    <n v="46296"/>
    <n v="46296"/>
    <n v="0"/>
    <n v="10"/>
    <n v="5"/>
    <s v="PASSED"/>
  </r>
  <r>
    <s v="DAUGHTERS OF CHARITY"/>
    <x v="2"/>
    <x v="1"/>
    <x v="1"/>
    <s v="Y"/>
    <x v="14"/>
    <n v="15"/>
    <n v="46023"/>
    <n v="46023"/>
    <n v="0"/>
    <n v="10"/>
    <n v="5"/>
    <s v="PASSED"/>
  </r>
  <r>
    <s v="DAUGHTERS OF CHARITY"/>
    <x v="2"/>
    <x v="1"/>
    <x v="2"/>
    <s v="Y"/>
    <x v="14"/>
    <n v="15"/>
    <n v="50798"/>
    <n v="50798"/>
    <n v="0"/>
    <n v="10"/>
    <n v="5"/>
    <s v="PASSED"/>
  </r>
  <r>
    <s v="DAUGHTERS OF CHARITY"/>
    <x v="2"/>
    <x v="1"/>
    <x v="3"/>
    <s v="Y"/>
    <x v="14"/>
    <n v="15"/>
    <n v="120012"/>
    <n v="120012"/>
    <n v="0"/>
    <n v="10"/>
    <n v="5"/>
    <s v="PASSED"/>
  </r>
  <r>
    <s v="DAUGHTERS OF CHARITY"/>
    <x v="2"/>
    <x v="1"/>
    <x v="4"/>
    <s v="Y"/>
    <x v="14"/>
    <n v="15"/>
    <n v="39345"/>
    <n v="39345"/>
    <n v="0"/>
    <n v="10"/>
    <n v="5"/>
    <s v="PASSED"/>
  </r>
  <r>
    <s v="DAUGHTERS OF CHARITY"/>
    <x v="2"/>
    <x v="1"/>
    <x v="5"/>
    <s v="Y"/>
    <x v="14"/>
    <n v="15"/>
    <n v="63565"/>
    <n v="63565"/>
    <n v="0"/>
    <n v="10"/>
    <n v="5"/>
    <s v="PASSED"/>
  </r>
  <r>
    <s v="DAUGHTERS OF CHARITY"/>
    <x v="2"/>
    <x v="1"/>
    <x v="6"/>
    <s v="Y"/>
    <x v="14"/>
    <n v="15"/>
    <n v="53777"/>
    <n v="53777"/>
    <n v="0"/>
    <n v="10"/>
    <n v="5"/>
    <s v="PASSED"/>
  </r>
  <r>
    <s v="DAUGHTERS OF CHARITY"/>
    <x v="2"/>
    <x v="1"/>
    <x v="7"/>
    <s v="Y"/>
    <x v="14"/>
    <n v="15"/>
    <n v="49389"/>
    <n v="49389"/>
    <n v="0"/>
    <n v="10"/>
    <n v="5"/>
    <s v="PASSED"/>
  </r>
  <r>
    <s v="DAUGHTERS OF CHARITY"/>
    <x v="2"/>
    <x v="1"/>
    <x v="8"/>
    <s v="Y"/>
    <x v="14"/>
    <n v="15"/>
    <n v="74362"/>
    <n v="74362"/>
    <n v="0"/>
    <n v="10"/>
    <n v="5"/>
    <s v="PASSED"/>
  </r>
  <r>
    <s v="DAUGHTERS OF CHARITY"/>
    <x v="2"/>
    <x v="1"/>
    <x v="9"/>
    <s v="Y"/>
    <x v="14"/>
    <n v="15"/>
    <n v="74501"/>
    <n v="74501"/>
    <n v="0"/>
    <n v="10"/>
    <n v="5"/>
    <s v="PASSED"/>
  </r>
  <r>
    <s v="DAUGHTERS OF CHARITY"/>
    <x v="2"/>
    <x v="1"/>
    <x v="10"/>
    <s v="Y"/>
    <x v="14"/>
    <n v="15"/>
    <n v="66862"/>
    <n v="66862"/>
    <n v="0"/>
    <n v="10"/>
    <n v="5"/>
    <s v="PASSED"/>
  </r>
  <r>
    <s v="DAUGHTERS OF CHARITY"/>
    <x v="2"/>
    <x v="1"/>
    <x v="11"/>
    <s v="Y"/>
    <x v="14"/>
    <n v="15"/>
    <n v="92311"/>
    <n v="92311"/>
    <n v="0"/>
    <n v="10"/>
    <n v="5"/>
    <s v="PASSED"/>
  </r>
  <r>
    <s v="DAUGHTERS OF CHARITY"/>
    <x v="2"/>
    <x v="1"/>
    <x v="12"/>
    <s v="N"/>
    <x v="14"/>
    <n v="15"/>
    <n v="66795"/>
    <n v="66795"/>
    <n v="0"/>
    <n v="10"/>
    <n v="5"/>
    <s v="PASSED"/>
  </r>
  <r>
    <s v="DAUGHTERS OF CHARITY"/>
    <x v="2"/>
    <x v="1"/>
    <x v="13"/>
    <s v="N"/>
    <x v="14"/>
    <n v="15"/>
    <n v="53304"/>
    <n v="53304"/>
    <n v="0"/>
    <n v="10"/>
    <n v="5"/>
    <s v="PASSED"/>
  </r>
  <r>
    <s v="DAUGHTERS OF CHARITY"/>
    <x v="2"/>
    <x v="1"/>
    <x v="14"/>
    <s v="N"/>
    <x v="14"/>
    <n v="15"/>
    <n v="57753"/>
    <n v="57888"/>
    <n v="0.23320895522388058"/>
    <n v="10"/>
    <n v="5"/>
    <s v="TRIVIAL"/>
  </r>
  <r>
    <s v="DAUGHTERS OF CHARITY"/>
    <x v="2"/>
    <x v="1"/>
    <x v="15"/>
    <s v="N"/>
    <x v="14"/>
    <n v="15"/>
    <n v="60139"/>
    <n v="60091"/>
    <n v="7.9878850410211172E-2"/>
    <n v="10"/>
    <n v="5"/>
    <s v="TRIVIAL"/>
  </r>
  <r>
    <s v="DAUGHTERS OF CHARITY"/>
    <x v="2"/>
    <x v="1"/>
    <x v="16"/>
    <s v="N"/>
    <x v="14"/>
    <n v="15"/>
    <n v="59636"/>
    <n v="59497"/>
    <n v="0.23362522480125048"/>
    <n v="10"/>
    <n v="5"/>
    <s v="TRIVIAL"/>
  </r>
  <r>
    <s v="DAUGHTERS OF CHARITY"/>
    <x v="2"/>
    <x v="1"/>
    <x v="17"/>
    <s v="N"/>
    <x v="14"/>
    <n v="15"/>
    <n v="58423"/>
    <n v="58423"/>
    <n v="0"/>
    <n v="10"/>
    <n v="5"/>
    <s v="PASSED"/>
  </r>
  <r>
    <s v="DAUGHTERS OF CHARITY"/>
    <x v="2"/>
    <x v="1"/>
    <x v="18"/>
    <s v="N"/>
    <x v="14"/>
    <n v="15"/>
    <n v="49905"/>
    <n v="49653"/>
    <n v="0.50752220409642923"/>
    <n v="10"/>
    <n v="5"/>
    <s v="TRIVIAL"/>
  </r>
  <r>
    <s v="DAUGHTERS OF CHARITY"/>
    <x v="2"/>
    <x v="1"/>
    <x v="19"/>
    <s v="N"/>
    <x v="14"/>
    <n v="15"/>
    <n v="43480"/>
    <n v="43480"/>
    <n v="0"/>
    <n v="10"/>
    <n v="5"/>
    <s v="PASSED"/>
  </r>
  <r>
    <s v="DAUGHTERS OF CHARITY"/>
    <x v="2"/>
    <x v="1"/>
    <x v="20"/>
    <s v="N"/>
    <x v="14"/>
    <n v="15"/>
    <n v="49164"/>
    <n v="0"/>
    <n v="100"/>
    <n v="10"/>
    <n v="5"/>
    <s v="CRITICAL"/>
  </r>
  <r>
    <s v="DAUGHTERS OF CHARITY"/>
    <x v="2"/>
    <x v="1"/>
    <x v="0"/>
    <s v="Y"/>
    <x v="15"/>
    <n v="16"/>
    <n v="0.8"/>
    <n v="0.8"/>
    <n v="0"/>
    <n v="10"/>
    <n v="5"/>
    <s v="PASSED"/>
  </r>
  <r>
    <s v="DAUGHTERS OF CHARITY"/>
    <x v="2"/>
    <x v="1"/>
    <x v="1"/>
    <s v="Y"/>
    <x v="15"/>
    <n v="16"/>
    <n v="0.83"/>
    <n v="0.84"/>
    <n v="1.1904761904761916"/>
    <n v="10"/>
    <n v="5"/>
    <s v="TRIVIAL"/>
  </r>
  <r>
    <s v="DAUGHTERS OF CHARITY"/>
    <x v="2"/>
    <x v="1"/>
    <x v="2"/>
    <s v="Y"/>
    <x v="15"/>
    <n v="16"/>
    <n v="0.82"/>
    <n v="0.82"/>
    <n v="0"/>
    <n v="10"/>
    <n v="5"/>
    <s v="PASSED"/>
  </r>
  <r>
    <s v="DAUGHTERS OF CHARITY"/>
    <x v="2"/>
    <x v="1"/>
    <x v="3"/>
    <s v="Y"/>
    <x v="15"/>
    <n v="16"/>
    <n v="0.79"/>
    <n v="0.79"/>
    <n v="0"/>
    <n v="10"/>
    <n v="5"/>
    <s v="PASSED"/>
  </r>
  <r>
    <s v="DAUGHTERS OF CHARITY"/>
    <x v="2"/>
    <x v="1"/>
    <x v="4"/>
    <s v="Y"/>
    <x v="15"/>
    <n v="16"/>
    <n v="0.81"/>
    <n v="0.81"/>
    <n v="0"/>
    <n v="10"/>
    <n v="5"/>
    <s v="PASSED"/>
  </r>
  <r>
    <s v="DAUGHTERS OF CHARITY"/>
    <x v="2"/>
    <x v="1"/>
    <x v="5"/>
    <s v="Y"/>
    <x v="15"/>
    <n v="16"/>
    <n v="0.78"/>
    <n v="0.78"/>
    <n v="0"/>
    <n v="10"/>
    <n v="5"/>
    <s v="PASSED"/>
  </r>
  <r>
    <s v="DAUGHTERS OF CHARITY"/>
    <x v="2"/>
    <x v="1"/>
    <x v="6"/>
    <s v="Y"/>
    <x v="15"/>
    <n v="16"/>
    <n v="0.79"/>
    <n v="0.8"/>
    <n v="1.2500000000000011"/>
    <n v="10"/>
    <n v="5"/>
    <s v="TRIVIAL"/>
  </r>
  <r>
    <s v="DAUGHTERS OF CHARITY"/>
    <x v="2"/>
    <x v="1"/>
    <x v="7"/>
    <s v="Y"/>
    <x v="15"/>
    <n v="16"/>
    <n v="0.79"/>
    <n v="0.79"/>
    <n v="0"/>
    <n v="10"/>
    <n v="5"/>
    <s v="PASSED"/>
  </r>
  <r>
    <s v="DAUGHTERS OF CHARITY"/>
    <x v="2"/>
    <x v="1"/>
    <x v="8"/>
    <s v="Y"/>
    <x v="15"/>
    <n v="16"/>
    <n v="0.8"/>
    <n v="0.8"/>
    <n v="0"/>
    <n v="10"/>
    <n v="5"/>
    <s v="PASSED"/>
  </r>
  <r>
    <s v="DAUGHTERS OF CHARITY"/>
    <x v="2"/>
    <x v="1"/>
    <x v="9"/>
    <s v="Y"/>
    <x v="15"/>
    <n v="16"/>
    <n v="0.8"/>
    <n v="0.81"/>
    <n v="1.2345679012345689"/>
    <n v="10"/>
    <n v="5"/>
    <s v="TRIVIAL"/>
  </r>
  <r>
    <s v="DAUGHTERS OF CHARITY"/>
    <x v="2"/>
    <x v="1"/>
    <x v="10"/>
    <s v="Y"/>
    <x v="15"/>
    <n v="16"/>
    <n v="0.79"/>
    <n v="0.8"/>
    <n v="1.2500000000000011"/>
    <n v="10"/>
    <n v="5"/>
    <s v="TRIVIAL"/>
  </r>
  <r>
    <s v="DAUGHTERS OF CHARITY"/>
    <x v="2"/>
    <x v="1"/>
    <x v="11"/>
    <s v="Y"/>
    <x v="15"/>
    <n v="16"/>
    <n v="0.79"/>
    <n v="0.79"/>
    <n v="0"/>
    <n v="10"/>
    <n v="5"/>
    <s v="PASSED"/>
  </r>
  <r>
    <s v="DAUGHTERS OF CHARITY"/>
    <x v="2"/>
    <x v="1"/>
    <x v="12"/>
    <s v="N"/>
    <x v="15"/>
    <n v="16"/>
    <n v="0.86"/>
    <n v="0.87"/>
    <n v="1.1494252873563229"/>
    <n v="10"/>
    <n v="5"/>
    <s v="TRIVIAL"/>
  </r>
  <r>
    <s v="DAUGHTERS OF CHARITY"/>
    <x v="2"/>
    <x v="1"/>
    <x v="13"/>
    <s v="N"/>
    <x v="15"/>
    <n v="16"/>
    <n v="0.92"/>
    <n v="0.92"/>
    <n v="0"/>
    <n v="10"/>
    <n v="5"/>
    <s v="PASSED"/>
  </r>
  <r>
    <s v="DAUGHTERS OF CHARITY"/>
    <x v="2"/>
    <x v="1"/>
    <x v="14"/>
    <s v="N"/>
    <x v="15"/>
    <n v="16"/>
    <n v="0.88"/>
    <n v="0.88"/>
    <n v="0"/>
    <n v="10"/>
    <n v="5"/>
    <s v="PASSED"/>
  </r>
  <r>
    <s v="DAUGHTERS OF CHARITY"/>
    <x v="2"/>
    <x v="1"/>
    <x v="15"/>
    <s v="N"/>
    <x v="15"/>
    <n v="16"/>
    <n v="0.91"/>
    <n v="0.92"/>
    <n v="1.0869565217391313"/>
    <n v="10"/>
    <n v="5"/>
    <s v="TRIVIAL"/>
  </r>
  <r>
    <s v="DAUGHTERS OF CHARITY"/>
    <x v="2"/>
    <x v="1"/>
    <x v="16"/>
    <s v="N"/>
    <x v="15"/>
    <n v="16"/>
    <n v="0.94"/>
    <n v="0.95"/>
    <n v="1.0526315789473695"/>
    <n v="10"/>
    <n v="5"/>
    <s v="TRIVIAL"/>
  </r>
  <r>
    <s v="DAUGHTERS OF CHARITY"/>
    <x v="2"/>
    <x v="1"/>
    <x v="17"/>
    <s v="N"/>
    <x v="15"/>
    <n v="16"/>
    <n v="0.91"/>
    <n v="0.92"/>
    <n v="1.0869565217391313"/>
    <n v="10"/>
    <n v="5"/>
    <s v="TRIVIAL"/>
  </r>
  <r>
    <s v="DAUGHTERS OF CHARITY"/>
    <x v="2"/>
    <x v="1"/>
    <x v="18"/>
    <s v="N"/>
    <x v="15"/>
    <n v="16"/>
    <n v="0.93"/>
    <n v="0.94"/>
    <n v="1.0638297872340319"/>
    <n v="10"/>
    <n v="5"/>
    <s v="TRIVIAL"/>
  </r>
  <r>
    <s v="DAUGHTERS OF CHARITY"/>
    <x v="2"/>
    <x v="1"/>
    <x v="19"/>
    <s v="N"/>
    <x v="15"/>
    <n v="16"/>
    <n v="0.95"/>
    <n v="0.95"/>
    <n v="0"/>
    <n v="10"/>
    <n v="5"/>
    <s v="PASSED"/>
  </r>
  <r>
    <s v="DAUGHTERS OF CHARITY"/>
    <x v="2"/>
    <x v="1"/>
    <x v="20"/>
    <s v="N"/>
    <x v="15"/>
    <n v="16"/>
    <n v="0.84"/>
    <n v="0"/>
    <n v="100"/>
    <n v="10"/>
    <n v="5"/>
    <s v="CRITICAL"/>
  </r>
  <r>
    <s v="DAUGHTERS OF CHARITY"/>
    <x v="2"/>
    <x v="1"/>
    <x v="0"/>
    <s v="Y"/>
    <x v="16"/>
    <n v="17"/>
    <n v="308329"/>
    <n v="308329"/>
    <n v="0"/>
    <n v="10"/>
    <n v="5"/>
    <s v="PASSED"/>
  </r>
  <r>
    <s v="DAUGHTERS OF CHARITY"/>
    <x v="2"/>
    <x v="1"/>
    <x v="1"/>
    <s v="Y"/>
    <x v="16"/>
    <n v="17"/>
    <n v="267660"/>
    <n v="267660"/>
    <n v="0"/>
    <n v="10"/>
    <n v="5"/>
    <s v="PASSED"/>
  </r>
  <r>
    <s v="DAUGHTERS OF CHARITY"/>
    <x v="2"/>
    <x v="1"/>
    <x v="2"/>
    <s v="Y"/>
    <x v="16"/>
    <n v="17"/>
    <n v="215816"/>
    <n v="215816"/>
    <n v="0"/>
    <n v="10"/>
    <n v="5"/>
    <s v="PASSED"/>
  </r>
  <r>
    <s v="DAUGHTERS OF CHARITY"/>
    <x v="2"/>
    <x v="1"/>
    <x v="3"/>
    <s v="Y"/>
    <x v="16"/>
    <n v="17"/>
    <n v="243033"/>
    <n v="243033"/>
    <n v="0"/>
    <n v="10"/>
    <n v="5"/>
    <s v="PASSED"/>
  </r>
  <r>
    <s v="DAUGHTERS OF CHARITY"/>
    <x v="2"/>
    <x v="1"/>
    <x v="4"/>
    <s v="Y"/>
    <x v="16"/>
    <n v="17"/>
    <n v="224579"/>
    <n v="224579"/>
    <n v="0"/>
    <n v="10"/>
    <n v="5"/>
    <s v="PASSED"/>
  </r>
  <r>
    <s v="DAUGHTERS OF CHARITY"/>
    <x v="2"/>
    <x v="1"/>
    <x v="5"/>
    <s v="Y"/>
    <x v="16"/>
    <n v="17"/>
    <n v="163655"/>
    <n v="163655"/>
    <n v="0"/>
    <n v="10"/>
    <n v="5"/>
    <s v="PASSED"/>
  </r>
  <r>
    <s v="DAUGHTERS OF CHARITY"/>
    <x v="2"/>
    <x v="1"/>
    <x v="6"/>
    <s v="Y"/>
    <x v="16"/>
    <n v="17"/>
    <n v="220707"/>
    <n v="220707"/>
    <n v="0"/>
    <n v="10"/>
    <n v="5"/>
    <s v="PASSED"/>
  </r>
  <r>
    <s v="DAUGHTERS OF CHARITY"/>
    <x v="2"/>
    <x v="1"/>
    <x v="7"/>
    <s v="Y"/>
    <x v="16"/>
    <n v="17"/>
    <n v="258732"/>
    <n v="258732"/>
    <n v="0"/>
    <n v="10"/>
    <n v="5"/>
    <s v="PASSED"/>
  </r>
  <r>
    <s v="DAUGHTERS OF CHARITY"/>
    <x v="2"/>
    <x v="1"/>
    <x v="8"/>
    <s v="Y"/>
    <x v="16"/>
    <n v="17"/>
    <n v="323580"/>
    <n v="323580"/>
    <n v="0"/>
    <n v="10"/>
    <n v="5"/>
    <s v="PASSED"/>
  </r>
  <r>
    <s v="DAUGHTERS OF CHARITY"/>
    <x v="2"/>
    <x v="1"/>
    <x v="9"/>
    <s v="Y"/>
    <x v="16"/>
    <n v="17"/>
    <n v="264692"/>
    <n v="264692"/>
    <n v="0"/>
    <n v="10"/>
    <n v="5"/>
    <s v="PASSED"/>
  </r>
  <r>
    <s v="DAUGHTERS OF CHARITY"/>
    <x v="2"/>
    <x v="1"/>
    <x v="10"/>
    <s v="Y"/>
    <x v="16"/>
    <n v="17"/>
    <n v="153707"/>
    <n v="153675"/>
    <n v="2.0823165771921264E-2"/>
    <n v="10"/>
    <n v="5"/>
    <s v="TRIVIAL"/>
  </r>
  <r>
    <s v="DAUGHTERS OF CHARITY"/>
    <x v="2"/>
    <x v="1"/>
    <x v="11"/>
    <s v="Y"/>
    <x v="16"/>
    <n v="17"/>
    <n v="318805"/>
    <n v="318178"/>
    <n v="0.19705950757123369"/>
    <n v="10"/>
    <n v="5"/>
    <s v="TRIVIAL"/>
  </r>
  <r>
    <s v="DAUGHTERS OF CHARITY"/>
    <x v="2"/>
    <x v="1"/>
    <x v="12"/>
    <s v="N"/>
    <x v="16"/>
    <n v="17"/>
    <n v="292632"/>
    <n v="292632"/>
    <n v="0"/>
    <n v="10"/>
    <n v="5"/>
    <s v="PASSED"/>
  </r>
  <r>
    <s v="DAUGHTERS OF CHARITY"/>
    <x v="2"/>
    <x v="1"/>
    <x v="13"/>
    <s v="N"/>
    <x v="16"/>
    <n v="17"/>
    <n v="202711"/>
    <n v="189836"/>
    <n v="6.7821698729429611"/>
    <n v="10"/>
    <n v="5"/>
    <s v="CAUTIONARY"/>
  </r>
  <r>
    <s v="DAUGHTERS OF CHARITY"/>
    <x v="2"/>
    <x v="1"/>
    <x v="14"/>
    <s v="N"/>
    <x v="16"/>
    <n v="17"/>
    <n v="432240"/>
    <n v="432442"/>
    <n v="4.6711466508803492E-2"/>
    <n v="10"/>
    <n v="5"/>
    <s v="TRIVIAL"/>
  </r>
  <r>
    <s v="DAUGHTERS OF CHARITY"/>
    <x v="2"/>
    <x v="1"/>
    <x v="15"/>
    <s v="N"/>
    <x v="16"/>
    <n v="17"/>
    <n v="184398"/>
    <n v="183665"/>
    <n v="0.39909618054610296"/>
    <n v="10"/>
    <n v="5"/>
    <s v="TRIVIAL"/>
  </r>
  <r>
    <s v="DAUGHTERS OF CHARITY"/>
    <x v="2"/>
    <x v="1"/>
    <x v="16"/>
    <s v="N"/>
    <x v="16"/>
    <n v="17"/>
    <n v="311242"/>
    <n v="310185"/>
    <n v="0.34076438254590002"/>
    <n v="10"/>
    <n v="5"/>
    <s v="TRIVIAL"/>
  </r>
  <r>
    <s v="DAUGHTERS OF CHARITY"/>
    <x v="2"/>
    <x v="1"/>
    <x v="17"/>
    <s v="N"/>
    <x v="16"/>
    <n v="17"/>
    <n v="234607"/>
    <n v="232678"/>
    <n v="0.82904271138655139"/>
    <n v="10"/>
    <n v="5"/>
    <s v="TRIVIAL"/>
  </r>
  <r>
    <s v="DAUGHTERS OF CHARITY"/>
    <x v="2"/>
    <x v="1"/>
    <x v="18"/>
    <s v="N"/>
    <x v="16"/>
    <n v="17"/>
    <n v="239754"/>
    <n v="192045"/>
    <n v="24.842615012106535"/>
    <n v="10"/>
    <n v="5"/>
    <s v="CRITICAL"/>
  </r>
  <r>
    <s v="DAUGHTERS OF CHARITY"/>
    <x v="2"/>
    <x v="1"/>
    <x v="19"/>
    <s v="N"/>
    <x v="16"/>
    <n v="17"/>
    <n v="167738"/>
    <n v="54084"/>
    <n v="210.14348051179644"/>
    <n v="10"/>
    <n v="5"/>
    <s v="CRITICAL"/>
  </r>
  <r>
    <s v="DAUGHTERS OF CHARITY"/>
    <x v="2"/>
    <x v="1"/>
    <x v="20"/>
    <s v="N"/>
    <x v="16"/>
    <n v="17"/>
    <n v="80740"/>
    <n v="0"/>
    <n v="100"/>
    <n v="10"/>
    <n v="5"/>
    <s v="CRITICAL"/>
  </r>
  <r>
    <s v="DAUGHTERS OF CHARITY"/>
    <x v="2"/>
    <x v="1"/>
    <x v="0"/>
    <s v="Y"/>
    <x v="17"/>
    <n v="18"/>
    <n v="374.53"/>
    <n v="374.53"/>
    <n v="0"/>
    <n v="10"/>
    <n v="5"/>
    <s v="PASSED"/>
  </r>
  <r>
    <s v="DAUGHTERS OF CHARITY"/>
    <x v="2"/>
    <x v="1"/>
    <x v="1"/>
    <s v="Y"/>
    <x v="17"/>
    <n v="18"/>
    <n v="411.32"/>
    <n v="411.32"/>
    <n v="0"/>
    <n v="10"/>
    <n v="5"/>
    <s v="PASSED"/>
  </r>
  <r>
    <s v="DAUGHTERS OF CHARITY"/>
    <x v="2"/>
    <x v="1"/>
    <x v="2"/>
    <s v="Y"/>
    <x v="17"/>
    <n v="18"/>
    <n v="429.96"/>
    <n v="429.96"/>
    <n v="0"/>
    <n v="10"/>
    <n v="5"/>
    <s v="PASSED"/>
  </r>
  <r>
    <s v="DAUGHTERS OF CHARITY"/>
    <x v="2"/>
    <x v="1"/>
    <x v="3"/>
    <s v="Y"/>
    <x v="17"/>
    <n v="18"/>
    <n v="442.5"/>
    <n v="442.5"/>
    <n v="0"/>
    <n v="10"/>
    <n v="5"/>
    <s v="PASSED"/>
  </r>
  <r>
    <s v="DAUGHTERS OF CHARITY"/>
    <x v="2"/>
    <x v="1"/>
    <x v="4"/>
    <s v="Y"/>
    <x v="17"/>
    <n v="18"/>
    <n v="420.95"/>
    <n v="420.95"/>
    <n v="0"/>
    <n v="10"/>
    <n v="5"/>
    <s v="PASSED"/>
  </r>
  <r>
    <s v="DAUGHTERS OF CHARITY"/>
    <x v="2"/>
    <x v="1"/>
    <x v="5"/>
    <s v="Y"/>
    <x v="17"/>
    <n v="18"/>
    <n v="440.07"/>
    <n v="440.07"/>
    <n v="0"/>
    <n v="10"/>
    <n v="5"/>
    <s v="PASSED"/>
  </r>
  <r>
    <s v="DAUGHTERS OF CHARITY"/>
    <x v="2"/>
    <x v="1"/>
    <x v="6"/>
    <s v="Y"/>
    <x v="17"/>
    <n v="18"/>
    <n v="463.46"/>
    <n v="463.46"/>
    <n v="0"/>
    <n v="10"/>
    <n v="5"/>
    <s v="PASSED"/>
  </r>
  <r>
    <s v="DAUGHTERS OF CHARITY"/>
    <x v="2"/>
    <x v="1"/>
    <x v="7"/>
    <s v="Y"/>
    <x v="17"/>
    <n v="18"/>
    <n v="457.31"/>
    <n v="457.31"/>
    <n v="0"/>
    <n v="10"/>
    <n v="5"/>
    <s v="PASSED"/>
  </r>
  <r>
    <s v="DAUGHTERS OF CHARITY"/>
    <x v="2"/>
    <x v="1"/>
    <x v="8"/>
    <s v="Y"/>
    <x v="17"/>
    <n v="18"/>
    <n v="470.25"/>
    <n v="470.25"/>
    <n v="0"/>
    <n v="10"/>
    <n v="5"/>
    <s v="PASSED"/>
  </r>
  <r>
    <s v="DAUGHTERS OF CHARITY"/>
    <x v="2"/>
    <x v="1"/>
    <x v="9"/>
    <s v="Y"/>
    <x v="17"/>
    <n v="18"/>
    <n v="471.26"/>
    <n v="471.26"/>
    <n v="0"/>
    <n v="10"/>
    <n v="5"/>
    <s v="PASSED"/>
  </r>
  <r>
    <s v="DAUGHTERS OF CHARITY"/>
    <x v="2"/>
    <x v="1"/>
    <x v="10"/>
    <s v="Y"/>
    <x v="17"/>
    <n v="18"/>
    <n v="483.62"/>
    <n v="483.62"/>
    <n v="0"/>
    <n v="10"/>
    <n v="5"/>
    <s v="PASSED"/>
  </r>
  <r>
    <s v="DAUGHTERS OF CHARITY"/>
    <x v="2"/>
    <x v="1"/>
    <x v="11"/>
    <s v="Y"/>
    <x v="17"/>
    <n v="18"/>
    <n v="502.87"/>
    <n v="502.87"/>
    <n v="0"/>
    <n v="10"/>
    <n v="5"/>
    <s v="PASSED"/>
  </r>
  <r>
    <s v="DAUGHTERS OF CHARITY"/>
    <x v="2"/>
    <x v="1"/>
    <x v="12"/>
    <s v="N"/>
    <x v="17"/>
    <n v="18"/>
    <n v="493.36"/>
    <n v="493.36"/>
    <n v="0"/>
    <n v="10"/>
    <n v="5"/>
    <s v="PASSED"/>
  </r>
  <r>
    <s v="DAUGHTERS OF CHARITY"/>
    <x v="2"/>
    <x v="1"/>
    <x v="13"/>
    <s v="N"/>
    <x v="17"/>
    <n v="18"/>
    <n v="495.27"/>
    <n v="495.27"/>
    <n v="0"/>
    <n v="10"/>
    <n v="5"/>
    <s v="PASSED"/>
  </r>
  <r>
    <s v="DAUGHTERS OF CHARITY"/>
    <x v="2"/>
    <x v="1"/>
    <x v="14"/>
    <s v="N"/>
    <x v="17"/>
    <n v="18"/>
    <n v="497.21"/>
    <n v="497.21"/>
    <n v="0"/>
    <n v="10"/>
    <n v="5"/>
    <s v="PASSED"/>
  </r>
  <r>
    <s v="DAUGHTERS OF CHARITY"/>
    <x v="2"/>
    <x v="1"/>
    <x v="15"/>
    <s v="N"/>
    <x v="17"/>
    <n v="18"/>
    <n v="487.13"/>
    <n v="485.29"/>
    <n v="0.37915473222196522"/>
    <n v="10"/>
    <n v="5"/>
    <s v="TRIVIAL"/>
  </r>
  <r>
    <s v="DAUGHTERS OF CHARITY"/>
    <x v="2"/>
    <x v="1"/>
    <x v="16"/>
    <s v="N"/>
    <x v="17"/>
    <n v="18"/>
    <n v="485.44"/>
    <n v="483.5"/>
    <n v="0.40124095139606986"/>
    <n v="10"/>
    <n v="5"/>
    <s v="TRIVIAL"/>
  </r>
  <r>
    <s v="DAUGHTERS OF CHARITY"/>
    <x v="2"/>
    <x v="1"/>
    <x v="17"/>
    <s v="N"/>
    <x v="17"/>
    <n v="18"/>
    <n v="464.49"/>
    <n v="462.57"/>
    <n v="0.41507231337960004"/>
    <n v="10"/>
    <n v="5"/>
    <s v="TRIVIAL"/>
  </r>
  <r>
    <s v="DAUGHTERS OF CHARITY"/>
    <x v="2"/>
    <x v="1"/>
    <x v="18"/>
    <s v="N"/>
    <x v="17"/>
    <n v="18"/>
    <n v="463.6"/>
    <n v="461.69"/>
    <n v="0.41369750265330096"/>
    <n v="10"/>
    <n v="5"/>
    <s v="TRIVIAL"/>
  </r>
  <r>
    <s v="DAUGHTERS OF CHARITY"/>
    <x v="2"/>
    <x v="1"/>
    <x v="19"/>
    <s v="N"/>
    <x v="17"/>
    <n v="18"/>
    <n v="461.69"/>
    <n v="453.83"/>
    <n v="1.7319260516052297"/>
    <n v="10"/>
    <n v="5"/>
    <s v="TRIVIAL"/>
  </r>
  <r>
    <s v="DAUGHTERS OF CHARITY"/>
    <x v="2"/>
    <x v="1"/>
    <x v="20"/>
    <s v="N"/>
    <x v="17"/>
    <n v="18"/>
    <n v="444.87"/>
    <n v="0"/>
    <n v="100"/>
    <n v="10"/>
    <n v="5"/>
    <s v="CRITICAL"/>
  </r>
  <r>
    <s v="DAUGHTERS OF CHARITY"/>
    <x v="2"/>
    <x v="1"/>
    <x v="0"/>
    <s v="Y"/>
    <x v="18"/>
    <n v="19"/>
    <n v="57"/>
    <n v="57"/>
    <n v="0"/>
    <n v="10"/>
    <n v="5"/>
    <s v="PASSED"/>
  </r>
  <r>
    <s v="DAUGHTERS OF CHARITY"/>
    <x v="2"/>
    <x v="1"/>
    <x v="1"/>
    <s v="Y"/>
    <x v="18"/>
    <n v="19"/>
    <n v="100"/>
    <n v="100"/>
    <n v="0"/>
    <n v="10"/>
    <n v="5"/>
    <s v="PASSED"/>
  </r>
  <r>
    <s v="DAUGHTERS OF CHARITY"/>
    <x v="2"/>
    <x v="1"/>
    <x v="2"/>
    <s v="Y"/>
    <x v="18"/>
    <n v="19"/>
    <n v="23"/>
    <n v="23"/>
    <n v="0"/>
    <n v="10"/>
    <n v="5"/>
    <s v="PASSED"/>
  </r>
  <r>
    <s v="DAUGHTERS OF CHARITY"/>
    <x v="2"/>
    <x v="1"/>
    <x v="3"/>
    <s v="Y"/>
    <x v="18"/>
    <n v="19"/>
    <n v="1"/>
    <n v="1"/>
    <n v="0"/>
    <n v="10"/>
    <n v="5"/>
    <s v="PASSED"/>
  </r>
  <r>
    <s v="DAUGHTERS OF CHARITY"/>
    <x v="2"/>
    <x v="1"/>
    <x v="4"/>
    <s v="Y"/>
    <x v="18"/>
    <n v="19"/>
    <n v="96"/>
    <n v="96"/>
    <n v="0"/>
    <n v="10"/>
    <n v="5"/>
    <s v="PASSED"/>
  </r>
  <r>
    <s v="DAUGHTERS OF CHARITY"/>
    <x v="2"/>
    <x v="1"/>
    <x v="5"/>
    <s v="Y"/>
    <x v="18"/>
    <n v="19"/>
    <n v="14"/>
    <n v="14"/>
    <n v="0"/>
    <n v="10"/>
    <n v="5"/>
    <s v="PASSED"/>
  </r>
  <r>
    <s v="DAUGHTERS OF CHARITY"/>
    <x v="2"/>
    <x v="1"/>
    <x v="6"/>
    <s v="Y"/>
    <x v="18"/>
    <n v="19"/>
    <n v="19"/>
    <n v="19"/>
    <n v="0"/>
    <n v="10"/>
    <n v="5"/>
    <s v="PASSED"/>
  </r>
  <r>
    <s v="DAUGHTERS OF CHARITY"/>
    <x v="2"/>
    <x v="1"/>
    <x v="7"/>
    <s v="Y"/>
    <x v="18"/>
    <n v="19"/>
    <n v="147"/>
    <n v="147"/>
    <n v="0"/>
    <n v="10"/>
    <n v="5"/>
    <s v="PASSED"/>
  </r>
  <r>
    <s v="DAUGHTERS OF CHARITY"/>
    <x v="2"/>
    <x v="1"/>
    <x v="8"/>
    <s v="Y"/>
    <x v="18"/>
    <n v="19"/>
    <n v="77"/>
    <n v="77"/>
    <n v="0"/>
    <n v="10"/>
    <n v="5"/>
    <s v="PASSED"/>
  </r>
  <r>
    <s v="DAUGHTERS OF CHARITY"/>
    <x v="2"/>
    <x v="1"/>
    <x v="9"/>
    <s v="Y"/>
    <x v="18"/>
    <n v="19"/>
    <n v="64"/>
    <n v="64"/>
    <n v="0"/>
    <n v="10"/>
    <n v="5"/>
    <s v="PASSED"/>
  </r>
  <r>
    <s v="DAUGHTERS OF CHARITY"/>
    <x v="2"/>
    <x v="1"/>
    <x v="10"/>
    <s v="Y"/>
    <x v="18"/>
    <n v="19"/>
    <n v="3"/>
    <n v="3"/>
    <n v="0"/>
    <n v="10"/>
    <n v="5"/>
    <s v="PASSED"/>
  </r>
  <r>
    <s v="DAUGHTERS OF CHARITY"/>
    <x v="2"/>
    <x v="1"/>
    <x v="11"/>
    <s v="Y"/>
    <x v="18"/>
    <n v="19"/>
    <n v="10"/>
    <n v="10"/>
    <n v="0"/>
    <n v="10"/>
    <n v="5"/>
    <s v="PASSED"/>
  </r>
  <r>
    <s v="DAUGHTERS OF CHARITY"/>
    <x v="2"/>
    <x v="1"/>
    <x v="12"/>
    <s v="N"/>
    <x v="18"/>
    <n v="19"/>
    <n v="60"/>
    <n v="60"/>
    <n v="0"/>
    <n v="10"/>
    <n v="5"/>
    <s v="PASSED"/>
  </r>
  <r>
    <s v="DAUGHTERS OF CHARITY"/>
    <x v="2"/>
    <x v="1"/>
    <x v="13"/>
    <s v="N"/>
    <x v="18"/>
    <n v="19"/>
    <n v="39"/>
    <n v="13"/>
    <n v="200"/>
    <n v="10"/>
    <n v="5"/>
    <s v="CRITICAL"/>
  </r>
  <r>
    <s v="DAUGHTERS OF CHARITY"/>
    <x v="2"/>
    <x v="1"/>
    <x v="14"/>
    <s v="N"/>
    <x v="18"/>
    <n v="19"/>
    <n v="13"/>
    <n v="13"/>
    <n v="0"/>
    <n v="10"/>
    <n v="5"/>
    <s v="PASSED"/>
  </r>
  <r>
    <s v="DAUGHTERS OF CHARITY"/>
    <x v="2"/>
    <x v="1"/>
    <x v="15"/>
    <s v="N"/>
    <x v="18"/>
    <n v="19"/>
    <n v="49"/>
    <n v="49"/>
    <n v="0"/>
    <n v="10"/>
    <n v="5"/>
    <s v="PASSED"/>
  </r>
  <r>
    <s v="DAUGHTERS OF CHARITY"/>
    <x v="2"/>
    <x v="1"/>
    <x v="16"/>
    <s v="N"/>
    <x v="18"/>
    <n v="19"/>
    <n v="26"/>
    <n v="26"/>
    <n v="0"/>
    <n v="10"/>
    <n v="5"/>
    <s v="PASSED"/>
  </r>
  <r>
    <s v="DAUGHTERS OF CHARITY"/>
    <x v="2"/>
    <x v="1"/>
    <x v="17"/>
    <s v="N"/>
    <x v="18"/>
    <n v="19"/>
    <n v="21"/>
    <n v="21"/>
    <n v="0"/>
    <n v="10"/>
    <n v="5"/>
    <s v="PASSED"/>
  </r>
  <r>
    <s v="DAUGHTERS OF CHARITY"/>
    <x v="2"/>
    <x v="1"/>
    <x v="18"/>
    <s v="N"/>
    <x v="18"/>
    <n v="19"/>
    <n v="1"/>
    <n v="1"/>
    <n v="0"/>
    <n v="10"/>
    <n v="5"/>
    <s v="PASSED"/>
  </r>
  <r>
    <s v="DAUGHTERS OF CHARITY"/>
    <x v="2"/>
    <x v="1"/>
    <x v="19"/>
    <s v="N"/>
    <x v="18"/>
    <n v="19"/>
    <n v="12"/>
    <n v="12"/>
    <n v="0"/>
    <n v="10"/>
    <n v="5"/>
    <s v="PASSED"/>
  </r>
  <r>
    <s v="DAUGHTERS OF CHARITY"/>
    <x v="2"/>
    <x v="1"/>
    <x v="20"/>
    <s v="N"/>
    <x v="18"/>
    <n v="19"/>
    <n v="12"/>
    <n v="0"/>
    <n v="100"/>
    <n v="10"/>
    <n v="5"/>
    <s v="CRITICAL"/>
  </r>
  <r>
    <s v="DAUGHTERS OF CHARITY"/>
    <x v="2"/>
    <x v="1"/>
    <x v="0"/>
    <s v="Y"/>
    <x v="19"/>
    <n v="20"/>
    <n v="474"/>
    <n v="476"/>
    <n v="0.42016806722689076"/>
    <n v="10"/>
    <n v="5"/>
    <s v="TRIVIAL"/>
  </r>
  <r>
    <s v="DAUGHTERS OF CHARITY"/>
    <x v="2"/>
    <x v="1"/>
    <x v="1"/>
    <s v="Y"/>
    <x v="19"/>
    <n v="20"/>
    <n v="464"/>
    <n v="464"/>
    <n v="0"/>
    <n v="10"/>
    <n v="5"/>
    <s v="PASSED"/>
  </r>
  <r>
    <s v="DAUGHTERS OF CHARITY"/>
    <x v="2"/>
    <x v="1"/>
    <x v="2"/>
    <s v="Y"/>
    <x v="19"/>
    <n v="20"/>
    <n v="469"/>
    <n v="469"/>
    <n v="0"/>
    <n v="10"/>
    <n v="5"/>
    <s v="PASSED"/>
  </r>
  <r>
    <s v="DAUGHTERS OF CHARITY"/>
    <x v="2"/>
    <x v="1"/>
    <x v="3"/>
    <s v="Y"/>
    <x v="19"/>
    <n v="20"/>
    <n v="504"/>
    <n v="504"/>
    <n v="0"/>
    <n v="10"/>
    <n v="5"/>
    <s v="PASSED"/>
  </r>
  <r>
    <s v="DAUGHTERS OF CHARITY"/>
    <x v="2"/>
    <x v="1"/>
    <x v="4"/>
    <s v="Y"/>
    <x v="19"/>
    <n v="20"/>
    <n v="415"/>
    <n v="415"/>
    <n v="0"/>
    <n v="10"/>
    <n v="5"/>
    <s v="PASSED"/>
  </r>
  <r>
    <s v="DAUGHTERS OF CHARITY"/>
    <x v="2"/>
    <x v="1"/>
    <x v="5"/>
    <s v="Y"/>
    <x v="19"/>
    <n v="20"/>
    <n v="554"/>
    <n v="554"/>
    <n v="0"/>
    <n v="10"/>
    <n v="5"/>
    <s v="PASSED"/>
  </r>
  <r>
    <s v="DAUGHTERS OF CHARITY"/>
    <x v="2"/>
    <x v="1"/>
    <x v="6"/>
    <s v="Y"/>
    <x v="19"/>
    <n v="20"/>
    <n v="839"/>
    <n v="839"/>
    <n v="0"/>
    <n v="10"/>
    <n v="5"/>
    <s v="PASSED"/>
  </r>
  <r>
    <s v="DAUGHTERS OF CHARITY"/>
    <x v="2"/>
    <x v="1"/>
    <x v="7"/>
    <s v="Y"/>
    <x v="19"/>
    <n v="20"/>
    <n v="485"/>
    <n v="485"/>
    <n v="0"/>
    <n v="10"/>
    <n v="5"/>
    <s v="PASSED"/>
  </r>
  <r>
    <s v="DAUGHTERS OF CHARITY"/>
    <x v="2"/>
    <x v="1"/>
    <x v="8"/>
    <s v="Y"/>
    <x v="19"/>
    <n v="20"/>
    <n v="594"/>
    <n v="594"/>
    <n v="0"/>
    <n v="10"/>
    <n v="5"/>
    <s v="PASSED"/>
  </r>
  <r>
    <s v="DAUGHTERS OF CHARITY"/>
    <x v="2"/>
    <x v="1"/>
    <x v="9"/>
    <s v="Y"/>
    <x v="19"/>
    <n v="20"/>
    <n v="421"/>
    <n v="423"/>
    <n v="0.4728132387706856"/>
    <n v="10"/>
    <n v="5"/>
    <s v="TRIVIAL"/>
  </r>
  <r>
    <s v="DAUGHTERS OF CHARITY"/>
    <x v="2"/>
    <x v="1"/>
    <x v="10"/>
    <s v="Y"/>
    <x v="19"/>
    <n v="20"/>
    <n v="327"/>
    <n v="327"/>
    <n v="0"/>
    <n v="10"/>
    <n v="5"/>
    <s v="PASSED"/>
  </r>
  <r>
    <s v="DAUGHTERS OF CHARITY"/>
    <x v="2"/>
    <x v="1"/>
    <x v="11"/>
    <s v="Y"/>
    <x v="19"/>
    <n v="20"/>
    <n v="391"/>
    <n v="370"/>
    <n v="5.6756756756756763"/>
    <n v="10"/>
    <n v="5"/>
    <s v="CAUTIONARY"/>
  </r>
  <r>
    <s v="DAUGHTERS OF CHARITY"/>
    <x v="2"/>
    <x v="1"/>
    <x v="12"/>
    <s v="N"/>
    <x v="19"/>
    <n v="20"/>
    <n v="391"/>
    <n v="391"/>
    <n v="0"/>
    <n v="10"/>
    <n v="5"/>
    <s v="PASSED"/>
  </r>
  <r>
    <s v="DAUGHTERS OF CHARITY"/>
    <x v="2"/>
    <x v="1"/>
    <x v="13"/>
    <s v="N"/>
    <x v="19"/>
    <n v="20"/>
    <n v="457"/>
    <n v="457"/>
    <n v="0"/>
    <n v="10"/>
    <n v="5"/>
    <s v="PASSED"/>
  </r>
  <r>
    <s v="DAUGHTERS OF CHARITY"/>
    <x v="2"/>
    <x v="1"/>
    <x v="14"/>
    <s v="N"/>
    <x v="19"/>
    <n v="20"/>
    <n v="474"/>
    <n v="474"/>
    <n v="0"/>
    <n v="10"/>
    <n v="5"/>
    <s v="PASSED"/>
  </r>
  <r>
    <s v="DAUGHTERS OF CHARITY"/>
    <x v="2"/>
    <x v="1"/>
    <x v="15"/>
    <s v="N"/>
    <x v="19"/>
    <n v="20"/>
    <n v="316"/>
    <n v="308"/>
    <n v="2.5974025974025974"/>
    <n v="10"/>
    <n v="5"/>
    <s v="TRIVIAL"/>
  </r>
  <r>
    <s v="DAUGHTERS OF CHARITY"/>
    <x v="2"/>
    <x v="1"/>
    <x v="16"/>
    <s v="N"/>
    <x v="19"/>
    <n v="20"/>
    <n v="398"/>
    <n v="398"/>
    <n v="0"/>
    <n v="10"/>
    <n v="5"/>
    <s v="PASSED"/>
  </r>
  <r>
    <s v="DAUGHTERS OF CHARITY"/>
    <x v="2"/>
    <x v="1"/>
    <x v="17"/>
    <s v="N"/>
    <x v="19"/>
    <n v="20"/>
    <n v="472"/>
    <n v="468"/>
    <n v="0.85470085470085477"/>
    <n v="10"/>
    <n v="5"/>
    <s v="TRIVIAL"/>
  </r>
  <r>
    <s v="DAUGHTERS OF CHARITY"/>
    <x v="2"/>
    <x v="1"/>
    <x v="18"/>
    <s v="N"/>
    <x v="19"/>
    <n v="20"/>
    <n v="350"/>
    <n v="248"/>
    <n v="41.12903225806452"/>
    <n v="10"/>
    <n v="5"/>
    <s v="CRITICAL"/>
  </r>
  <r>
    <s v="DAUGHTERS OF CHARITY"/>
    <x v="2"/>
    <x v="1"/>
    <x v="19"/>
    <s v="N"/>
    <x v="19"/>
    <n v="20"/>
    <n v="309"/>
    <n v="119"/>
    <n v="159.66386554621849"/>
    <n v="10"/>
    <n v="5"/>
    <s v="CRITICAL"/>
  </r>
  <r>
    <s v="DAUGHTERS OF CHARITY"/>
    <x v="2"/>
    <x v="1"/>
    <x v="20"/>
    <s v="N"/>
    <x v="19"/>
    <n v="20"/>
    <n v="164"/>
    <n v="0"/>
    <n v="100"/>
    <n v="10"/>
    <n v="5"/>
    <s v="CRITICAL"/>
  </r>
  <r>
    <s v="DAUGHTERS OF CHARITY"/>
    <x v="2"/>
    <x v="1"/>
    <x v="0"/>
    <s v="Y"/>
    <x v="20"/>
    <n v="21"/>
    <n v="1184"/>
    <n v="1182"/>
    <n v="0.16920473773265651"/>
    <n v="10"/>
    <n v="5"/>
    <s v="TRIVIAL"/>
  </r>
  <r>
    <s v="DAUGHTERS OF CHARITY"/>
    <x v="2"/>
    <x v="1"/>
    <x v="1"/>
    <s v="Y"/>
    <x v="20"/>
    <n v="21"/>
    <n v="1078"/>
    <n v="1078"/>
    <n v="0"/>
    <n v="10"/>
    <n v="5"/>
    <s v="PASSED"/>
  </r>
  <r>
    <s v="DAUGHTERS OF CHARITY"/>
    <x v="2"/>
    <x v="1"/>
    <x v="2"/>
    <s v="Y"/>
    <x v="20"/>
    <n v="21"/>
    <n v="1045"/>
    <n v="1045"/>
    <n v="0"/>
    <n v="10"/>
    <n v="5"/>
    <s v="PASSED"/>
  </r>
  <r>
    <s v="DAUGHTERS OF CHARITY"/>
    <x v="2"/>
    <x v="1"/>
    <x v="3"/>
    <s v="Y"/>
    <x v="20"/>
    <n v="21"/>
    <n v="1235"/>
    <n v="1235"/>
    <n v="0"/>
    <n v="10"/>
    <n v="5"/>
    <s v="PASSED"/>
  </r>
  <r>
    <s v="DAUGHTERS OF CHARITY"/>
    <x v="2"/>
    <x v="1"/>
    <x v="4"/>
    <s v="Y"/>
    <x v="20"/>
    <n v="21"/>
    <n v="1083"/>
    <n v="1083"/>
    <n v="0"/>
    <n v="10"/>
    <n v="5"/>
    <s v="PASSED"/>
  </r>
  <r>
    <s v="DAUGHTERS OF CHARITY"/>
    <x v="2"/>
    <x v="1"/>
    <x v="5"/>
    <s v="Y"/>
    <x v="20"/>
    <n v="21"/>
    <n v="1145"/>
    <n v="1144"/>
    <n v="8.7412587412587409E-2"/>
    <n v="10"/>
    <n v="5"/>
    <s v="TRIVIAL"/>
  </r>
  <r>
    <s v="DAUGHTERS OF CHARITY"/>
    <x v="2"/>
    <x v="1"/>
    <x v="6"/>
    <s v="Y"/>
    <x v="20"/>
    <n v="21"/>
    <n v="1302"/>
    <n v="1302"/>
    <n v="0"/>
    <n v="10"/>
    <n v="5"/>
    <s v="PASSED"/>
  </r>
  <r>
    <s v="DAUGHTERS OF CHARITY"/>
    <x v="2"/>
    <x v="1"/>
    <x v="7"/>
    <s v="Y"/>
    <x v="20"/>
    <n v="21"/>
    <n v="1084"/>
    <n v="1084"/>
    <n v="0"/>
    <n v="10"/>
    <n v="5"/>
    <s v="PASSED"/>
  </r>
  <r>
    <s v="DAUGHTERS OF CHARITY"/>
    <x v="2"/>
    <x v="1"/>
    <x v="8"/>
    <s v="Y"/>
    <x v="20"/>
    <n v="21"/>
    <n v="1163"/>
    <n v="1163"/>
    <n v="0"/>
    <n v="10"/>
    <n v="5"/>
    <s v="PASSED"/>
  </r>
  <r>
    <s v="DAUGHTERS OF CHARITY"/>
    <x v="2"/>
    <x v="1"/>
    <x v="9"/>
    <s v="Y"/>
    <x v="20"/>
    <n v="21"/>
    <n v="1105"/>
    <n v="1104"/>
    <n v="9.0579710144927536E-2"/>
    <n v="10"/>
    <n v="5"/>
    <s v="TRIVIAL"/>
  </r>
  <r>
    <s v="DAUGHTERS OF CHARITY"/>
    <x v="2"/>
    <x v="1"/>
    <x v="10"/>
    <s v="Y"/>
    <x v="20"/>
    <n v="21"/>
    <n v="1034"/>
    <n v="1030"/>
    <n v="0.38834951456310679"/>
    <n v="10"/>
    <n v="5"/>
    <s v="TRIVIAL"/>
  </r>
  <r>
    <s v="DAUGHTERS OF CHARITY"/>
    <x v="2"/>
    <x v="1"/>
    <x v="11"/>
    <s v="Y"/>
    <x v="20"/>
    <n v="21"/>
    <n v="1392"/>
    <n v="1387"/>
    <n v="0.36049026676279738"/>
    <n v="10"/>
    <n v="5"/>
    <s v="TRIVIAL"/>
  </r>
  <r>
    <s v="DAUGHTERS OF CHARITY"/>
    <x v="2"/>
    <x v="1"/>
    <x v="12"/>
    <s v="N"/>
    <x v="20"/>
    <n v="21"/>
    <n v="1218"/>
    <n v="1215"/>
    <n v="0.24691358024691357"/>
    <n v="10"/>
    <n v="5"/>
    <s v="TRIVIAL"/>
  </r>
  <r>
    <s v="DAUGHTERS OF CHARITY"/>
    <x v="2"/>
    <x v="1"/>
    <x v="13"/>
    <s v="N"/>
    <x v="20"/>
    <n v="21"/>
    <n v="1168"/>
    <n v="1160"/>
    <n v="0.68965517241379315"/>
    <n v="10"/>
    <n v="5"/>
    <s v="TRIVIAL"/>
  </r>
  <r>
    <s v="DAUGHTERS OF CHARITY"/>
    <x v="2"/>
    <x v="1"/>
    <x v="14"/>
    <s v="N"/>
    <x v="20"/>
    <n v="21"/>
    <n v="1146"/>
    <n v="1140"/>
    <n v="0.52631578947368418"/>
    <n v="10"/>
    <n v="5"/>
    <s v="TRIVIAL"/>
  </r>
  <r>
    <s v="DAUGHTERS OF CHARITY"/>
    <x v="2"/>
    <x v="1"/>
    <x v="15"/>
    <s v="N"/>
    <x v="20"/>
    <n v="21"/>
    <n v="1086"/>
    <n v="1081"/>
    <n v="0.46253469010175763"/>
    <n v="10"/>
    <n v="5"/>
    <s v="TRIVIAL"/>
  </r>
  <r>
    <s v="DAUGHTERS OF CHARITY"/>
    <x v="2"/>
    <x v="1"/>
    <x v="16"/>
    <s v="N"/>
    <x v="20"/>
    <n v="21"/>
    <n v="983"/>
    <n v="938"/>
    <n v="4.797441364605544"/>
    <n v="10"/>
    <n v="5"/>
    <s v="TRIVIAL"/>
  </r>
  <r>
    <s v="DAUGHTERS OF CHARITY"/>
    <x v="2"/>
    <x v="1"/>
    <x v="17"/>
    <s v="N"/>
    <x v="20"/>
    <n v="21"/>
    <n v="1008"/>
    <n v="968"/>
    <n v="4.1322314049586781"/>
    <n v="10"/>
    <n v="5"/>
    <s v="TRIVIAL"/>
  </r>
  <r>
    <s v="DAUGHTERS OF CHARITY"/>
    <x v="2"/>
    <x v="1"/>
    <x v="18"/>
    <s v="N"/>
    <x v="20"/>
    <n v="21"/>
    <n v="1023"/>
    <n v="977"/>
    <n v="4.7082906857727735"/>
    <n v="10"/>
    <n v="5"/>
    <s v="TRIVIAL"/>
  </r>
  <r>
    <s v="DAUGHTERS OF CHARITY"/>
    <x v="2"/>
    <x v="1"/>
    <x v="19"/>
    <s v="N"/>
    <x v="20"/>
    <n v="21"/>
    <n v="624"/>
    <n v="217"/>
    <n v="187.55760368663596"/>
    <n v="10"/>
    <n v="5"/>
    <s v="CRITICAL"/>
  </r>
  <r>
    <s v="DAUGHTERS OF CHARITY"/>
    <x v="2"/>
    <x v="1"/>
    <x v="20"/>
    <s v="N"/>
    <x v="20"/>
    <n v="21"/>
    <n v="481"/>
    <n v="0"/>
    <n v="100"/>
    <n v="10"/>
    <n v="5"/>
    <s v="CRITICAL"/>
  </r>
  <r>
    <s v="DAUGHTERS OF CHARITY"/>
    <x v="2"/>
    <x v="1"/>
    <x v="0"/>
    <s v="Y"/>
    <x v="21"/>
    <n v="22"/>
    <n v="123"/>
    <n v="123"/>
    <n v="0"/>
    <n v="10"/>
    <n v="5"/>
    <s v="PASSED"/>
  </r>
  <r>
    <s v="DAUGHTERS OF CHARITY"/>
    <x v="2"/>
    <x v="1"/>
    <x v="1"/>
    <s v="Y"/>
    <x v="21"/>
    <n v="22"/>
    <n v="72"/>
    <n v="72"/>
    <n v="0"/>
    <n v="10"/>
    <n v="5"/>
    <s v="PASSED"/>
  </r>
  <r>
    <s v="DAUGHTERS OF CHARITY"/>
    <x v="2"/>
    <x v="1"/>
    <x v="2"/>
    <s v="Y"/>
    <x v="21"/>
    <n v="22"/>
    <n v="84"/>
    <n v="84"/>
    <n v="0"/>
    <n v="10"/>
    <n v="5"/>
    <s v="PASSED"/>
  </r>
  <r>
    <s v="DAUGHTERS OF CHARITY"/>
    <x v="2"/>
    <x v="1"/>
    <x v="3"/>
    <s v="Y"/>
    <x v="21"/>
    <n v="22"/>
    <n v="96"/>
    <n v="96"/>
    <n v="0"/>
    <n v="10"/>
    <n v="5"/>
    <s v="PASSED"/>
  </r>
  <r>
    <s v="DAUGHTERS OF CHARITY"/>
    <x v="2"/>
    <x v="1"/>
    <x v="4"/>
    <s v="Y"/>
    <x v="21"/>
    <n v="22"/>
    <n v="84"/>
    <n v="84"/>
    <n v="0"/>
    <n v="10"/>
    <n v="5"/>
    <s v="PASSED"/>
  </r>
  <r>
    <s v="DAUGHTERS OF CHARITY"/>
    <x v="2"/>
    <x v="1"/>
    <x v="5"/>
    <s v="Y"/>
    <x v="21"/>
    <n v="22"/>
    <n v="113"/>
    <n v="114"/>
    <n v="0.8771929824561403"/>
    <n v="10"/>
    <n v="5"/>
    <s v="TRIVIAL"/>
  </r>
  <r>
    <s v="DAUGHTERS OF CHARITY"/>
    <x v="2"/>
    <x v="1"/>
    <x v="6"/>
    <s v="Y"/>
    <x v="21"/>
    <n v="22"/>
    <n v="118"/>
    <n v="118"/>
    <n v="0"/>
    <n v="10"/>
    <n v="5"/>
    <s v="PASSED"/>
  </r>
  <r>
    <s v="DAUGHTERS OF CHARITY"/>
    <x v="2"/>
    <x v="1"/>
    <x v="7"/>
    <s v="Y"/>
    <x v="21"/>
    <n v="22"/>
    <n v="130"/>
    <n v="130"/>
    <n v="0"/>
    <n v="10"/>
    <n v="5"/>
    <s v="PASSED"/>
  </r>
  <r>
    <s v="DAUGHTERS OF CHARITY"/>
    <x v="2"/>
    <x v="1"/>
    <x v="8"/>
    <s v="Y"/>
    <x v="21"/>
    <n v="22"/>
    <n v="111"/>
    <n v="111"/>
    <n v="0"/>
    <n v="10"/>
    <n v="5"/>
    <s v="PASSED"/>
  </r>
  <r>
    <s v="DAUGHTERS OF CHARITY"/>
    <x v="2"/>
    <x v="1"/>
    <x v="9"/>
    <s v="Y"/>
    <x v="21"/>
    <n v="22"/>
    <n v="77"/>
    <n v="76"/>
    <n v="1.3157894736842104"/>
    <n v="10"/>
    <n v="5"/>
    <s v="TRIVIAL"/>
  </r>
  <r>
    <s v="DAUGHTERS OF CHARITY"/>
    <x v="2"/>
    <x v="1"/>
    <x v="10"/>
    <s v="Y"/>
    <x v="21"/>
    <n v="22"/>
    <n v="85"/>
    <n v="87"/>
    <n v="2.2988505747126435"/>
    <n v="10"/>
    <n v="5"/>
    <s v="TRIVIAL"/>
  </r>
  <r>
    <s v="DAUGHTERS OF CHARITY"/>
    <x v="2"/>
    <x v="1"/>
    <x v="11"/>
    <s v="Y"/>
    <x v="21"/>
    <n v="22"/>
    <n v="93"/>
    <n v="97"/>
    <n v="4.1237113402061851"/>
    <n v="10"/>
    <n v="5"/>
    <s v="TRIVIAL"/>
  </r>
  <r>
    <s v="DAUGHTERS OF CHARITY"/>
    <x v="2"/>
    <x v="1"/>
    <x v="12"/>
    <s v="N"/>
    <x v="21"/>
    <n v="22"/>
    <n v="65"/>
    <n v="68"/>
    <n v="4.4117647058823533"/>
    <n v="10"/>
    <n v="5"/>
    <s v="TRIVIAL"/>
  </r>
  <r>
    <s v="DAUGHTERS OF CHARITY"/>
    <x v="2"/>
    <x v="1"/>
    <x v="13"/>
    <s v="N"/>
    <x v="21"/>
    <n v="22"/>
    <n v="48"/>
    <n v="53"/>
    <n v="9.433962264150944"/>
    <n v="10"/>
    <n v="5"/>
    <s v="CAUTIONARY"/>
  </r>
  <r>
    <s v="DAUGHTERS OF CHARITY"/>
    <x v="2"/>
    <x v="1"/>
    <x v="14"/>
    <s v="N"/>
    <x v="21"/>
    <n v="22"/>
    <n v="64"/>
    <n v="69"/>
    <n v="7.2463768115942031"/>
    <n v="10"/>
    <n v="5"/>
    <s v="CAUTIONARY"/>
  </r>
  <r>
    <s v="DAUGHTERS OF CHARITY"/>
    <x v="2"/>
    <x v="1"/>
    <x v="15"/>
    <s v="N"/>
    <x v="21"/>
    <n v="22"/>
    <n v="98"/>
    <n v="98"/>
    <n v="0"/>
    <n v="10"/>
    <n v="5"/>
    <s v="PASSED"/>
  </r>
  <r>
    <s v="DAUGHTERS OF CHARITY"/>
    <x v="2"/>
    <x v="1"/>
    <x v="16"/>
    <s v="N"/>
    <x v="21"/>
    <n v="22"/>
    <n v="57"/>
    <n v="56"/>
    <n v="1.7857142857142856"/>
    <n v="10"/>
    <n v="5"/>
    <s v="TRIVIAL"/>
  </r>
  <r>
    <s v="DAUGHTERS OF CHARITY"/>
    <x v="2"/>
    <x v="1"/>
    <x v="17"/>
    <s v="N"/>
    <x v="21"/>
    <n v="22"/>
    <n v="63"/>
    <n v="61"/>
    <n v="3.278688524590164"/>
    <n v="10"/>
    <n v="5"/>
    <s v="TRIVIAL"/>
  </r>
  <r>
    <s v="DAUGHTERS OF CHARITY"/>
    <x v="2"/>
    <x v="1"/>
    <x v="18"/>
    <s v="N"/>
    <x v="21"/>
    <n v="22"/>
    <n v="53"/>
    <n v="51"/>
    <n v="3.9215686274509802"/>
    <n v="10"/>
    <n v="5"/>
    <s v="TRIVIAL"/>
  </r>
  <r>
    <s v="DAUGHTERS OF CHARITY"/>
    <x v="2"/>
    <x v="1"/>
    <x v="19"/>
    <s v="N"/>
    <x v="21"/>
    <n v="22"/>
    <n v="31"/>
    <n v="6"/>
    <n v="416.66666666666669"/>
    <n v="10"/>
    <n v="5"/>
    <s v="CRITICAL"/>
  </r>
  <r>
    <s v="DAUGHTERS OF CHARITY"/>
    <x v="2"/>
    <x v="1"/>
    <x v="20"/>
    <s v="N"/>
    <x v="21"/>
    <n v="22"/>
    <n v="22"/>
    <n v="0"/>
    <n v="100"/>
    <n v="10"/>
    <n v="5"/>
    <s v="CRITICAL"/>
  </r>
  <r>
    <s v="DAUGHTERS OF CHARITY"/>
    <x v="2"/>
    <x v="1"/>
    <x v="0"/>
    <s v="Y"/>
    <x v="22"/>
    <n v="23"/>
    <n v="699"/>
    <n v="699"/>
    <n v="0"/>
    <n v="10"/>
    <n v="5"/>
    <s v="PASSED"/>
  </r>
  <r>
    <s v="DAUGHTERS OF CHARITY"/>
    <x v="2"/>
    <x v="1"/>
    <x v="1"/>
    <s v="Y"/>
    <x v="22"/>
    <n v="23"/>
    <n v="671"/>
    <n v="671"/>
    <n v="0"/>
    <n v="10"/>
    <n v="5"/>
    <s v="PASSED"/>
  </r>
  <r>
    <s v="DAUGHTERS OF CHARITY"/>
    <x v="2"/>
    <x v="1"/>
    <x v="2"/>
    <s v="Y"/>
    <x v="22"/>
    <n v="23"/>
    <n v="690"/>
    <n v="690"/>
    <n v="0"/>
    <n v="10"/>
    <n v="5"/>
    <s v="PASSED"/>
  </r>
  <r>
    <s v="DAUGHTERS OF CHARITY"/>
    <x v="2"/>
    <x v="1"/>
    <x v="3"/>
    <s v="Y"/>
    <x v="22"/>
    <n v="23"/>
    <n v="757"/>
    <n v="757"/>
    <n v="0"/>
    <n v="10"/>
    <n v="5"/>
    <s v="PASSED"/>
  </r>
  <r>
    <s v="DAUGHTERS OF CHARITY"/>
    <x v="2"/>
    <x v="1"/>
    <x v="4"/>
    <s v="Y"/>
    <x v="22"/>
    <n v="23"/>
    <n v="662"/>
    <n v="662"/>
    <n v="0"/>
    <n v="10"/>
    <n v="5"/>
    <s v="PASSED"/>
  </r>
  <r>
    <s v="DAUGHTERS OF CHARITY"/>
    <x v="2"/>
    <x v="1"/>
    <x v="5"/>
    <s v="Y"/>
    <x v="22"/>
    <n v="23"/>
    <n v="714"/>
    <n v="714"/>
    <n v="0"/>
    <n v="10"/>
    <n v="5"/>
    <s v="PASSED"/>
  </r>
  <r>
    <s v="DAUGHTERS OF CHARITY"/>
    <x v="2"/>
    <x v="1"/>
    <x v="6"/>
    <s v="Y"/>
    <x v="22"/>
    <n v="23"/>
    <n v="776"/>
    <n v="776"/>
    <n v="0"/>
    <n v="10"/>
    <n v="5"/>
    <s v="PASSED"/>
  </r>
  <r>
    <s v="DAUGHTERS OF CHARITY"/>
    <x v="2"/>
    <x v="1"/>
    <x v="7"/>
    <s v="Y"/>
    <x v="22"/>
    <n v="23"/>
    <n v="690"/>
    <n v="690"/>
    <n v="0"/>
    <n v="10"/>
    <n v="5"/>
    <s v="PASSED"/>
  </r>
  <r>
    <s v="DAUGHTERS OF CHARITY"/>
    <x v="2"/>
    <x v="1"/>
    <x v="8"/>
    <s v="Y"/>
    <x v="22"/>
    <n v="23"/>
    <n v="746"/>
    <n v="746"/>
    <n v="0"/>
    <n v="10"/>
    <n v="5"/>
    <s v="PASSED"/>
  </r>
  <r>
    <s v="DAUGHTERS OF CHARITY"/>
    <x v="2"/>
    <x v="1"/>
    <x v="9"/>
    <s v="Y"/>
    <x v="22"/>
    <n v="23"/>
    <n v="700"/>
    <n v="700"/>
    <n v="0"/>
    <n v="10"/>
    <n v="5"/>
    <s v="PASSED"/>
  </r>
  <r>
    <s v="DAUGHTERS OF CHARITY"/>
    <x v="2"/>
    <x v="1"/>
    <x v="10"/>
    <s v="Y"/>
    <x v="22"/>
    <n v="23"/>
    <n v="720"/>
    <n v="720"/>
    <n v="0"/>
    <n v="10"/>
    <n v="5"/>
    <s v="PASSED"/>
  </r>
  <r>
    <s v="DAUGHTERS OF CHARITY"/>
    <x v="2"/>
    <x v="1"/>
    <x v="11"/>
    <s v="Y"/>
    <x v="22"/>
    <n v="23"/>
    <n v="757"/>
    <n v="757"/>
    <n v="0"/>
    <n v="10"/>
    <n v="5"/>
    <s v="PASSED"/>
  </r>
  <r>
    <s v="DAUGHTERS OF CHARITY"/>
    <x v="2"/>
    <x v="1"/>
    <x v="12"/>
    <s v="N"/>
    <x v="22"/>
    <n v="23"/>
    <n v="755"/>
    <n v="755"/>
    <n v="0"/>
    <n v="10"/>
    <n v="5"/>
    <s v="PASSED"/>
  </r>
  <r>
    <s v="DAUGHTERS OF CHARITY"/>
    <x v="2"/>
    <x v="1"/>
    <x v="13"/>
    <s v="N"/>
    <x v="22"/>
    <n v="23"/>
    <n v="688"/>
    <n v="688"/>
    <n v="0"/>
    <n v="10"/>
    <n v="5"/>
    <s v="PASSED"/>
  </r>
  <r>
    <s v="DAUGHTERS OF CHARITY"/>
    <x v="2"/>
    <x v="1"/>
    <x v="14"/>
    <s v="N"/>
    <x v="22"/>
    <n v="23"/>
    <n v="702"/>
    <n v="702"/>
    <n v="0"/>
    <n v="10"/>
    <n v="5"/>
    <s v="PASSED"/>
  </r>
  <r>
    <s v="DAUGHTERS OF CHARITY"/>
    <x v="2"/>
    <x v="1"/>
    <x v="15"/>
    <s v="N"/>
    <x v="22"/>
    <n v="23"/>
    <n v="718"/>
    <n v="718"/>
    <n v="0"/>
    <n v="10"/>
    <n v="5"/>
    <s v="PASSED"/>
  </r>
  <r>
    <s v="DAUGHTERS OF CHARITY"/>
    <x v="2"/>
    <x v="1"/>
    <x v="16"/>
    <s v="N"/>
    <x v="22"/>
    <n v="23"/>
    <n v="710"/>
    <n v="710"/>
    <n v="0"/>
    <n v="10"/>
    <n v="5"/>
    <s v="PASSED"/>
  </r>
  <r>
    <s v="DAUGHTERS OF CHARITY"/>
    <x v="2"/>
    <x v="1"/>
    <x v="17"/>
    <s v="N"/>
    <x v="22"/>
    <n v="23"/>
    <n v="693"/>
    <n v="693"/>
    <n v="0"/>
    <n v="10"/>
    <n v="5"/>
    <s v="PASSED"/>
  </r>
  <r>
    <s v="DAUGHTERS OF CHARITY"/>
    <x v="2"/>
    <x v="1"/>
    <x v="18"/>
    <s v="N"/>
    <x v="22"/>
    <n v="23"/>
    <n v="712"/>
    <n v="712"/>
    <n v="0"/>
    <n v="10"/>
    <n v="5"/>
    <s v="PASSED"/>
  </r>
  <r>
    <s v="DAUGHTERS OF CHARITY"/>
    <x v="2"/>
    <x v="1"/>
    <x v="19"/>
    <s v="N"/>
    <x v="22"/>
    <n v="23"/>
    <n v="684"/>
    <n v="684"/>
    <n v="0"/>
    <n v="10"/>
    <n v="5"/>
    <s v="PASSED"/>
  </r>
  <r>
    <s v="DAUGHTERS OF CHARITY"/>
    <x v="2"/>
    <x v="1"/>
    <x v="20"/>
    <s v="N"/>
    <x v="22"/>
    <n v="23"/>
    <n v="820"/>
    <n v="0"/>
    <n v="100"/>
    <n v="10"/>
    <n v="5"/>
    <s v="CRITICAL"/>
  </r>
  <r>
    <s v="MEDXCEL/TRIMEDX"/>
    <x v="3"/>
    <x v="0"/>
    <x v="0"/>
    <s v="Y"/>
    <x v="0"/>
    <n v="1"/>
    <n v="377.32"/>
    <n v="377"/>
    <n v="8.4880636604772727E-2"/>
    <n v="10"/>
    <n v="5"/>
    <s v="TRIVIAL"/>
  </r>
  <r>
    <s v="MEDXCEL/TRIMEDX"/>
    <x v="3"/>
    <x v="0"/>
    <x v="1"/>
    <s v="Y"/>
    <x v="0"/>
    <n v="1"/>
    <n v="477.95"/>
    <n v="483.72"/>
    <n v="1.1928388323823778"/>
    <n v="10"/>
    <n v="5"/>
    <s v="TRIVIAL"/>
  </r>
  <r>
    <s v="MEDXCEL/TRIMEDX"/>
    <x v="3"/>
    <x v="0"/>
    <x v="2"/>
    <s v="Y"/>
    <x v="0"/>
    <n v="1"/>
    <n v="363.6"/>
    <n v="361.56"/>
    <n v="0.56422170594092835"/>
    <n v="10"/>
    <n v="5"/>
    <s v="TRIVIAL"/>
  </r>
  <r>
    <s v="MEDXCEL/TRIMEDX"/>
    <x v="3"/>
    <x v="0"/>
    <x v="3"/>
    <s v="Y"/>
    <x v="0"/>
    <n v="1"/>
    <n v="484.8"/>
    <n v="485.41"/>
    <n v="0.12566696194969482"/>
    <n v="10"/>
    <n v="5"/>
    <s v="TRIVIAL"/>
  </r>
  <r>
    <s v="MEDXCEL/TRIMEDX"/>
    <x v="3"/>
    <x v="0"/>
    <x v="4"/>
    <s v="Y"/>
    <x v="0"/>
    <n v="1"/>
    <n v="407.47"/>
    <n v="407.46"/>
    <n v="2.4542286359514431E-3"/>
    <n v="10"/>
    <n v="5"/>
    <s v="TRIVIAL"/>
  </r>
  <r>
    <s v="MEDXCEL/TRIMEDX"/>
    <x v="3"/>
    <x v="0"/>
    <x v="5"/>
    <s v="Y"/>
    <x v="0"/>
    <n v="1"/>
    <n v="363.08"/>
    <n v="362.98"/>
    <n v="2.7549727257690754E-2"/>
    <n v="10"/>
    <n v="5"/>
    <s v="TRIVIAL"/>
  </r>
  <r>
    <s v="MEDXCEL/TRIMEDX"/>
    <x v="3"/>
    <x v="0"/>
    <x v="6"/>
    <s v="Y"/>
    <x v="0"/>
    <n v="1"/>
    <n v="330.24"/>
    <n v="330.24"/>
    <n v="0"/>
    <n v="10"/>
    <n v="5"/>
    <s v="PASSED"/>
  </r>
  <r>
    <s v="MEDXCEL/TRIMEDX"/>
    <x v="3"/>
    <x v="0"/>
    <x v="7"/>
    <s v="Y"/>
    <x v="0"/>
    <n v="1"/>
    <n v="359.84"/>
    <n v="359.81"/>
    <n v="8.3377338039445029E-3"/>
    <n v="10"/>
    <n v="5"/>
    <s v="TRIVIAL"/>
  </r>
  <r>
    <s v="MEDXCEL/TRIMEDX"/>
    <x v="3"/>
    <x v="0"/>
    <x v="8"/>
    <s v="Y"/>
    <x v="0"/>
    <n v="1"/>
    <n v="326.37"/>
    <n v="325.95"/>
    <n v="0.12885411872987143"/>
    <n v="10"/>
    <n v="5"/>
    <s v="TRIVIAL"/>
  </r>
  <r>
    <s v="MEDXCEL/TRIMEDX"/>
    <x v="3"/>
    <x v="0"/>
    <x v="9"/>
    <s v="Y"/>
    <x v="0"/>
    <n v="1"/>
    <n v="342.08"/>
    <n v="341.84"/>
    <n v="7.0208284577582825E-2"/>
    <n v="10"/>
    <n v="5"/>
    <s v="TRIVIAL"/>
  </r>
  <r>
    <s v="MEDXCEL/TRIMEDX"/>
    <x v="3"/>
    <x v="0"/>
    <x v="10"/>
    <s v="Y"/>
    <x v="0"/>
    <n v="1"/>
    <n v="329.48"/>
    <n v="315.16000000000003"/>
    <n v="4.5437238228201524"/>
    <n v="10"/>
    <n v="5"/>
    <s v="TRIVIAL"/>
  </r>
  <r>
    <s v="MEDXCEL/TRIMEDX"/>
    <x v="3"/>
    <x v="0"/>
    <x v="11"/>
    <s v="Y"/>
    <x v="0"/>
    <n v="1"/>
    <n v="363.91"/>
    <n v="365.14"/>
    <n v="0.33685709590840812"/>
    <n v="10"/>
    <n v="5"/>
    <s v="TRIVIAL"/>
  </r>
  <r>
    <s v="MEDXCEL/TRIMEDX"/>
    <x v="3"/>
    <x v="0"/>
    <x v="12"/>
    <s v="Y"/>
    <x v="0"/>
    <n v="1"/>
    <n v="270.92"/>
    <n v="269.81"/>
    <n v="0.41140061524777194"/>
    <n v="10"/>
    <n v="5"/>
    <s v="TRIVIAL"/>
  </r>
  <r>
    <s v="MEDXCEL/TRIMEDX"/>
    <x v="3"/>
    <x v="0"/>
    <x v="13"/>
    <s v="Y"/>
    <x v="0"/>
    <n v="1"/>
    <n v="377.33"/>
    <n v="376.22"/>
    <n v="0.29504013609057383"/>
    <n v="10"/>
    <n v="5"/>
    <s v="TRIVIAL"/>
  </r>
  <r>
    <s v="MEDXCEL/TRIMEDX"/>
    <x v="3"/>
    <x v="0"/>
    <x v="14"/>
    <s v="Y"/>
    <x v="0"/>
    <n v="1"/>
    <n v="339.12"/>
    <n v="337.34"/>
    <n v="0.52765755617478793"/>
    <n v="10"/>
    <n v="5"/>
    <s v="TRIVIAL"/>
  </r>
  <r>
    <s v="MEDXCEL/TRIMEDX"/>
    <x v="3"/>
    <x v="0"/>
    <x v="15"/>
    <s v="Y"/>
    <x v="0"/>
    <n v="1"/>
    <n v="411.76"/>
    <n v="409.1"/>
    <n v="0.65020777316058864"/>
    <n v="10"/>
    <n v="5"/>
    <s v="TRIVIAL"/>
  </r>
  <r>
    <s v="MEDXCEL/TRIMEDX"/>
    <x v="3"/>
    <x v="0"/>
    <x v="16"/>
    <s v="Y"/>
    <x v="0"/>
    <n v="1"/>
    <n v="349.49"/>
    <n v="341.46"/>
    <n v="2.3516663738066037"/>
    <n v="10"/>
    <n v="5"/>
    <s v="TRIVIAL"/>
  </r>
  <r>
    <s v="MEDXCEL/TRIMEDX"/>
    <x v="3"/>
    <x v="0"/>
    <x v="17"/>
    <s v="N"/>
    <x v="0"/>
    <n v="1"/>
    <n v="332.23"/>
    <n v="319.89"/>
    <n v="3.8575760417643665"/>
    <n v="10"/>
    <n v="5"/>
    <s v="TRIVIAL"/>
  </r>
  <r>
    <s v="MEDXCEL/TRIMEDX"/>
    <x v="3"/>
    <x v="0"/>
    <x v="18"/>
    <s v="N"/>
    <x v="0"/>
    <n v="1"/>
    <n v="306.24"/>
    <n v="249.68"/>
    <n v="22.652995834668378"/>
    <n v="10"/>
    <n v="5"/>
    <s v="CRITICAL"/>
  </r>
  <r>
    <s v="MEDXCEL/TRIMEDX"/>
    <x v="3"/>
    <x v="0"/>
    <x v="19"/>
    <s v="N"/>
    <x v="0"/>
    <n v="1"/>
    <n v="213.59"/>
    <n v="31.83"/>
    <n v="571.0336160854539"/>
    <n v="10"/>
    <n v="5"/>
    <s v="CRITICAL"/>
  </r>
  <r>
    <s v="MEDXCEL/TRIMEDX"/>
    <x v="3"/>
    <x v="0"/>
    <x v="20"/>
    <s v="N"/>
    <x v="0"/>
    <n v="1"/>
    <n v="147.03"/>
    <n v="0"/>
    <n v="100"/>
    <n v="10"/>
    <n v="5"/>
    <s v="CRITICAL"/>
  </r>
  <r>
    <s v="MEDXCEL/TRIMEDX"/>
    <x v="3"/>
    <x v="0"/>
    <x v="0"/>
    <s v="Y"/>
    <x v="1"/>
    <n v="2"/>
    <n v="85.36"/>
    <n v="85.36"/>
    <n v="0"/>
    <n v="10"/>
    <n v="5"/>
    <s v="PASSED"/>
  </r>
  <r>
    <s v="MEDXCEL/TRIMEDX"/>
    <x v="3"/>
    <x v="0"/>
    <x v="1"/>
    <s v="Y"/>
    <x v="1"/>
    <n v="2"/>
    <n v="101.21"/>
    <n v="101.21"/>
    <n v="0"/>
    <n v="10"/>
    <n v="5"/>
    <s v="PASSED"/>
  </r>
  <r>
    <s v="MEDXCEL/TRIMEDX"/>
    <x v="3"/>
    <x v="0"/>
    <x v="2"/>
    <s v="Y"/>
    <x v="1"/>
    <n v="2"/>
    <n v="81.5"/>
    <n v="81.5"/>
    <n v="0"/>
    <n v="10"/>
    <n v="5"/>
    <s v="PASSED"/>
  </r>
  <r>
    <s v="MEDXCEL/TRIMEDX"/>
    <x v="3"/>
    <x v="0"/>
    <x v="3"/>
    <s v="Y"/>
    <x v="1"/>
    <n v="2"/>
    <n v="103.8"/>
    <n v="103.8"/>
    <n v="0"/>
    <n v="10"/>
    <n v="5"/>
    <s v="PASSED"/>
  </r>
  <r>
    <s v="MEDXCEL/TRIMEDX"/>
    <x v="3"/>
    <x v="0"/>
    <x v="4"/>
    <s v="Y"/>
    <x v="1"/>
    <n v="2"/>
    <n v="72.28"/>
    <n v="72.28"/>
    <n v="0"/>
    <n v="10"/>
    <n v="5"/>
    <s v="PASSED"/>
  </r>
  <r>
    <s v="MEDXCEL/TRIMEDX"/>
    <x v="3"/>
    <x v="0"/>
    <x v="5"/>
    <s v="Y"/>
    <x v="1"/>
    <n v="2"/>
    <n v="94.51"/>
    <n v="94.51"/>
    <n v="0"/>
    <n v="10"/>
    <n v="5"/>
    <s v="PASSED"/>
  </r>
  <r>
    <s v="MEDXCEL/TRIMEDX"/>
    <x v="3"/>
    <x v="0"/>
    <x v="6"/>
    <s v="Y"/>
    <x v="1"/>
    <n v="2"/>
    <n v="99.06"/>
    <n v="99.06"/>
    <n v="0"/>
    <n v="10"/>
    <n v="5"/>
    <s v="PASSED"/>
  </r>
  <r>
    <s v="MEDXCEL/TRIMEDX"/>
    <x v="3"/>
    <x v="0"/>
    <x v="7"/>
    <s v="Y"/>
    <x v="1"/>
    <n v="2"/>
    <n v="104.67"/>
    <n v="104.67"/>
    <n v="0"/>
    <n v="10"/>
    <n v="5"/>
    <s v="PASSED"/>
  </r>
  <r>
    <s v="MEDXCEL/TRIMEDX"/>
    <x v="3"/>
    <x v="0"/>
    <x v="8"/>
    <s v="Y"/>
    <x v="1"/>
    <n v="2"/>
    <n v="101.57"/>
    <n v="101.57"/>
    <n v="0"/>
    <n v="10"/>
    <n v="5"/>
    <s v="PASSED"/>
  </r>
  <r>
    <s v="MEDXCEL/TRIMEDX"/>
    <x v="3"/>
    <x v="0"/>
    <x v="9"/>
    <s v="Y"/>
    <x v="1"/>
    <n v="2"/>
    <n v="100.96"/>
    <n v="100.96"/>
    <n v="0"/>
    <n v="10"/>
    <n v="5"/>
    <s v="PASSED"/>
  </r>
  <r>
    <s v="MEDXCEL/TRIMEDX"/>
    <x v="3"/>
    <x v="0"/>
    <x v="10"/>
    <s v="Y"/>
    <x v="1"/>
    <n v="2"/>
    <n v="96.33"/>
    <n v="96.33"/>
    <n v="0"/>
    <n v="10"/>
    <n v="5"/>
    <s v="PASSED"/>
  </r>
  <r>
    <s v="MEDXCEL/TRIMEDX"/>
    <x v="3"/>
    <x v="0"/>
    <x v="11"/>
    <s v="Y"/>
    <x v="1"/>
    <n v="2"/>
    <n v="122.24"/>
    <n v="122.24"/>
    <n v="0"/>
    <n v="10"/>
    <n v="5"/>
    <s v="PASSED"/>
  </r>
  <r>
    <s v="MEDXCEL/TRIMEDX"/>
    <x v="3"/>
    <x v="0"/>
    <x v="12"/>
    <s v="Y"/>
    <x v="1"/>
    <n v="2"/>
    <n v="87.92"/>
    <n v="87.92"/>
    <n v="0"/>
    <n v="10"/>
    <n v="5"/>
    <s v="PASSED"/>
  </r>
  <r>
    <s v="MEDXCEL/TRIMEDX"/>
    <x v="3"/>
    <x v="0"/>
    <x v="13"/>
    <s v="Y"/>
    <x v="1"/>
    <n v="2"/>
    <n v="97.9"/>
    <n v="97.9"/>
    <n v="0"/>
    <n v="10"/>
    <n v="5"/>
    <s v="PASSED"/>
  </r>
  <r>
    <s v="MEDXCEL/TRIMEDX"/>
    <x v="3"/>
    <x v="0"/>
    <x v="14"/>
    <s v="Y"/>
    <x v="1"/>
    <n v="2"/>
    <n v="95.73"/>
    <n v="95.83"/>
    <n v="0.10435145570280113"/>
    <n v="10"/>
    <n v="5"/>
    <s v="TRIVIAL"/>
  </r>
  <r>
    <s v="MEDXCEL/TRIMEDX"/>
    <x v="3"/>
    <x v="0"/>
    <x v="15"/>
    <s v="Y"/>
    <x v="1"/>
    <n v="2"/>
    <n v="103.84"/>
    <n v="103.81"/>
    <n v="2.8898950004817583E-2"/>
    <n v="10"/>
    <n v="5"/>
    <s v="TRIVIAL"/>
  </r>
  <r>
    <s v="MEDXCEL/TRIMEDX"/>
    <x v="3"/>
    <x v="0"/>
    <x v="16"/>
    <s v="Y"/>
    <x v="1"/>
    <n v="2"/>
    <n v="106.35"/>
    <n v="106.28"/>
    <n v="6.5863756115913788E-2"/>
    <n v="10"/>
    <n v="5"/>
    <s v="TRIVIAL"/>
  </r>
  <r>
    <s v="MEDXCEL/TRIMEDX"/>
    <x v="3"/>
    <x v="0"/>
    <x v="17"/>
    <s v="N"/>
    <x v="1"/>
    <n v="2"/>
    <n v="106.64"/>
    <n v="106.73"/>
    <n v="8.4324932071585687E-2"/>
    <n v="10"/>
    <n v="5"/>
    <s v="TRIVIAL"/>
  </r>
  <r>
    <s v="MEDXCEL/TRIMEDX"/>
    <x v="3"/>
    <x v="0"/>
    <x v="18"/>
    <s v="N"/>
    <x v="1"/>
    <n v="2"/>
    <n v="99.39"/>
    <n v="99.52"/>
    <n v="0.1306270096462977"/>
    <n v="10"/>
    <n v="5"/>
    <s v="TRIVIAL"/>
  </r>
  <r>
    <s v="MEDXCEL/TRIMEDX"/>
    <x v="3"/>
    <x v="0"/>
    <x v="19"/>
    <s v="N"/>
    <x v="1"/>
    <n v="2"/>
    <n v="97.8"/>
    <n v="98.02"/>
    <n v="0.22444399102223922"/>
    <n v="10"/>
    <n v="5"/>
    <s v="TRIVIAL"/>
  </r>
  <r>
    <s v="MEDXCEL/TRIMEDX"/>
    <x v="3"/>
    <x v="0"/>
    <x v="20"/>
    <s v="N"/>
    <x v="1"/>
    <n v="2"/>
    <n v="108.55"/>
    <n v="0"/>
    <n v="100"/>
    <n v="10"/>
    <n v="5"/>
    <s v="CRITICAL"/>
  </r>
  <r>
    <s v="MEDXCEL/TRIMEDX"/>
    <x v="3"/>
    <x v="0"/>
    <x v="0"/>
    <s v="Y"/>
    <x v="2"/>
    <n v="3"/>
    <n v="462.68"/>
    <n v="462.36"/>
    <n v="6.9210139285403829E-2"/>
    <n v="10"/>
    <n v="5"/>
    <s v="TRIVIAL"/>
  </r>
  <r>
    <s v="MEDXCEL/TRIMEDX"/>
    <x v="3"/>
    <x v="0"/>
    <x v="1"/>
    <s v="Y"/>
    <x v="2"/>
    <n v="3"/>
    <n v="579.16"/>
    <n v="584.92999999999995"/>
    <n v="0.98644282221804025"/>
    <n v="10"/>
    <n v="5"/>
    <s v="TRIVIAL"/>
  </r>
  <r>
    <s v="MEDXCEL/TRIMEDX"/>
    <x v="3"/>
    <x v="0"/>
    <x v="2"/>
    <s v="Y"/>
    <x v="2"/>
    <n v="3"/>
    <n v="445.1"/>
    <n v="443.06"/>
    <n v="0.46043425269715627"/>
    <n v="10"/>
    <n v="5"/>
    <s v="TRIVIAL"/>
  </r>
  <r>
    <s v="MEDXCEL/TRIMEDX"/>
    <x v="3"/>
    <x v="0"/>
    <x v="3"/>
    <s v="Y"/>
    <x v="2"/>
    <n v="3"/>
    <n v="588.6"/>
    <n v="589.21"/>
    <n v="0.10352845335279673"/>
    <n v="10"/>
    <n v="5"/>
    <s v="TRIVIAL"/>
  </r>
  <r>
    <s v="MEDXCEL/TRIMEDX"/>
    <x v="3"/>
    <x v="0"/>
    <x v="4"/>
    <s v="Y"/>
    <x v="2"/>
    <n v="3"/>
    <n v="479.75"/>
    <n v="479.74"/>
    <n v="2.084462417140723E-3"/>
    <n v="10"/>
    <n v="5"/>
    <s v="TRIVIAL"/>
  </r>
  <r>
    <s v="MEDXCEL/TRIMEDX"/>
    <x v="3"/>
    <x v="0"/>
    <x v="5"/>
    <s v="Y"/>
    <x v="2"/>
    <n v="3"/>
    <n v="457.59"/>
    <n v="457.49"/>
    <n v="2.1858401276523179E-2"/>
    <n v="10"/>
    <n v="5"/>
    <s v="TRIVIAL"/>
  </r>
  <r>
    <s v="MEDXCEL/TRIMEDX"/>
    <x v="3"/>
    <x v="0"/>
    <x v="6"/>
    <s v="Y"/>
    <x v="2"/>
    <n v="3"/>
    <n v="429.3"/>
    <n v="429.3"/>
    <n v="0"/>
    <n v="10"/>
    <n v="5"/>
    <s v="PASSED"/>
  </r>
  <r>
    <s v="MEDXCEL/TRIMEDX"/>
    <x v="3"/>
    <x v="0"/>
    <x v="7"/>
    <s v="Y"/>
    <x v="2"/>
    <n v="3"/>
    <n v="464.51"/>
    <n v="464.48"/>
    <n v="6.4588356872142434E-3"/>
    <n v="10"/>
    <n v="5"/>
    <s v="TRIVIAL"/>
  </r>
  <r>
    <s v="MEDXCEL/TRIMEDX"/>
    <x v="3"/>
    <x v="0"/>
    <x v="8"/>
    <s v="Y"/>
    <x v="2"/>
    <n v="3"/>
    <n v="427.94"/>
    <n v="427.52"/>
    <n v="9.8241017964075583E-2"/>
    <n v="10"/>
    <n v="5"/>
    <s v="TRIVIAL"/>
  </r>
  <r>
    <s v="MEDXCEL/TRIMEDX"/>
    <x v="3"/>
    <x v="0"/>
    <x v="9"/>
    <s v="Y"/>
    <x v="2"/>
    <n v="3"/>
    <n v="443.04"/>
    <n v="442.8"/>
    <n v="5.4200542005422105E-2"/>
    <n v="10"/>
    <n v="5"/>
    <s v="TRIVIAL"/>
  </r>
  <r>
    <s v="MEDXCEL/TRIMEDX"/>
    <x v="3"/>
    <x v="0"/>
    <x v="10"/>
    <s v="Y"/>
    <x v="2"/>
    <n v="3"/>
    <n v="425.81"/>
    <n v="411.49"/>
    <n v="3.4800359668521699"/>
    <n v="10"/>
    <n v="5"/>
    <s v="TRIVIAL"/>
  </r>
  <r>
    <s v="MEDXCEL/TRIMEDX"/>
    <x v="3"/>
    <x v="0"/>
    <x v="11"/>
    <s v="Y"/>
    <x v="2"/>
    <n v="3"/>
    <n v="486.15"/>
    <n v="487.38"/>
    <n v="0.25236981410809184"/>
    <n v="10"/>
    <n v="5"/>
    <s v="TRIVIAL"/>
  </r>
  <r>
    <s v="MEDXCEL/TRIMEDX"/>
    <x v="3"/>
    <x v="0"/>
    <x v="12"/>
    <s v="Y"/>
    <x v="2"/>
    <n v="3"/>
    <n v="358.84"/>
    <n v="357.73"/>
    <n v="0.31028988343162628"/>
    <n v="10"/>
    <n v="5"/>
    <s v="TRIVIAL"/>
  </r>
  <r>
    <s v="MEDXCEL/TRIMEDX"/>
    <x v="3"/>
    <x v="0"/>
    <x v="13"/>
    <s v="Y"/>
    <x v="2"/>
    <n v="3"/>
    <n v="475.23"/>
    <n v="474.12"/>
    <n v="0.23411794482409803"/>
    <n v="10"/>
    <n v="5"/>
    <s v="TRIVIAL"/>
  </r>
  <r>
    <s v="MEDXCEL/TRIMEDX"/>
    <x v="3"/>
    <x v="0"/>
    <x v="14"/>
    <s v="Y"/>
    <x v="2"/>
    <n v="3"/>
    <n v="434.85"/>
    <n v="433.17"/>
    <n v="0.38783849297042888"/>
    <n v="10"/>
    <n v="5"/>
    <s v="TRIVIAL"/>
  </r>
  <r>
    <s v="MEDXCEL/TRIMEDX"/>
    <x v="3"/>
    <x v="0"/>
    <x v="15"/>
    <s v="Y"/>
    <x v="2"/>
    <n v="3"/>
    <n v="515.6"/>
    <n v="512.91"/>
    <n v="0.52445848199490253"/>
    <n v="10"/>
    <n v="5"/>
    <s v="TRIVIAL"/>
  </r>
  <r>
    <s v="MEDXCEL/TRIMEDX"/>
    <x v="3"/>
    <x v="0"/>
    <x v="16"/>
    <s v="Y"/>
    <x v="2"/>
    <n v="3"/>
    <n v="455.84"/>
    <n v="447.74"/>
    <n v="1.8090856300531482"/>
    <n v="10"/>
    <n v="5"/>
    <s v="TRIVIAL"/>
  </r>
  <r>
    <s v="MEDXCEL/TRIMEDX"/>
    <x v="3"/>
    <x v="0"/>
    <x v="17"/>
    <s v="N"/>
    <x v="2"/>
    <n v="3"/>
    <n v="438.87"/>
    <n v="426.62"/>
    <n v="2.8714078102292437"/>
    <n v="10"/>
    <n v="5"/>
    <s v="TRIVIAL"/>
  </r>
  <r>
    <s v="MEDXCEL/TRIMEDX"/>
    <x v="3"/>
    <x v="0"/>
    <x v="18"/>
    <s v="N"/>
    <x v="2"/>
    <n v="3"/>
    <n v="405.63"/>
    <n v="349.2"/>
    <n v="16.159793814432994"/>
    <n v="10"/>
    <n v="5"/>
    <s v="CRITICAL"/>
  </r>
  <r>
    <s v="MEDXCEL/TRIMEDX"/>
    <x v="3"/>
    <x v="0"/>
    <x v="19"/>
    <s v="N"/>
    <x v="2"/>
    <n v="3"/>
    <n v="311.39"/>
    <n v="129.85"/>
    <n v="139.80747015787446"/>
    <n v="10"/>
    <n v="5"/>
    <s v="CRITICAL"/>
  </r>
  <r>
    <s v="MEDXCEL/TRIMEDX"/>
    <x v="3"/>
    <x v="0"/>
    <x v="20"/>
    <s v="N"/>
    <x v="2"/>
    <n v="3"/>
    <n v="255.58"/>
    <n v="0"/>
    <n v="100"/>
    <n v="10"/>
    <n v="5"/>
    <s v="CRITICAL"/>
  </r>
  <r>
    <s v="MEDXCEL/TRIMEDX"/>
    <x v="3"/>
    <x v="0"/>
    <x v="0"/>
    <s v="Y"/>
    <x v="3"/>
    <n v="4"/>
    <n v="24954.71"/>
    <n v="24954.71"/>
    <n v="0"/>
    <n v="10"/>
    <n v="5"/>
    <s v="PASSED"/>
  </r>
  <r>
    <s v="MEDXCEL/TRIMEDX"/>
    <x v="3"/>
    <x v="0"/>
    <x v="1"/>
    <s v="Y"/>
    <x v="3"/>
    <n v="4"/>
    <n v="29822.22"/>
    <n v="29822.22"/>
    <n v="0"/>
    <n v="10"/>
    <n v="5"/>
    <s v="PASSED"/>
  </r>
  <r>
    <s v="MEDXCEL/TRIMEDX"/>
    <x v="3"/>
    <x v="0"/>
    <x v="2"/>
    <s v="Y"/>
    <x v="3"/>
    <n v="4"/>
    <n v="8938.39"/>
    <n v="8938.39"/>
    <n v="0"/>
    <n v="10"/>
    <n v="5"/>
    <s v="PASSED"/>
  </r>
  <r>
    <s v="MEDXCEL/TRIMEDX"/>
    <x v="3"/>
    <x v="0"/>
    <x v="3"/>
    <s v="Y"/>
    <x v="3"/>
    <n v="4"/>
    <n v="112406.3"/>
    <n v="112406.3"/>
    <n v="0"/>
    <n v="10"/>
    <n v="5"/>
    <s v="PASSED"/>
  </r>
  <r>
    <s v="MEDXCEL/TRIMEDX"/>
    <x v="3"/>
    <x v="0"/>
    <x v="4"/>
    <s v="Y"/>
    <x v="3"/>
    <n v="4"/>
    <n v="14314.57"/>
    <n v="14314.57"/>
    <n v="0"/>
    <n v="10"/>
    <n v="5"/>
    <s v="PASSED"/>
  </r>
  <r>
    <s v="MEDXCEL/TRIMEDX"/>
    <x v="3"/>
    <x v="0"/>
    <x v="5"/>
    <s v="Y"/>
    <x v="3"/>
    <n v="4"/>
    <n v="81734.61"/>
    <n v="81734.61"/>
    <n v="0"/>
    <n v="10"/>
    <n v="5"/>
    <s v="PASSED"/>
  </r>
  <r>
    <s v="MEDXCEL/TRIMEDX"/>
    <x v="3"/>
    <x v="0"/>
    <x v="6"/>
    <s v="Y"/>
    <x v="3"/>
    <n v="4"/>
    <n v="0"/>
    <n v="0"/>
    <n v="0"/>
    <n v="10"/>
    <n v="5"/>
    <s v="PASSED"/>
  </r>
  <r>
    <s v="MEDXCEL/TRIMEDX"/>
    <x v="3"/>
    <x v="0"/>
    <x v="7"/>
    <s v="Y"/>
    <x v="3"/>
    <n v="4"/>
    <n v="1487.46"/>
    <n v="2231.19"/>
    <n v="33.333333333333329"/>
    <n v="10"/>
    <n v="5"/>
    <s v="CRITICAL"/>
  </r>
  <r>
    <s v="MEDXCEL/TRIMEDX"/>
    <x v="3"/>
    <x v="0"/>
    <x v="8"/>
    <s v="Y"/>
    <x v="3"/>
    <n v="4"/>
    <n v="8072.31"/>
    <n v="8072.31"/>
    <n v="0"/>
    <n v="10"/>
    <n v="5"/>
    <s v="PASSED"/>
  </r>
  <r>
    <s v="MEDXCEL/TRIMEDX"/>
    <x v="3"/>
    <x v="0"/>
    <x v="9"/>
    <s v="Y"/>
    <x v="3"/>
    <n v="4"/>
    <n v="0"/>
    <n v="0"/>
    <n v="0"/>
    <n v="10"/>
    <n v="5"/>
    <s v="PASSED"/>
  </r>
  <r>
    <s v="MEDXCEL/TRIMEDX"/>
    <x v="3"/>
    <x v="0"/>
    <x v="10"/>
    <s v="Y"/>
    <x v="3"/>
    <n v="4"/>
    <n v="18492.400000000001"/>
    <n v="18492.400000000001"/>
    <n v="0"/>
    <n v="10"/>
    <n v="5"/>
    <s v="PASSED"/>
  </r>
  <r>
    <s v="MEDXCEL/TRIMEDX"/>
    <x v="3"/>
    <x v="0"/>
    <x v="11"/>
    <s v="Y"/>
    <x v="3"/>
    <n v="4"/>
    <n v="0"/>
    <n v="0"/>
    <n v="0"/>
    <n v="10"/>
    <n v="5"/>
    <s v="PASSED"/>
  </r>
  <r>
    <s v="MEDXCEL/TRIMEDX"/>
    <x v="3"/>
    <x v="0"/>
    <x v="12"/>
    <s v="Y"/>
    <x v="3"/>
    <n v="4"/>
    <n v="5096"/>
    <n v="5096"/>
    <n v="0"/>
    <n v="10"/>
    <n v="5"/>
    <s v="PASSED"/>
  </r>
  <r>
    <s v="MEDXCEL/TRIMEDX"/>
    <x v="3"/>
    <x v="0"/>
    <x v="13"/>
    <s v="Y"/>
    <x v="3"/>
    <n v="4"/>
    <n v="5990.8"/>
    <n v="5990.8"/>
    <n v="0"/>
    <n v="10"/>
    <n v="5"/>
    <s v="PASSED"/>
  </r>
  <r>
    <s v="MEDXCEL/TRIMEDX"/>
    <x v="3"/>
    <x v="0"/>
    <x v="14"/>
    <s v="Y"/>
    <x v="3"/>
    <n v="4"/>
    <n v="99660.59"/>
    <n v="99660.59"/>
    <n v="0"/>
    <n v="10"/>
    <n v="5"/>
    <s v="PASSED"/>
  </r>
  <r>
    <s v="MEDXCEL/TRIMEDX"/>
    <x v="3"/>
    <x v="0"/>
    <x v="15"/>
    <s v="Y"/>
    <x v="3"/>
    <n v="4"/>
    <n v="0"/>
    <n v="0"/>
    <n v="0"/>
    <n v="10"/>
    <n v="5"/>
    <s v="PASSED"/>
  </r>
  <r>
    <s v="MEDXCEL/TRIMEDX"/>
    <x v="3"/>
    <x v="0"/>
    <x v="16"/>
    <s v="Y"/>
    <x v="3"/>
    <n v="4"/>
    <n v="0"/>
    <n v="0"/>
    <n v="0"/>
    <n v="10"/>
    <n v="5"/>
    <s v="PASSED"/>
  </r>
  <r>
    <s v="MEDXCEL/TRIMEDX"/>
    <x v="3"/>
    <x v="0"/>
    <x v="17"/>
    <s v="N"/>
    <x v="3"/>
    <n v="4"/>
    <n v="6304.32"/>
    <n v="6304.32"/>
    <n v="0"/>
    <n v="10"/>
    <n v="5"/>
    <s v="PASSED"/>
  </r>
  <r>
    <s v="MEDXCEL/TRIMEDX"/>
    <x v="3"/>
    <x v="0"/>
    <x v="18"/>
    <s v="N"/>
    <x v="3"/>
    <n v="4"/>
    <n v="0"/>
    <n v="0"/>
    <n v="0"/>
    <n v="10"/>
    <n v="5"/>
    <s v="PASSED"/>
  </r>
  <r>
    <s v="MEDXCEL/TRIMEDX"/>
    <x v="3"/>
    <x v="0"/>
    <x v="19"/>
    <s v="N"/>
    <x v="3"/>
    <n v="4"/>
    <n v="0"/>
    <n v="0"/>
    <n v="0"/>
    <n v="10"/>
    <n v="5"/>
    <s v="PASSED"/>
  </r>
  <r>
    <s v="MEDXCEL/TRIMEDX"/>
    <x v="3"/>
    <x v="0"/>
    <x v="20"/>
    <s v="N"/>
    <x v="3"/>
    <n v="4"/>
    <n v="0"/>
    <n v="0"/>
    <n v="0"/>
    <n v="10"/>
    <n v="5"/>
    <s v="PASSED"/>
  </r>
  <r>
    <s v="MEDXCEL/TRIMEDX"/>
    <x v="3"/>
    <x v="0"/>
    <x v="0"/>
    <s v="Y"/>
    <x v="4"/>
    <n v="5"/>
    <n v="2"/>
    <n v="2"/>
    <n v="0"/>
    <n v="10"/>
    <n v="5"/>
    <s v="PASSED"/>
  </r>
  <r>
    <s v="MEDXCEL/TRIMEDX"/>
    <x v="3"/>
    <x v="0"/>
    <x v="1"/>
    <s v="Y"/>
    <x v="4"/>
    <n v="5"/>
    <n v="4"/>
    <n v="4"/>
    <n v="0"/>
    <n v="10"/>
    <n v="5"/>
    <s v="PASSED"/>
  </r>
  <r>
    <s v="MEDXCEL/TRIMEDX"/>
    <x v="3"/>
    <x v="0"/>
    <x v="2"/>
    <s v="Y"/>
    <x v="4"/>
    <n v="5"/>
    <n v="1"/>
    <n v="1"/>
    <n v="0"/>
    <n v="10"/>
    <n v="5"/>
    <s v="PASSED"/>
  </r>
  <r>
    <s v="MEDXCEL/TRIMEDX"/>
    <x v="3"/>
    <x v="0"/>
    <x v="3"/>
    <s v="Y"/>
    <x v="4"/>
    <n v="5"/>
    <n v="2"/>
    <n v="2"/>
    <n v="0"/>
    <n v="10"/>
    <n v="5"/>
    <s v="PASSED"/>
  </r>
  <r>
    <s v="MEDXCEL/TRIMEDX"/>
    <x v="3"/>
    <x v="0"/>
    <x v="4"/>
    <s v="Y"/>
    <x v="4"/>
    <n v="5"/>
    <n v="1"/>
    <n v="1"/>
    <n v="0"/>
    <n v="10"/>
    <n v="5"/>
    <s v="PASSED"/>
  </r>
  <r>
    <s v="MEDXCEL/TRIMEDX"/>
    <x v="3"/>
    <x v="0"/>
    <x v="5"/>
    <s v="Y"/>
    <x v="4"/>
    <n v="5"/>
    <n v="2"/>
    <n v="2"/>
    <n v="0"/>
    <n v="10"/>
    <n v="5"/>
    <s v="PASSED"/>
  </r>
  <r>
    <s v="MEDXCEL/TRIMEDX"/>
    <x v="3"/>
    <x v="0"/>
    <x v="6"/>
    <s v="Y"/>
    <x v="4"/>
    <n v="5"/>
    <n v="0"/>
    <n v="0"/>
    <n v="0"/>
    <n v="10"/>
    <n v="5"/>
    <s v="PASSED"/>
  </r>
  <r>
    <s v="MEDXCEL/TRIMEDX"/>
    <x v="3"/>
    <x v="0"/>
    <x v="7"/>
    <s v="Y"/>
    <x v="4"/>
    <n v="5"/>
    <n v="1"/>
    <n v="1"/>
    <n v="0"/>
    <n v="10"/>
    <n v="5"/>
    <s v="PASSED"/>
  </r>
  <r>
    <s v="MEDXCEL/TRIMEDX"/>
    <x v="3"/>
    <x v="0"/>
    <x v="8"/>
    <s v="Y"/>
    <x v="4"/>
    <n v="5"/>
    <n v="2"/>
    <n v="2"/>
    <n v="0"/>
    <n v="10"/>
    <n v="5"/>
    <s v="PASSED"/>
  </r>
  <r>
    <s v="MEDXCEL/TRIMEDX"/>
    <x v="3"/>
    <x v="0"/>
    <x v="9"/>
    <s v="Y"/>
    <x v="4"/>
    <n v="5"/>
    <n v="0"/>
    <n v="0"/>
    <n v="0"/>
    <n v="10"/>
    <n v="5"/>
    <s v="PASSED"/>
  </r>
  <r>
    <s v="MEDXCEL/TRIMEDX"/>
    <x v="3"/>
    <x v="0"/>
    <x v="10"/>
    <s v="Y"/>
    <x v="4"/>
    <n v="5"/>
    <n v="2"/>
    <n v="2"/>
    <n v="0"/>
    <n v="10"/>
    <n v="5"/>
    <s v="PASSED"/>
  </r>
  <r>
    <s v="MEDXCEL/TRIMEDX"/>
    <x v="3"/>
    <x v="0"/>
    <x v="11"/>
    <s v="Y"/>
    <x v="4"/>
    <n v="5"/>
    <n v="0"/>
    <n v="0"/>
    <n v="0"/>
    <n v="10"/>
    <n v="5"/>
    <s v="PASSED"/>
  </r>
  <r>
    <s v="MEDXCEL/TRIMEDX"/>
    <x v="3"/>
    <x v="0"/>
    <x v="12"/>
    <s v="Y"/>
    <x v="4"/>
    <n v="5"/>
    <n v="1"/>
    <n v="1"/>
    <n v="0"/>
    <n v="10"/>
    <n v="5"/>
    <s v="PASSED"/>
  </r>
  <r>
    <s v="MEDXCEL/TRIMEDX"/>
    <x v="3"/>
    <x v="0"/>
    <x v="13"/>
    <s v="Y"/>
    <x v="4"/>
    <n v="5"/>
    <n v="1"/>
    <n v="1"/>
    <n v="0"/>
    <n v="10"/>
    <n v="5"/>
    <s v="PASSED"/>
  </r>
  <r>
    <s v="MEDXCEL/TRIMEDX"/>
    <x v="3"/>
    <x v="0"/>
    <x v="14"/>
    <s v="Y"/>
    <x v="4"/>
    <n v="5"/>
    <n v="3"/>
    <n v="3"/>
    <n v="0"/>
    <n v="10"/>
    <n v="5"/>
    <s v="PASSED"/>
  </r>
  <r>
    <s v="MEDXCEL/TRIMEDX"/>
    <x v="3"/>
    <x v="0"/>
    <x v="15"/>
    <s v="Y"/>
    <x v="4"/>
    <n v="5"/>
    <n v="0"/>
    <n v="0"/>
    <n v="0"/>
    <n v="10"/>
    <n v="5"/>
    <s v="PASSED"/>
  </r>
  <r>
    <s v="MEDXCEL/TRIMEDX"/>
    <x v="3"/>
    <x v="0"/>
    <x v="16"/>
    <s v="Y"/>
    <x v="4"/>
    <n v="5"/>
    <n v="0"/>
    <n v="0"/>
    <n v="0"/>
    <n v="10"/>
    <n v="5"/>
    <s v="PASSED"/>
  </r>
  <r>
    <s v="MEDXCEL/TRIMEDX"/>
    <x v="3"/>
    <x v="0"/>
    <x v="17"/>
    <s v="N"/>
    <x v="4"/>
    <n v="5"/>
    <n v="1"/>
    <n v="1"/>
    <n v="0"/>
    <n v="10"/>
    <n v="5"/>
    <s v="PASSED"/>
  </r>
  <r>
    <s v="MEDXCEL/TRIMEDX"/>
    <x v="3"/>
    <x v="0"/>
    <x v="18"/>
    <s v="N"/>
    <x v="4"/>
    <n v="5"/>
    <n v="0"/>
    <n v="0"/>
    <n v="0"/>
    <n v="10"/>
    <n v="5"/>
    <s v="PASSED"/>
  </r>
  <r>
    <s v="MEDXCEL/TRIMEDX"/>
    <x v="3"/>
    <x v="0"/>
    <x v="19"/>
    <s v="N"/>
    <x v="4"/>
    <n v="5"/>
    <n v="0"/>
    <n v="0"/>
    <n v="0"/>
    <n v="10"/>
    <n v="5"/>
    <s v="PASSED"/>
  </r>
  <r>
    <s v="MEDXCEL/TRIMEDX"/>
    <x v="3"/>
    <x v="0"/>
    <x v="20"/>
    <s v="N"/>
    <x v="4"/>
    <n v="5"/>
    <n v="0"/>
    <n v="0"/>
    <n v="0"/>
    <n v="10"/>
    <n v="5"/>
    <s v="PASSED"/>
  </r>
  <r>
    <s v="MEDXCEL/TRIMEDX"/>
    <x v="3"/>
    <x v="0"/>
    <x v="0"/>
    <s v="Y"/>
    <x v="5"/>
    <n v="6"/>
    <n v="49421.73"/>
    <n v="49421.73"/>
    <n v="0"/>
    <n v="10"/>
    <n v="5"/>
    <s v="PASSED"/>
  </r>
  <r>
    <s v="MEDXCEL/TRIMEDX"/>
    <x v="3"/>
    <x v="0"/>
    <x v="1"/>
    <s v="Y"/>
    <x v="5"/>
    <n v="6"/>
    <n v="7143.86"/>
    <n v="7143.86"/>
    <n v="0"/>
    <n v="10"/>
    <n v="5"/>
    <s v="PASSED"/>
  </r>
  <r>
    <s v="MEDXCEL/TRIMEDX"/>
    <x v="3"/>
    <x v="0"/>
    <x v="2"/>
    <s v="Y"/>
    <x v="5"/>
    <n v="6"/>
    <n v="0"/>
    <n v="0"/>
    <n v="0"/>
    <n v="10"/>
    <n v="5"/>
    <s v="PASSED"/>
  </r>
  <r>
    <s v="MEDXCEL/TRIMEDX"/>
    <x v="3"/>
    <x v="0"/>
    <x v="3"/>
    <s v="Y"/>
    <x v="5"/>
    <n v="6"/>
    <n v="0"/>
    <n v="0"/>
    <n v="0"/>
    <n v="10"/>
    <n v="5"/>
    <s v="PASSED"/>
  </r>
  <r>
    <s v="MEDXCEL/TRIMEDX"/>
    <x v="3"/>
    <x v="0"/>
    <x v="4"/>
    <s v="Y"/>
    <x v="5"/>
    <n v="6"/>
    <n v="4820.71"/>
    <n v="4820.71"/>
    <n v="0"/>
    <n v="10"/>
    <n v="5"/>
    <s v="PASSED"/>
  </r>
  <r>
    <s v="MEDXCEL/TRIMEDX"/>
    <x v="3"/>
    <x v="0"/>
    <x v="5"/>
    <s v="Y"/>
    <x v="5"/>
    <n v="6"/>
    <n v="0"/>
    <n v="0"/>
    <n v="0"/>
    <n v="10"/>
    <n v="5"/>
    <s v="PASSED"/>
  </r>
  <r>
    <s v="MEDXCEL/TRIMEDX"/>
    <x v="3"/>
    <x v="0"/>
    <x v="6"/>
    <s v="Y"/>
    <x v="5"/>
    <n v="6"/>
    <n v="0"/>
    <n v="0"/>
    <n v="0"/>
    <n v="10"/>
    <n v="5"/>
    <s v="PASSED"/>
  </r>
  <r>
    <s v="MEDXCEL/TRIMEDX"/>
    <x v="3"/>
    <x v="0"/>
    <x v="7"/>
    <s v="Y"/>
    <x v="5"/>
    <n v="6"/>
    <n v="0"/>
    <n v="0"/>
    <n v="0"/>
    <n v="10"/>
    <n v="5"/>
    <s v="PASSED"/>
  </r>
  <r>
    <s v="MEDXCEL/TRIMEDX"/>
    <x v="3"/>
    <x v="0"/>
    <x v="8"/>
    <s v="Y"/>
    <x v="5"/>
    <n v="6"/>
    <n v="6684.24"/>
    <n v="6684.24"/>
    <n v="0"/>
    <n v="10"/>
    <n v="5"/>
    <s v="PASSED"/>
  </r>
  <r>
    <s v="MEDXCEL/TRIMEDX"/>
    <x v="3"/>
    <x v="0"/>
    <x v="9"/>
    <s v="Y"/>
    <x v="5"/>
    <n v="6"/>
    <n v="15470.04"/>
    <n v="15470.04"/>
    <n v="0"/>
    <n v="10"/>
    <n v="5"/>
    <s v="PASSED"/>
  </r>
  <r>
    <s v="MEDXCEL/TRIMEDX"/>
    <x v="3"/>
    <x v="0"/>
    <x v="10"/>
    <s v="Y"/>
    <x v="5"/>
    <n v="6"/>
    <n v="63388.61"/>
    <n v="63388.61"/>
    <n v="0"/>
    <n v="10"/>
    <n v="5"/>
    <s v="PASSED"/>
  </r>
  <r>
    <s v="MEDXCEL/TRIMEDX"/>
    <x v="3"/>
    <x v="0"/>
    <x v="11"/>
    <s v="Y"/>
    <x v="5"/>
    <n v="6"/>
    <n v="9668.81"/>
    <n v="9668.81"/>
    <n v="0"/>
    <n v="10"/>
    <n v="5"/>
    <s v="PASSED"/>
  </r>
  <r>
    <s v="MEDXCEL/TRIMEDX"/>
    <x v="3"/>
    <x v="0"/>
    <x v="12"/>
    <s v="Y"/>
    <x v="5"/>
    <n v="6"/>
    <n v="2118.75"/>
    <n v="2118.75"/>
    <n v="0"/>
    <n v="10"/>
    <n v="5"/>
    <s v="PASSED"/>
  </r>
  <r>
    <s v="MEDXCEL/TRIMEDX"/>
    <x v="3"/>
    <x v="0"/>
    <x v="13"/>
    <s v="Y"/>
    <x v="5"/>
    <n v="6"/>
    <n v="12672.56"/>
    <n v="12672.56"/>
    <n v="0"/>
    <n v="10"/>
    <n v="5"/>
    <s v="PASSED"/>
  </r>
  <r>
    <s v="MEDXCEL/TRIMEDX"/>
    <x v="3"/>
    <x v="0"/>
    <x v="14"/>
    <s v="Y"/>
    <x v="5"/>
    <n v="6"/>
    <n v="0"/>
    <n v="0"/>
    <n v="0"/>
    <n v="10"/>
    <n v="5"/>
    <s v="PASSED"/>
  </r>
  <r>
    <s v="MEDXCEL/TRIMEDX"/>
    <x v="3"/>
    <x v="0"/>
    <x v="15"/>
    <s v="Y"/>
    <x v="5"/>
    <n v="6"/>
    <n v="17576.3"/>
    <n v="17576.3"/>
    <n v="0"/>
    <n v="10"/>
    <n v="5"/>
    <s v="PASSED"/>
  </r>
  <r>
    <s v="MEDXCEL/TRIMEDX"/>
    <x v="3"/>
    <x v="0"/>
    <x v="16"/>
    <s v="Y"/>
    <x v="5"/>
    <n v="6"/>
    <n v="13877.36"/>
    <n v="13877.36"/>
    <n v="0"/>
    <n v="10"/>
    <n v="5"/>
    <s v="PASSED"/>
  </r>
  <r>
    <s v="MEDXCEL/TRIMEDX"/>
    <x v="3"/>
    <x v="0"/>
    <x v="17"/>
    <s v="N"/>
    <x v="5"/>
    <n v="6"/>
    <n v="22910.74"/>
    <n v="0"/>
    <n v="100"/>
    <n v="10"/>
    <n v="5"/>
    <s v="CRITICAL"/>
  </r>
  <r>
    <s v="MEDXCEL/TRIMEDX"/>
    <x v="3"/>
    <x v="0"/>
    <x v="18"/>
    <s v="N"/>
    <x v="5"/>
    <n v="6"/>
    <n v="10245.1"/>
    <n v="10245.1"/>
    <n v="0"/>
    <n v="10"/>
    <n v="5"/>
    <s v="PASSED"/>
  </r>
  <r>
    <s v="MEDXCEL/TRIMEDX"/>
    <x v="3"/>
    <x v="0"/>
    <x v="19"/>
    <s v="N"/>
    <x v="5"/>
    <n v="6"/>
    <n v="0"/>
    <n v="0"/>
    <n v="0"/>
    <n v="10"/>
    <n v="5"/>
    <s v="PASSED"/>
  </r>
  <r>
    <s v="MEDXCEL/TRIMEDX"/>
    <x v="3"/>
    <x v="0"/>
    <x v="20"/>
    <s v="N"/>
    <x v="5"/>
    <n v="6"/>
    <n v="0"/>
    <n v="0"/>
    <n v="0"/>
    <n v="10"/>
    <n v="5"/>
    <s v="PASSED"/>
  </r>
  <r>
    <s v="MEDXCEL/TRIMEDX"/>
    <x v="3"/>
    <x v="0"/>
    <x v="0"/>
    <s v="Y"/>
    <x v="6"/>
    <n v="7"/>
    <n v="1"/>
    <n v="1"/>
    <n v="0"/>
    <n v="10"/>
    <n v="5"/>
    <s v="PASSED"/>
  </r>
  <r>
    <s v="MEDXCEL/TRIMEDX"/>
    <x v="3"/>
    <x v="0"/>
    <x v="1"/>
    <s v="Y"/>
    <x v="6"/>
    <n v="7"/>
    <n v="1"/>
    <n v="1"/>
    <n v="0"/>
    <n v="10"/>
    <n v="5"/>
    <s v="PASSED"/>
  </r>
  <r>
    <s v="MEDXCEL/TRIMEDX"/>
    <x v="3"/>
    <x v="0"/>
    <x v="2"/>
    <s v="Y"/>
    <x v="6"/>
    <n v="7"/>
    <n v="0"/>
    <n v="0"/>
    <n v="0"/>
    <n v="10"/>
    <n v="5"/>
    <s v="PASSED"/>
  </r>
  <r>
    <s v="MEDXCEL/TRIMEDX"/>
    <x v="3"/>
    <x v="0"/>
    <x v="3"/>
    <s v="Y"/>
    <x v="6"/>
    <n v="7"/>
    <n v="0"/>
    <n v="0"/>
    <n v="0"/>
    <n v="10"/>
    <n v="5"/>
    <s v="PASSED"/>
  </r>
  <r>
    <s v="MEDXCEL/TRIMEDX"/>
    <x v="3"/>
    <x v="0"/>
    <x v="4"/>
    <s v="Y"/>
    <x v="6"/>
    <n v="7"/>
    <n v="1"/>
    <n v="1"/>
    <n v="0"/>
    <n v="10"/>
    <n v="5"/>
    <s v="PASSED"/>
  </r>
  <r>
    <s v="MEDXCEL/TRIMEDX"/>
    <x v="3"/>
    <x v="0"/>
    <x v="5"/>
    <s v="Y"/>
    <x v="6"/>
    <n v="7"/>
    <n v="0"/>
    <n v="0"/>
    <n v="0"/>
    <n v="10"/>
    <n v="5"/>
    <s v="PASSED"/>
  </r>
  <r>
    <s v="MEDXCEL/TRIMEDX"/>
    <x v="3"/>
    <x v="0"/>
    <x v="6"/>
    <s v="Y"/>
    <x v="6"/>
    <n v="7"/>
    <n v="0"/>
    <n v="0"/>
    <n v="0"/>
    <n v="10"/>
    <n v="5"/>
    <s v="PASSED"/>
  </r>
  <r>
    <s v="MEDXCEL/TRIMEDX"/>
    <x v="3"/>
    <x v="0"/>
    <x v="7"/>
    <s v="Y"/>
    <x v="6"/>
    <n v="7"/>
    <n v="0"/>
    <n v="0"/>
    <n v="0"/>
    <n v="10"/>
    <n v="5"/>
    <s v="PASSED"/>
  </r>
  <r>
    <s v="MEDXCEL/TRIMEDX"/>
    <x v="3"/>
    <x v="0"/>
    <x v="8"/>
    <s v="Y"/>
    <x v="6"/>
    <n v="7"/>
    <n v="1"/>
    <n v="1"/>
    <n v="0"/>
    <n v="10"/>
    <n v="5"/>
    <s v="PASSED"/>
  </r>
  <r>
    <s v="MEDXCEL/TRIMEDX"/>
    <x v="3"/>
    <x v="0"/>
    <x v="9"/>
    <s v="Y"/>
    <x v="6"/>
    <n v="7"/>
    <n v="1"/>
    <n v="1"/>
    <n v="0"/>
    <n v="10"/>
    <n v="5"/>
    <s v="PASSED"/>
  </r>
  <r>
    <s v="MEDXCEL/TRIMEDX"/>
    <x v="3"/>
    <x v="0"/>
    <x v="10"/>
    <s v="Y"/>
    <x v="6"/>
    <n v="7"/>
    <n v="3"/>
    <n v="3"/>
    <n v="0"/>
    <n v="10"/>
    <n v="5"/>
    <s v="PASSED"/>
  </r>
  <r>
    <s v="MEDXCEL/TRIMEDX"/>
    <x v="3"/>
    <x v="0"/>
    <x v="11"/>
    <s v="Y"/>
    <x v="6"/>
    <n v="7"/>
    <n v="1"/>
    <n v="1"/>
    <n v="0"/>
    <n v="10"/>
    <n v="5"/>
    <s v="PASSED"/>
  </r>
  <r>
    <s v="MEDXCEL/TRIMEDX"/>
    <x v="3"/>
    <x v="0"/>
    <x v="12"/>
    <s v="Y"/>
    <x v="6"/>
    <n v="7"/>
    <n v="1"/>
    <n v="1"/>
    <n v="0"/>
    <n v="10"/>
    <n v="5"/>
    <s v="PASSED"/>
  </r>
  <r>
    <s v="MEDXCEL/TRIMEDX"/>
    <x v="3"/>
    <x v="0"/>
    <x v="13"/>
    <s v="Y"/>
    <x v="6"/>
    <n v="7"/>
    <n v="1"/>
    <n v="1"/>
    <n v="0"/>
    <n v="10"/>
    <n v="5"/>
    <s v="PASSED"/>
  </r>
  <r>
    <s v="MEDXCEL/TRIMEDX"/>
    <x v="3"/>
    <x v="0"/>
    <x v="14"/>
    <s v="Y"/>
    <x v="6"/>
    <n v="7"/>
    <n v="0"/>
    <n v="0"/>
    <n v="0"/>
    <n v="10"/>
    <n v="5"/>
    <s v="PASSED"/>
  </r>
  <r>
    <s v="MEDXCEL/TRIMEDX"/>
    <x v="3"/>
    <x v="0"/>
    <x v="15"/>
    <s v="Y"/>
    <x v="6"/>
    <n v="7"/>
    <n v="1"/>
    <n v="1"/>
    <n v="0"/>
    <n v="10"/>
    <n v="5"/>
    <s v="PASSED"/>
  </r>
  <r>
    <s v="MEDXCEL/TRIMEDX"/>
    <x v="3"/>
    <x v="0"/>
    <x v="16"/>
    <s v="Y"/>
    <x v="6"/>
    <n v="7"/>
    <n v="1"/>
    <n v="1"/>
    <n v="0"/>
    <n v="10"/>
    <n v="5"/>
    <s v="PASSED"/>
  </r>
  <r>
    <s v="MEDXCEL/TRIMEDX"/>
    <x v="3"/>
    <x v="0"/>
    <x v="17"/>
    <s v="N"/>
    <x v="6"/>
    <n v="7"/>
    <n v="1"/>
    <n v="0"/>
    <n v="100"/>
    <n v="10"/>
    <n v="5"/>
    <s v="CRITICAL"/>
  </r>
  <r>
    <s v="MEDXCEL/TRIMEDX"/>
    <x v="3"/>
    <x v="0"/>
    <x v="18"/>
    <s v="N"/>
    <x v="6"/>
    <n v="7"/>
    <n v="1"/>
    <n v="1"/>
    <n v="0"/>
    <n v="10"/>
    <n v="5"/>
    <s v="PASSED"/>
  </r>
  <r>
    <s v="MEDXCEL/TRIMEDX"/>
    <x v="3"/>
    <x v="0"/>
    <x v="19"/>
    <s v="N"/>
    <x v="6"/>
    <n v="7"/>
    <n v="0"/>
    <n v="0"/>
    <n v="0"/>
    <n v="10"/>
    <n v="5"/>
    <s v="PASSED"/>
  </r>
  <r>
    <s v="MEDXCEL/TRIMEDX"/>
    <x v="3"/>
    <x v="0"/>
    <x v="20"/>
    <s v="N"/>
    <x v="6"/>
    <n v="7"/>
    <n v="0"/>
    <n v="0"/>
    <n v="0"/>
    <n v="10"/>
    <n v="5"/>
    <s v="PASSED"/>
  </r>
  <r>
    <s v="MEDXCEL/TRIMEDX"/>
    <x v="3"/>
    <x v="0"/>
    <x v="0"/>
    <s v="Y"/>
    <x v="7"/>
    <n v="8"/>
    <n v="21250.65"/>
    <n v="21250.65"/>
    <n v="0"/>
    <n v="10"/>
    <n v="5"/>
    <s v="PASSED"/>
  </r>
  <r>
    <s v="MEDXCEL/TRIMEDX"/>
    <x v="3"/>
    <x v="0"/>
    <x v="1"/>
    <s v="Y"/>
    <x v="7"/>
    <n v="8"/>
    <n v="14821.69"/>
    <n v="13705.69"/>
    <n v="8.1426035464102853"/>
    <n v="10"/>
    <n v="5"/>
    <s v="CAUTIONARY"/>
  </r>
  <r>
    <s v="MEDXCEL/TRIMEDX"/>
    <x v="3"/>
    <x v="0"/>
    <x v="2"/>
    <s v="Y"/>
    <x v="7"/>
    <n v="8"/>
    <n v="16760.68"/>
    <n v="16760.68"/>
    <n v="0"/>
    <n v="10"/>
    <n v="5"/>
    <s v="PASSED"/>
  </r>
  <r>
    <s v="MEDXCEL/TRIMEDX"/>
    <x v="3"/>
    <x v="0"/>
    <x v="3"/>
    <s v="Y"/>
    <x v="7"/>
    <n v="8"/>
    <n v="34830.639999999999"/>
    <n v="34830.639999999999"/>
    <n v="0"/>
    <n v="10"/>
    <n v="5"/>
    <s v="PASSED"/>
  </r>
  <r>
    <s v="MEDXCEL/TRIMEDX"/>
    <x v="3"/>
    <x v="0"/>
    <x v="4"/>
    <s v="Y"/>
    <x v="7"/>
    <n v="8"/>
    <n v="19853.21"/>
    <n v="19853.21"/>
    <n v="0"/>
    <n v="10"/>
    <n v="5"/>
    <s v="PASSED"/>
  </r>
  <r>
    <s v="MEDXCEL/TRIMEDX"/>
    <x v="3"/>
    <x v="0"/>
    <x v="5"/>
    <s v="Y"/>
    <x v="7"/>
    <n v="8"/>
    <n v="35331.589999999997"/>
    <n v="35331.589999999997"/>
    <n v="0"/>
    <n v="10"/>
    <n v="5"/>
    <s v="PASSED"/>
  </r>
  <r>
    <s v="MEDXCEL/TRIMEDX"/>
    <x v="3"/>
    <x v="0"/>
    <x v="6"/>
    <s v="Y"/>
    <x v="7"/>
    <n v="8"/>
    <n v="38245.01"/>
    <n v="38245.01"/>
    <n v="0"/>
    <n v="10"/>
    <n v="5"/>
    <s v="PASSED"/>
  </r>
  <r>
    <s v="MEDXCEL/TRIMEDX"/>
    <x v="3"/>
    <x v="0"/>
    <x v="7"/>
    <s v="Y"/>
    <x v="7"/>
    <n v="8"/>
    <n v="28925.39"/>
    <n v="28925.39"/>
    <n v="0"/>
    <n v="10"/>
    <n v="5"/>
    <s v="PASSED"/>
  </r>
  <r>
    <s v="MEDXCEL/TRIMEDX"/>
    <x v="3"/>
    <x v="0"/>
    <x v="8"/>
    <s v="Y"/>
    <x v="7"/>
    <n v="8"/>
    <n v="31853.01"/>
    <n v="31853.01"/>
    <n v="0"/>
    <n v="10"/>
    <n v="5"/>
    <s v="PASSED"/>
  </r>
  <r>
    <s v="MEDXCEL/TRIMEDX"/>
    <x v="3"/>
    <x v="0"/>
    <x v="9"/>
    <s v="Y"/>
    <x v="7"/>
    <n v="8"/>
    <n v="38945.81"/>
    <n v="38945.81"/>
    <n v="0"/>
    <n v="10"/>
    <n v="5"/>
    <s v="PASSED"/>
  </r>
  <r>
    <s v="MEDXCEL/TRIMEDX"/>
    <x v="3"/>
    <x v="0"/>
    <x v="10"/>
    <s v="Y"/>
    <x v="7"/>
    <n v="8"/>
    <n v="35476.6"/>
    <n v="35476.6"/>
    <n v="0"/>
    <n v="10"/>
    <n v="5"/>
    <s v="PASSED"/>
  </r>
  <r>
    <s v="MEDXCEL/TRIMEDX"/>
    <x v="3"/>
    <x v="0"/>
    <x v="11"/>
    <s v="Y"/>
    <x v="7"/>
    <n v="8"/>
    <n v="33977.279999999999"/>
    <n v="33977.279999999999"/>
    <n v="0"/>
    <n v="10"/>
    <n v="5"/>
    <s v="PASSED"/>
  </r>
  <r>
    <s v="MEDXCEL/TRIMEDX"/>
    <x v="3"/>
    <x v="0"/>
    <x v="12"/>
    <s v="Y"/>
    <x v="7"/>
    <n v="8"/>
    <n v="37246.33"/>
    <n v="37246.33"/>
    <n v="0"/>
    <n v="10"/>
    <n v="5"/>
    <s v="PASSED"/>
  </r>
  <r>
    <s v="MEDXCEL/TRIMEDX"/>
    <x v="3"/>
    <x v="0"/>
    <x v="13"/>
    <s v="Y"/>
    <x v="7"/>
    <n v="8"/>
    <n v="38613.65"/>
    <n v="38613.65"/>
    <n v="0"/>
    <n v="10"/>
    <n v="5"/>
    <s v="PASSED"/>
  </r>
  <r>
    <s v="MEDXCEL/TRIMEDX"/>
    <x v="3"/>
    <x v="0"/>
    <x v="14"/>
    <s v="Y"/>
    <x v="7"/>
    <n v="8"/>
    <n v="48569.72"/>
    <n v="48569.72"/>
    <n v="0"/>
    <n v="10"/>
    <n v="5"/>
    <s v="PASSED"/>
  </r>
  <r>
    <s v="MEDXCEL/TRIMEDX"/>
    <x v="3"/>
    <x v="0"/>
    <x v="15"/>
    <s v="Y"/>
    <x v="7"/>
    <n v="8"/>
    <n v="55086.96"/>
    <n v="55086.96"/>
    <n v="0"/>
    <n v="10"/>
    <n v="5"/>
    <s v="PASSED"/>
  </r>
  <r>
    <s v="MEDXCEL/TRIMEDX"/>
    <x v="3"/>
    <x v="0"/>
    <x v="16"/>
    <s v="Y"/>
    <x v="7"/>
    <n v="8"/>
    <n v="32424.02"/>
    <n v="32424.02"/>
    <n v="0"/>
    <n v="10"/>
    <n v="5"/>
    <s v="PASSED"/>
  </r>
  <r>
    <s v="MEDXCEL/TRIMEDX"/>
    <x v="3"/>
    <x v="0"/>
    <x v="17"/>
    <s v="N"/>
    <x v="7"/>
    <n v="8"/>
    <n v="30170.13"/>
    <n v="30170.13"/>
    <n v="0"/>
    <n v="10"/>
    <n v="5"/>
    <s v="PASSED"/>
  </r>
  <r>
    <s v="MEDXCEL/TRIMEDX"/>
    <x v="3"/>
    <x v="0"/>
    <x v="18"/>
    <s v="N"/>
    <x v="7"/>
    <n v="8"/>
    <n v="22638.25"/>
    <n v="22638.25"/>
    <n v="0"/>
    <n v="10"/>
    <n v="5"/>
    <s v="PASSED"/>
  </r>
  <r>
    <s v="MEDXCEL/TRIMEDX"/>
    <x v="3"/>
    <x v="0"/>
    <x v="19"/>
    <s v="N"/>
    <x v="7"/>
    <n v="8"/>
    <n v="25296.21"/>
    <n v="8100.14"/>
    <n v="212.29349122360847"/>
    <n v="10"/>
    <n v="5"/>
    <s v="CRITICAL"/>
  </r>
  <r>
    <s v="MEDXCEL/TRIMEDX"/>
    <x v="3"/>
    <x v="0"/>
    <x v="20"/>
    <s v="N"/>
    <x v="7"/>
    <n v="8"/>
    <n v="12299.15"/>
    <n v="0"/>
    <n v="100"/>
    <n v="10"/>
    <n v="5"/>
    <s v="CRITICAL"/>
  </r>
  <r>
    <s v="MEDXCEL/TRIMEDX"/>
    <x v="3"/>
    <x v="0"/>
    <x v="0"/>
    <s v="Y"/>
    <x v="8"/>
    <n v="9"/>
    <n v="31"/>
    <n v="31"/>
    <n v="0"/>
    <n v="10"/>
    <n v="5"/>
    <s v="PASSED"/>
  </r>
  <r>
    <s v="MEDXCEL/TRIMEDX"/>
    <x v="3"/>
    <x v="0"/>
    <x v="1"/>
    <s v="Y"/>
    <x v="8"/>
    <n v="9"/>
    <n v="41"/>
    <n v="38"/>
    <n v="7.8947368421052628"/>
    <n v="10"/>
    <n v="5"/>
    <s v="CAUTIONARY"/>
  </r>
  <r>
    <s v="MEDXCEL/TRIMEDX"/>
    <x v="3"/>
    <x v="0"/>
    <x v="2"/>
    <s v="Y"/>
    <x v="8"/>
    <n v="9"/>
    <n v="43"/>
    <n v="43"/>
    <n v="0"/>
    <n v="10"/>
    <n v="5"/>
    <s v="PASSED"/>
  </r>
  <r>
    <s v="MEDXCEL/TRIMEDX"/>
    <x v="3"/>
    <x v="0"/>
    <x v="3"/>
    <s v="Y"/>
    <x v="8"/>
    <n v="9"/>
    <n v="78"/>
    <n v="78"/>
    <n v="0"/>
    <n v="10"/>
    <n v="5"/>
    <s v="PASSED"/>
  </r>
  <r>
    <s v="MEDXCEL/TRIMEDX"/>
    <x v="3"/>
    <x v="0"/>
    <x v="4"/>
    <s v="Y"/>
    <x v="8"/>
    <n v="9"/>
    <n v="39"/>
    <n v="39"/>
    <n v="0"/>
    <n v="10"/>
    <n v="5"/>
    <s v="PASSED"/>
  </r>
  <r>
    <s v="MEDXCEL/TRIMEDX"/>
    <x v="3"/>
    <x v="0"/>
    <x v="5"/>
    <s v="Y"/>
    <x v="8"/>
    <n v="9"/>
    <n v="35"/>
    <n v="35"/>
    <n v="0"/>
    <n v="10"/>
    <n v="5"/>
    <s v="PASSED"/>
  </r>
  <r>
    <s v="MEDXCEL/TRIMEDX"/>
    <x v="3"/>
    <x v="0"/>
    <x v="6"/>
    <s v="Y"/>
    <x v="8"/>
    <n v="9"/>
    <n v="48"/>
    <n v="48"/>
    <n v="0"/>
    <n v="10"/>
    <n v="5"/>
    <s v="PASSED"/>
  </r>
  <r>
    <s v="MEDXCEL/TRIMEDX"/>
    <x v="3"/>
    <x v="0"/>
    <x v="7"/>
    <s v="Y"/>
    <x v="8"/>
    <n v="9"/>
    <n v="35"/>
    <n v="35"/>
    <n v="0"/>
    <n v="10"/>
    <n v="5"/>
    <s v="PASSED"/>
  </r>
  <r>
    <s v="MEDXCEL/TRIMEDX"/>
    <x v="3"/>
    <x v="0"/>
    <x v="8"/>
    <s v="Y"/>
    <x v="8"/>
    <n v="9"/>
    <n v="34"/>
    <n v="34"/>
    <n v="0"/>
    <n v="10"/>
    <n v="5"/>
    <s v="PASSED"/>
  </r>
  <r>
    <s v="MEDXCEL/TRIMEDX"/>
    <x v="3"/>
    <x v="0"/>
    <x v="9"/>
    <s v="Y"/>
    <x v="8"/>
    <n v="9"/>
    <n v="47"/>
    <n v="47"/>
    <n v="0"/>
    <n v="10"/>
    <n v="5"/>
    <s v="PASSED"/>
  </r>
  <r>
    <s v="MEDXCEL/TRIMEDX"/>
    <x v="3"/>
    <x v="0"/>
    <x v="10"/>
    <s v="Y"/>
    <x v="8"/>
    <n v="9"/>
    <n v="37"/>
    <n v="37"/>
    <n v="0"/>
    <n v="10"/>
    <n v="5"/>
    <s v="PASSED"/>
  </r>
  <r>
    <s v="MEDXCEL/TRIMEDX"/>
    <x v="3"/>
    <x v="0"/>
    <x v="11"/>
    <s v="Y"/>
    <x v="8"/>
    <n v="9"/>
    <n v="34"/>
    <n v="34"/>
    <n v="0"/>
    <n v="10"/>
    <n v="5"/>
    <s v="PASSED"/>
  </r>
  <r>
    <s v="MEDXCEL/TRIMEDX"/>
    <x v="3"/>
    <x v="0"/>
    <x v="12"/>
    <s v="Y"/>
    <x v="8"/>
    <n v="9"/>
    <n v="41"/>
    <n v="41"/>
    <n v="0"/>
    <n v="10"/>
    <n v="5"/>
    <s v="PASSED"/>
  </r>
  <r>
    <s v="MEDXCEL/TRIMEDX"/>
    <x v="3"/>
    <x v="0"/>
    <x v="13"/>
    <s v="Y"/>
    <x v="8"/>
    <n v="9"/>
    <n v="33"/>
    <n v="33"/>
    <n v="0"/>
    <n v="10"/>
    <n v="5"/>
    <s v="PASSED"/>
  </r>
  <r>
    <s v="MEDXCEL/TRIMEDX"/>
    <x v="3"/>
    <x v="0"/>
    <x v="14"/>
    <s v="Y"/>
    <x v="8"/>
    <n v="9"/>
    <n v="35"/>
    <n v="35"/>
    <n v="0"/>
    <n v="10"/>
    <n v="5"/>
    <s v="PASSED"/>
  </r>
  <r>
    <s v="MEDXCEL/TRIMEDX"/>
    <x v="3"/>
    <x v="0"/>
    <x v="15"/>
    <s v="Y"/>
    <x v="8"/>
    <n v="9"/>
    <n v="54"/>
    <n v="54"/>
    <n v="0"/>
    <n v="10"/>
    <n v="5"/>
    <s v="PASSED"/>
  </r>
  <r>
    <s v="MEDXCEL/TRIMEDX"/>
    <x v="3"/>
    <x v="0"/>
    <x v="16"/>
    <s v="Y"/>
    <x v="8"/>
    <n v="9"/>
    <n v="33"/>
    <n v="33"/>
    <n v="0"/>
    <n v="10"/>
    <n v="5"/>
    <s v="PASSED"/>
  </r>
  <r>
    <s v="MEDXCEL/TRIMEDX"/>
    <x v="3"/>
    <x v="0"/>
    <x v="17"/>
    <s v="N"/>
    <x v="8"/>
    <n v="9"/>
    <n v="23"/>
    <n v="23"/>
    <n v="0"/>
    <n v="10"/>
    <n v="5"/>
    <s v="PASSED"/>
  </r>
  <r>
    <s v="MEDXCEL/TRIMEDX"/>
    <x v="3"/>
    <x v="0"/>
    <x v="18"/>
    <s v="N"/>
    <x v="8"/>
    <n v="9"/>
    <n v="33"/>
    <n v="33"/>
    <n v="0"/>
    <n v="10"/>
    <n v="5"/>
    <s v="PASSED"/>
  </r>
  <r>
    <s v="MEDXCEL/TRIMEDX"/>
    <x v="3"/>
    <x v="0"/>
    <x v="19"/>
    <s v="N"/>
    <x v="8"/>
    <n v="9"/>
    <n v="26"/>
    <n v="13"/>
    <n v="100"/>
    <n v="10"/>
    <n v="5"/>
    <s v="CRITICAL"/>
  </r>
  <r>
    <s v="MEDXCEL/TRIMEDX"/>
    <x v="3"/>
    <x v="0"/>
    <x v="20"/>
    <s v="N"/>
    <x v="8"/>
    <n v="9"/>
    <n v="26"/>
    <n v="0"/>
    <n v="100"/>
    <n v="10"/>
    <n v="5"/>
    <s v="CRITICAL"/>
  </r>
  <r>
    <s v="MEDXCEL/TRIMEDX"/>
    <x v="3"/>
    <x v="0"/>
    <x v="0"/>
    <s v="Y"/>
    <x v="9"/>
    <n v="10"/>
    <n v="31"/>
    <n v="31"/>
    <n v="0"/>
    <n v="10"/>
    <n v="5"/>
    <s v="PASSED"/>
  </r>
  <r>
    <s v="MEDXCEL/TRIMEDX"/>
    <x v="3"/>
    <x v="0"/>
    <x v="1"/>
    <s v="Y"/>
    <x v="9"/>
    <n v="10"/>
    <n v="10"/>
    <n v="10"/>
    <n v="0"/>
    <n v="10"/>
    <n v="5"/>
    <s v="PASSED"/>
  </r>
  <r>
    <s v="MEDXCEL/TRIMEDX"/>
    <x v="3"/>
    <x v="0"/>
    <x v="2"/>
    <s v="Y"/>
    <x v="9"/>
    <n v="10"/>
    <n v="23"/>
    <n v="23"/>
    <n v="0"/>
    <n v="10"/>
    <n v="5"/>
    <s v="PASSED"/>
  </r>
  <r>
    <s v="MEDXCEL/TRIMEDX"/>
    <x v="3"/>
    <x v="0"/>
    <x v="3"/>
    <s v="Y"/>
    <x v="9"/>
    <n v="10"/>
    <n v="36"/>
    <n v="36"/>
    <n v="0"/>
    <n v="10"/>
    <n v="5"/>
    <s v="PASSED"/>
  </r>
  <r>
    <s v="MEDXCEL/TRIMEDX"/>
    <x v="3"/>
    <x v="0"/>
    <x v="4"/>
    <s v="Y"/>
    <x v="9"/>
    <n v="10"/>
    <n v="27"/>
    <n v="27"/>
    <n v="0"/>
    <n v="10"/>
    <n v="5"/>
    <s v="PASSED"/>
  </r>
  <r>
    <s v="MEDXCEL/TRIMEDX"/>
    <x v="3"/>
    <x v="0"/>
    <x v="5"/>
    <s v="Y"/>
    <x v="9"/>
    <n v="10"/>
    <n v="43"/>
    <n v="43"/>
    <n v="0"/>
    <n v="10"/>
    <n v="5"/>
    <s v="PASSED"/>
  </r>
  <r>
    <s v="MEDXCEL/TRIMEDX"/>
    <x v="3"/>
    <x v="0"/>
    <x v="6"/>
    <s v="Y"/>
    <x v="9"/>
    <n v="10"/>
    <n v="22"/>
    <n v="22"/>
    <n v="0"/>
    <n v="10"/>
    <n v="5"/>
    <s v="PASSED"/>
  </r>
  <r>
    <s v="MEDXCEL/TRIMEDX"/>
    <x v="3"/>
    <x v="0"/>
    <x v="7"/>
    <s v="Y"/>
    <x v="9"/>
    <n v="10"/>
    <n v="19"/>
    <n v="19"/>
    <n v="0"/>
    <n v="10"/>
    <n v="5"/>
    <s v="PASSED"/>
  </r>
  <r>
    <s v="MEDXCEL/TRIMEDX"/>
    <x v="3"/>
    <x v="0"/>
    <x v="8"/>
    <s v="Y"/>
    <x v="9"/>
    <n v="10"/>
    <n v="50"/>
    <n v="50"/>
    <n v="0"/>
    <n v="10"/>
    <n v="5"/>
    <s v="PASSED"/>
  </r>
  <r>
    <s v="MEDXCEL/TRIMEDX"/>
    <x v="3"/>
    <x v="0"/>
    <x v="9"/>
    <s v="Y"/>
    <x v="9"/>
    <n v="10"/>
    <n v="29"/>
    <n v="29"/>
    <n v="0"/>
    <n v="10"/>
    <n v="5"/>
    <s v="PASSED"/>
  </r>
  <r>
    <s v="MEDXCEL/TRIMEDX"/>
    <x v="3"/>
    <x v="0"/>
    <x v="10"/>
    <s v="Y"/>
    <x v="9"/>
    <n v="10"/>
    <n v="47"/>
    <n v="47"/>
    <n v="0"/>
    <n v="10"/>
    <n v="5"/>
    <s v="PASSED"/>
  </r>
  <r>
    <s v="MEDXCEL/TRIMEDX"/>
    <x v="3"/>
    <x v="0"/>
    <x v="11"/>
    <s v="Y"/>
    <x v="9"/>
    <n v="10"/>
    <n v="29"/>
    <n v="29"/>
    <n v="0"/>
    <n v="10"/>
    <n v="5"/>
    <s v="PASSED"/>
  </r>
  <r>
    <s v="MEDXCEL/TRIMEDX"/>
    <x v="3"/>
    <x v="0"/>
    <x v="12"/>
    <s v="Y"/>
    <x v="9"/>
    <n v="10"/>
    <n v="30"/>
    <n v="30"/>
    <n v="0"/>
    <n v="10"/>
    <n v="5"/>
    <s v="PASSED"/>
  </r>
  <r>
    <s v="MEDXCEL/TRIMEDX"/>
    <x v="3"/>
    <x v="0"/>
    <x v="13"/>
    <s v="Y"/>
    <x v="9"/>
    <n v="10"/>
    <n v="25"/>
    <n v="25"/>
    <n v="0"/>
    <n v="10"/>
    <n v="5"/>
    <s v="PASSED"/>
  </r>
  <r>
    <s v="MEDXCEL/TRIMEDX"/>
    <x v="3"/>
    <x v="0"/>
    <x v="14"/>
    <s v="Y"/>
    <x v="9"/>
    <n v="10"/>
    <n v="42"/>
    <n v="42"/>
    <n v="0"/>
    <n v="10"/>
    <n v="5"/>
    <s v="PASSED"/>
  </r>
  <r>
    <s v="MEDXCEL/TRIMEDX"/>
    <x v="3"/>
    <x v="0"/>
    <x v="15"/>
    <s v="Y"/>
    <x v="9"/>
    <n v="10"/>
    <n v="35"/>
    <n v="35"/>
    <n v="0"/>
    <n v="10"/>
    <n v="5"/>
    <s v="PASSED"/>
  </r>
  <r>
    <s v="MEDXCEL/TRIMEDX"/>
    <x v="3"/>
    <x v="0"/>
    <x v="16"/>
    <s v="Y"/>
    <x v="9"/>
    <n v="10"/>
    <n v="36"/>
    <n v="36"/>
    <n v="0"/>
    <n v="10"/>
    <n v="5"/>
    <s v="PASSED"/>
  </r>
  <r>
    <s v="MEDXCEL/TRIMEDX"/>
    <x v="3"/>
    <x v="0"/>
    <x v="17"/>
    <s v="N"/>
    <x v="9"/>
    <n v="10"/>
    <n v="49"/>
    <n v="49"/>
    <n v="0"/>
    <n v="10"/>
    <n v="5"/>
    <s v="PASSED"/>
  </r>
  <r>
    <s v="MEDXCEL/TRIMEDX"/>
    <x v="3"/>
    <x v="0"/>
    <x v="18"/>
    <s v="N"/>
    <x v="9"/>
    <n v="10"/>
    <n v="39"/>
    <n v="39"/>
    <n v="0"/>
    <n v="10"/>
    <n v="5"/>
    <s v="PASSED"/>
  </r>
  <r>
    <s v="MEDXCEL/TRIMEDX"/>
    <x v="3"/>
    <x v="0"/>
    <x v="19"/>
    <s v="N"/>
    <x v="9"/>
    <n v="10"/>
    <n v="29"/>
    <n v="10"/>
    <n v="190"/>
    <n v="10"/>
    <n v="5"/>
    <s v="CRITICAL"/>
  </r>
  <r>
    <s v="MEDXCEL/TRIMEDX"/>
    <x v="3"/>
    <x v="0"/>
    <x v="20"/>
    <s v="N"/>
    <x v="9"/>
    <n v="10"/>
    <n v="19"/>
    <n v="0"/>
    <n v="100"/>
    <n v="10"/>
    <n v="5"/>
    <s v="CRITICAL"/>
  </r>
  <r>
    <s v="MEDXCEL/TRIMEDX"/>
    <x v="3"/>
    <x v="0"/>
    <x v="0"/>
    <s v="Y"/>
    <x v="10"/>
    <n v="11"/>
    <n v="3"/>
    <n v="3"/>
    <n v="0"/>
    <n v="10"/>
    <n v="5"/>
    <s v="PASSED"/>
  </r>
  <r>
    <s v="MEDXCEL/TRIMEDX"/>
    <x v="3"/>
    <x v="0"/>
    <x v="1"/>
    <s v="Y"/>
    <x v="10"/>
    <n v="11"/>
    <n v="7"/>
    <n v="7"/>
    <n v="0"/>
    <n v="10"/>
    <n v="5"/>
    <s v="PASSED"/>
  </r>
  <r>
    <s v="MEDXCEL/TRIMEDX"/>
    <x v="3"/>
    <x v="0"/>
    <x v="2"/>
    <s v="Y"/>
    <x v="10"/>
    <n v="11"/>
    <n v="7"/>
    <n v="7"/>
    <n v="0"/>
    <n v="10"/>
    <n v="5"/>
    <s v="PASSED"/>
  </r>
  <r>
    <s v="MEDXCEL/TRIMEDX"/>
    <x v="3"/>
    <x v="0"/>
    <x v="3"/>
    <s v="Y"/>
    <x v="10"/>
    <n v="11"/>
    <n v="10"/>
    <n v="10"/>
    <n v="0"/>
    <n v="10"/>
    <n v="5"/>
    <s v="PASSED"/>
  </r>
  <r>
    <s v="MEDXCEL/TRIMEDX"/>
    <x v="3"/>
    <x v="0"/>
    <x v="4"/>
    <s v="Y"/>
    <x v="10"/>
    <n v="11"/>
    <n v="2"/>
    <n v="2"/>
    <n v="0"/>
    <n v="10"/>
    <n v="5"/>
    <s v="PASSED"/>
  </r>
  <r>
    <s v="MEDXCEL/TRIMEDX"/>
    <x v="3"/>
    <x v="0"/>
    <x v="5"/>
    <s v="Y"/>
    <x v="10"/>
    <n v="11"/>
    <n v="5"/>
    <n v="5"/>
    <n v="0"/>
    <n v="10"/>
    <n v="5"/>
    <s v="PASSED"/>
  </r>
  <r>
    <s v="MEDXCEL/TRIMEDX"/>
    <x v="3"/>
    <x v="0"/>
    <x v="6"/>
    <s v="Y"/>
    <x v="10"/>
    <n v="11"/>
    <n v="22"/>
    <n v="22"/>
    <n v="0"/>
    <n v="10"/>
    <n v="5"/>
    <s v="PASSED"/>
  </r>
  <r>
    <s v="MEDXCEL/TRIMEDX"/>
    <x v="3"/>
    <x v="0"/>
    <x v="7"/>
    <s v="Y"/>
    <x v="10"/>
    <n v="11"/>
    <n v="3"/>
    <n v="3"/>
    <n v="0"/>
    <n v="10"/>
    <n v="5"/>
    <s v="PASSED"/>
  </r>
  <r>
    <s v="MEDXCEL/TRIMEDX"/>
    <x v="3"/>
    <x v="0"/>
    <x v="8"/>
    <s v="Y"/>
    <x v="10"/>
    <n v="11"/>
    <n v="3"/>
    <n v="3"/>
    <n v="0"/>
    <n v="10"/>
    <n v="5"/>
    <s v="PASSED"/>
  </r>
  <r>
    <s v="MEDXCEL/TRIMEDX"/>
    <x v="3"/>
    <x v="0"/>
    <x v="9"/>
    <s v="Y"/>
    <x v="10"/>
    <n v="11"/>
    <n v="21"/>
    <n v="21"/>
    <n v="0"/>
    <n v="10"/>
    <n v="5"/>
    <s v="PASSED"/>
  </r>
  <r>
    <s v="MEDXCEL/TRIMEDX"/>
    <x v="3"/>
    <x v="0"/>
    <x v="10"/>
    <s v="Y"/>
    <x v="10"/>
    <n v="11"/>
    <n v="10"/>
    <n v="10"/>
    <n v="0"/>
    <n v="10"/>
    <n v="5"/>
    <s v="PASSED"/>
  </r>
  <r>
    <s v="MEDXCEL/TRIMEDX"/>
    <x v="3"/>
    <x v="0"/>
    <x v="11"/>
    <s v="Y"/>
    <x v="10"/>
    <n v="11"/>
    <n v="7"/>
    <n v="7"/>
    <n v="0"/>
    <n v="10"/>
    <n v="5"/>
    <s v="PASSED"/>
  </r>
  <r>
    <s v="MEDXCEL/TRIMEDX"/>
    <x v="3"/>
    <x v="0"/>
    <x v="12"/>
    <s v="Y"/>
    <x v="10"/>
    <n v="11"/>
    <n v="14"/>
    <n v="14"/>
    <n v="0"/>
    <n v="10"/>
    <n v="5"/>
    <s v="PASSED"/>
  </r>
  <r>
    <s v="MEDXCEL/TRIMEDX"/>
    <x v="3"/>
    <x v="0"/>
    <x v="13"/>
    <s v="Y"/>
    <x v="10"/>
    <n v="11"/>
    <n v="16"/>
    <n v="16"/>
    <n v="0"/>
    <n v="10"/>
    <n v="5"/>
    <s v="PASSED"/>
  </r>
  <r>
    <s v="MEDXCEL/TRIMEDX"/>
    <x v="3"/>
    <x v="0"/>
    <x v="14"/>
    <s v="Y"/>
    <x v="10"/>
    <n v="11"/>
    <n v="2"/>
    <n v="2"/>
    <n v="0"/>
    <n v="10"/>
    <n v="5"/>
    <s v="PASSED"/>
  </r>
  <r>
    <s v="MEDXCEL/TRIMEDX"/>
    <x v="3"/>
    <x v="0"/>
    <x v="15"/>
    <s v="Y"/>
    <x v="10"/>
    <n v="11"/>
    <n v="7"/>
    <n v="7"/>
    <n v="0"/>
    <n v="10"/>
    <n v="5"/>
    <s v="PASSED"/>
  </r>
  <r>
    <s v="MEDXCEL/TRIMEDX"/>
    <x v="3"/>
    <x v="0"/>
    <x v="16"/>
    <s v="Y"/>
    <x v="10"/>
    <n v="11"/>
    <n v="3"/>
    <n v="3"/>
    <n v="0"/>
    <n v="10"/>
    <n v="5"/>
    <s v="PASSED"/>
  </r>
  <r>
    <s v="MEDXCEL/TRIMEDX"/>
    <x v="3"/>
    <x v="0"/>
    <x v="17"/>
    <s v="N"/>
    <x v="10"/>
    <n v="11"/>
    <n v="3"/>
    <n v="3"/>
    <n v="0"/>
    <n v="10"/>
    <n v="5"/>
    <s v="PASSED"/>
  </r>
  <r>
    <s v="MEDXCEL/TRIMEDX"/>
    <x v="3"/>
    <x v="0"/>
    <x v="18"/>
    <s v="N"/>
    <x v="10"/>
    <n v="11"/>
    <n v="3"/>
    <n v="3"/>
    <n v="0"/>
    <n v="10"/>
    <n v="5"/>
    <s v="PASSED"/>
  </r>
  <r>
    <s v="MEDXCEL/TRIMEDX"/>
    <x v="3"/>
    <x v="0"/>
    <x v="19"/>
    <s v="N"/>
    <x v="10"/>
    <n v="11"/>
    <n v="3"/>
    <n v="3"/>
    <n v="0"/>
    <n v="10"/>
    <n v="5"/>
    <s v="PASSED"/>
  </r>
  <r>
    <s v="MEDXCEL/TRIMEDX"/>
    <x v="3"/>
    <x v="0"/>
    <x v="20"/>
    <s v="N"/>
    <x v="10"/>
    <n v="11"/>
    <n v="10"/>
    <n v="0"/>
    <n v="100"/>
    <n v="10"/>
    <n v="5"/>
    <s v="CRITICAL"/>
  </r>
  <r>
    <s v="MEDXCEL/TRIMEDX"/>
    <x v="3"/>
    <x v="0"/>
    <x v="0"/>
    <s v="Y"/>
    <x v="11"/>
    <n v="12"/>
    <n v="14"/>
    <n v="14"/>
    <n v="0"/>
    <n v="10"/>
    <n v="5"/>
    <s v="PASSED"/>
  </r>
  <r>
    <s v="MEDXCEL/TRIMEDX"/>
    <x v="3"/>
    <x v="0"/>
    <x v="1"/>
    <s v="Y"/>
    <x v="11"/>
    <n v="12"/>
    <n v="0"/>
    <n v="0"/>
    <n v="0"/>
    <n v="10"/>
    <n v="5"/>
    <s v="PASSED"/>
  </r>
  <r>
    <s v="MEDXCEL/TRIMEDX"/>
    <x v="3"/>
    <x v="0"/>
    <x v="2"/>
    <s v="Y"/>
    <x v="11"/>
    <n v="12"/>
    <n v="3"/>
    <n v="3"/>
    <n v="0"/>
    <n v="10"/>
    <n v="5"/>
    <s v="PASSED"/>
  </r>
  <r>
    <s v="MEDXCEL/TRIMEDX"/>
    <x v="3"/>
    <x v="0"/>
    <x v="3"/>
    <s v="Y"/>
    <x v="11"/>
    <n v="12"/>
    <n v="16"/>
    <n v="16"/>
    <n v="0"/>
    <n v="10"/>
    <n v="5"/>
    <s v="PASSED"/>
  </r>
  <r>
    <s v="MEDXCEL/TRIMEDX"/>
    <x v="3"/>
    <x v="0"/>
    <x v="4"/>
    <s v="Y"/>
    <x v="11"/>
    <n v="12"/>
    <n v="2"/>
    <n v="2"/>
    <n v="0"/>
    <n v="10"/>
    <n v="5"/>
    <s v="PASSED"/>
  </r>
  <r>
    <s v="MEDXCEL/TRIMEDX"/>
    <x v="3"/>
    <x v="0"/>
    <x v="5"/>
    <s v="Y"/>
    <x v="11"/>
    <n v="12"/>
    <n v="8"/>
    <n v="8"/>
    <n v="0"/>
    <n v="10"/>
    <n v="5"/>
    <s v="PASSED"/>
  </r>
  <r>
    <s v="MEDXCEL/TRIMEDX"/>
    <x v="3"/>
    <x v="0"/>
    <x v="6"/>
    <s v="Y"/>
    <x v="11"/>
    <n v="12"/>
    <n v="5"/>
    <n v="5"/>
    <n v="0"/>
    <n v="10"/>
    <n v="5"/>
    <s v="PASSED"/>
  </r>
  <r>
    <s v="MEDXCEL/TRIMEDX"/>
    <x v="3"/>
    <x v="0"/>
    <x v="7"/>
    <s v="Y"/>
    <x v="11"/>
    <n v="12"/>
    <n v="3"/>
    <n v="3"/>
    <n v="0"/>
    <n v="10"/>
    <n v="5"/>
    <s v="PASSED"/>
  </r>
  <r>
    <s v="MEDXCEL/TRIMEDX"/>
    <x v="3"/>
    <x v="0"/>
    <x v="8"/>
    <s v="Y"/>
    <x v="11"/>
    <n v="12"/>
    <n v="0"/>
    <n v="0"/>
    <n v="0"/>
    <n v="10"/>
    <n v="5"/>
    <s v="PASSED"/>
  </r>
  <r>
    <s v="MEDXCEL/TRIMEDX"/>
    <x v="3"/>
    <x v="0"/>
    <x v="9"/>
    <s v="Y"/>
    <x v="11"/>
    <n v="12"/>
    <n v="0"/>
    <n v="0"/>
    <n v="0"/>
    <n v="10"/>
    <n v="5"/>
    <s v="PASSED"/>
  </r>
  <r>
    <s v="MEDXCEL/TRIMEDX"/>
    <x v="3"/>
    <x v="0"/>
    <x v="10"/>
    <s v="Y"/>
    <x v="11"/>
    <n v="12"/>
    <n v="2"/>
    <n v="2"/>
    <n v="0"/>
    <n v="10"/>
    <n v="5"/>
    <s v="PASSED"/>
  </r>
  <r>
    <s v="MEDXCEL/TRIMEDX"/>
    <x v="3"/>
    <x v="0"/>
    <x v="11"/>
    <s v="Y"/>
    <x v="11"/>
    <n v="12"/>
    <n v="2"/>
    <n v="2"/>
    <n v="0"/>
    <n v="10"/>
    <n v="5"/>
    <s v="PASSED"/>
  </r>
  <r>
    <s v="MEDXCEL/TRIMEDX"/>
    <x v="3"/>
    <x v="0"/>
    <x v="12"/>
    <s v="Y"/>
    <x v="11"/>
    <n v="12"/>
    <n v="2"/>
    <n v="2"/>
    <n v="0"/>
    <n v="10"/>
    <n v="5"/>
    <s v="PASSED"/>
  </r>
  <r>
    <s v="MEDXCEL/TRIMEDX"/>
    <x v="3"/>
    <x v="0"/>
    <x v="13"/>
    <s v="Y"/>
    <x v="11"/>
    <n v="12"/>
    <n v="9"/>
    <n v="9"/>
    <n v="0"/>
    <n v="10"/>
    <n v="5"/>
    <s v="PASSED"/>
  </r>
  <r>
    <s v="MEDXCEL/TRIMEDX"/>
    <x v="3"/>
    <x v="0"/>
    <x v="14"/>
    <s v="Y"/>
    <x v="11"/>
    <n v="12"/>
    <n v="7"/>
    <n v="7"/>
    <n v="0"/>
    <n v="10"/>
    <n v="5"/>
    <s v="PASSED"/>
  </r>
  <r>
    <s v="MEDXCEL/TRIMEDX"/>
    <x v="3"/>
    <x v="0"/>
    <x v="15"/>
    <s v="Y"/>
    <x v="11"/>
    <n v="12"/>
    <n v="7"/>
    <n v="7"/>
    <n v="0"/>
    <n v="10"/>
    <n v="5"/>
    <s v="PASSED"/>
  </r>
  <r>
    <s v="MEDXCEL/TRIMEDX"/>
    <x v="3"/>
    <x v="0"/>
    <x v="16"/>
    <s v="Y"/>
    <x v="11"/>
    <n v="12"/>
    <n v="16"/>
    <n v="16"/>
    <n v="0"/>
    <n v="10"/>
    <n v="5"/>
    <s v="PASSED"/>
  </r>
  <r>
    <s v="MEDXCEL/TRIMEDX"/>
    <x v="3"/>
    <x v="0"/>
    <x v="17"/>
    <s v="N"/>
    <x v="11"/>
    <n v="12"/>
    <n v="0"/>
    <n v="0"/>
    <n v="0"/>
    <n v="10"/>
    <n v="5"/>
    <s v="PASSED"/>
  </r>
  <r>
    <s v="MEDXCEL/TRIMEDX"/>
    <x v="3"/>
    <x v="0"/>
    <x v="18"/>
    <s v="N"/>
    <x v="11"/>
    <n v="12"/>
    <n v="7"/>
    <n v="7"/>
    <n v="0"/>
    <n v="10"/>
    <n v="5"/>
    <s v="PASSED"/>
  </r>
  <r>
    <s v="MEDXCEL/TRIMEDX"/>
    <x v="3"/>
    <x v="0"/>
    <x v="19"/>
    <s v="N"/>
    <x v="11"/>
    <n v="12"/>
    <n v="6"/>
    <n v="3"/>
    <n v="100"/>
    <n v="10"/>
    <n v="5"/>
    <s v="CRITICAL"/>
  </r>
  <r>
    <s v="MEDXCEL/TRIMEDX"/>
    <x v="3"/>
    <x v="0"/>
    <x v="20"/>
    <s v="N"/>
    <x v="11"/>
    <n v="12"/>
    <n v="0"/>
    <n v="0"/>
    <n v="0"/>
    <n v="10"/>
    <n v="5"/>
    <s v="PASSED"/>
  </r>
  <r>
    <s v="MEDXCEL/TRIMEDX"/>
    <x v="3"/>
    <x v="0"/>
    <x v="0"/>
    <s v="Y"/>
    <x v="12"/>
    <n v="13"/>
    <n v="45486"/>
    <n v="45486"/>
    <n v="0"/>
    <n v="10"/>
    <n v="5"/>
    <s v="PASSED"/>
  </r>
  <r>
    <s v="MEDXCEL/TRIMEDX"/>
    <x v="3"/>
    <x v="0"/>
    <x v="1"/>
    <s v="Y"/>
    <x v="12"/>
    <n v="13"/>
    <n v="51089"/>
    <n v="51089"/>
    <n v="0"/>
    <n v="10"/>
    <n v="5"/>
    <s v="PASSED"/>
  </r>
  <r>
    <s v="MEDXCEL/TRIMEDX"/>
    <x v="3"/>
    <x v="0"/>
    <x v="2"/>
    <s v="Y"/>
    <x v="12"/>
    <n v="13"/>
    <n v="69421"/>
    <n v="69421"/>
    <n v="0"/>
    <n v="10"/>
    <n v="5"/>
    <s v="PASSED"/>
  </r>
  <r>
    <s v="MEDXCEL/TRIMEDX"/>
    <x v="3"/>
    <x v="0"/>
    <x v="3"/>
    <s v="Y"/>
    <x v="12"/>
    <n v="13"/>
    <n v="57272"/>
    <n v="57272"/>
    <n v="0"/>
    <n v="10"/>
    <n v="5"/>
    <s v="PASSED"/>
  </r>
  <r>
    <s v="MEDXCEL/TRIMEDX"/>
    <x v="3"/>
    <x v="0"/>
    <x v="4"/>
    <s v="Y"/>
    <x v="12"/>
    <n v="13"/>
    <n v="86128"/>
    <n v="86128"/>
    <n v="0"/>
    <n v="10"/>
    <n v="5"/>
    <s v="PASSED"/>
  </r>
  <r>
    <s v="MEDXCEL/TRIMEDX"/>
    <x v="3"/>
    <x v="0"/>
    <x v="5"/>
    <s v="Y"/>
    <x v="12"/>
    <n v="13"/>
    <n v="97000"/>
    <n v="97000"/>
    <n v="0"/>
    <n v="10"/>
    <n v="5"/>
    <s v="PASSED"/>
  </r>
  <r>
    <s v="MEDXCEL/TRIMEDX"/>
    <x v="3"/>
    <x v="0"/>
    <x v="6"/>
    <s v="Y"/>
    <x v="12"/>
    <n v="13"/>
    <n v="71865"/>
    <n v="71865"/>
    <n v="0"/>
    <n v="10"/>
    <n v="5"/>
    <s v="PASSED"/>
  </r>
  <r>
    <s v="MEDXCEL/TRIMEDX"/>
    <x v="3"/>
    <x v="0"/>
    <x v="7"/>
    <s v="Y"/>
    <x v="12"/>
    <n v="13"/>
    <n v="91530"/>
    <n v="91530"/>
    <n v="0"/>
    <n v="10"/>
    <n v="5"/>
    <s v="PASSED"/>
  </r>
  <r>
    <s v="MEDXCEL/TRIMEDX"/>
    <x v="3"/>
    <x v="0"/>
    <x v="8"/>
    <s v="Y"/>
    <x v="12"/>
    <n v="13"/>
    <n v="98770"/>
    <n v="98770"/>
    <n v="0"/>
    <n v="10"/>
    <n v="5"/>
    <s v="PASSED"/>
  </r>
  <r>
    <s v="MEDXCEL/TRIMEDX"/>
    <x v="3"/>
    <x v="0"/>
    <x v="9"/>
    <s v="Y"/>
    <x v="12"/>
    <n v="13"/>
    <n v="72514"/>
    <n v="72514"/>
    <n v="0"/>
    <n v="10"/>
    <n v="5"/>
    <s v="PASSED"/>
  </r>
  <r>
    <s v="MEDXCEL/TRIMEDX"/>
    <x v="3"/>
    <x v="0"/>
    <x v="10"/>
    <s v="Y"/>
    <x v="12"/>
    <n v="13"/>
    <n v="73475"/>
    <n v="71427"/>
    <n v="2.8672630797877554"/>
    <n v="10"/>
    <n v="5"/>
    <s v="TRIVIAL"/>
  </r>
  <r>
    <s v="MEDXCEL/TRIMEDX"/>
    <x v="3"/>
    <x v="0"/>
    <x v="11"/>
    <s v="Y"/>
    <x v="12"/>
    <n v="13"/>
    <n v="82299"/>
    <n v="80889"/>
    <n v="1.7431294737232503"/>
    <n v="10"/>
    <n v="5"/>
    <s v="TRIVIAL"/>
  </r>
  <r>
    <s v="MEDXCEL/TRIMEDX"/>
    <x v="3"/>
    <x v="0"/>
    <x v="12"/>
    <s v="Y"/>
    <x v="12"/>
    <n v="13"/>
    <n v="91388"/>
    <n v="91388"/>
    <n v="0"/>
    <n v="10"/>
    <n v="5"/>
    <s v="PASSED"/>
  </r>
  <r>
    <s v="MEDXCEL/TRIMEDX"/>
    <x v="3"/>
    <x v="0"/>
    <x v="13"/>
    <s v="Y"/>
    <x v="12"/>
    <n v="13"/>
    <n v="71040"/>
    <n v="71040"/>
    <n v="0"/>
    <n v="10"/>
    <n v="5"/>
    <s v="PASSED"/>
  </r>
  <r>
    <s v="MEDXCEL/TRIMEDX"/>
    <x v="3"/>
    <x v="0"/>
    <x v="14"/>
    <s v="Y"/>
    <x v="12"/>
    <n v="13"/>
    <n v="114569"/>
    <n v="114569"/>
    <n v="0"/>
    <n v="10"/>
    <n v="5"/>
    <s v="PASSED"/>
  </r>
  <r>
    <s v="MEDXCEL/TRIMEDX"/>
    <x v="3"/>
    <x v="0"/>
    <x v="15"/>
    <s v="Y"/>
    <x v="12"/>
    <n v="13"/>
    <n v="69497"/>
    <n v="69497"/>
    <n v="0"/>
    <n v="10"/>
    <n v="5"/>
    <s v="PASSED"/>
  </r>
  <r>
    <s v="MEDXCEL/TRIMEDX"/>
    <x v="3"/>
    <x v="0"/>
    <x v="16"/>
    <s v="Y"/>
    <x v="12"/>
    <n v="13"/>
    <n v="61864"/>
    <n v="61864"/>
    <n v="0"/>
    <n v="10"/>
    <n v="5"/>
    <s v="PASSED"/>
  </r>
  <r>
    <s v="MEDXCEL/TRIMEDX"/>
    <x v="3"/>
    <x v="0"/>
    <x v="17"/>
    <s v="N"/>
    <x v="12"/>
    <n v="13"/>
    <n v="52083"/>
    <n v="49874"/>
    <n v="4.4291614869471063"/>
    <n v="10"/>
    <n v="5"/>
    <s v="TRIVIAL"/>
  </r>
  <r>
    <s v="MEDXCEL/TRIMEDX"/>
    <x v="3"/>
    <x v="0"/>
    <x v="18"/>
    <s v="N"/>
    <x v="12"/>
    <n v="13"/>
    <n v="64967"/>
    <n v="61159"/>
    <n v="6.2263934989126701"/>
    <n v="10"/>
    <n v="5"/>
    <s v="CAUTIONARY"/>
  </r>
  <r>
    <s v="MEDXCEL/TRIMEDX"/>
    <x v="3"/>
    <x v="0"/>
    <x v="19"/>
    <s v="N"/>
    <x v="12"/>
    <n v="13"/>
    <n v="59322"/>
    <n v="8341"/>
    <n v="611.20968708787916"/>
    <n v="10"/>
    <n v="5"/>
    <s v="CRITICAL"/>
  </r>
  <r>
    <s v="MEDXCEL/TRIMEDX"/>
    <x v="3"/>
    <x v="0"/>
    <x v="20"/>
    <s v="N"/>
    <x v="12"/>
    <n v="13"/>
    <n v="17094"/>
    <n v="0"/>
    <n v="100"/>
    <n v="10"/>
    <n v="5"/>
    <s v="CRITICAL"/>
  </r>
  <r>
    <s v="MEDXCEL/TRIMEDX"/>
    <x v="3"/>
    <x v="0"/>
    <x v="0"/>
    <s v="Y"/>
    <x v="13"/>
    <n v="14"/>
    <n v="135"/>
    <n v="135"/>
    <n v="0"/>
    <n v="10"/>
    <n v="5"/>
    <s v="PASSED"/>
  </r>
  <r>
    <s v="MEDXCEL/TRIMEDX"/>
    <x v="3"/>
    <x v="0"/>
    <x v="1"/>
    <s v="Y"/>
    <x v="13"/>
    <n v="14"/>
    <n v="165"/>
    <n v="165"/>
    <n v="0"/>
    <n v="10"/>
    <n v="5"/>
    <s v="PASSED"/>
  </r>
  <r>
    <s v="MEDXCEL/TRIMEDX"/>
    <x v="3"/>
    <x v="0"/>
    <x v="2"/>
    <s v="Y"/>
    <x v="13"/>
    <n v="14"/>
    <n v="200"/>
    <n v="200"/>
    <n v="0"/>
    <n v="10"/>
    <n v="5"/>
    <s v="PASSED"/>
  </r>
  <r>
    <s v="MEDXCEL/TRIMEDX"/>
    <x v="3"/>
    <x v="0"/>
    <x v="3"/>
    <s v="Y"/>
    <x v="13"/>
    <n v="14"/>
    <n v="156"/>
    <n v="156"/>
    <n v="0"/>
    <n v="10"/>
    <n v="5"/>
    <s v="PASSED"/>
  </r>
  <r>
    <s v="MEDXCEL/TRIMEDX"/>
    <x v="3"/>
    <x v="0"/>
    <x v="4"/>
    <s v="Y"/>
    <x v="13"/>
    <n v="14"/>
    <n v="150"/>
    <n v="150"/>
    <n v="0"/>
    <n v="10"/>
    <n v="5"/>
    <s v="PASSED"/>
  </r>
  <r>
    <s v="MEDXCEL/TRIMEDX"/>
    <x v="3"/>
    <x v="0"/>
    <x v="5"/>
    <s v="Y"/>
    <x v="13"/>
    <n v="14"/>
    <n v="172"/>
    <n v="172"/>
    <n v="0"/>
    <n v="10"/>
    <n v="5"/>
    <s v="PASSED"/>
  </r>
  <r>
    <s v="MEDXCEL/TRIMEDX"/>
    <x v="3"/>
    <x v="0"/>
    <x v="6"/>
    <s v="Y"/>
    <x v="13"/>
    <n v="14"/>
    <n v="191"/>
    <n v="191"/>
    <n v="0"/>
    <n v="10"/>
    <n v="5"/>
    <s v="PASSED"/>
  </r>
  <r>
    <s v="MEDXCEL/TRIMEDX"/>
    <x v="3"/>
    <x v="0"/>
    <x v="7"/>
    <s v="Y"/>
    <x v="13"/>
    <n v="14"/>
    <n v="188"/>
    <n v="188"/>
    <n v="0"/>
    <n v="10"/>
    <n v="5"/>
    <s v="PASSED"/>
  </r>
  <r>
    <s v="MEDXCEL/TRIMEDX"/>
    <x v="3"/>
    <x v="0"/>
    <x v="8"/>
    <s v="Y"/>
    <x v="13"/>
    <n v="14"/>
    <n v="190"/>
    <n v="190"/>
    <n v="0"/>
    <n v="10"/>
    <n v="5"/>
    <s v="PASSED"/>
  </r>
  <r>
    <s v="MEDXCEL/TRIMEDX"/>
    <x v="3"/>
    <x v="0"/>
    <x v="9"/>
    <s v="Y"/>
    <x v="13"/>
    <n v="14"/>
    <n v="166"/>
    <n v="166"/>
    <n v="0"/>
    <n v="10"/>
    <n v="5"/>
    <s v="PASSED"/>
  </r>
  <r>
    <s v="MEDXCEL/TRIMEDX"/>
    <x v="3"/>
    <x v="0"/>
    <x v="10"/>
    <s v="Y"/>
    <x v="13"/>
    <n v="14"/>
    <n v="155"/>
    <n v="152"/>
    <n v="1.9736842105263157"/>
    <n v="10"/>
    <n v="5"/>
    <s v="TRIVIAL"/>
  </r>
  <r>
    <s v="MEDXCEL/TRIMEDX"/>
    <x v="3"/>
    <x v="0"/>
    <x v="11"/>
    <s v="Y"/>
    <x v="13"/>
    <n v="14"/>
    <n v="148"/>
    <n v="146"/>
    <n v="1.3698630136986301"/>
    <n v="10"/>
    <n v="5"/>
    <s v="TRIVIAL"/>
  </r>
  <r>
    <s v="MEDXCEL/TRIMEDX"/>
    <x v="3"/>
    <x v="0"/>
    <x v="12"/>
    <s v="Y"/>
    <x v="13"/>
    <n v="14"/>
    <n v="159"/>
    <n v="159"/>
    <n v="0"/>
    <n v="10"/>
    <n v="5"/>
    <s v="PASSED"/>
  </r>
  <r>
    <s v="MEDXCEL/TRIMEDX"/>
    <x v="3"/>
    <x v="0"/>
    <x v="13"/>
    <s v="Y"/>
    <x v="13"/>
    <n v="14"/>
    <n v="145"/>
    <n v="145"/>
    <n v="0"/>
    <n v="10"/>
    <n v="5"/>
    <s v="PASSED"/>
  </r>
  <r>
    <s v="MEDXCEL/TRIMEDX"/>
    <x v="3"/>
    <x v="0"/>
    <x v="14"/>
    <s v="Y"/>
    <x v="13"/>
    <n v="14"/>
    <n v="186"/>
    <n v="186"/>
    <n v="0"/>
    <n v="10"/>
    <n v="5"/>
    <s v="PASSED"/>
  </r>
  <r>
    <s v="MEDXCEL/TRIMEDX"/>
    <x v="3"/>
    <x v="0"/>
    <x v="15"/>
    <s v="Y"/>
    <x v="13"/>
    <n v="14"/>
    <n v="118"/>
    <n v="118"/>
    <n v="0"/>
    <n v="10"/>
    <n v="5"/>
    <s v="PASSED"/>
  </r>
  <r>
    <s v="MEDXCEL/TRIMEDX"/>
    <x v="3"/>
    <x v="0"/>
    <x v="16"/>
    <s v="Y"/>
    <x v="13"/>
    <n v="14"/>
    <n v="170"/>
    <n v="170"/>
    <n v="0"/>
    <n v="10"/>
    <n v="5"/>
    <s v="PASSED"/>
  </r>
  <r>
    <s v="MEDXCEL/TRIMEDX"/>
    <x v="3"/>
    <x v="0"/>
    <x v="17"/>
    <s v="N"/>
    <x v="13"/>
    <n v="14"/>
    <n v="136"/>
    <n v="127"/>
    <n v="7.0866141732283463"/>
    <n v="10"/>
    <n v="5"/>
    <s v="CAUTIONARY"/>
  </r>
  <r>
    <s v="MEDXCEL/TRIMEDX"/>
    <x v="3"/>
    <x v="0"/>
    <x v="18"/>
    <s v="N"/>
    <x v="13"/>
    <n v="14"/>
    <n v="172"/>
    <n v="156"/>
    <n v="10.256410256410255"/>
    <n v="10"/>
    <n v="5"/>
    <s v="CRITICAL"/>
  </r>
  <r>
    <s v="MEDXCEL/TRIMEDX"/>
    <x v="3"/>
    <x v="0"/>
    <x v="19"/>
    <s v="N"/>
    <x v="13"/>
    <n v="14"/>
    <n v="168"/>
    <n v="29"/>
    <n v="479.31034482758622"/>
    <n v="10"/>
    <n v="5"/>
    <s v="CRITICAL"/>
  </r>
  <r>
    <s v="MEDXCEL/TRIMEDX"/>
    <x v="3"/>
    <x v="0"/>
    <x v="20"/>
    <s v="N"/>
    <x v="13"/>
    <n v="14"/>
    <n v="48"/>
    <n v="0"/>
    <n v="100"/>
    <n v="10"/>
    <n v="5"/>
    <s v="CRITICAL"/>
  </r>
  <r>
    <s v="MEDXCEL/TRIMEDX"/>
    <x v="3"/>
    <x v="0"/>
    <x v="0"/>
    <s v="Y"/>
    <x v="14"/>
    <n v="15"/>
    <n v="296111"/>
    <n v="296111"/>
    <n v="0"/>
    <n v="10"/>
    <n v="5"/>
    <s v="PASSED"/>
  </r>
  <r>
    <s v="MEDXCEL/TRIMEDX"/>
    <x v="3"/>
    <x v="0"/>
    <x v="1"/>
    <s v="Y"/>
    <x v="14"/>
    <n v="15"/>
    <n v="352601"/>
    <n v="352601"/>
    <n v="0"/>
    <n v="10"/>
    <n v="5"/>
    <s v="PASSED"/>
  </r>
  <r>
    <s v="MEDXCEL/TRIMEDX"/>
    <x v="3"/>
    <x v="0"/>
    <x v="2"/>
    <s v="Y"/>
    <x v="14"/>
    <n v="15"/>
    <n v="292919"/>
    <n v="292919"/>
    <n v="0"/>
    <n v="10"/>
    <n v="5"/>
    <s v="PASSED"/>
  </r>
  <r>
    <s v="MEDXCEL/TRIMEDX"/>
    <x v="3"/>
    <x v="0"/>
    <x v="3"/>
    <s v="Y"/>
    <x v="14"/>
    <n v="15"/>
    <n v="382106"/>
    <n v="382106"/>
    <n v="0"/>
    <n v="10"/>
    <n v="5"/>
    <s v="PASSED"/>
  </r>
  <r>
    <s v="MEDXCEL/TRIMEDX"/>
    <x v="3"/>
    <x v="0"/>
    <x v="4"/>
    <s v="Y"/>
    <x v="14"/>
    <n v="15"/>
    <n v="358127"/>
    <n v="358127"/>
    <n v="0"/>
    <n v="10"/>
    <n v="5"/>
    <s v="PASSED"/>
  </r>
  <r>
    <s v="MEDXCEL/TRIMEDX"/>
    <x v="3"/>
    <x v="0"/>
    <x v="5"/>
    <s v="Y"/>
    <x v="14"/>
    <n v="15"/>
    <n v="423214"/>
    <n v="423214"/>
    <n v="0"/>
    <n v="10"/>
    <n v="5"/>
    <s v="PASSED"/>
  </r>
  <r>
    <s v="MEDXCEL/TRIMEDX"/>
    <x v="3"/>
    <x v="0"/>
    <x v="6"/>
    <s v="Y"/>
    <x v="14"/>
    <n v="15"/>
    <n v="442308"/>
    <n v="442308"/>
    <n v="0"/>
    <n v="10"/>
    <n v="5"/>
    <s v="PASSED"/>
  </r>
  <r>
    <s v="MEDXCEL/TRIMEDX"/>
    <x v="3"/>
    <x v="0"/>
    <x v="7"/>
    <s v="Y"/>
    <x v="14"/>
    <n v="15"/>
    <n v="466927"/>
    <n v="466927"/>
    <n v="0"/>
    <n v="10"/>
    <n v="5"/>
    <s v="PASSED"/>
  </r>
  <r>
    <s v="MEDXCEL/TRIMEDX"/>
    <x v="3"/>
    <x v="0"/>
    <x v="8"/>
    <s v="Y"/>
    <x v="14"/>
    <n v="15"/>
    <n v="461545"/>
    <n v="461545"/>
    <n v="0"/>
    <n v="10"/>
    <n v="5"/>
    <s v="PASSED"/>
  </r>
  <r>
    <s v="MEDXCEL/TRIMEDX"/>
    <x v="3"/>
    <x v="0"/>
    <x v="9"/>
    <s v="Y"/>
    <x v="14"/>
    <n v="15"/>
    <n v="466644"/>
    <n v="466644"/>
    <n v="0"/>
    <n v="10"/>
    <n v="5"/>
    <s v="PASSED"/>
  </r>
  <r>
    <s v="MEDXCEL/TRIMEDX"/>
    <x v="3"/>
    <x v="0"/>
    <x v="10"/>
    <s v="Y"/>
    <x v="14"/>
    <n v="15"/>
    <n v="463830"/>
    <n v="463830"/>
    <n v="0"/>
    <n v="10"/>
    <n v="5"/>
    <s v="PASSED"/>
  </r>
  <r>
    <s v="MEDXCEL/TRIMEDX"/>
    <x v="3"/>
    <x v="0"/>
    <x v="11"/>
    <s v="Y"/>
    <x v="14"/>
    <n v="15"/>
    <n v="603475"/>
    <n v="603475"/>
    <n v="0"/>
    <n v="10"/>
    <n v="5"/>
    <s v="PASSED"/>
  </r>
  <r>
    <s v="MEDXCEL/TRIMEDX"/>
    <x v="3"/>
    <x v="0"/>
    <x v="12"/>
    <s v="Y"/>
    <x v="14"/>
    <n v="15"/>
    <n v="464565"/>
    <n v="464565"/>
    <n v="0"/>
    <n v="10"/>
    <n v="5"/>
    <s v="PASSED"/>
  </r>
  <r>
    <s v="MEDXCEL/TRIMEDX"/>
    <x v="3"/>
    <x v="0"/>
    <x v="13"/>
    <s v="Y"/>
    <x v="14"/>
    <n v="15"/>
    <n v="526819"/>
    <n v="526819"/>
    <n v="0"/>
    <n v="10"/>
    <n v="5"/>
    <s v="PASSED"/>
  </r>
  <r>
    <s v="MEDXCEL/TRIMEDX"/>
    <x v="3"/>
    <x v="0"/>
    <x v="14"/>
    <s v="Y"/>
    <x v="14"/>
    <n v="15"/>
    <n v="523725"/>
    <n v="524265"/>
    <n v="0.10300134473977855"/>
    <n v="10"/>
    <n v="5"/>
    <s v="TRIVIAL"/>
  </r>
  <r>
    <s v="MEDXCEL/TRIMEDX"/>
    <x v="3"/>
    <x v="0"/>
    <x v="15"/>
    <s v="Y"/>
    <x v="14"/>
    <n v="15"/>
    <n v="572592"/>
    <n v="572431"/>
    <n v="2.8125660559962684E-2"/>
    <n v="10"/>
    <n v="5"/>
    <s v="TRIVIAL"/>
  </r>
  <r>
    <s v="MEDXCEL/TRIMEDX"/>
    <x v="3"/>
    <x v="0"/>
    <x v="16"/>
    <s v="Y"/>
    <x v="14"/>
    <n v="15"/>
    <n v="389997"/>
    <n v="389731"/>
    <n v="6.8252204725823717E-2"/>
    <n v="10"/>
    <n v="5"/>
    <s v="TRIVIAL"/>
  </r>
  <r>
    <s v="MEDXCEL/TRIMEDX"/>
    <x v="3"/>
    <x v="0"/>
    <x v="17"/>
    <s v="N"/>
    <x v="14"/>
    <n v="15"/>
    <n v="394135"/>
    <n v="394470"/>
    <n v="8.4924075341597585E-2"/>
    <n v="10"/>
    <n v="5"/>
    <s v="TRIVIAL"/>
  </r>
  <r>
    <s v="MEDXCEL/TRIMEDX"/>
    <x v="3"/>
    <x v="0"/>
    <x v="18"/>
    <s v="N"/>
    <x v="14"/>
    <n v="15"/>
    <n v="366550"/>
    <n v="366739"/>
    <n v="5.1535288038632381E-2"/>
    <n v="10"/>
    <n v="5"/>
    <s v="TRIVIAL"/>
  </r>
  <r>
    <s v="MEDXCEL/TRIMEDX"/>
    <x v="3"/>
    <x v="0"/>
    <x v="19"/>
    <s v="N"/>
    <x v="14"/>
    <n v="15"/>
    <n v="362365"/>
    <n v="362365"/>
    <n v="0"/>
    <n v="10"/>
    <n v="5"/>
    <s v="PASSED"/>
  </r>
  <r>
    <s v="MEDXCEL/TRIMEDX"/>
    <x v="3"/>
    <x v="0"/>
    <x v="20"/>
    <s v="N"/>
    <x v="14"/>
    <n v="15"/>
    <n v="404800"/>
    <n v="0"/>
    <n v="100"/>
    <n v="10"/>
    <n v="5"/>
    <s v="CRITICAL"/>
  </r>
  <r>
    <s v="MEDXCEL/TRIMEDX"/>
    <x v="3"/>
    <x v="0"/>
    <x v="0"/>
    <s v="Y"/>
    <x v="15"/>
    <n v="16"/>
    <n v="0.82"/>
    <n v="0.82"/>
    <n v="0"/>
    <n v="10"/>
    <n v="5"/>
    <s v="PASSED"/>
  </r>
  <r>
    <s v="MEDXCEL/TRIMEDX"/>
    <x v="3"/>
    <x v="0"/>
    <x v="1"/>
    <s v="Y"/>
    <x v="15"/>
    <n v="16"/>
    <n v="0.8"/>
    <n v="0.8"/>
    <n v="0"/>
    <n v="10"/>
    <n v="5"/>
    <s v="PASSED"/>
  </r>
  <r>
    <s v="MEDXCEL/TRIMEDX"/>
    <x v="3"/>
    <x v="0"/>
    <x v="2"/>
    <s v="Y"/>
    <x v="15"/>
    <n v="16"/>
    <n v="0.82"/>
    <n v="0.82"/>
    <n v="0"/>
    <n v="10"/>
    <n v="5"/>
    <s v="PASSED"/>
  </r>
  <r>
    <s v="MEDXCEL/TRIMEDX"/>
    <x v="3"/>
    <x v="0"/>
    <x v="3"/>
    <s v="Y"/>
    <x v="15"/>
    <n v="16"/>
    <n v="0.82"/>
    <n v="0.82"/>
    <n v="0"/>
    <n v="10"/>
    <n v="5"/>
    <s v="PASSED"/>
  </r>
  <r>
    <s v="MEDXCEL/TRIMEDX"/>
    <x v="3"/>
    <x v="0"/>
    <x v="4"/>
    <s v="Y"/>
    <x v="15"/>
    <n v="16"/>
    <n v="0.82"/>
    <n v="0.82"/>
    <n v="0"/>
    <n v="10"/>
    <n v="5"/>
    <s v="PASSED"/>
  </r>
  <r>
    <s v="MEDXCEL/TRIMEDX"/>
    <x v="3"/>
    <x v="0"/>
    <x v="5"/>
    <s v="Y"/>
    <x v="15"/>
    <n v="16"/>
    <n v="0.82"/>
    <n v="0.82"/>
    <n v="0"/>
    <n v="10"/>
    <n v="5"/>
    <s v="PASSED"/>
  </r>
  <r>
    <s v="MEDXCEL/TRIMEDX"/>
    <x v="3"/>
    <x v="0"/>
    <x v="6"/>
    <s v="Y"/>
    <x v="15"/>
    <n v="16"/>
    <n v="0.82"/>
    <n v="0.83"/>
    <n v="1.2048192771084349"/>
    <n v="10"/>
    <n v="5"/>
    <s v="TRIVIAL"/>
  </r>
  <r>
    <s v="MEDXCEL/TRIMEDX"/>
    <x v="3"/>
    <x v="0"/>
    <x v="7"/>
    <s v="Y"/>
    <x v="15"/>
    <n v="16"/>
    <n v="0.82"/>
    <n v="0.82"/>
    <n v="0"/>
    <n v="10"/>
    <n v="5"/>
    <s v="PASSED"/>
  </r>
  <r>
    <s v="MEDXCEL/TRIMEDX"/>
    <x v="3"/>
    <x v="0"/>
    <x v="8"/>
    <s v="Y"/>
    <x v="15"/>
    <n v="16"/>
    <n v="0.83"/>
    <n v="0.83"/>
    <n v="0"/>
    <n v="10"/>
    <n v="5"/>
    <s v="PASSED"/>
  </r>
  <r>
    <s v="MEDXCEL/TRIMEDX"/>
    <x v="3"/>
    <x v="0"/>
    <x v="9"/>
    <s v="Y"/>
    <x v="15"/>
    <n v="16"/>
    <n v="0.82"/>
    <n v="0.83"/>
    <n v="1.2048192771084349"/>
    <n v="10"/>
    <n v="5"/>
    <s v="TRIVIAL"/>
  </r>
  <r>
    <s v="MEDXCEL/TRIMEDX"/>
    <x v="3"/>
    <x v="0"/>
    <x v="10"/>
    <s v="Y"/>
    <x v="15"/>
    <n v="16"/>
    <n v="0.83"/>
    <n v="0.84"/>
    <n v="1.1904761904761916"/>
    <n v="10"/>
    <n v="5"/>
    <s v="TRIVIAL"/>
  </r>
  <r>
    <s v="MEDXCEL/TRIMEDX"/>
    <x v="3"/>
    <x v="0"/>
    <x v="11"/>
    <s v="Y"/>
    <x v="15"/>
    <n v="16"/>
    <n v="0.83"/>
    <n v="0.83"/>
    <n v="0"/>
    <n v="10"/>
    <n v="5"/>
    <s v="PASSED"/>
  </r>
  <r>
    <s v="MEDXCEL/TRIMEDX"/>
    <x v="3"/>
    <x v="0"/>
    <x v="12"/>
    <s v="Y"/>
    <x v="15"/>
    <n v="16"/>
    <n v="0.9"/>
    <n v="0.9"/>
    <n v="0"/>
    <n v="10"/>
    <n v="5"/>
    <s v="PASSED"/>
  </r>
  <r>
    <s v="MEDXCEL/TRIMEDX"/>
    <x v="3"/>
    <x v="0"/>
    <x v="13"/>
    <s v="Y"/>
    <x v="15"/>
    <n v="16"/>
    <n v="0.91"/>
    <n v="0.91"/>
    <n v="0"/>
    <n v="10"/>
    <n v="5"/>
    <s v="PASSED"/>
  </r>
  <r>
    <s v="MEDXCEL/TRIMEDX"/>
    <x v="3"/>
    <x v="0"/>
    <x v="14"/>
    <s v="Y"/>
    <x v="15"/>
    <n v="16"/>
    <n v="0.89"/>
    <n v="0.89"/>
    <n v="0"/>
    <n v="10"/>
    <n v="5"/>
    <s v="PASSED"/>
  </r>
  <r>
    <s v="MEDXCEL/TRIMEDX"/>
    <x v="3"/>
    <x v="0"/>
    <x v="15"/>
    <s v="Y"/>
    <x v="15"/>
    <n v="16"/>
    <n v="0.9"/>
    <n v="0.9"/>
    <n v="0"/>
    <n v="10"/>
    <n v="5"/>
    <s v="PASSED"/>
  </r>
  <r>
    <s v="MEDXCEL/TRIMEDX"/>
    <x v="3"/>
    <x v="0"/>
    <x v="16"/>
    <s v="Y"/>
    <x v="15"/>
    <n v="16"/>
    <n v="0.91"/>
    <n v="0.91"/>
    <n v="0"/>
    <n v="10"/>
    <n v="5"/>
    <s v="PASSED"/>
  </r>
  <r>
    <s v="MEDXCEL/TRIMEDX"/>
    <x v="3"/>
    <x v="0"/>
    <x v="17"/>
    <s v="N"/>
    <x v="15"/>
    <n v="16"/>
    <n v="0.92"/>
    <n v="0.92"/>
    <n v="0"/>
    <n v="10"/>
    <n v="5"/>
    <s v="PASSED"/>
  </r>
  <r>
    <s v="MEDXCEL/TRIMEDX"/>
    <x v="3"/>
    <x v="0"/>
    <x v="18"/>
    <s v="N"/>
    <x v="15"/>
    <n v="16"/>
    <n v="0.92"/>
    <n v="0.92"/>
    <n v="0"/>
    <n v="10"/>
    <n v="5"/>
    <s v="PASSED"/>
  </r>
  <r>
    <s v="MEDXCEL/TRIMEDX"/>
    <x v="3"/>
    <x v="0"/>
    <x v="19"/>
    <s v="N"/>
    <x v="15"/>
    <n v="16"/>
    <n v="0.92"/>
    <n v="0.92"/>
    <n v="0"/>
    <n v="10"/>
    <n v="5"/>
    <s v="PASSED"/>
  </r>
  <r>
    <s v="MEDXCEL/TRIMEDX"/>
    <x v="3"/>
    <x v="0"/>
    <x v="20"/>
    <s v="N"/>
    <x v="15"/>
    <n v="16"/>
    <n v="0.86"/>
    <n v="0"/>
    <n v="100"/>
    <n v="10"/>
    <n v="5"/>
    <s v="CRITICAL"/>
  </r>
  <r>
    <s v="MEDXCEL/TRIMEDX"/>
    <x v="3"/>
    <x v="0"/>
    <x v="0"/>
    <s v="Y"/>
    <x v="16"/>
    <n v="17"/>
    <n v="1190728"/>
    <n v="1189616"/>
    <n v="9.3475541687401659E-2"/>
    <n v="10"/>
    <n v="5"/>
    <s v="TRIVIAL"/>
  </r>
  <r>
    <s v="MEDXCEL/TRIMEDX"/>
    <x v="3"/>
    <x v="0"/>
    <x v="1"/>
    <s v="Y"/>
    <x v="16"/>
    <n v="17"/>
    <n v="1478882"/>
    <n v="1498965"/>
    <n v="1.3397911225412202"/>
    <n v="10"/>
    <n v="5"/>
    <s v="TRIVIAL"/>
  </r>
  <r>
    <s v="MEDXCEL/TRIMEDX"/>
    <x v="3"/>
    <x v="0"/>
    <x v="2"/>
    <s v="Y"/>
    <x v="16"/>
    <n v="17"/>
    <n v="949751"/>
    <n v="942139"/>
    <n v="0.80794872094245118"/>
    <n v="10"/>
    <n v="5"/>
    <s v="TRIVIAL"/>
  </r>
  <r>
    <s v="MEDXCEL/TRIMEDX"/>
    <x v="3"/>
    <x v="0"/>
    <x v="3"/>
    <s v="Y"/>
    <x v="16"/>
    <n v="17"/>
    <n v="1555705"/>
    <n v="1557940"/>
    <n v="0.14345866978189148"/>
    <n v="10"/>
    <n v="5"/>
    <s v="TRIVIAL"/>
  </r>
  <r>
    <s v="MEDXCEL/TRIMEDX"/>
    <x v="3"/>
    <x v="0"/>
    <x v="4"/>
    <s v="Y"/>
    <x v="16"/>
    <n v="17"/>
    <n v="1771515"/>
    <n v="1771515"/>
    <n v="0"/>
    <n v="10"/>
    <n v="5"/>
    <s v="PASSED"/>
  </r>
  <r>
    <s v="MEDXCEL/TRIMEDX"/>
    <x v="3"/>
    <x v="0"/>
    <x v="5"/>
    <s v="Y"/>
    <x v="16"/>
    <n v="17"/>
    <n v="1521964"/>
    <n v="1521512"/>
    <n v="2.9707291168258938E-2"/>
    <n v="10"/>
    <n v="5"/>
    <s v="TRIVIAL"/>
  </r>
  <r>
    <s v="MEDXCEL/TRIMEDX"/>
    <x v="3"/>
    <x v="0"/>
    <x v="6"/>
    <s v="Y"/>
    <x v="16"/>
    <n v="17"/>
    <n v="1399510"/>
    <n v="1399510"/>
    <n v="0"/>
    <n v="10"/>
    <n v="5"/>
    <s v="PASSED"/>
  </r>
  <r>
    <s v="MEDXCEL/TRIMEDX"/>
    <x v="3"/>
    <x v="0"/>
    <x v="7"/>
    <s v="Y"/>
    <x v="16"/>
    <n v="17"/>
    <n v="1387505"/>
    <n v="1387368"/>
    <n v="9.8748133155730847E-3"/>
    <n v="10"/>
    <n v="5"/>
    <s v="TRIVIAL"/>
  </r>
  <r>
    <s v="MEDXCEL/TRIMEDX"/>
    <x v="3"/>
    <x v="0"/>
    <x v="8"/>
    <s v="Y"/>
    <x v="16"/>
    <n v="17"/>
    <n v="1502577"/>
    <n v="1500671"/>
    <n v="0.12700985092668546"/>
    <n v="10"/>
    <n v="5"/>
    <s v="TRIVIAL"/>
  </r>
  <r>
    <s v="MEDXCEL/TRIMEDX"/>
    <x v="3"/>
    <x v="0"/>
    <x v="9"/>
    <s v="Y"/>
    <x v="16"/>
    <n v="17"/>
    <n v="1625007"/>
    <n v="1624416"/>
    <n v="3.6382306010283083E-2"/>
    <n v="10"/>
    <n v="5"/>
    <s v="TRIVIAL"/>
  </r>
  <r>
    <s v="MEDXCEL/TRIMEDX"/>
    <x v="3"/>
    <x v="0"/>
    <x v="10"/>
    <s v="Y"/>
    <x v="16"/>
    <n v="17"/>
    <n v="1582863"/>
    <n v="1514238"/>
    <n v="4.53198242284238"/>
    <n v="10"/>
    <n v="5"/>
    <s v="TRIVIAL"/>
  </r>
  <r>
    <s v="MEDXCEL/TRIMEDX"/>
    <x v="3"/>
    <x v="0"/>
    <x v="11"/>
    <s v="Y"/>
    <x v="16"/>
    <n v="17"/>
    <n v="1798638"/>
    <n v="1806209"/>
    <n v="0.41916522395802475"/>
    <n v="10"/>
    <n v="5"/>
    <s v="TRIVIAL"/>
  </r>
  <r>
    <s v="MEDXCEL/TRIMEDX"/>
    <x v="3"/>
    <x v="0"/>
    <x v="12"/>
    <s v="Y"/>
    <x v="16"/>
    <n v="17"/>
    <n v="1350233"/>
    <n v="1348138"/>
    <n v="0.15539952141397989"/>
    <n v="10"/>
    <n v="5"/>
    <s v="TRIVIAL"/>
  </r>
  <r>
    <s v="MEDXCEL/TRIMEDX"/>
    <x v="3"/>
    <x v="0"/>
    <x v="13"/>
    <s v="Y"/>
    <x v="16"/>
    <n v="17"/>
    <n v="1866094"/>
    <n v="1860174"/>
    <n v="0.31824979813716353"/>
    <n v="10"/>
    <n v="5"/>
    <s v="TRIVIAL"/>
  </r>
  <r>
    <s v="MEDXCEL/TRIMEDX"/>
    <x v="3"/>
    <x v="0"/>
    <x v="14"/>
    <s v="Y"/>
    <x v="16"/>
    <n v="17"/>
    <n v="1889266"/>
    <n v="1888792"/>
    <n v="2.509540489370984E-2"/>
    <n v="10"/>
    <n v="5"/>
    <s v="TRIVIAL"/>
  </r>
  <r>
    <s v="MEDXCEL/TRIMEDX"/>
    <x v="3"/>
    <x v="0"/>
    <x v="15"/>
    <s v="Y"/>
    <x v="16"/>
    <n v="17"/>
    <n v="2175763"/>
    <n v="2161802"/>
    <n v="0.6458038247721114"/>
    <n v="10"/>
    <n v="5"/>
    <s v="TRIVIAL"/>
  </r>
  <r>
    <s v="MEDXCEL/TRIMEDX"/>
    <x v="3"/>
    <x v="0"/>
    <x v="16"/>
    <s v="Y"/>
    <x v="16"/>
    <n v="17"/>
    <n v="1263783"/>
    <n v="1232360"/>
    <n v="2.549823103638547"/>
    <n v="10"/>
    <n v="5"/>
    <s v="TRIVIAL"/>
  </r>
  <r>
    <s v="MEDXCEL/TRIMEDX"/>
    <x v="3"/>
    <x v="0"/>
    <x v="17"/>
    <s v="N"/>
    <x v="16"/>
    <n v="17"/>
    <n v="1262544"/>
    <n v="1244388"/>
    <n v="1.4590304631674367"/>
    <n v="10"/>
    <n v="5"/>
    <s v="TRIVIAL"/>
  </r>
  <r>
    <s v="MEDXCEL/TRIMEDX"/>
    <x v="3"/>
    <x v="0"/>
    <x v="18"/>
    <s v="N"/>
    <x v="16"/>
    <n v="17"/>
    <n v="1207203"/>
    <n v="1017513"/>
    <n v="18.642513658302153"/>
    <n v="10"/>
    <n v="5"/>
    <s v="CRITICAL"/>
  </r>
  <r>
    <s v="MEDXCEL/TRIMEDX"/>
    <x v="3"/>
    <x v="0"/>
    <x v="19"/>
    <s v="N"/>
    <x v="16"/>
    <n v="17"/>
    <n v="829242"/>
    <n v="362193"/>
    <n v="128.95031102202415"/>
    <n v="10"/>
    <n v="5"/>
    <s v="CRITICAL"/>
  </r>
  <r>
    <s v="MEDXCEL/TRIMEDX"/>
    <x v="3"/>
    <x v="0"/>
    <x v="20"/>
    <s v="N"/>
    <x v="16"/>
    <n v="17"/>
    <n v="750792"/>
    <n v="0"/>
    <n v="100"/>
    <n v="10"/>
    <n v="5"/>
    <s v="CRITICAL"/>
  </r>
  <r>
    <s v="MEDXCEL/TRIMEDX"/>
    <x v="3"/>
    <x v="0"/>
    <x v="0"/>
    <s v="Y"/>
    <x v="17"/>
    <n v="18"/>
    <n v="257.13"/>
    <n v="257.13"/>
    <n v="0"/>
    <n v="10"/>
    <n v="5"/>
    <s v="PASSED"/>
  </r>
  <r>
    <s v="MEDXCEL/TRIMEDX"/>
    <x v="3"/>
    <x v="0"/>
    <x v="1"/>
    <s v="Y"/>
    <x v="17"/>
    <n v="18"/>
    <n v="279.27999999999997"/>
    <n v="279.27999999999997"/>
    <n v="0"/>
    <n v="10"/>
    <n v="5"/>
    <s v="PASSED"/>
  </r>
  <r>
    <s v="MEDXCEL/TRIMEDX"/>
    <x v="3"/>
    <x v="0"/>
    <x v="2"/>
    <s v="Y"/>
    <x v="17"/>
    <n v="18"/>
    <n v="292.14999999999998"/>
    <n v="292.14999999999998"/>
    <n v="0"/>
    <n v="10"/>
    <n v="5"/>
    <s v="PASSED"/>
  </r>
  <r>
    <s v="MEDXCEL/TRIMEDX"/>
    <x v="3"/>
    <x v="0"/>
    <x v="3"/>
    <s v="Y"/>
    <x v="17"/>
    <n v="18"/>
    <n v="302.36"/>
    <n v="302.36"/>
    <n v="0"/>
    <n v="10"/>
    <n v="5"/>
    <s v="PASSED"/>
  </r>
  <r>
    <s v="MEDXCEL/TRIMEDX"/>
    <x v="3"/>
    <x v="0"/>
    <x v="4"/>
    <s v="Y"/>
    <x v="17"/>
    <n v="18"/>
    <n v="251.06"/>
    <n v="251.06"/>
    <n v="0"/>
    <n v="10"/>
    <n v="5"/>
    <s v="PASSED"/>
  </r>
  <r>
    <s v="MEDXCEL/TRIMEDX"/>
    <x v="3"/>
    <x v="0"/>
    <x v="5"/>
    <s v="Y"/>
    <x v="17"/>
    <n v="18"/>
    <n v="277.36"/>
    <n v="277.36"/>
    <n v="0"/>
    <n v="10"/>
    <n v="5"/>
    <s v="PASSED"/>
  </r>
  <r>
    <s v="MEDXCEL/TRIMEDX"/>
    <x v="3"/>
    <x v="0"/>
    <x v="6"/>
    <s v="Y"/>
    <x v="17"/>
    <n v="18"/>
    <n v="284.20999999999998"/>
    <n v="284.20999999999998"/>
    <n v="0"/>
    <n v="10"/>
    <n v="5"/>
    <s v="PASSED"/>
  </r>
  <r>
    <s v="MEDXCEL/TRIMEDX"/>
    <x v="3"/>
    <x v="0"/>
    <x v="7"/>
    <s v="Y"/>
    <x v="17"/>
    <n v="18"/>
    <n v="294.10000000000002"/>
    <n v="294.10000000000002"/>
    <n v="0"/>
    <n v="10"/>
    <n v="5"/>
    <s v="PASSED"/>
  </r>
  <r>
    <s v="MEDXCEL/TRIMEDX"/>
    <x v="3"/>
    <x v="0"/>
    <x v="8"/>
    <s v="Y"/>
    <x v="17"/>
    <n v="18"/>
    <n v="301.27999999999997"/>
    <n v="301.27999999999997"/>
    <n v="0"/>
    <n v="10"/>
    <n v="5"/>
    <s v="PASSED"/>
  </r>
  <r>
    <s v="MEDXCEL/TRIMEDX"/>
    <x v="3"/>
    <x v="0"/>
    <x v="9"/>
    <s v="Y"/>
    <x v="17"/>
    <n v="18"/>
    <n v="311.33999999999997"/>
    <n v="311.33999999999997"/>
    <n v="0"/>
    <n v="10"/>
    <n v="5"/>
    <s v="PASSED"/>
  </r>
  <r>
    <s v="MEDXCEL/TRIMEDX"/>
    <x v="3"/>
    <x v="0"/>
    <x v="10"/>
    <s v="Y"/>
    <x v="17"/>
    <n v="18"/>
    <n v="304.67"/>
    <n v="304.67"/>
    <n v="0"/>
    <n v="10"/>
    <n v="5"/>
    <s v="PASSED"/>
  </r>
  <r>
    <s v="MEDXCEL/TRIMEDX"/>
    <x v="3"/>
    <x v="0"/>
    <x v="11"/>
    <s v="Y"/>
    <x v="17"/>
    <n v="18"/>
    <n v="310.11"/>
    <n v="310.11"/>
    <n v="0"/>
    <n v="10"/>
    <n v="5"/>
    <s v="PASSED"/>
  </r>
  <r>
    <s v="MEDXCEL/TRIMEDX"/>
    <x v="3"/>
    <x v="0"/>
    <x v="12"/>
    <s v="Y"/>
    <x v="17"/>
    <n v="18"/>
    <n v="306.95999999999998"/>
    <n v="306.95999999999998"/>
    <n v="0"/>
    <n v="10"/>
    <n v="5"/>
    <s v="PASSED"/>
  </r>
  <r>
    <s v="MEDXCEL/TRIMEDX"/>
    <x v="3"/>
    <x v="0"/>
    <x v="13"/>
    <s v="Y"/>
    <x v="17"/>
    <n v="18"/>
    <n v="311.27999999999997"/>
    <n v="311.27999999999997"/>
    <n v="0"/>
    <n v="10"/>
    <n v="5"/>
    <s v="PASSED"/>
  </r>
  <r>
    <s v="MEDXCEL/TRIMEDX"/>
    <x v="3"/>
    <x v="0"/>
    <x v="14"/>
    <s v="Y"/>
    <x v="17"/>
    <n v="18"/>
    <n v="316.02999999999997"/>
    <n v="316.02999999999997"/>
    <n v="0"/>
    <n v="10"/>
    <n v="5"/>
    <s v="PASSED"/>
  </r>
  <r>
    <s v="MEDXCEL/TRIMEDX"/>
    <x v="3"/>
    <x v="0"/>
    <x v="15"/>
    <s v="Y"/>
    <x v="17"/>
    <n v="18"/>
    <n v="321"/>
    <n v="321"/>
    <n v="0"/>
    <n v="10"/>
    <n v="5"/>
    <s v="PASSED"/>
  </r>
  <r>
    <s v="MEDXCEL/TRIMEDX"/>
    <x v="3"/>
    <x v="0"/>
    <x v="16"/>
    <s v="Y"/>
    <x v="17"/>
    <n v="18"/>
    <n v="315.52"/>
    <n v="315.52"/>
    <n v="0"/>
    <n v="10"/>
    <n v="5"/>
    <s v="PASSED"/>
  </r>
  <r>
    <s v="MEDXCEL/TRIMEDX"/>
    <x v="3"/>
    <x v="0"/>
    <x v="17"/>
    <s v="N"/>
    <x v="17"/>
    <n v="18"/>
    <n v="321.16000000000003"/>
    <n v="321.16000000000003"/>
    <n v="0"/>
    <n v="10"/>
    <n v="5"/>
    <s v="PASSED"/>
  </r>
  <r>
    <s v="MEDXCEL/TRIMEDX"/>
    <x v="3"/>
    <x v="0"/>
    <x v="18"/>
    <s v="N"/>
    <x v="17"/>
    <n v="18"/>
    <n v="330.53"/>
    <n v="330.26"/>
    <n v="8.1753769757155523E-2"/>
    <n v="10"/>
    <n v="5"/>
    <s v="TRIVIAL"/>
  </r>
  <r>
    <s v="MEDXCEL/TRIMEDX"/>
    <x v="3"/>
    <x v="0"/>
    <x v="19"/>
    <s v="N"/>
    <x v="17"/>
    <n v="18"/>
    <n v="330.63"/>
    <n v="321.88"/>
    <n v="2.7184043743009818"/>
    <n v="10"/>
    <n v="5"/>
    <s v="TRIVIAL"/>
  </r>
  <r>
    <s v="MEDXCEL/TRIMEDX"/>
    <x v="3"/>
    <x v="0"/>
    <x v="20"/>
    <s v="N"/>
    <x v="17"/>
    <n v="18"/>
    <n v="323.41000000000003"/>
    <n v="0"/>
    <n v="100"/>
    <n v="10"/>
    <n v="5"/>
    <s v="CRITICAL"/>
  </r>
  <r>
    <s v="MEDXCEL/TRIMEDX"/>
    <x v="3"/>
    <x v="0"/>
    <x v="0"/>
    <s v="Y"/>
    <x v="18"/>
    <n v="19"/>
    <n v="345"/>
    <n v="345"/>
    <n v="0"/>
    <n v="10"/>
    <n v="5"/>
    <s v="PASSED"/>
  </r>
  <r>
    <s v="MEDXCEL/TRIMEDX"/>
    <x v="3"/>
    <x v="0"/>
    <x v="1"/>
    <s v="Y"/>
    <x v="18"/>
    <n v="19"/>
    <n v="490"/>
    <n v="485"/>
    <n v="1.0309278350515463"/>
    <n v="10"/>
    <n v="5"/>
    <s v="TRIVIAL"/>
  </r>
  <r>
    <s v="MEDXCEL/TRIMEDX"/>
    <x v="3"/>
    <x v="0"/>
    <x v="2"/>
    <s v="Y"/>
    <x v="18"/>
    <n v="19"/>
    <n v="311"/>
    <n v="311"/>
    <n v="0"/>
    <n v="10"/>
    <n v="5"/>
    <s v="PASSED"/>
  </r>
  <r>
    <s v="MEDXCEL/TRIMEDX"/>
    <x v="3"/>
    <x v="0"/>
    <x v="3"/>
    <s v="Y"/>
    <x v="18"/>
    <n v="19"/>
    <n v="639"/>
    <n v="639"/>
    <n v="0"/>
    <n v="10"/>
    <n v="5"/>
    <s v="PASSED"/>
  </r>
  <r>
    <s v="MEDXCEL/TRIMEDX"/>
    <x v="3"/>
    <x v="0"/>
    <x v="4"/>
    <s v="Y"/>
    <x v="18"/>
    <n v="19"/>
    <n v="916"/>
    <n v="916"/>
    <n v="0"/>
    <n v="10"/>
    <n v="5"/>
    <s v="PASSED"/>
  </r>
  <r>
    <s v="MEDXCEL/TRIMEDX"/>
    <x v="3"/>
    <x v="0"/>
    <x v="5"/>
    <s v="Y"/>
    <x v="18"/>
    <n v="19"/>
    <n v="458"/>
    <n v="458"/>
    <n v="0"/>
    <n v="10"/>
    <n v="5"/>
    <s v="PASSED"/>
  </r>
  <r>
    <s v="MEDXCEL/TRIMEDX"/>
    <x v="3"/>
    <x v="0"/>
    <x v="6"/>
    <s v="Y"/>
    <x v="18"/>
    <n v="19"/>
    <n v="266"/>
    <n v="266"/>
    <n v="0"/>
    <n v="10"/>
    <n v="5"/>
    <s v="PASSED"/>
  </r>
  <r>
    <s v="MEDXCEL/TRIMEDX"/>
    <x v="3"/>
    <x v="0"/>
    <x v="7"/>
    <s v="Y"/>
    <x v="18"/>
    <n v="19"/>
    <n v="568"/>
    <n v="554"/>
    <n v="2.5270758122743682"/>
    <n v="10"/>
    <n v="5"/>
    <s v="TRIVIAL"/>
  </r>
  <r>
    <s v="MEDXCEL/TRIMEDX"/>
    <x v="3"/>
    <x v="0"/>
    <x v="8"/>
    <s v="Y"/>
    <x v="18"/>
    <n v="19"/>
    <n v="539"/>
    <n v="539"/>
    <n v="0"/>
    <n v="10"/>
    <n v="5"/>
    <s v="PASSED"/>
  </r>
  <r>
    <s v="MEDXCEL/TRIMEDX"/>
    <x v="3"/>
    <x v="0"/>
    <x v="9"/>
    <s v="Y"/>
    <x v="18"/>
    <n v="19"/>
    <n v="158"/>
    <n v="158"/>
    <n v="0"/>
    <n v="10"/>
    <n v="5"/>
    <s v="PASSED"/>
  </r>
  <r>
    <s v="MEDXCEL/TRIMEDX"/>
    <x v="3"/>
    <x v="0"/>
    <x v="10"/>
    <s v="Y"/>
    <x v="18"/>
    <n v="19"/>
    <n v="617"/>
    <n v="585"/>
    <n v="5.4700854700854702"/>
    <n v="10"/>
    <n v="5"/>
    <s v="CAUTIONARY"/>
  </r>
  <r>
    <s v="MEDXCEL/TRIMEDX"/>
    <x v="3"/>
    <x v="0"/>
    <x v="11"/>
    <s v="Y"/>
    <x v="18"/>
    <n v="19"/>
    <n v="385"/>
    <n v="385"/>
    <n v="0"/>
    <n v="10"/>
    <n v="5"/>
    <s v="PASSED"/>
  </r>
  <r>
    <s v="MEDXCEL/TRIMEDX"/>
    <x v="3"/>
    <x v="0"/>
    <x v="12"/>
    <s v="Y"/>
    <x v="18"/>
    <n v="19"/>
    <n v="456"/>
    <n v="451"/>
    <n v="1.1086474501108647"/>
    <n v="10"/>
    <n v="5"/>
    <s v="TRIVIAL"/>
  </r>
  <r>
    <s v="MEDXCEL/TRIMEDX"/>
    <x v="3"/>
    <x v="0"/>
    <x v="13"/>
    <s v="Y"/>
    <x v="18"/>
    <n v="19"/>
    <n v="335"/>
    <n v="335"/>
    <n v="0"/>
    <n v="10"/>
    <n v="5"/>
    <s v="PASSED"/>
  </r>
  <r>
    <s v="MEDXCEL/TRIMEDX"/>
    <x v="3"/>
    <x v="0"/>
    <x v="14"/>
    <s v="Y"/>
    <x v="18"/>
    <n v="19"/>
    <n v="318"/>
    <n v="310"/>
    <n v="2.5806451612903225"/>
    <n v="10"/>
    <n v="5"/>
    <s v="TRIVIAL"/>
  </r>
  <r>
    <s v="MEDXCEL/TRIMEDX"/>
    <x v="3"/>
    <x v="0"/>
    <x v="15"/>
    <s v="Y"/>
    <x v="18"/>
    <n v="19"/>
    <n v="524"/>
    <n v="500"/>
    <n v="4.8"/>
    <n v="10"/>
    <n v="5"/>
    <s v="TRIVIAL"/>
  </r>
  <r>
    <s v="MEDXCEL/TRIMEDX"/>
    <x v="3"/>
    <x v="0"/>
    <x v="16"/>
    <s v="Y"/>
    <x v="18"/>
    <n v="19"/>
    <n v="254"/>
    <n v="215"/>
    <n v="18.13953488372093"/>
    <n v="10"/>
    <n v="5"/>
    <s v="CRITICAL"/>
  </r>
  <r>
    <s v="MEDXCEL/TRIMEDX"/>
    <x v="3"/>
    <x v="0"/>
    <x v="17"/>
    <s v="N"/>
    <x v="18"/>
    <n v="19"/>
    <n v="173"/>
    <n v="159"/>
    <n v="8.8050314465408803"/>
    <n v="10"/>
    <n v="5"/>
    <s v="CAUTIONARY"/>
  </r>
  <r>
    <s v="MEDXCEL/TRIMEDX"/>
    <x v="3"/>
    <x v="0"/>
    <x v="18"/>
    <s v="N"/>
    <x v="18"/>
    <n v="19"/>
    <n v="249"/>
    <n v="137"/>
    <n v="81.751824817518255"/>
    <n v="10"/>
    <n v="5"/>
    <s v="CRITICAL"/>
  </r>
  <r>
    <s v="MEDXCEL/TRIMEDX"/>
    <x v="3"/>
    <x v="0"/>
    <x v="19"/>
    <s v="N"/>
    <x v="18"/>
    <n v="19"/>
    <n v="67"/>
    <n v="11"/>
    <n v="509.09090909090907"/>
    <n v="10"/>
    <n v="5"/>
    <s v="CRITICAL"/>
  </r>
  <r>
    <s v="MEDXCEL/TRIMEDX"/>
    <x v="3"/>
    <x v="0"/>
    <x v="20"/>
    <s v="N"/>
    <x v="18"/>
    <n v="19"/>
    <n v="33"/>
    <n v="0"/>
    <n v="100"/>
    <n v="10"/>
    <n v="5"/>
    <s v="CRITICAL"/>
  </r>
  <r>
    <s v="MEDXCEL/TRIMEDX"/>
    <x v="3"/>
    <x v="0"/>
    <x v="0"/>
    <s v="Y"/>
    <x v="19"/>
    <n v="20"/>
    <n v="1559"/>
    <n v="1556"/>
    <n v="0.19280205655526991"/>
    <n v="10"/>
    <n v="5"/>
    <s v="TRIVIAL"/>
  </r>
  <r>
    <s v="MEDXCEL/TRIMEDX"/>
    <x v="3"/>
    <x v="0"/>
    <x v="1"/>
    <s v="Y"/>
    <x v="19"/>
    <n v="20"/>
    <n v="2173"/>
    <n v="2172"/>
    <n v="4.6040515653775323E-2"/>
    <n v="10"/>
    <n v="5"/>
    <s v="TRIVIAL"/>
  </r>
  <r>
    <s v="MEDXCEL/TRIMEDX"/>
    <x v="3"/>
    <x v="0"/>
    <x v="2"/>
    <s v="Y"/>
    <x v="19"/>
    <n v="20"/>
    <n v="2618"/>
    <n v="2618"/>
    <n v="0"/>
    <n v="10"/>
    <n v="5"/>
    <s v="PASSED"/>
  </r>
  <r>
    <s v="MEDXCEL/TRIMEDX"/>
    <x v="3"/>
    <x v="0"/>
    <x v="3"/>
    <s v="Y"/>
    <x v="19"/>
    <n v="20"/>
    <n v="2425"/>
    <n v="2425"/>
    <n v="0"/>
    <n v="10"/>
    <n v="5"/>
    <s v="PASSED"/>
  </r>
  <r>
    <s v="MEDXCEL/TRIMEDX"/>
    <x v="3"/>
    <x v="0"/>
    <x v="4"/>
    <s v="Y"/>
    <x v="19"/>
    <n v="20"/>
    <n v="3590"/>
    <n v="3590"/>
    <n v="0"/>
    <n v="10"/>
    <n v="5"/>
    <s v="PASSED"/>
  </r>
  <r>
    <s v="MEDXCEL/TRIMEDX"/>
    <x v="3"/>
    <x v="0"/>
    <x v="5"/>
    <s v="Y"/>
    <x v="19"/>
    <n v="20"/>
    <n v="3658"/>
    <n v="3656"/>
    <n v="5.4704595185995623E-2"/>
    <n v="10"/>
    <n v="5"/>
    <s v="TRIVIAL"/>
  </r>
  <r>
    <s v="MEDXCEL/TRIMEDX"/>
    <x v="3"/>
    <x v="0"/>
    <x v="6"/>
    <s v="Y"/>
    <x v="19"/>
    <n v="20"/>
    <n v="3784"/>
    <n v="3784"/>
    <n v="0"/>
    <n v="10"/>
    <n v="5"/>
    <s v="PASSED"/>
  </r>
  <r>
    <s v="MEDXCEL/TRIMEDX"/>
    <x v="3"/>
    <x v="0"/>
    <x v="7"/>
    <s v="Y"/>
    <x v="19"/>
    <n v="20"/>
    <n v="4108"/>
    <n v="4108"/>
    <n v="0"/>
    <n v="10"/>
    <n v="5"/>
    <s v="PASSED"/>
  </r>
  <r>
    <s v="MEDXCEL/TRIMEDX"/>
    <x v="3"/>
    <x v="0"/>
    <x v="8"/>
    <s v="Y"/>
    <x v="19"/>
    <n v="20"/>
    <n v="4133"/>
    <n v="4129"/>
    <n v="9.6875756841850319E-2"/>
    <n v="10"/>
    <n v="5"/>
    <s v="TRIVIAL"/>
  </r>
  <r>
    <s v="MEDXCEL/TRIMEDX"/>
    <x v="3"/>
    <x v="0"/>
    <x v="9"/>
    <s v="Y"/>
    <x v="19"/>
    <n v="20"/>
    <n v="3142"/>
    <n v="3138"/>
    <n v="0.12746972594008923"/>
    <n v="10"/>
    <n v="5"/>
    <s v="TRIVIAL"/>
  </r>
  <r>
    <s v="MEDXCEL/TRIMEDX"/>
    <x v="3"/>
    <x v="0"/>
    <x v="10"/>
    <s v="Y"/>
    <x v="19"/>
    <n v="20"/>
    <n v="2685"/>
    <n v="2675"/>
    <n v="0.37383177570093462"/>
    <n v="10"/>
    <n v="5"/>
    <s v="TRIVIAL"/>
  </r>
  <r>
    <s v="MEDXCEL/TRIMEDX"/>
    <x v="3"/>
    <x v="0"/>
    <x v="11"/>
    <s v="Y"/>
    <x v="19"/>
    <n v="20"/>
    <n v="3074"/>
    <n v="3051"/>
    <n v="0.75385119632907249"/>
    <n v="10"/>
    <n v="5"/>
    <s v="TRIVIAL"/>
  </r>
  <r>
    <s v="MEDXCEL/TRIMEDX"/>
    <x v="3"/>
    <x v="0"/>
    <x v="12"/>
    <s v="Y"/>
    <x v="19"/>
    <n v="20"/>
    <n v="3097"/>
    <n v="3043"/>
    <n v="1.7745645744331253"/>
    <n v="10"/>
    <n v="5"/>
    <s v="TRIVIAL"/>
  </r>
  <r>
    <s v="MEDXCEL/TRIMEDX"/>
    <x v="3"/>
    <x v="0"/>
    <x v="13"/>
    <s v="Y"/>
    <x v="19"/>
    <n v="20"/>
    <n v="3183"/>
    <n v="3173"/>
    <n v="0.31515915537346356"/>
    <n v="10"/>
    <n v="5"/>
    <s v="TRIVIAL"/>
  </r>
  <r>
    <s v="MEDXCEL/TRIMEDX"/>
    <x v="3"/>
    <x v="0"/>
    <x v="14"/>
    <s v="Y"/>
    <x v="19"/>
    <n v="20"/>
    <n v="3268"/>
    <n v="3264"/>
    <n v="0.12254901960784313"/>
    <n v="10"/>
    <n v="5"/>
    <s v="TRIVIAL"/>
  </r>
  <r>
    <s v="MEDXCEL/TRIMEDX"/>
    <x v="3"/>
    <x v="0"/>
    <x v="15"/>
    <s v="Y"/>
    <x v="19"/>
    <n v="20"/>
    <n v="3489"/>
    <n v="3433"/>
    <n v="1.6312263326536558"/>
    <n v="10"/>
    <n v="5"/>
    <s v="TRIVIAL"/>
  </r>
  <r>
    <s v="MEDXCEL/TRIMEDX"/>
    <x v="3"/>
    <x v="0"/>
    <x v="16"/>
    <s v="Y"/>
    <x v="19"/>
    <n v="20"/>
    <n v="2555"/>
    <n v="2424"/>
    <n v="5.4042904290429048"/>
    <n v="10"/>
    <n v="5"/>
    <s v="CAUTIONARY"/>
  </r>
  <r>
    <s v="MEDXCEL/TRIMEDX"/>
    <x v="3"/>
    <x v="0"/>
    <x v="17"/>
    <s v="N"/>
    <x v="19"/>
    <n v="20"/>
    <n v="2330"/>
    <n v="2266"/>
    <n v="2.8243601059135042"/>
    <n v="10"/>
    <n v="5"/>
    <s v="TRIVIAL"/>
  </r>
  <r>
    <s v="MEDXCEL/TRIMEDX"/>
    <x v="3"/>
    <x v="0"/>
    <x v="18"/>
    <s v="N"/>
    <x v="19"/>
    <n v="20"/>
    <n v="2351"/>
    <n v="2108"/>
    <n v="11.527514231499051"/>
    <n v="10"/>
    <n v="5"/>
    <s v="CRITICAL"/>
  </r>
  <r>
    <s v="MEDXCEL/TRIMEDX"/>
    <x v="3"/>
    <x v="0"/>
    <x v="19"/>
    <s v="N"/>
    <x v="19"/>
    <n v="20"/>
    <n v="1811"/>
    <n v="270"/>
    <n v="570.74074074074076"/>
    <n v="10"/>
    <n v="5"/>
    <s v="CRITICAL"/>
  </r>
  <r>
    <s v="MEDXCEL/TRIMEDX"/>
    <x v="3"/>
    <x v="0"/>
    <x v="20"/>
    <s v="N"/>
    <x v="19"/>
    <n v="20"/>
    <n v="748"/>
    <n v="0"/>
    <n v="100"/>
    <n v="10"/>
    <n v="5"/>
    <s v="CRITICAL"/>
  </r>
  <r>
    <s v="MEDXCEL/TRIMEDX"/>
    <x v="3"/>
    <x v="0"/>
    <x v="0"/>
    <s v="Y"/>
    <x v="20"/>
    <n v="21"/>
    <n v="6407"/>
    <n v="6406"/>
    <n v="1.5610365282547613E-2"/>
    <n v="10"/>
    <n v="5"/>
    <s v="TRIVIAL"/>
  </r>
  <r>
    <s v="MEDXCEL/TRIMEDX"/>
    <x v="3"/>
    <x v="0"/>
    <x v="1"/>
    <s v="Y"/>
    <x v="20"/>
    <n v="21"/>
    <n v="8186"/>
    <n v="8178"/>
    <n v="9.782342871117633E-2"/>
    <n v="10"/>
    <n v="5"/>
    <s v="TRIVIAL"/>
  </r>
  <r>
    <s v="MEDXCEL/TRIMEDX"/>
    <x v="3"/>
    <x v="0"/>
    <x v="2"/>
    <s v="Y"/>
    <x v="20"/>
    <n v="21"/>
    <n v="7346"/>
    <n v="7339"/>
    <n v="9.5380842076577196E-2"/>
    <n v="10"/>
    <n v="5"/>
    <s v="TRIVIAL"/>
  </r>
  <r>
    <s v="MEDXCEL/TRIMEDX"/>
    <x v="3"/>
    <x v="0"/>
    <x v="3"/>
    <s v="Y"/>
    <x v="20"/>
    <n v="21"/>
    <n v="7102"/>
    <n v="7091"/>
    <n v="0.15512621633055987"/>
    <n v="10"/>
    <n v="5"/>
    <s v="TRIVIAL"/>
  </r>
  <r>
    <s v="MEDXCEL/TRIMEDX"/>
    <x v="3"/>
    <x v="0"/>
    <x v="4"/>
    <s v="Y"/>
    <x v="20"/>
    <n v="21"/>
    <n v="7468"/>
    <n v="7444"/>
    <n v="0.32240730789897903"/>
    <n v="10"/>
    <n v="5"/>
    <s v="TRIVIAL"/>
  </r>
  <r>
    <s v="MEDXCEL/TRIMEDX"/>
    <x v="3"/>
    <x v="0"/>
    <x v="5"/>
    <s v="Y"/>
    <x v="20"/>
    <n v="21"/>
    <n v="8226"/>
    <n v="8193"/>
    <n v="0.4027828634199927"/>
    <n v="10"/>
    <n v="5"/>
    <s v="TRIVIAL"/>
  </r>
  <r>
    <s v="MEDXCEL/TRIMEDX"/>
    <x v="3"/>
    <x v="0"/>
    <x v="6"/>
    <s v="Y"/>
    <x v="20"/>
    <n v="21"/>
    <n v="8776"/>
    <n v="8760"/>
    <n v="0.18264840182648401"/>
    <n v="10"/>
    <n v="5"/>
    <s v="TRIVIAL"/>
  </r>
  <r>
    <s v="MEDXCEL/TRIMEDX"/>
    <x v="3"/>
    <x v="0"/>
    <x v="7"/>
    <s v="Y"/>
    <x v="20"/>
    <n v="21"/>
    <n v="8232"/>
    <n v="8212"/>
    <n v="0.24354603019970775"/>
    <n v="10"/>
    <n v="5"/>
    <s v="TRIVIAL"/>
  </r>
  <r>
    <s v="MEDXCEL/TRIMEDX"/>
    <x v="3"/>
    <x v="0"/>
    <x v="8"/>
    <s v="Y"/>
    <x v="20"/>
    <n v="21"/>
    <n v="8528"/>
    <n v="8432"/>
    <n v="1.1385199240986716"/>
    <n v="10"/>
    <n v="5"/>
    <s v="TRIVIAL"/>
  </r>
  <r>
    <s v="MEDXCEL/TRIMEDX"/>
    <x v="3"/>
    <x v="0"/>
    <x v="9"/>
    <s v="Y"/>
    <x v="20"/>
    <n v="21"/>
    <n v="7203"/>
    <n v="7152"/>
    <n v="0.71308724832214765"/>
    <n v="10"/>
    <n v="5"/>
    <s v="TRIVIAL"/>
  </r>
  <r>
    <s v="MEDXCEL/TRIMEDX"/>
    <x v="3"/>
    <x v="0"/>
    <x v="10"/>
    <s v="Y"/>
    <x v="20"/>
    <n v="21"/>
    <n v="7133"/>
    <n v="7093"/>
    <n v="0.56393627520090228"/>
    <n v="10"/>
    <n v="5"/>
    <s v="TRIVIAL"/>
  </r>
  <r>
    <s v="MEDXCEL/TRIMEDX"/>
    <x v="3"/>
    <x v="0"/>
    <x v="11"/>
    <s v="Y"/>
    <x v="20"/>
    <n v="21"/>
    <n v="8961"/>
    <n v="8908"/>
    <n v="0.5949708127525819"/>
    <n v="10"/>
    <n v="5"/>
    <s v="TRIVIAL"/>
  </r>
  <r>
    <s v="MEDXCEL/TRIMEDX"/>
    <x v="3"/>
    <x v="0"/>
    <x v="12"/>
    <s v="Y"/>
    <x v="20"/>
    <n v="21"/>
    <n v="8467"/>
    <n v="8414"/>
    <n v="0.62990254338008089"/>
    <n v="10"/>
    <n v="5"/>
    <s v="TRIVIAL"/>
  </r>
  <r>
    <s v="MEDXCEL/TRIMEDX"/>
    <x v="3"/>
    <x v="0"/>
    <x v="13"/>
    <s v="Y"/>
    <x v="20"/>
    <n v="21"/>
    <n v="8439"/>
    <n v="8387"/>
    <n v="0.6200071539286991"/>
    <n v="10"/>
    <n v="5"/>
    <s v="TRIVIAL"/>
  </r>
  <r>
    <s v="MEDXCEL/TRIMEDX"/>
    <x v="3"/>
    <x v="0"/>
    <x v="14"/>
    <s v="Y"/>
    <x v="20"/>
    <n v="21"/>
    <n v="8808"/>
    <n v="8687"/>
    <n v="1.3928859214918845"/>
    <n v="10"/>
    <n v="5"/>
    <s v="TRIVIAL"/>
  </r>
  <r>
    <s v="MEDXCEL/TRIMEDX"/>
    <x v="3"/>
    <x v="0"/>
    <x v="15"/>
    <s v="Y"/>
    <x v="20"/>
    <n v="21"/>
    <n v="8150"/>
    <n v="8026"/>
    <n v="1.5449788188387741"/>
    <n v="10"/>
    <n v="5"/>
    <s v="TRIVIAL"/>
  </r>
  <r>
    <s v="MEDXCEL/TRIMEDX"/>
    <x v="3"/>
    <x v="0"/>
    <x v="16"/>
    <s v="Y"/>
    <x v="20"/>
    <n v="21"/>
    <n v="5654"/>
    <n v="5457"/>
    <n v="3.6100421477002014"/>
    <n v="10"/>
    <n v="5"/>
    <s v="TRIVIAL"/>
  </r>
  <r>
    <s v="MEDXCEL/TRIMEDX"/>
    <x v="3"/>
    <x v="0"/>
    <x v="17"/>
    <s v="N"/>
    <x v="20"/>
    <n v="21"/>
    <n v="5574"/>
    <n v="5316"/>
    <n v="4.8532731376975171"/>
    <n v="10"/>
    <n v="5"/>
    <s v="TRIVIAL"/>
  </r>
  <r>
    <s v="MEDXCEL/TRIMEDX"/>
    <x v="3"/>
    <x v="0"/>
    <x v="18"/>
    <s v="N"/>
    <x v="20"/>
    <n v="21"/>
    <n v="6073"/>
    <n v="5572"/>
    <n v="8.9913854989231883"/>
    <n v="10"/>
    <n v="5"/>
    <s v="CAUTIONARY"/>
  </r>
  <r>
    <s v="MEDXCEL/TRIMEDX"/>
    <x v="3"/>
    <x v="0"/>
    <x v="19"/>
    <s v="N"/>
    <x v="20"/>
    <n v="21"/>
    <n v="3911"/>
    <n v="1112"/>
    <n v="251.70863309352515"/>
    <n v="10"/>
    <n v="5"/>
    <s v="CRITICAL"/>
  </r>
  <r>
    <s v="MEDXCEL/TRIMEDX"/>
    <x v="3"/>
    <x v="0"/>
    <x v="20"/>
    <s v="N"/>
    <x v="20"/>
    <n v="21"/>
    <n v="2668"/>
    <n v="0"/>
    <n v="100"/>
    <n v="10"/>
    <n v="5"/>
    <s v="CRITICAL"/>
  </r>
  <r>
    <s v="MEDXCEL/TRIMEDX"/>
    <x v="3"/>
    <x v="0"/>
    <x v="0"/>
    <s v="Y"/>
    <x v="21"/>
    <n v="22"/>
    <n v="314"/>
    <n v="314"/>
    <n v="0"/>
    <n v="10"/>
    <n v="5"/>
    <s v="PASSED"/>
  </r>
  <r>
    <s v="MEDXCEL/TRIMEDX"/>
    <x v="3"/>
    <x v="0"/>
    <x v="1"/>
    <s v="Y"/>
    <x v="21"/>
    <n v="22"/>
    <n v="362"/>
    <n v="362"/>
    <n v="0"/>
    <n v="10"/>
    <n v="5"/>
    <s v="PASSED"/>
  </r>
  <r>
    <s v="MEDXCEL/TRIMEDX"/>
    <x v="3"/>
    <x v="0"/>
    <x v="2"/>
    <s v="Y"/>
    <x v="21"/>
    <n v="22"/>
    <n v="332"/>
    <n v="332"/>
    <n v="0"/>
    <n v="10"/>
    <n v="5"/>
    <s v="PASSED"/>
  </r>
  <r>
    <s v="MEDXCEL/TRIMEDX"/>
    <x v="3"/>
    <x v="0"/>
    <x v="3"/>
    <s v="Y"/>
    <x v="21"/>
    <n v="22"/>
    <n v="490"/>
    <n v="490"/>
    <n v="0"/>
    <n v="10"/>
    <n v="5"/>
    <s v="PASSED"/>
  </r>
  <r>
    <s v="MEDXCEL/TRIMEDX"/>
    <x v="3"/>
    <x v="0"/>
    <x v="4"/>
    <s v="Y"/>
    <x v="21"/>
    <n v="22"/>
    <n v="378"/>
    <n v="398"/>
    <n v="5.025125628140704"/>
    <n v="10"/>
    <n v="5"/>
    <s v="CAUTIONARY"/>
  </r>
  <r>
    <s v="MEDXCEL/TRIMEDX"/>
    <x v="3"/>
    <x v="0"/>
    <x v="5"/>
    <s v="Y"/>
    <x v="21"/>
    <n v="22"/>
    <n v="382"/>
    <n v="412"/>
    <n v="7.2815533980582519"/>
    <n v="10"/>
    <n v="5"/>
    <s v="CAUTIONARY"/>
  </r>
  <r>
    <s v="MEDXCEL/TRIMEDX"/>
    <x v="3"/>
    <x v="0"/>
    <x v="6"/>
    <s v="Y"/>
    <x v="21"/>
    <n v="22"/>
    <n v="519"/>
    <n v="534"/>
    <n v="2.8089887640449436"/>
    <n v="10"/>
    <n v="5"/>
    <s v="TRIVIAL"/>
  </r>
  <r>
    <s v="MEDXCEL/TRIMEDX"/>
    <x v="3"/>
    <x v="0"/>
    <x v="7"/>
    <s v="Y"/>
    <x v="21"/>
    <n v="22"/>
    <n v="457"/>
    <n v="472"/>
    <n v="3.1779661016949152"/>
    <n v="10"/>
    <n v="5"/>
    <s v="TRIVIAL"/>
  </r>
  <r>
    <s v="MEDXCEL/TRIMEDX"/>
    <x v="3"/>
    <x v="0"/>
    <x v="8"/>
    <s v="Y"/>
    <x v="21"/>
    <n v="22"/>
    <n v="656"/>
    <n v="710"/>
    <n v="7.605633802816901"/>
    <n v="10"/>
    <n v="5"/>
    <s v="CAUTIONARY"/>
  </r>
  <r>
    <s v="MEDXCEL/TRIMEDX"/>
    <x v="3"/>
    <x v="0"/>
    <x v="9"/>
    <s v="Y"/>
    <x v="21"/>
    <n v="22"/>
    <n v="475"/>
    <n v="513"/>
    <n v="7.4074074074074066"/>
    <n v="10"/>
    <n v="5"/>
    <s v="CAUTIONARY"/>
  </r>
  <r>
    <s v="MEDXCEL/TRIMEDX"/>
    <x v="3"/>
    <x v="0"/>
    <x v="10"/>
    <s v="Y"/>
    <x v="21"/>
    <n v="22"/>
    <n v="427"/>
    <n v="457"/>
    <n v="6.5645514223194743"/>
    <n v="10"/>
    <n v="5"/>
    <s v="CAUTIONARY"/>
  </r>
  <r>
    <s v="MEDXCEL/TRIMEDX"/>
    <x v="3"/>
    <x v="0"/>
    <x v="11"/>
    <s v="Y"/>
    <x v="21"/>
    <n v="22"/>
    <n v="505"/>
    <n v="537"/>
    <n v="5.9590316573556796"/>
    <n v="10"/>
    <n v="5"/>
    <s v="CAUTIONARY"/>
  </r>
  <r>
    <s v="MEDXCEL/TRIMEDX"/>
    <x v="3"/>
    <x v="0"/>
    <x v="12"/>
    <s v="Y"/>
    <x v="21"/>
    <n v="22"/>
    <n v="474"/>
    <n v="487"/>
    <n v="2.6694045174537986"/>
    <n v="10"/>
    <n v="5"/>
    <s v="TRIVIAL"/>
  </r>
  <r>
    <s v="MEDXCEL/TRIMEDX"/>
    <x v="3"/>
    <x v="0"/>
    <x v="13"/>
    <s v="Y"/>
    <x v="21"/>
    <n v="22"/>
    <n v="385"/>
    <n v="418"/>
    <n v="7.8947368421052628"/>
    <n v="10"/>
    <n v="5"/>
    <s v="CAUTIONARY"/>
  </r>
  <r>
    <s v="MEDXCEL/TRIMEDX"/>
    <x v="3"/>
    <x v="0"/>
    <x v="14"/>
    <s v="Y"/>
    <x v="21"/>
    <n v="22"/>
    <n v="493"/>
    <n v="521"/>
    <n v="5.3742802303262955"/>
    <n v="10"/>
    <n v="5"/>
    <s v="CAUTIONARY"/>
  </r>
  <r>
    <s v="MEDXCEL/TRIMEDX"/>
    <x v="3"/>
    <x v="0"/>
    <x v="15"/>
    <s v="Y"/>
    <x v="21"/>
    <n v="22"/>
    <n v="496"/>
    <n v="525"/>
    <n v="5.5238095238095237"/>
    <n v="10"/>
    <n v="5"/>
    <s v="CAUTIONARY"/>
  </r>
  <r>
    <s v="MEDXCEL/TRIMEDX"/>
    <x v="3"/>
    <x v="0"/>
    <x v="16"/>
    <s v="Y"/>
    <x v="21"/>
    <n v="22"/>
    <n v="314"/>
    <n v="316"/>
    <n v="0.63291139240506333"/>
    <n v="10"/>
    <n v="5"/>
    <s v="TRIVIAL"/>
  </r>
  <r>
    <s v="MEDXCEL/TRIMEDX"/>
    <x v="3"/>
    <x v="0"/>
    <x v="17"/>
    <s v="N"/>
    <x v="21"/>
    <n v="22"/>
    <n v="437"/>
    <n v="414"/>
    <n v="5.5555555555555554"/>
    <n v="10"/>
    <n v="5"/>
    <s v="CAUTIONARY"/>
  </r>
  <r>
    <s v="MEDXCEL/TRIMEDX"/>
    <x v="3"/>
    <x v="0"/>
    <x v="18"/>
    <s v="N"/>
    <x v="21"/>
    <n v="22"/>
    <n v="377"/>
    <n v="357"/>
    <n v="5.6022408963585439"/>
    <n v="10"/>
    <n v="5"/>
    <s v="CAUTIONARY"/>
  </r>
  <r>
    <s v="MEDXCEL/TRIMEDX"/>
    <x v="3"/>
    <x v="0"/>
    <x v="19"/>
    <s v="N"/>
    <x v="21"/>
    <n v="22"/>
    <n v="286"/>
    <n v="104"/>
    <n v="175"/>
    <n v="10"/>
    <n v="5"/>
    <s v="CRITICAL"/>
  </r>
  <r>
    <s v="MEDXCEL/TRIMEDX"/>
    <x v="3"/>
    <x v="0"/>
    <x v="20"/>
    <s v="N"/>
    <x v="21"/>
    <n v="22"/>
    <n v="240"/>
    <n v="0"/>
    <n v="100"/>
    <n v="10"/>
    <n v="5"/>
    <s v="CRITICAL"/>
  </r>
  <r>
    <s v="MEDXCEL/TRIMEDX"/>
    <x v="3"/>
    <x v="0"/>
    <x v="0"/>
    <s v="Y"/>
    <x v="22"/>
    <n v="23"/>
    <n v="3180"/>
    <n v="3180"/>
    <n v="0"/>
    <n v="10"/>
    <n v="5"/>
    <s v="PASSED"/>
  </r>
  <r>
    <s v="MEDXCEL/TRIMEDX"/>
    <x v="3"/>
    <x v="0"/>
    <x v="1"/>
    <s v="Y"/>
    <x v="22"/>
    <n v="23"/>
    <n v="3353"/>
    <n v="3353"/>
    <n v="0"/>
    <n v="10"/>
    <n v="5"/>
    <s v="PASSED"/>
  </r>
  <r>
    <s v="MEDXCEL/TRIMEDX"/>
    <x v="3"/>
    <x v="0"/>
    <x v="2"/>
    <s v="Y"/>
    <x v="22"/>
    <n v="23"/>
    <n v="3263"/>
    <n v="3263"/>
    <n v="0"/>
    <n v="10"/>
    <n v="5"/>
    <s v="PASSED"/>
  </r>
  <r>
    <s v="MEDXCEL/TRIMEDX"/>
    <x v="3"/>
    <x v="0"/>
    <x v="3"/>
    <s v="Y"/>
    <x v="22"/>
    <n v="23"/>
    <n v="3671"/>
    <n v="3671"/>
    <n v="0"/>
    <n v="10"/>
    <n v="5"/>
    <s v="PASSED"/>
  </r>
  <r>
    <s v="MEDXCEL/TRIMEDX"/>
    <x v="3"/>
    <x v="0"/>
    <x v="4"/>
    <s v="Y"/>
    <x v="22"/>
    <n v="23"/>
    <n v="3983"/>
    <n v="3983"/>
    <n v="0"/>
    <n v="10"/>
    <n v="5"/>
    <s v="PASSED"/>
  </r>
  <r>
    <s v="MEDXCEL/TRIMEDX"/>
    <x v="3"/>
    <x v="0"/>
    <x v="5"/>
    <s v="Y"/>
    <x v="22"/>
    <n v="23"/>
    <n v="4250"/>
    <n v="4250"/>
    <n v="0"/>
    <n v="10"/>
    <n v="5"/>
    <s v="PASSED"/>
  </r>
  <r>
    <s v="MEDXCEL/TRIMEDX"/>
    <x v="3"/>
    <x v="0"/>
    <x v="6"/>
    <s v="Y"/>
    <x v="22"/>
    <n v="23"/>
    <n v="4800"/>
    <n v="4800"/>
    <n v="0"/>
    <n v="10"/>
    <n v="5"/>
    <s v="PASSED"/>
  </r>
  <r>
    <s v="MEDXCEL/TRIMEDX"/>
    <x v="3"/>
    <x v="0"/>
    <x v="7"/>
    <s v="Y"/>
    <x v="22"/>
    <n v="23"/>
    <n v="4451"/>
    <n v="4451"/>
    <n v="0"/>
    <n v="10"/>
    <n v="5"/>
    <s v="PASSED"/>
  </r>
  <r>
    <s v="MEDXCEL/TRIMEDX"/>
    <x v="3"/>
    <x v="0"/>
    <x v="8"/>
    <s v="Y"/>
    <x v="22"/>
    <n v="23"/>
    <n v="4491"/>
    <n v="4491"/>
    <n v="0"/>
    <n v="10"/>
    <n v="5"/>
    <s v="PASSED"/>
  </r>
  <r>
    <s v="MEDXCEL/TRIMEDX"/>
    <x v="3"/>
    <x v="0"/>
    <x v="9"/>
    <s v="Y"/>
    <x v="22"/>
    <n v="23"/>
    <n v="4565"/>
    <n v="4565"/>
    <n v="0"/>
    <n v="10"/>
    <n v="5"/>
    <s v="PASSED"/>
  </r>
  <r>
    <s v="MEDXCEL/TRIMEDX"/>
    <x v="3"/>
    <x v="0"/>
    <x v="10"/>
    <s v="Y"/>
    <x v="22"/>
    <n v="23"/>
    <n v="4482"/>
    <n v="4482"/>
    <n v="0"/>
    <n v="10"/>
    <n v="5"/>
    <s v="PASSED"/>
  </r>
  <r>
    <s v="MEDXCEL/TRIMEDX"/>
    <x v="3"/>
    <x v="0"/>
    <x v="11"/>
    <s v="Y"/>
    <x v="22"/>
    <n v="23"/>
    <n v="5049"/>
    <n v="5049"/>
    <n v="0"/>
    <n v="10"/>
    <n v="5"/>
    <s v="PASSED"/>
  </r>
  <r>
    <s v="MEDXCEL/TRIMEDX"/>
    <x v="3"/>
    <x v="0"/>
    <x v="12"/>
    <s v="Y"/>
    <x v="22"/>
    <n v="23"/>
    <n v="5116"/>
    <n v="5116"/>
    <n v="0"/>
    <n v="10"/>
    <n v="5"/>
    <s v="PASSED"/>
  </r>
  <r>
    <s v="MEDXCEL/TRIMEDX"/>
    <x v="3"/>
    <x v="0"/>
    <x v="13"/>
    <s v="Y"/>
    <x v="22"/>
    <n v="23"/>
    <n v="5171"/>
    <n v="5171"/>
    <n v="0"/>
    <n v="10"/>
    <n v="5"/>
    <s v="PASSED"/>
  </r>
  <r>
    <s v="MEDXCEL/TRIMEDX"/>
    <x v="3"/>
    <x v="0"/>
    <x v="14"/>
    <s v="Y"/>
    <x v="22"/>
    <n v="23"/>
    <n v="5419"/>
    <n v="5419"/>
    <n v="0"/>
    <n v="10"/>
    <n v="5"/>
    <s v="PASSED"/>
  </r>
  <r>
    <s v="MEDXCEL/TRIMEDX"/>
    <x v="3"/>
    <x v="0"/>
    <x v="15"/>
    <s v="Y"/>
    <x v="22"/>
    <n v="23"/>
    <n v="5539"/>
    <n v="5539"/>
    <n v="0"/>
    <n v="10"/>
    <n v="5"/>
    <s v="PASSED"/>
  </r>
  <r>
    <s v="MEDXCEL/TRIMEDX"/>
    <x v="3"/>
    <x v="0"/>
    <x v="16"/>
    <s v="Y"/>
    <x v="22"/>
    <n v="23"/>
    <n v="3841"/>
    <n v="3841"/>
    <n v="0"/>
    <n v="10"/>
    <n v="5"/>
    <s v="PASSED"/>
  </r>
  <r>
    <s v="MEDXCEL/TRIMEDX"/>
    <x v="3"/>
    <x v="0"/>
    <x v="17"/>
    <s v="N"/>
    <x v="22"/>
    <n v="23"/>
    <n v="3735"/>
    <n v="3735"/>
    <n v="0"/>
    <n v="10"/>
    <n v="5"/>
    <s v="PASSED"/>
  </r>
  <r>
    <s v="MEDXCEL/TRIMEDX"/>
    <x v="3"/>
    <x v="0"/>
    <x v="18"/>
    <s v="N"/>
    <x v="22"/>
    <n v="23"/>
    <n v="3969"/>
    <n v="3969"/>
    <n v="0"/>
    <n v="10"/>
    <n v="5"/>
    <s v="PASSED"/>
  </r>
  <r>
    <s v="MEDXCEL/TRIMEDX"/>
    <x v="3"/>
    <x v="0"/>
    <x v="19"/>
    <s v="N"/>
    <x v="22"/>
    <n v="23"/>
    <n v="3788"/>
    <n v="3788"/>
    <n v="0"/>
    <n v="10"/>
    <n v="5"/>
    <s v="PASSED"/>
  </r>
  <r>
    <s v="MEDXCEL/TRIMEDX"/>
    <x v="3"/>
    <x v="0"/>
    <x v="20"/>
    <s v="N"/>
    <x v="22"/>
    <n v="23"/>
    <n v="4015"/>
    <n v="0"/>
    <n v="100"/>
    <n v="10"/>
    <n v="5"/>
    <s v="CRITICAL"/>
  </r>
  <r>
    <s v="MEDXCEL/TRIMEDX"/>
    <x v="3"/>
    <x v="1"/>
    <x v="0"/>
    <s v="Y"/>
    <x v="0"/>
    <n v="1"/>
    <n v="341.09"/>
    <n v="340.81"/>
    <n v="8.2157213696773188E-2"/>
    <n v="10"/>
    <n v="5"/>
    <s v="TRIVIAL"/>
  </r>
  <r>
    <s v="MEDXCEL/TRIMEDX"/>
    <x v="3"/>
    <x v="1"/>
    <x v="1"/>
    <s v="Y"/>
    <x v="0"/>
    <n v="1"/>
    <n v="439.05"/>
    <n v="444.82"/>
    <n v="1.2971539049503129"/>
    <n v="10"/>
    <n v="5"/>
    <s v="TRIVIAL"/>
  </r>
  <r>
    <s v="MEDXCEL/TRIMEDX"/>
    <x v="3"/>
    <x v="1"/>
    <x v="2"/>
    <s v="Y"/>
    <x v="0"/>
    <n v="1"/>
    <n v="325.94"/>
    <n v="323.95999999999998"/>
    <n v="0.61118656624275169"/>
    <n v="10"/>
    <n v="5"/>
    <s v="TRIVIAL"/>
  </r>
  <r>
    <s v="MEDXCEL/TRIMEDX"/>
    <x v="3"/>
    <x v="1"/>
    <x v="3"/>
    <s v="Y"/>
    <x v="0"/>
    <n v="1"/>
    <n v="446.3"/>
    <n v="446.78"/>
    <n v="0.10743542683198921"/>
    <n v="10"/>
    <n v="5"/>
    <s v="TRIVIAL"/>
  </r>
  <r>
    <s v="MEDXCEL/TRIMEDX"/>
    <x v="3"/>
    <x v="1"/>
    <x v="4"/>
    <s v="Y"/>
    <x v="0"/>
    <n v="1"/>
    <n v="329.72"/>
    <n v="329.71"/>
    <n v="3.0329683661544232E-3"/>
    <n v="10"/>
    <n v="5"/>
    <s v="TRIVIAL"/>
  </r>
  <r>
    <s v="MEDXCEL/TRIMEDX"/>
    <x v="3"/>
    <x v="1"/>
    <x v="5"/>
    <s v="Y"/>
    <x v="0"/>
    <n v="1"/>
    <n v="290.18"/>
    <n v="290.08999999999997"/>
    <n v="3.1024854355555808E-2"/>
    <n v="10"/>
    <n v="5"/>
    <s v="TRIVIAL"/>
  </r>
  <r>
    <s v="MEDXCEL/TRIMEDX"/>
    <x v="3"/>
    <x v="1"/>
    <x v="6"/>
    <s v="Y"/>
    <x v="0"/>
    <n v="1"/>
    <n v="268.58"/>
    <n v="268.58"/>
    <n v="0"/>
    <n v="10"/>
    <n v="5"/>
    <s v="PASSED"/>
  </r>
  <r>
    <s v="MEDXCEL/TRIMEDX"/>
    <x v="3"/>
    <x v="1"/>
    <x v="7"/>
    <s v="Y"/>
    <x v="0"/>
    <n v="1"/>
    <n v="299.95"/>
    <n v="299.95"/>
    <n v="0"/>
    <n v="10"/>
    <n v="5"/>
    <s v="PASSED"/>
  </r>
  <r>
    <s v="MEDXCEL/TRIMEDX"/>
    <x v="3"/>
    <x v="1"/>
    <x v="8"/>
    <s v="Y"/>
    <x v="0"/>
    <n v="1"/>
    <n v="271.95"/>
    <n v="271.73"/>
    <n v="8.0962720347392783E-2"/>
    <n v="10"/>
    <n v="5"/>
    <s v="TRIVIAL"/>
  </r>
  <r>
    <s v="MEDXCEL/TRIMEDX"/>
    <x v="3"/>
    <x v="1"/>
    <x v="9"/>
    <s v="Y"/>
    <x v="0"/>
    <n v="1"/>
    <n v="298.12"/>
    <n v="298"/>
    <n v="4.0268456375840457E-2"/>
    <n v="10"/>
    <n v="5"/>
    <s v="TRIVIAL"/>
  </r>
  <r>
    <s v="MEDXCEL/TRIMEDX"/>
    <x v="3"/>
    <x v="1"/>
    <x v="10"/>
    <s v="Y"/>
    <x v="0"/>
    <n v="1"/>
    <n v="286.54000000000002"/>
    <n v="273.33999999999997"/>
    <n v="4.829150508524199"/>
    <n v="10"/>
    <n v="5"/>
    <s v="TRIVIAL"/>
  </r>
  <r>
    <s v="MEDXCEL/TRIMEDX"/>
    <x v="3"/>
    <x v="1"/>
    <x v="11"/>
    <s v="Y"/>
    <x v="0"/>
    <n v="1"/>
    <n v="316.17"/>
    <n v="316.41000000000003"/>
    <n v="7.5850952877598396E-2"/>
    <n v="10"/>
    <n v="5"/>
    <s v="TRIVIAL"/>
  </r>
  <r>
    <s v="MEDXCEL/TRIMEDX"/>
    <x v="3"/>
    <x v="1"/>
    <x v="12"/>
    <s v="Y"/>
    <x v="0"/>
    <n v="1"/>
    <n v="232.11"/>
    <n v="231.04"/>
    <n v="0.4631232686980703"/>
    <n v="10"/>
    <n v="5"/>
    <s v="TRIVIAL"/>
  </r>
  <r>
    <s v="MEDXCEL/TRIMEDX"/>
    <x v="3"/>
    <x v="1"/>
    <x v="13"/>
    <s v="Y"/>
    <x v="0"/>
    <n v="1"/>
    <n v="332.97"/>
    <n v="331.85"/>
    <n v="0.33750188338104697"/>
    <n v="10"/>
    <n v="5"/>
    <s v="TRIVIAL"/>
  </r>
  <r>
    <s v="MEDXCEL/TRIMEDX"/>
    <x v="3"/>
    <x v="1"/>
    <x v="14"/>
    <s v="Y"/>
    <x v="0"/>
    <n v="1"/>
    <n v="297.61"/>
    <n v="296.14"/>
    <n v="0.49638684406025102"/>
    <n v="10"/>
    <n v="5"/>
    <s v="TRIVIAL"/>
  </r>
  <r>
    <s v="MEDXCEL/TRIMEDX"/>
    <x v="3"/>
    <x v="1"/>
    <x v="15"/>
    <s v="Y"/>
    <x v="0"/>
    <n v="1"/>
    <n v="374.45"/>
    <n v="372.1"/>
    <n v="0.63155065842514535"/>
    <n v="10"/>
    <n v="5"/>
    <s v="TRIVIAL"/>
  </r>
  <r>
    <s v="MEDXCEL/TRIMEDX"/>
    <x v="3"/>
    <x v="1"/>
    <x v="16"/>
    <s v="Y"/>
    <x v="0"/>
    <n v="1"/>
    <n v="261.14"/>
    <n v="253.4"/>
    <n v="3.0544593528018869"/>
    <n v="10"/>
    <n v="5"/>
    <s v="TRIVIAL"/>
  </r>
  <r>
    <s v="MEDXCEL/TRIMEDX"/>
    <x v="3"/>
    <x v="1"/>
    <x v="17"/>
    <s v="N"/>
    <x v="0"/>
    <n v="1"/>
    <n v="262.88"/>
    <n v="251.76"/>
    <n v="4.416904988878299"/>
    <n v="10"/>
    <n v="5"/>
    <s v="TRIVIAL"/>
  </r>
  <r>
    <s v="MEDXCEL/TRIMEDX"/>
    <x v="3"/>
    <x v="1"/>
    <x v="18"/>
    <s v="N"/>
    <x v="0"/>
    <n v="1"/>
    <n v="248.64"/>
    <n v="195.97"/>
    <n v="26.876562739194771"/>
    <n v="10"/>
    <n v="5"/>
    <s v="CRITICAL"/>
  </r>
  <r>
    <s v="MEDXCEL/TRIMEDX"/>
    <x v="3"/>
    <x v="1"/>
    <x v="19"/>
    <s v="N"/>
    <x v="0"/>
    <n v="1"/>
    <n v="174.74"/>
    <n v="21.33"/>
    <n v="719.22175339896876"/>
    <n v="10"/>
    <n v="5"/>
    <s v="CRITICAL"/>
  </r>
  <r>
    <s v="MEDXCEL/TRIMEDX"/>
    <x v="3"/>
    <x v="1"/>
    <x v="20"/>
    <s v="N"/>
    <x v="0"/>
    <n v="1"/>
    <n v="122.1"/>
    <n v="0"/>
    <n v="100"/>
    <n v="10"/>
    <n v="5"/>
    <s v="CRITICAL"/>
  </r>
  <r>
    <s v="MEDXCEL/TRIMEDX"/>
    <x v="3"/>
    <x v="1"/>
    <x v="0"/>
    <s v="Y"/>
    <x v="1"/>
    <n v="2"/>
    <n v="75.45"/>
    <n v="75.45"/>
    <n v="0"/>
    <n v="10"/>
    <n v="5"/>
    <s v="PASSED"/>
  </r>
  <r>
    <s v="MEDXCEL/TRIMEDX"/>
    <x v="3"/>
    <x v="1"/>
    <x v="1"/>
    <s v="Y"/>
    <x v="1"/>
    <n v="2"/>
    <n v="90.93"/>
    <n v="90.93"/>
    <n v="0"/>
    <n v="10"/>
    <n v="5"/>
    <s v="PASSED"/>
  </r>
  <r>
    <s v="MEDXCEL/TRIMEDX"/>
    <x v="3"/>
    <x v="1"/>
    <x v="2"/>
    <s v="Y"/>
    <x v="1"/>
    <n v="2"/>
    <n v="72.41"/>
    <n v="72.41"/>
    <n v="0"/>
    <n v="10"/>
    <n v="5"/>
    <s v="PASSED"/>
  </r>
  <r>
    <s v="MEDXCEL/TRIMEDX"/>
    <x v="3"/>
    <x v="1"/>
    <x v="3"/>
    <s v="Y"/>
    <x v="1"/>
    <n v="2"/>
    <n v="93.91"/>
    <n v="93.91"/>
    <n v="0"/>
    <n v="10"/>
    <n v="5"/>
    <s v="PASSED"/>
  </r>
  <r>
    <s v="MEDXCEL/TRIMEDX"/>
    <x v="3"/>
    <x v="1"/>
    <x v="4"/>
    <s v="Y"/>
    <x v="1"/>
    <n v="2"/>
    <n v="56.24"/>
    <n v="56.24"/>
    <n v="0"/>
    <n v="10"/>
    <n v="5"/>
    <s v="PASSED"/>
  </r>
  <r>
    <s v="MEDXCEL/TRIMEDX"/>
    <x v="3"/>
    <x v="1"/>
    <x v="5"/>
    <s v="Y"/>
    <x v="1"/>
    <n v="2"/>
    <n v="77.83"/>
    <n v="77.83"/>
    <n v="0"/>
    <n v="10"/>
    <n v="5"/>
    <s v="PASSED"/>
  </r>
  <r>
    <s v="MEDXCEL/TRIMEDX"/>
    <x v="3"/>
    <x v="1"/>
    <x v="6"/>
    <s v="Y"/>
    <x v="1"/>
    <n v="2"/>
    <n v="82.46"/>
    <n v="82.46"/>
    <n v="0"/>
    <n v="10"/>
    <n v="5"/>
    <s v="PASSED"/>
  </r>
  <r>
    <s v="MEDXCEL/TRIMEDX"/>
    <x v="3"/>
    <x v="1"/>
    <x v="7"/>
    <s v="Y"/>
    <x v="1"/>
    <n v="2"/>
    <n v="90.18"/>
    <n v="90.18"/>
    <n v="0"/>
    <n v="10"/>
    <n v="5"/>
    <s v="PASSED"/>
  </r>
  <r>
    <s v="MEDXCEL/TRIMEDX"/>
    <x v="3"/>
    <x v="1"/>
    <x v="8"/>
    <s v="Y"/>
    <x v="1"/>
    <n v="2"/>
    <n v="89.41"/>
    <n v="89.41"/>
    <n v="0"/>
    <n v="10"/>
    <n v="5"/>
    <s v="PASSED"/>
  </r>
  <r>
    <s v="MEDXCEL/TRIMEDX"/>
    <x v="3"/>
    <x v="1"/>
    <x v="9"/>
    <s v="Y"/>
    <x v="1"/>
    <n v="2"/>
    <n v="89.33"/>
    <n v="89.33"/>
    <n v="0"/>
    <n v="10"/>
    <n v="5"/>
    <s v="PASSED"/>
  </r>
  <r>
    <s v="MEDXCEL/TRIMEDX"/>
    <x v="3"/>
    <x v="1"/>
    <x v="10"/>
    <s v="Y"/>
    <x v="1"/>
    <n v="2"/>
    <n v="85.46"/>
    <n v="85.46"/>
    <n v="0"/>
    <n v="10"/>
    <n v="5"/>
    <s v="PASSED"/>
  </r>
  <r>
    <s v="MEDXCEL/TRIMEDX"/>
    <x v="3"/>
    <x v="1"/>
    <x v="11"/>
    <s v="Y"/>
    <x v="1"/>
    <n v="2"/>
    <n v="109.84"/>
    <n v="109.84"/>
    <n v="0"/>
    <n v="10"/>
    <n v="5"/>
    <s v="PASSED"/>
  </r>
  <r>
    <s v="MEDXCEL/TRIMEDX"/>
    <x v="3"/>
    <x v="1"/>
    <x v="12"/>
    <s v="Y"/>
    <x v="1"/>
    <n v="2"/>
    <n v="76.78"/>
    <n v="76.78"/>
    <n v="0"/>
    <n v="10"/>
    <n v="5"/>
    <s v="PASSED"/>
  </r>
  <r>
    <s v="MEDXCEL/TRIMEDX"/>
    <x v="3"/>
    <x v="1"/>
    <x v="13"/>
    <s v="Y"/>
    <x v="1"/>
    <n v="2"/>
    <n v="86.28"/>
    <n v="86.28"/>
    <n v="0"/>
    <n v="10"/>
    <n v="5"/>
    <s v="PASSED"/>
  </r>
  <r>
    <s v="MEDXCEL/TRIMEDX"/>
    <x v="3"/>
    <x v="1"/>
    <x v="14"/>
    <s v="Y"/>
    <x v="1"/>
    <n v="2"/>
    <n v="85.07"/>
    <n v="85.17"/>
    <n v="0.11741223435482978"/>
    <n v="10"/>
    <n v="5"/>
    <s v="TRIVIAL"/>
  </r>
  <r>
    <s v="MEDXCEL/TRIMEDX"/>
    <x v="3"/>
    <x v="1"/>
    <x v="15"/>
    <s v="Y"/>
    <x v="1"/>
    <n v="2"/>
    <n v="92.84"/>
    <n v="92.82"/>
    <n v="2.1547080370620808E-2"/>
    <n v="10"/>
    <n v="5"/>
    <s v="TRIVIAL"/>
  </r>
  <r>
    <s v="MEDXCEL/TRIMEDX"/>
    <x v="3"/>
    <x v="1"/>
    <x v="16"/>
    <s v="Y"/>
    <x v="1"/>
    <n v="2"/>
    <n v="76.77"/>
    <n v="76.680000000000007"/>
    <n v="0.11737089201876524"/>
    <n v="10"/>
    <n v="5"/>
    <s v="TRIVIAL"/>
  </r>
  <r>
    <s v="MEDXCEL/TRIMEDX"/>
    <x v="3"/>
    <x v="1"/>
    <x v="17"/>
    <s v="N"/>
    <x v="1"/>
    <n v="2"/>
    <n v="86.34"/>
    <n v="86.41"/>
    <n v="8.1009142460355482E-2"/>
    <n v="10"/>
    <n v="5"/>
    <s v="TRIVIAL"/>
  </r>
  <r>
    <s v="MEDXCEL/TRIMEDX"/>
    <x v="3"/>
    <x v="1"/>
    <x v="18"/>
    <s v="N"/>
    <x v="1"/>
    <n v="2"/>
    <n v="79.44"/>
    <n v="79.59"/>
    <n v="0.18846588767433808"/>
    <n v="10"/>
    <n v="5"/>
    <s v="TRIVIAL"/>
  </r>
  <r>
    <s v="MEDXCEL/TRIMEDX"/>
    <x v="3"/>
    <x v="1"/>
    <x v="19"/>
    <s v="N"/>
    <x v="1"/>
    <n v="2"/>
    <n v="80.19"/>
    <n v="80.36"/>
    <n v="0.21154803384768753"/>
    <n v="10"/>
    <n v="5"/>
    <s v="TRIVIAL"/>
  </r>
  <r>
    <s v="MEDXCEL/TRIMEDX"/>
    <x v="3"/>
    <x v="1"/>
    <x v="20"/>
    <s v="N"/>
    <x v="1"/>
    <n v="2"/>
    <n v="90.58"/>
    <n v="0"/>
    <n v="100"/>
    <n v="10"/>
    <n v="5"/>
    <s v="CRITICAL"/>
  </r>
  <r>
    <s v="MEDXCEL/TRIMEDX"/>
    <x v="3"/>
    <x v="1"/>
    <x v="0"/>
    <s v="Y"/>
    <x v="2"/>
    <n v="3"/>
    <n v="416.54"/>
    <n v="416.26"/>
    <n v="6.7265651275652136E-2"/>
    <n v="10"/>
    <n v="5"/>
    <s v="TRIVIAL"/>
  </r>
  <r>
    <s v="MEDXCEL/TRIMEDX"/>
    <x v="3"/>
    <x v="1"/>
    <x v="1"/>
    <s v="Y"/>
    <x v="2"/>
    <n v="3"/>
    <n v="529.98"/>
    <n v="535.75"/>
    <n v="1.0769948670088627"/>
    <n v="10"/>
    <n v="5"/>
    <s v="TRIVIAL"/>
  </r>
  <r>
    <s v="MEDXCEL/TRIMEDX"/>
    <x v="3"/>
    <x v="1"/>
    <x v="2"/>
    <s v="Y"/>
    <x v="2"/>
    <n v="3"/>
    <n v="398.35"/>
    <n v="396.37"/>
    <n v="0.49953326437420043"/>
    <n v="10"/>
    <n v="5"/>
    <s v="TRIVIAL"/>
  </r>
  <r>
    <s v="MEDXCEL/TRIMEDX"/>
    <x v="3"/>
    <x v="1"/>
    <x v="3"/>
    <s v="Y"/>
    <x v="2"/>
    <n v="3"/>
    <n v="540.21"/>
    <n v="540.69000000000005"/>
    <n v="8.8775453587086536E-2"/>
    <n v="10"/>
    <n v="5"/>
    <s v="TRIVIAL"/>
  </r>
  <r>
    <s v="MEDXCEL/TRIMEDX"/>
    <x v="3"/>
    <x v="1"/>
    <x v="4"/>
    <s v="Y"/>
    <x v="2"/>
    <n v="3"/>
    <n v="385.96"/>
    <n v="385.95"/>
    <n v="2.5910091980802965E-3"/>
    <n v="10"/>
    <n v="5"/>
    <s v="TRIVIAL"/>
  </r>
  <r>
    <s v="MEDXCEL/TRIMEDX"/>
    <x v="3"/>
    <x v="1"/>
    <x v="5"/>
    <s v="Y"/>
    <x v="2"/>
    <n v="3"/>
    <n v="368.01"/>
    <n v="367.92"/>
    <n v="2.4461839530325883E-2"/>
    <n v="10"/>
    <n v="5"/>
    <s v="TRIVIAL"/>
  </r>
  <r>
    <s v="MEDXCEL/TRIMEDX"/>
    <x v="3"/>
    <x v="1"/>
    <x v="6"/>
    <s v="Y"/>
    <x v="2"/>
    <n v="3"/>
    <n v="351.04"/>
    <n v="351.04"/>
    <n v="0"/>
    <n v="10"/>
    <n v="5"/>
    <s v="PASSED"/>
  </r>
  <r>
    <s v="MEDXCEL/TRIMEDX"/>
    <x v="3"/>
    <x v="1"/>
    <x v="7"/>
    <s v="Y"/>
    <x v="2"/>
    <n v="3"/>
    <n v="390.13"/>
    <n v="390.13"/>
    <n v="0"/>
    <n v="10"/>
    <n v="5"/>
    <s v="PASSED"/>
  </r>
  <r>
    <s v="MEDXCEL/TRIMEDX"/>
    <x v="3"/>
    <x v="1"/>
    <x v="8"/>
    <s v="Y"/>
    <x v="2"/>
    <n v="3"/>
    <n v="361.36"/>
    <n v="361.14"/>
    <n v="6.0918203466807139E-2"/>
    <n v="10"/>
    <n v="5"/>
    <s v="TRIVIAL"/>
  </r>
  <r>
    <s v="MEDXCEL/TRIMEDX"/>
    <x v="3"/>
    <x v="1"/>
    <x v="9"/>
    <s v="Y"/>
    <x v="2"/>
    <n v="3"/>
    <n v="387.45"/>
    <n v="387.33"/>
    <n v="3.0981333746418961E-2"/>
    <n v="10"/>
    <n v="5"/>
    <s v="TRIVIAL"/>
  </r>
  <r>
    <s v="MEDXCEL/TRIMEDX"/>
    <x v="3"/>
    <x v="1"/>
    <x v="10"/>
    <s v="Y"/>
    <x v="2"/>
    <n v="3"/>
    <n v="372"/>
    <n v="358.8"/>
    <n v="3.6789297658862843"/>
    <n v="10"/>
    <n v="5"/>
    <s v="TRIVIAL"/>
  </r>
  <r>
    <s v="MEDXCEL/TRIMEDX"/>
    <x v="3"/>
    <x v="1"/>
    <x v="11"/>
    <s v="Y"/>
    <x v="2"/>
    <n v="3"/>
    <n v="426.01"/>
    <n v="426.25"/>
    <n v="5.6304985337245532E-2"/>
    <n v="10"/>
    <n v="5"/>
    <s v="TRIVIAL"/>
  </r>
  <r>
    <s v="MEDXCEL/TRIMEDX"/>
    <x v="3"/>
    <x v="1"/>
    <x v="12"/>
    <s v="Y"/>
    <x v="2"/>
    <n v="3"/>
    <n v="308.89"/>
    <n v="307.82"/>
    <n v="0.34760574361639696"/>
    <n v="10"/>
    <n v="5"/>
    <s v="TRIVIAL"/>
  </r>
  <r>
    <s v="MEDXCEL/TRIMEDX"/>
    <x v="3"/>
    <x v="1"/>
    <x v="13"/>
    <s v="Y"/>
    <x v="2"/>
    <n v="3"/>
    <n v="419.25"/>
    <n v="418.13"/>
    <n v="0.26785927821491035"/>
    <n v="10"/>
    <n v="5"/>
    <s v="TRIVIAL"/>
  </r>
  <r>
    <s v="MEDXCEL/TRIMEDX"/>
    <x v="3"/>
    <x v="1"/>
    <x v="14"/>
    <s v="Y"/>
    <x v="2"/>
    <n v="3"/>
    <n v="382.68"/>
    <n v="381.31"/>
    <n v="0.35928771865411463"/>
    <n v="10"/>
    <n v="5"/>
    <s v="TRIVIAL"/>
  </r>
  <r>
    <s v="MEDXCEL/TRIMEDX"/>
    <x v="3"/>
    <x v="1"/>
    <x v="15"/>
    <s v="Y"/>
    <x v="2"/>
    <n v="3"/>
    <n v="467.29"/>
    <n v="464.92"/>
    <n v="0.50976512088101267"/>
    <n v="10"/>
    <n v="5"/>
    <s v="TRIVIAL"/>
  </r>
  <r>
    <s v="MEDXCEL/TRIMEDX"/>
    <x v="3"/>
    <x v="1"/>
    <x v="16"/>
    <s v="Y"/>
    <x v="2"/>
    <n v="3"/>
    <n v="337.91"/>
    <n v="330.08"/>
    <n v="2.3721522055259454"/>
    <n v="10"/>
    <n v="5"/>
    <s v="TRIVIAL"/>
  </r>
  <r>
    <s v="MEDXCEL/TRIMEDX"/>
    <x v="3"/>
    <x v="1"/>
    <x v="17"/>
    <s v="N"/>
    <x v="2"/>
    <n v="3"/>
    <n v="349.22"/>
    <n v="338.17"/>
    <n v="3.267587308158622"/>
    <n v="10"/>
    <n v="5"/>
    <s v="TRIVIAL"/>
  </r>
  <r>
    <s v="MEDXCEL/TRIMEDX"/>
    <x v="3"/>
    <x v="1"/>
    <x v="18"/>
    <s v="N"/>
    <x v="2"/>
    <n v="3"/>
    <n v="328.08"/>
    <n v="275.56"/>
    <n v="19.059370010161121"/>
    <n v="10"/>
    <n v="5"/>
    <s v="CRITICAL"/>
  </r>
  <r>
    <s v="MEDXCEL/TRIMEDX"/>
    <x v="3"/>
    <x v="1"/>
    <x v="19"/>
    <s v="N"/>
    <x v="2"/>
    <n v="3"/>
    <n v="254.93"/>
    <n v="101.69"/>
    <n v="150.69328350870293"/>
    <n v="10"/>
    <n v="5"/>
    <s v="CRITICAL"/>
  </r>
  <r>
    <s v="MEDXCEL/TRIMEDX"/>
    <x v="3"/>
    <x v="1"/>
    <x v="20"/>
    <s v="N"/>
    <x v="2"/>
    <n v="3"/>
    <n v="212.68"/>
    <n v="0"/>
    <n v="100"/>
    <n v="10"/>
    <n v="5"/>
    <s v="CRITICAL"/>
  </r>
  <r>
    <s v="MEDXCEL/TRIMEDX"/>
    <x v="3"/>
    <x v="1"/>
    <x v="0"/>
    <s v="Y"/>
    <x v="3"/>
    <n v="4"/>
    <n v="24954.71"/>
    <n v="24954.71"/>
    <n v="0"/>
    <n v="10"/>
    <n v="5"/>
    <s v="PASSED"/>
  </r>
  <r>
    <s v="MEDXCEL/TRIMEDX"/>
    <x v="3"/>
    <x v="1"/>
    <x v="1"/>
    <s v="Y"/>
    <x v="3"/>
    <n v="4"/>
    <n v="29822.22"/>
    <n v="29822.22"/>
    <n v="0"/>
    <n v="10"/>
    <n v="5"/>
    <s v="PASSED"/>
  </r>
  <r>
    <s v="MEDXCEL/TRIMEDX"/>
    <x v="3"/>
    <x v="1"/>
    <x v="2"/>
    <s v="Y"/>
    <x v="3"/>
    <n v="4"/>
    <n v="8044.57"/>
    <n v="8044.57"/>
    <n v="0"/>
    <n v="10"/>
    <n v="5"/>
    <s v="PASSED"/>
  </r>
  <r>
    <s v="MEDXCEL/TRIMEDX"/>
    <x v="3"/>
    <x v="1"/>
    <x v="3"/>
    <s v="Y"/>
    <x v="3"/>
    <n v="4"/>
    <n v="111263.67999999999"/>
    <n v="111263.67999999999"/>
    <n v="0"/>
    <n v="10"/>
    <n v="5"/>
    <s v="PASSED"/>
  </r>
  <r>
    <s v="MEDXCEL/TRIMEDX"/>
    <x v="3"/>
    <x v="1"/>
    <x v="4"/>
    <s v="Y"/>
    <x v="3"/>
    <n v="4"/>
    <n v="14314.57"/>
    <n v="14314.57"/>
    <n v="0"/>
    <n v="10"/>
    <n v="5"/>
    <s v="PASSED"/>
  </r>
  <r>
    <s v="MEDXCEL/TRIMEDX"/>
    <x v="3"/>
    <x v="1"/>
    <x v="5"/>
    <s v="Y"/>
    <x v="3"/>
    <n v="4"/>
    <n v="81734.61"/>
    <n v="81734.61"/>
    <n v="0"/>
    <n v="10"/>
    <n v="5"/>
    <s v="PASSED"/>
  </r>
  <r>
    <s v="MEDXCEL/TRIMEDX"/>
    <x v="3"/>
    <x v="1"/>
    <x v="6"/>
    <s v="Y"/>
    <x v="3"/>
    <n v="4"/>
    <n v="0"/>
    <n v="0"/>
    <n v="0"/>
    <n v="10"/>
    <n v="5"/>
    <s v="PASSED"/>
  </r>
  <r>
    <s v="MEDXCEL/TRIMEDX"/>
    <x v="3"/>
    <x v="1"/>
    <x v="7"/>
    <s v="Y"/>
    <x v="3"/>
    <n v="4"/>
    <n v="1487.46"/>
    <n v="2231.19"/>
    <n v="33.333333333333329"/>
    <n v="10"/>
    <n v="5"/>
    <s v="CRITICAL"/>
  </r>
  <r>
    <s v="MEDXCEL/TRIMEDX"/>
    <x v="3"/>
    <x v="1"/>
    <x v="8"/>
    <s v="Y"/>
    <x v="3"/>
    <n v="4"/>
    <n v="7196.14"/>
    <n v="7196.14"/>
    <n v="0"/>
    <n v="10"/>
    <n v="5"/>
    <s v="PASSED"/>
  </r>
  <r>
    <s v="MEDXCEL/TRIMEDX"/>
    <x v="3"/>
    <x v="1"/>
    <x v="9"/>
    <s v="Y"/>
    <x v="3"/>
    <n v="4"/>
    <n v="0"/>
    <n v="0"/>
    <n v="0"/>
    <n v="10"/>
    <n v="5"/>
    <s v="PASSED"/>
  </r>
  <r>
    <s v="MEDXCEL/TRIMEDX"/>
    <x v="3"/>
    <x v="1"/>
    <x v="10"/>
    <s v="Y"/>
    <x v="3"/>
    <n v="4"/>
    <n v="16481.79"/>
    <n v="16481.79"/>
    <n v="0"/>
    <n v="10"/>
    <n v="5"/>
    <s v="PASSED"/>
  </r>
  <r>
    <s v="MEDXCEL/TRIMEDX"/>
    <x v="3"/>
    <x v="1"/>
    <x v="11"/>
    <s v="Y"/>
    <x v="3"/>
    <n v="4"/>
    <n v="0"/>
    <n v="0"/>
    <n v="0"/>
    <n v="10"/>
    <n v="5"/>
    <s v="PASSED"/>
  </r>
  <r>
    <s v="MEDXCEL/TRIMEDX"/>
    <x v="3"/>
    <x v="1"/>
    <x v="12"/>
    <s v="Y"/>
    <x v="3"/>
    <n v="4"/>
    <n v="5096"/>
    <n v="5096"/>
    <n v="0"/>
    <n v="10"/>
    <n v="5"/>
    <s v="PASSED"/>
  </r>
  <r>
    <s v="MEDXCEL/TRIMEDX"/>
    <x v="3"/>
    <x v="1"/>
    <x v="13"/>
    <s v="Y"/>
    <x v="3"/>
    <n v="4"/>
    <n v="5990.8"/>
    <n v="5990.8"/>
    <n v="0"/>
    <n v="10"/>
    <n v="5"/>
    <s v="PASSED"/>
  </r>
  <r>
    <s v="MEDXCEL/TRIMEDX"/>
    <x v="3"/>
    <x v="1"/>
    <x v="14"/>
    <s v="Y"/>
    <x v="3"/>
    <n v="4"/>
    <n v="99555.9"/>
    <n v="99555.9"/>
    <n v="0"/>
    <n v="10"/>
    <n v="5"/>
    <s v="PASSED"/>
  </r>
  <r>
    <s v="MEDXCEL/TRIMEDX"/>
    <x v="3"/>
    <x v="1"/>
    <x v="15"/>
    <s v="Y"/>
    <x v="3"/>
    <n v="4"/>
    <n v="0"/>
    <n v="0"/>
    <n v="0"/>
    <n v="10"/>
    <n v="5"/>
    <s v="PASSED"/>
  </r>
  <r>
    <s v="MEDXCEL/TRIMEDX"/>
    <x v="3"/>
    <x v="1"/>
    <x v="16"/>
    <s v="Y"/>
    <x v="3"/>
    <n v="4"/>
    <n v="0"/>
    <n v="0"/>
    <n v="0"/>
    <n v="10"/>
    <n v="5"/>
    <s v="PASSED"/>
  </r>
  <r>
    <s v="MEDXCEL/TRIMEDX"/>
    <x v="3"/>
    <x v="1"/>
    <x v="17"/>
    <s v="N"/>
    <x v="3"/>
    <n v="4"/>
    <n v="5082.83"/>
    <n v="5082.83"/>
    <n v="0"/>
    <n v="10"/>
    <n v="5"/>
    <s v="PASSED"/>
  </r>
  <r>
    <s v="MEDXCEL/TRIMEDX"/>
    <x v="3"/>
    <x v="1"/>
    <x v="18"/>
    <s v="N"/>
    <x v="3"/>
    <n v="4"/>
    <n v="0"/>
    <n v="0"/>
    <n v="0"/>
    <n v="10"/>
    <n v="5"/>
    <s v="PASSED"/>
  </r>
  <r>
    <s v="MEDXCEL/TRIMEDX"/>
    <x v="3"/>
    <x v="1"/>
    <x v="19"/>
    <s v="N"/>
    <x v="3"/>
    <n v="4"/>
    <n v="0"/>
    <n v="0"/>
    <n v="0"/>
    <n v="10"/>
    <n v="5"/>
    <s v="PASSED"/>
  </r>
  <r>
    <s v="MEDXCEL/TRIMEDX"/>
    <x v="3"/>
    <x v="1"/>
    <x v="20"/>
    <s v="N"/>
    <x v="3"/>
    <n v="4"/>
    <n v="0"/>
    <n v="0"/>
    <n v="0"/>
    <n v="10"/>
    <n v="5"/>
    <s v="PASSED"/>
  </r>
  <r>
    <s v="MEDXCEL/TRIMEDX"/>
    <x v="3"/>
    <x v="1"/>
    <x v="0"/>
    <s v="Y"/>
    <x v="4"/>
    <n v="5"/>
    <n v="2"/>
    <n v="2"/>
    <n v="0"/>
    <n v="10"/>
    <n v="5"/>
    <s v="PASSED"/>
  </r>
  <r>
    <s v="MEDXCEL/TRIMEDX"/>
    <x v="3"/>
    <x v="1"/>
    <x v="1"/>
    <s v="Y"/>
    <x v="4"/>
    <n v="5"/>
    <n v="4"/>
    <n v="4"/>
    <n v="0"/>
    <n v="10"/>
    <n v="5"/>
    <s v="PASSED"/>
  </r>
  <r>
    <s v="MEDXCEL/TRIMEDX"/>
    <x v="3"/>
    <x v="1"/>
    <x v="2"/>
    <s v="Y"/>
    <x v="4"/>
    <n v="5"/>
    <n v="1"/>
    <n v="1"/>
    <n v="0"/>
    <n v="10"/>
    <n v="5"/>
    <s v="PASSED"/>
  </r>
  <r>
    <s v="MEDXCEL/TRIMEDX"/>
    <x v="3"/>
    <x v="1"/>
    <x v="3"/>
    <s v="Y"/>
    <x v="4"/>
    <n v="5"/>
    <n v="2"/>
    <n v="2"/>
    <n v="0"/>
    <n v="10"/>
    <n v="5"/>
    <s v="PASSED"/>
  </r>
  <r>
    <s v="MEDXCEL/TRIMEDX"/>
    <x v="3"/>
    <x v="1"/>
    <x v="4"/>
    <s v="Y"/>
    <x v="4"/>
    <n v="5"/>
    <n v="1"/>
    <n v="1"/>
    <n v="0"/>
    <n v="10"/>
    <n v="5"/>
    <s v="PASSED"/>
  </r>
  <r>
    <s v="MEDXCEL/TRIMEDX"/>
    <x v="3"/>
    <x v="1"/>
    <x v="5"/>
    <s v="Y"/>
    <x v="4"/>
    <n v="5"/>
    <n v="2"/>
    <n v="2"/>
    <n v="0"/>
    <n v="10"/>
    <n v="5"/>
    <s v="PASSED"/>
  </r>
  <r>
    <s v="MEDXCEL/TRIMEDX"/>
    <x v="3"/>
    <x v="1"/>
    <x v="6"/>
    <s v="Y"/>
    <x v="4"/>
    <n v="5"/>
    <n v="0"/>
    <n v="0"/>
    <n v="0"/>
    <n v="10"/>
    <n v="5"/>
    <s v="PASSED"/>
  </r>
  <r>
    <s v="MEDXCEL/TRIMEDX"/>
    <x v="3"/>
    <x v="1"/>
    <x v="7"/>
    <s v="Y"/>
    <x v="4"/>
    <n v="5"/>
    <n v="1"/>
    <n v="1"/>
    <n v="0"/>
    <n v="10"/>
    <n v="5"/>
    <s v="PASSED"/>
  </r>
  <r>
    <s v="MEDXCEL/TRIMEDX"/>
    <x v="3"/>
    <x v="1"/>
    <x v="8"/>
    <s v="Y"/>
    <x v="4"/>
    <n v="5"/>
    <n v="2"/>
    <n v="2"/>
    <n v="0"/>
    <n v="10"/>
    <n v="5"/>
    <s v="PASSED"/>
  </r>
  <r>
    <s v="MEDXCEL/TRIMEDX"/>
    <x v="3"/>
    <x v="1"/>
    <x v="9"/>
    <s v="Y"/>
    <x v="4"/>
    <n v="5"/>
    <n v="0"/>
    <n v="0"/>
    <n v="0"/>
    <n v="10"/>
    <n v="5"/>
    <s v="PASSED"/>
  </r>
  <r>
    <s v="MEDXCEL/TRIMEDX"/>
    <x v="3"/>
    <x v="1"/>
    <x v="10"/>
    <s v="Y"/>
    <x v="4"/>
    <n v="5"/>
    <n v="2"/>
    <n v="2"/>
    <n v="0"/>
    <n v="10"/>
    <n v="5"/>
    <s v="PASSED"/>
  </r>
  <r>
    <s v="MEDXCEL/TRIMEDX"/>
    <x v="3"/>
    <x v="1"/>
    <x v="11"/>
    <s v="Y"/>
    <x v="4"/>
    <n v="5"/>
    <n v="0"/>
    <n v="0"/>
    <n v="0"/>
    <n v="10"/>
    <n v="5"/>
    <s v="PASSED"/>
  </r>
  <r>
    <s v="MEDXCEL/TRIMEDX"/>
    <x v="3"/>
    <x v="1"/>
    <x v="12"/>
    <s v="Y"/>
    <x v="4"/>
    <n v="5"/>
    <n v="1"/>
    <n v="1"/>
    <n v="0"/>
    <n v="10"/>
    <n v="5"/>
    <s v="PASSED"/>
  </r>
  <r>
    <s v="MEDXCEL/TRIMEDX"/>
    <x v="3"/>
    <x v="1"/>
    <x v="13"/>
    <s v="Y"/>
    <x v="4"/>
    <n v="5"/>
    <n v="1"/>
    <n v="1"/>
    <n v="0"/>
    <n v="10"/>
    <n v="5"/>
    <s v="PASSED"/>
  </r>
  <r>
    <s v="MEDXCEL/TRIMEDX"/>
    <x v="3"/>
    <x v="1"/>
    <x v="14"/>
    <s v="Y"/>
    <x v="4"/>
    <n v="5"/>
    <n v="3"/>
    <n v="3"/>
    <n v="0"/>
    <n v="10"/>
    <n v="5"/>
    <s v="PASSED"/>
  </r>
  <r>
    <s v="MEDXCEL/TRIMEDX"/>
    <x v="3"/>
    <x v="1"/>
    <x v="15"/>
    <s v="Y"/>
    <x v="4"/>
    <n v="5"/>
    <n v="0"/>
    <n v="0"/>
    <n v="0"/>
    <n v="10"/>
    <n v="5"/>
    <s v="PASSED"/>
  </r>
  <r>
    <s v="MEDXCEL/TRIMEDX"/>
    <x v="3"/>
    <x v="1"/>
    <x v="16"/>
    <s v="Y"/>
    <x v="4"/>
    <n v="5"/>
    <n v="0"/>
    <n v="0"/>
    <n v="0"/>
    <n v="10"/>
    <n v="5"/>
    <s v="PASSED"/>
  </r>
  <r>
    <s v="MEDXCEL/TRIMEDX"/>
    <x v="3"/>
    <x v="1"/>
    <x v="17"/>
    <s v="N"/>
    <x v="4"/>
    <n v="5"/>
    <n v="1"/>
    <n v="1"/>
    <n v="0"/>
    <n v="10"/>
    <n v="5"/>
    <s v="PASSED"/>
  </r>
  <r>
    <s v="MEDXCEL/TRIMEDX"/>
    <x v="3"/>
    <x v="1"/>
    <x v="18"/>
    <s v="N"/>
    <x v="4"/>
    <n v="5"/>
    <n v="0"/>
    <n v="0"/>
    <n v="0"/>
    <n v="10"/>
    <n v="5"/>
    <s v="PASSED"/>
  </r>
  <r>
    <s v="MEDXCEL/TRIMEDX"/>
    <x v="3"/>
    <x v="1"/>
    <x v="19"/>
    <s v="N"/>
    <x v="4"/>
    <n v="5"/>
    <n v="0"/>
    <n v="0"/>
    <n v="0"/>
    <n v="10"/>
    <n v="5"/>
    <s v="PASSED"/>
  </r>
  <r>
    <s v="MEDXCEL/TRIMEDX"/>
    <x v="3"/>
    <x v="1"/>
    <x v="20"/>
    <s v="N"/>
    <x v="4"/>
    <n v="5"/>
    <n v="0"/>
    <n v="0"/>
    <n v="0"/>
    <n v="10"/>
    <n v="5"/>
    <s v="PASSED"/>
  </r>
  <r>
    <s v="MEDXCEL/TRIMEDX"/>
    <x v="3"/>
    <x v="1"/>
    <x v="0"/>
    <s v="Y"/>
    <x v="5"/>
    <n v="6"/>
    <n v="49421.73"/>
    <n v="49421.73"/>
    <n v="0"/>
    <n v="10"/>
    <n v="5"/>
    <s v="PASSED"/>
  </r>
  <r>
    <s v="MEDXCEL/TRIMEDX"/>
    <x v="3"/>
    <x v="1"/>
    <x v="1"/>
    <s v="Y"/>
    <x v="5"/>
    <n v="6"/>
    <n v="7143.86"/>
    <n v="7143.86"/>
    <n v="0"/>
    <n v="10"/>
    <n v="5"/>
    <s v="PASSED"/>
  </r>
  <r>
    <s v="MEDXCEL/TRIMEDX"/>
    <x v="3"/>
    <x v="1"/>
    <x v="2"/>
    <s v="Y"/>
    <x v="5"/>
    <n v="6"/>
    <n v="0"/>
    <n v="0"/>
    <n v="0"/>
    <n v="10"/>
    <n v="5"/>
    <s v="PASSED"/>
  </r>
  <r>
    <s v="MEDXCEL/TRIMEDX"/>
    <x v="3"/>
    <x v="1"/>
    <x v="3"/>
    <s v="Y"/>
    <x v="5"/>
    <n v="6"/>
    <n v="0"/>
    <n v="0"/>
    <n v="0"/>
    <n v="10"/>
    <n v="5"/>
    <s v="PASSED"/>
  </r>
  <r>
    <s v="MEDXCEL/TRIMEDX"/>
    <x v="3"/>
    <x v="1"/>
    <x v="4"/>
    <s v="Y"/>
    <x v="5"/>
    <n v="6"/>
    <n v="4097.6000000000004"/>
    <n v="4097.6000000000004"/>
    <n v="0"/>
    <n v="10"/>
    <n v="5"/>
    <s v="PASSED"/>
  </r>
  <r>
    <s v="MEDXCEL/TRIMEDX"/>
    <x v="3"/>
    <x v="1"/>
    <x v="5"/>
    <s v="Y"/>
    <x v="5"/>
    <n v="6"/>
    <n v="0"/>
    <n v="0"/>
    <n v="0"/>
    <n v="10"/>
    <n v="5"/>
    <s v="PASSED"/>
  </r>
  <r>
    <s v="MEDXCEL/TRIMEDX"/>
    <x v="3"/>
    <x v="1"/>
    <x v="6"/>
    <s v="Y"/>
    <x v="5"/>
    <n v="6"/>
    <n v="0"/>
    <n v="0"/>
    <n v="0"/>
    <n v="10"/>
    <n v="5"/>
    <s v="PASSED"/>
  </r>
  <r>
    <s v="MEDXCEL/TRIMEDX"/>
    <x v="3"/>
    <x v="1"/>
    <x v="7"/>
    <s v="Y"/>
    <x v="5"/>
    <n v="6"/>
    <n v="0"/>
    <n v="0"/>
    <n v="0"/>
    <n v="10"/>
    <n v="5"/>
    <s v="PASSED"/>
  </r>
  <r>
    <s v="MEDXCEL/TRIMEDX"/>
    <x v="3"/>
    <x v="1"/>
    <x v="8"/>
    <s v="Y"/>
    <x v="5"/>
    <n v="6"/>
    <n v="5808.07"/>
    <n v="5808.07"/>
    <n v="0"/>
    <n v="10"/>
    <n v="5"/>
    <s v="PASSED"/>
  </r>
  <r>
    <s v="MEDXCEL/TRIMEDX"/>
    <x v="3"/>
    <x v="1"/>
    <x v="9"/>
    <s v="Y"/>
    <x v="5"/>
    <n v="6"/>
    <n v="15228.34"/>
    <n v="15228.34"/>
    <n v="0"/>
    <n v="10"/>
    <n v="5"/>
    <s v="PASSED"/>
  </r>
  <r>
    <s v="MEDXCEL/TRIMEDX"/>
    <x v="3"/>
    <x v="1"/>
    <x v="10"/>
    <s v="Y"/>
    <x v="5"/>
    <n v="6"/>
    <n v="60173.32"/>
    <n v="60173.32"/>
    <n v="0"/>
    <n v="10"/>
    <n v="5"/>
    <s v="PASSED"/>
  </r>
  <r>
    <s v="MEDXCEL/TRIMEDX"/>
    <x v="3"/>
    <x v="1"/>
    <x v="11"/>
    <s v="Y"/>
    <x v="5"/>
    <n v="6"/>
    <n v="8193.68"/>
    <n v="8193.68"/>
    <n v="0"/>
    <n v="10"/>
    <n v="5"/>
    <s v="PASSED"/>
  </r>
  <r>
    <s v="MEDXCEL/TRIMEDX"/>
    <x v="3"/>
    <x v="1"/>
    <x v="12"/>
    <s v="Y"/>
    <x v="5"/>
    <n v="6"/>
    <n v="1500.78"/>
    <n v="1500.78"/>
    <n v="0"/>
    <n v="10"/>
    <n v="5"/>
    <s v="PASSED"/>
  </r>
  <r>
    <s v="MEDXCEL/TRIMEDX"/>
    <x v="3"/>
    <x v="1"/>
    <x v="13"/>
    <s v="Y"/>
    <x v="5"/>
    <n v="6"/>
    <n v="12672.56"/>
    <n v="12672.56"/>
    <n v="0"/>
    <n v="10"/>
    <n v="5"/>
    <s v="PASSED"/>
  </r>
  <r>
    <s v="MEDXCEL/TRIMEDX"/>
    <x v="3"/>
    <x v="1"/>
    <x v="14"/>
    <s v="Y"/>
    <x v="5"/>
    <n v="6"/>
    <n v="0"/>
    <n v="0"/>
    <n v="0"/>
    <n v="10"/>
    <n v="5"/>
    <s v="PASSED"/>
  </r>
  <r>
    <s v="MEDXCEL/TRIMEDX"/>
    <x v="3"/>
    <x v="1"/>
    <x v="15"/>
    <s v="Y"/>
    <x v="5"/>
    <n v="6"/>
    <n v="15470.18"/>
    <n v="15470.18"/>
    <n v="0"/>
    <n v="10"/>
    <n v="5"/>
    <s v="PASSED"/>
  </r>
  <r>
    <s v="MEDXCEL/TRIMEDX"/>
    <x v="3"/>
    <x v="1"/>
    <x v="16"/>
    <s v="Y"/>
    <x v="5"/>
    <n v="6"/>
    <n v="12295.36"/>
    <n v="12295.36"/>
    <n v="0"/>
    <n v="10"/>
    <n v="5"/>
    <s v="PASSED"/>
  </r>
  <r>
    <s v="MEDXCEL/TRIMEDX"/>
    <x v="3"/>
    <x v="1"/>
    <x v="17"/>
    <s v="N"/>
    <x v="5"/>
    <n v="6"/>
    <n v="22910.74"/>
    <n v="0"/>
    <n v="100"/>
    <n v="10"/>
    <n v="5"/>
    <s v="CRITICAL"/>
  </r>
  <r>
    <s v="MEDXCEL/TRIMEDX"/>
    <x v="3"/>
    <x v="1"/>
    <x v="18"/>
    <s v="N"/>
    <x v="5"/>
    <n v="6"/>
    <n v="10245.1"/>
    <n v="10245.1"/>
    <n v="0"/>
    <n v="10"/>
    <n v="5"/>
    <s v="PASSED"/>
  </r>
  <r>
    <s v="MEDXCEL/TRIMEDX"/>
    <x v="3"/>
    <x v="1"/>
    <x v="19"/>
    <s v="N"/>
    <x v="5"/>
    <n v="6"/>
    <n v="0"/>
    <n v="0"/>
    <n v="0"/>
    <n v="10"/>
    <n v="5"/>
    <s v="PASSED"/>
  </r>
  <r>
    <s v="MEDXCEL/TRIMEDX"/>
    <x v="3"/>
    <x v="1"/>
    <x v="20"/>
    <s v="N"/>
    <x v="5"/>
    <n v="6"/>
    <n v="0"/>
    <n v="0"/>
    <n v="0"/>
    <n v="10"/>
    <n v="5"/>
    <s v="PASSED"/>
  </r>
  <r>
    <s v="MEDXCEL/TRIMEDX"/>
    <x v="3"/>
    <x v="1"/>
    <x v="0"/>
    <s v="Y"/>
    <x v="6"/>
    <n v="7"/>
    <n v="1"/>
    <n v="1"/>
    <n v="0"/>
    <n v="10"/>
    <n v="5"/>
    <s v="PASSED"/>
  </r>
  <r>
    <s v="MEDXCEL/TRIMEDX"/>
    <x v="3"/>
    <x v="1"/>
    <x v="1"/>
    <s v="Y"/>
    <x v="6"/>
    <n v="7"/>
    <n v="1"/>
    <n v="1"/>
    <n v="0"/>
    <n v="10"/>
    <n v="5"/>
    <s v="PASSED"/>
  </r>
  <r>
    <s v="MEDXCEL/TRIMEDX"/>
    <x v="3"/>
    <x v="1"/>
    <x v="2"/>
    <s v="Y"/>
    <x v="6"/>
    <n v="7"/>
    <n v="0"/>
    <n v="0"/>
    <n v="0"/>
    <n v="10"/>
    <n v="5"/>
    <s v="PASSED"/>
  </r>
  <r>
    <s v="MEDXCEL/TRIMEDX"/>
    <x v="3"/>
    <x v="1"/>
    <x v="3"/>
    <s v="Y"/>
    <x v="6"/>
    <n v="7"/>
    <n v="0"/>
    <n v="0"/>
    <n v="0"/>
    <n v="10"/>
    <n v="5"/>
    <s v="PASSED"/>
  </r>
  <r>
    <s v="MEDXCEL/TRIMEDX"/>
    <x v="3"/>
    <x v="1"/>
    <x v="4"/>
    <s v="Y"/>
    <x v="6"/>
    <n v="7"/>
    <n v="1"/>
    <n v="1"/>
    <n v="0"/>
    <n v="10"/>
    <n v="5"/>
    <s v="PASSED"/>
  </r>
  <r>
    <s v="MEDXCEL/TRIMEDX"/>
    <x v="3"/>
    <x v="1"/>
    <x v="5"/>
    <s v="Y"/>
    <x v="6"/>
    <n v="7"/>
    <n v="0"/>
    <n v="0"/>
    <n v="0"/>
    <n v="10"/>
    <n v="5"/>
    <s v="PASSED"/>
  </r>
  <r>
    <s v="MEDXCEL/TRIMEDX"/>
    <x v="3"/>
    <x v="1"/>
    <x v="6"/>
    <s v="Y"/>
    <x v="6"/>
    <n v="7"/>
    <n v="0"/>
    <n v="0"/>
    <n v="0"/>
    <n v="10"/>
    <n v="5"/>
    <s v="PASSED"/>
  </r>
  <r>
    <s v="MEDXCEL/TRIMEDX"/>
    <x v="3"/>
    <x v="1"/>
    <x v="7"/>
    <s v="Y"/>
    <x v="6"/>
    <n v="7"/>
    <n v="0"/>
    <n v="0"/>
    <n v="0"/>
    <n v="10"/>
    <n v="5"/>
    <s v="PASSED"/>
  </r>
  <r>
    <s v="MEDXCEL/TRIMEDX"/>
    <x v="3"/>
    <x v="1"/>
    <x v="8"/>
    <s v="Y"/>
    <x v="6"/>
    <n v="7"/>
    <n v="1"/>
    <n v="1"/>
    <n v="0"/>
    <n v="10"/>
    <n v="5"/>
    <s v="PASSED"/>
  </r>
  <r>
    <s v="MEDXCEL/TRIMEDX"/>
    <x v="3"/>
    <x v="1"/>
    <x v="9"/>
    <s v="Y"/>
    <x v="6"/>
    <n v="7"/>
    <n v="1"/>
    <n v="1"/>
    <n v="0"/>
    <n v="10"/>
    <n v="5"/>
    <s v="PASSED"/>
  </r>
  <r>
    <s v="MEDXCEL/TRIMEDX"/>
    <x v="3"/>
    <x v="1"/>
    <x v="10"/>
    <s v="Y"/>
    <x v="6"/>
    <n v="7"/>
    <n v="3"/>
    <n v="3"/>
    <n v="0"/>
    <n v="10"/>
    <n v="5"/>
    <s v="PASSED"/>
  </r>
  <r>
    <s v="MEDXCEL/TRIMEDX"/>
    <x v="3"/>
    <x v="1"/>
    <x v="11"/>
    <s v="Y"/>
    <x v="6"/>
    <n v="7"/>
    <n v="1"/>
    <n v="1"/>
    <n v="0"/>
    <n v="10"/>
    <n v="5"/>
    <s v="PASSED"/>
  </r>
  <r>
    <s v="MEDXCEL/TRIMEDX"/>
    <x v="3"/>
    <x v="1"/>
    <x v="12"/>
    <s v="Y"/>
    <x v="6"/>
    <n v="7"/>
    <n v="1"/>
    <n v="1"/>
    <n v="0"/>
    <n v="10"/>
    <n v="5"/>
    <s v="PASSED"/>
  </r>
  <r>
    <s v="MEDXCEL/TRIMEDX"/>
    <x v="3"/>
    <x v="1"/>
    <x v="13"/>
    <s v="Y"/>
    <x v="6"/>
    <n v="7"/>
    <n v="1"/>
    <n v="1"/>
    <n v="0"/>
    <n v="10"/>
    <n v="5"/>
    <s v="PASSED"/>
  </r>
  <r>
    <s v="MEDXCEL/TRIMEDX"/>
    <x v="3"/>
    <x v="1"/>
    <x v="14"/>
    <s v="Y"/>
    <x v="6"/>
    <n v="7"/>
    <n v="0"/>
    <n v="0"/>
    <n v="0"/>
    <n v="10"/>
    <n v="5"/>
    <s v="PASSED"/>
  </r>
  <r>
    <s v="MEDXCEL/TRIMEDX"/>
    <x v="3"/>
    <x v="1"/>
    <x v="15"/>
    <s v="Y"/>
    <x v="6"/>
    <n v="7"/>
    <n v="1"/>
    <n v="1"/>
    <n v="0"/>
    <n v="10"/>
    <n v="5"/>
    <s v="PASSED"/>
  </r>
  <r>
    <s v="MEDXCEL/TRIMEDX"/>
    <x v="3"/>
    <x v="1"/>
    <x v="16"/>
    <s v="Y"/>
    <x v="6"/>
    <n v="7"/>
    <n v="1"/>
    <n v="1"/>
    <n v="0"/>
    <n v="10"/>
    <n v="5"/>
    <s v="PASSED"/>
  </r>
  <r>
    <s v="MEDXCEL/TRIMEDX"/>
    <x v="3"/>
    <x v="1"/>
    <x v="17"/>
    <s v="N"/>
    <x v="6"/>
    <n v="7"/>
    <n v="1"/>
    <n v="0"/>
    <n v="100"/>
    <n v="10"/>
    <n v="5"/>
    <s v="CRITICAL"/>
  </r>
  <r>
    <s v="MEDXCEL/TRIMEDX"/>
    <x v="3"/>
    <x v="1"/>
    <x v="18"/>
    <s v="N"/>
    <x v="6"/>
    <n v="7"/>
    <n v="1"/>
    <n v="1"/>
    <n v="0"/>
    <n v="10"/>
    <n v="5"/>
    <s v="PASSED"/>
  </r>
  <r>
    <s v="MEDXCEL/TRIMEDX"/>
    <x v="3"/>
    <x v="1"/>
    <x v="19"/>
    <s v="N"/>
    <x v="6"/>
    <n v="7"/>
    <n v="0"/>
    <n v="0"/>
    <n v="0"/>
    <n v="10"/>
    <n v="5"/>
    <s v="PASSED"/>
  </r>
  <r>
    <s v="MEDXCEL/TRIMEDX"/>
    <x v="3"/>
    <x v="1"/>
    <x v="20"/>
    <s v="N"/>
    <x v="6"/>
    <n v="7"/>
    <n v="0"/>
    <n v="0"/>
    <n v="0"/>
    <n v="10"/>
    <n v="5"/>
    <s v="PASSED"/>
  </r>
  <r>
    <s v="MEDXCEL/TRIMEDX"/>
    <x v="3"/>
    <x v="1"/>
    <x v="0"/>
    <s v="Y"/>
    <x v="7"/>
    <n v="8"/>
    <n v="18116.79"/>
    <n v="18116.79"/>
    <n v="0"/>
    <n v="10"/>
    <n v="5"/>
    <s v="PASSED"/>
  </r>
  <r>
    <s v="MEDXCEL/TRIMEDX"/>
    <x v="3"/>
    <x v="1"/>
    <x v="1"/>
    <s v="Y"/>
    <x v="7"/>
    <n v="8"/>
    <n v="12679.66"/>
    <n v="11927.3"/>
    <n v="6.3078819179529368"/>
    <n v="10"/>
    <n v="5"/>
    <s v="CAUTIONARY"/>
  </r>
  <r>
    <s v="MEDXCEL/TRIMEDX"/>
    <x v="3"/>
    <x v="1"/>
    <x v="2"/>
    <s v="Y"/>
    <x v="7"/>
    <n v="8"/>
    <n v="14327.16"/>
    <n v="14327.16"/>
    <n v="0"/>
    <n v="10"/>
    <n v="5"/>
    <s v="PASSED"/>
  </r>
  <r>
    <s v="MEDXCEL/TRIMEDX"/>
    <x v="3"/>
    <x v="1"/>
    <x v="3"/>
    <s v="Y"/>
    <x v="7"/>
    <n v="8"/>
    <n v="31121.21"/>
    <n v="31121.21"/>
    <n v="0"/>
    <n v="10"/>
    <n v="5"/>
    <s v="PASSED"/>
  </r>
  <r>
    <s v="MEDXCEL/TRIMEDX"/>
    <x v="3"/>
    <x v="1"/>
    <x v="4"/>
    <s v="Y"/>
    <x v="7"/>
    <n v="8"/>
    <n v="10509.1"/>
    <n v="10509.1"/>
    <n v="0"/>
    <n v="10"/>
    <n v="5"/>
    <s v="PASSED"/>
  </r>
  <r>
    <s v="MEDXCEL/TRIMEDX"/>
    <x v="3"/>
    <x v="1"/>
    <x v="5"/>
    <s v="Y"/>
    <x v="7"/>
    <n v="8"/>
    <n v="28461.11"/>
    <n v="28461.11"/>
    <n v="0"/>
    <n v="10"/>
    <n v="5"/>
    <s v="PASSED"/>
  </r>
  <r>
    <s v="MEDXCEL/TRIMEDX"/>
    <x v="3"/>
    <x v="1"/>
    <x v="6"/>
    <s v="Y"/>
    <x v="7"/>
    <n v="8"/>
    <n v="29835.65"/>
    <n v="29835.65"/>
    <n v="0"/>
    <n v="10"/>
    <n v="5"/>
    <s v="PASSED"/>
  </r>
  <r>
    <s v="MEDXCEL/TRIMEDX"/>
    <x v="3"/>
    <x v="1"/>
    <x v="7"/>
    <s v="Y"/>
    <x v="7"/>
    <n v="8"/>
    <n v="24164.03"/>
    <n v="24164.03"/>
    <n v="0"/>
    <n v="10"/>
    <n v="5"/>
    <s v="PASSED"/>
  </r>
  <r>
    <s v="MEDXCEL/TRIMEDX"/>
    <x v="3"/>
    <x v="1"/>
    <x v="8"/>
    <s v="Y"/>
    <x v="7"/>
    <n v="8"/>
    <n v="25362.16"/>
    <n v="25362.16"/>
    <n v="0"/>
    <n v="10"/>
    <n v="5"/>
    <s v="PASSED"/>
  </r>
  <r>
    <s v="MEDXCEL/TRIMEDX"/>
    <x v="3"/>
    <x v="1"/>
    <x v="9"/>
    <s v="Y"/>
    <x v="7"/>
    <n v="8"/>
    <n v="34914.25"/>
    <n v="34914.25"/>
    <n v="0"/>
    <n v="10"/>
    <n v="5"/>
    <s v="PASSED"/>
  </r>
  <r>
    <s v="MEDXCEL/TRIMEDX"/>
    <x v="3"/>
    <x v="1"/>
    <x v="10"/>
    <s v="Y"/>
    <x v="7"/>
    <n v="8"/>
    <n v="25743.24"/>
    <n v="25743.24"/>
    <n v="0"/>
    <n v="10"/>
    <n v="5"/>
    <s v="PASSED"/>
  </r>
  <r>
    <s v="MEDXCEL/TRIMEDX"/>
    <x v="3"/>
    <x v="1"/>
    <x v="11"/>
    <s v="Y"/>
    <x v="7"/>
    <n v="8"/>
    <n v="25238.13"/>
    <n v="25238.13"/>
    <n v="0"/>
    <n v="10"/>
    <n v="5"/>
    <s v="PASSED"/>
  </r>
  <r>
    <s v="MEDXCEL/TRIMEDX"/>
    <x v="3"/>
    <x v="1"/>
    <x v="12"/>
    <s v="Y"/>
    <x v="7"/>
    <n v="8"/>
    <n v="32242.97"/>
    <n v="32242.97"/>
    <n v="0"/>
    <n v="10"/>
    <n v="5"/>
    <s v="PASSED"/>
  </r>
  <r>
    <s v="MEDXCEL/TRIMEDX"/>
    <x v="3"/>
    <x v="1"/>
    <x v="13"/>
    <s v="Y"/>
    <x v="7"/>
    <n v="8"/>
    <n v="34719.33"/>
    <n v="34719.33"/>
    <n v="0"/>
    <n v="10"/>
    <n v="5"/>
    <s v="PASSED"/>
  </r>
  <r>
    <s v="MEDXCEL/TRIMEDX"/>
    <x v="3"/>
    <x v="1"/>
    <x v="14"/>
    <s v="Y"/>
    <x v="7"/>
    <n v="8"/>
    <n v="42095.19"/>
    <n v="42095.19"/>
    <n v="0"/>
    <n v="10"/>
    <n v="5"/>
    <s v="PASSED"/>
  </r>
  <r>
    <s v="MEDXCEL/TRIMEDX"/>
    <x v="3"/>
    <x v="1"/>
    <x v="15"/>
    <s v="Y"/>
    <x v="7"/>
    <n v="8"/>
    <n v="47411.96"/>
    <n v="47411.96"/>
    <n v="0"/>
    <n v="10"/>
    <n v="5"/>
    <s v="PASSED"/>
  </r>
  <r>
    <s v="MEDXCEL/TRIMEDX"/>
    <x v="3"/>
    <x v="1"/>
    <x v="16"/>
    <s v="Y"/>
    <x v="7"/>
    <n v="8"/>
    <n v="20005"/>
    <n v="19640.240000000002"/>
    <n v="1.8572074475668239"/>
    <n v="10"/>
    <n v="5"/>
    <s v="TRIVIAL"/>
  </r>
  <r>
    <s v="MEDXCEL/TRIMEDX"/>
    <x v="3"/>
    <x v="1"/>
    <x v="17"/>
    <s v="N"/>
    <x v="7"/>
    <n v="8"/>
    <n v="23495.55"/>
    <n v="23495.55"/>
    <n v="0"/>
    <n v="10"/>
    <n v="5"/>
    <s v="PASSED"/>
  </r>
  <r>
    <s v="MEDXCEL/TRIMEDX"/>
    <x v="3"/>
    <x v="1"/>
    <x v="18"/>
    <s v="N"/>
    <x v="7"/>
    <n v="8"/>
    <n v="15142.92"/>
    <n v="15142.92"/>
    <n v="0"/>
    <n v="10"/>
    <n v="5"/>
    <s v="PASSED"/>
  </r>
  <r>
    <s v="MEDXCEL/TRIMEDX"/>
    <x v="3"/>
    <x v="1"/>
    <x v="19"/>
    <s v="N"/>
    <x v="7"/>
    <n v="8"/>
    <n v="20289.38"/>
    <n v="5628.74"/>
    <n v="260.46042275891233"/>
    <n v="10"/>
    <n v="5"/>
    <s v="CRITICAL"/>
  </r>
  <r>
    <s v="MEDXCEL/TRIMEDX"/>
    <x v="3"/>
    <x v="1"/>
    <x v="20"/>
    <s v="N"/>
    <x v="7"/>
    <n v="8"/>
    <n v="10186.76"/>
    <n v="0"/>
    <n v="100"/>
    <n v="10"/>
    <n v="5"/>
    <s v="CRITICAL"/>
  </r>
  <r>
    <s v="MEDXCEL/TRIMEDX"/>
    <x v="3"/>
    <x v="1"/>
    <x v="0"/>
    <s v="Y"/>
    <x v="8"/>
    <n v="9"/>
    <n v="31"/>
    <n v="31"/>
    <n v="0"/>
    <n v="10"/>
    <n v="5"/>
    <s v="PASSED"/>
  </r>
  <r>
    <s v="MEDXCEL/TRIMEDX"/>
    <x v="3"/>
    <x v="1"/>
    <x v="1"/>
    <s v="Y"/>
    <x v="8"/>
    <n v="9"/>
    <n v="41"/>
    <n v="38"/>
    <n v="7.8947368421052628"/>
    <n v="10"/>
    <n v="5"/>
    <s v="CAUTIONARY"/>
  </r>
  <r>
    <s v="MEDXCEL/TRIMEDX"/>
    <x v="3"/>
    <x v="1"/>
    <x v="2"/>
    <s v="Y"/>
    <x v="8"/>
    <n v="9"/>
    <n v="43"/>
    <n v="43"/>
    <n v="0"/>
    <n v="10"/>
    <n v="5"/>
    <s v="PASSED"/>
  </r>
  <r>
    <s v="MEDXCEL/TRIMEDX"/>
    <x v="3"/>
    <x v="1"/>
    <x v="3"/>
    <s v="Y"/>
    <x v="8"/>
    <n v="9"/>
    <n v="78"/>
    <n v="78"/>
    <n v="0"/>
    <n v="10"/>
    <n v="5"/>
    <s v="PASSED"/>
  </r>
  <r>
    <s v="MEDXCEL/TRIMEDX"/>
    <x v="3"/>
    <x v="1"/>
    <x v="4"/>
    <s v="Y"/>
    <x v="8"/>
    <n v="9"/>
    <n v="39"/>
    <n v="39"/>
    <n v="0"/>
    <n v="10"/>
    <n v="5"/>
    <s v="PASSED"/>
  </r>
  <r>
    <s v="MEDXCEL/TRIMEDX"/>
    <x v="3"/>
    <x v="1"/>
    <x v="5"/>
    <s v="Y"/>
    <x v="8"/>
    <n v="9"/>
    <n v="35"/>
    <n v="35"/>
    <n v="0"/>
    <n v="10"/>
    <n v="5"/>
    <s v="PASSED"/>
  </r>
  <r>
    <s v="MEDXCEL/TRIMEDX"/>
    <x v="3"/>
    <x v="1"/>
    <x v="6"/>
    <s v="Y"/>
    <x v="8"/>
    <n v="9"/>
    <n v="48"/>
    <n v="48"/>
    <n v="0"/>
    <n v="10"/>
    <n v="5"/>
    <s v="PASSED"/>
  </r>
  <r>
    <s v="MEDXCEL/TRIMEDX"/>
    <x v="3"/>
    <x v="1"/>
    <x v="7"/>
    <s v="Y"/>
    <x v="8"/>
    <n v="9"/>
    <n v="35"/>
    <n v="35"/>
    <n v="0"/>
    <n v="10"/>
    <n v="5"/>
    <s v="PASSED"/>
  </r>
  <r>
    <s v="MEDXCEL/TRIMEDX"/>
    <x v="3"/>
    <x v="1"/>
    <x v="8"/>
    <s v="Y"/>
    <x v="8"/>
    <n v="9"/>
    <n v="34"/>
    <n v="34"/>
    <n v="0"/>
    <n v="10"/>
    <n v="5"/>
    <s v="PASSED"/>
  </r>
  <r>
    <s v="MEDXCEL/TRIMEDX"/>
    <x v="3"/>
    <x v="1"/>
    <x v="9"/>
    <s v="Y"/>
    <x v="8"/>
    <n v="9"/>
    <n v="47"/>
    <n v="47"/>
    <n v="0"/>
    <n v="10"/>
    <n v="5"/>
    <s v="PASSED"/>
  </r>
  <r>
    <s v="MEDXCEL/TRIMEDX"/>
    <x v="3"/>
    <x v="1"/>
    <x v="10"/>
    <s v="Y"/>
    <x v="8"/>
    <n v="9"/>
    <n v="37"/>
    <n v="37"/>
    <n v="0"/>
    <n v="10"/>
    <n v="5"/>
    <s v="PASSED"/>
  </r>
  <r>
    <s v="MEDXCEL/TRIMEDX"/>
    <x v="3"/>
    <x v="1"/>
    <x v="11"/>
    <s v="Y"/>
    <x v="8"/>
    <n v="9"/>
    <n v="34"/>
    <n v="34"/>
    <n v="0"/>
    <n v="10"/>
    <n v="5"/>
    <s v="PASSED"/>
  </r>
  <r>
    <s v="MEDXCEL/TRIMEDX"/>
    <x v="3"/>
    <x v="1"/>
    <x v="12"/>
    <s v="Y"/>
    <x v="8"/>
    <n v="9"/>
    <n v="41"/>
    <n v="41"/>
    <n v="0"/>
    <n v="10"/>
    <n v="5"/>
    <s v="PASSED"/>
  </r>
  <r>
    <s v="MEDXCEL/TRIMEDX"/>
    <x v="3"/>
    <x v="1"/>
    <x v="13"/>
    <s v="Y"/>
    <x v="8"/>
    <n v="9"/>
    <n v="33"/>
    <n v="33"/>
    <n v="0"/>
    <n v="10"/>
    <n v="5"/>
    <s v="PASSED"/>
  </r>
  <r>
    <s v="MEDXCEL/TRIMEDX"/>
    <x v="3"/>
    <x v="1"/>
    <x v="14"/>
    <s v="Y"/>
    <x v="8"/>
    <n v="9"/>
    <n v="35"/>
    <n v="35"/>
    <n v="0"/>
    <n v="10"/>
    <n v="5"/>
    <s v="PASSED"/>
  </r>
  <r>
    <s v="MEDXCEL/TRIMEDX"/>
    <x v="3"/>
    <x v="1"/>
    <x v="15"/>
    <s v="Y"/>
    <x v="8"/>
    <n v="9"/>
    <n v="54"/>
    <n v="54"/>
    <n v="0"/>
    <n v="10"/>
    <n v="5"/>
    <s v="PASSED"/>
  </r>
  <r>
    <s v="MEDXCEL/TRIMEDX"/>
    <x v="3"/>
    <x v="1"/>
    <x v="16"/>
    <s v="Y"/>
    <x v="8"/>
    <n v="9"/>
    <n v="33"/>
    <n v="33"/>
    <n v="0"/>
    <n v="10"/>
    <n v="5"/>
    <s v="PASSED"/>
  </r>
  <r>
    <s v="MEDXCEL/TRIMEDX"/>
    <x v="3"/>
    <x v="1"/>
    <x v="17"/>
    <s v="N"/>
    <x v="8"/>
    <n v="9"/>
    <n v="23"/>
    <n v="23"/>
    <n v="0"/>
    <n v="10"/>
    <n v="5"/>
    <s v="PASSED"/>
  </r>
  <r>
    <s v="MEDXCEL/TRIMEDX"/>
    <x v="3"/>
    <x v="1"/>
    <x v="18"/>
    <s v="N"/>
    <x v="8"/>
    <n v="9"/>
    <n v="33"/>
    <n v="33"/>
    <n v="0"/>
    <n v="10"/>
    <n v="5"/>
    <s v="PASSED"/>
  </r>
  <r>
    <s v="MEDXCEL/TRIMEDX"/>
    <x v="3"/>
    <x v="1"/>
    <x v="19"/>
    <s v="N"/>
    <x v="8"/>
    <n v="9"/>
    <n v="26"/>
    <n v="13"/>
    <n v="100"/>
    <n v="10"/>
    <n v="5"/>
    <s v="CRITICAL"/>
  </r>
  <r>
    <s v="MEDXCEL/TRIMEDX"/>
    <x v="3"/>
    <x v="1"/>
    <x v="20"/>
    <s v="N"/>
    <x v="8"/>
    <n v="9"/>
    <n v="26"/>
    <n v="0"/>
    <n v="100"/>
    <n v="10"/>
    <n v="5"/>
    <s v="CRITICAL"/>
  </r>
  <r>
    <s v="MEDXCEL/TRIMEDX"/>
    <x v="3"/>
    <x v="1"/>
    <x v="0"/>
    <s v="Y"/>
    <x v="9"/>
    <n v="10"/>
    <n v="31"/>
    <n v="31"/>
    <n v="0"/>
    <n v="10"/>
    <n v="5"/>
    <s v="PASSED"/>
  </r>
  <r>
    <s v="MEDXCEL/TRIMEDX"/>
    <x v="3"/>
    <x v="1"/>
    <x v="1"/>
    <s v="Y"/>
    <x v="9"/>
    <n v="10"/>
    <n v="10"/>
    <n v="10"/>
    <n v="0"/>
    <n v="10"/>
    <n v="5"/>
    <s v="PASSED"/>
  </r>
  <r>
    <s v="MEDXCEL/TRIMEDX"/>
    <x v="3"/>
    <x v="1"/>
    <x v="2"/>
    <s v="Y"/>
    <x v="9"/>
    <n v="10"/>
    <n v="23"/>
    <n v="23"/>
    <n v="0"/>
    <n v="10"/>
    <n v="5"/>
    <s v="PASSED"/>
  </r>
  <r>
    <s v="MEDXCEL/TRIMEDX"/>
    <x v="3"/>
    <x v="1"/>
    <x v="3"/>
    <s v="Y"/>
    <x v="9"/>
    <n v="10"/>
    <n v="36"/>
    <n v="36"/>
    <n v="0"/>
    <n v="10"/>
    <n v="5"/>
    <s v="PASSED"/>
  </r>
  <r>
    <s v="MEDXCEL/TRIMEDX"/>
    <x v="3"/>
    <x v="1"/>
    <x v="4"/>
    <s v="Y"/>
    <x v="9"/>
    <n v="10"/>
    <n v="27"/>
    <n v="27"/>
    <n v="0"/>
    <n v="10"/>
    <n v="5"/>
    <s v="PASSED"/>
  </r>
  <r>
    <s v="MEDXCEL/TRIMEDX"/>
    <x v="3"/>
    <x v="1"/>
    <x v="5"/>
    <s v="Y"/>
    <x v="9"/>
    <n v="10"/>
    <n v="43"/>
    <n v="43"/>
    <n v="0"/>
    <n v="10"/>
    <n v="5"/>
    <s v="PASSED"/>
  </r>
  <r>
    <s v="MEDXCEL/TRIMEDX"/>
    <x v="3"/>
    <x v="1"/>
    <x v="6"/>
    <s v="Y"/>
    <x v="9"/>
    <n v="10"/>
    <n v="22"/>
    <n v="22"/>
    <n v="0"/>
    <n v="10"/>
    <n v="5"/>
    <s v="PASSED"/>
  </r>
  <r>
    <s v="MEDXCEL/TRIMEDX"/>
    <x v="3"/>
    <x v="1"/>
    <x v="7"/>
    <s v="Y"/>
    <x v="9"/>
    <n v="10"/>
    <n v="19"/>
    <n v="19"/>
    <n v="0"/>
    <n v="10"/>
    <n v="5"/>
    <s v="PASSED"/>
  </r>
  <r>
    <s v="MEDXCEL/TRIMEDX"/>
    <x v="3"/>
    <x v="1"/>
    <x v="8"/>
    <s v="Y"/>
    <x v="9"/>
    <n v="10"/>
    <n v="50"/>
    <n v="50"/>
    <n v="0"/>
    <n v="10"/>
    <n v="5"/>
    <s v="PASSED"/>
  </r>
  <r>
    <s v="MEDXCEL/TRIMEDX"/>
    <x v="3"/>
    <x v="1"/>
    <x v="9"/>
    <s v="Y"/>
    <x v="9"/>
    <n v="10"/>
    <n v="29"/>
    <n v="29"/>
    <n v="0"/>
    <n v="10"/>
    <n v="5"/>
    <s v="PASSED"/>
  </r>
  <r>
    <s v="MEDXCEL/TRIMEDX"/>
    <x v="3"/>
    <x v="1"/>
    <x v="10"/>
    <s v="Y"/>
    <x v="9"/>
    <n v="10"/>
    <n v="47"/>
    <n v="47"/>
    <n v="0"/>
    <n v="10"/>
    <n v="5"/>
    <s v="PASSED"/>
  </r>
  <r>
    <s v="MEDXCEL/TRIMEDX"/>
    <x v="3"/>
    <x v="1"/>
    <x v="11"/>
    <s v="Y"/>
    <x v="9"/>
    <n v="10"/>
    <n v="29"/>
    <n v="29"/>
    <n v="0"/>
    <n v="10"/>
    <n v="5"/>
    <s v="PASSED"/>
  </r>
  <r>
    <s v="MEDXCEL/TRIMEDX"/>
    <x v="3"/>
    <x v="1"/>
    <x v="12"/>
    <s v="Y"/>
    <x v="9"/>
    <n v="10"/>
    <n v="30"/>
    <n v="30"/>
    <n v="0"/>
    <n v="10"/>
    <n v="5"/>
    <s v="PASSED"/>
  </r>
  <r>
    <s v="MEDXCEL/TRIMEDX"/>
    <x v="3"/>
    <x v="1"/>
    <x v="13"/>
    <s v="Y"/>
    <x v="9"/>
    <n v="10"/>
    <n v="25"/>
    <n v="25"/>
    <n v="0"/>
    <n v="10"/>
    <n v="5"/>
    <s v="PASSED"/>
  </r>
  <r>
    <s v="MEDXCEL/TRIMEDX"/>
    <x v="3"/>
    <x v="1"/>
    <x v="14"/>
    <s v="Y"/>
    <x v="9"/>
    <n v="10"/>
    <n v="42"/>
    <n v="42"/>
    <n v="0"/>
    <n v="10"/>
    <n v="5"/>
    <s v="PASSED"/>
  </r>
  <r>
    <s v="MEDXCEL/TRIMEDX"/>
    <x v="3"/>
    <x v="1"/>
    <x v="15"/>
    <s v="Y"/>
    <x v="9"/>
    <n v="10"/>
    <n v="35"/>
    <n v="35"/>
    <n v="0"/>
    <n v="10"/>
    <n v="5"/>
    <s v="PASSED"/>
  </r>
  <r>
    <s v="MEDXCEL/TRIMEDX"/>
    <x v="3"/>
    <x v="1"/>
    <x v="16"/>
    <s v="Y"/>
    <x v="9"/>
    <n v="10"/>
    <n v="36"/>
    <n v="36"/>
    <n v="0"/>
    <n v="10"/>
    <n v="5"/>
    <s v="PASSED"/>
  </r>
  <r>
    <s v="MEDXCEL/TRIMEDX"/>
    <x v="3"/>
    <x v="1"/>
    <x v="17"/>
    <s v="N"/>
    <x v="9"/>
    <n v="10"/>
    <n v="49"/>
    <n v="49"/>
    <n v="0"/>
    <n v="10"/>
    <n v="5"/>
    <s v="PASSED"/>
  </r>
  <r>
    <s v="MEDXCEL/TRIMEDX"/>
    <x v="3"/>
    <x v="1"/>
    <x v="18"/>
    <s v="N"/>
    <x v="9"/>
    <n v="10"/>
    <n v="39"/>
    <n v="39"/>
    <n v="0"/>
    <n v="10"/>
    <n v="5"/>
    <s v="PASSED"/>
  </r>
  <r>
    <s v="MEDXCEL/TRIMEDX"/>
    <x v="3"/>
    <x v="1"/>
    <x v="19"/>
    <s v="N"/>
    <x v="9"/>
    <n v="10"/>
    <n v="29"/>
    <n v="10"/>
    <n v="190"/>
    <n v="10"/>
    <n v="5"/>
    <s v="CRITICAL"/>
  </r>
  <r>
    <s v="MEDXCEL/TRIMEDX"/>
    <x v="3"/>
    <x v="1"/>
    <x v="20"/>
    <s v="N"/>
    <x v="9"/>
    <n v="10"/>
    <n v="19"/>
    <n v="0"/>
    <n v="100"/>
    <n v="10"/>
    <n v="5"/>
    <s v="CRITICAL"/>
  </r>
  <r>
    <s v="MEDXCEL/TRIMEDX"/>
    <x v="3"/>
    <x v="1"/>
    <x v="0"/>
    <s v="Y"/>
    <x v="10"/>
    <n v="11"/>
    <n v="3"/>
    <n v="3"/>
    <n v="0"/>
    <n v="10"/>
    <n v="5"/>
    <s v="PASSED"/>
  </r>
  <r>
    <s v="MEDXCEL/TRIMEDX"/>
    <x v="3"/>
    <x v="1"/>
    <x v="1"/>
    <s v="Y"/>
    <x v="10"/>
    <n v="11"/>
    <n v="7"/>
    <n v="7"/>
    <n v="0"/>
    <n v="10"/>
    <n v="5"/>
    <s v="PASSED"/>
  </r>
  <r>
    <s v="MEDXCEL/TRIMEDX"/>
    <x v="3"/>
    <x v="1"/>
    <x v="2"/>
    <s v="Y"/>
    <x v="10"/>
    <n v="11"/>
    <n v="7"/>
    <n v="7"/>
    <n v="0"/>
    <n v="10"/>
    <n v="5"/>
    <s v="PASSED"/>
  </r>
  <r>
    <s v="MEDXCEL/TRIMEDX"/>
    <x v="3"/>
    <x v="1"/>
    <x v="3"/>
    <s v="Y"/>
    <x v="10"/>
    <n v="11"/>
    <n v="10"/>
    <n v="10"/>
    <n v="0"/>
    <n v="10"/>
    <n v="5"/>
    <s v="PASSED"/>
  </r>
  <r>
    <s v="MEDXCEL/TRIMEDX"/>
    <x v="3"/>
    <x v="1"/>
    <x v="4"/>
    <s v="Y"/>
    <x v="10"/>
    <n v="11"/>
    <n v="2"/>
    <n v="2"/>
    <n v="0"/>
    <n v="10"/>
    <n v="5"/>
    <s v="PASSED"/>
  </r>
  <r>
    <s v="MEDXCEL/TRIMEDX"/>
    <x v="3"/>
    <x v="1"/>
    <x v="5"/>
    <s v="Y"/>
    <x v="10"/>
    <n v="11"/>
    <n v="5"/>
    <n v="5"/>
    <n v="0"/>
    <n v="10"/>
    <n v="5"/>
    <s v="PASSED"/>
  </r>
  <r>
    <s v="MEDXCEL/TRIMEDX"/>
    <x v="3"/>
    <x v="1"/>
    <x v="6"/>
    <s v="Y"/>
    <x v="10"/>
    <n v="11"/>
    <n v="22"/>
    <n v="22"/>
    <n v="0"/>
    <n v="10"/>
    <n v="5"/>
    <s v="PASSED"/>
  </r>
  <r>
    <s v="MEDXCEL/TRIMEDX"/>
    <x v="3"/>
    <x v="1"/>
    <x v="7"/>
    <s v="Y"/>
    <x v="10"/>
    <n v="11"/>
    <n v="3"/>
    <n v="3"/>
    <n v="0"/>
    <n v="10"/>
    <n v="5"/>
    <s v="PASSED"/>
  </r>
  <r>
    <s v="MEDXCEL/TRIMEDX"/>
    <x v="3"/>
    <x v="1"/>
    <x v="8"/>
    <s v="Y"/>
    <x v="10"/>
    <n v="11"/>
    <n v="3"/>
    <n v="3"/>
    <n v="0"/>
    <n v="10"/>
    <n v="5"/>
    <s v="PASSED"/>
  </r>
  <r>
    <s v="MEDXCEL/TRIMEDX"/>
    <x v="3"/>
    <x v="1"/>
    <x v="9"/>
    <s v="Y"/>
    <x v="10"/>
    <n v="11"/>
    <n v="21"/>
    <n v="21"/>
    <n v="0"/>
    <n v="10"/>
    <n v="5"/>
    <s v="PASSED"/>
  </r>
  <r>
    <s v="MEDXCEL/TRIMEDX"/>
    <x v="3"/>
    <x v="1"/>
    <x v="10"/>
    <s v="Y"/>
    <x v="10"/>
    <n v="11"/>
    <n v="10"/>
    <n v="10"/>
    <n v="0"/>
    <n v="10"/>
    <n v="5"/>
    <s v="PASSED"/>
  </r>
  <r>
    <s v="MEDXCEL/TRIMEDX"/>
    <x v="3"/>
    <x v="1"/>
    <x v="11"/>
    <s v="Y"/>
    <x v="10"/>
    <n v="11"/>
    <n v="7"/>
    <n v="7"/>
    <n v="0"/>
    <n v="10"/>
    <n v="5"/>
    <s v="PASSED"/>
  </r>
  <r>
    <s v="MEDXCEL/TRIMEDX"/>
    <x v="3"/>
    <x v="1"/>
    <x v="12"/>
    <s v="Y"/>
    <x v="10"/>
    <n v="11"/>
    <n v="14"/>
    <n v="14"/>
    <n v="0"/>
    <n v="10"/>
    <n v="5"/>
    <s v="PASSED"/>
  </r>
  <r>
    <s v="MEDXCEL/TRIMEDX"/>
    <x v="3"/>
    <x v="1"/>
    <x v="13"/>
    <s v="Y"/>
    <x v="10"/>
    <n v="11"/>
    <n v="16"/>
    <n v="16"/>
    <n v="0"/>
    <n v="10"/>
    <n v="5"/>
    <s v="PASSED"/>
  </r>
  <r>
    <s v="MEDXCEL/TRIMEDX"/>
    <x v="3"/>
    <x v="1"/>
    <x v="14"/>
    <s v="Y"/>
    <x v="10"/>
    <n v="11"/>
    <n v="2"/>
    <n v="2"/>
    <n v="0"/>
    <n v="10"/>
    <n v="5"/>
    <s v="PASSED"/>
  </r>
  <r>
    <s v="MEDXCEL/TRIMEDX"/>
    <x v="3"/>
    <x v="1"/>
    <x v="15"/>
    <s v="Y"/>
    <x v="10"/>
    <n v="11"/>
    <n v="7"/>
    <n v="7"/>
    <n v="0"/>
    <n v="10"/>
    <n v="5"/>
    <s v="PASSED"/>
  </r>
  <r>
    <s v="MEDXCEL/TRIMEDX"/>
    <x v="3"/>
    <x v="1"/>
    <x v="16"/>
    <s v="Y"/>
    <x v="10"/>
    <n v="11"/>
    <n v="3"/>
    <n v="3"/>
    <n v="0"/>
    <n v="10"/>
    <n v="5"/>
    <s v="PASSED"/>
  </r>
  <r>
    <s v="MEDXCEL/TRIMEDX"/>
    <x v="3"/>
    <x v="1"/>
    <x v="17"/>
    <s v="N"/>
    <x v="10"/>
    <n v="11"/>
    <n v="3"/>
    <n v="3"/>
    <n v="0"/>
    <n v="10"/>
    <n v="5"/>
    <s v="PASSED"/>
  </r>
  <r>
    <s v="MEDXCEL/TRIMEDX"/>
    <x v="3"/>
    <x v="1"/>
    <x v="18"/>
    <s v="N"/>
    <x v="10"/>
    <n v="11"/>
    <n v="3"/>
    <n v="3"/>
    <n v="0"/>
    <n v="10"/>
    <n v="5"/>
    <s v="PASSED"/>
  </r>
  <r>
    <s v="MEDXCEL/TRIMEDX"/>
    <x v="3"/>
    <x v="1"/>
    <x v="19"/>
    <s v="N"/>
    <x v="10"/>
    <n v="11"/>
    <n v="3"/>
    <n v="3"/>
    <n v="0"/>
    <n v="10"/>
    <n v="5"/>
    <s v="PASSED"/>
  </r>
  <r>
    <s v="MEDXCEL/TRIMEDX"/>
    <x v="3"/>
    <x v="1"/>
    <x v="20"/>
    <s v="N"/>
    <x v="10"/>
    <n v="11"/>
    <n v="10"/>
    <n v="0"/>
    <n v="100"/>
    <n v="10"/>
    <n v="5"/>
    <s v="CRITICAL"/>
  </r>
  <r>
    <s v="MEDXCEL/TRIMEDX"/>
    <x v="3"/>
    <x v="1"/>
    <x v="0"/>
    <s v="Y"/>
    <x v="11"/>
    <n v="12"/>
    <n v="14"/>
    <n v="14"/>
    <n v="0"/>
    <n v="10"/>
    <n v="5"/>
    <s v="PASSED"/>
  </r>
  <r>
    <s v="MEDXCEL/TRIMEDX"/>
    <x v="3"/>
    <x v="1"/>
    <x v="1"/>
    <s v="Y"/>
    <x v="11"/>
    <n v="12"/>
    <n v="0"/>
    <n v="0"/>
    <n v="0"/>
    <n v="10"/>
    <n v="5"/>
    <s v="PASSED"/>
  </r>
  <r>
    <s v="MEDXCEL/TRIMEDX"/>
    <x v="3"/>
    <x v="1"/>
    <x v="2"/>
    <s v="Y"/>
    <x v="11"/>
    <n v="12"/>
    <n v="3"/>
    <n v="3"/>
    <n v="0"/>
    <n v="10"/>
    <n v="5"/>
    <s v="PASSED"/>
  </r>
  <r>
    <s v="MEDXCEL/TRIMEDX"/>
    <x v="3"/>
    <x v="1"/>
    <x v="3"/>
    <s v="Y"/>
    <x v="11"/>
    <n v="12"/>
    <n v="16"/>
    <n v="16"/>
    <n v="0"/>
    <n v="10"/>
    <n v="5"/>
    <s v="PASSED"/>
  </r>
  <r>
    <s v="MEDXCEL/TRIMEDX"/>
    <x v="3"/>
    <x v="1"/>
    <x v="4"/>
    <s v="Y"/>
    <x v="11"/>
    <n v="12"/>
    <n v="2"/>
    <n v="2"/>
    <n v="0"/>
    <n v="10"/>
    <n v="5"/>
    <s v="PASSED"/>
  </r>
  <r>
    <s v="MEDXCEL/TRIMEDX"/>
    <x v="3"/>
    <x v="1"/>
    <x v="5"/>
    <s v="Y"/>
    <x v="11"/>
    <n v="12"/>
    <n v="8"/>
    <n v="8"/>
    <n v="0"/>
    <n v="10"/>
    <n v="5"/>
    <s v="PASSED"/>
  </r>
  <r>
    <s v="MEDXCEL/TRIMEDX"/>
    <x v="3"/>
    <x v="1"/>
    <x v="6"/>
    <s v="Y"/>
    <x v="11"/>
    <n v="12"/>
    <n v="5"/>
    <n v="5"/>
    <n v="0"/>
    <n v="10"/>
    <n v="5"/>
    <s v="PASSED"/>
  </r>
  <r>
    <s v="MEDXCEL/TRIMEDX"/>
    <x v="3"/>
    <x v="1"/>
    <x v="7"/>
    <s v="Y"/>
    <x v="11"/>
    <n v="12"/>
    <n v="3"/>
    <n v="3"/>
    <n v="0"/>
    <n v="10"/>
    <n v="5"/>
    <s v="PASSED"/>
  </r>
  <r>
    <s v="MEDXCEL/TRIMEDX"/>
    <x v="3"/>
    <x v="1"/>
    <x v="8"/>
    <s v="Y"/>
    <x v="11"/>
    <n v="12"/>
    <n v="0"/>
    <n v="0"/>
    <n v="0"/>
    <n v="10"/>
    <n v="5"/>
    <s v="PASSED"/>
  </r>
  <r>
    <s v="MEDXCEL/TRIMEDX"/>
    <x v="3"/>
    <x v="1"/>
    <x v="9"/>
    <s v="Y"/>
    <x v="11"/>
    <n v="12"/>
    <n v="0"/>
    <n v="0"/>
    <n v="0"/>
    <n v="10"/>
    <n v="5"/>
    <s v="PASSED"/>
  </r>
  <r>
    <s v="MEDXCEL/TRIMEDX"/>
    <x v="3"/>
    <x v="1"/>
    <x v="10"/>
    <s v="Y"/>
    <x v="11"/>
    <n v="12"/>
    <n v="2"/>
    <n v="2"/>
    <n v="0"/>
    <n v="10"/>
    <n v="5"/>
    <s v="PASSED"/>
  </r>
  <r>
    <s v="MEDXCEL/TRIMEDX"/>
    <x v="3"/>
    <x v="1"/>
    <x v="11"/>
    <s v="Y"/>
    <x v="11"/>
    <n v="12"/>
    <n v="2"/>
    <n v="2"/>
    <n v="0"/>
    <n v="10"/>
    <n v="5"/>
    <s v="PASSED"/>
  </r>
  <r>
    <s v="MEDXCEL/TRIMEDX"/>
    <x v="3"/>
    <x v="1"/>
    <x v="12"/>
    <s v="Y"/>
    <x v="11"/>
    <n v="12"/>
    <n v="2"/>
    <n v="2"/>
    <n v="0"/>
    <n v="10"/>
    <n v="5"/>
    <s v="PASSED"/>
  </r>
  <r>
    <s v="MEDXCEL/TRIMEDX"/>
    <x v="3"/>
    <x v="1"/>
    <x v="13"/>
    <s v="Y"/>
    <x v="11"/>
    <n v="12"/>
    <n v="9"/>
    <n v="9"/>
    <n v="0"/>
    <n v="10"/>
    <n v="5"/>
    <s v="PASSED"/>
  </r>
  <r>
    <s v="MEDXCEL/TRIMEDX"/>
    <x v="3"/>
    <x v="1"/>
    <x v="14"/>
    <s v="Y"/>
    <x v="11"/>
    <n v="12"/>
    <n v="7"/>
    <n v="7"/>
    <n v="0"/>
    <n v="10"/>
    <n v="5"/>
    <s v="PASSED"/>
  </r>
  <r>
    <s v="MEDXCEL/TRIMEDX"/>
    <x v="3"/>
    <x v="1"/>
    <x v="15"/>
    <s v="Y"/>
    <x v="11"/>
    <n v="12"/>
    <n v="7"/>
    <n v="7"/>
    <n v="0"/>
    <n v="10"/>
    <n v="5"/>
    <s v="PASSED"/>
  </r>
  <r>
    <s v="MEDXCEL/TRIMEDX"/>
    <x v="3"/>
    <x v="1"/>
    <x v="16"/>
    <s v="Y"/>
    <x v="11"/>
    <n v="12"/>
    <n v="16"/>
    <n v="16"/>
    <n v="0"/>
    <n v="10"/>
    <n v="5"/>
    <s v="PASSED"/>
  </r>
  <r>
    <s v="MEDXCEL/TRIMEDX"/>
    <x v="3"/>
    <x v="1"/>
    <x v="17"/>
    <s v="N"/>
    <x v="11"/>
    <n v="12"/>
    <n v="0"/>
    <n v="0"/>
    <n v="0"/>
    <n v="10"/>
    <n v="5"/>
    <s v="PASSED"/>
  </r>
  <r>
    <s v="MEDXCEL/TRIMEDX"/>
    <x v="3"/>
    <x v="1"/>
    <x v="18"/>
    <s v="N"/>
    <x v="11"/>
    <n v="12"/>
    <n v="7"/>
    <n v="7"/>
    <n v="0"/>
    <n v="10"/>
    <n v="5"/>
    <s v="PASSED"/>
  </r>
  <r>
    <s v="MEDXCEL/TRIMEDX"/>
    <x v="3"/>
    <x v="1"/>
    <x v="19"/>
    <s v="N"/>
    <x v="11"/>
    <n v="12"/>
    <n v="6"/>
    <n v="3"/>
    <n v="100"/>
    <n v="10"/>
    <n v="5"/>
    <s v="CRITICAL"/>
  </r>
  <r>
    <s v="MEDXCEL/TRIMEDX"/>
    <x v="3"/>
    <x v="1"/>
    <x v="20"/>
    <s v="N"/>
    <x v="11"/>
    <n v="12"/>
    <n v="0"/>
    <n v="0"/>
    <n v="0"/>
    <n v="10"/>
    <n v="5"/>
    <s v="PASSED"/>
  </r>
  <r>
    <s v="MEDXCEL/TRIMEDX"/>
    <x v="3"/>
    <x v="1"/>
    <x v="0"/>
    <s v="Y"/>
    <x v="12"/>
    <n v="13"/>
    <n v="35974"/>
    <n v="35974"/>
    <n v="0"/>
    <n v="10"/>
    <n v="5"/>
    <s v="PASSED"/>
  </r>
  <r>
    <s v="MEDXCEL/TRIMEDX"/>
    <x v="3"/>
    <x v="1"/>
    <x v="1"/>
    <s v="Y"/>
    <x v="12"/>
    <n v="13"/>
    <n v="41881"/>
    <n v="41881"/>
    <n v="0"/>
    <n v="10"/>
    <n v="5"/>
    <s v="PASSED"/>
  </r>
  <r>
    <s v="MEDXCEL/TRIMEDX"/>
    <x v="3"/>
    <x v="1"/>
    <x v="2"/>
    <s v="Y"/>
    <x v="12"/>
    <n v="13"/>
    <n v="56781"/>
    <n v="56781"/>
    <n v="0"/>
    <n v="10"/>
    <n v="5"/>
    <s v="PASSED"/>
  </r>
  <r>
    <s v="MEDXCEL/TRIMEDX"/>
    <x v="3"/>
    <x v="1"/>
    <x v="3"/>
    <s v="Y"/>
    <x v="12"/>
    <n v="13"/>
    <n v="50559"/>
    <n v="50559"/>
    <n v="0"/>
    <n v="10"/>
    <n v="5"/>
    <s v="PASSED"/>
  </r>
  <r>
    <s v="MEDXCEL/TRIMEDX"/>
    <x v="3"/>
    <x v="1"/>
    <x v="4"/>
    <s v="Y"/>
    <x v="12"/>
    <n v="13"/>
    <n v="58259"/>
    <n v="58259"/>
    <n v="0"/>
    <n v="10"/>
    <n v="5"/>
    <s v="PASSED"/>
  </r>
  <r>
    <s v="MEDXCEL/TRIMEDX"/>
    <x v="3"/>
    <x v="1"/>
    <x v="5"/>
    <s v="Y"/>
    <x v="12"/>
    <n v="13"/>
    <n v="73305"/>
    <n v="73305"/>
    <n v="0"/>
    <n v="10"/>
    <n v="5"/>
    <s v="PASSED"/>
  </r>
  <r>
    <s v="MEDXCEL/TRIMEDX"/>
    <x v="3"/>
    <x v="1"/>
    <x v="6"/>
    <s v="Y"/>
    <x v="12"/>
    <n v="13"/>
    <n v="50448"/>
    <n v="50448"/>
    <n v="0"/>
    <n v="10"/>
    <n v="5"/>
    <s v="PASSED"/>
  </r>
  <r>
    <s v="MEDXCEL/TRIMEDX"/>
    <x v="3"/>
    <x v="1"/>
    <x v="7"/>
    <s v="Y"/>
    <x v="12"/>
    <n v="13"/>
    <n v="65649"/>
    <n v="65649"/>
    <n v="0"/>
    <n v="10"/>
    <n v="5"/>
    <s v="PASSED"/>
  </r>
  <r>
    <s v="MEDXCEL/TRIMEDX"/>
    <x v="3"/>
    <x v="1"/>
    <x v="8"/>
    <s v="Y"/>
    <x v="12"/>
    <n v="13"/>
    <n v="77754"/>
    <n v="77754"/>
    <n v="0"/>
    <n v="10"/>
    <n v="5"/>
    <s v="PASSED"/>
  </r>
  <r>
    <s v="MEDXCEL/TRIMEDX"/>
    <x v="3"/>
    <x v="1"/>
    <x v="9"/>
    <s v="Y"/>
    <x v="12"/>
    <n v="13"/>
    <n v="53772"/>
    <n v="53772"/>
    <n v="0"/>
    <n v="10"/>
    <n v="5"/>
    <s v="PASSED"/>
  </r>
  <r>
    <s v="MEDXCEL/TRIMEDX"/>
    <x v="3"/>
    <x v="1"/>
    <x v="10"/>
    <s v="Y"/>
    <x v="12"/>
    <n v="13"/>
    <n v="57151"/>
    <n v="55278"/>
    <n v="3.3883280871232677"/>
    <n v="10"/>
    <n v="5"/>
    <s v="TRIVIAL"/>
  </r>
  <r>
    <s v="MEDXCEL/TRIMEDX"/>
    <x v="3"/>
    <x v="1"/>
    <x v="11"/>
    <s v="Y"/>
    <x v="12"/>
    <n v="13"/>
    <n v="64653"/>
    <n v="63417"/>
    <n v="1.9490042102275416"/>
    <n v="10"/>
    <n v="5"/>
    <s v="TRIVIAL"/>
  </r>
  <r>
    <s v="MEDXCEL/TRIMEDX"/>
    <x v="3"/>
    <x v="1"/>
    <x v="12"/>
    <s v="Y"/>
    <x v="12"/>
    <n v="13"/>
    <n v="70085"/>
    <n v="70085"/>
    <n v="0"/>
    <n v="10"/>
    <n v="5"/>
    <s v="PASSED"/>
  </r>
  <r>
    <s v="MEDXCEL/TRIMEDX"/>
    <x v="3"/>
    <x v="1"/>
    <x v="13"/>
    <s v="Y"/>
    <x v="12"/>
    <n v="13"/>
    <n v="51969"/>
    <n v="51969"/>
    <n v="0"/>
    <n v="10"/>
    <n v="5"/>
    <s v="PASSED"/>
  </r>
  <r>
    <s v="MEDXCEL/TRIMEDX"/>
    <x v="3"/>
    <x v="1"/>
    <x v="14"/>
    <s v="Y"/>
    <x v="12"/>
    <n v="13"/>
    <n v="95591"/>
    <n v="95591"/>
    <n v="0"/>
    <n v="10"/>
    <n v="5"/>
    <s v="PASSED"/>
  </r>
  <r>
    <s v="MEDXCEL/TRIMEDX"/>
    <x v="3"/>
    <x v="1"/>
    <x v="15"/>
    <s v="Y"/>
    <x v="12"/>
    <n v="13"/>
    <n v="58522"/>
    <n v="58522"/>
    <n v="0"/>
    <n v="10"/>
    <n v="5"/>
    <s v="PASSED"/>
  </r>
  <r>
    <s v="MEDXCEL/TRIMEDX"/>
    <x v="3"/>
    <x v="1"/>
    <x v="16"/>
    <s v="Y"/>
    <x v="12"/>
    <n v="13"/>
    <n v="41082"/>
    <n v="41082"/>
    <n v="0"/>
    <n v="10"/>
    <n v="5"/>
    <s v="PASSED"/>
  </r>
  <r>
    <s v="MEDXCEL/TRIMEDX"/>
    <x v="3"/>
    <x v="1"/>
    <x v="17"/>
    <s v="N"/>
    <x v="12"/>
    <n v="13"/>
    <n v="35126"/>
    <n v="33567"/>
    <n v="4.6444424583668482"/>
    <n v="10"/>
    <n v="5"/>
    <s v="TRIVIAL"/>
  </r>
  <r>
    <s v="MEDXCEL/TRIMEDX"/>
    <x v="3"/>
    <x v="1"/>
    <x v="18"/>
    <s v="N"/>
    <x v="12"/>
    <n v="13"/>
    <n v="44282"/>
    <n v="42093"/>
    <n v="5.2003896134749246"/>
    <n v="10"/>
    <n v="5"/>
    <s v="CAUTIONARY"/>
  </r>
  <r>
    <s v="MEDXCEL/TRIMEDX"/>
    <x v="3"/>
    <x v="1"/>
    <x v="19"/>
    <s v="N"/>
    <x v="12"/>
    <n v="13"/>
    <n v="41268"/>
    <n v="4679"/>
    <n v="781.98332977131861"/>
    <n v="10"/>
    <n v="5"/>
    <s v="CRITICAL"/>
  </r>
  <r>
    <s v="MEDXCEL/TRIMEDX"/>
    <x v="3"/>
    <x v="1"/>
    <x v="20"/>
    <s v="N"/>
    <x v="12"/>
    <n v="13"/>
    <n v="13300"/>
    <n v="0"/>
    <n v="100"/>
    <n v="10"/>
    <n v="5"/>
    <s v="CRITICAL"/>
  </r>
  <r>
    <s v="MEDXCEL/TRIMEDX"/>
    <x v="3"/>
    <x v="1"/>
    <x v="0"/>
    <s v="Y"/>
    <x v="13"/>
    <n v="14"/>
    <n v="135"/>
    <n v="135"/>
    <n v="0"/>
    <n v="10"/>
    <n v="5"/>
    <s v="PASSED"/>
  </r>
  <r>
    <s v="MEDXCEL/TRIMEDX"/>
    <x v="3"/>
    <x v="1"/>
    <x v="1"/>
    <s v="Y"/>
    <x v="13"/>
    <n v="14"/>
    <n v="165"/>
    <n v="165"/>
    <n v="0"/>
    <n v="10"/>
    <n v="5"/>
    <s v="PASSED"/>
  </r>
  <r>
    <s v="MEDXCEL/TRIMEDX"/>
    <x v="3"/>
    <x v="1"/>
    <x v="2"/>
    <s v="Y"/>
    <x v="13"/>
    <n v="14"/>
    <n v="200"/>
    <n v="200"/>
    <n v="0"/>
    <n v="10"/>
    <n v="5"/>
    <s v="PASSED"/>
  </r>
  <r>
    <s v="MEDXCEL/TRIMEDX"/>
    <x v="3"/>
    <x v="1"/>
    <x v="3"/>
    <s v="Y"/>
    <x v="13"/>
    <n v="14"/>
    <n v="156"/>
    <n v="156"/>
    <n v="0"/>
    <n v="10"/>
    <n v="5"/>
    <s v="PASSED"/>
  </r>
  <r>
    <s v="MEDXCEL/TRIMEDX"/>
    <x v="3"/>
    <x v="1"/>
    <x v="4"/>
    <s v="Y"/>
    <x v="13"/>
    <n v="14"/>
    <n v="150"/>
    <n v="150"/>
    <n v="0"/>
    <n v="10"/>
    <n v="5"/>
    <s v="PASSED"/>
  </r>
  <r>
    <s v="MEDXCEL/TRIMEDX"/>
    <x v="3"/>
    <x v="1"/>
    <x v="5"/>
    <s v="Y"/>
    <x v="13"/>
    <n v="14"/>
    <n v="172"/>
    <n v="172"/>
    <n v="0"/>
    <n v="10"/>
    <n v="5"/>
    <s v="PASSED"/>
  </r>
  <r>
    <s v="MEDXCEL/TRIMEDX"/>
    <x v="3"/>
    <x v="1"/>
    <x v="6"/>
    <s v="Y"/>
    <x v="13"/>
    <n v="14"/>
    <n v="191"/>
    <n v="191"/>
    <n v="0"/>
    <n v="10"/>
    <n v="5"/>
    <s v="PASSED"/>
  </r>
  <r>
    <s v="MEDXCEL/TRIMEDX"/>
    <x v="3"/>
    <x v="1"/>
    <x v="7"/>
    <s v="Y"/>
    <x v="13"/>
    <n v="14"/>
    <n v="188"/>
    <n v="188"/>
    <n v="0"/>
    <n v="10"/>
    <n v="5"/>
    <s v="PASSED"/>
  </r>
  <r>
    <s v="MEDXCEL/TRIMEDX"/>
    <x v="3"/>
    <x v="1"/>
    <x v="8"/>
    <s v="Y"/>
    <x v="13"/>
    <n v="14"/>
    <n v="190"/>
    <n v="190"/>
    <n v="0"/>
    <n v="10"/>
    <n v="5"/>
    <s v="PASSED"/>
  </r>
  <r>
    <s v="MEDXCEL/TRIMEDX"/>
    <x v="3"/>
    <x v="1"/>
    <x v="9"/>
    <s v="Y"/>
    <x v="13"/>
    <n v="14"/>
    <n v="166"/>
    <n v="166"/>
    <n v="0"/>
    <n v="10"/>
    <n v="5"/>
    <s v="PASSED"/>
  </r>
  <r>
    <s v="MEDXCEL/TRIMEDX"/>
    <x v="3"/>
    <x v="1"/>
    <x v="10"/>
    <s v="Y"/>
    <x v="13"/>
    <n v="14"/>
    <n v="155"/>
    <n v="152"/>
    <n v="1.9736842105263157"/>
    <n v="10"/>
    <n v="5"/>
    <s v="TRIVIAL"/>
  </r>
  <r>
    <s v="MEDXCEL/TRIMEDX"/>
    <x v="3"/>
    <x v="1"/>
    <x v="11"/>
    <s v="Y"/>
    <x v="13"/>
    <n v="14"/>
    <n v="148"/>
    <n v="146"/>
    <n v="1.3698630136986301"/>
    <n v="10"/>
    <n v="5"/>
    <s v="TRIVIAL"/>
  </r>
  <r>
    <s v="MEDXCEL/TRIMEDX"/>
    <x v="3"/>
    <x v="1"/>
    <x v="12"/>
    <s v="Y"/>
    <x v="13"/>
    <n v="14"/>
    <n v="159"/>
    <n v="159"/>
    <n v="0"/>
    <n v="10"/>
    <n v="5"/>
    <s v="PASSED"/>
  </r>
  <r>
    <s v="MEDXCEL/TRIMEDX"/>
    <x v="3"/>
    <x v="1"/>
    <x v="13"/>
    <s v="Y"/>
    <x v="13"/>
    <n v="14"/>
    <n v="145"/>
    <n v="145"/>
    <n v="0"/>
    <n v="10"/>
    <n v="5"/>
    <s v="PASSED"/>
  </r>
  <r>
    <s v="MEDXCEL/TRIMEDX"/>
    <x v="3"/>
    <x v="1"/>
    <x v="14"/>
    <s v="Y"/>
    <x v="13"/>
    <n v="14"/>
    <n v="186"/>
    <n v="186"/>
    <n v="0"/>
    <n v="10"/>
    <n v="5"/>
    <s v="PASSED"/>
  </r>
  <r>
    <s v="MEDXCEL/TRIMEDX"/>
    <x v="3"/>
    <x v="1"/>
    <x v="15"/>
    <s v="Y"/>
    <x v="13"/>
    <n v="14"/>
    <n v="118"/>
    <n v="118"/>
    <n v="0"/>
    <n v="10"/>
    <n v="5"/>
    <s v="PASSED"/>
  </r>
  <r>
    <s v="MEDXCEL/TRIMEDX"/>
    <x v="3"/>
    <x v="1"/>
    <x v="16"/>
    <s v="Y"/>
    <x v="13"/>
    <n v="14"/>
    <n v="170"/>
    <n v="170"/>
    <n v="0"/>
    <n v="10"/>
    <n v="5"/>
    <s v="PASSED"/>
  </r>
  <r>
    <s v="MEDXCEL/TRIMEDX"/>
    <x v="3"/>
    <x v="1"/>
    <x v="17"/>
    <s v="N"/>
    <x v="13"/>
    <n v="14"/>
    <n v="136"/>
    <n v="127"/>
    <n v="7.0866141732283463"/>
    <n v="10"/>
    <n v="5"/>
    <s v="CAUTIONARY"/>
  </r>
  <r>
    <s v="MEDXCEL/TRIMEDX"/>
    <x v="3"/>
    <x v="1"/>
    <x v="18"/>
    <s v="N"/>
    <x v="13"/>
    <n v="14"/>
    <n v="172"/>
    <n v="156"/>
    <n v="10.256410256410255"/>
    <n v="10"/>
    <n v="5"/>
    <s v="CRITICAL"/>
  </r>
  <r>
    <s v="MEDXCEL/TRIMEDX"/>
    <x v="3"/>
    <x v="1"/>
    <x v="19"/>
    <s v="N"/>
    <x v="13"/>
    <n v="14"/>
    <n v="168"/>
    <n v="29"/>
    <n v="479.31034482758622"/>
    <n v="10"/>
    <n v="5"/>
    <s v="CRITICAL"/>
  </r>
  <r>
    <s v="MEDXCEL/TRIMEDX"/>
    <x v="3"/>
    <x v="1"/>
    <x v="20"/>
    <s v="N"/>
    <x v="13"/>
    <n v="14"/>
    <n v="48"/>
    <n v="0"/>
    <n v="100"/>
    <n v="10"/>
    <n v="5"/>
    <s v="CRITICAL"/>
  </r>
  <r>
    <s v="MEDXCEL/TRIMEDX"/>
    <x v="3"/>
    <x v="1"/>
    <x v="0"/>
    <s v="Y"/>
    <x v="14"/>
    <n v="15"/>
    <n v="261733"/>
    <n v="261733"/>
    <n v="0"/>
    <n v="10"/>
    <n v="5"/>
    <s v="PASSED"/>
  </r>
  <r>
    <s v="MEDXCEL/TRIMEDX"/>
    <x v="3"/>
    <x v="1"/>
    <x v="1"/>
    <s v="Y"/>
    <x v="14"/>
    <n v="15"/>
    <n v="316783"/>
    <n v="316783"/>
    <n v="0"/>
    <n v="10"/>
    <n v="5"/>
    <s v="PASSED"/>
  </r>
  <r>
    <s v="MEDXCEL/TRIMEDX"/>
    <x v="3"/>
    <x v="1"/>
    <x v="2"/>
    <s v="Y"/>
    <x v="14"/>
    <n v="15"/>
    <n v="260228"/>
    <n v="260228"/>
    <n v="0"/>
    <n v="10"/>
    <n v="5"/>
    <s v="PASSED"/>
  </r>
  <r>
    <s v="MEDXCEL/TRIMEDX"/>
    <x v="3"/>
    <x v="1"/>
    <x v="3"/>
    <s v="Y"/>
    <x v="14"/>
    <n v="15"/>
    <n v="345685"/>
    <n v="345685"/>
    <n v="0"/>
    <n v="10"/>
    <n v="5"/>
    <s v="PASSED"/>
  </r>
  <r>
    <s v="MEDXCEL/TRIMEDX"/>
    <x v="3"/>
    <x v="1"/>
    <x v="4"/>
    <s v="Y"/>
    <x v="14"/>
    <n v="15"/>
    <n v="278692"/>
    <n v="278692"/>
    <n v="0"/>
    <n v="10"/>
    <n v="5"/>
    <s v="PASSED"/>
  </r>
  <r>
    <s v="MEDXCEL/TRIMEDX"/>
    <x v="3"/>
    <x v="1"/>
    <x v="5"/>
    <s v="Y"/>
    <x v="14"/>
    <n v="15"/>
    <n v="348525"/>
    <n v="348525"/>
    <n v="0"/>
    <n v="10"/>
    <n v="5"/>
    <s v="PASSED"/>
  </r>
  <r>
    <s v="MEDXCEL/TRIMEDX"/>
    <x v="3"/>
    <x v="1"/>
    <x v="6"/>
    <s v="Y"/>
    <x v="14"/>
    <n v="15"/>
    <n v="368190"/>
    <n v="368190"/>
    <n v="0"/>
    <n v="10"/>
    <n v="5"/>
    <s v="PASSED"/>
  </r>
  <r>
    <s v="MEDXCEL/TRIMEDX"/>
    <x v="3"/>
    <x v="1"/>
    <x v="7"/>
    <s v="Y"/>
    <x v="14"/>
    <n v="15"/>
    <n v="402312"/>
    <n v="402312"/>
    <n v="0"/>
    <n v="10"/>
    <n v="5"/>
    <s v="PASSED"/>
  </r>
  <r>
    <s v="MEDXCEL/TRIMEDX"/>
    <x v="3"/>
    <x v="1"/>
    <x v="8"/>
    <s v="Y"/>
    <x v="14"/>
    <n v="15"/>
    <n v="406262"/>
    <n v="406262"/>
    <n v="0"/>
    <n v="10"/>
    <n v="5"/>
    <s v="PASSED"/>
  </r>
  <r>
    <s v="MEDXCEL/TRIMEDX"/>
    <x v="3"/>
    <x v="1"/>
    <x v="9"/>
    <s v="Y"/>
    <x v="14"/>
    <n v="15"/>
    <n v="412901"/>
    <n v="412901"/>
    <n v="0"/>
    <n v="10"/>
    <n v="5"/>
    <s v="PASSED"/>
  </r>
  <r>
    <s v="MEDXCEL/TRIMEDX"/>
    <x v="3"/>
    <x v="1"/>
    <x v="10"/>
    <s v="Y"/>
    <x v="14"/>
    <n v="15"/>
    <n v="411492"/>
    <n v="411492"/>
    <n v="0"/>
    <n v="10"/>
    <n v="5"/>
    <s v="PASSED"/>
  </r>
  <r>
    <s v="MEDXCEL/TRIMEDX"/>
    <x v="3"/>
    <x v="1"/>
    <x v="11"/>
    <s v="Y"/>
    <x v="14"/>
    <n v="15"/>
    <n v="542267"/>
    <n v="542267"/>
    <n v="0"/>
    <n v="10"/>
    <n v="5"/>
    <s v="PASSED"/>
  </r>
  <r>
    <s v="MEDXCEL/TRIMEDX"/>
    <x v="3"/>
    <x v="1"/>
    <x v="12"/>
    <s v="Y"/>
    <x v="14"/>
    <n v="15"/>
    <n v="405727"/>
    <n v="405727"/>
    <n v="0"/>
    <n v="10"/>
    <n v="5"/>
    <s v="PASSED"/>
  </r>
  <r>
    <s v="MEDXCEL/TRIMEDX"/>
    <x v="3"/>
    <x v="1"/>
    <x v="13"/>
    <s v="Y"/>
    <x v="14"/>
    <n v="15"/>
    <n v="464287"/>
    <n v="464287"/>
    <n v="0"/>
    <n v="10"/>
    <n v="5"/>
    <s v="PASSED"/>
  </r>
  <r>
    <s v="MEDXCEL/TRIMEDX"/>
    <x v="3"/>
    <x v="1"/>
    <x v="14"/>
    <s v="Y"/>
    <x v="14"/>
    <n v="15"/>
    <n v="465430"/>
    <n v="465943"/>
    <n v="0.1100993039921192"/>
    <n v="10"/>
    <n v="5"/>
    <s v="TRIVIAL"/>
  </r>
  <r>
    <s v="MEDXCEL/TRIMEDX"/>
    <x v="3"/>
    <x v="1"/>
    <x v="15"/>
    <s v="Y"/>
    <x v="14"/>
    <n v="15"/>
    <n v="511914"/>
    <n v="511805"/>
    <n v="2.1297173728275418E-2"/>
    <n v="10"/>
    <n v="5"/>
    <s v="TRIVIAL"/>
  </r>
  <r>
    <s v="MEDXCEL/TRIMEDX"/>
    <x v="3"/>
    <x v="1"/>
    <x v="16"/>
    <s v="Y"/>
    <x v="14"/>
    <n v="15"/>
    <n v="281511"/>
    <n v="281203"/>
    <n v="0.10952941469329987"/>
    <n v="10"/>
    <n v="5"/>
    <s v="TRIVIAL"/>
  </r>
  <r>
    <s v="MEDXCEL/TRIMEDX"/>
    <x v="3"/>
    <x v="1"/>
    <x v="17"/>
    <s v="N"/>
    <x v="14"/>
    <n v="15"/>
    <n v="319115"/>
    <n v="319384"/>
    <n v="8.4224632417403494E-2"/>
    <n v="10"/>
    <n v="5"/>
    <s v="TRIVIAL"/>
  </r>
  <r>
    <s v="MEDXCEL/TRIMEDX"/>
    <x v="3"/>
    <x v="1"/>
    <x v="18"/>
    <s v="N"/>
    <x v="14"/>
    <n v="15"/>
    <n v="292961"/>
    <n v="293273"/>
    <n v="0.10638551793039251"/>
    <n v="10"/>
    <n v="5"/>
    <s v="TRIVIAL"/>
  </r>
  <r>
    <s v="MEDXCEL/TRIMEDX"/>
    <x v="3"/>
    <x v="1"/>
    <x v="19"/>
    <s v="N"/>
    <x v="14"/>
    <n v="15"/>
    <n v="297090"/>
    <n v="297090"/>
    <n v="0"/>
    <n v="10"/>
    <n v="5"/>
    <s v="PASSED"/>
  </r>
  <r>
    <s v="MEDXCEL/TRIMEDX"/>
    <x v="3"/>
    <x v="1"/>
    <x v="20"/>
    <s v="N"/>
    <x v="14"/>
    <n v="15"/>
    <n v="337757"/>
    <n v="0"/>
    <n v="100"/>
    <n v="10"/>
    <n v="5"/>
    <s v="CRITICAL"/>
  </r>
  <r>
    <s v="MEDXCEL/TRIMEDX"/>
    <x v="3"/>
    <x v="1"/>
    <x v="0"/>
    <s v="Y"/>
    <x v="15"/>
    <n v="16"/>
    <n v="0.82"/>
    <n v="0.82"/>
    <n v="0"/>
    <n v="10"/>
    <n v="5"/>
    <s v="PASSED"/>
  </r>
  <r>
    <s v="MEDXCEL/TRIMEDX"/>
    <x v="3"/>
    <x v="1"/>
    <x v="1"/>
    <s v="Y"/>
    <x v="15"/>
    <n v="16"/>
    <n v="0.8"/>
    <n v="0.8"/>
    <n v="0"/>
    <n v="10"/>
    <n v="5"/>
    <s v="PASSED"/>
  </r>
  <r>
    <s v="MEDXCEL/TRIMEDX"/>
    <x v="3"/>
    <x v="1"/>
    <x v="2"/>
    <s v="Y"/>
    <x v="15"/>
    <n v="16"/>
    <n v="0.82"/>
    <n v="0.82"/>
    <n v="0"/>
    <n v="10"/>
    <n v="5"/>
    <s v="PASSED"/>
  </r>
  <r>
    <s v="MEDXCEL/TRIMEDX"/>
    <x v="3"/>
    <x v="1"/>
    <x v="3"/>
    <s v="Y"/>
    <x v="15"/>
    <n v="16"/>
    <n v="0.82"/>
    <n v="0.82"/>
    <n v="0"/>
    <n v="10"/>
    <n v="5"/>
    <s v="PASSED"/>
  </r>
  <r>
    <s v="MEDXCEL/TRIMEDX"/>
    <x v="3"/>
    <x v="1"/>
    <x v="4"/>
    <s v="Y"/>
    <x v="15"/>
    <n v="16"/>
    <n v="0.82"/>
    <n v="0.82"/>
    <n v="0"/>
    <n v="10"/>
    <n v="5"/>
    <s v="PASSED"/>
  </r>
  <r>
    <s v="MEDXCEL/TRIMEDX"/>
    <x v="3"/>
    <x v="1"/>
    <x v="5"/>
    <s v="Y"/>
    <x v="15"/>
    <n v="16"/>
    <n v="0.82"/>
    <n v="0.82"/>
    <n v="0"/>
    <n v="10"/>
    <n v="5"/>
    <s v="PASSED"/>
  </r>
  <r>
    <s v="MEDXCEL/TRIMEDX"/>
    <x v="3"/>
    <x v="1"/>
    <x v="6"/>
    <s v="Y"/>
    <x v="15"/>
    <n v="16"/>
    <n v="0.82"/>
    <n v="0.83"/>
    <n v="1.2048192771084349"/>
    <n v="10"/>
    <n v="5"/>
    <s v="TRIVIAL"/>
  </r>
  <r>
    <s v="MEDXCEL/TRIMEDX"/>
    <x v="3"/>
    <x v="1"/>
    <x v="7"/>
    <s v="Y"/>
    <x v="15"/>
    <n v="16"/>
    <n v="0.82"/>
    <n v="0.82"/>
    <n v="0"/>
    <n v="10"/>
    <n v="5"/>
    <s v="PASSED"/>
  </r>
  <r>
    <s v="MEDXCEL/TRIMEDX"/>
    <x v="3"/>
    <x v="1"/>
    <x v="8"/>
    <s v="Y"/>
    <x v="15"/>
    <n v="16"/>
    <n v="0.83"/>
    <n v="0.83"/>
    <n v="0"/>
    <n v="10"/>
    <n v="5"/>
    <s v="PASSED"/>
  </r>
  <r>
    <s v="MEDXCEL/TRIMEDX"/>
    <x v="3"/>
    <x v="1"/>
    <x v="9"/>
    <s v="Y"/>
    <x v="15"/>
    <n v="16"/>
    <n v="0.82"/>
    <n v="0.83"/>
    <n v="1.2048192771084349"/>
    <n v="10"/>
    <n v="5"/>
    <s v="TRIVIAL"/>
  </r>
  <r>
    <s v="MEDXCEL/TRIMEDX"/>
    <x v="3"/>
    <x v="1"/>
    <x v="10"/>
    <s v="Y"/>
    <x v="15"/>
    <n v="16"/>
    <n v="0.83"/>
    <n v="0.84"/>
    <n v="1.1904761904761916"/>
    <n v="10"/>
    <n v="5"/>
    <s v="TRIVIAL"/>
  </r>
  <r>
    <s v="MEDXCEL/TRIMEDX"/>
    <x v="3"/>
    <x v="1"/>
    <x v="11"/>
    <s v="Y"/>
    <x v="15"/>
    <n v="16"/>
    <n v="0.83"/>
    <n v="0.83"/>
    <n v="0"/>
    <n v="10"/>
    <n v="5"/>
    <s v="PASSED"/>
  </r>
  <r>
    <s v="MEDXCEL/TRIMEDX"/>
    <x v="3"/>
    <x v="1"/>
    <x v="12"/>
    <s v="Y"/>
    <x v="15"/>
    <n v="16"/>
    <n v="0.9"/>
    <n v="0.9"/>
    <n v="0"/>
    <n v="10"/>
    <n v="5"/>
    <s v="PASSED"/>
  </r>
  <r>
    <s v="MEDXCEL/TRIMEDX"/>
    <x v="3"/>
    <x v="1"/>
    <x v="13"/>
    <s v="Y"/>
    <x v="15"/>
    <n v="16"/>
    <n v="0.91"/>
    <n v="0.91"/>
    <n v="0"/>
    <n v="10"/>
    <n v="5"/>
    <s v="PASSED"/>
  </r>
  <r>
    <s v="MEDXCEL/TRIMEDX"/>
    <x v="3"/>
    <x v="1"/>
    <x v="14"/>
    <s v="Y"/>
    <x v="15"/>
    <n v="16"/>
    <n v="0.89"/>
    <n v="0.89"/>
    <n v="0"/>
    <n v="10"/>
    <n v="5"/>
    <s v="PASSED"/>
  </r>
  <r>
    <s v="MEDXCEL/TRIMEDX"/>
    <x v="3"/>
    <x v="1"/>
    <x v="15"/>
    <s v="Y"/>
    <x v="15"/>
    <n v="16"/>
    <n v="0.9"/>
    <n v="0.9"/>
    <n v="0"/>
    <n v="10"/>
    <n v="5"/>
    <s v="PASSED"/>
  </r>
  <r>
    <s v="MEDXCEL/TRIMEDX"/>
    <x v="3"/>
    <x v="1"/>
    <x v="16"/>
    <s v="Y"/>
    <x v="15"/>
    <n v="16"/>
    <n v="0.91"/>
    <n v="0.91"/>
    <n v="0"/>
    <n v="10"/>
    <n v="5"/>
    <s v="PASSED"/>
  </r>
  <r>
    <s v="MEDXCEL/TRIMEDX"/>
    <x v="3"/>
    <x v="1"/>
    <x v="17"/>
    <s v="N"/>
    <x v="15"/>
    <n v="16"/>
    <n v="0.92"/>
    <n v="0.92"/>
    <n v="0"/>
    <n v="10"/>
    <n v="5"/>
    <s v="PASSED"/>
  </r>
  <r>
    <s v="MEDXCEL/TRIMEDX"/>
    <x v="3"/>
    <x v="1"/>
    <x v="18"/>
    <s v="N"/>
    <x v="15"/>
    <n v="16"/>
    <n v="0.92"/>
    <n v="0.92"/>
    <n v="0"/>
    <n v="10"/>
    <n v="5"/>
    <s v="PASSED"/>
  </r>
  <r>
    <s v="MEDXCEL/TRIMEDX"/>
    <x v="3"/>
    <x v="1"/>
    <x v="19"/>
    <s v="N"/>
    <x v="15"/>
    <n v="16"/>
    <n v="0.92"/>
    <n v="0.92"/>
    <n v="0"/>
    <n v="10"/>
    <n v="5"/>
    <s v="PASSED"/>
  </r>
  <r>
    <s v="MEDXCEL/TRIMEDX"/>
    <x v="3"/>
    <x v="1"/>
    <x v="20"/>
    <s v="N"/>
    <x v="15"/>
    <n v="16"/>
    <n v="0.86"/>
    <n v="0"/>
    <n v="100"/>
    <n v="10"/>
    <n v="5"/>
    <s v="CRITICAL"/>
  </r>
  <r>
    <s v="MEDXCEL/TRIMEDX"/>
    <x v="3"/>
    <x v="1"/>
    <x v="0"/>
    <s v="Y"/>
    <x v="16"/>
    <n v="17"/>
    <n v="1096632"/>
    <n v="1095634"/>
    <n v="9.1088812504905831E-2"/>
    <n v="10"/>
    <n v="5"/>
    <s v="TRIVIAL"/>
  </r>
  <r>
    <s v="MEDXCEL/TRIMEDX"/>
    <x v="3"/>
    <x v="1"/>
    <x v="1"/>
    <s v="Y"/>
    <x v="16"/>
    <n v="17"/>
    <n v="1379109"/>
    <n v="1399192"/>
    <n v="1.4353283895276703"/>
    <n v="10"/>
    <n v="5"/>
    <s v="TRIVIAL"/>
  </r>
  <r>
    <s v="MEDXCEL/TRIMEDX"/>
    <x v="3"/>
    <x v="1"/>
    <x v="2"/>
    <s v="Y"/>
    <x v="16"/>
    <n v="17"/>
    <n v="856332"/>
    <n v="848720"/>
    <n v="0.89688000754076724"/>
    <n v="10"/>
    <n v="5"/>
    <s v="TRIVIAL"/>
  </r>
  <r>
    <s v="MEDXCEL/TRIMEDX"/>
    <x v="3"/>
    <x v="1"/>
    <x v="3"/>
    <s v="Y"/>
    <x v="16"/>
    <n v="17"/>
    <n v="1441303"/>
    <n v="1443091"/>
    <n v="0.12390071035021354"/>
    <n v="10"/>
    <n v="5"/>
    <s v="TRIVIAL"/>
  </r>
  <r>
    <s v="MEDXCEL/TRIMEDX"/>
    <x v="3"/>
    <x v="1"/>
    <x v="4"/>
    <s v="Y"/>
    <x v="16"/>
    <n v="17"/>
    <n v="1463329"/>
    <n v="1463329"/>
    <n v="0"/>
    <n v="10"/>
    <n v="5"/>
    <s v="PASSED"/>
  </r>
  <r>
    <s v="MEDXCEL/TRIMEDX"/>
    <x v="3"/>
    <x v="1"/>
    <x v="5"/>
    <s v="Y"/>
    <x v="16"/>
    <n v="17"/>
    <n v="1274868"/>
    <n v="1274484"/>
    <n v="3.0129840782622618E-2"/>
    <n v="10"/>
    <n v="5"/>
    <s v="TRIVIAL"/>
  </r>
  <r>
    <s v="MEDXCEL/TRIMEDX"/>
    <x v="3"/>
    <x v="1"/>
    <x v="6"/>
    <s v="Y"/>
    <x v="16"/>
    <n v="17"/>
    <n v="1198532"/>
    <n v="1198532"/>
    <n v="0"/>
    <n v="10"/>
    <n v="5"/>
    <s v="PASSED"/>
  </r>
  <r>
    <s v="MEDXCEL/TRIMEDX"/>
    <x v="3"/>
    <x v="1"/>
    <x v="7"/>
    <s v="Y"/>
    <x v="16"/>
    <n v="17"/>
    <n v="1189003"/>
    <n v="1189003"/>
    <n v="0"/>
    <n v="10"/>
    <n v="5"/>
    <s v="PASSED"/>
  </r>
  <r>
    <s v="MEDXCEL/TRIMEDX"/>
    <x v="3"/>
    <x v="1"/>
    <x v="8"/>
    <s v="Y"/>
    <x v="16"/>
    <n v="17"/>
    <n v="1315940"/>
    <n v="1314938"/>
    <n v="7.6201311392628396E-2"/>
    <n v="10"/>
    <n v="5"/>
    <s v="TRIVIAL"/>
  </r>
  <r>
    <s v="MEDXCEL/TRIMEDX"/>
    <x v="3"/>
    <x v="1"/>
    <x v="9"/>
    <s v="Y"/>
    <x v="16"/>
    <n v="17"/>
    <n v="1460485"/>
    <n v="1459924"/>
    <n v="3.8426657826023822E-2"/>
    <n v="10"/>
    <n v="5"/>
    <s v="TRIVIAL"/>
  </r>
  <r>
    <s v="MEDXCEL/TRIMEDX"/>
    <x v="3"/>
    <x v="1"/>
    <x v="10"/>
    <s v="Y"/>
    <x v="16"/>
    <n v="17"/>
    <n v="1421986"/>
    <n v="1358738"/>
    <n v="4.6549077158363126"/>
    <n v="10"/>
    <n v="5"/>
    <s v="TRIVIAL"/>
  </r>
  <r>
    <s v="MEDXCEL/TRIMEDX"/>
    <x v="3"/>
    <x v="1"/>
    <x v="11"/>
    <s v="Y"/>
    <x v="16"/>
    <n v="17"/>
    <n v="1625829"/>
    <n v="1628193"/>
    <n v="0.14519163268727969"/>
    <n v="10"/>
    <n v="5"/>
    <s v="TRIVIAL"/>
  </r>
  <r>
    <s v="MEDXCEL/TRIMEDX"/>
    <x v="3"/>
    <x v="1"/>
    <x v="12"/>
    <s v="Y"/>
    <x v="16"/>
    <n v="17"/>
    <n v="1193917"/>
    <n v="1191954"/>
    <n v="0.16468756344624039"/>
    <n v="10"/>
    <n v="5"/>
    <s v="TRIVIAL"/>
  </r>
  <r>
    <s v="MEDXCEL/TRIMEDX"/>
    <x v="3"/>
    <x v="1"/>
    <x v="13"/>
    <s v="Y"/>
    <x v="16"/>
    <n v="17"/>
    <n v="1679705"/>
    <n v="1673818"/>
    <n v="0.35171087896055603"/>
    <n v="10"/>
    <n v="5"/>
    <s v="TRIVIAL"/>
  </r>
  <r>
    <s v="MEDXCEL/TRIMEDX"/>
    <x v="3"/>
    <x v="1"/>
    <x v="14"/>
    <s v="Y"/>
    <x v="16"/>
    <n v="17"/>
    <n v="1704547"/>
    <n v="1704571"/>
    <n v="1.4079788990895657E-3"/>
    <n v="10"/>
    <n v="5"/>
    <s v="TRIVIAL"/>
  </r>
  <r>
    <s v="MEDXCEL/TRIMEDX"/>
    <x v="3"/>
    <x v="1"/>
    <x v="15"/>
    <s v="Y"/>
    <x v="16"/>
    <n v="17"/>
    <n v="2014984"/>
    <n v="2003173"/>
    <n v="0.58961457647442339"/>
    <n v="10"/>
    <n v="5"/>
    <s v="TRIVIAL"/>
  </r>
  <r>
    <s v="MEDXCEL/TRIMEDX"/>
    <x v="3"/>
    <x v="1"/>
    <x v="16"/>
    <s v="Y"/>
    <x v="16"/>
    <n v="17"/>
    <n v="962333"/>
    <n v="931606"/>
    <n v="3.2982827504331227"/>
    <n v="10"/>
    <n v="5"/>
    <s v="TRIVIAL"/>
  </r>
  <r>
    <s v="MEDXCEL/TRIMEDX"/>
    <x v="3"/>
    <x v="1"/>
    <x v="17"/>
    <s v="N"/>
    <x v="16"/>
    <n v="17"/>
    <n v="1042554"/>
    <n v="1027310"/>
    <n v="1.4838753638142332"/>
    <n v="10"/>
    <n v="5"/>
    <s v="TRIVIAL"/>
  </r>
  <r>
    <s v="MEDXCEL/TRIMEDX"/>
    <x v="3"/>
    <x v="1"/>
    <x v="18"/>
    <s v="N"/>
    <x v="16"/>
    <n v="17"/>
    <n v="1011856"/>
    <n v="831033"/>
    <n v="21.758823055161468"/>
    <n v="10"/>
    <n v="5"/>
    <s v="CRITICAL"/>
  </r>
  <r>
    <s v="MEDXCEL/TRIMEDX"/>
    <x v="3"/>
    <x v="1"/>
    <x v="19"/>
    <s v="N"/>
    <x v="16"/>
    <n v="17"/>
    <n v="699367"/>
    <n v="292658"/>
    <n v="138.9707440083647"/>
    <n v="10"/>
    <n v="5"/>
    <s v="CRITICAL"/>
  </r>
  <r>
    <s v="MEDXCEL/TRIMEDX"/>
    <x v="3"/>
    <x v="1"/>
    <x v="20"/>
    <s v="N"/>
    <x v="16"/>
    <n v="17"/>
    <n v="641365"/>
    <n v="0"/>
    <n v="100"/>
    <n v="10"/>
    <n v="5"/>
    <s v="CRITICAL"/>
  </r>
  <r>
    <s v="MEDXCEL/TRIMEDX"/>
    <x v="3"/>
    <x v="1"/>
    <x v="0"/>
    <s v="Y"/>
    <x v="17"/>
    <n v="18"/>
    <n v="257.13"/>
    <n v="257.13"/>
    <n v="0"/>
    <n v="10"/>
    <n v="5"/>
    <s v="PASSED"/>
  </r>
  <r>
    <s v="MEDXCEL/TRIMEDX"/>
    <x v="3"/>
    <x v="1"/>
    <x v="1"/>
    <s v="Y"/>
    <x v="17"/>
    <n v="18"/>
    <n v="279.27999999999997"/>
    <n v="279.27999999999997"/>
    <n v="0"/>
    <n v="10"/>
    <n v="5"/>
    <s v="PASSED"/>
  </r>
  <r>
    <s v="MEDXCEL/TRIMEDX"/>
    <x v="3"/>
    <x v="1"/>
    <x v="2"/>
    <s v="Y"/>
    <x v="17"/>
    <n v="18"/>
    <n v="292.14999999999998"/>
    <n v="292.14999999999998"/>
    <n v="0"/>
    <n v="10"/>
    <n v="5"/>
    <s v="PASSED"/>
  </r>
  <r>
    <s v="MEDXCEL/TRIMEDX"/>
    <x v="3"/>
    <x v="1"/>
    <x v="3"/>
    <s v="Y"/>
    <x v="17"/>
    <n v="18"/>
    <n v="302.36"/>
    <n v="302.36"/>
    <n v="0"/>
    <n v="10"/>
    <n v="5"/>
    <s v="PASSED"/>
  </r>
  <r>
    <s v="MEDXCEL/TRIMEDX"/>
    <x v="3"/>
    <x v="1"/>
    <x v="4"/>
    <s v="Y"/>
    <x v="17"/>
    <n v="18"/>
    <n v="251.06"/>
    <n v="251.06"/>
    <n v="0"/>
    <n v="10"/>
    <n v="5"/>
    <s v="PASSED"/>
  </r>
  <r>
    <s v="MEDXCEL/TRIMEDX"/>
    <x v="3"/>
    <x v="1"/>
    <x v="5"/>
    <s v="Y"/>
    <x v="17"/>
    <n v="18"/>
    <n v="277.36"/>
    <n v="277.36"/>
    <n v="0"/>
    <n v="10"/>
    <n v="5"/>
    <s v="PASSED"/>
  </r>
  <r>
    <s v="MEDXCEL/TRIMEDX"/>
    <x v="3"/>
    <x v="1"/>
    <x v="6"/>
    <s v="Y"/>
    <x v="17"/>
    <n v="18"/>
    <n v="284.20999999999998"/>
    <n v="284.20999999999998"/>
    <n v="0"/>
    <n v="10"/>
    <n v="5"/>
    <s v="PASSED"/>
  </r>
  <r>
    <s v="MEDXCEL/TRIMEDX"/>
    <x v="3"/>
    <x v="1"/>
    <x v="7"/>
    <s v="Y"/>
    <x v="17"/>
    <n v="18"/>
    <n v="294.10000000000002"/>
    <n v="294.10000000000002"/>
    <n v="0"/>
    <n v="10"/>
    <n v="5"/>
    <s v="PASSED"/>
  </r>
  <r>
    <s v="MEDXCEL/TRIMEDX"/>
    <x v="3"/>
    <x v="1"/>
    <x v="8"/>
    <s v="Y"/>
    <x v="17"/>
    <n v="18"/>
    <n v="301.27999999999997"/>
    <n v="301.27999999999997"/>
    <n v="0"/>
    <n v="10"/>
    <n v="5"/>
    <s v="PASSED"/>
  </r>
  <r>
    <s v="MEDXCEL/TRIMEDX"/>
    <x v="3"/>
    <x v="1"/>
    <x v="9"/>
    <s v="Y"/>
    <x v="17"/>
    <n v="18"/>
    <n v="311.33999999999997"/>
    <n v="311.33999999999997"/>
    <n v="0"/>
    <n v="10"/>
    <n v="5"/>
    <s v="PASSED"/>
  </r>
  <r>
    <s v="MEDXCEL/TRIMEDX"/>
    <x v="3"/>
    <x v="1"/>
    <x v="10"/>
    <s v="Y"/>
    <x v="17"/>
    <n v="18"/>
    <n v="304.67"/>
    <n v="304.67"/>
    <n v="0"/>
    <n v="10"/>
    <n v="5"/>
    <s v="PASSED"/>
  </r>
  <r>
    <s v="MEDXCEL/TRIMEDX"/>
    <x v="3"/>
    <x v="1"/>
    <x v="11"/>
    <s v="Y"/>
    <x v="17"/>
    <n v="18"/>
    <n v="310.11"/>
    <n v="310.11"/>
    <n v="0"/>
    <n v="10"/>
    <n v="5"/>
    <s v="PASSED"/>
  </r>
  <r>
    <s v="MEDXCEL/TRIMEDX"/>
    <x v="3"/>
    <x v="1"/>
    <x v="12"/>
    <s v="Y"/>
    <x v="17"/>
    <n v="18"/>
    <n v="306.95999999999998"/>
    <n v="306.95999999999998"/>
    <n v="0"/>
    <n v="10"/>
    <n v="5"/>
    <s v="PASSED"/>
  </r>
  <r>
    <s v="MEDXCEL/TRIMEDX"/>
    <x v="3"/>
    <x v="1"/>
    <x v="13"/>
    <s v="Y"/>
    <x v="17"/>
    <n v="18"/>
    <n v="311.27999999999997"/>
    <n v="311.27999999999997"/>
    <n v="0"/>
    <n v="10"/>
    <n v="5"/>
    <s v="PASSED"/>
  </r>
  <r>
    <s v="MEDXCEL/TRIMEDX"/>
    <x v="3"/>
    <x v="1"/>
    <x v="14"/>
    <s v="Y"/>
    <x v="17"/>
    <n v="18"/>
    <n v="316.02999999999997"/>
    <n v="316.02999999999997"/>
    <n v="0"/>
    <n v="10"/>
    <n v="5"/>
    <s v="PASSED"/>
  </r>
  <r>
    <s v="MEDXCEL/TRIMEDX"/>
    <x v="3"/>
    <x v="1"/>
    <x v="15"/>
    <s v="Y"/>
    <x v="17"/>
    <n v="18"/>
    <n v="321"/>
    <n v="321"/>
    <n v="0"/>
    <n v="10"/>
    <n v="5"/>
    <s v="PASSED"/>
  </r>
  <r>
    <s v="MEDXCEL/TRIMEDX"/>
    <x v="3"/>
    <x v="1"/>
    <x v="16"/>
    <s v="Y"/>
    <x v="17"/>
    <n v="18"/>
    <n v="315.52"/>
    <n v="315.52"/>
    <n v="0"/>
    <n v="10"/>
    <n v="5"/>
    <s v="PASSED"/>
  </r>
  <r>
    <s v="MEDXCEL/TRIMEDX"/>
    <x v="3"/>
    <x v="1"/>
    <x v="17"/>
    <s v="N"/>
    <x v="17"/>
    <n v="18"/>
    <n v="321.16000000000003"/>
    <n v="321.16000000000003"/>
    <n v="0"/>
    <n v="10"/>
    <n v="5"/>
    <s v="PASSED"/>
  </r>
  <r>
    <s v="MEDXCEL/TRIMEDX"/>
    <x v="3"/>
    <x v="1"/>
    <x v="18"/>
    <s v="N"/>
    <x v="17"/>
    <n v="18"/>
    <n v="330.53"/>
    <n v="330.26"/>
    <n v="8.1753769757155523E-2"/>
    <n v="10"/>
    <n v="5"/>
    <s v="TRIVIAL"/>
  </r>
  <r>
    <s v="MEDXCEL/TRIMEDX"/>
    <x v="3"/>
    <x v="1"/>
    <x v="19"/>
    <s v="N"/>
    <x v="17"/>
    <n v="18"/>
    <n v="330.63"/>
    <n v="321.88"/>
    <n v="2.7184043743009818"/>
    <n v="10"/>
    <n v="5"/>
    <s v="TRIVIAL"/>
  </r>
  <r>
    <s v="MEDXCEL/TRIMEDX"/>
    <x v="3"/>
    <x v="1"/>
    <x v="20"/>
    <s v="N"/>
    <x v="17"/>
    <n v="18"/>
    <n v="323.41000000000003"/>
    <n v="0"/>
    <n v="100"/>
    <n v="10"/>
    <n v="5"/>
    <s v="CRITICAL"/>
  </r>
  <r>
    <s v="MEDXCEL/TRIMEDX"/>
    <x v="3"/>
    <x v="1"/>
    <x v="0"/>
    <s v="Y"/>
    <x v="18"/>
    <n v="19"/>
    <n v="345"/>
    <n v="345"/>
    <n v="0"/>
    <n v="10"/>
    <n v="5"/>
    <s v="PASSED"/>
  </r>
  <r>
    <s v="MEDXCEL/TRIMEDX"/>
    <x v="3"/>
    <x v="1"/>
    <x v="1"/>
    <s v="Y"/>
    <x v="18"/>
    <n v="19"/>
    <n v="490"/>
    <n v="485"/>
    <n v="1.0309278350515463"/>
    <n v="10"/>
    <n v="5"/>
    <s v="TRIVIAL"/>
  </r>
  <r>
    <s v="MEDXCEL/TRIMEDX"/>
    <x v="3"/>
    <x v="1"/>
    <x v="2"/>
    <s v="Y"/>
    <x v="18"/>
    <n v="19"/>
    <n v="311"/>
    <n v="311"/>
    <n v="0"/>
    <n v="10"/>
    <n v="5"/>
    <s v="PASSED"/>
  </r>
  <r>
    <s v="MEDXCEL/TRIMEDX"/>
    <x v="3"/>
    <x v="1"/>
    <x v="3"/>
    <s v="Y"/>
    <x v="18"/>
    <n v="19"/>
    <n v="639"/>
    <n v="639"/>
    <n v="0"/>
    <n v="10"/>
    <n v="5"/>
    <s v="PASSED"/>
  </r>
  <r>
    <s v="MEDXCEL/TRIMEDX"/>
    <x v="3"/>
    <x v="1"/>
    <x v="4"/>
    <s v="Y"/>
    <x v="18"/>
    <n v="19"/>
    <n v="916"/>
    <n v="916"/>
    <n v="0"/>
    <n v="10"/>
    <n v="5"/>
    <s v="PASSED"/>
  </r>
  <r>
    <s v="MEDXCEL/TRIMEDX"/>
    <x v="3"/>
    <x v="1"/>
    <x v="5"/>
    <s v="Y"/>
    <x v="18"/>
    <n v="19"/>
    <n v="458"/>
    <n v="458"/>
    <n v="0"/>
    <n v="10"/>
    <n v="5"/>
    <s v="PASSED"/>
  </r>
  <r>
    <s v="MEDXCEL/TRIMEDX"/>
    <x v="3"/>
    <x v="1"/>
    <x v="6"/>
    <s v="Y"/>
    <x v="18"/>
    <n v="19"/>
    <n v="266"/>
    <n v="266"/>
    <n v="0"/>
    <n v="10"/>
    <n v="5"/>
    <s v="PASSED"/>
  </r>
  <r>
    <s v="MEDXCEL/TRIMEDX"/>
    <x v="3"/>
    <x v="1"/>
    <x v="7"/>
    <s v="Y"/>
    <x v="18"/>
    <n v="19"/>
    <n v="568"/>
    <n v="554"/>
    <n v="2.5270758122743682"/>
    <n v="10"/>
    <n v="5"/>
    <s v="TRIVIAL"/>
  </r>
  <r>
    <s v="MEDXCEL/TRIMEDX"/>
    <x v="3"/>
    <x v="1"/>
    <x v="8"/>
    <s v="Y"/>
    <x v="18"/>
    <n v="19"/>
    <n v="539"/>
    <n v="539"/>
    <n v="0"/>
    <n v="10"/>
    <n v="5"/>
    <s v="PASSED"/>
  </r>
  <r>
    <s v="MEDXCEL/TRIMEDX"/>
    <x v="3"/>
    <x v="1"/>
    <x v="9"/>
    <s v="Y"/>
    <x v="18"/>
    <n v="19"/>
    <n v="158"/>
    <n v="158"/>
    <n v="0"/>
    <n v="10"/>
    <n v="5"/>
    <s v="PASSED"/>
  </r>
  <r>
    <s v="MEDXCEL/TRIMEDX"/>
    <x v="3"/>
    <x v="1"/>
    <x v="10"/>
    <s v="Y"/>
    <x v="18"/>
    <n v="19"/>
    <n v="617"/>
    <n v="585"/>
    <n v="5.4700854700854702"/>
    <n v="10"/>
    <n v="5"/>
    <s v="CAUTIONARY"/>
  </r>
  <r>
    <s v="MEDXCEL/TRIMEDX"/>
    <x v="3"/>
    <x v="1"/>
    <x v="11"/>
    <s v="Y"/>
    <x v="18"/>
    <n v="19"/>
    <n v="385"/>
    <n v="385"/>
    <n v="0"/>
    <n v="10"/>
    <n v="5"/>
    <s v="PASSED"/>
  </r>
  <r>
    <s v="MEDXCEL/TRIMEDX"/>
    <x v="3"/>
    <x v="1"/>
    <x v="12"/>
    <s v="Y"/>
    <x v="18"/>
    <n v="19"/>
    <n v="456"/>
    <n v="451"/>
    <n v="1.1086474501108647"/>
    <n v="10"/>
    <n v="5"/>
    <s v="TRIVIAL"/>
  </r>
  <r>
    <s v="MEDXCEL/TRIMEDX"/>
    <x v="3"/>
    <x v="1"/>
    <x v="13"/>
    <s v="Y"/>
    <x v="18"/>
    <n v="19"/>
    <n v="335"/>
    <n v="335"/>
    <n v="0"/>
    <n v="10"/>
    <n v="5"/>
    <s v="PASSED"/>
  </r>
  <r>
    <s v="MEDXCEL/TRIMEDX"/>
    <x v="3"/>
    <x v="1"/>
    <x v="14"/>
    <s v="Y"/>
    <x v="18"/>
    <n v="19"/>
    <n v="318"/>
    <n v="310"/>
    <n v="2.5806451612903225"/>
    <n v="10"/>
    <n v="5"/>
    <s v="TRIVIAL"/>
  </r>
  <r>
    <s v="MEDXCEL/TRIMEDX"/>
    <x v="3"/>
    <x v="1"/>
    <x v="15"/>
    <s v="Y"/>
    <x v="18"/>
    <n v="19"/>
    <n v="524"/>
    <n v="500"/>
    <n v="4.8"/>
    <n v="10"/>
    <n v="5"/>
    <s v="TRIVIAL"/>
  </r>
  <r>
    <s v="MEDXCEL/TRIMEDX"/>
    <x v="3"/>
    <x v="1"/>
    <x v="16"/>
    <s v="Y"/>
    <x v="18"/>
    <n v="19"/>
    <n v="254"/>
    <n v="215"/>
    <n v="18.13953488372093"/>
    <n v="10"/>
    <n v="5"/>
    <s v="CRITICAL"/>
  </r>
  <r>
    <s v="MEDXCEL/TRIMEDX"/>
    <x v="3"/>
    <x v="1"/>
    <x v="17"/>
    <s v="N"/>
    <x v="18"/>
    <n v="19"/>
    <n v="173"/>
    <n v="159"/>
    <n v="8.8050314465408803"/>
    <n v="10"/>
    <n v="5"/>
    <s v="CAUTIONARY"/>
  </r>
  <r>
    <s v="MEDXCEL/TRIMEDX"/>
    <x v="3"/>
    <x v="1"/>
    <x v="18"/>
    <s v="N"/>
    <x v="18"/>
    <n v="19"/>
    <n v="249"/>
    <n v="137"/>
    <n v="81.751824817518255"/>
    <n v="10"/>
    <n v="5"/>
    <s v="CRITICAL"/>
  </r>
  <r>
    <s v="MEDXCEL/TRIMEDX"/>
    <x v="3"/>
    <x v="1"/>
    <x v="19"/>
    <s v="N"/>
    <x v="18"/>
    <n v="19"/>
    <n v="67"/>
    <n v="11"/>
    <n v="509.09090909090907"/>
    <n v="10"/>
    <n v="5"/>
    <s v="CRITICAL"/>
  </r>
  <r>
    <s v="MEDXCEL/TRIMEDX"/>
    <x v="3"/>
    <x v="1"/>
    <x v="20"/>
    <s v="N"/>
    <x v="18"/>
    <n v="19"/>
    <n v="33"/>
    <n v="0"/>
    <n v="100"/>
    <n v="10"/>
    <n v="5"/>
    <s v="CRITICAL"/>
  </r>
  <r>
    <s v="MEDXCEL/TRIMEDX"/>
    <x v="3"/>
    <x v="1"/>
    <x v="0"/>
    <s v="Y"/>
    <x v="19"/>
    <n v="20"/>
    <n v="1559"/>
    <n v="1556"/>
    <n v="0.19280205655526991"/>
    <n v="10"/>
    <n v="5"/>
    <s v="TRIVIAL"/>
  </r>
  <r>
    <s v="MEDXCEL/TRIMEDX"/>
    <x v="3"/>
    <x v="1"/>
    <x v="1"/>
    <s v="Y"/>
    <x v="19"/>
    <n v="20"/>
    <n v="2173"/>
    <n v="2172"/>
    <n v="4.6040515653775323E-2"/>
    <n v="10"/>
    <n v="5"/>
    <s v="TRIVIAL"/>
  </r>
  <r>
    <s v="MEDXCEL/TRIMEDX"/>
    <x v="3"/>
    <x v="1"/>
    <x v="2"/>
    <s v="Y"/>
    <x v="19"/>
    <n v="20"/>
    <n v="2618"/>
    <n v="2618"/>
    <n v="0"/>
    <n v="10"/>
    <n v="5"/>
    <s v="PASSED"/>
  </r>
  <r>
    <s v="MEDXCEL/TRIMEDX"/>
    <x v="3"/>
    <x v="1"/>
    <x v="3"/>
    <s v="Y"/>
    <x v="19"/>
    <n v="20"/>
    <n v="2425"/>
    <n v="2425"/>
    <n v="0"/>
    <n v="10"/>
    <n v="5"/>
    <s v="PASSED"/>
  </r>
  <r>
    <s v="MEDXCEL/TRIMEDX"/>
    <x v="3"/>
    <x v="1"/>
    <x v="4"/>
    <s v="Y"/>
    <x v="19"/>
    <n v="20"/>
    <n v="3590"/>
    <n v="3590"/>
    <n v="0"/>
    <n v="10"/>
    <n v="5"/>
    <s v="PASSED"/>
  </r>
  <r>
    <s v="MEDXCEL/TRIMEDX"/>
    <x v="3"/>
    <x v="1"/>
    <x v="5"/>
    <s v="Y"/>
    <x v="19"/>
    <n v="20"/>
    <n v="3658"/>
    <n v="3656"/>
    <n v="5.4704595185995623E-2"/>
    <n v="10"/>
    <n v="5"/>
    <s v="TRIVIAL"/>
  </r>
  <r>
    <s v="MEDXCEL/TRIMEDX"/>
    <x v="3"/>
    <x v="1"/>
    <x v="6"/>
    <s v="Y"/>
    <x v="19"/>
    <n v="20"/>
    <n v="3784"/>
    <n v="3784"/>
    <n v="0"/>
    <n v="10"/>
    <n v="5"/>
    <s v="PASSED"/>
  </r>
  <r>
    <s v="MEDXCEL/TRIMEDX"/>
    <x v="3"/>
    <x v="1"/>
    <x v="7"/>
    <s v="Y"/>
    <x v="19"/>
    <n v="20"/>
    <n v="4108"/>
    <n v="4108"/>
    <n v="0"/>
    <n v="10"/>
    <n v="5"/>
    <s v="PASSED"/>
  </r>
  <r>
    <s v="MEDXCEL/TRIMEDX"/>
    <x v="3"/>
    <x v="1"/>
    <x v="8"/>
    <s v="Y"/>
    <x v="19"/>
    <n v="20"/>
    <n v="4133"/>
    <n v="4129"/>
    <n v="9.6875756841850319E-2"/>
    <n v="10"/>
    <n v="5"/>
    <s v="TRIVIAL"/>
  </r>
  <r>
    <s v="MEDXCEL/TRIMEDX"/>
    <x v="3"/>
    <x v="1"/>
    <x v="9"/>
    <s v="Y"/>
    <x v="19"/>
    <n v="20"/>
    <n v="3142"/>
    <n v="3138"/>
    <n v="0.12746972594008923"/>
    <n v="10"/>
    <n v="5"/>
    <s v="TRIVIAL"/>
  </r>
  <r>
    <s v="MEDXCEL/TRIMEDX"/>
    <x v="3"/>
    <x v="1"/>
    <x v="10"/>
    <s v="Y"/>
    <x v="19"/>
    <n v="20"/>
    <n v="2685"/>
    <n v="2675"/>
    <n v="0.37383177570093462"/>
    <n v="10"/>
    <n v="5"/>
    <s v="TRIVIAL"/>
  </r>
  <r>
    <s v="MEDXCEL/TRIMEDX"/>
    <x v="3"/>
    <x v="1"/>
    <x v="11"/>
    <s v="Y"/>
    <x v="19"/>
    <n v="20"/>
    <n v="3074"/>
    <n v="3051"/>
    <n v="0.75385119632907249"/>
    <n v="10"/>
    <n v="5"/>
    <s v="TRIVIAL"/>
  </r>
  <r>
    <s v="MEDXCEL/TRIMEDX"/>
    <x v="3"/>
    <x v="1"/>
    <x v="12"/>
    <s v="Y"/>
    <x v="19"/>
    <n v="20"/>
    <n v="3097"/>
    <n v="3043"/>
    <n v="1.7745645744331253"/>
    <n v="10"/>
    <n v="5"/>
    <s v="TRIVIAL"/>
  </r>
  <r>
    <s v="MEDXCEL/TRIMEDX"/>
    <x v="3"/>
    <x v="1"/>
    <x v="13"/>
    <s v="Y"/>
    <x v="19"/>
    <n v="20"/>
    <n v="3183"/>
    <n v="3173"/>
    <n v="0.31515915537346356"/>
    <n v="10"/>
    <n v="5"/>
    <s v="TRIVIAL"/>
  </r>
  <r>
    <s v="MEDXCEL/TRIMEDX"/>
    <x v="3"/>
    <x v="1"/>
    <x v="14"/>
    <s v="Y"/>
    <x v="19"/>
    <n v="20"/>
    <n v="3268"/>
    <n v="3264"/>
    <n v="0.12254901960784313"/>
    <n v="10"/>
    <n v="5"/>
    <s v="TRIVIAL"/>
  </r>
  <r>
    <s v="MEDXCEL/TRIMEDX"/>
    <x v="3"/>
    <x v="1"/>
    <x v="15"/>
    <s v="Y"/>
    <x v="19"/>
    <n v="20"/>
    <n v="3489"/>
    <n v="3433"/>
    <n v="1.6312263326536558"/>
    <n v="10"/>
    <n v="5"/>
    <s v="TRIVIAL"/>
  </r>
  <r>
    <s v="MEDXCEL/TRIMEDX"/>
    <x v="3"/>
    <x v="1"/>
    <x v="16"/>
    <s v="Y"/>
    <x v="19"/>
    <n v="20"/>
    <n v="2555"/>
    <n v="2424"/>
    <n v="5.4042904290429048"/>
    <n v="10"/>
    <n v="5"/>
    <s v="CAUTIONARY"/>
  </r>
  <r>
    <s v="MEDXCEL/TRIMEDX"/>
    <x v="3"/>
    <x v="1"/>
    <x v="17"/>
    <s v="N"/>
    <x v="19"/>
    <n v="20"/>
    <n v="2330"/>
    <n v="2266"/>
    <n v="2.8243601059135042"/>
    <n v="10"/>
    <n v="5"/>
    <s v="TRIVIAL"/>
  </r>
  <r>
    <s v="MEDXCEL/TRIMEDX"/>
    <x v="3"/>
    <x v="1"/>
    <x v="18"/>
    <s v="N"/>
    <x v="19"/>
    <n v="20"/>
    <n v="2351"/>
    <n v="2108"/>
    <n v="11.527514231499051"/>
    <n v="10"/>
    <n v="5"/>
    <s v="CRITICAL"/>
  </r>
  <r>
    <s v="MEDXCEL/TRIMEDX"/>
    <x v="3"/>
    <x v="1"/>
    <x v="19"/>
    <s v="N"/>
    <x v="19"/>
    <n v="20"/>
    <n v="1811"/>
    <n v="270"/>
    <n v="570.74074074074076"/>
    <n v="10"/>
    <n v="5"/>
    <s v="CRITICAL"/>
  </r>
  <r>
    <s v="MEDXCEL/TRIMEDX"/>
    <x v="3"/>
    <x v="1"/>
    <x v="20"/>
    <s v="N"/>
    <x v="19"/>
    <n v="20"/>
    <n v="748"/>
    <n v="0"/>
    <n v="100"/>
    <n v="10"/>
    <n v="5"/>
    <s v="CRITICAL"/>
  </r>
  <r>
    <s v="MEDXCEL/TRIMEDX"/>
    <x v="3"/>
    <x v="1"/>
    <x v="0"/>
    <s v="Y"/>
    <x v="20"/>
    <n v="21"/>
    <n v="6407"/>
    <n v="6406"/>
    <n v="1.5610365282547613E-2"/>
    <n v="10"/>
    <n v="5"/>
    <s v="TRIVIAL"/>
  </r>
  <r>
    <s v="MEDXCEL/TRIMEDX"/>
    <x v="3"/>
    <x v="1"/>
    <x v="1"/>
    <s v="Y"/>
    <x v="20"/>
    <n v="21"/>
    <n v="8186"/>
    <n v="8178"/>
    <n v="9.782342871117633E-2"/>
    <n v="10"/>
    <n v="5"/>
    <s v="TRIVIAL"/>
  </r>
  <r>
    <s v="MEDXCEL/TRIMEDX"/>
    <x v="3"/>
    <x v="1"/>
    <x v="2"/>
    <s v="Y"/>
    <x v="20"/>
    <n v="21"/>
    <n v="7346"/>
    <n v="7339"/>
    <n v="9.5380842076577196E-2"/>
    <n v="10"/>
    <n v="5"/>
    <s v="TRIVIAL"/>
  </r>
  <r>
    <s v="MEDXCEL/TRIMEDX"/>
    <x v="3"/>
    <x v="1"/>
    <x v="3"/>
    <s v="Y"/>
    <x v="20"/>
    <n v="21"/>
    <n v="7102"/>
    <n v="7091"/>
    <n v="0.15512621633055987"/>
    <n v="10"/>
    <n v="5"/>
    <s v="TRIVIAL"/>
  </r>
  <r>
    <s v="MEDXCEL/TRIMEDX"/>
    <x v="3"/>
    <x v="1"/>
    <x v="4"/>
    <s v="Y"/>
    <x v="20"/>
    <n v="21"/>
    <n v="7468"/>
    <n v="7444"/>
    <n v="0.32240730789897903"/>
    <n v="10"/>
    <n v="5"/>
    <s v="TRIVIAL"/>
  </r>
  <r>
    <s v="MEDXCEL/TRIMEDX"/>
    <x v="3"/>
    <x v="1"/>
    <x v="5"/>
    <s v="Y"/>
    <x v="20"/>
    <n v="21"/>
    <n v="8226"/>
    <n v="8193"/>
    <n v="0.4027828634199927"/>
    <n v="10"/>
    <n v="5"/>
    <s v="TRIVIAL"/>
  </r>
  <r>
    <s v="MEDXCEL/TRIMEDX"/>
    <x v="3"/>
    <x v="1"/>
    <x v="6"/>
    <s v="Y"/>
    <x v="20"/>
    <n v="21"/>
    <n v="8776"/>
    <n v="8760"/>
    <n v="0.18264840182648401"/>
    <n v="10"/>
    <n v="5"/>
    <s v="TRIVIAL"/>
  </r>
  <r>
    <s v="MEDXCEL/TRIMEDX"/>
    <x v="3"/>
    <x v="1"/>
    <x v="7"/>
    <s v="Y"/>
    <x v="20"/>
    <n v="21"/>
    <n v="8232"/>
    <n v="8212"/>
    <n v="0.24354603019970775"/>
    <n v="10"/>
    <n v="5"/>
    <s v="TRIVIAL"/>
  </r>
  <r>
    <s v="MEDXCEL/TRIMEDX"/>
    <x v="3"/>
    <x v="1"/>
    <x v="8"/>
    <s v="Y"/>
    <x v="20"/>
    <n v="21"/>
    <n v="8528"/>
    <n v="8432"/>
    <n v="1.1385199240986716"/>
    <n v="10"/>
    <n v="5"/>
    <s v="TRIVIAL"/>
  </r>
  <r>
    <s v="MEDXCEL/TRIMEDX"/>
    <x v="3"/>
    <x v="1"/>
    <x v="9"/>
    <s v="Y"/>
    <x v="20"/>
    <n v="21"/>
    <n v="7203"/>
    <n v="7152"/>
    <n v="0.71308724832214765"/>
    <n v="10"/>
    <n v="5"/>
    <s v="TRIVIAL"/>
  </r>
  <r>
    <s v="MEDXCEL/TRIMEDX"/>
    <x v="3"/>
    <x v="1"/>
    <x v="10"/>
    <s v="Y"/>
    <x v="20"/>
    <n v="21"/>
    <n v="7133"/>
    <n v="7093"/>
    <n v="0.56393627520090228"/>
    <n v="10"/>
    <n v="5"/>
    <s v="TRIVIAL"/>
  </r>
  <r>
    <s v="MEDXCEL/TRIMEDX"/>
    <x v="3"/>
    <x v="1"/>
    <x v="11"/>
    <s v="Y"/>
    <x v="20"/>
    <n v="21"/>
    <n v="8961"/>
    <n v="8908"/>
    <n v="0.5949708127525819"/>
    <n v="10"/>
    <n v="5"/>
    <s v="TRIVIAL"/>
  </r>
  <r>
    <s v="MEDXCEL/TRIMEDX"/>
    <x v="3"/>
    <x v="1"/>
    <x v="12"/>
    <s v="Y"/>
    <x v="20"/>
    <n v="21"/>
    <n v="8467"/>
    <n v="8414"/>
    <n v="0.62990254338008089"/>
    <n v="10"/>
    <n v="5"/>
    <s v="TRIVIAL"/>
  </r>
  <r>
    <s v="MEDXCEL/TRIMEDX"/>
    <x v="3"/>
    <x v="1"/>
    <x v="13"/>
    <s v="Y"/>
    <x v="20"/>
    <n v="21"/>
    <n v="8439"/>
    <n v="8387"/>
    <n v="0.6200071539286991"/>
    <n v="10"/>
    <n v="5"/>
    <s v="TRIVIAL"/>
  </r>
  <r>
    <s v="MEDXCEL/TRIMEDX"/>
    <x v="3"/>
    <x v="1"/>
    <x v="14"/>
    <s v="Y"/>
    <x v="20"/>
    <n v="21"/>
    <n v="8808"/>
    <n v="8687"/>
    <n v="1.3928859214918845"/>
    <n v="10"/>
    <n v="5"/>
    <s v="TRIVIAL"/>
  </r>
  <r>
    <s v="MEDXCEL/TRIMEDX"/>
    <x v="3"/>
    <x v="1"/>
    <x v="15"/>
    <s v="Y"/>
    <x v="20"/>
    <n v="21"/>
    <n v="8150"/>
    <n v="8026"/>
    <n v="1.5449788188387741"/>
    <n v="10"/>
    <n v="5"/>
    <s v="TRIVIAL"/>
  </r>
  <r>
    <s v="MEDXCEL/TRIMEDX"/>
    <x v="3"/>
    <x v="1"/>
    <x v="16"/>
    <s v="Y"/>
    <x v="20"/>
    <n v="21"/>
    <n v="5654"/>
    <n v="5457"/>
    <n v="3.6100421477002014"/>
    <n v="10"/>
    <n v="5"/>
    <s v="TRIVIAL"/>
  </r>
  <r>
    <s v="MEDXCEL/TRIMEDX"/>
    <x v="3"/>
    <x v="1"/>
    <x v="17"/>
    <s v="N"/>
    <x v="20"/>
    <n v="21"/>
    <n v="5574"/>
    <n v="5316"/>
    <n v="4.8532731376975171"/>
    <n v="10"/>
    <n v="5"/>
    <s v="TRIVIAL"/>
  </r>
  <r>
    <s v="MEDXCEL/TRIMEDX"/>
    <x v="3"/>
    <x v="1"/>
    <x v="18"/>
    <s v="N"/>
    <x v="20"/>
    <n v="21"/>
    <n v="6073"/>
    <n v="5572"/>
    <n v="8.9913854989231883"/>
    <n v="10"/>
    <n v="5"/>
    <s v="CAUTIONARY"/>
  </r>
  <r>
    <s v="MEDXCEL/TRIMEDX"/>
    <x v="3"/>
    <x v="1"/>
    <x v="19"/>
    <s v="N"/>
    <x v="20"/>
    <n v="21"/>
    <n v="3911"/>
    <n v="1112"/>
    <n v="251.70863309352515"/>
    <n v="10"/>
    <n v="5"/>
    <s v="CRITICAL"/>
  </r>
  <r>
    <s v="MEDXCEL/TRIMEDX"/>
    <x v="3"/>
    <x v="1"/>
    <x v="20"/>
    <s v="N"/>
    <x v="20"/>
    <n v="21"/>
    <n v="2668"/>
    <n v="0"/>
    <n v="100"/>
    <n v="10"/>
    <n v="5"/>
    <s v="CRITICAL"/>
  </r>
  <r>
    <s v="MEDXCEL/TRIMEDX"/>
    <x v="3"/>
    <x v="1"/>
    <x v="0"/>
    <s v="Y"/>
    <x v="21"/>
    <n v="22"/>
    <n v="314"/>
    <n v="314"/>
    <n v="0"/>
    <n v="10"/>
    <n v="5"/>
    <s v="PASSED"/>
  </r>
  <r>
    <s v="MEDXCEL/TRIMEDX"/>
    <x v="3"/>
    <x v="1"/>
    <x v="1"/>
    <s v="Y"/>
    <x v="21"/>
    <n v="22"/>
    <n v="362"/>
    <n v="362"/>
    <n v="0"/>
    <n v="10"/>
    <n v="5"/>
    <s v="PASSED"/>
  </r>
  <r>
    <s v="MEDXCEL/TRIMEDX"/>
    <x v="3"/>
    <x v="1"/>
    <x v="2"/>
    <s v="Y"/>
    <x v="21"/>
    <n v="22"/>
    <n v="332"/>
    <n v="332"/>
    <n v="0"/>
    <n v="10"/>
    <n v="5"/>
    <s v="PASSED"/>
  </r>
  <r>
    <s v="MEDXCEL/TRIMEDX"/>
    <x v="3"/>
    <x v="1"/>
    <x v="3"/>
    <s v="Y"/>
    <x v="21"/>
    <n v="22"/>
    <n v="490"/>
    <n v="490"/>
    <n v="0"/>
    <n v="10"/>
    <n v="5"/>
    <s v="PASSED"/>
  </r>
  <r>
    <s v="MEDXCEL/TRIMEDX"/>
    <x v="3"/>
    <x v="1"/>
    <x v="4"/>
    <s v="Y"/>
    <x v="21"/>
    <n v="22"/>
    <n v="378"/>
    <n v="398"/>
    <n v="5.025125628140704"/>
    <n v="10"/>
    <n v="5"/>
    <s v="CAUTIONARY"/>
  </r>
  <r>
    <s v="MEDXCEL/TRIMEDX"/>
    <x v="3"/>
    <x v="1"/>
    <x v="5"/>
    <s v="Y"/>
    <x v="21"/>
    <n v="22"/>
    <n v="382"/>
    <n v="412"/>
    <n v="7.2815533980582519"/>
    <n v="10"/>
    <n v="5"/>
    <s v="CAUTIONARY"/>
  </r>
  <r>
    <s v="MEDXCEL/TRIMEDX"/>
    <x v="3"/>
    <x v="1"/>
    <x v="6"/>
    <s v="Y"/>
    <x v="21"/>
    <n v="22"/>
    <n v="519"/>
    <n v="534"/>
    <n v="2.8089887640449436"/>
    <n v="10"/>
    <n v="5"/>
    <s v="TRIVIAL"/>
  </r>
  <r>
    <s v="MEDXCEL/TRIMEDX"/>
    <x v="3"/>
    <x v="1"/>
    <x v="7"/>
    <s v="Y"/>
    <x v="21"/>
    <n v="22"/>
    <n v="457"/>
    <n v="472"/>
    <n v="3.1779661016949152"/>
    <n v="10"/>
    <n v="5"/>
    <s v="TRIVIAL"/>
  </r>
  <r>
    <s v="MEDXCEL/TRIMEDX"/>
    <x v="3"/>
    <x v="1"/>
    <x v="8"/>
    <s v="Y"/>
    <x v="21"/>
    <n v="22"/>
    <n v="656"/>
    <n v="710"/>
    <n v="7.605633802816901"/>
    <n v="10"/>
    <n v="5"/>
    <s v="CAUTIONARY"/>
  </r>
  <r>
    <s v="MEDXCEL/TRIMEDX"/>
    <x v="3"/>
    <x v="1"/>
    <x v="9"/>
    <s v="Y"/>
    <x v="21"/>
    <n v="22"/>
    <n v="475"/>
    <n v="513"/>
    <n v="7.4074074074074066"/>
    <n v="10"/>
    <n v="5"/>
    <s v="CAUTIONARY"/>
  </r>
  <r>
    <s v="MEDXCEL/TRIMEDX"/>
    <x v="3"/>
    <x v="1"/>
    <x v="10"/>
    <s v="Y"/>
    <x v="21"/>
    <n v="22"/>
    <n v="427"/>
    <n v="457"/>
    <n v="6.5645514223194743"/>
    <n v="10"/>
    <n v="5"/>
    <s v="CAUTIONARY"/>
  </r>
  <r>
    <s v="MEDXCEL/TRIMEDX"/>
    <x v="3"/>
    <x v="1"/>
    <x v="11"/>
    <s v="Y"/>
    <x v="21"/>
    <n v="22"/>
    <n v="505"/>
    <n v="537"/>
    <n v="5.9590316573556796"/>
    <n v="10"/>
    <n v="5"/>
    <s v="CAUTIONARY"/>
  </r>
  <r>
    <s v="MEDXCEL/TRIMEDX"/>
    <x v="3"/>
    <x v="1"/>
    <x v="12"/>
    <s v="Y"/>
    <x v="21"/>
    <n v="22"/>
    <n v="474"/>
    <n v="487"/>
    <n v="2.6694045174537986"/>
    <n v="10"/>
    <n v="5"/>
    <s v="TRIVIAL"/>
  </r>
  <r>
    <s v="MEDXCEL/TRIMEDX"/>
    <x v="3"/>
    <x v="1"/>
    <x v="13"/>
    <s v="Y"/>
    <x v="21"/>
    <n v="22"/>
    <n v="385"/>
    <n v="418"/>
    <n v="7.8947368421052628"/>
    <n v="10"/>
    <n v="5"/>
    <s v="CAUTIONARY"/>
  </r>
  <r>
    <s v="MEDXCEL/TRIMEDX"/>
    <x v="3"/>
    <x v="1"/>
    <x v="14"/>
    <s v="Y"/>
    <x v="21"/>
    <n v="22"/>
    <n v="493"/>
    <n v="521"/>
    <n v="5.3742802303262955"/>
    <n v="10"/>
    <n v="5"/>
    <s v="CAUTIONARY"/>
  </r>
  <r>
    <s v="MEDXCEL/TRIMEDX"/>
    <x v="3"/>
    <x v="1"/>
    <x v="15"/>
    <s v="Y"/>
    <x v="21"/>
    <n v="22"/>
    <n v="496"/>
    <n v="525"/>
    <n v="5.5238095238095237"/>
    <n v="10"/>
    <n v="5"/>
    <s v="CAUTIONARY"/>
  </r>
  <r>
    <s v="MEDXCEL/TRIMEDX"/>
    <x v="3"/>
    <x v="1"/>
    <x v="16"/>
    <s v="Y"/>
    <x v="21"/>
    <n v="22"/>
    <n v="314"/>
    <n v="316"/>
    <n v="0.63291139240506333"/>
    <n v="10"/>
    <n v="5"/>
    <s v="TRIVIAL"/>
  </r>
  <r>
    <s v="MEDXCEL/TRIMEDX"/>
    <x v="3"/>
    <x v="1"/>
    <x v="17"/>
    <s v="N"/>
    <x v="21"/>
    <n v="22"/>
    <n v="437"/>
    <n v="414"/>
    <n v="5.5555555555555554"/>
    <n v="10"/>
    <n v="5"/>
    <s v="CAUTIONARY"/>
  </r>
  <r>
    <s v="MEDXCEL/TRIMEDX"/>
    <x v="3"/>
    <x v="1"/>
    <x v="18"/>
    <s v="N"/>
    <x v="21"/>
    <n v="22"/>
    <n v="377"/>
    <n v="357"/>
    <n v="5.6022408963585439"/>
    <n v="10"/>
    <n v="5"/>
    <s v="CAUTIONARY"/>
  </r>
  <r>
    <s v="MEDXCEL/TRIMEDX"/>
    <x v="3"/>
    <x v="1"/>
    <x v="19"/>
    <s v="N"/>
    <x v="21"/>
    <n v="22"/>
    <n v="286"/>
    <n v="104"/>
    <n v="175"/>
    <n v="10"/>
    <n v="5"/>
    <s v="CRITICAL"/>
  </r>
  <r>
    <s v="MEDXCEL/TRIMEDX"/>
    <x v="3"/>
    <x v="1"/>
    <x v="20"/>
    <s v="N"/>
    <x v="21"/>
    <n v="22"/>
    <n v="240"/>
    <n v="0"/>
    <n v="100"/>
    <n v="10"/>
    <n v="5"/>
    <s v="CRITICAL"/>
  </r>
  <r>
    <s v="MEDXCEL/TRIMEDX"/>
    <x v="3"/>
    <x v="1"/>
    <x v="0"/>
    <s v="Y"/>
    <x v="22"/>
    <n v="23"/>
    <n v="3180"/>
    <n v="3180"/>
    <n v="0"/>
    <n v="10"/>
    <n v="5"/>
    <s v="PASSED"/>
  </r>
  <r>
    <s v="MEDXCEL/TRIMEDX"/>
    <x v="3"/>
    <x v="1"/>
    <x v="1"/>
    <s v="Y"/>
    <x v="22"/>
    <n v="23"/>
    <n v="3353"/>
    <n v="3353"/>
    <n v="0"/>
    <n v="10"/>
    <n v="5"/>
    <s v="PASSED"/>
  </r>
  <r>
    <s v="MEDXCEL/TRIMEDX"/>
    <x v="3"/>
    <x v="1"/>
    <x v="2"/>
    <s v="Y"/>
    <x v="22"/>
    <n v="23"/>
    <n v="3263"/>
    <n v="3263"/>
    <n v="0"/>
    <n v="10"/>
    <n v="5"/>
    <s v="PASSED"/>
  </r>
  <r>
    <s v="MEDXCEL/TRIMEDX"/>
    <x v="3"/>
    <x v="1"/>
    <x v="3"/>
    <s v="Y"/>
    <x v="22"/>
    <n v="23"/>
    <n v="3671"/>
    <n v="3671"/>
    <n v="0"/>
    <n v="10"/>
    <n v="5"/>
    <s v="PASSED"/>
  </r>
  <r>
    <s v="MEDXCEL/TRIMEDX"/>
    <x v="3"/>
    <x v="1"/>
    <x v="4"/>
    <s v="Y"/>
    <x v="22"/>
    <n v="23"/>
    <n v="3983"/>
    <n v="3983"/>
    <n v="0"/>
    <n v="10"/>
    <n v="5"/>
    <s v="PASSED"/>
  </r>
  <r>
    <s v="MEDXCEL/TRIMEDX"/>
    <x v="3"/>
    <x v="1"/>
    <x v="5"/>
    <s v="Y"/>
    <x v="22"/>
    <n v="23"/>
    <n v="4250"/>
    <n v="4250"/>
    <n v="0"/>
    <n v="10"/>
    <n v="5"/>
    <s v="PASSED"/>
  </r>
  <r>
    <s v="MEDXCEL/TRIMEDX"/>
    <x v="3"/>
    <x v="1"/>
    <x v="6"/>
    <s v="Y"/>
    <x v="22"/>
    <n v="23"/>
    <n v="4800"/>
    <n v="4800"/>
    <n v="0"/>
    <n v="10"/>
    <n v="5"/>
    <s v="PASSED"/>
  </r>
  <r>
    <s v="MEDXCEL/TRIMEDX"/>
    <x v="3"/>
    <x v="1"/>
    <x v="7"/>
    <s v="Y"/>
    <x v="22"/>
    <n v="23"/>
    <n v="4451"/>
    <n v="4451"/>
    <n v="0"/>
    <n v="10"/>
    <n v="5"/>
    <s v="PASSED"/>
  </r>
  <r>
    <s v="MEDXCEL/TRIMEDX"/>
    <x v="3"/>
    <x v="1"/>
    <x v="8"/>
    <s v="Y"/>
    <x v="22"/>
    <n v="23"/>
    <n v="4491"/>
    <n v="4491"/>
    <n v="0"/>
    <n v="10"/>
    <n v="5"/>
    <s v="PASSED"/>
  </r>
  <r>
    <s v="MEDXCEL/TRIMEDX"/>
    <x v="3"/>
    <x v="1"/>
    <x v="9"/>
    <s v="Y"/>
    <x v="22"/>
    <n v="23"/>
    <n v="4565"/>
    <n v="4565"/>
    <n v="0"/>
    <n v="10"/>
    <n v="5"/>
    <s v="PASSED"/>
  </r>
  <r>
    <s v="MEDXCEL/TRIMEDX"/>
    <x v="3"/>
    <x v="1"/>
    <x v="10"/>
    <s v="Y"/>
    <x v="22"/>
    <n v="23"/>
    <n v="4482"/>
    <n v="4482"/>
    <n v="0"/>
    <n v="10"/>
    <n v="5"/>
    <s v="PASSED"/>
  </r>
  <r>
    <s v="MEDXCEL/TRIMEDX"/>
    <x v="3"/>
    <x v="1"/>
    <x v="11"/>
    <s v="Y"/>
    <x v="22"/>
    <n v="23"/>
    <n v="5049"/>
    <n v="5049"/>
    <n v="0"/>
    <n v="10"/>
    <n v="5"/>
    <s v="PASSED"/>
  </r>
  <r>
    <s v="MEDXCEL/TRIMEDX"/>
    <x v="3"/>
    <x v="1"/>
    <x v="12"/>
    <s v="Y"/>
    <x v="22"/>
    <n v="23"/>
    <n v="5116"/>
    <n v="5116"/>
    <n v="0"/>
    <n v="10"/>
    <n v="5"/>
    <s v="PASSED"/>
  </r>
  <r>
    <s v="MEDXCEL/TRIMEDX"/>
    <x v="3"/>
    <x v="1"/>
    <x v="13"/>
    <s v="Y"/>
    <x v="22"/>
    <n v="23"/>
    <n v="5171"/>
    <n v="5171"/>
    <n v="0"/>
    <n v="10"/>
    <n v="5"/>
    <s v="PASSED"/>
  </r>
  <r>
    <s v="MEDXCEL/TRIMEDX"/>
    <x v="3"/>
    <x v="1"/>
    <x v="14"/>
    <s v="Y"/>
    <x v="22"/>
    <n v="23"/>
    <n v="5419"/>
    <n v="5419"/>
    <n v="0"/>
    <n v="10"/>
    <n v="5"/>
    <s v="PASSED"/>
  </r>
  <r>
    <s v="MEDXCEL/TRIMEDX"/>
    <x v="3"/>
    <x v="1"/>
    <x v="15"/>
    <s v="Y"/>
    <x v="22"/>
    <n v="23"/>
    <n v="5539"/>
    <n v="5539"/>
    <n v="0"/>
    <n v="10"/>
    <n v="5"/>
    <s v="PASSED"/>
  </r>
  <r>
    <s v="MEDXCEL/TRIMEDX"/>
    <x v="3"/>
    <x v="1"/>
    <x v="16"/>
    <s v="Y"/>
    <x v="22"/>
    <n v="23"/>
    <n v="3841"/>
    <n v="3841"/>
    <n v="0"/>
    <n v="10"/>
    <n v="5"/>
    <s v="PASSED"/>
  </r>
  <r>
    <s v="MEDXCEL/TRIMEDX"/>
    <x v="3"/>
    <x v="1"/>
    <x v="17"/>
    <s v="N"/>
    <x v="22"/>
    <n v="23"/>
    <n v="3735"/>
    <n v="3735"/>
    <n v="0"/>
    <n v="10"/>
    <n v="5"/>
    <s v="PASSED"/>
  </r>
  <r>
    <s v="MEDXCEL/TRIMEDX"/>
    <x v="3"/>
    <x v="1"/>
    <x v="18"/>
    <s v="N"/>
    <x v="22"/>
    <n v="23"/>
    <n v="3969"/>
    <n v="3969"/>
    <n v="0"/>
    <n v="10"/>
    <n v="5"/>
    <s v="PASSED"/>
  </r>
  <r>
    <s v="MEDXCEL/TRIMEDX"/>
    <x v="3"/>
    <x v="1"/>
    <x v="19"/>
    <s v="N"/>
    <x v="22"/>
    <n v="23"/>
    <n v="3788"/>
    <n v="3788"/>
    <n v="0"/>
    <n v="10"/>
    <n v="5"/>
    <s v="PASSED"/>
  </r>
  <r>
    <s v="MEDXCEL/TRIMEDX"/>
    <x v="3"/>
    <x v="1"/>
    <x v="20"/>
    <s v="N"/>
    <x v="22"/>
    <n v="23"/>
    <n v="4015"/>
    <n v="0"/>
    <n v="100"/>
    <n v="10"/>
    <n v="5"/>
    <s v="CRITICAL"/>
  </r>
  <r>
    <s v="MINISTRY SERVICE CENTER"/>
    <x v="4"/>
    <x v="0"/>
    <x v="0"/>
    <s v="Y"/>
    <x v="0"/>
    <n v="1"/>
    <n v="315.72000000000003"/>
    <n v="315.72000000000003"/>
    <n v="0"/>
    <n v="10"/>
    <n v="5"/>
    <s v="PASSED"/>
  </r>
  <r>
    <s v="MINISTRY SERVICE CENTER"/>
    <x v="4"/>
    <x v="0"/>
    <x v="1"/>
    <s v="Y"/>
    <x v="0"/>
    <n v="1"/>
    <n v="307.39"/>
    <n v="307.31"/>
    <n v="2.6032345188892025E-2"/>
    <n v="10"/>
    <n v="5"/>
    <s v="TRIVIAL"/>
  </r>
  <r>
    <s v="MINISTRY SERVICE CENTER"/>
    <x v="4"/>
    <x v="0"/>
    <x v="2"/>
    <s v="Y"/>
    <x v="0"/>
    <n v="1"/>
    <n v="323.38"/>
    <n v="332.62"/>
    <n v="2.7779448018760173"/>
    <n v="10"/>
    <n v="5"/>
    <s v="TRIVIAL"/>
  </r>
  <r>
    <s v="MINISTRY SERVICE CENTER"/>
    <x v="4"/>
    <x v="0"/>
    <x v="3"/>
    <s v="Y"/>
    <x v="0"/>
    <n v="1"/>
    <n v="348.25"/>
    <n v="348.76"/>
    <n v="0.14623236609702686"/>
    <n v="10"/>
    <n v="5"/>
    <s v="TRIVIAL"/>
  </r>
  <r>
    <s v="MINISTRY SERVICE CENTER"/>
    <x v="4"/>
    <x v="0"/>
    <x v="4"/>
    <s v="Y"/>
    <x v="0"/>
    <n v="1"/>
    <n v="240.45"/>
    <n v="240.45"/>
    <n v="0"/>
    <n v="10"/>
    <n v="5"/>
    <s v="PASSED"/>
  </r>
  <r>
    <s v="MINISTRY SERVICE CENTER"/>
    <x v="4"/>
    <x v="0"/>
    <x v="5"/>
    <s v="Y"/>
    <x v="0"/>
    <n v="1"/>
    <n v="313.23"/>
    <n v="313.23"/>
    <n v="0"/>
    <n v="10"/>
    <n v="5"/>
    <s v="PASSED"/>
  </r>
  <r>
    <s v="MINISTRY SERVICE CENTER"/>
    <x v="4"/>
    <x v="0"/>
    <x v="6"/>
    <s v="Y"/>
    <x v="0"/>
    <n v="1"/>
    <n v="684.54"/>
    <n v="679.73"/>
    <n v="0.70763391346563265"/>
    <n v="10"/>
    <n v="5"/>
    <s v="TRIVIAL"/>
  </r>
  <r>
    <s v="MINISTRY SERVICE CENTER"/>
    <x v="4"/>
    <x v="0"/>
    <x v="7"/>
    <s v="Y"/>
    <x v="0"/>
    <n v="1"/>
    <n v="342.44"/>
    <n v="342.99"/>
    <n v="0.16035452928657143"/>
    <n v="10"/>
    <n v="5"/>
    <s v="TRIVIAL"/>
  </r>
  <r>
    <s v="MINISTRY SERVICE CENTER"/>
    <x v="4"/>
    <x v="0"/>
    <x v="8"/>
    <s v="Y"/>
    <x v="0"/>
    <n v="1"/>
    <n v="384.53"/>
    <n v="384.53"/>
    <n v="0"/>
    <n v="10"/>
    <n v="5"/>
    <s v="PASSED"/>
  </r>
  <r>
    <s v="MINISTRY SERVICE CENTER"/>
    <x v="4"/>
    <x v="0"/>
    <x v="9"/>
    <s v="Y"/>
    <x v="0"/>
    <n v="1"/>
    <n v="431.67"/>
    <n v="431.67"/>
    <n v="0"/>
    <n v="10"/>
    <n v="5"/>
    <s v="PASSED"/>
  </r>
  <r>
    <s v="MINISTRY SERVICE CENTER"/>
    <x v="4"/>
    <x v="0"/>
    <x v="10"/>
    <s v="Y"/>
    <x v="0"/>
    <n v="1"/>
    <n v="264.16000000000003"/>
    <n v="264.16000000000003"/>
    <n v="0"/>
    <n v="10"/>
    <n v="5"/>
    <s v="PASSED"/>
  </r>
  <r>
    <s v="MINISTRY SERVICE CENTER"/>
    <x v="4"/>
    <x v="0"/>
    <x v="11"/>
    <s v="Y"/>
    <x v="0"/>
    <n v="1"/>
    <n v="460.57"/>
    <n v="460.57"/>
    <n v="0"/>
    <n v="10"/>
    <n v="5"/>
    <s v="PASSED"/>
  </r>
  <r>
    <s v="MINISTRY SERVICE CENTER"/>
    <x v="4"/>
    <x v="0"/>
    <x v="12"/>
    <s v="Y"/>
    <x v="0"/>
    <n v="1"/>
    <n v="440.62"/>
    <n v="440.59"/>
    <n v="6.8090514991328809E-3"/>
    <n v="10"/>
    <n v="5"/>
    <s v="TRIVIAL"/>
  </r>
  <r>
    <s v="MINISTRY SERVICE CENTER"/>
    <x v="4"/>
    <x v="0"/>
    <x v="13"/>
    <s v="Y"/>
    <x v="0"/>
    <n v="1"/>
    <n v="211.55"/>
    <n v="211.72"/>
    <n v="8.0294728887203612E-2"/>
    <n v="10"/>
    <n v="5"/>
    <s v="TRIVIAL"/>
  </r>
  <r>
    <s v="MINISTRY SERVICE CENTER"/>
    <x v="4"/>
    <x v="0"/>
    <x v="14"/>
    <s v="Y"/>
    <x v="0"/>
    <n v="1"/>
    <n v="246.11"/>
    <n v="239.94"/>
    <n v="2.5714762023839359"/>
    <n v="10"/>
    <n v="5"/>
    <s v="TRIVIAL"/>
  </r>
  <r>
    <s v="MINISTRY SERVICE CENTER"/>
    <x v="4"/>
    <x v="0"/>
    <x v="15"/>
    <s v="Y"/>
    <x v="0"/>
    <n v="1"/>
    <n v="276.87"/>
    <n v="275.82"/>
    <n v="0.38068305416576442"/>
    <n v="10"/>
    <n v="5"/>
    <s v="TRIVIAL"/>
  </r>
  <r>
    <s v="MINISTRY SERVICE CENTER"/>
    <x v="4"/>
    <x v="0"/>
    <x v="16"/>
    <s v="Y"/>
    <x v="0"/>
    <n v="1"/>
    <n v="314.83999999999997"/>
    <n v="321.54000000000002"/>
    <n v="2.0837220874541411"/>
    <n v="10"/>
    <n v="5"/>
    <s v="TRIVIAL"/>
  </r>
  <r>
    <s v="MINISTRY SERVICE CENTER"/>
    <x v="4"/>
    <x v="0"/>
    <x v="17"/>
    <s v="Y"/>
    <x v="0"/>
    <n v="1"/>
    <n v="317.18"/>
    <n v="311.20999999999998"/>
    <n v="1.9183188200893375"/>
    <n v="10"/>
    <n v="5"/>
    <s v="TRIVIAL"/>
  </r>
  <r>
    <s v="MINISTRY SERVICE CENTER"/>
    <x v="4"/>
    <x v="0"/>
    <x v="18"/>
    <s v="Y"/>
    <x v="0"/>
    <n v="1"/>
    <n v="384.61"/>
    <n v="343.93"/>
    <n v="11.827988253423664"/>
    <n v="10"/>
    <n v="5"/>
    <s v="CRITICAL"/>
  </r>
  <r>
    <s v="MINISTRY SERVICE CENTER"/>
    <x v="4"/>
    <x v="0"/>
    <x v="19"/>
    <s v="N"/>
    <x v="0"/>
    <n v="1"/>
    <n v="361.48"/>
    <n v="50.29"/>
    <n v="618.79101212964804"/>
    <n v="10"/>
    <n v="5"/>
    <s v="CRITICAL"/>
  </r>
  <r>
    <s v="MINISTRY SERVICE CENTER"/>
    <x v="4"/>
    <x v="0"/>
    <x v="20"/>
    <s v="N"/>
    <x v="0"/>
    <n v="1"/>
    <n v="143.54"/>
    <n v="0"/>
    <n v="100"/>
    <n v="10"/>
    <n v="5"/>
    <s v="CRITICAL"/>
  </r>
  <r>
    <s v="MINISTRY SERVICE CENTER"/>
    <x v="4"/>
    <x v="0"/>
    <x v="0"/>
    <s v="Y"/>
    <x v="1"/>
    <n v="2"/>
    <n v="65.13"/>
    <n v="65.13"/>
    <n v="0"/>
    <n v="10"/>
    <n v="5"/>
    <s v="PASSED"/>
  </r>
  <r>
    <s v="MINISTRY SERVICE CENTER"/>
    <x v="4"/>
    <x v="0"/>
    <x v="1"/>
    <s v="Y"/>
    <x v="1"/>
    <n v="2"/>
    <n v="92.81"/>
    <n v="92.81"/>
    <n v="0"/>
    <n v="10"/>
    <n v="5"/>
    <s v="PASSED"/>
  </r>
  <r>
    <s v="MINISTRY SERVICE CENTER"/>
    <x v="4"/>
    <x v="0"/>
    <x v="2"/>
    <s v="Y"/>
    <x v="1"/>
    <n v="2"/>
    <n v="87.17"/>
    <n v="87.17"/>
    <n v="0"/>
    <n v="10"/>
    <n v="5"/>
    <s v="PASSED"/>
  </r>
  <r>
    <s v="MINISTRY SERVICE CENTER"/>
    <x v="4"/>
    <x v="0"/>
    <x v="3"/>
    <s v="Y"/>
    <x v="1"/>
    <n v="2"/>
    <n v="81.58"/>
    <n v="81.58"/>
    <n v="0"/>
    <n v="10"/>
    <n v="5"/>
    <s v="PASSED"/>
  </r>
  <r>
    <s v="MINISTRY SERVICE CENTER"/>
    <x v="4"/>
    <x v="0"/>
    <x v="4"/>
    <s v="Y"/>
    <x v="1"/>
    <n v="2"/>
    <n v="56.1"/>
    <n v="56.1"/>
    <n v="0"/>
    <n v="10"/>
    <n v="5"/>
    <s v="PASSED"/>
  </r>
  <r>
    <s v="MINISTRY SERVICE CENTER"/>
    <x v="4"/>
    <x v="0"/>
    <x v="5"/>
    <s v="Y"/>
    <x v="1"/>
    <n v="2"/>
    <n v="83.8"/>
    <n v="83.8"/>
    <n v="0"/>
    <n v="10"/>
    <n v="5"/>
    <s v="PASSED"/>
  </r>
  <r>
    <s v="MINISTRY SERVICE CENTER"/>
    <x v="4"/>
    <x v="0"/>
    <x v="6"/>
    <s v="Y"/>
    <x v="1"/>
    <n v="2"/>
    <n v="88.3"/>
    <n v="88.3"/>
    <n v="0"/>
    <n v="10"/>
    <n v="5"/>
    <s v="PASSED"/>
  </r>
  <r>
    <s v="MINISTRY SERVICE CENTER"/>
    <x v="4"/>
    <x v="0"/>
    <x v="7"/>
    <s v="Y"/>
    <x v="1"/>
    <n v="2"/>
    <n v="82.04"/>
    <n v="82.04"/>
    <n v="0"/>
    <n v="10"/>
    <n v="5"/>
    <s v="PASSED"/>
  </r>
  <r>
    <s v="MINISTRY SERVICE CENTER"/>
    <x v="4"/>
    <x v="0"/>
    <x v="8"/>
    <s v="Y"/>
    <x v="1"/>
    <n v="2"/>
    <n v="91.05"/>
    <n v="91.05"/>
    <n v="0"/>
    <n v="10"/>
    <n v="5"/>
    <s v="PASSED"/>
  </r>
  <r>
    <s v="MINISTRY SERVICE CENTER"/>
    <x v="4"/>
    <x v="0"/>
    <x v="9"/>
    <s v="Y"/>
    <x v="1"/>
    <n v="2"/>
    <n v="64.02"/>
    <n v="64.02"/>
    <n v="0"/>
    <n v="10"/>
    <n v="5"/>
    <s v="PASSED"/>
  </r>
  <r>
    <s v="MINISTRY SERVICE CENTER"/>
    <x v="4"/>
    <x v="0"/>
    <x v="10"/>
    <s v="Y"/>
    <x v="1"/>
    <n v="2"/>
    <n v="90.96"/>
    <n v="90.96"/>
    <n v="0"/>
    <n v="10"/>
    <n v="5"/>
    <s v="PASSED"/>
  </r>
  <r>
    <s v="MINISTRY SERVICE CENTER"/>
    <x v="4"/>
    <x v="0"/>
    <x v="11"/>
    <s v="Y"/>
    <x v="1"/>
    <n v="2"/>
    <n v="87.92"/>
    <n v="87.92"/>
    <n v="0"/>
    <n v="10"/>
    <n v="5"/>
    <s v="PASSED"/>
  </r>
  <r>
    <s v="MINISTRY SERVICE CENTER"/>
    <x v="4"/>
    <x v="0"/>
    <x v="12"/>
    <s v="Y"/>
    <x v="1"/>
    <n v="2"/>
    <n v="91.49"/>
    <n v="91.49"/>
    <n v="0"/>
    <n v="10"/>
    <n v="5"/>
    <s v="PASSED"/>
  </r>
  <r>
    <s v="MINISTRY SERVICE CENTER"/>
    <x v="4"/>
    <x v="0"/>
    <x v="13"/>
    <s v="Y"/>
    <x v="1"/>
    <n v="2"/>
    <n v="117.44"/>
    <n v="117.44"/>
    <n v="0"/>
    <n v="10"/>
    <n v="5"/>
    <s v="PASSED"/>
  </r>
  <r>
    <s v="MINISTRY SERVICE CENTER"/>
    <x v="4"/>
    <x v="0"/>
    <x v="14"/>
    <s v="Y"/>
    <x v="1"/>
    <n v="2"/>
    <n v="81.98"/>
    <n v="81.849999999999994"/>
    <n v="0.15882712278559522"/>
    <n v="10"/>
    <n v="5"/>
    <s v="TRIVIAL"/>
  </r>
  <r>
    <s v="MINISTRY SERVICE CENTER"/>
    <x v="4"/>
    <x v="0"/>
    <x v="15"/>
    <s v="Y"/>
    <x v="1"/>
    <n v="2"/>
    <n v="86.98"/>
    <n v="87.03"/>
    <n v="5.7451453521770827E-2"/>
    <n v="10"/>
    <n v="5"/>
    <s v="TRIVIAL"/>
  </r>
  <r>
    <s v="MINISTRY SERVICE CENTER"/>
    <x v="4"/>
    <x v="0"/>
    <x v="16"/>
    <s v="Y"/>
    <x v="1"/>
    <n v="2"/>
    <n v="113.29"/>
    <n v="113.72"/>
    <n v="0.37812170242700727"/>
    <n v="10"/>
    <n v="5"/>
    <s v="TRIVIAL"/>
  </r>
  <r>
    <s v="MINISTRY SERVICE CENTER"/>
    <x v="4"/>
    <x v="0"/>
    <x v="17"/>
    <s v="Y"/>
    <x v="1"/>
    <n v="2"/>
    <n v="100.71"/>
    <n v="100.3"/>
    <n v="0.40877367896310729"/>
    <n v="10"/>
    <n v="5"/>
    <s v="TRIVIAL"/>
  </r>
  <r>
    <s v="MINISTRY SERVICE CENTER"/>
    <x v="4"/>
    <x v="0"/>
    <x v="18"/>
    <s v="Y"/>
    <x v="1"/>
    <n v="2"/>
    <n v="127.81"/>
    <n v="127.66"/>
    <n v="0.11749960833464335"/>
    <n v="10"/>
    <n v="5"/>
    <s v="TRIVIAL"/>
  </r>
  <r>
    <s v="MINISTRY SERVICE CENTER"/>
    <x v="4"/>
    <x v="0"/>
    <x v="19"/>
    <s v="N"/>
    <x v="1"/>
    <n v="2"/>
    <n v="88.35"/>
    <n v="88.54"/>
    <n v="0.21459227467812508"/>
    <n v="10"/>
    <n v="5"/>
    <s v="TRIVIAL"/>
  </r>
  <r>
    <s v="MINISTRY SERVICE CENTER"/>
    <x v="4"/>
    <x v="0"/>
    <x v="20"/>
    <s v="N"/>
    <x v="1"/>
    <n v="2"/>
    <n v="81.97"/>
    <n v="0"/>
    <n v="100"/>
    <n v="10"/>
    <n v="5"/>
    <s v="CRITICAL"/>
  </r>
  <r>
    <s v="MINISTRY SERVICE CENTER"/>
    <x v="4"/>
    <x v="0"/>
    <x v="0"/>
    <s v="Y"/>
    <x v="2"/>
    <n v="3"/>
    <n v="380.85"/>
    <n v="380.85"/>
    <n v="0"/>
    <n v="10"/>
    <n v="5"/>
    <s v="PASSED"/>
  </r>
  <r>
    <s v="MINISTRY SERVICE CENTER"/>
    <x v="4"/>
    <x v="0"/>
    <x v="1"/>
    <s v="Y"/>
    <x v="2"/>
    <n v="3"/>
    <n v="400.2"/>
    <n v="400.12"/>
    <n v="1.9994001799456183E-2"/>
    <n v="10"/>
    <n v="5"/>
    <s v="TRIVIAL"/>
  </r>
  <r>
    <s v="MINISTRY SERVICE CENTER"/>
    <x v="4"/>
    <x v="0"/>
    <x v="2"/>
    <s v="Y"/>
    <x v="2"/>
    <n v="3"/>
    <n v="410.55"/>
    <n v="419.79"/>
    <n v="2.2011005502751395"/>
    <n v="10"/>
    <n v="5"/>
    <s v="TRIVIAL"/>
  </r>
  <r>
    <s v="MINISTRY SERVICE CENTER"/>
    <x v="4"/>
    <x v="0"/>
    <x v="3"/>
    <s v="Y"/>
    <x v="2"/>
    <n v="3"/>
    <n v="429.83"/>
    <n v="430.34"/>
    <n v="0.11851094483431494"/>
    <n v="10"/>
    <n v="5"/>
    <s v="TRIVIAL"/>
  </r>
  <r>
    <s v="MINISTRY SERVICE CENTER"/>
    <x v="4"/>
    <x v="0"/>
    <x v="4"/>
    <s v="Y"/>
    <x v="2"/>
    <n v="3"/>
    <n v="296.55"/>
    <n v="296.55"/>
    <n v="0"/>
    <n v="10"/>
    <n v="5"/>
    <s v="PASSED"/>
  </r>
  <r>
    <s v="MINISTRY SERVICE CENTER"/>
    <x v="4"/>
    <x v="0"/>
    <x v="5"/>
    <s v="Y"/>
    <x v="2"/>
    <n v="3"/>
    <n v="397.03"/>
    <n v="397.03"/>
    <n v="0"/>
    <n v="10"/>
    <n v="5"/>
    <s v="PASSED"/>
  </r>
  <r>
    <s v="MINISTRY SERVICE CENTER"/>
    <x v="4"/>
    <x v="0"/>
    <x v="6"/>
    <s v="Y"/>
    <x v="2"/>
    <n v="3"/>
    <n v="772.84"/>
    <n v="768.03"/>
    <n v="0.62627761936383475"/>
    <n v="10"/>
    <n v="5"/>
    <s v="TRIVIAL"/>
  </r>
  <r>
    <s v="MINISTRY SERVICE CENTER"/>
    <x v="4"/>
    <x v="0"/>
    <x v="7"/>
    <s v="Y"/>
    <x v="2"/>
    <n v="3"/>
    <n v="424.48"/>
    <n v="425.03"/>
    <n v="0.12940263040254912"/>
    <n v="10"/>
    <n v="5"/>
    <s v="TRIVIAL"/>
  </r>
  <r>
    <s v="MINISTRY SERVICE CENTER"/>
    <x v="4"/>
    <x v="0"/>
    <x v="8"/>
    <s v="Y"/>
    <x v="2"/>
    <n v="3"/>
    <n v="475.58"/>
    <n v="475.58"/>
    <n v="0"/>
    <n v="10"/>
    <n v="5"/>
    <s v="PASSED"/>
  </r>
  <r>
    <s v="MINISTRY SERVICE CENTER"/>
    <x v="4"/>
    <x v="0"/>
    <x v="9"/>
    <s v="Y"/>
    <x v="2"/>
    <n v="3"/>
    <n v="495.69"/>
    <n v="495.69"/>
    <n v="0"/>
    <n v="10"/>
    <n v="5"/>
    <s v="PASSED"/>
  </r>
  <r>
    <s v="MINISTRY SERVICE CENTER"/>
    <x v="4"/>
    <x v="0"/>
    <x v="10"/>
    <s v="Y"/>
    <x v="2"/>
    <n v="3"/>
    <n v="355.12"/>
    <n v="355.12"/>
    <n v="0"/>
    <n v="10"/>
    <n v="5"/>
    <s v="PASSED"/>
  </r>
  <r>
    <s v="MINISTRY SERVICE CENTER"/>
    <x v="4"/>
    <x v="0"/>
    <x v="11"/>
    <s v="Y"/>
    <x v="2"/>
    <n v="3"/>
    <n v="548.49"/>
    <n v="548.49"/>
    <n v="0"/>
    <n v="10"/>
    <n v="5"/>
    <s v="PASSED"/>
  </r>
  <r>
    <s v="MINISTRY SERVICE CENTER"/>
    <x v="4"/>
    <x v="0"/>
    <x v="12"/>
    <s v="Y"/>
    <x v="2"/>
    <n v="3"/>
    <n v="532.11"/>
    <n v="532.08000000000004"/>
    <n v="5.6382498872298743E-3"/>
    <n v="10"/>
    <n v="5"/>
    <s v="TRIVIAL"/>
  </r>
  <r>
    <s v="MINISTRY SERVICE CENTER"/>
    <x v="4"/>
    <x v="0"/>
    <x v="13"/>
    <s v="Y"/>
    <x v="2"/>
    <n v="3"/>
    <n v="328.99"/>
    <n v="329.16"/>
    <n v="5.1646615627663109E-2"/>
    <n v="10"/>
    <n v="5"/>
    <s v="TRIVIAL"/>
  </r>
  <r>
    <s v="MINISTRY SERVICE CENTER"/>
    <x v="4"/>
    <x v="0"/>
    <x v="14"/>
    <s v="Y"/>
    <x v="2"/>
    <n v="3"/>
    <n v="328.09"/>
    <n v="321.79000000000002"/>
    <n v="1.9577985642810387"/>
    <n v="10"/>
    <n v="5"/>
    <s v="TRIVIAL"/>
  </r>
  <r>
    <s v="MINISTRY SERVICE CENTER"/>
    <x v="4"/>
    <x v="0"/>
    <x v="15"/>
    <s v="Y"/>
    <x v="2"/>
    <n v="3"/>
    <n v="363.85"/>
    <n v="362.85"/>
    <n v="0.27559597629874599"/>
    <n v="10"/>
    <n v="5"/>
    <s v="TRIVIAL"/>
  </r>
  <r>
    <s v="MINISTRY SERVICE CENTER"/>
    <x v="4"/>
    <x v="0"/>
    <x v="16"/>
    <s v="Y"/>
    <x v="2"/>
    <n v="3"/>
    <n v="428.13"/>
    <n v="435.26"/>
    <n v="1.6381013647015565"/>
    <n v="10"/>
    <n v="5"/>
    <s v="TRIVIAL"/>
  </r>
  <r>
    <s v="MINISTRY SERVICE CENTER"/>
    <x v="4"/>
    <x v="0"/>
    <x v="17"/>
    <s v="Y"/>
    <x v="2"/>
    <n v="3"/>
    <n v="417.89"/>
    <n v="411.51"/>
    <n v="1.5503875968992238"/>
    <n v="10"/>
    <n v="5"/>
    <s v="TRIVIAL"/>
  </r>
  <r>
    <s v="MINISTRY SERVICE CENTER"/>
    <x v="4"/>
    <x v="0"/>
    <x v="18"/>
    <s v="Y"/>
    <x v="2"/>
    <n v="3"/>
    <n v="512.41999999999996"/>
    <n v="471.59"/>
    <n v="8.6579444008566728"/>
    <n v="10"/>
    <n v="5"/>
    <s v="CAUTIONARY"/>
  </r>
  <r>
    <s v="MINISTRY SERVICE CENTER"/>
    <x v="4"/>
    <x v="0"/>
    <x v="19"/>
    <s v="N"/>
    <x v="2"/>
    <n v="3"/>
    <n v="449.83"/>
    <n v="138.83000000000001"/>
    <n v="224.01498235251745"/>
    <n v="10"/>
    <n v="5"/>
    <s v="CRITICAL"/>
  </r>
  <r>
    <s v="MINISTRY SERVICE CENTER"/>
    <x v="4"/>
    <x v="0"/>
    <x v="20"/>
    <s v="N"/>
    <x v="2"/>
    <n v="3"/>
    <n v="225.51"/>
    <n v="0"/>
    <n v="100"/>
    <n v="10"/>
    <n v="5"/>
    <s v="CRITICAL"/>
  </r>
  <r>
    <s v="MINISTRY SERVICE CENTER"/>
    <x v="4"/>
    <x v="0"/>
    <x v="0"/>
    <s v="Y"/>
    <x v="3"/>
    <n v="4"/>
    <n v="18080.39"/>
    <n v="18080.39"/>
    <n v="0"/>
    <n v="10"/>
    <n v="5"/>
    <s v="PASSED"/>
  </r>
  <r>
    <s v="MINISTRY SERVICE CENTER"/>
    <x v="4"/>
    <x v="0"/>
    <x v="1"/>
    <s v="Y"/>
    <x v="3"/>
    <n v="4"/>
    <n v="60465.57"/>
    <n v="60465.57"/>
    <n v="0"/>
    <n v="10"/>
    <n v="5"/>
    <s v="PASSED"/>
  </r>
  <r>
    <s v="MINISTRY SERVICE CENTER"/>
    <x v="4"/>
    <x v="0"/>
    <x v="2"/>
    <s v="Y"/>
    <x v="3"/>
    <n v="4"/>
    <n v="0"/>
    <n v="0"/>
    <n v="0"/>
    <n v="10"/>
    <n v="5"/>
    <s v="PASSED"/>
  </r>
  <r>
    <s v="MINISTRY SERVICE CENTER"/>
    <x v="4"/>
    <x v="0"/>
    <x v="3"/>
    <s v="Y"/>
    <x v="3"/>
    <n v="4"/>
    <n v="0"/>
    <n v="0"/>
    <n v="0"/>
    <n v="10"/>
    <n v="5"/>
    <s v="PASSED"/>
  </r>
  <r>
    <s v="MINISTRY SERVICE CENTER"/>
    <x v="4"/>
    <x v="0"/>
    <x v="4"/>
    <s v="Y"/>
    <x v="3"/>
    <n v="4"/>
    <n v="0"/>
    <n v="0"/>
    <n v="0"/>
    <n v="10"/>
    <n v="5"/>
    <s v="PASSED"/>
  </r>
  <r>
    <s v="MINISTRY SERVICE CENTER"/>
    <x v="4"/>
    <x v="0"/>
    <x v="5"/>
    <s v="Y"/>
    <x v="3"/>
    <n v="4"/>
    <n v="2100"/>
    <n v="9739.7800000000007"/>
    <n v="78.43893804582855"/>
    <n v="10"/>
    <n v="5"/>
    <s v="CRITICAL"/>
  </r>
  <r>
    <s v="MINISTRY SERVICE CENTER"/>
    <x v="4"/>
    <x v="0"/>
    <x v="6"/>
    <s v="Y"/>
    <x v="3"/>
    <n v="4"/>
    <n v="220161.47"/>
    <n v="210421.69"/>
    <n v="4.6286958345406308"/>
    <n v="10"/>
    <n v="5"/>
    <s v="TRIVIAL"/>
  </r>
  <r>
    <s v="MINISTRY SERVICE CENTER"/>
    <x v="4"/>
    <x v="0"/>
    <x v="7"/>
    <s v="Y"/>
    <x v="3"/>
    <n v="4"/>
    <n v="10268.02"/>
    <n v="10268.02"/>
    <n v="0"/>
    <n v="10"/>
    <n v="5"/>
    <s v="PASSED"/>
  </r>
  <r>
    <s v="MINISTRY SERVICE CENTER"/>
    <x v="4"/>
    <x v="0"/>
    <x v="8"/>
    <s v="Y"/>
    <x v="3"/>
    <n v="4"/>
    <n v="0"/>
    <n v="0"/>
    <n v="0"/>
    <n v="10"/>
    <n v="5"/>
    <s v="PASSED"/>
  </r>
  <r>
    <s v="MINISTRY SERVICE CENTER"/>
    <x v="4"/>
    <x v="0"/>
    <x v="9"/>
    <s v="Y"/>
    <x v="3"/>
    <n v="4"/>
    <n v="0"/>
    <n v="0"/>
    <n v="0"/>
    <n v="10"/>
    <n v="5"/>
    <s v="PASSED"/>
  </r>
  <r>
    <s v="MINISTRY SERVICE CENTER"/>
    <x v="4"/>
    <x v="0"/>
    <x v="10"/>
    <s v="Y"/>
    <x v="3"/>
    <n v="4"/>
    <n v="0"/>
    <n v="0"/>
    <n v="0"/>
    <n v="10"/>
    <n v="5"/>
    <s v="PASSED"/>
  </r>
  <r>
    <s v="MINISTRY SERVICE CENTER"/>
    <x v="4"/>
    <x v="0"/>
    <x v="11"/>
    <s v="Y"/>
    <x v="3"/>
    <n v="4"/>
    <n v="0"/>
    <n v="0"/>
    <n v="0"/>
    <n v="10"/>
    <n v="5"/>
    <s v="PASSED"/>
  </r>
  <r>
    <s v="MINISTRY SERVICE CENTER"/>
    <x v="4"/>
    <x v="0"/>
    <x v="12"/>
    <s v="Y"/>
    <x v="3"/>
    <n v="4"/>
    <n v="0"/>
    <n v="0"/>
    <n v="0"/>
    <n v="10"/>
    <n v="5"/>
    <s v="PASSED"/>
  </r>
  <r>
    <s v="MINISTRY SERVICE CENTER"/>
    <x v="4"/>
    <x v="0"/>
    <x v="13"/>
    <s v="Y"/>
    <x v="3"/>
    <n v="4"/>
    <n v="7821.54"/>
    <n v="7821.54"/>
    <n v="0"/>
    <n v="10"/>
    <n v="5"/>
    <s v="PASSED"/>
  </r>
  <r>
    <s v="MINISTRY SERVICE CENTER"/>
    <x v="4"/>
    <x v="0"/>
    <x v="14"/>
    <s v="Y"/>
    <x v="3"/>
    <n v="4"/>
    <n v="0"/>
    <n v="0"/>
    <n v="0"/>
    <n v="10"/>
    <n v="5"/>
    <s v="PASSED"/>
  </r>
  <r>
    <s v="MINISTRY SERVICE CENTER"/>
    <x v="4"/>
    <x v="0"/>
    <x v="15"/>
    <s v="Y"/>
    <x v="3"/>
    <n v="4"/>
    <n v="0"/>
    <n v="0"/>
    <n v="0"/>
    <n v="10"/>
    <n v="5"/>
    <s v="PASSED"/>
  </r>
  <r>
    <s v="MINISTRY SERVICE CENTER"/>
    <x v="4"/>
    <x v="0"/>
    <x v="16"/>
    <s v="Y"/>
    <x v="3"/>
    <n v="4"/>
    <n v="0"/>
    <n v="0"/>
    <n v="0"/>
    <n v="10"/>
    <n v="5"/>
    <s v="PASSED"/>
  </r>
  <r>
    <s v="MINISTRY SERVICE CENTER"/>
    <x v="4"/>
    <x v="0"/>
    <x v="17"/>
    <s v="Y"/>
    <x v="3"/>
    <n v="4"/>
    <n v="0"/>
    <n v="0"/>
    <n v="0"/>
    <n v="10"/>
    <n v="5"/>
    <s v="PASSED"/>
  </r>
  <r>
    <s v="MINISTRY SERVICE CENTER"/>
    <x v="4"/>
    <x v="0"/>
    <x v="18"/>
    <s v="Y"/>
    <x v="3"/>
    <n v="4"/>
    <n v="0"/>
    <n v="0"/>
    <n v="0"/>
    <n v="10"/>
    <n v="5"/>
    <s v="PASSED"/>
  </r>
  <r>
    <s v="MINISTRY SERVICE CENTER"/>
    <x v="4"/>
    <x v="0"/>
    <x v="19"/>
    <s v="N"/>
    <x v="3"/>
    <n v="4"/>
    <n v="13049.8"/>
    <n v="0"/>
    <n v="100"/>
    <n v="10"/>
    <n v="5"/>
    <s v="CRITICAL"/>
  </r>
  <r>
    <s v="MINISTRY SERVICE CENTER"/>
    <x v="4"/>
    <x v="0"/>
    <x v="20"/>
    <s v="N"/>
    <x v="3"/>
    <n v="4"/>
    <n v="0"/>
    <n v="0"/>
    <n v="0"/>
    <n v="10"/>
    <n v="5"/>
    <s v="PASSED"/>
  </r>
  <r>
    <s v="MINISTRY SERVICE CENTER"/>
    <x v="4"/>
    <x v="0"/>
    <x v="0"/>
    <s v="Y"/>
    <x v="4"/>
    <n v="5"/>
    <n v="2"/>
    <n v="2"/>
    <n v="0"/>
    <n v="10"/>
    <n v="5"/>
    <s v="PASSED"/>
  </r>
  <r>
    <s v="MINISTRY SERVICE CENTER"/>
    <x v="4"/>
    <x v="0"/>
    <x v="1"/>
    <s v="Y"/>
    <x v="4"/>
    <n v="5"/>
    <n v="3"/>
    <n v="3"/>
    <n v="0"/>
    <n v="10"/>
    <n v="5"/>
    <s v="PASSED"/>
  </r>
  <r>
    <s v="MINISTRY SERVICE CENTER"/>
    <x v="4"/>
    <x v="0"/>
    <x v="2"/>
    <s v="Y"/>
    <x v="4"/>
    <n v="5"/>
    <n v="0"/>
    <n v="0"/>
    <n v="0"/>
    <n v="10"/>
    <n v="5"/>
    <s v="PASSED"/>
  </r>
  <r>
    <s v="MINISTRY SERVICE CENTER"/>
    <x v="4"/>
    <x v="0"/>
    <x v="3"/>
    <s v="Y"/>
    <x v="4"/>
    <n v="5"/>
    <n v="0"/>
    <n v="0"/>
    <n v="0"/>
    <n v="10"/>
    <n v="5"/>
    <s v="PASSED"/>
  </r>
  <r>
    <s v="MINISTRY SERVICE CENTER"/>
    <x v="4"/>
    <x v="0"/>
    <x v="4"/>
    <s v="Y"/>
    <x v="4"/>
    <n v="5"/>
    <n v="0"/>
    <n v="0"/>
    <n v="0"/>
    <n v="10"/>
    <n v="5"/>
    <s v="PASSED"/>
  </r>
  <r>
    <s v="MINISTRY SERVICE CENTER"/>
    <x v="4"/>
    <x v="0"/>
    <x v="5"/>
    <s v="Y"/>
    <x v="4"/>
    <n v="5"/>
    <n v="1"/>
    <n v="1"/>
    <n v="0"/>
    <n v="10"/>
    <n v="5"/>
    <s v="PASSED"/>
  </r>
  <r>
    <s v="MINISTRY SERVICE CENTER"/>
    <x v="4"/>
    <x v="0"/>
    <x v="6"/>
    <s v="Y"/>
    <x v="4"/>
    <n v="5"/>
    <n v="3"/>
    <n v="2"/>
    <n v="50"/>
    <n v="10"/>
    <n v="5"/>
    <s v="CRITICAL"/>
  </r>
  <r>
    <s v="MINISTRY SERVICE CENTER"/>
    <x v="4"/>
    <x v="0"/>
    <x v="7"/>
    <s v="Y"/>
    <x v="4"/>
    <n v="5"/>
    <n v="1"/>
    <n v="1"/>
    <n v="0"/>
    <n v="10"/>
    <n v="5"/>
    <s v="PASSED"/>
  </r>
  <r>
    <s v="MINISTRY SERVICE CENTER"/>
    <x v="4"/>
    <x v="0"/>
    <x v="8"/>
    <s v="Y"/>
    <x v="4"/>
    <n v="5"/>
    <n v="0"/>
    <n v="0"/>
    <n v="0"/>
    <n v="10"/>
    <n v="5"/>
    <s v="PASSED"/>
  </r>
  <r>
    <s v="MINISTRY SERVICE CENTER"/>
    <x v="4"/>
    <x v="0"/>
    <x v="9"/>
    <s v="Y"/>
    <x v="4"/>
    <n v="5"/>
    <n v="0"/>
    <n v="0"/>
    <n v="0"/>
    <n v="10"/>
    <n v="5"/>
    <s v="PASSED"/>
  </r>
  <r>
    <s v="MINISTRY SERVICE CENTER"/>
    <x v="4"/>
    <x v="0"/>
    <x v="10"/>
    <s v="Y"/>
    <x v="4"/>
    <n v="5"/>
    <n v="0"/>
    <n v="0"/>
    <n v="0"/>
    <n v="10"/>
    <n v="5"/>
    <s v="PASSED"/>
  </r>
  <r>
    <s v="MINISTRY SERVICE CENTER"/>
    <x v="4"/>
    <x v="0"/>
    <x v="11"/>
    <s v="Y"/>
    <x v="4"/>
    <n v="5"/>
    <n v="0"/>
    <n v="0"/>
    <n v="0"/>
    <n v="10"/>
    <n v="5"/>
    <s v="PASSED"/>
  </r>
  <r>
    <s v="MINISTRY SERVICE CENTER"/>
    <x v="4"/>
    <x v="0"/>
    <x v="12"/>
    <s v="Y"/>
    <x v="4"/>
    <n v="5"/>
    <n v="0"/>
    <n v="0"/>
    <n v="0"/>
    <n v="10"/>
    <n v="5"/>
    <s v="PASSED"/>
  </r>
  <r>
    <s v="MINISTRY SERVICE CENTER"/>
    <x v="4"/>
    <x v="0"/>
    <x v="13"/>
    <s v="Y"/>
    <x v="4"/>
    <n v="5"/>
    <n v="1"/>
    <n v="1"/>
    <n v="0"/>
    <n v="10"/>
    <n v="5"/>
    <s v="PASSED"/>
  </r>
  <r>
    <s v="MINISTRY SERVICE CENTER"/>
    <x v="4"/>
    <x v="0"/>
    <x v="14"/>
    <s v="Y"/>
    <x v="4"/>
    <n v="5"/>
    <n v="0"/>
    <n v="0"/>
    <n v="0"/>
    <n v="10"/>
    <n v="5"/>
    <s v="PASSED"/>
  </r>
  <r>
    <s v="MINISTRY SERVICE CENTER"/>
    <x v="4"/>
    <x v="0"/>
    <x v="15"/>
    <s v="Y"/>
    <x v="4"/>
    <n v="5"/>
    <n v="0"/>
    <n v="0"/>
    <n v="0"/>
    <n v="10"/>
    <n v="5"/>
    <s v="PASSED"/>
  </r>
  <r>
    <s v="MINISTRY SERVICE CENTER"/>
    <x v="4"/>
    <x v="0"/>
    <x v="16"/>
    <s v="Y"/>
    <x v="4"/>
    <n v="5"/>
    <n v="0"/>
    <n v="0"/>
    <n v="0"/>
    <n v="10"/>
    <n v="5"/>
    <s v="PASSED"/>
  </r>
  <r>
    <s v="MINISTRY SERVICE CENTER"/>
    <x v="4"/>
    <x v="0"/>
    <x v="17"/>
    <s v="Y"/>
    <x v="4"/>
    <n v="5"/>
    <n v="0"/>
    <n v="0"/>
    <n v="0"/>
    <n v="10"/>
    <n v="5"/>
    <s v="PASSED"/>
  </r>
  <r>
    <s v="MINISTRY SERVICE CENTER"/>
    <x v="4"/>
    <x v="0"/>
    <x v="18"/>
    <s v="Y"/>
    <x v="4"/>
    <n v="5"/>
    <n v="0"/>
    <n v="0"/>
    <n v="0"/>
    <n v="10"/>
    <n v="5"/>
    <s v="PASSED"/>
  </r>
  <r>
    <s v="MINISTRY SERVICE CENTER"/>
    <x v="4"/>
    <x v="0"/>
    <x v="19"/>
    <s v="N"/>
    <x v="4"/>
    <n v="5"/>
    <n v="1"/>
    <n v="0"/>
    <n v="100"/>
    <n v="10"/>
    <n v="5"/>
    <s v="CRITICAL"/>
  </r>
  <r>
    <s v="MINISTRY SERVICE CENTER"/>
    <x v="4"/>
    <x v="0"/>
    <x v="20"/>
    <s v="N"/>
    <x v="4"/>
    <n v="5"/>
    <n v="0"/>
    <n v="0"/>
    <n v="0"/>
    <n v="10"/>
    <n v="5"/>
    <s v="PASSED"/>
  </r>
  <r>
    <s v="MINISTRY SERVICE CENTER"/>
    <x v="4"/>
    <x v="0"/>
    <x v="0"/>
    <s v="Y"/>
    <x v="5"/>
    <n v="6"/>
    <n v="0"/>
    <n v="0"/>
    <n v="0"/>
    <n v="10"/>
    <n v="5"/>
    <s v="PASSED"/>
  </r>
  <r>
    <s v="MINISTRY SERVICE CENTER"/>
    <x v="4"/>
    <x v="0"/>
    <x v="1"/>
    <s v="Y"/>
    <x v="5"/>
    <n v="6"/>
    <n v="0"/>
    <n v="0"/>
    <n v="0"/>
    <n v="10"/>
    <n v="5"/>
    <s v="PASSED"/>
  </r>
  <r>
    <s v="MINISTRY SERVICE CENTER"/>
    <x v="4"/>
    <x v="0"/>
    <x v="2"/>
    <s v="Y"/>
    <x v="5"/>
    <n v="6"/>
    <n v="0"/>
    <n v="0"/>
    <n v="0"/>
    <n v="10"/>
    <n v="5"/>
    <s v="PASSED"/>
  </r>
  <r>
    <s v="MINISTRY SERVICE CENTER"/>
    <x v="4"/>
    <x v="0"/>
    <x v="3"/>
    <s v="Y"/>
    <x v="5"/>
    <n v="6"/>
    <n v="0"/>
    <n v="0"/>
    <n v="0"/>
    <n v="10"/>
    <n v="5"/>
    <s v="PASSED"/>
  </r>
  <r>
    <s v="MINISTRY SERVICE CENTER"/>
    <x v="4"/>
    <x v="0"/>
    <x v="4"/>
    <s v="Y"/>
    <x v="5"/>
    <n v="6"/>
    <n v="0"/>
    <n v="0"/>
    <n v="0"/>
    <n v="10"/>
    <n v="5"/>
    <s v="PASSED"/>
  </r>
  <r>
    <s v="MINISTRY SERVICE CENTER"/>
    <x v="4"/>
    <x v="0"/>
    <x v="5"/>
    <s v="Y"/>
    <x v="5"/>
    <n v="6"/>
    <n v="0"/>
    <n v="0"/>
    <n v="0"/>
    <n v="10"/>
    <n v="5"/>
    <s v="PASSED"/>
  </r>
  <r>
    <s v="MINISTRY SERVICE CENTER"/>
    <x v="4"/>
    <x v="0"/>
    <x v="6"/>
    <s v="Y"/>
    <x v="5"/>
    <n v="6"/>
    <n v="0"/>
    <n v="0"/>
    <n v="0"/>
    <n v="10"/>
    <n v="5"/>
    <s v="PASSED"/>
  </r>
  <r>
    <s v="MINISTRY SERVICE CENTER"/>
    <x v="4"/>
    <x v="0"/>
    <x v="7"/>
    <s v="Y"/>
    <x v="5"/>
    <n v="6"/>
    <n v="0"/>
    <n v="0"/>
    <n v="0"/>
    <n v="10"/>
    <n v="5"/>
    <s v="PASSED"/>
  </r>
  <r>
    <s v="MINISTRY SERVICE CENTER"/>
    <x v="4"/>
    <x v="0"/>
    <x v="8"/>
    <s v="Y"/>
    <x v="5"/>
    <n v="6"/>
    <n v="20517.099999999999"/>
    <n v="20517.099999999999"/>
    <n v="0"/>
    <n v="10"/>
    <n v="5"/>
    <s v="PASSED"/>
  </r>
  <r>
    <s v="MINISTRY SERVICE CENTER"/>
    <x v="4"/>
    <x v="0"/>
    <x v="9"/>
    <s v="Y"/>
    <x v="5"/>
    <n v="6"/>
    <n v="0"/>
    <n v="0"/>
    <n v="0"/>
    <n v="10"/>
    <n v="5"/>
    <s v="PASSED"/>
  </r>
  <r>
    <s v="MINISTRY SERVICE CENTER"/>
    <x v="4"/>
    <x v="0"/>
    <x v="10"/>
    <s v="Y"/>
    <x v="5"/>
    <n v="6"/>
    <n v="0"/>
    <n v="0"/>
    <n v="0"/>
    <n v="10"/>
    <n v="5"/>
    <s v="PASSED"/>
  </r>
  <r>
    <s v="MINISTRY SERVICE CENTER"/>
    <x v="4"/>
    <x v="0"/>
    <x v="11"/>
    <s v="Y"/>
    <x v="5"/>
    <n v="6"/>
    <n v="0"/>
    <n v="0"/>
    <n v="0"/>
    <n v="10"/>
    <n v="5"/>
    <s v="PASSED"/>
  </r>
  <r>
    <s v="MINISTRY SERVICE CENTER"/>
    <x v="4"/>
    <x v="0"/>
    <x v="12"/>
    <s v="Y"/>
    <x v="5"/>
    <n v="6"/>
    <n v="18969.78"/>
    <n v="18969.78"/>
    <n v="0"/>
    <n v="10"/>
    <n v="5"/>
    <s v="PASSED"/>
  </r>
  <r>
    <s v="MINISTRY SERVICE CENTER"/>
    <x v="4"/>
    <x v="0"/>
    <x v="13"/>
    <s v="Y"/>
    <x v="5"/>
    <n v="6"/>
    <n v="0"/>
    <n v="0"/>
    <n v="0"/>
    <n v="10"/>
    <n v="5"/>
    <s v="PASSED"/>
  </r>
  <r>
    <s v="MINISTRY SERVICE CENTER"/>
    <x v="4"/>
    <x v="0"/>
    <x v="14"/>
    <s v="Y"/>
    <x v="5"/>
    <n v="6"/>
    <n v="0"/>
    <n v="0"/>
    <n v="0"/>
    <n v="10"/>
    <n v="5"/>
    <s v="PASSED"/>
  </r>
  <r>
    <s v="MINISTRY SERVICE CENTER"/>
    <x v="4"/>
    <x v="0"/>
    <x v="15"/>
    <s v="Y"/>
    <x v="5"/>
    <n v="6"/>
    <n v="0"/>
    <n v="0"/>
    <n v="0"/>
    <n v="10"/>
    <n v="5"/>
    <s v="PASSED"/>
  </r>
  <r>
    <s v="MINISTRY SERVICE CENTER"/>
    <x v="4"/>
    <x v="0"/>
    <x v="16"/>
    <s v="Y"/>
    <x v="5"/>
    <n v="6"/>
    <n v="0"/>
    <n v="0"/>
    <n v="0"/>
    <n v="10"/>
    <n v="5"/>
    <s v="PASSED"/>
  </r>
  <r>
    <s v="MINISTRY SERVICE CENTER"/>
    <x v="4"/>
    <x v="0"/>
    <x v="17"/>
    <s v="Y"/>
    <x v="5"/>
    <n v="6"/>
    <n v="0"/>
    <n v="0"/>
    <n v="0"/>
    <n v="10"/>
    <n v="5"/>
    <s v="PASSED"/>
  </r>
  <r>
    <s v="MINISTRY SERVICE CENTER"/>
    <x v="4"/>
    <x v="0"/>
    <x v="18"/>
    <s v="Y"/>
    <x v="5"/>
    <n v="6"/>
    <n v="0"/>
    <n v="0"/>
    <n v="0"/>
    <n v="10"/>
    <n v="5"/>
    <s v="PASSED"/>
  </r>
  <r>
    <s v="MINISTRY SERVICE CENTER"/>
    <x v="4"/>
    <x v="0"/>
    <x v="19"/>
    <s v="N"/>
    <x v="5"/>
    <n v="6"/>
    <n v="0"/>
    <n v="0"/>
    <n v="0"/>
    <n v="10"/>
    <n v="5"/>
    <s v="PASSED"/>
  </r>
  <r>
    <s v="MINISTRY SERVICE CENTER"/>
    <x v="4"/>
    <x v="0"/>
    <x v="20"/>
    <s v="N"/>
    <x v="5"/>
    <n v="6"/>
    <n v="0"/>
    <n v="0"/>
    <n v="0"/>
    <n v="10"/>
    <n v="5"/>
    <s v="PASSED"/>
  </r>
  <r>
    <s v="MINISTRY SERVICE CENTER"/>
    <x v="4"/>
    <x v="0"/>
    <x v="0"/>
    <s v="Y"/>
    <x v="6"/>
    <n v="7"/>
    <n v="0"/>
    <n v="0"/>
    <n v="0"/>
    <n v="10"/>
    <n v="5"/>
    <s v="PASSED"/>
  </r>
  <r>
    <s v="MINISTRY SERVICE CENTER"/>
    <x v="4"/>
    <x v="0"/>
    <x v="1"/>
    <s v="Y"/>
    <x v="6"/>
    <n v="7"/>
    <n v="0"/>
    <n v="0"/>
    <n v="0"/>
    <n v="10"/>
    <n v="5"/>
    <s v="PASSED"/>
  </r>
  <r>
    <s v="MINISTRY SERVICE CENTER"/>
    <x v="4"/>
    <x v="0"/>
    <x v="2"/>
    <s v="Y"/>
    <x v="6"/>
    <n v="7"/>
    <n v="0"/>
    <n v="0"/>
    <n v="0"/>
    <n v="10"/>
    <n v="5"/>
    <s v="PASSED"/>
  </r>
  <r>
    <s v="MINISTRY SERVICE CENTER"/>
    <x v="4"/>
    <x v="0"/>
    <x v="3"/>
    <s v="Y"/>
    <x v="6"/>
    <n v="7"/>
    <n v="0"/>
    <n v="0"/>
    <n v="0"/>
    <n v="10"/>
    <n v="5"/>
    <s v="PASSED"/>
  </r>
  <r>
    <s v="MINISTRY SERVICE CENTER"/>
    <x v="4"/>
    <x v="0"/>
    <x v="4"/>
    <s v="Y"/>
    <x v="6"/>
    <n v="7"/>
    <n v="0"/>
    <n v="0"/>
    <n v="0"/>
    <n v="10"/>
    <n v="5"/>
    <s v="PASSED"/>
  </r>
  <r>
    <s v="MINISTRY SERVICE CENTER"/>
    <x v="4"/>
    <x v="0"/>
    <x v="5"/>
    <s v="Y"/>
    <x v="6"/>
    <n v="7"/>
    <n v="0"/>
    <n v="0"/>
    <n v="0"/>
    <n v="10"/>
    <n v="5"/>
    <s v="PASSED"/>
  </r>
  <r>
    <s v="MINISTRY SERVICE CENTER"/>
    <x v="4"/>
    <x v="0"/>
    <x v="6"/>
    <s v="Y"/>
    <x v="6"/>
    <n v="7"/>
    <n v="0"/>
    <n v="0"/>
    <n v="0"/>
    <n v="10"/>
    <n v="5"/>
    <s v="PASSED"/>
  </r>
  <r>
    <s v="MINISTRY SERVICE CENTER"/>
    <x v="4"/>
    <x v="0"/>
    <x v="7"/>
    <s v="Y"/>
    <x v="6"/>
    <n v="7"/>
    <n v="0"/>
    <n v="0"/>
    <n v="0"/>
    <n v="10"/>
    <n v="5"/>
    <s v="PASSED"/>
  </r>
  <r>
    <s v="MINISTRY SERVICE CENTER"/>
    <x v="4"/>
    <x v="0"/>
    <x v="8"/>
    <s v="Y"/>
    <x v="6"/>
    <n v="7"/>
    <n v="2"/>
    <n v="2"/>
    <n v="0"/>
    <n v="10"/>
    <n v="5"/>
    <s v="PASSED"/>
  </r>
  <r>
    <s v="MINISTRY SERVICE CENTER"/>
    <x v="4"/>
    <x v="0"/>
    <x v="9"/>
    <s v="Y"/>
    <x v="6"/>
    <n v="7"/>
    <n v="0"/>
    <n v="0"/>
    <n v="0"/>
    <n v="10"/>
    <n v="5"/>
    <s v="PASSED"/>
  </r>
  <r>
    <s v="MINISTRY SERVICE CENTER"/>
    <x v="4"/>
    <x v="0"/>
    <x v="10"/>
    <s v="Y"/>
    <x v="6"/>
    <n v="7"/>
    <n v="0"/>
    <n v="0"/>
    <n v="0"/>
    <n v="10"/>
    <n v="5"/>
    <s v="PASSED"/>
  </r>
  <r>
    <s v="MINISTRY SERVICE CENTER"/>
    <x v="4"/>
    <x v="0"/>
    <x v="11"/>
    <s v="Y"/>
    <x v="6"/>
    <n v="7"/>
    <n v="0"/>
    <n v="0"/>
    <n v="0"/>
    <n v="10"/>
    <n v="5"/>
    <s v="PASSED"/>
  </r>
  <r>
    <s v="MINISTRY SERVICE CENTER"/>
    <x v="4"/>
    <x v="0"/>
    <x v="12"/>
    <s v="Y"/>
    <x v="6"/>
    <n v="7"/>
    <n v="1"/>
    <n v="1"/>
    <n v="0"/>
    <n v="10"/>
    <n v="5"/>
    <s v="PASSED"/>
  </r>
  <r>
    <s v="MINISTRY SERVICE CENTER"/>
    <x v="4"/>
    <x v="0"/>
    <x v="13"/>
    <s v="Y"/>
    <x v="6"/>
    <n v="7"/>
    <n v="0"/>
    <n v="0"/>
    <n v="0"/>
    <n v="10"/>
    <n v="5"/>
    <s v="PASSED"/>
  </r>
  <r>
    <s v="MINISTRY SERVICE CENTER"/>
    <x v="4"/>
    <x v="0"/>
    <x v="14"/>
    <s v="Y"/>
    <x v="6"/>
    <n v="7"/>
    <n v="0"/>
    <n v="0"/>
    <n v="0"/>
    <n v="10"/>
    <n v="5"/>
    <s v="PASSED"/>
  </r>
  <r>
    <s v="MINISTRY SERVICE CENTER"/>
    <x v="4"/>
    <x v="0"/>
    <x v="15"/>
    <s v="Y"/>
    <x v="6"/>
    <n v="7"/>
    <n v="0"/>
    <n v="0"/>
    <n v="0"/>
    <n v="10"/>
    <n v="5"/>
    <s v="PASSED"/>
  </r>
  <r>
    <s v="MINISTRY SERVICE CENTER"/>
    <x v="4"/>
    <x v="0"/>
    <x v="16"/>
    <s v="Y"/>
    <x v="6"/>
    <n v="7"/>
    <n v="0"/>
    <n v="0"/>
    <n v="0"/>
    <n v="10"/>
    <n v="5"/>
    <s v="PASSED"/>
  </r>
  <r>
    <s v="MINISTRY SERVICE CENTER"/>
    <x v="4"/>
    <x v="0"/>
    <x v="17"/>
    <s v="Y"/>
    <x v="6"/>
    <n v="7"/>
    <n v="0"/>
    <n v="0"/>
    <n v="0"/>
    <n v="10"/>
    <n v="5"/>
    <s v="PASSED"/>
  </r>
  <r>
    <s v="MINISTRY SERVICE CENTER"/>
    <x v="4"/>
    <x v="0"/>
    <x v="18"/>
    <s v="Y"/>
    <x v="6"/>
    <n v="7"/>
    <n v="0"/>
    <n v="0"/>
    <n v="0"/>
    <n v="10"/>
    <n v="5"/>
    <s v="PASSED"/>
  </r>
  <r>
    <s v="MINISTRY SERVICE CENTER"/>
    <x v="4"/>
    <x v="0"/>
    <x v="19"/>
    <s v="N"/>
    <x v="6"/>
    <n v="7"/>
    <n v="0"/>
    <n v="0"/>
    <n v="0"/>
    <n v="10"/>
    <n v="5"/>
    <s v="PASSED"/>
  </r>
  <r>
    <s v="MINISTRY SERVICE CENTER"/>
    <x v="4"/>
    <x v="0"/>
    <x v="20"/>
    <s v="N"/>
    <x v="6"/>
    <n v="7"/>
    <n v="0"/>
    <n v="0"/>
    <n v="0"/>
    <n v="10"/>
    <n v="5"/>
    <s v="PASSED"/>
  </r>
  <r>
    <s v="MINISTRY SERVICE CENTER"/>
    <x v="4"/>
    <x v="0"/>
    <x v="0"/>
    <s v="Y"/>
    <x v="7"/>
    <n v="8"/>
    <n v="8692.4500000000007"/>
    <n v="8692.4500000000007"/>
    <n v="0"/>
    <n v="10"/>
    <n v="5"/>
    <s v="PASSED"/>
  </r>
  <r>
    <s v="MINISTRY SERVICE CENTER"/>
    <x v="4"/>
    <x v="0"/>
    <x v="1"/>
    <s v="Y"/>
    <x v="7"/>
    <n v="8"/>
    <n v="3459.6"/>
    <n v="3459.6"/>
    <n v="0"/>
    <n v="10"/>
    <n v="5"/>
    <s v="PASSED"/>
  </r>
  <r>
    <s v="MINISTRY SERVICE CENTER"/>
    <x v="4"/>
    <x v="0"/>
    <x v="2"/>
    <s v="Y"/>
    <x v="7"/>
    <n v="8"/>
    <n v="2172.5300000000002"/>
    <n v="2172.5300000000002"/>
    <n v="0"/>
    <n v="10"/>
    <n v="5"/>
    <s v="PASSED"/>
  </r>
  <r>
    <s v="MINISTRY SERVICE CENTER"/>
    <x v="4"/>
    <x v="0"/>
    <x v="3"/>
    <s v="Y"/>
    <x v="7"/>
    <n v="8"/>
    <n v="3800.96"/>
    <n v="3800.96"/>
    <n v="0"/>
    <n v="10"/>
    <n v="5"/>
    <s v="PASSED"/>
  </r>
  <r>
    <s v="MINISTRY SERVICE CENTER"/>
    <x v="4"/>
    <x v="0"/>
    <x v="4"/>
    <s v="Y"/>
    <x v="7"/>
    <n v="8"/>
    <n v="5004.57"/>
    <n v="5004.57"/>
    <n v="0"/>
    <n v="10"/>
    <n v="5"/>
    <s v="PASSED"/>
  </r>
  <r>
    <s v="MINISTRY SERVICE CENTER"/>
    <x v="4"/>
    <x v="0"/>
    <x v="5"/>
    <s v="Y"/>
    <x v="7"/>
    <n v="8"/>
    <n v="5674.76"/>
    <n v="5674.76"/>
    <n v="0"/>
    <n v="10"/>
    <n v="5"/>
    <s v="PASSED"/>
  </r>
  <r>
    <s v="MINISTRY SERVICE CENTER"/>
    <x v="4"/>
    <x v="0"/>
    <x v="6"/>
    <s v="Y"/>
    <x v="7"/>
    <n v="8"/>
    <n v="6051.01"/>
    <n v="6051.01"/>
    <n v="0"/>
    <n v="10"/>
    <n v="5"/>
    <s v="PASSED"/>
  </r>
  <r>
    <s v="MINISTRY SERVICE CENTER"/>
    <x v="4"/>
    <x v="0"/>
    <x v="7"/>
    <s v="Y"/>
    <x v="7"/>
    <n v="8"/>
    <n v="4767.7700000000004"/>
    <n v="4767.7700000000004"/>
    <n v="0"/>
    <n v="10"/>
    <n v="5"/>
    <s v="PASSED"/>
  </r>
  <r>
    <s v="MINISTRY SERVICE CENTER"/>
    <x v="4"/>
    <x v="0"/>
    <x v="8"/>
    <s v="Y"/>
    <x v="7"/>
    <n v="8"/>
    <n v="4040.65"/>
    <n v="4040.65"/>
    <n v="0"/>
    <n v="10"/>
    <n v="5"/>
    <s v="PASSED"/>
  </r>
  <r>
    <s v="MINISTRY SERVICE CENTER"/>
    <x v="4"/>
    <x v="0"/>
    <x v="9"/>
    <s v="Y"/>
    <x v="7"/>
    <n v="8"/>
    <n v="6460.21"/>
    <n v="6460.21"/>
    <n v="0"/>
    <n v="10"/>
    <n v="5"/>
    <s v="PASSED"/>
  </r>
  <r>
    <s v="MINISTRY SERVICE CENTER"/>
    <x v="4"/>
    <x v="0"/>
    <x v="10"/>
    <s v="Y"/>
    <x v="7"/>
    <n v="8"/>
    <n v="2829.99"/>
    <n v="2829.99"/>
    <n v="0"/>
    <n v="10"/>
    <n v="5"/>
    <s v="PASSED"/>
  </r>
  <r>
    <s v="MINISTRY SERVICE CENTER"/>
    <x v="4"/>
    <x v="0"/>
    <x v="11"/>
    <s v="Y"/>
    <x v="7"/>
    <n v="8"/>
    <n v="4539.41"/>
    <n v="4539.41"/>
    <n v="0"/>
    <n v="10"/>
    <n v="5"/>
    <s v="PASSED"/>
  </r>
  <r>
    <s v="MINISTRY SERVICE CENTER"/>
    <x v="4"/>
    <x v="0"/>
    <x v="12"/>
    <s v="Y"/>
    <x v="7"/>
    <n v="8"/>
    <n v="5872.01"/>
    <n v="5872.01"/>
    <n v="0"/>
    <n v="10"/>
    <n v="5"/>
    <s v="PASSED"/>
  </r>
  <r>
    <s v="MINISTRY SERVICE CENTER"/>
    <x v="4"/>
    <x v="0"/>
    <x v="13"/>
    <s v="Y"/>
    <x v="7"/>
    <n v="8"/>
    <n v="1802.72"/>
    <n v="1802.72"/>
    <n v="0"/>
    <n v="10"/>
    <n v="5"/>
    <s v="PASSED"/>
  </r>
  <r>
    <s v="MINISTRY SERVICE CENTER"/>
    <x v="4"/>
    <x v="0"/>
    <x v="14"/>
    <s v="Y"/>
    <x v="7"/>
    <n v="8"/>
    <n v="5344.47"/>
    <n v="5344.47"/>
    <n v="0"/>
    <n v="10"/>
    <n v="5"/>
    <s v="PASSED"/>
  </r>
  <r>
    <s v="MINISTRY SERVICE CENTER"/>
    <x v="4"/>
    <x v="0"/>
    <x v="15"/>
    <s v="Y"/>
    <x v="7"/>
    <n v="8"/>
    <n v="4635.76"/>
    <n v="4635.76"/>
    <n v="0"/>
    <n v="10"/>
    <n v="5"/>
    <s v="PASSED"/>
  </r>
  <r>
    <s v="MINISTRY SERVICE CENTER"/>
    <x v="4"/>
    <x v="0"/>
    <x v="16"/>
    <s v="Y"/>
    <x v="7"/>
    <n v="8"/>
    <n v="3289.1"/>
    <n v="3289.1"/>
    <n v="0"/>
    <n v="10"/>
    <n v="5"/>
    <s v="PASSED"/>
  </r>
  <r>
    <s v="MINISTRY SERVICE CENTER"/>
    <x v="4"/>
    <x v="0"/>
    <x v="17"/>
    <s v="Y"/>
    <x v="7"/>
    <n v="8"/>
    <n v="150.5"/>
    <n v="150.5"/>
    <n v="0"/>
    <n v="10"/>
    <n v="5"/>
    <s v="PASSED"/>
  </r>
  <r>
    <s v="MINISTRY SERVICE CENTER"/>
    <x v="4"/>
    <x v="0"/>
    <x v="18"/>
    <s v="Y"/>
    <x v="7"/>
    <n v="8"/>
    <n v="5015.1499999999996"/>
    <n v="5015.1499999999996"/>
    <n v="0"/>
    <n v="10"/>
    <n v="5"/>
    <s v="PASSED"/>
  </r>
  <r>
    <s v="MINISTRY SERVICE CENTER"/>
    <x v="4"/>
    <x v="0"/>
    <x v="19"/>
    <s v="N"/>
    <x v="7"/>
    <n v="8"/>
    <n v="3002.87"/>
    <n v="611.01"/>
    <n v="391.46004157051431"/>
    <n v="10"/>
    <n v="5"/>
    <s v="CRITICAL"/>
  </r>
  <r>
    <s v="MINISTRY SERVICE CENTER"/>
    <x v="4"/>
    <x v="0"/>
    <x v="20"/>
    <s v="N"/>
    <x v="7"/>
    <n v="8"/>
    <n v="5450.55"/>
    <n v="0"/>
    <n v="100"/>
    <n v="10"/>
    <n v="5"/>
    <s v="CRITICAL"/>
  </r>
  <r>
    <s v="MINISTRY SERVICE CENTER"/>
    <x v="4"/>
    <x v="0"/>
    <x v="0"/>
    <s v="Y"/>
    <x v="8"/>
    <n v="9"/>
    <n v="31"/>
    <n v="31"/>
    <n v="0"/>
    <n v="10"/>
    <n v="5"/>
    <s v="PASSED"/>
  </r>
  <r>
    <s v="MINISTRY SERVICE CENTER"/>
    <x v="4"/>
    <x v="0"/>
    <x v="1"/>
    <s v="Y"/>
    <x v="8"/>
    <n v="9"/>
    <n v="24"/>
    <n v="24"/>
    <n v="0"/>
    <n v="10"/>
    <n v="5"/>
    <s v="PASSED"/>
  </r>
  <r>
    <s v="MINISTRY SERVICE CENTER"/>
    <x v="4"/>
    <x v="0"/>
    <x v="2"/>
    <s v="Y"/>
    <x v="8"/>
    <n v="9"/>
    <n v="40"/>
    <n v="40"/>
    <n v="0"/>
    <n v="10"/>
    <n v="5"/>
    <s v="PASSED"/>
  </r>
  <r>
    <s v="MINISTRY SERVICE CENTER"/>
    <x v="4"/>
    <x v="0"/>
    <x v="3"/>
    <s v="Y"/>
    <x v="8"/>
    <n v="9"/>
    <n v="32"/>
    <n v="32"/>
    <n v="0"/>
    <n v="10"/>
    <n v="5"/>
    <s v="PASSED"/>
  </r>
  <r>
    <s v="MINISTRY SERVICE CENTER"/>
    <x v="4"/>
    <x v="0"/>
    <x v="4"/>
    <s v="Y"/>
    <x v="8"/>
    <n v="9"/>
    <n v="30"/>
    <n v="30"/>
    <n v="0"/>
    <n v="10"/>
    <n v="5"/>
    <s v="PASSED"/>
  </r>
  <r>
    <s v="MINISTRY SERVICE CENTER"/>
    <x v="4"/>
    <x v="0"/>
    <x v="5"/>
    <s v="Y"/>
    <x v="8"/>
    <n v="9"/>
    <n v="38"/>
    <n v="38"/>
    <n v="0"/>
    <n v="10"/>
    <n v="5"/>
    <s v="PASSED"/>
  </r>
  <r>
    <s v="MINISTRY SERVICE CENTER"/>
    <x v="4"/>
    <x v="0"/>
    <x v="6"/>
    <s v="Y"/>
    <x v="8"/>
    <n v="9"/>
    <n v="23"/>
    <n v="23"/>
    <n v="0"/>
    <n v="10"/>
    <n v="5"/>
    <s v="PASSED"/>
  </r>
  <r>
    <s v="MINISTRY SERVICE CENTER"/>
    <x v="4"/>
    <x v="0"/>
    <x v="7"/>
    <s v="Y"/>
    <x v="8"/>
    <n v="9"/>
    <n v="31"/>
    <n v="31"/>
    <n v="0"/>
    <n v="10"/>
    <n v="5"/>
    <s v="PASSED"/>
  </r>
  <r>
    <s v="MINISTRY SERVICE CENTER"/>
    <x v="4"/>
    <x v="0"/>
    <x v="8"/>
    <s v="Y"/>
    <x v="8"/>
    <n v="9"/>
    <n v="47"/>
    <n v="47"/>
    <n v="0"/>
    <n v="10"/>
    <n v="5"/>
    <s v="PASSED"/>
  </r>
  <r>
    <s v="MINISTRY SERVICE CENTER"/>
    <x v="4"/>
    <x v="0"/>
    <x v="9"/>
    <s v="Y"/>
    <x v="8"/>
    <n v="9"/>
    <n v="53"/>
    <n v="53"/>
    <n v="0"/>
    <n v="10"/>
    <n v="5"/>
    <s v="PASSED"/>
  </r>
  <r>
    <s v="MINISTRY SERVICE CENTER"/>
    <x v="4"/>
    <x v="0"/>
    <x v="10"/>
    <s v="Y"/>
    <x v="8"/>
    <n v="9"/>
    <n v="15"/>
    <n v="15"/>
    <n v="0"/>
    <n v="10"/>
    <n v="5"/>
    <s v="PASSED"/>
  </r>
  <r>
    <s v="MINISTRY SERVICE CENTER"/>
    <x v="4"/>
    <x v="0"/>
    <x v="11"/>
    <s v="Y"/>
    <x v="8"/>
    <n v="9"/>
    <n v="45"/>
    <n v="45"/>
    <n v="0"/>
    <n v="10"/>
    <n v="5"/>
    <s v="PASSED"/>
  </r>
  <r>
    <s v="MINISTRY SERVICE CENTER"/>
    <x v="4"/>
    <x v="0"/>
    <x v="12"/>
    <s v="Y"/>
    <x v="8"/>
    <n v="9"/>
    <n v="52"/>
    <n v="52"/>
    <n v="0"/>
    <n v="10"/>
    <n v="5"/>
    <s v="PASSED"/>
  </r>
  <r>
    <s v="MINISTRY SERVICE CENTER"/>
    <x v="4"/>
    <x v="0"/>
    <x v="13"/>
    <s v="Y"/>
    <x v="8"/>
    <n v="9"/>
    <n v="22"/>
    <n v="22"/>
    <n v="0"/>
    <n v="10"/>
    <n v="5"/>
    <s v="PASSED"/>
  </r>
  <r>
    <s v="MINISTRY SERVICE CENTER"/>
    <x v="4"/>
    <x v="0"/>
    <x v="14"/>
    <s v="Y"/>
    <x v="8"/>
    <n v="9"/>
    <n v="22"/>
    <n v="22"/>
    <n v="0"/>
    <n v="10"/>
    <n v="5"/>
    <s v="PASSED"/>
  </r>
  <r>
    <s v="MINISTRY SERVICE CENTER"/>
    <x v="4"/>
    <x v="0"/>
    <x v="15"/>
    <s v="Y"/>
    <x v="8"/>
    <n v="9"/>
    <n v="14"/>
    <n v="14"/>
    <n v="0"/>
    <n v="10"/>
    <n v="5"/>
    <s v="PASSED"/>
  </r>
  <r>
    <s v="MINISTRY SERVICE CENTER"/>
    <x v="4"/>
    <x v="0"/>
    <x v="16"/>
    <s v="Y"/>
    <x v="8"/>
    <n v="9"/>
    <n v="25"/>
    <n v="25"/>
    <n v="0"/>
    <n v="10"/>
    <n v="5"/>
    <s v="PASSED"/>
  </r>
  <r>
    <s v="MINISTRY SERVICE CENTER"/>
    <x v="4"/>
    <x v="0"/>
    <x v="17"/>
    <s v="Y"/>
    <x v="8"/>
    <n v="9"/>
    <n v="0"/>
    <n v="0"/>
    <n v="0"/>
    <n v="10"/>
    <n v="5"/>
    <s v="PASSED"/>
  </r>
  <r>
    <s v="MINISTRY SERVICE CENTER"/>
    <x v="4"/>
    <x v="0"/>
    <x v="18"/>
    <s v="Y"/>
    <x v="8"/>
    <n v="9"/>
    <n v="67"/>
    <n v="67"/>
    <n v="0"/>
    <n v="10"/>
    <n v="5"/>
    <s v="PASSED"/>
  </r>
  <r>
    <s v="MINISTRY SERVICE CENTER"/>
    <x v="4"/>
    <x v="0"/>
    <x v="19"/>
    <s v="N"/>
    <x v="8"/>
    <n v="9"/>
    <n v="17"/>
    <n v="0"/>
    <n v="100"/>
    <n v="10"/>
    <n v="5"/>
    <s v="CRITICAL"/>
  </r>
  <r>
    <s v="MINISTRY SERVICE CENTER"/>
    <x v="4"/>
    <x v="0"/>
    <x v="20"/>
    <s v="N"/>
    <x v="8"/>
    <n v="9"/>
    <n v="34"/>
    <n v="0"/>
    <n v="100"/>
    <n v="10"/>
    <n v="5"/>
    <s v="CRITICAL"/>
  </r>
  <r>
    <s v="MINISTRY SERVICE CENTER"/>
    <x v="4"/>
    <x v="0"/>
    <x v="0"/>
    <s v="Y"/>
    <x v="9"/>
    <n v="10"/>
    <n v="23"/>
    <n v="23"/>
    <n v="0"/>
    <n v="10"/>
    <n v="5"/>
    <s v="PASSED"/>
  </r>
  <r>
    <s v="MINISTRY SERVICE CENTER"/>
    <x v="4"/>
    <x v="0"/>
    <x v="1"/>
    <s v="Y"/>
    <x v="9"/>
    <n v="10"/>
    <n v="32"/>
    <n v="32"/>
    <n v="0"/>
    <n v="10"/>
    <n v="5"/>
    <s v="PASSED"/>
  </r>
  <r>
    <s v="MINISTRY SERVICE CENTER"/>
    <x v="4"/>
    <x v="0"/>
    <x v="2"/>
    <s v="Y"/>
    <x v="9"/>
    <n v="10"/>
    <n v="8"/>
    <n v="8"/>
    <n v="0"/>
    <n v="10"/>
    <n v="5"/>
    <s v="PASSED"/>
  </r>
  <r>
    <s v="MINISTRY SERVICE CENTER"/>
    <x v="4"/>
    <x v="0"/>
    <x v="3"/>
    <s v="Y"/>
    <x v="9"/>
    <n v="10"/>
    <n v="8"/>
    <n v="8"/>
    <n v="0"/>
    <n v="10"/>
    <n v="5"/>
    <s v="PASSED"/>
  </r>
  <r>
    <s v="MINISTRY SERVICE CENTER"/>
    <x v="4"/>
    <x v="0"/>
    <x v="4"/>
    <s v="Y"/>
    <x v="9"/>
    <n v="10"/>
    <n v="30"/>
    <n v="30"/>
    <n v="0"/>
    <n v="10"/>
    <n v="5"/>
    <s v="PASSED"/>
  </r>
  <r>
    <s v="MINISTRY SERVICE CENTER"/>
    <x v="4"/>
    <x v="0"/>
    <x v="5"/>
    <s v="Y"/>
    <x v="9"/>
    <n v="10"/>
    <n v="23"/>
    <n v="23"/>
    <n v="0"/>
    <n v="10"/>
    <n v="5"/>
    <s v="PASSED"/>
  </r>
  <r>
    <s v="MINISTRY SERVICE CENTER"/>
    <x v="4"/>
    <x v="0"/>
    <x v="6"/>
    <s v="Y"/>
    <x v="9"/>
    <n v="10"/>
    <n v="31"/>
    <n v="31"/>
    <n v="0"/>
    <n v="10"/>
    <n v="5"/>
    <s v="PASSED"/>
  </r>
  <r>
    <s v="MINISTRY SERVICE CENTER"/>
    <x v="4"/>
    <x v="0"/>
    <x v="7"/>
    <s v="Y"/>
    <x v="9"/>
    <n v="10"/>
    <n v="15"/>
    <n v="15"/>
    <n v="0"/>
    <n v="10"/>
    <n v="5"/>
    <s v="PASSED"/>
  </r>
  <r>
    <s v="MINISTRY SERVICE CENTER"/>
    <x v="4"/>
    <x v="0"/>
    <x v="8"/>
    <s v="Y"/>
    <x v="9"/>
    <n v="10"/>
    <n v="23"/>
    <n v="23"/>
    <n v="0"/>
    <n v="10"/>
    <n v="5"/>
    <s v="PASSED"/>
  </r>
  <r>
    <s v="MINISTRY SERVICE CENTER"/>
    <x v="4"/>
    <x v="0"/>
    <x v="9"/>
    <s v="Y"/>
    <x v="9"/>
    <n v="10"/>
    <n v="8"/>
    <n v="8"/>
    <n v="0"/>
    <n v="10"/>
    <n v="5"/>
    <s v="PASSED"/>
  </r>
  <r>
    <s v="MINISTRY SERVICE CENTER"/>
    <x v="4"/>
    <x v="0"/>
    <x v="10"/>
    <s v="Y"/>
    <x v="9"/>
    <n v="10"/>
    <n v="15"/>
    <n v="15"/>
    <n v="0"/>
    <n v="10"/>
    <n v="5"/>
    <s v="PASSED"/>
  </r>
  <r>
    <s v="MINISTRY SERVICE CENTER"/>
    <x v="4"/>
    <x v="0"/>
    <x v="11"/>
    <s v="Y"/>
    <x v="9"/>
    <n v="10"/>
    <n v="23"/>
    <n v="23"/>
    <n v="0"/>
    <n v="10"/>
    <n v="5"/>
    <s v="PASSED"/>
  </r>
  <r>
    <s v="MINISTRY SERVICE CENTER"/>
    <x v="4"/>
    <x v="0"/>
    <x v="12"/>
    <s v="Y"/>
    <x v="9"/>
    <n v="10"/>
    <n v="7"/>
    <n v="7"/>
    <n v="0"/>
    <n v="10"/>
    <n v="5"/>
    <s v="PASSED"/>
  </r>
  <r>
    <s v="MINISTRY SERVICE CENTER"/>
    <x v="4"/>
    <x v="0"/>
    <x v="13"/>
    <s v="Y"/>
    <x v="9"/>
    <n v="10"/>
    <n v="15"/>
    <n v="15"/>
    <n v="0"/>
    <n v="10"/>
    <n v="5"/>
    <s v="PASSED"/>
  </r>
  <r>
    <s v="MINISTRY SERVICE CENTER"/>
    <x v="4"/>
    <x v="0"/>
    <x v="14"/>
    <s v="Y"/>
    <x v="9"/>
    <n v="10"/>
    <n v="22"/>
    <n v="22"/>
    <n v="0"/>
    <n v="10"/>
    <n v="5"/>
    <s v="PASSED"/>
  </r>
  <r>
    <s v="MINISTRY SERVICE CENTER"/>
    <x v="4"/>
    <x v="0"/>
    <x v="15"/>
    <s v="Y"/>
    <x v="9"/>
    <n v="10"/>
    <n v="29"/>
    <n v="29"/>
    <n v="0"/>
    <n v="10"/>
    <n v="5"/>
    <s v="PASSED"/>
  </r>
  <r>
    <s v="MINISTRY SERVICE CENTER"/>
    <x v="4"/>
    <x v="0"/>
    <x v="16"/>
    <s v="Y"/>
    <x v="9"/>
    <n v="10"/>
    <n v="17"/>
    <n v="17"/>
    <n v="0"/>
    <n v="10"/>
    <n v="5"/>
    <s v="PASSED"/>
  </r>
  <r>
    <s v="MINISTRY SERVICE CENTER"/>
    <x v="4"/>
    <x v="0"/>
    <x v="17"/>
    <s v="Y"/>
    <x v="9"/>
    <n v="10"/>
    <n v="8"/>
    <n v="8"/>
    <n v="0"/>
    <n v="10"/>
    <n v="5"/>
    <s v="PASSED"/>
  </r>
  <r>
    <s v="MINISTRY SERVICE CENTER"/>
    <x v="4"/>
    <x v="0"/>
    <x v="18"/>
    <s v="Y"/>
    <x v="9"/>
    <n v="10"/>
    <n v="8"/>
    <n v="8"/>
    <n v="0"/>
    <n v="10"/>
    <n v="5"/>
    <s v="PASSED"/>
  </r>
  <r>
    <s v="MINISTRY SERVICE CENTER"/>
    <x v="4"/>
    <x v="0"/>
    <x v="19"/>
    <s v="N"/>
    <x v="9"/>
    <n v="10"/>
    <n v="25"/>
    <n v="8"/>
    <n v="212.5"/>
    <n v="10"/>
    <n v="5"/>
    <s v="CRITICAL"/>
  </r>
  <r>
    <s v="MINISTRY SERVICE CENTER"/>
    <x v="4"/>
    <x v="0"/>
    <x v="20"/>
    <s v="N"/>
    <x v="9"/>
    <n v="10"/>
    <n v="17"/>
    <n v="0"/>
    <n v="100"/>
    <n v="10"/>
    <n v="5"/>
    <s v="CRITICAL"/>
  </r>
  <r>
    <s v="MINISTRY SERVICE CENTER"/>
    <x v="4"/>
    <x v="0"/>
    <x v="0"/>
    <s v="Y"/>
    <x v="10"/>
    <n v="11"/>
    <n v="16"/>
    <n v="16"/>
    <n v="0"/>
    <n v="10"/>
    <n v="5"/>
    <s v="PASSED"/>
  </r>
  <r>
    <s v="MINISTRY SERVICE CENTER"/>
    <x v="4"/>
    <x v="0"/>
    <x v="1"/>
    <s v="Y"/>
    <x v="10"/>
    <n v="11"/>
    <n v="0"/>
    <n v="0"/>
    <n v="0"/>
    <n v="10"/>
    <n v="5"/>
    <s v="PASSED"/>
  </r>
  <r>
    <s v="MINISTRY SERVICE CENTER"/>
    <x v="4"/>
    <x v="0"/>
    <x v="2"/>
    <s v="Y"/>
    <x v="10"/>
    <n v="11"/>
    <n v="0"/>
    <n v="0"/>
    <n v="0"/>
    <n v="10"/>
    <n v="5"/>
    <s v="PASSED"/>
  </r>
  <r>
    <s v="MINISTRY SERVICE CENTER"/>
    <x v="4"/>
    <x v="0"/>
    <x v="3"/>
    <s v="Y"/>
    <x v="10"/>
    <n v="11"/>
    <n v="8"/>
    <n v="8"/>
    <n v="0"/>
    <n v="10"/>
    <n v="5"/>
    <s v="PASSED"/>
  </r>
  <r>
    <s v="MINISTRY SERVICE CENTER"/>
    <x v="4"/>
    <x v="0"/>
    <x v="4"/>
    <s v="Y"/>
    <x v="10"/>
    <n v="11"/>
    <n v="0"/>
    <n v="0"/>
    <n v="0"/>
    <n v="10"/>
    <n v="5"/>
    <s v="PASSED"/>
  </r>
  <r>
    <s v="MINISTRY SERVICE CENTER"/>
    <x v="4"/>
    <x v="0"/>
    <x v="5"/>
    <s v="Y"/>
    <x v="10"/>
    <n v="11"/>
    <n v="0"/>
    <n v="0"/>
    <n v="0"/>
    <n v="10"/>
    <n v="5"/>
    <s v="PASSED"/>
  </r>
  <r>
    <s v="MINISTRY SERVICE CENTER"/>
    <x v="4"/>
    <x v="0"/>
    <x v="6"/>
    <s v="Y"/>
    <x v="10"/>
    <n v="11"/>
    <n v="23"/>
    <n v="23"/>
    <n v="0"/>
    <n v="10"/>
    <n v="5"/>
    <s v="PASSED"/>
  </r>
  <r>
    <s v="MINISTRY SERVICE CENTER"/>
    <x v="4"/>
    <x v="0"/>
    <x v="7"/>
    <s v="Y"/>
    <x v="10"/>
    <n v="11"/>
    <n v="8"/>
    <n v="8"/>
    <n v="0"/>
    <n v="10"/>
    <n v="5"/>
    <s v="PASSED"/>
  </r>
  <r>
    <s v="MINISTRY SERVICE CENTER"/>
    <x v="4"/>
    <x v="0"/>
    <x v="8"/>
    <s v="Y"/>
    <x v="10"/>
    <n v="11"/>
    <n v="0"/>
    <n v="0"/>
    <n v="0"/>
    <n v="10"/>
    <n v="5"/>
    <s v="PASSED"/>
  </r>
  <r>
    <s v="MINISTRY SERVICE CENTER"/>
    <x v="4"/>
    <x v="0"/>
    <x v="9"/>
    <s v="Y"/>
    <x v="10"/>
    <n v="11"/>
    <n v="0"/>
    <n v="0"/>
    <n v="0"/>
    <n v="10"/>
    <n v="5"/>
    <s v="PASSED"/>
  </r>
  <r>
    <s v="MINISTRY SERVICE CENTER"/>
    <x v="4"/>
    <x v="0"/>
    <x v="10"/>
    <s v="Y"/>
    <x v="10"/>
    <n v="11"/>
    <n v="0"/>
    <n v="0"/>
    <n v="0"/>
    <n v="10"/>
    <n v="5"/>
    <s v="PASSED"/>
  </r>
  <r>
    <s v="MINISTRY SERVICE CENTER"/>
    <x v="4"/>
    <x v="0"/>
    <x v="11"/>
    <s v="Y"/>
    <x v="10"/>
    <n v="11"/>
    <n v="8"/>
    <n v="8"/>
    <n v="0"/>
    <n v="10"/>
    <n v="5"/>
    <s v="PASSED"/>
  </r>
  <r>
    <s v="MINISTRY SERVICE CENTER"/>
    <x v="4"/>
    <x v="0"/>
    <x v="12"/>
    <s v="Y"/>
    <x v="10"/>
    <n v="11"/>
    <n v="15"/>
    <n v="15"/>
    <n v="0"/>
    <n v="10"/>
    <n v="5"/>
    <s v="PASSED"/>
  </r>
  <r>
    <s v="MINISTRY SERVICE CENTER"/>
    <x v="4"/>
    <x v="0"/>
    <x v="13"/>
    <s v="Y"/>
    <x v="10"/>
    <n v="11"/>
    <n v="0"/>
    <n v="0"/>
    <n v="0"/>
    <n v="10"/>
    <n v="5"/>
    <s v="PASSED"/>
  </r>
  <r>
    <s v="MINISTRY SERVICE CENTER"/>
    <x v="4"/>
    <x v="0"/>
    <x v="14"/>
    <s v="Y"/>
    <x v="10"/>
    <n v="11"/>
    <n v="22"/>
    <n v="22"/>
    <n v="0"/>
    <n v="10"/>
    <n v="5"/>
    <s v="PASSED"/>
  </r>
  <r>
    <s v="MINISTRY SERVICE CENTER"/>
    <x v="4"/>
    <x v="0"/>
    <x v="15"/>
    <s v="Y"/>
    <x v="10"/>
    <n v="11"/>
    <n v="0"/>
    <n v="0"/>
    <n v="0"/>
    <n v="10"/>
    <n v="5"/>
    <s v="PASSED"/>
  </r>
  <r>
    <s v="MINISTRY SERVICE CENTER"/>
    <x v="4"/>
    <x v="0"/>
    <x v="16"/>
    <s v="Y"/>
    <x v="10"/>
    <n v="11"/>
    <n v="17"/>
    <n v="17"/>
    <n v="0"/>
    <n v="10"/>
    <n v="5"/>
    <s v="PASSED"/>
  </r>
  <r>
    <s v="MINISTRY SERVICE CENTER"/>
    <x v="4"/>
    <x v="0"/>
    <x v="17"/>
    <s v="Y"/>
    <x v="10"/>
    <n v="11"/>
    <n v="0"/>
    <n v="0"/>
    <n v="0"/>
    <n v="10"/>
    <n v="5"/>
    <s v="PASSED"/>
  </r>
  <r>
    <s v="MINISTRY SERVICE CENTER"/>
    <x v="4"/>
    <x v="0"/>
    <x v="18"/>
    <s v="Y"/>
    <x v="10"/>
    <n v="11"/>
    <n v="0"/>
    <n v="0"/>
    <n v="0"/>
    <n v="10"/>
    <n v="5"/>
    <s v="PASSED"/>
  </r>
  <r>
    <s v="MINISTRY SERVICE CENTER"/>
    <x v="4"/>
    <x v="0"/>
    <x v="19"/>
    <s v="N"/>
    <x v="10"/>
    <n v="11"/>
    <n v="17"/>
    <n v="17"/>
    <n v="0"/>
    <n v="10"/>
    <n v="5"/>
    <s v="PASSED"/>
  </r>
  <r>
    <s v="MINISTRY SERVICE CENTER"/>
    <x v="4"/>
    <x v="0"/>
    <x v="20"/>
    <s v="N"/>
    <x v="10"/>
    <n v="11"/>
    <n v="0"/>
    <n v="0"/>
    <n v="0"/>
    <n v="10"/>
    <n v="5"/>
    <s v="PASSED"/>
  </r>
  <r>
    <s v="MINISTRY SERVICE CENTER"/>
    <x v="4"/>
    <x v="0"/>
    <x v="0"/>
    <s v="Y"/>
    <x v="11"/>
    <n v="12"/>
    <n v="0"/>
    <n v="0"/>
    <n v="0"/>
    <n v="10"/>
    <n v="5"/>
    <s v="PASSED"/>
  </r>
  <r>
    <s v="MINISTRY SERVICE CENTER"/>
    <x v="4"/>
    <x v="0"/>
    <x v="1"/>
    <s v="Y"/>
    <x v="11"/>
    <n v="12"/>
    <n v="0"/>
    <n v="0"/>
    <n v="0"/>
    <n v="10"/>
    <n v="5"/>
    <s v="PASSED"/>
  </r>
  <r>
    <s v="MINISTRY SERVICE CENTER"/>
    <x v="4"/>
    <x v="0"/>
    <x v="2"/>
    <s v="Y"/>
    <x v="11"/>
    <n v="12"/>
    <n v="0"/>
    <n v="0"/>
    <n v="0"/>
    <n v="10"/>
    <n v="5"/>
    <s v="PASSED"/>
  </r>
  <r>
    <s v="MINISTRY SERVICE CENTER"/>
    <x v="4"/>
    <x v="0"/>
    <x v="3"/>
    <s v="Y"/>
    <x v="11"/>
    <n v="12"/>
    <n v="16"/>
    <n v="16"/>
    <n v="0"/>
    <n v="10"/>
    <n v="5"/>
    <s v="PASSED"/>
  </r>
  <r>
    <s v="MINISTRY SERVICE CENTER"/>
    <x v="4"/>
    <x v="0"/>
    <x v="4"/>
    <s v="Y"/>
    <x v="11"/>
    <n v="12"/>
    <n v="0"/>
    <n v="0"/>
    <n v="0"/>
    <n v="10"/>
    <n v="5"/>
    <s v="PASSED"/>
  </r>
  <r>
    <s v="MINISTRY SERVICE CENTER"/>
    <x v="4"/>
    <x v="0"/>
    <x v="5"/>
    <s v="Y"/>
    <x v="11"/>
    <n v="12"/>
    <n v="0"/>
    <n v="0"/>
    <n v="0"/>
    <n v="10"/>
    <n v="5"/>
    <s v="PASSED"/>
  </r>
  <r>
    <s v="MINISTRY SERVICE CENTER"/>
    <x v="4"/>
    <x v="0"/>
    <x v="6"/>
    <s v="Y"/>
    <x v="11"/>
    <n v="12"/>
    <n v="0"/>
    <n v="0"/>
    <n v="0"/>
    <n v="10"/>
    <n v="5"/>
    <s v="PASSED"/>
  </r>
  <r>
    <s v="MINISTRY SERVICE CENTER"/>
    <x v="4"/>
    <x v="0"/>
    <x v="7"/>
    <s v="Y"/>
    <x v="11"/>
    <n v="12"/>
    <n v="15"/>
    <n v="15"/>
    <n v="0"/>
    <n v="10"/>
    <n v="5"/>
    <s v="PASSED"/>
  </r>
  <r>
    <s v="MINISTRY SERVICE CENTER"/>
    <x v="4"/>
    <x v="0"/>
    <x v="8"/>
    <s v="Y"/>
    <x v="11"/>
    <n v="12"/>
    <n v="0"/>
    <n v="0"/>
    <n v="0"/>
    <n v="10"/>
    <n v="5"/>
    <s v="PASSED"/>
  </r>
  <r>
    <s v="MINISTRY SERVICE CENTER"/>
    <x v="4"/>
    <x v="0"/>
    <x v="9"/>
    <s v="Y"/>
    <x v="11"/>
    <n v="12"/>
    <n v="15"/>
    <n v="15"/>
    <n v="0"/>
    <n v="10"/>
    <n v="5"/>
    <s v="PASSED"/>
  </r>
  <r>
    <s v="MINISTRY SERVICE CENTER"/>
    <x v="4"/>
    <x v="0"/>
    <x v="10"/>
    <s v="Y"/>
    <x v="11"/>
    <n v="12"/>
    <n v="8"/>
    <n v="8"/>
    <n v="0"/>
    <n v="10"/>
    <n v="5"/>
    <s v="PASSED"/>
  </r>
  <r>
    <s v="MINISTRY SERVICE CENTER"/>
    <x v="4"/>
    <x v="0"/>
    <x v="11"/>
    <s v="Y"/>
    <x v="11"/>
    <n v="12"/>
    <n v="0"/>
    <n v="0"/>
    <n v="0"/>
    <n v="10"/>
    <n v="5"/>
    <s v="PASSED"/>
  </r>
  <r>
    <s v="MINISTRY SERVICE CENTER"/>
    <x v="4"/>
    <x v="0"/>
    <x v="12"/>
    <s v="Y"/>
    <x v="11"/>
    <n v="12"/>
    <n v="0"/>
    <n v="0"/>
    <n v="0"/>
    <n v="10"/>
    <n v="5"/>
    <s v="PASSED"/>
  </r>
  <r>
    <s v="MINISTRY SERVICE CENTER"/>
    <x v="4"/>
    <x v="0"/>
    <x v="13"/>
    <s v="Y"/>
    <x v="11"/>
    <n v="12"/>
    <n v="7"/>
    <n v="7"/>
    <n v="0"/>
    <n v="10"/>
    <n v="5"/>
    <s v="PASSED"/>
  </r>
  <r>
    <s v="MINISTRY SERVICE CENTER"/>
    <x v="4"/>
    <x v="0"/>
    <x v="14"/>
    <s v="Y"/>
    <x v="11"/>
    <n v="12"/>
    <n v="0"/>
    <n v="0"/>
    <n v="0"/>
    <n v="10"/>
    <n v="5"/>
    <s v="PASSED"/>
  </r>
  <r>
    <s v="MINISTRY SERVICE CENTER"/>
    <x v="4"/>
    <x v="0"/>
    <x v="15"/>
    <s v="Y"/>
    <x v="11"/>
    <n v="12"/>
    <n v="7"/>
    <n v="7"/>
    <n v="0"/>
    <n v="10"/>
    <n v="5"/>
    <s v="PASSED"/>
  </r>
  <r>
    <s v="MINISTRY SERVICE CENTER"/>
    <x v="4"/>
    <x v="0"/>
    <x v="16"/>
    <s v="Y"/>
    <x v="11"/>
    <n v="12"/>
    <n v="0"/>
    <n v="0"/>
    <n v="0"/>
    <n v="10"/>
    <n v="5"/>
    <s v="PASSED"/>
  </r>
  <r>
    <s v="MINISTRY SERVICE CENTER"/>
    <x v="4"/>
    <x v="0"/>
    <x v="17"/>
    <s v="Y"/>
    <x v="11"/>
    <n v="12"/>
    <n v="0"/>
    <n v="0"/>
    <n v="0"/>
    <n v="10"/>
    <n v="5"/>
    <s v="PASSED"/>
  </r>
  <r>
    <s v="MINISTRY SERVICE CENTER"/>
    <x v="4"/>
    <x v="0"/>
    <x v="18"/>
    <s v="Y"/>
    <x v="11"/>
    <n v="12"/>
    <n v="0"/>
    <n v="0"/>
    <n v="0"/>
    <n v="10"/>
    <n v="5"/>
    <s v="PASSED"/>
  </r>
  <r>
    <s v="MINISTRY SERVICE CENTER"/>
    <x v="4"/>
    <x v="0"/>
    <x v="19"/>
    <s v="N"/>
    <x v="11"/>
    <n v="12"/>
    <n v="0"/>
    <n v="0"/>
    <n v="0"/>
    <n v="10"/>
    <n v="5"/>
    <s v="PASSED"/>
  </r>
  <r>
    <s v="MINISTRY SERVICE CENTER"/>
    <x v="4"/>
    <x v="0"/>
    <x v="20"/>
    <s v="N"/>
    <x v="11"/>
    <n v="12"/>
    <n v="0"/>
    <n v="0"/>
    <n v="0"/>
    <n v="10"/>
    <n v="5"/>
    <s v="PASSED"/>
  </r>
  <r>
    <s v="MINISTRY SERVICE CENTER"/>
    <x v="4"/>
    <x v="0"/>
    <x v="0"/>
    <s v="Y"/>
    <x v="12"/>
    <n v="13"/>
    <n v="33149"/>
    <n v="33149"/>
    <n v="0"/>
    <n v="10"/>
    <n v="5"/>
    <s v="PASSED"/>
  </r>
  <r>
    <s v="MINISTRY SERVICE CENTER"/>
    <x v="4"/>
    <x v="0"/>
    <x v="1"/>
    <s v="Y"/>
    <x v="12"/>
    <n v="13"/>
    <n v="32072"/>
    <n v="32072"/>
    <n v="0"/>
    <n v="10"/>
    <n v="5"/>
    <s v="PASSED"/>
  </r>
  <r>
    <s v="MINISTRY SERVICE CENTER"/>
    <x v="4"/>
    <x v="0"/>
    <x v="2"/>
    <s v="Y"/>
    <x v="12"/>
    <n v="13"/>
    <n v="38313"/>
    <n v="38313"/>
    <n v="0"/>
    <n v="10"/>
    <n v="5"/>
    <s v="PASSED"/>
  </r>
  <r>
    <s v="MINISTRY SERVICE CENTER"/>
    <x v="4"/>
    <x v="0"/>
    <x v="3"/>
    <s v="Y"/>
    <x v="12"/>
    <n v="13"/>
    <n v="30543"/>
    <n v="30543"/>
    <n v="0"/>
    <n v="10"/>
    <n v="5"/>
    <s v="PASSED"/>
  </r>
  <r>
    <s v="MINISTRY SERVICE CENTER"/>
    <x v="4"/>
    <x v="0"/>
    <x v="4"/>
    <s v="Y"/>
    <x v="12"/>
    <n v="13"/>
    <n v="46395"/>
    <n v="46395"/>
    <n v="0"/>
    <n v="10"/>
    <n v="5"/>
    <s v="PASSED"/>
  </r>
  <r>
    <s v="MINISTRY SERVICE CENTER"/>
    <x v="4"/>
    <x v="0"/>
    <x v="5"/>
    <s v="Y"/>
    <x v="12"/>
    <n v="13"/>
    <n v="27136"/>
    <n v="27136"/>
    <n v="0"/>
    <n v="10"/>
    <n v="5"/>
    <s v="PASSED"/>
  </r>
  <r>
    <s v="MINISTRY SERVICE CENTER"/>
    <x v="4"/>
    <x v="0"/>
    <x v="6"/>
    <s v="Y"/>
    <x v="12"/>
    <n v="13"/>
    <n v="35375"/>
    <n v="35375"/>
    <n v="0"/>
    <n v="10"/>
    <n v="5"/>
    <s v="PASSED"/>
  </r>
  <r>
    <s v="MINISTRY SERVICE CENTER"/>
    <x v="4"/>
    <x v="0"/>
    <x v="7"/>
    <s v="Y"/>
    <x v="12"/>
    <n v="13"/>
    <n v="41330"/>
    <n v="41330"/>
    <n v="0"/>
    <n v="10"/>
    <n v="5"/>
    <s v="PASSED"/>
  </r>
  <r>
    <s v="MINISTRY SERVICE CENTER"/>
    <x v="4"/>
    <x v="0"/>
    <x v="8"/>
    <s v="Y"/>
    <x v="12"/>
    <n v="13"/>
    <n v="48705"/>
    <n v="48705"/>
    <n v="0"/>
    <n v="10"/>
    <n v="5"/>
    <s v="PASSED"/>
  </r>
  <r>
    <s v="MINISTRY SERVICE CENTER"/>
    <x v="4"/>
    <x v="0"/>
    <x v="9"/>
    <s v="Y"/>
    <x v="12"/>
    <n v="13"/>
    <n v="34259"/>
    <n v="34259"/>
    <n v="0"/>
    <n v="10"/>
    <n v="5"/>
    <s v="PASSED"/>
  </r>
  <r>
    <s v="MINISTRY SERVICE CENTER"/>
    <x v="4"/>
    <x v="0"/>
    <x v="10"/>
    <s v="Y"/>
    <x v="12"/>
    <n v="13"/>
    <n v="42527"/>
    <n v="42527"/>
    <n v="0"/>
    <n v="10"/>
    <n v="5"/>
    <s v="PASSED"/>
  </r>
  <r>
    <s v="MINISTRY SERVICE CENTER"/>
    <x v="4"/>
    <x v="0"/>
    <x v="11"/>
    <s v="Y"/>
    <x v="12"/>
    <n v="13"/>
    <n v="49828"/>
    <n v="49828"/>
    <n v="0"/>
    <n v="10"/>
    <n v="5"/>
    <s v="PASSED"/>
  </r>
  <r>
    <s v="MINISTRY SERVICE CENTER"/>
    <x v="4"/>
    <x v="0"/>
    <x v="12"/>
    <s v="Y"/>
    <x v="12"/>
    <n v="13"/>
    <n v="41194"/>
    <n v="41194"/>
    <n v="0"/>
    <n v="10"/>
    <n v="5"/>
    <s v="PASSED"/>
  </r>
  <r>
    <s v="MINISTRY SERVICE CENTER"/>
    <x v="4"/>
    <x v="0"/>
    <x v="13"/>
    <s v="Y"/>
    <x v="12"/>
    <n v="13"/>
    <n v="25210"/>
    <n v="25210"/>
    <n v="0"/>
    <n v="10"/>
    <n v="5"/>
    <s v="PASSED"/>
  </r>
  <r>
    <s v="MINISTRY SERVICE CENTER"/>
    <x v="4"/>
    <x v="0"/>
    <x v="14"/>
    <s v="Y"/>
    <x v="12"/>
    <n v="13"/>
    <n v="21239"/>
    <n v="21770"/>
    <n v="2.4391364262746897"/>
    <n v="10"/>
    <n v="5"/>
    <s v="TRIVIAL"/>
  </r>
  <r>
    <s v="MINISTRY SERVICE CENTER"/>
    <x v="4"/>
    <x v="0"/>
    <x v="15"/>
    <s v="Y"/>
    <x v="12"/>
    <n v="13"/>
    <n v="19080"/>
    <n v="19080"/>
    <n v="0"/>
    <n v="10"/>
    <n v="5"/>
    <s v="PASSED"/>
  </r>
  <r>
    <s v="MINISTRY SERVICE CENTER"/>
    <x v="4"/>
    <x v="0"/>
    <x v="16"/>
    <s v="Y"/>
    <x v="12"/>
    <n v="13"/>
    <n v="57919"/>
    <n v="57919"/>
    <n v="0"/>
    <n v="10"/>
    <n v="5"/>
    <s v="PASSED"/>
  </r>
  <r>
    <s v="MINISTRY SERVICE CENTER"/>
    <x v="4"/>
    <x v="0"/>
    <x v="17"/>
    <s v="Y"/>
    <x v="12"/>
    <n v="13"/>
    <n v="27492"/>
    <n v="26921"/>
    <n v="2.1210207644589727"/>
    <n v="10"/>
    <n v="5"/>
    <s v="TRIVIAL"/>
  </r>
  <r>
    <s v="MINISTRY SERVICE CENTER"/>
    <x v="4"/>
    <x v="0"/>
    <x v="18"/>
    <s v="Y"/>
    <x v="12"/>
    <n v="13"/>
    <n v="38955"/>
    <n v="38955"/>
    <n v="0"/>
    <n v="10"/>
    <n v="5"/>
    <s v="PASSED"/>
  </r>
  <r>
    <s v="MINISTRY SERVICE CENTER"/>
    <x v="4"/>
    <x v="0"/>
    <x v="19"/>
    <s v="N"/>
    <x v="12"/>
    <n v="13"/>
    <n v="37750"/>
    <n v="11722"/>
    <n v="222.04401979184439"/>
    <n v="10"/>
    <n v="5"/>
    <s v="CRITICAL"/>
  </r>
  <r>
    <s v="MINISTRY SERVICE CENTER"/>
    <x v="4"/>
    <x v="0"/>
    <x v="20"/>
    <s v="N"/>
    <x v="12"/>
    <n v="13"/>
    <n v="20787"/>
    <n v="0"/>
    <n v="100"/>
    <n v="10"/>
    <n v="5"/>
    <s v="CRITICAL"/>
  </r>
  <r>
    <s v="MINISTRY SERVICE CENTER"/>
    <x v="4"/>
    <x v="0"/>
    <x v="0"/>
    <s v="Y"/>
    <x v="13"/>
    <n v="14"/>
    <n v="179"/>
    <n v="179"/>
    <n v="0"/>
    <n v="10"/>
    <n v="5"/>
    <s v="PASSED"/>
  </r>
  <r>
    <s v="MINISTRY SERVICE CENTER"/>
    <x v="4"/>
    <x v="0"/>
    <x v="1"/>
    <s v="Y"/>
    <x v="13"/>
    <n v="14"/>
    <n v="229"/>
    <n v="229"/>
    <n v="0"/>
    <n v="10"/>
    <n v="5"/>
    <s v="PASSED"/>
  </r>
  <r>
    <s v="MINISTRY SERVICE CENTER"/>
    <x v="4"/>
    <x v="0"/>
    <x v="2"/>
    <s v="Y"/>
    <x v="13"/>
    <n v="14"/>
    <n v="230"/>
    <n v="230"/>
    <n v="0"/>
    <n v="10"/>
    <n v="5"/>
    <s v="PASSED"/>
  </r>
  <r>
    <s v="MINISTRY SERVICE CENTER"/>
    <x v="4"/>
    <x v="0"/>
    <x v="3"/>
    <s v="Y"/>
    <x v="13"/>
    <n v="14"/>
    <n v="161"/>
    <n v="161"/>
    <n v="0"/>
    <n v="10"/>
    <n v="5"/>
    <s v="PASSED"/>
  </r>
  <r>
    <s v="MINISTRY SERVICE CENTER"/>
    <x v="4"/>
    <x v="0"/>
    <x v="4"/>
    <s v="Y"/>
    <x v="13"/>
    <n v="14"/>
    <n v="196"/>
    <n v="196"/>
    <n v="0"/>
    <n v="10"/>
    <n v="5"/>
    <s v="PASSED"/>
  </r>
  <r>
    <s v="MINISTRY SERVICE CENTER"/>
    <x v="4"/>
    <x v="0"/>
    <x v="5"/>
    <s v="Y"/>
    <x v="13"/>
    <n v="14"/>
    <n v="160"/>
    <n v="160"/>
    <n v="0"/>
    <n v="10"/>
    <n v="5"/>
    <s v="PASSED"/>
  </r>
  <r>
    <s v="MINISTRY SERVICE CENTER"/>
    <x v="4"/>
    <x v="0"/>
    <x v="6"/>
    <s v="Y"/>
    <x v="13"/>
    <n v="14"/>
    <n v="203"/>
    <n v="203"/>
    <n v="0"/>
    <n v="10"/>
    <n v="5"/>
    <s v="PASSED"/>
  </r>
  <r>
    <s v="MINISTRY SERVICE CENTER"/>
    <x v="4"/>
    <x v="0"/>
    <x v="7"/>
    <s v="Y"/>
    <x v="13"/>
    <n v="14"/>
    <n v="201"/>
    <n v="201"/>
    <n v="0"/>
    <n v="10"/>
    <n v="5"/>
    <s v="PASSED"/>
  </r>
  <r>
    <s v="MINISTRY SERVICE CENTER"/>
    <x v="4"/>
    <x v="0"/>
    <x v="8"/>
    <s v="Y"/>
    <x v="13"/>
    <n v="14"/>
    <n v="256"/>
    <n v="256"/>
    <n v="0"/>
    <n v="10"/>
    <n v="5"/>
    <s v="PASSED"/>
  </r>
  <r>
    <s v="MINISTRY SERVICE CENTER"/>
    <x v="4"/>
    <x v="0"/>
    <x v="9"/>
    <s v="Y"/>
    <x v="13"/>
    <n v="14"/>
    <n v="199"/>
    <n v="199"/>
    <n v="0"/>
    <n v="10"/>
    <n v="5"/>
    <s v="PASSED"/>
  </r>
  <r>
    <s v="MINISTRY SERVICE CENTER"/>
    <x v="4"/>
    <x v="0"/>
    <x v="10"/>
    <s v="Y"/>
    <x v="13"/>
    <n v="14"/>
    <n v="221"/>
    <n v="221"/>
    <n v="0"/>
    <n v="10"/>
    <n v="5"/>
    <s v="PASSED"/>
  </r>
  <r>
    <s v="MINISTRY SERVICE CENTER"/>
    <x v="4"/>
    <x v="0"/>
    <x v="11"/>
    <s v="Y"/>
    <x v="13"/>
    <n v="14"/>
    <n v="227"/>
    <n v="227"/>
    <n v="0"/>
    <n v="10"/>
    <n v="5"/>
    <s v="PASSED"/>
  </r>
  <r>
    <s v="MINISTRY SERVICE CENTER"/>
    <x v="4"/>
    <x v="0"/>
    <x v="12"/>
    <s v="Y"/>
    <x v="13"/>
    <n v="14"/>
    <n v="244"/>
    <n v="244"/>
    <n v="0"/>
    <n v="10"/>
    <n v="5"/>
    <s v="PASSED"/>
  </r>
  <r>
    <s v="MINISTRY SERVICE CENTER"/>
    <x v="4"/>
    <x v="0"/>
    <x v="13"/>
    <s v="Y"/>
    <x v="13"/>
    <n v="14"/>
    <n v="132"/>
    <n v="132"/>
    <n v="0"/>
    <n v="10"/>
    <n v="5"/>
    <s v="PASSED"/>
  </r>
  <r>
    <s v="MINISTRY SERVICE CENTER"/>
    <x v="4"/>
    <x v="0"/>
    <x v="14"/>
    <s v="Y"/>
    <x v="13"/>
    <n v="14"/>
    <n v="130"/>
    <n v="137"/>
    <n v="5.1094890510948909"/>
    <n v="10"/>
    <n v="5"/>
    <s v="CAUTIONARY"/>
  </r>
  <r>
    <s v="MINISTRY SERVICE CENTER"/>
    <x v="4"/>
    <x v="0"/>
    <x v="15"/>
    <s v="Y"/>
    <x v="13"/>
    <n v="14"/>
    <n v="116"/>
    <n v="116"/>
    <n v="0"/>
    <n v="10"/>
    <n v="5"/>
    <s v="PASSED"/>
  </r>
  <r>
    <s v="MINISTRY SERVICE CENTER"/>
    <x v="4"/>
    <x v="0"/>
    <x v="16"/>
    <s v="Y"/>
    <x v="13"/>
    <n v="14"/>
    <n v="240"/>
    <n v="240"/>
    <n v="0"/>
    <n v="10"/>
    <n v="5"/>
    <s v="PASSED"/>
  </r>
  <r>
    <s v="MINISTRY SERVICE CENTER"/>
    <x v="4"/>
    <x v="0"/>
    <x v="17"/>
    <s v="Y"/>
    <x v="13"/>
    <n v="14"/>
    <n v="149"/>
    <n v="141"/>
    <n v="5.6737588652482271"/>
    <n v="10"/>
    <n v="5"/>
    <s v="CAUTIONARY"/>
  </r>
  <r>
    <s v="MINISTRY SERVICE CENTER"/>
    <x v="4"/>
    <x v="0"/>
    <x v="18"/>
    <s v="Y"/>
    <x v="13"/>
    <n v="14"/>
    <n v="192"/>
    <n v="192"/>
    <n v="0"/>
    <n v="10"/>
    <n v="5"/>
    <s v="PASSED"/>
  </r>
  <r>
    <s v="MINISTRY SERVICE CENTER"/>
    <x v="4"/>
    <x v="0"/>
    <x v="19"/>
    <s v="N"/>
    <x v="13"/>
    <n v="14"/>
    <n v="166"/>
    <n v="58"/>
    <n v="186.20689655172413"/>
    <n v="10"/>
    <n v="5"/>
    <s v="CRITICAL"/>
  </r>
  <r>
    <s v="MINISTRY SERVICE CENTER"/>
    <x v="4"/>
    <x v="0"/>
    <x v="20"/>
    <s v="N"/>
    <x v="13"/>
    <n v="14"/>
    <n v="93"/>
    <n v="0"/>
    <n v="100"/>
    <n v="10"/>
    <n v="5"/>
    <s v="CRITICAL"/>
  </r>
  <r>
    <s v="MINISTRY SERVICE CENTER"/>
    <x v="4"/>
    <x v="0"/>
    <x v="0"/>
    <s v="Y"/>
    <x v="14"/>
    <n v="15"/>
    <n v="100696"/>
    <n v="100696"/>
    <n v="0"/>
    <n v="10"/>
    <n v="5"/>
    <s v="PASSED"/>
  </r>
  <r>
    <s v="MINISTRY SERVICE CENTER"/>
    <x v="4"/>
    <x v="0"/>
    <x v="1"/>
    <s v="Y"/>
    <x v="14"/>
    <n v="15"/>
    <n v="141342"/>
    <n v="141342"/>
    <n v="0"/>
    <n v="10"/>
    <n v="5"/>
    <s v="PASSED"/>
  </r>
  <r>
    <s v="MINISTRY SERVICE CENTER"/>
    <x v="4"/>
    <x v="0"/>
    <x v="2"/>
    <s v="Y"/>
    <x v="14"/>
    <n v="15"/>
    <n v="131718"/>
    <n v="131718"/>
    <n v="0"/>
    <n v="10"/>
    <n v="5"/>
    <s v="PASSED"/>
  </r>
  <r>
    <s v="MINISTRY SERVICE CENTER"/>
    <x v="4"/>
    <x v="0"/>
    <x v="3"/>
    <s v="Y"/>
    <x v="14"/>
    <n v="15"/>
    <n v="121631"/>
    <n v="121631"/>
    <n v="0"/>
    <n v="10"/>
    <n v="5"/>
    <s v="PASSED"/>
  </r>
  <r>
    <s v="MINISTRY SERVICE CENTER"/>
    <x v="4"/>
    <x v="0"/>
    <x v="4"/>
    <s v="Y"/>
    <x v="14"/>
    <n v="15"/>
    <n v="89142"/>
    <n v="89142"/>
    <n v="0"/>
    <n v="10"/>
    <n v="5"/>
    <s v="PASSED"/>
  </r>
  <r>
    <s v="MINISTRY SERVICE CENTER"/>
    <x v="4"/>
    <x v="0"/>
    <x v="5"/>
    <s v="Y"/>
    <x v="14"/>
    <n v="15"/>
    <n v="132318"/>
    <n v="132318"/>
    <n v="0"/>
    <n v="10"/>
    <n v="5"/>
    <s v="PASSED"/>
  </r>
  <r>
    <s v="MINISTRY SERVICE CENTER"/>
    <x v="4"/>
    <x v="0"/>
    <x v="6"/>
    <s v="Y"/>
    <x v="14"/>
    <n v="15"/>
    <n v="135898"/>
    <n v="135898"/>
    <n v="0"/>
    <n v="10"/>
    <n v="5"/>
    <s v="PASSED"/>
  </r>
  <r>
    <s v="MINISTRY SERVICE CENTER"/>
    <x v="4"/>
    <x v="0"/>
    <x v="7"/>
    <s v="Y"/>
    <x v="14"/>
    <n v="15"/>
    <n v="127164"/>
    <n v="127164"/>
    <n v="0"/>
    <n v="10"/>
    <n v="5"/>
    <s v="PASSED"/>
  </r>
  <r>
    <s v="MINISTRY SERVICE CENTER"/>
    <x v="4"/>
    <x v="0"/>
    <x v="8"/>
    <s v="Y"/>
    <x v="14"/>
    <n v="15"/>
    <n v="140668"/>
    <n v="140668"/>
    <n v="0"/>
    <n v="10"/>
    <n v="5"/>
    <s v="PASSED"/>
  </r>
  <r>
    <s v="MINISTRY SERVICE CENTER"/>
    <x v="4"/>
    <x v="0"/>
    <x v="9"/>
    <s v="Y"/>
    <x v="14"/>
    <n v="15"/>
    <n v="100579"/>
    <n v="100579"/>
    <n v="0"/>
    <n v="10"/>
    <n v="5"/>
    <s v="PASSED"/>
  </r>
  <r>
    <s v="MINISTRY SERVICE CENTER"/>
    <x v="4"/>
    <x v="0"/>
    <x v="10"/>
    <s v="Y"/>
    <x v="14"/>
    <n v="15"/>
    <n v="143169"/>
    <n v="143169"/>
    <n v="0"/>
    <n v="10"/>
    <n v="5"/>
    <s v="PASSED"/>
  </r>
  <r>
    <s v="MINISTRY SERVICE CENTER"/>
    <x v="4"/>
    <x v="0"/>
    <x v="11"/>
    <s v="Y"/>
    <x v="14"/>
    <n v="15"/>
    <n v="139183"/>
    <n v="139183"/>
    <n v="0"/>
    <n v="10"/>
    <n v="5"/>
    <s v="PASSED"/>
  </r>
  <r>
    <s v="MINISTRY SERVICE CENTER"/>
    <x v="4"/>
    <x v="0"/>
    <x v="12"/>
    <s v="Y"/>
    <x v="14"/>
    <n v="15"/>
    <n v="148666"/>
    <n v="148666"/>
    <n v="0"/>
    <n v="10"/>
    <n v="5"/>
    <s v="PASSED"/>
  </r>
  <r>
    <s v="MINISTRY SERVICE CENTER"/>
    <x v="4"/>
    <x v="0"/>
    <x v="13"/>
    <s v="Y"/>
    <x v="14"/>
    <n v="15"/>
    <n v="192479"/>
    <n v="192479"/>
    <n v="0"/>
    <n v="10"/>
    <n v="5"/>
    <s v="PASSED"/>
  </r>
  <r>
    <s v="MINISTRY SERVICE CENTER"/>
    <x v="4"/>
    <x v="0"/>
    <x v="14"/>
    <s v="Y"/>
    <x v="14"/>
    <n v="15"/>
    <n v="136418"/>
    <n v="136195"/>
    <n v="0.16373581996402217"/>
    <n v="10"/>
    <n v="5"/>
    <s v="TRIVIAL"/>
  </r>
  <r>
    <s v="MINISTRY SERVICE CENTER"/>
    <x v="4"/>
    <x v="0"/>
    <x v="15"/>
    <s v="Y"/>
    <x v="14"/>
    <n v="15"/>
    <n v="144472"/>
    <n v="144564"/>
    <n v="6.3639633657065389E-2"/>
    <n v="10"/>
    <n v="5"/>
    <s v="TRIVIAL"/>
  </r>
  <r>
    <s v="MINISTRY SERVICE CENTER"/>
    <x v="4"/>
    <x v="0"/>
    <x v="16"/>
    <s v="Y"/>
    <x v="14"/>
    <n v="15"/>
    <n v="164276"/>
    <n v="164887"/>
    <n v="0.37055680556987514"/>
    <n v="10"/>
    <n v="5"/>
    <s v="TRIVIAL"/>
  </r>
  <r>
    <s v="MINISTRY SERVICE CENTER"/>
    <x v="4"/>
    <x v="0"/>
    <x v="17"/>
    <s v="Y"/>
    <x v="14"/>
    <n v="15"/>
    <n v="146037"/>
    <n v="145331"/>
    <n v="0.48578761585621788"/>
    <n v="10"/>
    <n v="5"/>
    <s v="TRIVIAL"/>
  </r>
  <r>
    <s v="MINISTRY SERVICE CENTER"/>
    <x v="4"/>
    <x v="0"/>
    <x v="18"/>
    <s v="Y"/>
    <x v="14"/>
    <n v="15"/>
    <n v="184169"/>
    <n v="183837"/>
    <n v="0.18059476601554636"/>
    <n v="10"/>
    <n v="5"/>
    <s v="TRIVIAL"/>
  </r>
  <r>
    <s v="MINISTRY SERVICE CENTER"/>
    <x v="4"/>
    <x v="0"/>
    <x v="19"/>
    <s v="N"/>
    <x v="14"/>
    <n v="15"/>
    <n v="127845"/>
    <n v="127845"/>
    <n v="0"/>
    <n v="10"/>
    <n v="5"/>
    <s v="PASSED"/>
  </r>
  <r>
    <s v="MINISTRY SERVICE CENTER"/>
    <x v="4"/>
    <x v="0"/>
    <x v="20"/>
    <s v="N"/>
    <x v="14"/>
    <n v="15"/>
    <n v="116893"/>
    <n v="0"/>
    <n v="100"/>
    <n v="10"/>
    <n v="5"/>
    <s v="CRITICAL"/>
  </r>
  <r>
    <s v="MINISTRY SERVICE CENTER"/>
    <x v="4"/>
    <x v="0"/>
    <x v="0"/>
    <s v="Y"/>
    <x v="15"/>
    <n v="16"/>
    <n v="0.82"/>
    <n v="0.82"/>
    <n v="0"/>
    <n v="10"/>
    <n v="5"/>
    <s v="PASSED"/>
  </r>
  <r>
    <s v="MINISTRY SERVICE CENTER"/>
    <x v="4"/>
    <x v="0"/>
    <x v="1"/>
    <s v="Y"/>
    <x v="15"/>
    <n v="16"/>
    <n v="0.79"/>
    <n v="0.79"/>
    <n v="0"/>
    <n v="10"/>
    <n v="5"/>
    <s v="PASSED"/>
  </r>
  <r>
    <s v="MINISTRY SERVICE CENTER"/>
    <x v="4"/>
    <x v="0"/>
    <x v="2"/>
    <s v="Y"/>
    <x v="15"/>
    <n v="16"/>
    <n v="0.81"/>
    <n v="0.81"/>
    <n v="0"/>
    <n v="10"/>
    <n v="5"/>
    <s v="PASSED"/>
  </r>
  <r>
    <s v="MINISTRY SERVICE CENTER"/>
    <x v="4"/>
    <x v="0"/>
    <x v="3"/>
    <s v="Y"/>
    <x v="15"/>
    <n v="16"/>
    <n v="0.8"/>
    <n v="0.8"/>
    <n v="0"/>
    <n v="10"/>
    <n v="5"/>
    <s v="PASSED"/>
  </r>
  <r>
    <s v="MINISTRY SERVICE CENTER"/>
    <x v="4"/>
    <x v="0"/>
    <x v="4"/>
    <s v="Y"/>
    <x v="15"/>
    <n v="16"/>
    <n v="0.83"/>
    <n v="0.83"/>
    <n v="0"/>
    <n v="10"/>
    <n v="5"/>
    <s v="PASSED"/>
  </r>
  <r>
    <s v="MINISTRY SERVICE CENTER"/>
    <x v="4"/>
    <x v="0"/>
    <x v="5"/>
    <s v="Y"/>
    <x v="15"/>
    <n v="16"/>
    <n v="0.79"/>
    <n v="0.79"/>
    <n v="0"/>
    <n v="10"/>
    <n v="5"/>
    <s v="PASSED"/>
  </r>
  <r>
    <s v="MINISTRY SERVICE CENTER"/>
    <x v="4"/>
    <x v="0"/>
    <x v="6"/>
    <s v="Y"/>
    <x v="15"/>
    <n v="16"/>
    <n v="0.78"/>
    <n v="0.78"/>
    <n v="0"/>
    <n v="10"/>
    <n v="5"/>
    <s v="PASSED"/>
  </r>
  <r>
    <s v="MINISTRY SERVICE CENTER"/>
    <x v="4"/>
    <x v="0"/>
    <x v="7"/>
    <s v="Y"/>
    <x v="15"/>
    <n v="16"/>
    <n v="0.79"/>
    <n v="0.79"/>
    <n v="0"/>
    <n v="10"/>
    <n v="5"/>
    <s v="PASSED"/>
  </r>
  <r>
    <s v="MINISTRY SERVICE CENTER"/>
    <x v="4"/>
    <x v="0"/>
    <x v="8"/>
    <s v="Y"/>
    <x v="15"/>
    <n v="16"/>
    <n v="0.8"/>
    <n v="0.8"/>
    <n v="0"/>
    <n v="10"/>
    <n v="5"/>
    <s v="PASSED"/>
  </r>
  <r>
    <s v="MINISTRY SERVICE CENTER"/>
    <x v="4"/>
    <x v="0"/>
    <x v="9"/>
    <s v="Y"/>
    <x v="15"/>
    <n v="16"/>
    <n v="0.8"/>
    <n v="0.8"/>
    <n v="0"/>
    <n v="10"/>
    <n v="5"/>
    <s v="PASSED"/>
  </r>
  <r>
    <s v="MINISTRY SERVICE CENTER"/>
    <x v="4"/>
    <x v="0"/>
    <x v="10"/>
    <s v="Y"/>
    <x v="15"/>
    <n v="16"/>
    <n v="0.81"/>
    <n v="0.81"/>
    <n v="0"/>
    <n v="10"/>
    <n v="5"/>
    <s v="PASSED"/>
  </r>
  <r>
    <s v="MINISTRY SERVICE CENTER"/>
    <x v="4"/>
    <x v="0"/>
    <x v="11"/>
    <s v="Y"/>
    <x v="15"/>
    <n v="16"/>
    <n v="0.81"/>
    <n v="0.81"/>
    <n v="0"/>
    <n v="10"/>
    <n v="5"/>
    <s v="PASSED"/>
  </r>
  <r>
    <s v="MINISTRY SERVICE CENTER"/>
    <x v="4"/>
    <x v="0"/>
    <x v="12"/>
    <s v="Y"/>
    <x v="15"/>
    <n v="16"/>
    <n v="0.85"/>
    <n v="0.85"/>
    <n v="0"/>
    <n v="10"/>
    <n v="5"/>
    <s v="PASSED"/>
  </r>
  <r>
    <s v="MINISTRY SERVICE CENTER"/>
    <x v="4"/>
    <x v="0"/>
    <x v="13"/>
    <s v="Y"/>
    <x v="15"/>
    <n v="16"/>
    <n v="0.89"/>
    <n v="0.89"/>
    <n v="0"/>
    <n v="10"/>
    <n v="5"/>
    <s v="PASSED"/>
  </r>
  <r>
    <s v="MINISTRY SERVICE CENTER"/>
    <x v="4"/>
    <x v="0"/>
    <x v="14"/>
    <s v="Y"/>
    <x v="15"/>
    <n v="16"/>
    <n v="0.88"/>
    <n v="0.88"/>
    <n v="0"/>
    <n v="10"/>
    <n v="5"/>
    <s v="PASSED"/>
  </r>
  <r>
    <s v="MINISTRY SERVICE CENTER"/>
    <x v="4"/>
    <x v="0"/>
    <x v="15"/>
    <s v="Y"/>
    <x v="15"/>
    <n v="16"/>
    <n v="0.88"/>
    <n v="0.88"/>
    <n v="0"/>
    <n v="10"/>
    <n v="5"/>
    <s v="PASSED"/>
  </r>
  <r>
    <s v="MINISTRY SERVICE CENTER"/>
    <x v="4"/>
    <x v="0"/>
    <x v="16"/>
    <s v="Y"/>
    <x v="15"/>
    <n v="16"/>
    <n v="0.88"/>
    <n v="0.88"/>
    <n v="0"/>
    <n v="10"/>
    <n v="5"/>
    <s v="PASSED"/>
  </r>
  <r>
    <s v="MINISTRY SERVICE CENTER"/>
    <x v="4"/>
    <x v="0"/>
    <x v="17"/>
    <s v="Y"/>
    <x v="15"/>
    <n v="16"/>
    <n v="0.9"/>
    <n v="0.9"/>
    <n v="0"/>
    <n v="10"/>
    <n v="5"/>
    <s v="PASSED"/>
  </r>
  <r>
    <s v="MINISTRY SERVICE CENTER"/>
    <x v="4"/>
    <x v="0"/>
    <x v="18"/>
    <s v="Y"/>
    <x v="15"/>
    <n v="16"/>
    <n v="0.9"/>
    <n v="0.9"/>
    <n v="0"/>
    <n v="10"/>
    <n v="5"/>
    <s v="PASSED"/>
  </r>
  <r>
    <s v="MINISTRY SERVICE CENTER"/>
    <x v="4"/>
    <x v="0"/>
    <x v="19"/>
    <s v="N"/>
    <x v="15"/>
    <n v="16"/>
    <n v="0.9"/>
    <n v="0.9"/>
    <n v="0"/>
    <n v="10"/>
    <n v="5"/>
    <s v="PASSED"/>
  </r>
  <r>
    <s v="MINISTRY SERVICE CENTER"/>
    <x v="4"/>
    <x v="0"/>
    <x v="20"/>
    <s v="N"/>
    <x v="15"/>
    <n v="16"/>
    <n v="0.84"/>
    <n v="0"/>
    <n v="100"/>
    <n v="10"/>
    <n v="5"/>
    <s v="CRITICAL"/>
  </r>
  <r>
    <s v="MINISTRY SERVICE CENTER"/>
    <x v="4"/>
    <x v="0"/>
    <x v="0"/>
    <s v="Y"/>
    <x v="16"/>
    <n v="17"/>
    <n v="334964"/>
    <n v="334964"/>
    <n v="0"/>
    <n v="10"/>
    <n v="5"/>
    <s v="PASSED"/>
  </r>
  <r>
    <s v="MINISTRY SERVICE CENTER"/>
    <x v="4"/>
    <x v="0"/>
    <x v="1"/>
    <s v="Y"/>
    <x v="16"/>
    <n v="17"/>
    <n v="419049"/>
    <n v="418923"/>
    <n v="3.0077126345414314E-2"/>
    <n v="10"/>
    <n v="5"/>
    <s v="TRIVIAL"/>
  </r>
  <r>
    <s v="MINISTRY SERVICE CENTER"/>
    <x v="4"/>
    <x v="0"/>
    <x v="2"/>
    <s v="Y"/>
    <x v="16"/>
    <n v="17"/>
    <n v="411776"/>
    <n v="411776"/>
    <n v="0"/>
    <n v="10"/>
    <n v="5"/>
    <s v="PASSED"/>
  </r>
  <r>
    <s v="MINISTRY SERVICE CENTER"/>
    <x v="4"/>
    <x v="0"/>
    <x v="3"/>
    <s v="Y"/>
    <x v="16"/>
    <n v="17"/>
    <n v="320846"/>
    <n v="320846"/>
    <n v="0"/>
    <n v="10"/>
    <n v="5"/>
    <s v="PASSED"/>
  </r>
  <r>
    <s v="MINISTRY SERVICE CENTER"/>
    <x v="4"/>
    <x v="0"/>
    <x v="4"/>
    <s v="Y"/>
    <x v="16"/>
    <n v="17"/>
    <n v="347342"/>
    <n v="347342"/>
    <n v="0"/>
    <n v="10"/>
    <n v="5"/>
    <s v="PASSED"/>
  </r>
  <r>
    <s v="MINISTRY SERVICE CENTER"/>
    <x v="4"/>
    <x v="0"/>
    <x v="5"/>
    <s v="Y"/>
    <x v="16"/>
    <n v="17"/>
    <n v="467196"/>
    <n v="467196"/>
    <n v="0"/>
    <n v="10"/>
    <n v="5"/>
    <s v="PASSED"/>
  </r>
  <r>
    <s v="MINISTRY SERVICE CENTER"/>
    <x v="4"/>
    <x v="0"/>
    <x v="6"/>
    <s v="Y"/>
    <x v="16"/>
    <n v="17"/>
    <n v="1001540"/>
    <n v="994130"/>
    <n v="0.74537535332401195"/>
    <n v="10"/>
    <n v="5"/>
    <s v="TRIVIAL"/>
  </r>
  <r>
    <s v="MINISTRY SERVICE CENTER"/>
    <x v="4"/>
    <x v="0"/>
    <x v="7"/>
    <s v="Y"/>
    <x v="16"/>
    <n v="17"/>
    <n v="507840"/>
    <n v="508696"/>
    <n v="0.16827338921477661"/>
    <n v="10"/>
    <n v="5"/>
    <s v="TRIVIAL"/>
  </r>
  <r>
    <s v="MINISTRY SERVICE CENTER"/>
    <x v="4"/>
    <x v="0"/>
    <x v="8"/>
    <s v="Y"/>
    <x v="16"/>
    <n v="17"/>
    <n v="515537"/>
    <n v="515537"/>
    <n v="0"/>
    <n v="10"/>
    <n v="5"/>
    <s v="PASSED"/>
  </r>
  <r>
    <s v="MINISTRY SERVICE CENTER"/>
    <x v="4"/>
    <x v="0"/>
    <x v="9"/>
    <s v="Y"/>
    <x v="16"/>
    <n v="17"/>
    <n v="642713"/>
    <n v="642713"/>
    <n v="0"/>
    <n v="10"/>
    <n v="5"/>
    <s v="PASSED"/>
  </r>
  <r>
    <s v="MINISTRY SERVICE CENTER"/>
    <x v="4"/>
    <x v="0"/>
    <x v="10"/>
    <s v="Y"/>
    <x v="16"/>
    <n v="17"/>
    <n v="446102"/>
    <n v="446102"/>
    <n v="0"/>
    <n v="10"/>
    <n v="5"/>
    <s v="PASSED"/>
  </r>
  <r>
    <s v="MINISTRY SERVICE CENTER"/>
    <x v="4"/>
    <x v="0"/>
    <x v="11"/>
    <s v="Y"/>
    <x v="16"/>
    <n v="17"/>
    <n v="440279"/>
    <n v="440279"/>
    <n v="0"/>
    <n v="10"/>
    <n v="5"/>
    <s v="PASSED"/>
  </r>
  <r>
    <s v="MINISTRY SERVICE CENTER"/>
    <x v="4"/>
    <x v="0"/>
    <x v="12"/>
    <s v="Y"/>
    <x v="16"/>
    <n v="17"/>
    <n v="734648"/>
    <n v="734606"/>
    <n v="5.7173505253156117E-3"/>
    <n v="10"/>
    <n v="5"/>
    <s v="TRIVIAL"/>
  </r>
  <r>
    <s v="MINISTRY SERVICE CENTER"/>
    <x v="4"/>
    <x v="0"/>
    <x v="13"/>
    <s v="Y"/>
    <x v="16"/>
    <n v="17"/>
    <n v="420769"/>
    <n v="421041"/>
    <n v="6.4601784624300246E-2"/>
    <n v="10"/>
    <n v="5"/>
    <s v="TRIVIAL"/>
  </r>
  <r>
    <s v="MINISTRY SERVICE CENTER"/>
    <x v="4"/>
    <x v="0"/>
    <x v="14"/>
    <s v="Y"/>
    <x v="16"/>
    <n v="17"/>
    <n v="406149"/>
    <n v="406222"/>
    <n v="1.7970469349272072E-2"/>
    <n v="10"/>
    <n v="5"/>
    <s v="TRIVIAL"/>
  </r>
  <r>
    <s v="MINISTRY SERVICE CENTER"/>
    <x v="4"/>
    <x v="0"/>
    <x v="15"/>
    <s v="Y"/>
    <x v="16"/>
    <n v="17"/>
    <n v="482954"/>
    <n v="481772"/>
    <n v="0.2453442707338741"/>
    <n v="10"/>
    <n v="5"/>
    <s v="TRIVIAL"/>
  </r>
  <r>
    <s v="MINISTRY SERVICE CENTER"/>
    <x v="4"/>
    <x v="0"/>
    <x v="16"/>
    <s v="Y"/>
    <x v="16"/>
    <n v="17"/>
    <n v="499212"/>
    <n v="495382"/>
    <n v="0.77314072776160625"/>
    <n v="10"/>
    <n v="5"/>
    <s v="TRIVIAL"/>
  </r>
  <r>
    <s v="MINISTRY SERVICE CENTER"/>
    <x v="4"/>
    <x v="0"/>
    <x v="17"/>
    <s v="Y"/>
    <x v="16"/>
    <n v="17"/>
    <n v="434309"/>
    <n v="427719"/>
    <n v="1.5407311809856472"/>
    <n v="10"/>
    <n v="5"/>
    <s v="TRIVIAL"/>
  </r>
  <r>
    <s v="MINISTRY SERVICE CENTER"/>
    <x v="4"/>
    <x v="0"/>
    <x v="18"/>
    <s v="Y"/>
    <x v="16"/>
    <n v="17"/>
    <n v="562185"/>
    <n v="542919"/>
    <n v="3.5485956468644497"/>
    <n v="10"/>
    <n v="5"/>
    <s v="TRIVIAL"/>
  </r>
  <r>
    <s v="MINISTRY SERVICE CENTER"/>
    <x v="4"/>
    <x v="0"/>
    <x v="19"/>
    <s v="N"/>
    <x v="16"/>
    <n v="17"/>
    <n v="517076"/>
    <n v="151185"/>
    <n v="242.01541158183684"/>
    <n v="10"/>
    <n v="5"/>
    <s v="CRITICAL"/>
  </r>
  <r>
    <s v="MINISTRY SERVICE CENTER"/>
    <x v="4"/>
    <x v="0"/>
    <x v="20"/>
    <s v="N"/>
    <x v="16"/>
    <n v="17"/>
    <n v="246026"/>
    <n v="0"/>
    <n v="100"/>
    <n v="10"/>
    <n v="5"/>
    <s v="CRITICAL"/>
  </r>
  <r>
    <s v="MINISTRY SERVICE CENTER"/>
    <x v="4"/>
    <x v="0"/>
    <x v="0"/>
    <s v="Y"/>
    <x v="17"/>
    <n v="18"/>
    <n v="195.99"/>
    <n v="195.99"/>
    <n v="0"/>
    <n v="10"/>
    <n v="5"/>
    <s v="PASSED"/>
  </r>
  <r>
    <s v="MINISTRY SERVICE CENTER"/>
    <x v="4"/>
    <x v="0"/>
    <x v="1"/>
    <s v="Y"/>
    <x v="17"/>
    <n v="18"/>
    <n v="223.9"/>
    <n v="223.9"/>
    <n v="0"/>
    <n v="10"/>
    <n v="5"/>
    <s v="PASSED"/>
  </r>
  <r>
    <s v="MINISTRY SERVICE CENTER"/>
    <x v="4"/>
    <x v="0"/>
    <x v="2"/>
    <s v="Y"/>
    <x v="17"/>
    <n v="18"/>
    <n v="240.9"/>
    <n v="240.9"/>
    <n v="0"/>
    <n v="10"/>
    <n v="5"/>
    <s v="PASSED"/>
  </r>
  <r>
    <s v="MINISTRY SERVICE CENTER"/>
    <x v="4"/>
    <x v="0"/>
    <x v="3"/>
    <s v="Y"/>
    <x v="17"/>
    <n v="18"/>
    <n v="253.52"/>
    <n v="253.52"/>
    <n v="0"/>
    <n v="10"/>
    <n v="5"/>
    <s v="PASSED"/>
  </r>
  <r>
    <s v="MINISTRY SERVICE CENTER"/>
    <x v="4"/>
    <x v="0"/>
    <x v="4"/>
    <s v="Y"/>
    <x v="17"/>
    <n v="18"/>
    <n v="242.92"/>
    <n v="242.92"/>
    <n v="0"/>
    <n v="10"/>
    <n v="5"/>
    <s v="PASSED"/>
  </r>
  <r>
    <s v="MINISTRY SERVICE CENTER"/>
    <x v="4"/>
    <x v="0"/>
    <x v="5"/>
    <s v="Y"/>
    <x v="17"/>
    <n v="18"/>
    <n v="257.12"/>
    <n v="257.12"/>
    <n v="0"/>
    <n v="10"/>
    <n v="5"/>
    <s v="PASSED"/>
  </r>
  <r>
    <s v="MINISTRY SERVICE CENTER"/>
    <x v="4"/>
    <x v="0"/>
    <x v="6"/>
    <s v="Y"/>
    <x v="17"/>
    <n v="18"/>
    <n v="267.70999999999998"/>
    <n v="267.70999999999998"/>
    <n v="0"/>
    <n v="10"/>
    <n v="5"/>
    <s v="PASSED"/>
  </r>
  <r>
    <s v="MINISTRY SERVICE CENTER"/>
    <x v="4"/>
    <x v="0"/>
    <x v="7"/>
    <s v="Y"/>
    <x v="17"/>
    <n v="18"/>
    <n v="278.06"/>
    <n v="278.06"/>
    <n v="0"/>
    <n v="10"/>
    <n v="5"/>
    <s v="PASSED"/>
  </r>
  <r>
    <s v="MINISTRY SERVICE CENTER"/>
    <x v="4"/>
    <x v="0"/>
    <x v="8"/>
    <s v="Y"/>
    <x v="17"/>
    <n v="18"/>
    <n v="284.14"/>
    <n v="284.14"/>
    <n v="0"/>
    <n v="10"/>
    <n v="5"/>
    <s v="PASSED"/>
  </r>
  <r>
    <s v="MINISTRY SERVICE CENTER"/>
    <x v="4"/>
    <x v="0"/>
    <x v="9"/>
    <s v="Y"/>
    <x v="17"/>
    <n v="18"/>
    <n v="283.26"/>
    <n v="283.26"/>
    <n v="0"/>
    <n v="10"/>
    <n v="5"/>
    <s v="PASSED"/>
  </r>
  <r>
    <s v="MINISTRY SERVICE CENTER"/>
    <x v="4"/>
    <x v="0"/>
    <x v="10"/>
    <s v="Y"/>
    <x v="17"/>
    <n v="18"/>
    <n v="284.63"/>
    <n v="284.63"/>
    <n v="0"/>
    <n v="10"/>
    <n v="5"/>
    <s v="PASSED"/>
  </r>
  <r>
    <s v="MINISTRY SERVICE CENTER"/>
    <x v="4"/>
    <x v="0"/>
    <x v="11"/>
    <s v="Y"/>
    <x v="17"/>
    <n v="18"/>
    <n v="284.89999999999998"/>
    <n v="284.89999999999998"/>
    <n v="0"/>
    <n v="10"/>
    <n v="5"/>
    <s v="PASSED"/>
  </r>
  <r>
    <s v="MINISTRY SERVICE CENTER"/>
    <x v="4"/>
    <x v="0"/>
    <x v="12"/>
    <s v="Y"/>
    <x v="17"/>
    <n v="18"/>
    <n v="288"/>
    <n v="288"/>
    <n v="0"/>
    <n v="10"/>
    <n v="5"/>
    <s v="PASSED"/>
  </r>
  <r>
    <s v="MINISTRY SERVICE CENTER"/>
    <x v="4"/>
    <x v="0"/>
    <x v="13"/>
    <s v="Y"/>
    <x v="17"/>
    <n v="18"/>
    <n v="279.44"/>
    <n v="279.44"/>
    <n v="0"/>
    <n v="10"/>
    <n v="5"/>
    <s v="PASSED"/>
  </r>
  <r>
    <s v="MINISTRY SERVICE CENTER"/>
    <x v="4"/>
    <x v="0"/>
    <x v="14"/>
    <s v="Y"/>
    <x v="17"/>
    <n v="18"/>
    <n v="280.64999999999998"/>
    <n v="280.64999999999998"/>
    <n v="0"/>
    <n v="10"/>
    <n v="5"/>
    <s v="PASSED"/>
  </r>
  <r>
    <s v="MINISTRY SERVICE CENTER"/>
    <x v="4"/>
    <x v="0"/>
    <x v="15"/>
    <s v="Y"/>
    <x v="17"/>
    <n v="18"/>
    <n v="284.77"/>
    <n v="284.77"/>
    <n v="0"/>
    <n v="10"/>
    <n v="5"/>
    <s v="PASSED"/>
  </r>
  <r>
    <s v="MINISTRY SERVICE CENTER"/>
    <x v="4"/>
    <x v="0"/>
    <x v="16"/>
    <s v="Y"/>
    <x v="17"/>
    <n v="18"/>
    <n v="275.86"/>
    <n v="275.86"/>
    <n v="0"/>
    <n v="10"/>
    <n v="5"/>
    <s v="PASSED"/>
  </r>
  <r>
    <s v="MINISTRY SERVICE CENTER"/>
    <x v="4"/>
    <x v="0"/>
    <x v="17"/>
    <s v="Y"/>
    <x v="17"/>
    <n v="18"/>
    <n v="275.86"/>
    <n v="275.36"/>
    <n v="0.18158047646717024"/>
    <n v="10"/>
    <n v="5"/>
    <s v="TRIVIAL"/>
  </r>
  <r>
    <s v="MINISTRY SERVICE CENTER"/>
    <x v="4"/>
    <x v="0"/>
    <x v="18"/>
    <s v="Y"/>
    <x v="17"/>
    <n v="18"/>
    <n v="276.2"/>
    <n v="275"/>
    <n v="0.43636363636363223"/>
    <n v="10"/>
    <n v="5"/>
    <s v="TRIVIAL"/>
  </r>
  <r>
    <s v="MINISTRY SERVICE CENTER"/>
    <x v="4"/>
    <x v="0"/>
    <x v="19"/>
    <s v="N"/>
    <x v="17"/>
    <n v="18"/>
    <n v="277.13"/>
    <n v="266.62"/>
    <n v="3.9419398394719045"/>
    <n v="10"/>
    <n v="5"/>
    <s v="TRIVIAL"/>
  </r>
  <r>
    <s v="MINISTRY SERVICE CENTER"/>
    <x v="4"/>
    <x v="0"/>
    <x v="20"/>
    <s v="N"/>
    <x v="17"/>
    <n v="18"/>
    <n v="285.41000000000003"/>
    <n v="0"/>
    <n v="100"/>
    <n v="10"/>
    <n v="5"/>
    <s v="CRITICAL"/>
  </r>
  <r>
    <s v="MINISTRY SERVICE CENTER"/>
    <x v="4"/>
    <x v="0"/>
    <x v="0"/>
    <s v="Y"/>
    <x v="18"/>
    <n v="19"/>
    <n v="182"/>
    <n v="182"/>
    <n v="0"/>
    <n v="10"/>
    <n v="5"/>
    <s v="PASSED"/>
  </r>
  <r>
    <s v="MINISTRY SERVICE CENTER"/>
    <x v="4"/>
    <x v="0"/>
    <x v="1"/>
    <s v="Y"/>
    <x v="18"/>
    <n v="19"/>
    <n v="131"/>
    <n v="131"/>
    <n v="0"/>
    <n v="10"/>
    <n v="5"/>
    <s v="PASSED"/>
  </r>
  <r>
    <s v="MINISTRY SERVICE CENTER"/>
    <x v="4"/>
    <x v="0"/>
    <x v="2"/>
    <s v="Y"/>
    <x v="18"/>
    <n v="19"/>
    <n v="385"/>
    <n v="385"/>
    <n v="0"/>
    <n v="10"/>
    <n v="5"/>
    <s v="PASSED"/>
  </r>
  <r>
    <s v="MINISTRY SERVICE CENTER"/>
    <x v="4"/>
    <x v="0"/>
    <x v="3"/>
    <s v="Y"/>
    <x v="18"/>
    <n v="19"/>
    <n v="208"/>
    <n v="208"/>
    <n v="0"/>
    <n v="10"/>
    <n v="5"/>
    <s v="PASSED"/>
  </r>
  <r>
    <s v="MINISTRY SERVICE CENTER"/>
    <x v="4"/>
    <x v="0"/>
    <x v="4"/>
    <s v="Y"/>
    <x v="18"/>
    <n v="19"/>
    <n v="181"/>
    <n v="181"/>
    <n v="0"/>
    <n v="10"/>
    <n v="5"/>
    <s v="PASSED"/>
  </r>
  <r>
    <s v="MINISTRY SERVICE CENTER"/>
    <x v="4"/>
    <x v="0"/>
    <x v="5"/>
    <s v="Y"/>
    <x v="18"/>
    <n v="19"/>
    <n v="98"/>
    <n v="98"/>
    <n v="0"/>
    <n v="10"/>
    <n v="5"/>
    <s v="PASSED"/>
  </r>
  <r>
    <s v="MINISTRY SERVICE CENTER"/>
    <x v="4"/>
    <x v="0"/>
    <x v="6"/>
    <s v="Y"/>
    <x v="18"/>
    <n v="19"/>
    <n v="399"/>
    <n v="345"/>
    <n v="15.65217391304348"/>
    <n v="10"/>
    <n v="5"/>
    <s v="CRITICAL"/>
  </r>
  <r>
    <s v="MINISTRY SERVICE CENTER"/>
    <x v="4"/>
    <x v="0"/>
    <x v="7"/>
    <s v="Y"/>
    <x v="18"/>
    <n v="19"/>
    <n v="163"/>
    <n v="163"/>
    <n v="0"/>
    <n v="10"/>
    <n v="5"/>
    <s v="PASSED"/>
  </r>
  <r>
    <s v="MINISTRY SERVICE CENTER"/>
    <x v="4"/>
    <x v="0"/>
    <x v="8"/>
    <s v="Y"/>
    <x v="18"/>
    <n v="19"/>
    <n v="114"/>
    <n v="114"/>
    <n v="0"/>
    <n v="10"/>
    <n v="5"/>
    <s v="PASSED"/>
  </r>
  <r>
    <s v="MINISTRY SERVICE CENTER"/>
    <x v="4"/>
    <x v="0"/>
    <x v="9"/>
    <s v="Y"/>
    <x v="18"/>
    <n v="19"/>
    <n v="29"/>
    <n v="29"/>
    <n v="0"/>
    <n v="10"/>
    <n v="5"/>
    <s v="PASSED"/>
  </r>
  <r>
    <s v="MINISTRY SERVICE CENTER"/>
    <x v="4"/>
    <x v="0"/>
    <x v="10"/>
    <s v="Y"/>
    <x v="18"/>
    <n v="19"/>
    <n v="2"/>
    <n v="2"/>
    <n v="0"/>
    <n v="10"/>
    <n v="5"/>
    <s v="PASSED"/>
  </r>
  <r>
    <s v="MINISTRY SERVICE CENTER"/>
    <x v="4"/>
    <x v="0"/>
    <x v="11"/>
    <s v="Y"/>
    <x v="18"/>
    <n v="19"/>
    <n v="79"/>
    <n v="79"/>
    <n v="0"/>
    <n v="10"/>
    <n v="5"/>
    <s v="PASSED"/>
  </r>
  <r>
    <s v="MINISTRY SERVICE CENTER"/>
    <x v="4"/>
    <x v="0"/>
    <x v="12"/>
    <s v="Y"/>
    <x v="18"/>
    <n v="19"/>
    <n v="47"/>
    <n v="47"/>
    <n v="0"/>
    <n v="10"/>
    <n v="5"/>
    <s v="PASSED"/>
  </r>
  <r>
    <s v="MINISTRY SERVICE CENTER"/>
    <x v="4"/>
    <x v="0"/>
    <x v="13"/>
    <s v="Y"/>
    <x v="18"/>
    <n v="19"/>
    <n v="24"/>
    <n v="24"/>
    <n v="0"/>
    <n v="10"/>
    <n v="5"/>
    <s v="PASSED"/>
  </r>
  <r>
    <s v="MINISTRY SERVICE CENTER"/>
    <x v="4"/>
    <x v="0"/>
    <x v="14"/>
    <s v="Y"/>
    <x v="18"/>
    <n v="19"/>
    <n v="43"/>
    <n v="42"/>
    <n v="2.3809523809523809"/>
    <n v="10"/>
    <n v="5"/>
    <s v="TRIVIAL"/>
  </r>
  <r>
    <s v="MINISTRY SERVICE CENTER"/>
    <x v="4"/>
    <x v="0"/>
    <x v="15"/>
    <s v="Y"/>
    <x v="18"/>
    <n v="19"/>
    <n v="27"/>
    <n v="27"/>
    <n v="0"/>
    <n v="10"/>
    <n v="5"/>
    <s v="PASSED"/>
  </r>
  <r>
    <s v="MINISTRY SERVICE CENTER"/>
    <x v="4"/>
    <x v="0"/>
    <x v="16"/>
    <s v="Y"/>
    <x v="18"/>
    <n v="19"/>
    <n v="39"/>
    <n v="38"/>
    <n v="2.6315789473684208"/>
    <n v="10"/>
    <n v="5"/>
    <s v="TRIVIAL"/>
  </r>
  <r>
    <s v="MINISTRY SERVICE CENTER"/>
    <x v="4"/>
    <x v="0"/>
    <x v="17"/>
    <s v="Y"/>
    <x v="18"/>
    <n v="19"/>
    <n v="243"/>
    <n v="176"/>
    <n v="38.06818181818182"/>
    <n v="10"/>
    <n v="5"/>
    <s v="CRITICAL"/>
  </r>
  <r>
    <s v="MINISTRY SERVICE CENTER"/>
    <x v="4"/>
    <x v="0"/>
    <x v="18"/>
    <s v="Y"/>
    <x v="18"/>
    <n v="19"/>
    <n v="78"/>
    <n v="27"/>
    <n v="188.88888888888889"/>
    <n v="10"/>
    <n v="5"/>
    <s v="CRITICAL"/>
  </r>
  <r>
    <s v="MINISTRY SERVICE CENTER"/>
    <x v="4"/>
    <x v="0"/>
    <x v="19"/>
    <s v="N"/>
    <x v="18"/>
    <n v="19"/>
    <n v="27"/>
    <n v="14"/>
    <n v="92.857142857142861"/>
    <n v="10"/>
    <n v="5"/>
    <s v="CRITICAL"/>
  </r>
  <r>
    <s v="MINISTRY SERVICE CENTER"/>
    <x v="4"/>
    <x v="0"/>
    <x v="20"/>
    <s v="N"/>
    <x v="18"/>
    <n v="19"/>
    <n v="4"/>
    <n v="0"/>
    <n v="100"/>
    <n v="10"/>
    <n v="5"/>
    <s v="CRITICAL"/>
  </r>
  <r>
    <s v="MINISTRY SERVICE CENTER"/>
    <x v="4"/>
    <x v="0"/>
    <x v="0"/>
    <s v="Y"/>
    <x v="19"/>
    <n v="20"/>
    <n v="615"/>
    <n v="615"/>
    <n v="0"/>
    <n v="10"/>
    <n v="5"/>
    <s v="PASSED"/>
  </r>
  <r>
    <s v="MINISTRY SERVICE CENTER"/>
    <x v="4"/>
    <x v="0"/>
    <x v="1"/>
    <s v="Y"/>
    <x v="19"/>
    <n v="20"/>
    <n v="594"/>
    <n v="594"/>
    <n v="0"/>
    <n v="10"/>
    <n v="5"/>
    <s v="PASSED"/>
  </r>
  <r>
    <s v="MINISTRY SERVICE CENTER"/>
    <x v="4"/>
    <x v="0"/>
    <x v="2"/>
    <s v="Y"/>
    <x v="19"/>
    <n v="20"/>
    <n v="774"/>
    <n v="756"/>
    <n v="2.3809523809523809"/>
    <n v="10"/>
    <n v="5"/>
    <s v="TRIVIAL"/>
  </r>
  <r>
    <s v="MINISTRY SERVICE CENTER"/>
    <x v="4"/>
    <x v="0"/>
    <x v="3"/>
    <s v="Y"/>
    <x v="19"/>
    <n v="20"/>
    <n v="693"/>
    <n v="690"/>
    <n v="0.43478260869565216"/>
    <n v="10"/>
    <n v="5"/>
    <s v="TRIVIAL"/>
  </r>
  <r>
    <s v="MINISTRY SERVICE CENTER"/>
    <x v="4"/>
    <x v="0"/>
    <x v="4"/>
    <s v="Y"/>
    <x v="19"/>
    <n v="20"/>
    <n v="796"/>
    <n v="796"/>
    <n v="0"/>
    <n v="10"/>
    <n v="5"/>
    <s v="PASSED"/>
  </r>
  <r>
    <s v="MINISTRY SERVICE CENTER"/>
    <x v="4"/>
    <x v="0"/>
    <x v="5"/>
    <s v="Y"/>
    <x v="19"/>
    <n v="20"/>
    <n v="1004"/>
    <n v="1004"/>
    <n v="0"/>
    <n v="10"/>
    <n v="5"/>
    <s v="PASSED"/>
  </r>
  <r>
    <s v="MINISTRY SERVICE CENTER"/>
    <x v="4"/>
    <x v="0"/>
    <x v="6"/>
    <s v="Y"/>
    <x v="19"/>
    <n v="20"/>
    <n v="1012"/>
    <n v="1012"/>
    <n v="0"/>
    <n v="10"/>
    <n v="5"/>
    <s v="PASSED"/>
  </r>
  <r>
    <s v="MINISTRY SERVICE CENTER"/>
    <x v="4"/>
    <x v="0"/>
    <x v="7"/>
    <s v="Y"/>
    <x v="19"/>
    <n v="20"/>
    <n v="1128"/>
    <n v="1127"/>
    <n v="8.8731144631765749E-2"/>
    <n v="10"/>
    <n v="5"/>
    <s v="TRIVIAL"/>
  </r>
  <r>
    <s v="MINISTRY SERVICE CENTER"/>
    <x v="4"/>
    <x v="0"/>
    <x v="8"/>
    <s v="Y"/>
    <x v="19"/>
    <n v="20"/>
    <n v="1083"/>
    <n v="1083"/>
    <n v="0"/>
    <n v="10"/>
    <n v="5"/>
    <s v="PASSED"/>
  </r>
  <r>
    <s v="MINISTRY SERVICE CENTER"/>
    <x v="4"/>
    <x v="0"/>
    <x v="9"/>
    <s v="Y"/>
    <x v="19"/>
    <n v="20"/>
    <n v="913"/>
    <n v="913"/>
    <n v="0"/>
    <n v="10"/>
    <n v="5"/>
    <s v="PASSED"/>
  </r>
  <r>
    <s v="MINISTRY SERVICE CENTER"/>
    <x v="4"/>
    <x v="0"/>
    <x v="10"/>
    <s v="Y"/>
    <x v="19"/>
    <n v="20"/>
    <n v="619"/>
    <n v="619"/>
    <n v="0"/>
    <n v="10"/>
    <n v="5"/>
    <s v="PASSED"/>
  </r>
  <r>
    <s v="MINISTRY SERVICE CENTER"/>
    <x v="4"/>
    <x v="0"/>
    <x v="11"/>
    <s v="Y"/>
    <x v="19"/>
    <n v="20"/>
    <n v="1123"/>
    <n v="1123"/>
    <n v="0"/>
    <n v="10"/>
    <n v="5"/>
    <s v="PASSED"/>
  </r>
  <r>
    <s v="MINISTRY SERVICE CENTER"/>
    <x v="4"/>
    <x v="0"/>
    <x v="12"/>
    <s v="Y"/>
    <x v="19"/>
    <n v="20"/>
    <n v="824"/>
    <n v="822"/>
    <n v="0.24330900243309003"/>
    <n v="10"/>
    <n v="5"/>
    <s v="TRIVIAL"/>
  </r>
  <r>
    <s v="MINISTRY SERVICE CENTER"/>
    <x v="4"/>
    <x v="0"/>
    <x v="13"/>
    <s v="Y"/>
    <x v="19"/>
    <n v="20"/>
    <n v="666"/>
    <n v="666"/>
    <n v="0"/>
    <n v="10"/>
    <n v="5"/>
    <s v="PASSED"/>
  </r>
  <r>
    <s v="MINISTRY SERVICE CENTER"/>
    <x v="4"/>
    <x v="0"/>
    <x v="14"/>
    <s v="Y"/>
    <x v="19"/>
    <n v="20"/>
    <n v="698"/>
    <n v="695"/>
    <n v="0.43165467625899279"/>
    <n v="10"/>
    <n v="5"/>
    <s v="TRIVIAL"/>
  </r>
  <r>
    <s v="MINISTRY SERVICE CENTER"/>
    <x v="4"/>
    <x v="0"/>
    <x v="15"/>
    <s v="Y"/>
    <x v="19"/>
    <n v="20"/>
    <n v="766"/>
    <n v="764"/>
    <n v="0.26178010471204188"/>
    <n v="10"/>
    <n v="5"/>
    <s v="TRIVIAL"/>
  </r>
  <r>
    <s v="MINISTRY SERVICE CENTER"/>
    <x v="4"/>
    <x v="0"/>
    <x v="16"/>
    <s v="Y"/>
    <x v="19"/>
    <n v="20"/>
    <n v="852"/>
    <n v="816"/>
    <n v="4.4117647058823533"/>
    <n v="10"/>
    <n v="5"/>
    <s v="TRIVIAL"/>
  </r>
  <r>
    <s v="MINISTRY SERVICE CENTER"/>
    <x v="4"/>
    <x v="0"/>
    <x v="17"/>
    <s v="Y"/>
    <x v="19"/>
    <n v="20"/>
    <n v="522"/>
    <n v="502"/>
    <n v="3.9840637450199203"/>
    <n v="10"/>
    <n v="5"/>
    <s v="TRIVIAL"/>
  </r>
  <r>
    <s v="MINISTRY SERVICE CENTER"/>
    <x v="4"/>
    <x v="0"/>
    <x v="18"/>
    <s v="Y"/>
    <x v="19"/>
    <n v="20"/>
    <n v="773"/>
    <n v="659"/>
    <n v="17.298937784522003"/>
    <n v="10"/>
    <n v="5"/>
    <s v="CRITICAL"/>
  </r>
  <r>
    <s v="MINISTRY SERVICE CENTER"/>
    <x v="4"/>
    <x v="0"/>
    <x v="19"/>
    <s v="N"/>
    <x v="19"/>
    <n v="20"/>
    <n v="494"/>
    <n v="117"/>
    <n v="322.22222222222223"/>
    <n v="10"/>
    <n v="5"/>
    <s v="CRITICAL"/>
  </r>
  <r>
    <s v="MINISTRY SERVICE CENTER"/>
    <x v="4"/>
    <x v="0"/>
    <x v="20"/>
    <s v="N"/>
    <x v="19"/>
    <n v="20"/>
    <n v="280"/>
    <n v="0"/>
    <n v="100"/>
    <n v="10"/>
    <n v="5"/>
    <s v="CRITICAL"/>
  </r>
  <r>
    <s v="MINISTRY SERVICE CENTER"/>
    <x v="4"/>
    <x v="0"/>
    <x v="0"/>
    <s v="Y"/>
    <x v="20"/>
    <n v="21"/>
    <n v="2076"/>
    <n v="2076"/>
    <n v="0"/>
    <n v="10"/>
    <n v="5"/>
    <s v="PASSED"/>
  </r>
  <r>
    <s v="MINISTRY SERVICE CENTER"/>
    <x v="4"/>
    <x v="0"/>
    <x v="1"/>
    <s v="Y"/>
    <x v="20"/>
    <n v="21"/>
    <n v="2358"/>
    <n v="2356"/>
    <n v="8.4889643463497449E-2"/>
    <n v="10"/>
    <n v="5"/>
    <s v="TRIVIAL"/>
  </r>
  <r>
    <s v="MINISTRY SERVICE CENTER"/>
    <x v="4"/>
    <x v="0"/>
    <x v="2"/>
    <s v="Y"/>
    <x v="20"/>
    <n v="21"/>
    <n v="2239"/>
    <n v="2237"/>
    <n v="8.9405453732677692E-2"/>
    <n v="10"/>
    <n v="5"/>
    <s v="TRIVIAL"/>
  </r>
  <r>
    <s v="MINISTRY SERVICE CENTER"/>
    <x v="4"/>
    <x v="0"/>
    <x v="3"/>
    <s v="Y"/>
    <x v="20"/>
    <n v="21"/>
    <n v="2161"/>
    <n v="2158"/>
    <n v="0.13901760889712697"/>
    <n v="10"/>
    <n v="5"/>
    <s v="TRIVIAL"/>
  </r>
  <r>
    <s v="MINISTRY SERVICE CENTER"/>
    <x v="4"/>
    <x v="0"/>
    <x v="4"/>
    <s v="Y"/>
    <x v="20"/>
    <n v="21"/>
    <n v="2153"/>
    <n v="2148"/>
    <n v="0.23277467411545624"/>
    <n v="10"/>
    <n v="5"/>
    <s v="TRIVIAL"/>
  </r>
  <r>
    <s v="MINISTRY SERVICE CENTER"/>
    <x v="4"/>
    <x v="0"/>
    <x v="5"/>
    <s v="Y"/>
    <x v="20"/>
    <n v="21"/>
    <n v="2112"/>
    <n v="2109"/>
    <n v="0.14224751066856331"/>
    <n v="10"/>
    <n v="5"/>
    <s v="TRIVIAL"/>
  </r>
  <r>
    <s v="MINISTRY SERVICE CENTER"/>
    <x v="4"/>
    <x v="0"/>
    <x v="6"/>
    <s v="Y"/>
    <x v="20"/>
    <n v="21"/>
    <n v="2607"/>
    <n v="2599"/>
    <n v="0.30781069642170067"/>
    <n v="10"/>
    <n v="5"/>
    <s v="TRIVIAL"/>
  </r>
  <r>
    <s v="MINISTRY SERVICE CENTER"/>
    <x v="4"/>
    <x v="0"/>
    <x v="7"/>
    <s v="Y"/>
    <x v="20"/>
    <n v="21"/>
    <n v="1956"/>
    <n v="1950"/>
    <n v="0.30769230769230771"/>
    <n v="10"/>
    <n v="5"/>
    <s v="TRIVIAL"/>
  </r>
  <r>
    <s v="MINISTRY SERVICE CENTER"/>
    <x v="4"/>
    <x v="0"/>
    <x v="8"/>
    <s v="Y"/>
    <x v="20"/>
    <n v="21"/>
    <n v="2330"/>
    <n v="2323"/>
    <n v="0.30133448127421436"/>
    <n v="10"/>
    <n v="5"/>
    <s v="TRIVIAL"/>
  </r>
  <r>
    <s v="MINISTRY SERVICE CENTER"/>
    <x v="4"/>
    <x v="0"/>
    <x v="9"/>
    <s v="Y"/>
    <x v="20"/>
    <n v="21"/>
    <n v="2150"/>
    <n v="2146"/>
    <n v="0.1863932898415657"/>
    <n v="10"/>
    <n v="5"/>
    <s v="TRIVIAL"/>
  </r>
  <r>
    <s v="MINISTRY SERVICE CENTER"/>
    <x v="4"/>
    <x v="0"/>
    <x v="10"/>
    <s v="Y"/>
    <x v="20"/>
    <n v="21"/>
    <n v="2161"/>
    <n v="2155"/>
    <n v="0.27842227378190254"/>
    <n v="10"/>
    <n v="5"/>
    <s v="TRIVIAL"/>
  </r>
  <r>
    <s v="MINISTRY SERVICE CENTER"/>
    <x v="4"/>
    <x v="0"/>
    <x v="11"/>
    <s v="Y"/>
    <x v="20"/>
    <n v="21"/>
    <n v="2269"/>
    <n v="2253"/>
    <n v="0.71016422547714153"/>
    <n v="10"/>
    <n v="5"/>
    <s v="TRIVIAL"/>
  </r>
  <r>
    <s v="MINISTRY SERVICE CENTER"/>
    <x v="4"/>
    <x v="0"/>
    <x v="12"/>
    <s v="Y"/>
    <x v="20"/>
    <n v="21"/>
    <n v="2275"/>
    <n v="2248"/>
    <n v="1.2010676156583628"/>
    <n v="10"/>
    <n v="5"/>
    <s v="TRIVIAL"/>
  </r>
  <r>
    <s v="MINISTRY SERVICE CENTER"/>
    <x v="4"/>
    <x v="0"/>
    <x v="13"/>
    <s v="Y"/>
    <x v="20"/>
    <n v="21"/>
    <n v="1794"/>
    <n v="1784"/>
    <n v="0.5605381165919282"/>
    <n v="10"/>
    <n v="5"/>
    <s v="TRIVIAL"/>
  </r>
  <r>
    <s v="MINISTRY SERVICE CENTER"/>
    <x v="4"/>
    <x v="0"/>
    <x v="14"/>
    <s v="Y"/>
    <x v="20"/>
    <n v="21"/>
    <n v="1804"/>
    <n v="1785"/>
    <n v="1.0644257703081232"/>
    <n v="10"/>
    <n v="5"/>
    <s v="TRIVIAL"/>
  </r>
  <r>
    <s v="MINISTRY SERVICE CENTER"/>
    <x v="4"/>
    <x v="0"/>
    <x v="15"/>
    <s v="Y"/>
    <x v="20"/>
    <n v="21"/>
    <n v="1746"/>
    <n v="1726"/>
    <n v="1.1587485515643106"/>
    <n v="10"/>
    <n v="5"/>
    <s v="TRIVIAL"/>
  </r>
  <r>
    <s v="MINISTRY SERVICE CENTER"/>
    <x v="4"/>
    <x v="0"/>
    <x v="16"/>
    <s v="Y"/>
    <x v="20"/>
    <n v="21"/>
    <n v="1872"/>
    <n v="1849"/>
    <n v="1.2439156300703083"/>
    <n v="10"/>
    <n v="5"/>
    <s v="TRIVIAL"/>
  </r>
  <r>
    <s v="MINISTRY SERVICE CENTER"/>
    <x v="4"/>
    <x v="0"/>
    <x v="17"/>
    <s v="Y"/>
    <x v="20"/>
    <n v="21"/>
    <n v="1817"/>
    <n v="1786"/>
    <n v="1.7357222844344906"/>
    <n v="10"/>
    <n v="5"/>
    <s v="TRIVIAL"/>
  </r>
  <r>
    <s v="MINISTRY SERVICE CENTER"/>
    <x v="4"/>
    <x v="0"/>
    <x v="18"/>
    <s v="Y"/>
    <x v="20"/>
    <n v="21"/>
    <n v="2043"/>
    <n v="1920"/>
    <n v="6.4062499999999991"/>
    <n v="10"/>
    <n v="5"/>
    <s v="CAUTIONARY"/>
  </r>
  <r>
    <s v="MINISTRY SERVICE CENTER"/>
    <x v="4"/>
    <x v="0"/>
    <x v="19"/>
    <s v="N"/>
    <x v="20"/>
    <n v="21"/>
    <n v="1464"/>
    <n v="463"/>
    <n v="216.1987041036717"/>
    <n v="10"/>
    <n v="5"/>
    <s v="CRITICAL"/>
  </r>
  <r>
    <s v="MINISTRY SERVICE CENTER"/>
    <x v="4"/>
    <x v="0"/>
    <x v="20"/>
    <s v="N"/>
    <x v="20"/>
    <n v="21"/>
    <n v="954"/>
    <n v="0"/>
    <n v="100"/>
    <n v="10"/>
    <n v="5"/>
    <s v="CRITICAL"/>
  </r>
  <r>
    <s v="MINISTRY SERVICE CENTER"/>
    <x v="4"/>
    <x v="0"/>
    <x v="0"/>
    <s v="Y"/>
    <x v="21"/>
    <n v="22"/>
    <n v="81"/>
    <n v="81"/>
    <n v="0"/>
    <n v="10"/>
    <n v="5"/>
    <s v="PASSED"/>
  </r>
  <r>
    <s v="MINISTRY SERVICE CENTER"/>
    <x v="4"/>
    <x v="0"/>
    <x v="1"/>
    <s v="Y"/>
    <x v="21"/>
    <n v="22"/>
    <n v="112"/>
    <n v="112"/>
    <n v="0"/>
    <n v="10"/>
    <n v="5"/>
    <s v="PASSED"/>
  </r>
  <r>
    <s v="MINISTRY SERVICE CENTER"/>
    <x v="4"/>
    <x v="0"/>
    <x v="2"/>
    <s v="Y"/>
    <x v="21"/>
    <n v="22"/>
    <n v="74"/>
    <n v="72"/>
    <n v="2.7777777777777777"/>
    <n v="10"/>
    <n v="5"/>
    <s v="TRIVIAL"/>
  </r>
  <r>
    <s v="MINISTRY SERVICE CENTER"/>
    <x v="4"/>
    <x v="0"/>
    <x v="3"/>
    <s v="Y"/>
    <x v="21"/>
    <n v="22"/>
    <n v="107"/>
    <n v="107"/>
    <n v="0"/>
    <n v="10"/>
    <n v="5"/>
    <s v="PASSED"/>
  </r>
  <r>
    <s v="MINISTRY SERVICE CENTER"/>
    <x v="4"/>
    <x v="0"/>
    <x v="4"/>
    <s v="Y"/>
    <x v="21"/>
    <n v="22"/>
    <n v="99"/>
    <n v="104"/>
    <n v="4.8076923076923084"/>
    <n v="10"/>
    <n v="5"/>
    <s v="TRIVIAL"/>
  </r>
  <r>
    <s v="MINISTRY SERVICE CENTER"/>
    <x v="4"/>
    <x v="0"/>
    <x v="5"/>
    <s v="Y"/>
    <x v="21"/>
    <n v="22"/>
    <n v="117"/>
    <n v="120"/>
    <n v="2.5"/>
    <n v="10"/>
    <n v="5"/>
    <s v="TRIVIAL"/>
  </r>
  <r>
    <s v="MINISTRY SERVICE CENTER"/>
    <x v="4"/>
    <x v="0"/>
    <x v="6"/>
    <s v="Y"/>
    <x v="21"/>
    <n v="22"/>
    <n v="88"/>
    <n v="94"/>
    <n v="6.3829787234042552"/>
    <n v="10"/>
    <n v="5"/>
    <s v="CAUTIONARY"/>
  </r>
  <r>
    <s v="MINISTRY SERVICE CENTER"/>
    <x v="4"/>
    <x v="0"/>
    <x v="7"/>
    <s v="Y"/>
    <x v="21"/>
    <n v="22"/>
    <n v="56"/>
    <n v="62"/>
    <n v="9.67741935483871"/>
    <n v="10"/>
    <n v="5"/>
    <s v="CAUTIONARY"/>
  </r>
  <r>
    <s v="MINISTRY SERVICE CENTER"/>
    <x v="4"/>
    <x v="0"/>
    <x v="8"/>
    <s v="Y"/>
    <x v="21"/>
    <n v="22"/>
    <n v="92"/>
    <n v="98"/>
    <n v="6.1224489795918364"/>
    <n v="10"/>
    <n v="5"/>
    <s v="CAUTIONARY"/>
  </r>
  <r>
    <s v="MINISTRY SERVICE CENTER"/>
    <x v="4"/>
    <x v="0"/>
    <x v="9"/>
    <s v="Y"/>
    <x v="21"/>
    <n v="22"/>
    <n v="94"/>
    <n v="98"/>
    <n v="4.0816326530612246"/>
    <n v="10"/>
    <n v="5"/>
    <s v="TRIVIAL"/>
  </r>
  <r>
    <s v="MINISTRY SERVICE CENTER"/>
    <x v="4"/>
    <x v="0"/>
    <x v="10"/>
    <s v="Y"/>
    <x v="21"/>
    <n v="22"/>
    <n v="55"/>
    <n v="60"/>
    <n v="8.3333333333333321"/>
    <n v="10"/>
    <n v="5"/>
    <s v="CAUTIONARY"/>
  </r>
  <r>
    <s v="MINISTRY SERVICE CENTER"/>
    <x v="4"/>
    <x v="0"/>
    <x v="11"/>
    <s v="Y"/>
    <x v="21"/>
    <n v="22"/>
    <n v="65"/>
    <n v="75"/>
    <n v="13.333333333333334"/>
    <n v="10"/>
    <n v="5"/>
    <s v="CRITICAL"/>
  </r>
  <r>
    <s v="MINISTRY SERVICE CENTER"/>
    <x v="4"/>
    <x v="0"/>
    <x v="12"/>
    <s v="Y"/>
    <x v="21"/>
    <n v="22"/>
    <n v="64"/>
    <n v="63"/>
    <n v="1.5873015873015872"/>
    <n v="10"/>
    <n v="5"/>
    <s v="TRIVIAL"/>
  </r>
  <r>
    <s v="MINISTRY SERVICE CENTER"/>
    <x v="4"/>
    <x v="0"/>
    <x v="13"/>
    <s v="Y"/>
    <x v="21"/>
    <n v="22"/>
    <n v="84"/>
    <n v="90"/>
    <n v="6.666666666666667"/>
    <n v="10"/>
    <n v="5"/>
    <s v="CAUTIONARY"/>
  </r>
  <r>
    <s v="MINISTRY SERVICE CENTER"/>
    <x v="4"/>
    <x v="0"/>
    <x v="14"/>
    <s v="Y"/>
    <x v="21"/>
    <n v="22"/>
    <n v="63"/>
    <n v="65"/>
    <n v="3.0769230769230771"/>
    <n v="10"/>
    <n v="5"/>
    <s v="TRIVIAL"/>
  </r>
  <r>
    <s v="MINISTRY SERVICE CENTER"/>
    <x v="4"/>
    <x v="0"/>
    <x v="15"/>
    <s v="Y"/>
    <x v="21"/>
    <n v="22"/>
    <n v="144"/>
    <n v="149"/>
    <n v="3.3557046979865772"/>
    <n v="10"/>
    <n v="5"/>
    <s v="TRIVIAL"/>
  </r>
  <r>
    <s v="MINISTRY SERVICE CENTER"/>
    <x v="4"/>
    <x v="0"/>
    <x v="16"/>
    <s v="Y"/>
    <x v="21"/>
    <n v="22"/>
    <n v="99"/>
    <n v="102"/>
    <n v="2.9411764705882351"/>
    <n v="10"/>
    <n v="5"/>
    <s v="TRIVIAL"/>
  </r>
  <r>
    <s v="MINISTRY SERVICE CENTER"/>
    <x v="4"/>
    <x v="0"/>
    <x v="17"/>
    <s v="Y"/>
    <x v="21"/>
    <n v="22"/>
    <n v="87"/>
    <n v="84"/>
    <n v="3.5714285714285712"/>
    <n v="10"/>
    <n v="5"/>
    <s v="TRIVIAL"/>
  </r>
  <r>
    <s v="MINISTRY SERVICE CENTER"/>
    <x v="4"/>
    <x v="0"/>
    <x v="18"/>
    <s v="Y"/>
    <x v="21"/>
    <n v="22"/>
    <n v="90"/>
    <n v="78"/>
    <n v="15.384615384615385"/>
    <n v="10"/>
    <n v="5"/>
    <s v="CRITICAL"/>
  </r>
  <r>
    <s v="MINISTRY SERVICE CENTER"/>
    <x v="4"/>
    <x v="0"/>
    <x v="19"/>
    <s v="N"/>
    <x v="21"/>
    <n v="22"/>
    <n v="90"/>
    <n v="21"/>
    <n v="328.57142857142856"/>
    <n v="10"/>
    <n v="5"/>
    <s v="CRITICAL"/>
  </r>
  <r>
    <s v="MINISTRY SERVICE CENTER"/>
    <x v="4"/>
    <x v="0"/>
    <x v="20"/>
    <s v="N"/>
    <x v="21"/>
    <n v="22"/>
    <n v="25"/>
    <n v="0"/>
    <n v="100"/>
    <n v="10"/>
    <n v="5"/>
    <s v="CRITICAL"/>
  </r>
  <r>
    <s v="MINISTRY SERVICE CENTER"/>
    <x v="4"/>
    <x v="0"/>
    <x v="0"/>
    <s v="Y"/>
    <x v="22"/>
    <n v="23"/>
    <n v="1252"/>
    <n v="1252"/>
    <n v="0"/>
    <n v="10"/>
    <n v="5"/>
    <s v="PASSED"/>
  </r>
  <r>
    <s v="MINISTRY SERVICE CENTER"/>
    <x v="4"/>
    <x v="0"/>
    <x v="1"/>
    <s v="Y"/>
    <x v="22"/>
    <n v="23"/>
    <n v="1356"/>
    <n v="1356"/>
    <n v="0"/>
    <n v="10"/>
    <n v="5"/>
    <s v="PASSED"/>
  </r>
  <r>
    <s v="MINISTRY SERVICE CENTER"/>
    <x v="4"/>
    <x v="0"/>
    <x v="2"/>
    <s v="Y"/>
    <x v="22"/>
    <n v="23"/>
    <n v="1281"/>
    <n v="1281"/>
    <n v="0"/>
    <n v="10"/>
    <n v="5"/>
    <s v="PASSED"/>
  </r>
  <r>
    <s v="MINISTRY SERVICE CENTER"/>
    <x v="4"/>
    <x v="0"/>
    <x v="3"/>
    <s v="Y"/>
    <x v="22"/>
    <n v="23"/>
    <n v="1340"/>
    <n v="1340"/>
    <n v="0"/>
    <n v="10"/>
    <n v="5"/>
    <s v="PASSED"/>
  </r>
  <r>
    <s v="MINISTRY SERVICE CENTER"/>
    <x v="4"/>
    <x v="0"/>
    <x v="4"/>
    <s v="Y"/>
    <x v="22"/>
    <n v="23"/>
    <n v="1348"/>
    <n v="1348"/>
    <n v="0"/>
    <n v="10"/>
    <n v="5"/>
    <s v="PASSED"/>
  </r>
  <r>
    <s v="MINISTRY SERVICE CENTER"/>
    <x v="4"/>
    <x v="0"/>
    <x v="5"/>
    <s v="Y"/>
    <x v="22"/>
    <n v="23"/>
    <n v="1349"/>
    <n v="1349"/>
    <n v="0"/>
    <n v="10"/>
    <n v="5"/>
    <s v="PASSED"/>
  </r>
  <r>
    <s v="MINISTRY SERVICE CENTER"/>
    <x v="4"/>
    <x v="0"/>
    <x v="6"/>
    <s v="Y"/>
    <x v="22"/>
    <n v="23"/>
    <n v="1450"/>
    <n v="1450"/>
    <n v="0"/>
    <n v="10"/>
    <n v="5"/>
    <s v="PASSED"/>
  </r>
  <r>
    <s v="MINISTRY SERVICE CENTER"/>
    <x v="4"/>
    <x v="0"/>
    <x v="7"/>
    <s v="Y"/>
    <x v="22"/>
    <n v="23"/>
    <n v="1268"/>
    <n v="1268"/>
    <n v="0"/>
    <n v="10"/>
    <n v="5"/>
    <s v="PASSED"/>
  </r>
  <r>
    <s v="MINISTRY SERVICE CENTER"/>
    <x v="4"/>
    <x v="0"/>
    <x v="8"/>
    <s v="Y"/>
    <x v="22"/>
    <n v="23"/>
    <n v="1414"/>
    <n v="1414"/>
    <n v="0"/>
    <n v="10"/>
    <n v="5"/>
    <s v="PASSED"/>
  </r>
  <r>
    <s v="MINISTRY SERVICE CENTER"/>
    <x v="4"/>
    <x v="0"/>
    <x v="9"/>
    <s v="Y"/>
    <x v="22"/>
    <n v="23"/>
    <n v="1301"/>
    <n v="1301"/>
    <n v="0"/>
    <n v="10"/>
    <n v="5"/>
    <s v="PASSED"/>
  </r>
  <r>
    <s v="MINISTRY SERVICE CENTER"/>
    <x v="4"/>
    <x v="0"/>
    <x v="10"/>
    <s v="Y"/>
    <x v="22"/>
    <n v="23"/>
    <n v="1373"/>
    <n v="1373"/>
    <n v="0"/>
    <n v="10"/>
    <n v="5"/>
    <s v="PASSED"/>
  </r>
  <r>
    <s v="MINISTRY SERVICE CENTER"/>
    <x v="4"/>
    <x v="0"/>
    <x v="11"/>
    <s v="Y"/>
    <x v="22"/>
    <n v="23"/>
    <n v="1408"/>
    <n v="1408"/>
    <n v="0"/>
    <n v="10"/>
    <n v="5"/>
    <s v="PASSED"/>
  </r>
  <r>
    <s v="MINISTRY SERVICE CENTER"/>
    <x v="4"/>
    <x v="0"/>
    <x v="12"/>
    <s v="Y"/>
    <x v="22"/>
    <n v="23"/>
    <n v="1391"/>
    <n v="1391"/>
    <n v="0"/>
    <n v="10"/>
    <n v="5"/>
    <s v="PASSED"/>
  </r>
  <r>
    <s v="MINISTRY SERVICE CENTER"/>
    <x v="4"/>
    <x v="0"/>
    <x v="13"/>
    <s v="Y"/>
    <x v="22"/>
    <n v="23"/>
    <n v="1369"/>
    <n v="1369"/>
    <n v="0"/>
    <n v="10"/>
    <n v="5"/>
    <s v="PASSED"/>
  </r>
  <r>
    <s v="MINISTRY SERVICE CENTER"/>
    <x v="4"/>
    <x v="0"/>
    <x v="14"/>
    <s v="Y"/>
    <x v="22"/>
    <n v="23"/>
    <n v="1218"/>
    <n v="1218"/>
    <n v="0"/>
    <n v="10"/>
    <n v="5"/>
    <s v="PASSED"/>
  </r>
  <r>
    <s v="MINISTRY SERVICE CENTER"/>
    <x v="4"/>
    <x v="0"/>
    <x v="15"/>
    <s v="Y"/>
    <x v="22"/>
    <n v="23"/>
    <n v="1283"/>
    <n v="1283"/>
    <n v="0"/>
    <n v="10"/>
    <n v="5"/>
    <s v="PASSED"/>
  </r>
  <r>
    <s v="MINISTRY SERVICE CENTER"/>
    <x v="4"/>
    <x v="0"/>
    <x v="16"/>
    <s v="Y"/>
    <x v="22"/>
    <n v="23"/>
    <n v="1327"/>
    <n v="1327"/>
    <n v="0"/>
    <n v="10"/>
    <n v="5"/>
    <s v="PASSED"/>
  </r>
  <r>
    <s v="MINISTRY SERVICE CENTER"/>
    <x v="4"/>
    <x v="0"/>
    <x v="17"/>
    <s v="Y"/>
    <x v="22"/>
    <n v="23"/>
    <n v="1260"/>
    <n v="1260"/>
    <n v="0"/>
    <n v="10"/>
    <n v="5"/>
    <s v="PASSED"/>
  </r>
  <r>
    <s v="MINISTRY SERVICE CENTER"/>
    <x v="4"/>
    <x v="0"/>
    <x v="18"/>
    <s v="Y"/>
    <x v="22"/>
    <n v="23"/>
    <n v="1254"/>
    <n v="1254"/>
    <n v="0"/>
    <n v="10"/>
    <n v="5"/>
    <s v="PASSED"/>
  </r>
  <r>
    <s v="MINISTRY SERVICE CENTER"/>
    <x v="4"/>
    <x v="0"/>
    <x v="19"/>
    <s v="N"/>
    <x v="22"/>
    <n v="23"/>
    <n v="1243"/>
    <n v="1243"/>
    <n v="0"/>
    <n v="10"/>
    <n v="5"/>
    <s v="PASSED"/>
  </r>
  <r>
    <s v="MINISTRY SERVICE CENTER"/>
    <x v="4"/>
    <x v="0"/>
    <x v="20"/>
    <s v="N"/>
    <x v="22"/>
    <n v="23"/>
    <n v="1236"/>
    <n v="0"/>
    <n v="100"/>
    <n v="10"/>
    <n v="5"/>
    <s v="CRITICAL"/>
  </r>
  <r>
    <s v="MINISTRY SERVICE CENTER"/>
    <x v="4"/>
    <x v="1"/>
    <x v="0"/>
    <s v="Y"/>
    <x v="0"/>
    <n v="1"/>
    <n v="277.39999999999998"/>
    <n v="277.39999999999998"/>
    <n v="0"/>
    <n v="10"/>
    <n v="5"/>
    <s v="PASSED"/>
  </r>
  <r>
    <s v="MINISTRY SERVICE CENTER"/>
    <x v="4"/>
    <x v="1"/>
    <x v="1"/>
    <s v="Y"/>
    <x v="0"/>
    <n v="1"/>
    <n v="270.95"/>
    <n v="270.87"/>
    <n v="2.953446302653822E-2"/>
    <n v="10"/>
    <n v="5"/>
    <s v="TRIVIAL"/>
  </r>
  <r>
    <s v="MINISTRY SERVICE CENTER"/>
    <x v="4"/>
    <x v="1"/>
    <x v="2"/>
    <s v="Y"/>
    <x v="0"/>
    <n v="1"/>
    <n v="288.72000000000003"/>
    <n v="297.95999999999998"/>
    <n v="3.1010873942810959"/>
    <n v="10"/>
    <n v="5"/>
    <s v="TRIVIAL"/>
  </r>
  <r>
    <s v="MINISTRY SERVICE CENTER"/>
    <x v="4"/>
    <x v="1"/>
    <x v="3"/>
    <s v="Y"/>
    <x v="0"/>
    <n v="1"/>
    <n v="312.23"/>
    <n v="312.73"/>
    <n v="0.15988232660761678"/>
    <n v="10"/>
    <n v="5"/>
    <s v="TRIVIAL"/>
  </r>
  <r>
    <s v="MINISTRY SERVICE CENTER"/>
    <x v="4"/>
    <x v="1"/>
    <x v="4"/>
    <s v="Y"/>
    <x v="0"/>
    <n v="1"/>
    <n v="173.91"/>
    <n v="173.91"/>
    <n v="0"/>
    <n v="10"/>
    <n v="5"/>
    <s v="PASSED"/>
  </r>
  <r>
    <s v="MINISTRY SERVICE CENTER"/>
    <x v="4"/>
    <x v="1"/>
    <x v="5"/>
    <s v="Y"/>
    <x v="0"/>
    <n v="1"/>
    <n v="255.16"/>
    <n v="255.16"/>
    <n v="0"/>
    <n v="10"/>
    <n v="5"/>
    <s v="PASSED"/>
  </r>
  <r>
    <s v="MINISTRY SERVICE CENTER"/>
    <x v="4"/>
    <x v="1"/>
    <x v="6"/>
    <s v="Y"/>
    <x v="0"/>
    <n v="1"/>
    <n v="614.46"/>
    <n v="609.64"/>
    <n v="0.79063053605407296"/>
    <n v="10"/>
    <n v="5"/>
    <s v="TRIVIAL"/>
  </r>
  <r>
    <s v="MINISTRY SERVICE CENTER"/>
    <x v="4"/>
    <x v="1"/>
    <x v="7"/>
    <s v="Y"/>
    <x v="0"/>
    <n v="1"/>
    <n v="280.77999999999997"/>
    <n v="281.22000000000003"/>
    <n v="0.15646113363205125"/>
    <n v="10"/>
    <n v="5"/>
    <s v="TRIVIAL"/>
  </r>
  <r>
    <s v="MINISTRY SERVICE CENTER"/>
    <x v="4"/>
    <x v="1"/>
    <x v="8"/>
    <s v="Y"/>
    <x v="0"/>
    <n v="1"/>
    <n v="329.43"/>
    <n v="329.43"/>
    <n v="0"/>
    <n v="10"/>
    <n v="5"/>
    <s v="PASSED"/>
  </r>
  <r>
    <s v="MINISTRY SERVICE CENTER"/>
    <x v="4"/>
    <x v="1"/>
    <x v="9"/>
    <s v="Y"/>
    <x v="0"/>
    <n v="1"/>
    <n v="389.72"/>
    <n v="389.72"/>
    <n v="0"/>
    <n v="10"/>
    <n v="5"/>
    <s v="PASSED"/>
  </r>
  <r>
    <s v="MINISTRY SERVICE CENTER"/>
    <x v="4"/>
    <x v="1"/>
    <x v="10"/>
    <s v="Y"/>
    <x v="0"/>
    <n v="1"/>
    <n v="226.5"/>
    <n v="226.5"/>
    <n v="0"/>
    <n v="10"/>
    <n v="5"/>
    <s v="PASSED"/>
  </r>
  <r>
    <s v="MINISTRY SERVICE CENTER"/>
    <x v="4"/>
    <x v="1"/>
    <x v="11"/>
    <s v="Y"/>
    <x v="0"/>
    <n v="1"/>
    <n v="406.44"/>
    <n v="406.44"/>
    <n v="0"/>
    <n v="10"/>
    <n v="5"/>
    <s v="PASSED"/>
  </r>
  <r>
    <s v="MINISTRY SERVICE CENTER"/>
    <x v="4"/>
    <x v="1"/>
    <x v="12"/>
    <s v="Y"/>
    <x v="0"/>
    <n v="1"/>
    <n v="398.36"/>
    <n v="398.35"/>
    <n v="2.5103552152606766E-3"/>
    <n v="10"/>
    <n v="5"/>
    <s v="TRIVIAL"/>
  </r>
  <r>
    <s v="MINISTRY SERVICE CENTER"/>
    <x v="4"/>
    <x v="1"/>
    <x v="13"/>
    <s v="Y"/>
    <x v="0"/>
    <n v="1"/>
    <n v="186.14"/>
    <n v="186.14"/>
    <n v="0"/>
    <n v="10"/>
    <n v="5"/>
    <s v="PASSED"/>
  </r>
  <r>
    <s v="MINISTRY SERVICE CENTER"/>
    <x v="4"/>
    <x v="1"/>
    <x v="14"/>
    <s v="Y"/>
    <x v="0"/>
    <n v="1"/>
    <n v="214.03"/>
    <n v="208.09"/>
    <n v="2.8545340958239214"/>
    <n v="10"/>
    <n v="5"/>
    <s v="TRIVIAL"/>
  </r>
  <r>
    <s v="MINISTRY SERVICE CENTER"/>
    <x v="4"/>
    <x v="1"/>
    <x v="15"/>
    <s v="Y"/>
    <x v="0"/>
    <n v="1"/>
    <n v="244.15"/>
    <n v="243.2"/>
    <n v="0.39062500000000705"/>
    <n v="10"/>
    <n v="5"/>
    <s v="TRIVIAL"/>
  </r>
  <r>
    <s v="MINISTRY SERVICE CENTER"/>
    <x v="4"/>
    <x v="1"/>
    <x v="16"/>
    <s v="Y"/>
    <x v="0"/>
    <n v="1"/>
    <n v="238.88"/>
    <n v="244.8"/>
    <n v="2.4183006535947777"/>
    <n v="10"/>
    <n v="5"/>
    <s v="TRIVIAL"/>
  </r>
  <r>
    <s v="MINISTRY SERVICE CENTER"/>
    <x v="4"/>
    <x v="1"/>
    <x v="17"/>
    <s v="Y"/>
    <x v="0"/>
    <n v="1"/>
    <n v="256.23"/>
    <n v="251.7"/>
    <n v="1.7997616209773657"/>
    <n v="10"/>
    <n v="5"/>
    <s v="TRIVIAL"/>
  </r>
  <r>
    <s v="MINISTRY SERVICE CENTER"/>
    <x v="4"/>
    <x v="1"/>
    <x v="18"/>
    <s v="Y"/>
    <x v="0"/>
    <n v="1"/>
    <n v="325.44"/>
    <n v="290"/>
    <n v="12.220689655172414"/>
    <n v="10"/>
    <n v="5"/>
    <s v="CRITICAL"/>
  </r>
  <r>
    <s v="MINISTRY SERVICE CENTER"/>
    <x v="4"/>
    <x v="1"/>
    <x v="19"/>
    <s v="N"/>
    <x v="0"/>
    <n v="1"/>
    <n v="321.94"/>
    <n v="37.68"/>
    <n v="754.40552016985134"/>
    <n v="10"/>
    <n v="5"/>
    <s v="CRITICAL"/>
  </r>
  <r>
    <s v="MINISTRY SERVICE CENTER"/>
    <x v="4"/>
    <x v="1"/>
    <x v="20"/>
    <s v="N"/>
    <x v="0"/>
    <n v="1"/>
    <n v="112.69"/>
    <n v="0"/>
    <n v="100"/>
    <n v="10"/>
    <n v="5"/>
    <s v="CRITICAL"/>
  </r>
  <r>
    <s v="MINISTRY SERVICE CENTER"/>
    <x v="4"/>
    <x v="1"/>
    <x v="0"/>
    <s v="Y"/>
    <x v="1"/>
    <n v="2"/>
    <n v="54.89"/>
    <n v="54.89"/>
    <n v="0"/>
    <n v="10"/>
    <n v="5"/>
    <s v="PASSED"/>
  </r>
  <r>
    <s v="MINISTRY SERVICE CENTER"/>
    <x v="4"/>
    <x v="1"/>
    <x v="1"/>
    <s v="Y"/>
    <x v="1"/>
    <n v="2"/>
    <n v="81.88"/>
    <n v="81.88"/>
    <n v="0"/>
    <n v="10"/>
    <n v="5"/>
    <s v="PASSED"/>
  </r>
  <r>
    <s v="MINISTRY SERVICE CENTER"/>
    <x v="4"/>
    <x v="1"/>
    <x v="2"/>
    <s v="Y"/>
    <x v="1"/>
    <n v="2"/>
    <n v="76.63"/>
    <n v="76.63"/>
    <n v="0"/>
    <n v="10"/>
    <n v="5"/>
    <s v="PASSED"/>
  </r>
  <r>
    <s v="MINISTRY SERVICE CENTER"/>
    <x v="4"/>
    <x v="1"/>
    <x v="3"/>
    <s v="Y"/>
    <x v="1"/>
    <n v="2"/>
    <n v="71.94"/>
    <n v="71.94"/>
    <n v="0"/>
    <n v="10"/>
    <n v="5"/>
    <s v="PASSED"/>
  </r>
  <r>
    <s v="MINISTRY SERVICE CENTER"/>
    <x v="4"/>
    <x v="1"/>
    <x v="4"/>
    <s v="Y"/>
    <x v="1"/>
    <n v="2"/>
    <n v="42"/>
    <n v="42"/>
    <n v="0"/>
    <n v="10"/>
    <n v="5"/>
    <s v="PASSED"/>
  </r>
  <r>
    <s v="MINISTRY SERVICE CENTER"/>
    <x v="4"/>
    <x v="1"/>
    <x v="5"/>
    <s v="Y"/>
    <x v="1"/>
    <n v="2"/>
    <n v="69.88"/>
    <n v="69.88"/>
    <n v="0"/>
    <n v="10"/>
    <n v="5"/>
    <s v="PASSED"/>
  </r>
  <r>
    <s v="MINISTRY SERVICE CENTER"/>
    <x v="4"/>
    <x v="1"/>
    <x v="6"/>
    <s v="Y"/>
    <x v="1"/>
    <n v="2"/>
    <n v="75.05"/>
    <n v="75.05"/>
    <n v="0"/>
    <n v="10"/>
    <n v="5"/>
    <s v="PASSED"/>
  </r>
  <r>
    <s v="MINISTRY SERVICE CENTER"/>
    <x v="4"/>
    <x v="1"/>
    <x v="7"/>
    <s v="Y"/>
    <x v="1"/>
    <n v="2"/>
    <n v="70.739999999999995"/>
    <n v="70.739999999999995"/>
    <n v="0"/>
    <n v="10"/>
    <n v="5"/>
    <s v="PASSED"/>
  </r>
  <r>
    <s v="MINISTRY SERVICE CENTER"/>
    <x v="4"/>
    <x v="1"/>
    <x v="8"/>
    <s v="Y"/>
    <x v="1"/>
    <n v="2"/>
    <n v="79.760000000000005"/>
    <n v="79.760000000000005"/>
    <n v="0"/>
    <n v="10"/>
    <n v="5"/>
    <s v="PASSED"/>
  </r>
  <r>
    <s v="MINISTRY SERVICE CENTER"/>
    <x v="4"/>
    <x v="1"/>
    <x v="9"/>
    <s v="Y"/>
    <x v="1"/>
    <n v="2"/>
    <n v="54.18"/>
    <n v="54.18"/>
    <n v="0"/>
    <n v="10"/>
    <n v="5"/>
    <s v="PASSED"/>
  </r>
  <r>
    <s v="MINISTRY SERVICE CENTER"/>
    <x v="4"/>
    <x v="1"/>
    <x v="10"/>
    <s v="Y"/>
    <x v="1"/>
    <n v="2"/>
    <n v="79.64"/>
    <n v="79.64"/>
    <n v="0"/>
    <n v="10"/>
    <n v="5"/>
    <s v="PASSED"/>
  </r>
  <r>
    <s v="MINISTRY SERVICE CENTER"/>
    <x v="4"/>
    <x v="1"/>
    <x v="11"/>
    <s v="Y"/>
    <x v="1"/>
    <n v="2"/>
    <n v="76.81"/>
    <n v="76.81"/>
    <n v="0"/>
    <n v="10"/>
    <n v="5"/>
    <s v="PASSED"/>
  </r>
  <r>
    <s v="MINISTRY SERVICE CENTER"/>
    <x v="4"/>
    <x v="1"/>
    <x v="12"/>
    <s v="Y"/>
    <x v="1"/>
    <n v="2"/>
    <n v="81.36"/>
    <n v="81.36"/>
    <n v="0"/>
    <n v="10"/>
    <n v="5"/>
    <s v="PASSED"/>
  </r>
  <r>
    <s v="MINISTRY SERVICE CENTER"/>
    <x v="4"/>
    <x v="1"/>
    <x v="13"/>
    <s v="Y"/>
    <x v="1"/>
    <n v="2"/>
    <n v="107.45"/>
    <n v="107.45"/>
    <n v="0"/>
    <n v="10"/>
    <n v="5"/>
    <s v="PASSED"/>
  </r>
  <r>
    <s v="MINISTRY SERVICE CENTER"/>
    <x v="4"/>
    <x v="1"/>
    <x v="14"/>
    <s v="Y"/>
    <x v="1"/>
    <n v="2"/>
    <n v="73.37"/>
    <n v="73.239999999999995"/>
    <n v="0.17749863462590071"/>
    <n v="10"/>
    <n v="5"/>
    <s v="TRIVIAL"/>
  </r>
  <r>
    <s v="MINISTRY SERVICE CENTER"/>
    <x v="4"/>
    <x v="1"/>
    <x v="15"/>
    <s v="Y"/>
    <x v="1"/>
    <n v="2"/>
    <n v="78.349999999999994"/>
    <n v="78.41"/>
    <n v="7.6520851932154424E-2"/>
    <n v="10"/>
    <n v="5"/>
    <s v="TRIVIAL"/>
  </r>
  <r>
    <s v="MINISTRY SERVICE CENTER"/>
    <x v="4"/>
    <x v="1"/>
    <x v="16"/>
    <s v="Y"/>
    <x v="1"/>
    <n v="2"/>
    <n v="93.66"/>
    <n v="94.06"/>
    <n v="0.42526047203912998"/>
    <n v="10"/>
    <n v="5"/>
    <s v="TRIVIAL"/>
  </r>
  <r>
    <s v="MINISTRY SERVICE CENTER"/>
    <x v="4"/>
    <x v="1"/>
    <x v="17"/>
    <s v="Y"/>
    <x v="1"/>
    <n v="2"/>
    <n v="85.97"/>
    <n v="85.56"/>
    <n v="0.47919588592799978"/>
    <n v="10"/>
    <n v="5"/>
    <s v="TRIVIAL"/>
  </r>
  <r>
    <s v="MINISTRY SERVICE CENTER"/>
    <x v="4"/>
    <x v="1"/>
    <x v="18"/>
    <s v="Y"/>
    <x v="1"/>
    <n v="2"/>
    <n v="113.16"/>
    <n v="113.07"/>
    <n v="7.9596710002656237E-2"/>
    <n v="10"/>
    <n v="5"/>
    <s v="TRIVIAL"/>
  </r>
  <r>
    <s v="MINISTRY SERVICE CENTER"/>
    <x v="4"/>
    <x v="1"/>
    <x v="19"/>
    <s v="N"/>
    <x v="1"/>
    <n v="2"/>
    <n v="74.819999999999993"/>
    <n v="74.98"/>
    <n v="0.21339023739665347"/>
    <n v="10"/>
    <n v="5"/>
    <s v="TRIVIAL"/>
  </r>
  <r>
    <s v="MINISTRY SERVICE CENTER"/>
    <x v="4"/>
    <x v="1"/>
    <x v="20"/>
    <s v="N"/>
    <x v="1"/>
    <n v="2"/>
    <n v="68.55"/>
    <n v="0"/>
    <n v="100"/>
    <n v="10"/>
    <n v="5"/>
    <s v="CRITICAL"/>
  </r>
  <r>
    <s v="MINISTRY SERVICE CENTER"/>
    <x v="4"/>
    <x v="1"/>
    <x v="0"/>
    <s v="Y"/>
    <x v="2"/>
    <n v="3"/>
    <n v="332.29"/>
    <n v="332.29"/>
    <n v="0"/>
    <n v="10"/>
    <n v="5"/>
    <s v="PASSED"/>
  </r>
  <r>
    <s v="MINISTRY SERVICE CENTER"/>
    <x v="4"/>
    <x v="1"/>
    <x v="1"/>
    <s v="Y"/>
    <x v="2"/>
    <n v="3"/>
    <n v="352.83"/>
    <n v="352.75"/>
    <n v="2.2678951098507184E-2"/>
    <n v="10"/>
    <n v="5"/>
    <s v="TRIVIAL"/>
  </r>
  <r>
    <s v="MINISTRY SERVICE CENTER"/>
    <x v="4"/>
    <x v="1"/>
    <x v="2"/>
    <s v="Y"/>
    <x v="2"/>
    <n v="3"/>
    <n v="365.35"/>
    <n v="374.59"/>
    <n v="2.4666969219680057"/>
    <n v="10"/>
    <n v="5"/>
    <s v="TRIVIAL"/>
  </r>
  <r>
    <s v="MINISTRY SERVICE CENTER"/>
    <x v="4"/>
    <x v="1"/>
    <x v="3"/>
    <s v="Y"/>
    <x v="2"/>
    <n v="3"/>
    <n v="384.17"/>
    <n v="384.67"/>
    <n v="0.12998154262094783"/>
    <n v="10"/>
    <n v="5"/>
    <s v="TRIVIAL"/>
  </r>
  <r>
    <s v="MINISTRY SERVICE CENTER"/>
    <x v="4"/>
    <x v="1"/>
    <x v="4"/>
    <s v="Y"/>
    <x v="2"/>
    <n v="3"/>
    <n v="215.91"/>
    <n v="215.91"/>
    <n v="0"/>
    <n v="10"/>
    <n v="5"/>
    <s v="PASSED"/>
  </r>
  <r>
    <s v="MINISTRY SERVICE CENTER"/>
    <x v="4"/>
    <x v="1"/>
    <x v="5"/>
    <s v="Y"/>
    <x v="2"/>
    <n v="3"/>
    <n v="325.04000000000002"/>
    <n v="325.04000000000002"/>
    <n v="0"/>
    <n v="10"/>
    <n v="5"/>
    <s v="PASSED"/>
  </r>
  <r>
    <s v="MINISTRY SERVICE CENTER"/>
    <x v="4"/>
    <x v="1"/>
    <x v="6"/>
    <s v="Y"/>
    <x v="2"/>
    <n v="3"/>
    <n v="689.51"/>
    <n v="684.69"/>
    <n v="0.70396821919407848"/>
    <n v="10"/>
    <n v="5"/>
    <s v="TRIVIAL"/>
  </r>
  <r>
    <s v="MINISTRY SERVICE CENTER"/>
    <x v="4"/>
    <x v="1"/>
    <x v="7"/>
    <s v="Y"/>
    <x v="2"/>
    <n v="3"/>
    <n v="351.52"/>
    <n v="351.96"/>
    <n v="0.12501420615979025"/>
    <n v="10"/>
    <n v="5"/>
    <s v="TRIVIAL"/>
  </r>
  <r>
    <s v="MINISTRY SERVICE CENTER"/>
    <x v="4"/>
    <x v="1"/>
    <x v="8"/>
    <s v="Y"/>
    <x v="2"/>
    <n v="3"/>
    <n v="409.19"/>
    <n v="409.19"/>
    <n v="0"/>
    <n v="10"/>
    <n v="5"/>
    <s v="PASSED"/>
  </r>
  <r>
    <s v="MINISTRY SERVICE CENTER"/>
    <x v="4"/>
    <x v="1"/>
    <x v="9"/>
    <s v="Y"/>
    <x v="2"/>
    <n v="3"/>
    <n v="443.9"/>
    <n v="443.9"/>
    <n v="0"/>
    <n v="10"/>
    <n v="5"/>
    <s v="PASSED"/>
  </r>
  <r>
    <s v="MINISTRY SERVICE CENTER"/>
    <x v="4"/>
    <x v="1"/>
    <x v="10"/>
    <s v="Y"/>
    <x v="2"/>
    <n v="3"/>
    <n v="306.14"/>
    <n v="306.14"/>
    <n v="0"/>
    <n v="10"/>
    <n v="5"/>
    <s v="PASSED"/>
  </r>
  <r>
    <s v="MINISTRY SERVICE CENTER"/>
    <x v="4"/>
    <x v="1"/>
    <x v="11"/>
    <s v="Y"/>
    <x v="2"/>
    <n v="3"/>
    <n v="483.25"/>
    <n v="483.25"/>
    <n v="0"/>
    <n v="10"/>
    <n v="5"/>
    <s v="PASSED"/>
  </r>
  <r>
    <s v="MINISTRY SERVICE CENTER"/>
    <x v="4"/>
    <x v="1"/>
    <x v="12"/>
    <s v="Y"/>
    <x v="2"/>
    <n v="3"/>
    <n v="479.72"/>
    <n v="479.71"/>
    <n v="2.0845927748113962E-3"/>
    <n v="10"/>
    <n v="5"/>
    <s v="TRIVIAL"/>
  </r>
  <r>
    <s v="MINISTRY SERVICE CENTER"/>
    <x v="4"/>
    <x v="1"/>
    <x v="13"/>
    <s v="Y"/>
    <x v="2"/>
    <n v="3"/>
    <n v="293.58999999999997"/>
    <n v="293.58999999999997"/>
    <n v="0"/>
    <n v="10"/>
    <n v="5"/>
    <s v="PASSED"/>
  </r>
  <r>
    <s v="MINISTRY SERVICE CENTER"/>
    <x v="4"/>
    <x v="1"/>
    <x v="14"/>
    <s v="Y"/>
    <x v="2"/>
    <n v="3"/>
    <n v="287.39999999999998"/>
    <n v="281.33"/>
    <n v="2.1576085024704059"/>
    <n v="10"/>
    <n v="5"/>
    <s v="TRIVIAL"/>
  </r>
  <r>
    <s v="MINISTRY SERVICE CENTER"/>
    <x v="4"/>
    <x v="1"/>
    <x v="15"/>
    <s v="Y"/>
    <x v="2"/>
    <n v="3"/>
    <n v="322.5"/>
    <n v="321.61"/>
    <n v="0.2767326886601742"/>
    <n v="10"/>
    <n v="5"/>
    <s v="TRIVIAL"/>
  </r>
  <r>
    <s v="MINISTRY SERVICE CENTER"/>
    <x v="4"/>
    <x v="1"/>
    <x v="16"/>
    <s v="Y"/>
    <x v="2"/>
    <n v="3"/>
    <n v="332.54"/>
    <n v="338.86"/>
    <n v="1.8650770229593321"/>
    <n v="10"/>
    <n v="5"/>
    <s v="TRIVIAL"/>
  </r>
  <r>
    <s v="MINISTRY SERVICE CENTER"/>
    <x v="4"/>
    <x v="1"/>
    <x v="17"/>
    <s v="Y"/>
    <x v="2"/>
    <n v="3"/>
    <n v="342.2"/>
    <n v="337.26"/>
    <n v="1.4647453003617381"/>
    <n v="10"/>
    <n v="5"/>
    <s v="TRIVIAL"/>
  </r>
  <r>
    <s v="MINISTRY SERVICE CENTER"/>
    <x v="4"/>
    <x v="1"/>
    <x v="18"/>
    <s v="Y"/>
    <x v="2"/>
    <n v="3"/>
    <n v="438.6"/>
    <n v="403.07"/>
    <n v="8.8148460565162452"/>
    <n v="10"/>
    <n v="5"/>
    <s v="CAUTIONARY"/>
  </r>
  <r>
    <s v="MINISTRY SERVICE CENTER"/>
    <x v="4"/>
    <x v="1"/>
    <x v="19"/>
    <s v="N"/>
    <x v="2"/>
    <n v="3"/>
    <n v="396.76"/>
    <n v="112.66"/>
    <n v="252.17468489259724"/>
    <n v="10"/>
    <n v="5"/>
    <s v="CRITICAL"/>
  </r>
  <r>
    <s v="MINISTRY SERVICE CENTER"/>
    <x v="4"/>
    <x v="1"/>
    <x v="20"/>
    <s v="N"/>
    <x v="2"/>
    <n v="3"/>
    <n v="181.24"/>
    <n v="0"/>
    <n v="100"/>
    <n v="10"/>
    <n v="5"/>
    <s v="CRITICAL"/>
  </r>
  <r>
    <s v="MINISTRY SERVICE CENTER"/>
    <x v="4"/>
    <x v="1"/>
    <x v="0"/>
    <s v="Y"/>
    <x v="3"/>
    <n v="4"/>
    <n v="18080.39"/>
    <n v="18080.39"/>
    <n v="0"/>
    <n v="10"/>
    <n v="5"/>
    <s v="PASSED"/>
  </r>
  <r>
    <s v="MINISTRY SERVICE CENTER"/>
    <x v="4"/>
    <x v="1"/>
    <x v="1"/>
    <s v="Y"/>
    <x v="3"/>
    <n v="4"/>
    <n v="60465.57"/>
    <n v="60465.57"/>
    <n v="0"/>
    <n v="10"/>
    <n v="5"/>
    <s v="PASSED"/>
  </r>
  <r>
    <s v="MINISTRY SERVICE CENTER"/>
    <x v="4"/>
    <x v="1"/>
    <x v="2"/>
    <s v="Y"/>
    <x v="3"/>
    <n v="4"/>
    <n v="0"/>
    <n v="0"/>
    <n v="0"/>
    <n v="10"/>
    <n v="5"/>
    <s v="PASSED"/>
  </r>
  <r>
    <s v="MINISTRY SERVICE CENTER"/>
    <x v="4"/>
    <x v="1"/>
    <x v="3"/>
    <s v="Y"/>
    <x v="3"/>
    <n v="4"/>
    <n v="0"/>
    <n v="0"/>
    <n v="0"/>
    <n v="10"/>
    <n v="5"/>
    <s v="PASSED"/>
  </r>
  <r>
    <s v="MINISTRY SERVICE CENTER"/>
    <x v="4"/>
    <x v="1"/>
    <x v="4"/>
    <s v="Y"/>
    <x v="3"/>
    <n v="4"/>
    <n v="0"/>
    <n v="0"/>
    <n v="0"/>
    <n v="10"/>
    <n v="5"/>
    <s v="PASSED"/>
  </r>
  <r>
    <s v="MINISTRY SERVICE CENTER"/>
    <x v="4"/>
    <x v="1"/>
    <x v="5"/>
    <s v="Y"/>
    <x v="3"/>
    <n v="4"/>
    <n v="2100"/>
    <n v="9739.7800000000007"/>
    <n v="78.43893804582855"/>
    <n v="10"/>
    <n v="5"/>
    <s v="CRITICAL"/>
  </r>
  <r>
    <s v="MINISTRY SERVICE CENTER"/>
    <x v="4"/>
    <x v="1"/>
    <x v="6"/>
    <s v="Y"/>
    <x v="3"/>
    <n v="4"/>
    <n v="217580.69"/>
    <n v="207840.91"/>
    <n v="4.6861707832206845"/>
    <n v="10"/>
    <n v="5"/>
    <s v="TRIVIAL"/>
  </r>
  <r>
    <s v="MINISTRY SERVICE CENTER"/>
    <x v="4"/>
    <x v="1"/>
    <x v="7"/>
    <s v="Y"/>
    <x v="3"/>
    <n v="4"/>
    <n v="10268.02"/>
    <n v="10268.02"/>
    <n v="0"/>
    <n v="10"/>
    <n v="5"/>
    <s v="PASSED"/>
  </r>
  <r>
    <s v="MINISTRY SERVICE CENTER"/>
    <x v="4"/>
    <x v="1"/>
    <x v="8"/>
    <s v="Y"/>
    <x v="3"/>
    <n v="4"/>
    <n v="0"/>
    <n v="0"/>
    <n v="0"/>
    <n v="10"/>
    <n v="5"/>
    <s v="PASSED"/>
  </r>
  <r>
    <s v="MINISTRY SERVICE CENTER"/>
    <x v="4"/>
    <x v="1"/>
    <x v="9"/>
    <s v="Y"/>
    <x v="3"/>
    <n v="4"/>
    <n v="0"/>
    <n v="0"/>
    <n v="0"/>
    <n v="10"/>
    <n v="5"/>
    <s v="PASSED"/>
  </r>
  <r>
    <s v="MINISTRY SERVICE CENTER"/>
    <x v="4"/>
    <x v="1"/>
    <x v="10"/>
    <s v="Y"/>
    <x v="3"/>
    <n v="4"/>
    <n v="0"/>
    <n v="0"/>
    <n v="0"/>
    <n v="10"/>
    <n v="5"/>
    <s v="PASSED"/>
  </r>
  <r>
    <s v="MINISTRY SERVICE CENTER"/>
    <x v="4"/>
    <x v="1"/>
    <x v="11"/>
    <s v="Y"/>
    <x v="3"/>
    <n v="4"/>
    <n v="0"/>
    <n v="0"/>
    <n v="0"/>
    <n v="10"/>
    <n v="5"/>
    <s v="PASSED"/>
  </r>
  <r>
    <s v="MINISTRY SERVICE CENTER"/>
    <x v="4"/>
    <x v="1"/>
    <x v="12"/>
    <s v="Y"/>
    <x v="3"/>
    <n v="4"/>
    <n v="0"/>
    <n v="0"/>
    <n v="0"/>
    <n v="10"/>
    <n v="5"/>
    <s v="PASSED"/>
  </r>
  <r>
    <s v="MINISTRY SERVICE CENTER"/>
    <x v="4"/>
    <x v="1"/>
    <x v="13"/>
    <s v="Y"/>
    <x v="3"/>
    <n v="4"/>
    <n v="7821.54"/>
    <n v="7821.54"/>
    <n v="0"/>
    <n v="10"/>
    <n v="5"/>
    <s v="PASSED"/>
  </r>
  <r>
    <s v="MINISTRY SERVICE CENTER"/>
    <x v="4"/>
    <x v="1"/>
    <x v="14"/>
    <s v="Y"/>
    <x v="3"/>
    <n v="4"/>
    <n v="0"/>
    <n v="0"/>
    <n v="0"/>
    <n v="10"/>
    <n v="5"/>
    <s v="PASSED"/>
  </r>
  <r>
    <s v="MINISTRY SERVICE CENTER"/>
    <x v="4"/>
    <x v="1"/>
    <x v="15"/>
    <s v="Y"/>
    <x v="3"/>
    <n v="4"/>
    <n v="0"/>
    <n v="0"/>
    <n v="0"/>
    <n v="10"/>
    <n v="5"/>
    <s v="PASSED"/>
  </r>
  <r>
    <s v="MINISTRY SERVICE CENTER"/>
    <x v="4"/>
    <x v="1"/>
    <x v="16"/>
    <s v="Y"/>
    <x v="3"/>
    <n v="4"/>
    <n v="0"/>
    <n v="0"/>
    <n v="0"/>
    <n v="10"/>
    <n v="5"/>
    <s v="PASSED"/>
  </r>
  <r>
    <s v="MINISTRY SERVICE CENTER"/>
    <x v="4"/>
    <x v="1"/>
    <x v="17"/>
    <s v="Y"/>
    <x v="3"/>
    <n v="4"/>
    <n v="0"/>
    <n v="0"/>
    <n v="0"/>
    <n v="10"/>
    <n v="5"/>
    <s v="PASSED"/>
  </r>
  <r>
    <s v="MINISTRY SERVICE CENTER"/>
    <x v="4"/>
    <x v="1"/>
    <x v="18"/>
    <s v="Y"/>
    <x v="3"/>
    <n v="4"/>
    <n v="0"/>
    <n v="0"/>
    <n v="0"/>
    <n v="10"/>
    <n v="5"/>
    <s v="PASSED"/>
  </r>
  <r>
    <s v="MINISTRY SERVICE CENTER"/>
    <x v="4"/>
    <x v="1"/>
    <x v="19"/>
    <s v="N"/>
    <x v="3"/>
    <n v="4"/>
    <n v="13049.8"/>
    <n v="0"/>
    <n v="100"/>
    <n v="10"/>
    <n v="5"/>
    <s v="CRITICAL"/>
  </r>
  <r>
    <s v="MINISTRY SERVICE CENTER"/>
    <x v="4"/>
    <x v="1"/>
    <x v="20"/>
    <s v="N"/>
    <x v="3"/>
    <n v="4"/>
    <n v="0"/>
    <n v="0"/>
    <n v="0"/>
    <n v="10"/>
    <n v="5"/>
    <s v="PASSED"/>
  </r>
  <r>
    <s v="MINISTRY SERVICE CENTER"/>
    <x v="4"/>
    <x v="1"/>
    <x v="0"/>
    <s v="Y"/>
    <x v="4"/>
    <n v="5"/>
    <n v="2"/>
    <n v="2"/>
    <n v="0"/>
    <n v="10"/>
    <n v="5"/>
    <s v="PASSED"/>
  </r>
  <r>
    <s v="MINISTRY SERVICE CENTER"/>
    <x v="4"/>
    <x v="1"/>
    <x v="1"/>
    <s v="Y"/>
    <x v="4"/>
    <n v="5"/>
    <n v="3"/>
    <n v="3"/>
    <n v="0"/>
    <n v="10"/>
    <n v="5"/>
    <s v="PASSED"/>
  </r>
  <r>
    <s v="MINISTRY SERVICE CENTER"/>
    <x v="4"/>
    <x v="1"/>
    <x v="2"/>
    <s v="Y"/>
    <x v="4"/>
    <n v="5"/>
    <n v="0"/>
    <n v="0"/>
    <n v="0"/>
    <n v="10"/>
    <n v="5"/>
    <s v="PASSED"/>
  </r>
  <r>
    <s v="MINISTRY SERVICE CENTER"/>
    <x v="4"/>
    <x v="1"/>
    <x v="3"/>
    <s v="Y"/>
    <x v="4"/>
    <n v="5"/>
    <n v="0"/>
    <n v="0"/>
    <n v="0"/>
    <n v="10"/>
    <n v="5"/>
    <s v="PASSED"/>
  </r>
  <r>
    <s v="MINISTRY SERVICE CENTER"/>
    <x v="4"/>
    <x v="1"/>
    <x v="4"/>
    <s v="Y"/>
    <x v="4"/>
    <n v="5"/>
    <n v="0"/>
    <n v="0"/>
    <n v="0"/>
    <n v="10"/>
    <n v="5"/>
    <s v="PASSED"/>
  </r>
  <r>
    <s v="MINISTRY SERVICE CENTER"/>
    <x v="4"/>
    <x v="1"/>
    <x v="5"/>
    <s v="Y"/>
    <x v="4"/>
    <n v="5"/>
    <n v="1"/>
    <n v="1"/>
    <n v="0"/>
    <n v="10"/>
    <n v="5"/>
    <s v="PASSED"/>
  </r>
  <r>
    <s v="MINISTRY SERVICE CENTER"/>
    <x v="4"/>
    <x v="1"/>
    <x v="6"/>
    <s v="Y"/>
    <x v="4"/>
    <n v="5"/>
    <n v="3"/>
    <n v="2"/>
    <n v="50"/>
    <n v="10"/>
    <n v="5"/>
    <s v="CRITICAL"/>
  </r>
  <r>
    <s v="MINISTRY SERVICE CENTER"/>
    <x v="4"/>
    <x v="1"/>
    <x v="7"/>
    <s v="Y"/>
    <x v="4"/>
    <n v="5"/>
    <n v="1"/>
    <n v="1"/>
    <n v="0"/>
    <n v="10"/>
    <n v="5"/>
    <s v="PASSED"/>
  </r>
  <r>
    <s v="MINISTRY SERVICE CENTER"/>
    <x v="4"/>
    <x v="1"/>
    <x v="8"/>
    <s v="Y"/>
    <x v="4"/>
    <n v="5"/>
    <n v="0"/>
    <n v="0"/>
    <n v="0"/>
    <n v="10"/>
    <n v="5"/>
    <s v="PASSED"/>
  </r>
  <r>
    <s v="MINISTRY SERVICE CENTER"/>
    <x v="4"/>
    <x v="1"/>
    <x v="9"/>
    <s v="Y"/>
    <x v="4"/>
    <n v="5"/>
    <n v="0"/>
    <n v="0"/>
    <n v="0"/>
    <n v="10"/>
    <n v="5"/>
    <s v="PASSED"/>
  </r>
  <r>
    <s v="MINISTRY SERVICE CENTER"/>
    <x v="4"/>
    <x v="1"/>
    <x v="10"/>
    <s v="Y"/>
    <x v="4"/>
    <n v="5"/>
    <n v="0"/>
    <n v="0"/>
    <n v="0"/>
    <n v="10"/>
    <n v="5"/>
    <s v="PASSED"/>
  </r>
  <r>
    <s v="MINISTRY SERVICE CENTER"/>
    <x v="4"/>
    <x v="1"/>
    <x v="11"/>
    <s v="Y"/>
    <x v="4"/>
    <n v="5"/>
    <n v="0"/>
    <n v="0"/>
    <n v="0"/>
    <n v="10"/>
    <n v="5"/>
    <s v="PASSED"/>
  </r>
  <r>
    <s v="MINISTRY SERVICE CENTER"/>
    <x v="4"/>
    <x v="1"/>
    <x v="12"/>
    <s v="Y"/>
    <x v="4"/>
    <n v="5"/>
    <n v="0"/>
    <n v="0"/>
    <n v="0"/>
    <n v="10"/>
    <n v="5"/>
    <s v="PASSED"/>
  </r>
  <r>
    <s v="MINISTRY SERVICE CENTER"/>
    <x v="4"/>
    <x v="1"/>
    <x v="13"/>
    <s v="Y"/>
    <x v="4"/>
    <n v="5"/>
    <n v="1"/>
    <n v="1"/>
    <n v="0"/>
    <n v="10"/>
    <n v="5"/>
    <s v="PASSED"/>
  </r>
  <r>
    <s v="MINISTRY SERVICE CENTER"/>
    <x v="4"/>
    <x v="1"/>
    <x v="14"/>
    <s v="Y"/>
    <x v="4"/>
    <n v="5"/>
    <n v="0"/>
    <n v="0"/>
    <n v="0"/>
    <n v="10"/>
    <n v="5"/>
    <s v="PASSED"/>
  </r>
  <r>
    <s v="MINISTRY SERVICE CENTER"/>
    <x v="4"/>
    <x v="1"/>
    <x v="15"/>
    <s v="Y"/>
    <x v="4"/>
    <n v="5"/>
    <n v="0"/>
    <n v="0"/>
    <n v="0"/>
    <n v="10"/>
    <n v="5"/>
    <s v="PASSED"/>
  </r>
  <r>
    <s v="MINISTRY SERVICE CENTER"/>
    <x v="4"/>
    <x v="1"/>
    <x v="16"/>
    <s v="Y"/>
    <x v="4"/>
    <n v="5"/>
    <n v="0"/>
    <n v="0"/>
    <n v="0"/>
    <n v="10"/>
    <n v="5"/>
    <s v="PASSED"/>
  </r>
  <r>
    <s v="MINISTRY SERVICE CENTER"/>
    <x v="4"/>
    <x v="1"/>
    <x v="17"/>
    <s v="Y"/>
    <x v="4"/>
    <n v="5"/>
    <n v="0"/>
    <n v="0"/>
    <n v="0"/>
    <n v="10"/>
    <n v="5"/>
    <s v="PASSED"/>
  </r>
  <r>
    <s v="MINISTRY SERVICE CENTER"/>
    <x v="4"/>
    <x v="1"/>
    <x v="18"/>
    <s v="Y"/>
    <x v="4"/>
    <n v="5"/>
    <n v="0"/>
    <n v="0"/>
    <n v="0"/>
    <n v="10"/>
    <n v="5"/>
    <s v="PASSED"/>
  </r>
  <r>
    <s v="MINISTRY SERVICE CENTER"/>
    <x v="4"/>
    <x v="1"/>
    <x v="19"/>
    <s v="N"/>
    <x v="4"/>
    <n v="5"/>
    <n v="1"/>
    <n v="0"/>
    <n v="100"/>
    <n v="10"/>
    <n v="5"/>
    <s v="CRITICAL"/>
  </r>
  <r>
    <s v="MINISTRY SERVICE CENTER"/>
    <x v="4"/>
    <x v="1"/>
    <x v="20"/>
    <s v="N"/>
    <x v="4"/>
    <n v="5"/>
    <n v="0"/>
    <n v="0"/>
    <n v="0"/>
    <n v="10"/>
    <n v="5"/>
    <s v="PASSED"/>
  </r>
  <r>
    <s v="MINISTRY SERVICE CENTER"/>
    <x v="4"/>
    <x v="1"/>
    <x v="0"/>
    <s v="Y"/>
    <x v="5"/>
    <n v="6"/>
    <n v="0"/>
    <n v="0"/>
    <n v="0"/>
    <n v="10"/>
    <n v="5"/>
    <s v="PASSED"/>
  </r>
  <r>
    <s v="MINISTRY SERVICE CENTER"/>
    <x v="4"/>
    <x v="1"/>
    <x v="1"/>
    <s v="Y"/>
    <x v="5"/>
    <n v="6"/>
    <n v="0"/>
    <n v="0"/>
    <n v="0"/>
    <n v="10"/>
    <n v="5"/>
    <s v="PASSED"/>
  </r>
  <r>
    <s v="MINISTRY SERVICE CENTER"/>
    <x v="4"/>
    <x v="1"/>
    <x v="2"/>
    <s v="Y"/>
    <x v="5"/>
    <n v="6"/>
    <n v="0"/>
    <n v="0"/>
    <n v="0"/>
    <n v="10"/>
    <n v="5"/>
    <s v="PASSED"/>
  </r>
  <r>
    <s v="MINISTRY SERVICE CENTER"/>
    <x v="4"/>
    <x v="1"/>
    <x v="3"/>
    <s v="Y"/>
    <x v="5"/>
    <n v="6"/>
    <n v="0"/>
    <n v="0"/>
    <n v="0"/>
    <n v="10"/>
    <n v="5"/>
    <s v="PASSED"/>
  </r>
  <r>
    <s v="MINISTRY SERVICE CENTER"/>
    <x v="4"/>
    <x v="1"/>
    <x v="4"/>
    <s v="Y"/>
    <x v="5"/>
    <n v="6"/>
    <n v="0"/>
    <n v="0"/>
    <n v="0"/>
    <n v="10"/>
    <n v="5"/>
    <s v="PASSED"/>
  </r>
  <r>
    <s v="MINISTRY SERVICE CENTER"/>
    <x v="4"/>
    <x v="1"/>
    <x v="5"/>
    <s v="Y"/>
    <x v="5"/>
    <n v="6"/>
    <n v="0"/>
    <n v="0"/>
    <n v="0"/>
    <n v="10"/>
    <n v="5"/>
    <s v="PASSED"/>
  </r>
  <r>
    <s v="MINISTRY SERVICE CENTER"/>
    <x v="4"/>
    <x v="1"/>
    <x v="6"/>
    <s v="Y"/>
    <x v="5"/>
    <n v="6"/>
    <n v="0"/>
    <n v="0"/>
    <n v="0"/>
    <n v="10"/>
    <n v="5"/>
    <s v="PASSED"/>
  </r>
  <r>
    <s v="MINISTRY SERVICE CENTER"/>
    <x v="4"/>
    <x v="1"/>
    <x v="7"/>
    <s v="Y"/>
    <x v="5"/>
    <n v="6"/>
    <n v="0"/>
    <n v="0"/>
    <n v="0"/>
    <n v="10"/>
    <n v="5"/>
    <s v="PASSED"/>
  </r>
  <r>
    <s v="MINISTRY SERVICE CENTER"/>
    <x v="4"/>
    <x v="1"/>
    <x v="8"/>
    <s v="Y"/>
    <x v="5"/>
    <n v="6"/>
    <n v="20517.099999999999"/>
    <n v="20517.099999999999"/>
    <n v="0"/>
    <n v="10"/>
    <n v="5"/>
    <s v="PASSED"/>
  </r>
  <r>
    <s v="MINISTRY SERVICE CENTER"/>
    <x v="4"/>
    <x v="1"/>
    <x v="9"/>
    <s v="Y"/>
    <x v="5"/>
    <n v="6"/>
    <n v="0"/>
    <n v="0"/>
    <n v="0"/>
    <n v="10"/>
    <n v="5"/>
    <s v="PASSED"/>
  </r>
  <r>
    <s v="MINISTRY SERVICE CENTER"/>
    <x v="4"/>
    <x v="1"/>
    <x v="10"/>
    <s v="Y"/>
    <x v="5"/>
    <n v="6"/>
    <n v="0"/>
    <n v="0"/>
    <n v="0"/>
    <n v="10"/>
    <n v="5"/>
    <s v="PASSED"/>
  </r>
  <r>
    <s v="MINISTRY SERVICE CENTER"/>
    <x v="4"/>
    <x v="1"/>
    <x v="11"/>
    <s v="Y"/>
    <x v="5"/>
    <n v="6"/>
    <n v="0"/>
    <n v="0"/>
    <n v="0"/>
    <n v="10"/>
    <n v="5"/>
    <s v="PASSED"/>
  </r>
  <r>
    <s v="MINISTRY SERVICE CENTER"/>
    <x v="4"/>
    <x v="1"/>
    <x v="12"/>
    <s v="Y"/>
    <x v="5"/>
    <n v="6"/>
    <n v="18969.78"/>
    <n v="18969.78"/>
    <n v="0"/>
    <n v="10"/>
    <n v="5"/>
    <s v="PASSED"/>
  </r>
  <r>
    <s v="MINISTRY SERVICE CENTER"/>
    <x v="4"/>
    <x v="1"/>
    <x v="13"/>
    <s v="Y"/>
    <x v="5"/>
    <n v="6"/>
    <n v="0"/>
    <n v="0"/>
    <n v="0"/>
    <n v="10"/>
    <n v="5"/>
    <s v="PASSED"/>
  </r>
  <r>
    <s v="MINISTRY SERVICE CENTER"/>
    <x v="4"/>
    <x v="1"/>
    <x v="14"/>
    <s v="Y"/>
    <x v="5"/>
    <n v="6"/>
    <n v="0"/>
    <n v="0"/>
    <n v="0"/>
    <n v="10"/>
    <n v="5"/>
    <s v="PASSED"/>
  </r>
  <r>
    <s v="MINISTRY SERVICE CENTER"/>
    <x v="4"/>
    <x v="1"/>
    <x v="15"/>
    <s v="Y"/>
    <x v="5"/>
    <n v="6"/>
    <n v="0"/>
    <n v="0"/>
    <n v="0"/>
    <n v="10"/>
    <n v="5"/>
    <s v="PASSED"/>
  </r>
  <r>
    <s v="MINISTRY SERVICE CENTER"/>
    <x v="4"/>
    <x v="1"/>
    <x v="16"/>
    <s v="Y"/>
    <x v="5"/>
    <n v="6"/>
    <n v="0"/>
    <n v="0"/>
    <n v="0"/>
    <n v="10"/>
    <n v="5"/>
    <s v="PASSED"/>
  </r>
  <r>
    <s v="MINISTRY SERVICE CENTER"/>
    <x v="4"/>
    <x v="1"/>
    <x v="17"/>
    <s v="Y"/>
    <x v="5"/>
    <n v="6"/>
    <n v="0"/>
    <n v="0"/>
    <n v="0"/>
    <n v="10"/>
    <n v="5"/>
    <s v="PASSED"/>
  </r>
  <r>
    <s v="MINISTRY SERVICE CENTER"/>
    <x v="4"/>
    <x v="1"/>
    <x v="18"/>
    <s v="Y"/>
    <x v="5"/>
    <n v="6"/>
    <n v="0"/>
    <n v="0"/>
    <n v="0"/>
    <n v="10"/>
    <n v="5"/>
    <s v="PASSED"/>
  </r>
  <r>
    <s v="MINISTRY SERVICE CENTER"/>
    <x v="4"/>
    <x v="1"/>
    <x v="19"/>
    <s v="N"/>
    <x v="5"/>
    <n v="6"/>
    <n v="0"/>
    <n v="0"/>
    <n v="0"/>
    <n v="10"/>
    <n v="5"/>
    <s v="PASSED"/>
  </r>
  <r>
    <s v="MINISTRY SERVICE CENTER"/>
    <x v="4"/>
    <x v="1"/>
    <x v="20"/>
    <s v="N"/>
    <x v="5"/>
    <n v="6"/>
    <n v="0"/>
    <n v="0"/>
    <n v="0"/>
    <n v="10"/>
    <n v="5"/>
    <s v="PASSED"/>
  </r>
  <r>
    <s v="MINISTRY SERVICE CENTER"/>
    <x v="4"/>
    <x v="1"/>
    <x v="0"/>
    <s v="Y"/>
    <x v="6"/>
    <n v="7"/>
    <n v="0"/>
    <n v="0"/>
    <n v="0"/>
    <n v="10"/>
    <n v="5"/>
    <s v="PASSED"/>
  </r>
  <r>
    <s v="MINISTRY SERVICE CENTER"/>
    <x v="4"/>
    <x v="1"/>
    <x v="1"/>
    <s v="Y"/>
    <x v="6"/>
    <n v="7"/>
    <n v="0"/>
    <n v="0"/>
    <n v="0"/>
    <n v="10"/>
    <n v="5"/>
    <s v="PASSED"/>
  </r>
  <r>
    <s v="MINISTRY SERVICE CENTER"/>
    <x v="4"/>
    <x v="1"/>
    <x v="2"/>
    <s v="Y"/>
    <x v="6"/>
    <n v="7"/>
    <n v="0"/>
    <n v="0"/>
    <n v="0"/>
    <n v="10"/>
    <n v="5"/>
    <s v="PASSED"/>
  </r>
  <r>
    <s v="MINISTRY SERVICE CENTER"/>
    <x v="4"/>
    <x v="1"/>
    <x v="3"/>
    <s v="Y"/>
    <x v="6"/>
    <n v="7"/>
    <n v="0"/>
    <n v="0"/>
    <n v="0"/>
    <n v="10"/>
    <n v="5"/>
    <s v="PASSED"/>
  </r>
  <r>
    <s v="MINISTRY SERVICE CENTER"/>
    <x v="4"/>
    <x v="1"/>
    <x v="4"/>
    <s v="Y"/>
    <x v="6"/>
    <n v="7"/>
    <n v="0"/>
    <n v="0"/>
    <n v="0"/>
    <n v="10"/>
    <n v="5"/>
    <s v="PASSED"/>
  </r>
  <r>
    <s v="MINISTRY SERVICE CENTER"/>
    <x v="4"/>
    <x v="1"/>
    <x v="5"/>
    <s v="Y"/>
    <x v="6"/>
    <n v="7"/>
    <n v="0"/>
    <n v="0"/>
    <n v="0"/>
    <n v="10"/>
    <n v="5"/>
    <s v="PASSED"/>
  </r>
  <r>
    <s v="MINISTRY SERVICE CENTER"/>
    <x v="4"/>
    <x v="1"/>
    <x v="6"/>
    <s v="Y"/>
    <x v="6"/>
    <n v="7"/>
    <n v="0"/>
    <n v="0"/>
    <n v="0"/>
    <n v="10"/>
    <n v="5"/>
    <s v="PASSED"/>
  </r>
  <r>
    <s v="MINISTRY SERVICE CENTER"/>
    <x v="4"/>
    <x v="1"/>
    <x v="7"/>
    <s v="Y"/>
    <x v="6"/>
    <n v="7"/>
    <n v="0"/>
    <n v="0"/>
    <n v="0"/>
    <n v="10"/>
    <n v="5"/>
    <s v="PASSED"/>
  </r>
  <r>
    <s v="MINISTRY SERVICE CENTER"/>
    <x v="4"/>
    <x v="1"/>
    <x v="8"/>
    <s v="Y"/>
    <x v="6"/>
    <n v="7"/>
    <n v="2"/>
    <n v="2"/>
    <n v="0"/>
    <n v="10"/>
    <n v="5"/>
    <s v="PASSED"/>
  </r>
  <r>
    <s v="MINISTRY SERVICE CENTER"/>
    <x v="4"/>
    <x v="1"/>
    <x v="9"/>
    <s v="Y"/>
    <x v="6"/>
    <n v="7"/>
    <n v="0"/>
    <n v="0"/>
    <n v="0"/>
    <n v="10"/>
    <n v="5"/>
    <s v="PASSED"/>
  </r>
  <r>
    <s v="MINISTRY SERVICE CENTER"/>
    <x v="4"/>
    <x v="1"/>
    <x v="10"/>
    <s v="Y"/>
    <x v="6"/>
    <n v="7"/>
    <n v="0"/>
    <n v="0"/>
    <n v="0"/>
    <n v="10"/>
    <n v="5"/>
    <s v="PASSED"/>
  </r>
  <r>
    <s v="MINISTRY SERVICE CENTER"/>
    <x v="4"/>
    <x v="1"/>
    <x v="11"/>
    <s v="Y"/>
    <x v="6"/>
    <n v="7"/>
    <n v="0"/>
    <n v="0"/>
    <n v="0"/>
    <n v="10"/>
    <n v="5"/>
    <s v="PASSED"/>
  </r>
  <r>
    <s v="MINISTRY SERVICE CENTER"/>
    <x v="4"/>
    <x v="1"/>
    <x v="12"/>
    <s v="Y"/>
    <x v="6"/>
    <n v="7"/>
    <n v="1"/>
    <n v="1"/>
    <n v="0"/>
    <n v="10"/>
    <n v="5"/>
    <s v="PASSED"/>
  </r>
  <r>
    <s v="MINISTRY SERVICE CENTER"/>
    <x v="4"/>
    <x v="1"/>
    <x v="13"/>
    <s v="Y"/>
    <x v="6"/>
    <n v="7"/>
    <n v="0"/>
    <n v="0"/>
    <n v="0"/>
    <n v="10"/>
    <n v="5"/>
    <s v="PASSED"/>
  </r>
  <r>
    <s v="MINISTRY SERVICE CENTER"/>
    <x v="4"/>
    <x v="1"/>
    <x v="14"/>
    <s v="Y"/>
    <x v="6"/>
    <n v="7"/>
    <n v="0"/>
    <n v="0"/>
    <n v="0"/>
    <n v="10"/>
    <n v="5"/>
    <s v="PASSED"/>
  </r>
  <r>
    <s v="MINISTRY SERVICE CENTER"/>
    <x v="4"/>
    <x v="1"/>
    <x v="15"/>
    <s v="Y"/>
    <x v="6"/>
    <n v="7"/>
    <n v="0"/>
    <n v="0"/>
    <n v="0"/>
    <n v="10"/>
    <n v="5"/>
    <s v="PASSED"/>
  </r>
  <r>
    <s v="MINISTRY SERVICE CENTER"/>
    <x v="4"/>
    <x v="1"/>
    <x v="16"/>
    <s v="Y"/>
    <x v="6"/>
    <n v="7"/>
    <n v="0"/>
    <n v="0"/>
    <n v="0"/>
    <n v="10"/>
    <n v="5"/>
    <s v="PASSED"/>
  </r>
  <r>
    <s v="MINISTRY SERVICE CENTER"/>
    <x v="4"/>
    <x v="1"/>
    <x v="17"/>
    <s v="Y"/>
    <x v="6"/>
    <n v="7"/>
    <n v="0"/>
    <n v="0"/>
    <n v="0"/>
    <n v="10"/>
    <n v="5"/>
    <s v="PASSED"/>
  </r>
  <r>
    <s v="MINISTRY SERVICE CENTER"/>
    <x v="4"/>
    <x v="1"/>
    <x v="18"/>
    <s v="Y"/>
    <x v="6"/>
    <n v="7"/>
    <n v="0"/>
    <n v="0"/>
    <n v="0"/>
    <n v="10"/>
    <n v="5"/>
    <s v="PASSED"/>
  </r>
  <r>
    <s v="MINISTRY SERVICE CENTER"/>
    <x v="4"/>
    <x v="1"/>
    <x v="19"/>
    <s v="N"/>
    <x v="6"/>
    <n v="7"/>
    <n v="0"/>
    <n v="0"/>
    <n v="0"/>
    <n v="10"/>
    <n v="5"/>
    <s v="PASSED"/>
  </r>
  <r>
    <s v="MINISTRY SERVICE CENTER"/>
    <x v="4"/>
    <x v="1"/>
    <x v="20"/>
    <s v="N"/>
    <x v="6"/>
    <n v="7"/>
    <n v="0"/>
    <n v="0"/>
    <n v="0"/>
    <n v="10"/>
    <n v="5"/>
    <s v="PASSED"/>
  </r>
  <r>
    <s v="MINISTRY SERVICE CENTER"/>
    <x v="4"/>
    <x v="1"/>
    <x v="0"/>
    <s v="Y"/>
    <x v="7"/>
    <n v="8"/>
    <n v="5967.53"/>
    <n v="5967.53"/>
    <n v="0"/>
    <n v="10"/>
    <n v="5"/>
    <s v="PASSED"/>
  </r>
  <r>
    <s v="MINISTRY SERVICE CENTER"/>
    <x v="4"/>
    <x v="1"/>
    <x v="1"/>
    <s v="Y"/>
    <x v="7"/>
    <n v="8"/>
    <n v="2695.16"/>
    <n v="2695.16"/>
    <n v="0"/>
    <n v="10"/>
    <n v="5"/>
    <s v="PASSED"/>
  </r>
  <r>
    <s v="MINISTRY SERVICE CENTER"/>
    <x v="4"/>
    <x v="1"/>
    <x v="2"/>
    <s v="Y"/>
    <x v="7"/>
    <n v="8"/>
    <n v="1704.72"/>
    <n v="1704.72"/>
    <n v="0"/>
    <n v="10"/>
    <n v="5"/>
    <s v="PASSED"/>
  </r>
  <r>
    <s v="MINISTRY SERVICE CENTER"/>
    <x v="4"/>
    <x v="1"/>
    <x v="3"/>
    <s v="Y"/>
    <x v="7"/>
    <n v="8"/>
    <n v="3707.69"/>
    <n v="3707.69"/>
    <n v="0"/>
    <n v="10"/>
    <n v="5"/>
    <s v="PASSED"/>
  </r>
  <r>
    <s v="MINISTRY SERVICE CENTER"/>
    <x v="4"/>
    <x v="1"/>
    <x v="4"/>
    <s v="Y"/>
    <x v="7"/>
    <n v="8"/>
    <n v="2583.14"/>
    <n v="2583.14"/>
    <n v="0"/>
    <n v="10"/>
    <n v="5"/>
    <s v="PASSED"/>
  </r>
  <r>
    <s v="MINISTRY SERVICE CENTER"/>
    <x v="4"/>
    <x v="1"/>
    <x v="5"/>
    <s v="Y"/>
    <x v="7"/>
    <n v="8"/>
    <n v="4007.95"/>
    <n v="4007.95"/>
    <n v="0"/>
    <n v="10"/>
    <n v="5"/>
    <s v="PASSED"/>
  </r>
  <r>
    <s v="MINISTRY SERVICE CENTER"/>
    <x v="4"/>
    <x v="1"/>
    <x v="6"/>
    <s v="Y"/>
    <x v="7"/>
    <n v="8"/>
    <n v="3145.62"/>
    <n v="3145.62"/>
    <n v="0"/>
    <n v="10"/>
    <n v="5"/>
    <s v="PASSED"/>
  </r>
  <r>
    <s v="MINISTRY SERVICE CENTER"/>
    <x v="4"/>
    <x v="1"/>
    <x v="7"/>
    <s v="Y"/>
    <x v="7"/>
    <n v="8"/>
    <n v="1381.12"/>
    <n v="1381.12"/>
    <n v="0"/>
    <n v="10"/>
    <n v="5"/>
    <s v="PASSED"/>
  </r>
  <r>
    <s v="MINISTRY SERVICE CENTER"/>
    <x v="4"/>
    <x v="1"/>
    <x v="8"/>
    <s v="Y"/>
    <x v="7"/>
    <n v="8"/>
    <n v="2001.88"/>
    <n v="2001.88"/>
    <n v="0"/>
    <n v="10"/>
    <n v="5"/>
    <s v="PASSED"/>
  </r>
  <r>
    <s v="MINISTRY SERVICE CENTER"/>
    <x v="4"/>
    <x v="1"/>
    <x v="9"/>
    <s v="Y"/>
    <x v="7"/>
    <n v="8"/>
    <n v="5212.88"/>
    <n v="5212.88"/>
    <n v="0"/>
    <n v="10"/>
    <n v="5"/>
    <s v="PASSED"/>
  </r>
  <r>
    <s v="MINISTRY SERVICE CENTER"/>
    <x v="4"/>
    <x v="1"/>
    <x v="10"/>
    <s v="Y"/>
    <x v="7"/>
    <n v="8"/>
    <n v="1616.54"/>
    <n v="1616.54"/>
    <n v="0"/>
    <n v="10"/>
    <n v="5"/>
    <s v="PASSED"/>
  </r>
  <r>
    <s v="MINISTRY SERVICE CENTER"/>
    <x v="4"/>
    <x v="1"/>
    <x v="11"/>
    <s v="Y"/>
    <x v="7"/>
    <n v="8"/>
    <n v="3485.84"/>
    <n v="3485.84"/>
    <n v="0"/>
    <n v="10"/>
    <n v="5"/>
    <s v="PASSED"/>
  </r>
  <r>
    <s v="MINISTRY SERVICE CENTER"/>
    <x v="4"/>
    <x v="1"/>
    <x v="12"/>
    <s v="Y"/>
    <x v="7"/>
    <n v="8"/>
    <n v="4175.9799999999996"/>
    <n v="4175.9799999999996"/>
    <n v="0"/>
    <n v="10"/>
    <n v="5"/>
    <s v="PASSED"/>
  </r>
  <r>
    <s v="MINISTRY SERVICE CENTER"/>
    <x v="4"/>
    <x v="1"/>
    <x v="13"/>
    <s v="Y"/>
    <x v="7"/>
    <n v="8"/>
    <n v="1233.7"/>
    <n v="1233.7"/>
    <n v="0"/>
    <n v="10"/>
    <n v="5"/>
    <s v="PASSED"/>
  </r>
  <r>
    <s v="MINISTRY SERVICE CENTER"/>
    <x v="4"/>
    <x v="1"/>
    <x v="14"/>
    <s v="Y"/>
    <x v="7"/>
    <n v="8"/>
    <n v="3369.21"/>
    <n v="3369.21"/>
    <n v="0"/>
    <n v="10"/>
    <n v="5"/>
    <s v="PASSED"/>
  </r>
  <r>
    <s v="MINISTRY SERVICE CENTER"/>
    <x v="4"/>
    <x v="1"/>
    <x v="15"/>
    <s v="Y"/>
    <x v="7"/>
    <n v="8"/>
    <n v="3546.11"/>
    <n v="3546.11"/>
    <n v="0"/>
    <n v="10"/>
    <n v="5"/>
    <s v="PASSED"/>
  </r>
  <r>
    <s v="MINISTRY SERVICE CENTER"/>
    <x v="4"/>
    <x v="1"/>
    <x v="16"/>
    <s v="Y"/>
    <x v="7"/>
    <n v="8"/>
    <n v="425.07"/>
    <n v="425.07"/>
    <n v="0"/>
    <n v="10"/>
    <n v="5"/>
    <s v="PASSED"/>
  </r>
  <r>
    <s v="MINISTRY SERVICE CENTER"/>
    <x v="4"/>
    <x v="1"/>
    <x v="17"/>
    <s v="Y"/>
    <x v="7"/>
    <n v="8"/>
    <n v="0"/>
    <n v="0"/>
    <n v="0"/>
    <n v="10"/>
    <n v="5"/>
    <s v="PASSED"/>
  </r>
  <r>
    <s v="MINISTRY SERVICE CENTER"/>
    <x v="4"/>
    <x v="1"/>
    <x v="18"/>
    <s v="Y"/>
    <x v="7"/>
    <n v="8"/>
    <n v="3056.74"/>
    <n v="3056.74"/>
    <n v="0"/>
    <n v="10"/>
    <n v="5"/>
    <s v="PASSED"/>
  </r>
  <r>
    <s v="MINISTRY SERVICE CENTER"/>
    <x v="4"/>
    <x v="1"/>
    <x v="19"/>
    <s v="N"/>
    <x v="7"/>
    <n v="8"/>
    <n v="2065.5100000000002"/>
    <n v="190.44"/>
    <n v="984.59882377651763"/>
    <n v="10"/>
    <n v="5"/>
    <s v="CRITICAL"/>
  </r>
  <r>
    <s v="MINISTRY SERVICE CENTER"/>
    <x v="4"/>
    <x v="1"/>
    <x v="20"/>
    <s v="N"/>
    <x v="7"/>
    <n v="8"/>
    <n v="4511.92"/>
    <n v="0"/>
    <n v="100"/>
    <n v="10"/>
    <n v="5"/>
    <s v="CRITICAL"/>
  </r>
  <r>
    <s v="MINISTRY SERVICE CENTER"/>
    <x v="4"/>
    <x v="1"/>
    <x v="0"/>
    <s v="Y"/>
    <x v="8"/>
    <n v="9"/>
    <n v="31"/>
    <n v="31"/>
    <n v="0"/>
    <n v="10"/>
    <n v="5"/>
    <s v="PASSED"/>
  </r>
  <r>
    <s v="MINISTRY SERVICE CENTER"/>
    <x v="4"/>
    <x v="1"/>
    <x v="1"/>
    <s v="Y"/>
    <x v="8"/>
    <n v="9"/>
    <n v="24"/>
    <n v="24"/>
    <n v="0"/>
    <n v="10"/>
    <n v="5"/>
    <s v="PASSED"/>
  </r>
  <r>
    <s v="MINISTRY SERVICE CENTER"/>
    <x v="4"/>
    <x v="1"/>
    <x v="2"/>
    <s v="Y"/>
    <x v="8"/>
    <n v="9"/>
    <n v="40"/>
    <n v="40"/>
    <n v="0"/>
    <n v="10"/>
    <n v="5"/>
    <s v="PASSED"/>
  </r>
  <r>
    <s v="MINISTRY SERVICE CENTER"/>
    <x v="4"/>
    <x v="1"/>
    <x v="3"/>
    <s v="Y"/>
    <x v="8"/>
    <n v="9"/>
    <n v="32"/>
    <n v="32"/>
    <n v="0"/>
    <n v="10"/>
    <n v="5"/>
    <s v="PASSED"/>
  </r>
  <r>
    <s v="MINISTRY SERVICE CENTER"/>
    <x v="4"/>
    <x v="1"/>
    <x v="4"/>
    <s v="Y"/>
    <x v="8"/>
    <n v="9"/>
    <n v="30"/>
    <n v="30"/>
    <n v="0"/>
    <n v="10"/>
    <n v="5"/>
    <s v="PASSED"/>
  </r>
  <r>
    <s v="MINISTRY SERVICE CENTER"/>
    <x v="4"/>
    <x v="1"/>
    <x v="5"/>
    <s v="Y"/>
    <x v="8"/>
    <n v="9"/>
    <n v="38"/>
    <n v="38"/>
    <n v="0"/>
    <n v="10"/>
    <n v="5"/>
    <s v="PASSED"/>
  </r>
  <r>
    <s v="MINISTRY SERVICE CENTER"/>
    <x v="4"/>
    <x v="1"/>
    <x v="6"/>
    <s v="Y"/>
    <x v="8"/>
    <n v="9"/>
    <n v="23"/>
    <n v="23"/>
    <n v="0"/>
    <n v="10"/>
    <n v="5"/>
    <s v="PASSED"/>
  </r>
  <r>
    <s v="MINISTRY SERVICE CENTER"/>
    <x v="4"/>
    <x v="1"/>
    <x v="7"/>
    <s v="Y"/>
    <x v="8"/>
    <n v="9"/>
    <n v="31"/>
    <n v="31"/>
    <n v="0"/>
    <n v="10"/>
    <n v="5"/>
    <s v="PASSED"/>
  </r>
  <r>
    <s v="MINISTRY SERVICE CENTER"/>
    <x v="4"/>
    <x v="1"/>
    <x v="8"/>
    <s v="Y"/>
    <x v="8"/>
    <n v="9"/>
    <n v="47"/>
    <n v="47"/>
    <n v="0"/>
    <n v="10"/>
    <n v="5"/>
    <s v="PASSED"/>
  </r>
  <r>
    <s v="MINISTRY SERVICE CENTER"/>
    <x v="4"/>
    <x v="1"/>
    <x v="9"/>
    <s v="Y"/>
    <x v="8"/>
    <n v="9"/>
    <n v="53"/>
    <n v="53"/>
    <n v="0"/>
    <n v="10"/>
    <n v="5"/>
    <s v="PASSED"/>
  </r>
  <r>
    <s v="MINISTRY SERVICE CENTER"/>
    <x v="4"/>
    <x v="1"/>
    <x v="10"/>
    <s v="Y"/>
    <x v="8"/>
    <n v="9"/>
    <n v="15"/>
    <n v="15"/>
    <n v="0"/>
    <n v="10"/>
    <n v="5"/>
    <s v="PASSED"/>
  </r>
  <r>
    <s v="MINISTRY SERVICE CENTER"/>
    <x v="4"/>
    <x v="1"/>
    <x v="11"/>
    <s v="Y"/>
    <x v="8"/>
    <n v="9"/>
    <n v="45"/>
    <n v="45"/>
    <n v="0"/>
    <n v="10"/>
    <n v="5"/>
    <s v="PASSED"/>
  </r>
  <r>
    <s v="MINISTRY SERVICE CENTER"/>
    <x v="4"/>
    <x v="1"/>
    <x v="12"/>
    <s v="Y"/>
    <x v="8"/>
    <n v="9"/>
    <n v="52"/>
    <n v="52"/>
    <n v="0"/>
    <n v="10"/>
    <n v="5"/>
    <s v="PASSED"/>
  </r>
  <r>
    <s v="MINISTRY SERVICE CENTER"/>
    <x v="4"/>
    <x v="1"/>
    <x v="13"/>
    <s v="Y"/>
    <x v="8"/>
    <n v="9"/>
    <n v="22"/>
    <n v="22"/>
    <n v="0"/>
    <n v="10"/>
    <n v="5"/>
    <s v="PASSED"/>
  </r>
  <r>
    <s v="MINISTRY SERVICE CENTER"/>
    <x v="4"/>
    <x v="1"/>
    <x v="14"/>
    <s v="Y"/>
    <x v="8"/>
    <n v="9"/>
    <n v="22"/>
    <n v="22"/>
    <n v="0"/>
    <n v="10"/>
    <n v="5"/>
    <s v="PASSED"/>
  </r>
  <r>
    <s v="MINISTRY SERVICE CENTER"/>
    <x v="4"/>
    <x v="1"/>
    <x v="15"/>
    <s v="Y"/>
    <x v="8"/>
    <n v="9"/>
    <n v="14"/>
    <n v="14"/>
    <n v="0"/>
    <n v="10"/>
    <n v="5"/>
    <s v="PASSED"/>
  </r>
  <r>
    <s v="MINISTRY SERVICE CENTER"/>
    <x v="4"/>
    <x v="1"/>
    <x v="16"/>
    <s v="Y"/>
    <x v="8"/>
    <n v="9"/>
    <n v="25"/>
    <n v="25"/>
    <n v="0"/>
    <n v="10"/>
    <n v="5"/>
    <s v="PASSED"/>
  </r>
  <r>
    <s v="MINISTRY SERVICE CENTER"/>
    <x v="4"/>
    <x v="1"/>
    <x v="17"/>
    <s v="Y"/>
    <x v="8"/>
    <n v="9"/>
    <n v="0"/>
    <n v="0"/>
    <n v="0"/>
    <n v="10"/>
    <n v="5"/>
    <s v="PASSED"/>
  </r>
  <r>
    <s v="MINISTRY SERVICE CENTER"/>
    <x v="4"/>
    <x v="1"/>
    <x v="18"/>
    <s v="Y"/>
    <x v="8"/>
    <n v="9"/>
    <n v="67"/>
    <n v="67"/>
    <n v="0"/>
    <n v="10"/>
    <n v="5"/>
    <s v="PASSED"/>
  </r>
  <r>
    <s v="MINISTRY SERVICE CENTER"/>
    <x v="4"/>
    <x v="1"/>
    <x v="19"/>
    <s v="N"/>
    <x v="8"/>
    <n v="9"/>
    <n v="17"/>
    <n v="0"/>
    <n v="100"/>
    <n v="10"/>
    <n v="5"/>
    <s v="CRITICAL"/>
  </r>
  <r>
    <s v="MINISTRY SERVICE CENTER"/>
    <x v="4"/>
    <x v="1"/>
    <x v="20"/>
    <s v="N"/>
    <x v="8"/>
    <n v="9"/>
    <n v="34"/>
    <n v="0"/>
    <n v="100"/>
    <n v="10"/>
    <n v="5"/>
    <s v="CRITICAL"/>
  </r>
  <r>
    <s v="MINISTRY SERVICE CENTER"/>
    <x v="4"/>
    <x v="1"/>
    <x v="0"/>
    <s v="Y"/>
    <x v="9"/>
    <n v="10"/>
    <n v="23"/>
    <n v="23"/>
    <n v="0"/>
    <n v="10"/>
    <n v="5"/>
    <s v="PASSED"/>
  </r>
  <r>
    <s v="MINISTRY SERVICE CENTER"/>
    <x v="4"/>
    <x v="1"/>
    <x v="1"/>
    <s v="Y"/>
    <x v="9"/>
    <n v="10"/>
    <n v="32"/>
    <n v="32"/>
    <n v="0"/>
    <n v="10"/>
    <n v="5"/>
    <s v="PASSED"/>
  </r>
  <r>
    <s v="MINISTRY SERVICE CENTER"/>
    <x v="4"/>
    <x v="1"/>
    <x v="2"/>
    <s v="Y"/>
    <x v="9"/>
    <n v="10"/>
    <n v="8"/>
    <n v="8"/>
    <n v="0"/>
    <n v="10"/>
    <n v="5"/>
    <s v="PASSED"/>
  </r>
  <r>
    <s v="MINISTRY SERVICE CENTER"/>
    <x v="4"/>
    <x v="1"/>
    <x v="3"/>
    <s v="Y"/>
    <x v="9"/>
    <n v="10"/>
    <n v="8"/>
    <n v="8"/>
    <n v="0"/>
    <n v="10"/>
    <n v="5"/>
    <s v="PASSED"/>
  </r>
  <r>
    <s v="MINISTRY SERVICE CENTER"/>
    <x v="4"/>
    <x v="1"/>
    <x v="4"/>
    <s v="Y"/>
    <x v="9"/>
    <n v="10"/>
    <n v="30"/>
    <n v="30"/>
    <n v="0"/>
    <n v="10"/>
    <n v="5"/>
    <s v="PASSED"/>
  </r>
  <r>
    <s v="MINISTRY SERVICE CENTER"/>
    <x v="4"/>
    <x v="1"/>
    <x v="5"/>
    <s v="Y"/>
    <x v="9"/>
    <n v="10"/>
    <n v="23"/>
    <n v="23"/>
    <n v="0"/>
    <n v="10"/>
    <n v="5"/>
    <s v="PASSED"/>
  </r>
  <r>
    <s v="MINISTRY SERVICE CENTER"/>
    <x v="4"/>
    <x v="1"/>
    <x v="6"/>
    <s v="Y"/>
    <x v="9"/>
    <n v="10"/>
    <n v="31"/>
    <n v="31"/>
    <n v="0"/>
    <n v="10"/>
    <n v="5"/>
    <s v="PASSED"/>
  </r>
  <r>
    <s v="MINISTRY SERVICE CENTER"/>
    <x v="4"/>
    <x v="1"/>
    <x v="7"/>
    <s v="Y"/>
    <x v="9"/>
    <n v="10"/>
    <n v="15"/>
    <n v="15"/>
    <n v="0"/>
    <n v="10"/>
    <n v="5"/>
    <s v="PASSED"/>
  </r>
  <r>
    <s v="MINISTRY SERVICE CENTER"/>
    <x v="4"/>
    <x v="1"/>
    <x v="8"/>
    <s v="Y"/>
    <x v="9"/>
    <n v="10"/>
    <n v="23"/>
    <n v="23"/>
    <n v="0"/>
    <n v="10"/>
    <n v="5"/>
    <s v="PASSED"/>
  </r>
  <r>
    <s v="MINISTRY SERVICE CENTER"/>
    <x v="4"/>
    <x v="1"/>
    <x v="9"/>
    <s v="Y"/>
    <x v="9"/>
    <n v="10"/>
    <n v="8"/>
    <n v="8"/>
    <n v="0"/>
    <n v="10"/>
    <n v="5"/>
    <s v="PASSED"/>
  </r>
  <r>
    <s v="MINISTRY SERVICE CENTER"/>
    <x v="4"/>
    <x v="1"/>
    <x v="10"/>
    <s v="Y"/>
    <x v="9"/>
    <n v="10"/>
    <n v="15"/>
    <n v="15"/>
    <n v="0"/>
    <n v="10"/>
    <n v="5"/>
    <s v="PASSED"/>
  </r>
  <r>
    <s v="MINISTRY SERVICE CENTER"/>
    <x v="4"/>
    <x v="1"/>
    <x v="11"/>
    <s v="Y"/>
    <x v="9"/>
    <n v="10"/>
    <n v="23"/>
    <n v="23"/>
    <n v="0"/>
    <n v="10"/>
    <n v="5"/>
    <s v="PASSED"/>
  </r>
  <r>
    <s v="MINISTRY SERVICE CENTER"/>
    <x v="4"/>
    <x v="1"/>
    <x v="12"/>
    <s v="Y"/>
    <x v="9"/>
    <n v="10"/>
    <n v="7"/>
    <n v="7"/>
    <n v="0"/>
    <n v="10"/>
    <n v="5"/>
    <s v="PASSED"/>
  </r>
  <r>
    <s v="MINISTRY SERVICE CENTER"/>
    <x v="4"/>
    <x v="1"/>
    <x v="13"/>
    <s v="Y"/>
    <x v="9"/>
    <n v="10"/>
    <n v="15"/>
    <n v="15"/>
    <n v="0"/>
    <n v="10"/>
    <n v="5"/>
    <s v="PASSED"/>
  </r>
  <r>
    <s v="MINISTRY SERVICE CENTER"/>
    <x v="4"/>
    <x v="1"/>
    <x v="14"/>
    <s v="Y"/>
    <x v="9"/>
    <n v="10"/>
    <n v="22"/>
    <n v="22"/>
    <n v="0"/>
    <n v="10"/>
    <n v="5"/>
    <s v="PASSED"/>
  </r>
  <r>
    <s v="MINISTRY SERVICE CENTER"/>
    <x v="4"/>
    <x v="1"/>
    <x v="15"/>
    <s v="Y"/>
    <x v="9"/>
    <n v="10"/>
    <n v="29"/>
    <n v="29"/>
    <n v="0"/>
    <n v="10"/>
    <n v="5"/>
    <s v="PASSED"/>
  </r>
  <r>
    <s v="MINISTRY SERVICE CENTER"/>
    <x v="4"/>
    <x v="1"/>
    <x v="16"/>
    <s v="Y"/>
    <x v="9"/>
    <n v="10"/>
    <n v="17"/>
    <n v="17"/>
    <n v="0"/>
    <n v="10"/>
    <n v="5"/>
    <s v="PASSED"/>
  </r>
  <r>
    <s v="MINISTRY SERVICE CENTER"/>
    <x v="4"/>
    <x v="1"/>
    <x v="17"/>
    <s v="Y"/>
    <x v="9"/>
    <n v="10"/>
    <n v="8"/>
    <n v="8"/>
    <n v="0"/>
    <n v="10"/>
    <n v="5"/>
    <s v="PASSED"/>
  </r>
  <r>
    <s v="MINISTRY SERVICE CENTER"/>
    <x v="4"/>
    <x v="1"/>
    <x v="18"/>
    <s v="Y"/>
    <x v="9"/>
    <n v="10"/>
    <n v="8"/>
    <n v="8"/>
    <n v="0"/>
    <n v="10"/>
    <n v="5"/>
    <s v="PASSED"/>
  </r>
  <r>
    <s v="MINISTRY SERVICE CENTER"/>
    <x v="4"/>
    <x v="1"/>
    <x v="19"/>
    <s v="N"/>
    <x v="9"/>
    <n v="10"/>
    <n v="25"/>
    <n v="8"/>
    <n v="212.5"/>
    <n v="10"/>
    <n v="5"/>
    <s v="CRITICAL"/>
  </r>
  <r>
    <s v="MINISTRY SERVICE CENTER"/>
    <x v="4"/>
    <x v="1"/>
    <x v="20"/>
    <s v="N"/>
    <x v="9"/>
    <n v="10"/>
    <n v="17"/>
    <n v="0"/>
    <n v="100"/>
    <n v="10"/>
    <n v="5"/>
    <s v="CRITICAL"/>
  </r>
  <r>
    <s v="MINISTRY SERVICE CENTER"/>
    <x v="4"/>
    <x v="1"/>
    <x v="0"/>
    <s v="Y"/>
    <x v="10"/>
    <n v="11"/>
    <n v="16"/>
    <n v="16"/>
    <n v="0"/>
    <n v="10"/>
    <n v="5"/>
    <s v="PASSED"/>
  </r>
  <r>
    <s v="MINISTRY SERVICE CENTER"/>
    <x v="4"/>
    <x v="1"/>
    <x v="1"/>
    <s v="Y"/>
    <x v="10"/>
    <n v="11"/>
    <n v="0"/>
    <n v="0"/>
    <n v="0"/>
    <n v="10"/>
    <n v="5"/>
    <s v="PASSED"/>
  </r>
  <r>
    <s v="MINISTRY SERVICE CENTER"/>
    <x v="4"/>
    <x v="1"/>
    <x v="2"/>
    <s v="Y"/>
    <x v="10"/>
    <n v="11"/>
    <n v="0"/>
    <n v="0"/>
    <n v="0"/>
    <n v="10"/>
    <n v="5"/>
    <s v="PASSED"/>
  </r>
  <r>
    <s v="MINISTRY SERVICE CENTER"/>
    <x v="4"/>
    <x v="1"/>
    <x v="3"/>
    <s v="Y"/>
    <x v="10"/>
    <n v="11"/>
    <n v="8"/>
    <n v="8"/>
    <n v="0"/>
    <n v="10"/>
    <n v="5"/>
    <s v="PASSED"/>
  </r>
  <r>
    <s v="MINISTRY SERVICE CENTER"/>
    <x v="4"/>
    <x v="1"/>
    <x v="4"/>
    <s v="Y"/>
    <x v="10"/>
    <n v="11"/>
    <n v="0"/>
    <n v="0"/>
    <n v="0"/>
    <n v="10"/>
    <n v="5"/>
    <s v="PASSED"/>
  </r>
  <r>
    <s v="MINISTRY SERVICE CENTER"/>
    <x v="4"/>
    <x v="1"/>
    <x v="5"/>
    <s v="Y"/>
    <x v="10"/>
    <n v="11"/>
    <n v="0"/>
    <n v="0"/>
    <n v="0"/>
    <n v="10"/>
    <n v="5"/>
    <s v="PASSED"/>
  </r>
  <r>
    <s v="MINISTRY SERVICE CENTER"/>
    <x v="4"/>
    <x v="1"/>
    <x v="6"/>
    <s v="Y"/>
    <x v="10"/>
    <n v="11"/>
    <n v="23"/>
    <n v="23"/>
    <n v="0"/>
    <n v="10"/>
    <n v="5"/>
    <s v="PASSED"/>
  </r>
  <r>
    <s v="MINISTRY SERVICE CENTER"/>
    <x v="4"/>
    <x v="1"/>
    <x v="7"/>
    <s v="Y"/>
    <x v="10"/>
    <n v="11"/>
    <n v="8"/>
    <n v="8"/>
    <n v="0"/>
    <n v="10"/>
    <n v="5"/>
    <s v="PASSED"/>
  </r>
  <r>
    <s v="MINISTRY SERVICE CENTER"/>
    <x v="4"/>
    <x v="1"/>
    <x v="8"/>
    <s v="Y"/>
    <x v="10"/>
    <n v="11"/>
    <n v="0"/>
    <n v="0"/>
    <n v="0"/>
    <n v="10"/>
    <n v="5"/>
    <s v="PASSED"/>
  </r>
  <r>
    <s v="MINISTRY SERVICE CENTER"/>
    <x v="4"/>
    <x v="1"/>
    <x v="9"/>
    <s v="Y"/>
    <x v="10"/>
    <n v="11"/>
    <n v="0"/>
    <n v="0"/>
    <n v="0"/>
    <n v="10"/>
    <n v="5"/>
    <s v="PASSED"/>
  </r>
  <r>
    <s v="MINISTRY SERVICE CENTER"/>
    <x v="4"/>
    <x v="1"/>
    <x v="10"/>
    <s v="Y"/>
    <x v="10"/>
    <n v="11"/>
    <n v="0"/>
    <n v="0"/>
    <n v="0"/>
    <n v="10"/>
    <n v="5"/>
    <s v="PASSED"/>
  </r>
  <r>
    <s v="MINISTRY SERVICE CENTER"/>
    <x v="4"/>
    <x v="1"/>
    <x v="11"/>
    <s v="Y"/>
    <x v="10"/>
    <n v="11"/>
    <n v="8"/>
    <n v="8"/>
    <n v="0"/>
    <n v="10"/>
    <n v="5"/>
    <s v="PASSED"/>
  </r>
  <r>
    <s v="MINISTRY SERVICE CENTER"/>
    <x v="4"/>
    <x v="1"/>
    <x v="12"/>
    <s v="Y"/>
    <x v="10"/>
    <n v="11"/>
    <n v="15"/>
    <n v="15"/>
    <n v="0"/>
    <n v="10"/>
    <n v="5"/>
    <s v="PASSED"/>
  </r>
  <r>
    <s v="MINISTRY SERVICE CENTER"/>
    <x v="4"/>
    <x v="1"/>
    <x v="13"/>
    <s v="Y"/>
    <x v="10"/>
    <n v="11"/>
    <n v="0"/>
    <n v="0"/>
    <n v="0"/>
    <n v="10"/>
    <n v="5"/>
    <s v="PASSED"/>
  </r>
  <r>
    <s v="MINISTRY SERVICE CENTER"/>
    <x v="4"/>
    <x v="1"/>
    <x v="14"/>
    <s v="Y"/>
    <x v="10"/>
    <n v="11"/>
    <n v="22"/>
    <n v="22"/>
    <n v="0"/>
    <n v="10"/>
    <n v="5"/>
    <s v="PASSED"/>
  </r>
  <r>
    <s v="MINISTRY SERVICE CENTER"/>
    <x v="4"/>
    <x v="1"/>
    <x v="15"/>
    <s v="Y"/>
    <x v="10"/>
    <n v="11"/>
    <n v="0"/>
    <n v="0"/>
    <n v="0"/>
    <n v="10"/>
    <n v="5"/>
    <s v="PASSED"/>
  </r>
  <r>
    <s v="MINISTRY SERVICE CENTER"/>
    <x v="4"/>
    <x v="1"/>
    <x v="16"/>
    <s v="Y"/>
    <x v="10"/>
    <n v="11"/>
    <n v="17"/>
    <n v="17"/>
    <n v="0"/>
    <n v="10"/>
    <n v="5"/>
    <s v="PASSED"/>
  </r>
  <r>
    <s v="MINISTRY SERVICE CENTER"/>
    <x v="4"/>
    <x v="1"/>
    <x v="17"/>
    <s v="Y"/>
    <x v="10"/>
    <n v="11"/>
    <n v="0"/>
    <n v="0"/>
    <n v="0"/>
    <n v="10"/>
    <n v="5"/>
    <s v="PASSED"/>
  </r>
  <r>
    <s v="MINISTRY SERVICE CENTER"/>
    <x v="4"/>
    <x v="1"/>
    <x v="18"/>
    <s v="Y"/>
    <x v="10"/>
    <n v="11"/>
    <n v="0"/>
    <n v="0"/>
    <n v="0"/>
    <n v="10"/>
    <n v="5"/>
    <s v="PASSED"/>
  </r>
  <r>
    <s v="MINISTRY SERVICE CENTER"/>
    <x v="4"/>
    <x v="1"/>
    <x v="19"/>
    <s v="N"/>
    <x v="10"/>
    <n v="11"/>
    <n v="17"/>
    <n v="17"/>
    <n v="0"/>
    <n v="10"/>
    <n v="5"/>
    <s v="PASSED"/>
  </r>
  <r>
    <s v="MINISTRY SERVICE CENTER"/>
    <x v="4"/>
    <x v="1"/>
    <x v="20"/>
    <s v="N"/>
    <x v="10"/>
    <n v="11"/>
    <n v="0"/>
    <n v="0"/>
    <n v="0"/>
    <n v="10"/>
    <n v="5"/>
    <s v="PASSED"/>
  </r>
  <r>
    <s v="MINISTRY SERVICE CENTER"/>
    <x v="4"/>
    <x v="1"/>
    <x v="0"/>
    <s v="Y"/>
    <x v="11"/>
    <n v="12"/>
    <n v="0"/>
    <n v="0"/>
    <n v="0"/>
    <n v="10"/>
    <n v="5"/>
    <s v="PASSED"/>
  </r>
  <r>
    <s v="MINISTRY SERVICE CENTER"/>
    <x v="4"/>
    <x v="1"/>
    <x v="1"/>
    <s v="Y"/>
    <x v="11"/>
    <n v="12"/>
    <n v="0"/>
    <n v="0"/>
    <n v="0"/>
    <n v="10"/>
    <n v="5"/>
    <s v="PASSED"/>
  </r>
  <r>
    <s v="MINISTRY SERVICE CENTER"/>
    <x v="4"/>
    <x v="1"/>
    <x v="2"/>
    <s v="Y"/>
    <x v="11"/>
    <n v="12"/>
    <n v="0"/>
    <n v="0"/>
    <n v="0"/>
    <n v="10"/>
    <n v="5"/>
    <s v="PASSED"/>
  </r>
  <r>
    <s v="MINISTRY SERVICE CENTER"/>
    <x v="4"/>
    <x v="1"/>
    <x v="3"/>
    <s v="Y"/>
    <x v="11"/>
    <n v="12"/>
    <n v="16"/>
    <n v="16"/>
    <n v="0"/>
    <n v="10"/>
    <n v="5"/>
    <s v="PASSED"/>
  </r>
  <r>
    <s v="MINISTRY SERVICE CENTER"/>
    <x v="4"/>
    <x v="1"/>
    <x v="4"/>
    <s v="Y"/>
    <x v="11"/>
    <n v="12"/>
    <n v="0"/>
    <n v="0"/>
    <n v="0"/>
    <n v="10"/>
    <n v="5"/>
    <s v="PASSED"/>
  </r>
  <r>
    <s v="MINISTRY SERVICE CENTER"/>
    <x v="4"/>
    <x v="1"/>
    <x v="5"/>
    <s v="Y"/>
    <x v="11"/>
    <n v="12"/>
    <n v="0"/>
    <n v="0"/>
    <n v="0"/>
    <n v="10"/>
    <n v="5"/>
    <s v="PASSED"/>
  </r>
  <r>
    <s v="MINISTRY SERVICE CENTER"/>
    <x v="4"/>
    <x v="1"/>
    <x v="6"/>
    <s v="Y"/>
    <x v="11"/>
    <n v="12"/>
    <n v="0"/>
    <n v="0"/>
    <n v="0"/>
    <n v="10"/>
    <n v="5"/>
    <s v="PASSED"/>
  </r>
  <r>
    <s v="MINISTRY SERVICE CENTER"/>
    <x v="4"/>
    <x v="1"/>
    <x v="7"/>
    <s v="Y"/>
    <x v="11"/>
    <n v="12"/>
    <n v="15"/>
    <n v="15"/>
    <n v="0"/>
    <n v="10"/>
    <n v="5"/>
    <s v="PASSED"/>
  </r>
  <r>
    <s v="MINISTRY SERVICE CENTER"/>
    <x v="4"/>
    <x v="1"/>
    <x v="8"/>
    <s v="Y"/>
    <x v="11"/>
    <n v="12"/>
    <n v="0"/>
    <n v="0"/>
    <n v="0"/>
    <n v="10"/>
    <n v="5"/>
    <s v="PASSED"/>
  </r>
  <r>
    <s v="MINISTRY SERVICE CENTER"/>
    <x v="4"/>
    <x v="1"/>
    <x v="9"/>
    <s v="Y"/>
    <x v="11"/>
    <n v="12"/>
    <n v="15"/>
    <n v="15"/>
    <n v="0"/>
    <n v="10"/>
    <n v="5"/>
    <s v="PASSED"/>
  </r>
  <r>
    <s v="MINISTRY SERVICE CENTER"/>
    <x v="4"/>
    <x v="1"/>
    <x v="10"/>
    <s v="Y"/>
    <x v="11"/>
    <n v="12"/>
    <n v="8"/>
    <n v="8"/>
    <n v="0"/>
    <n v="10"/>
    <n v="5"/>
    <s v="PASSED"/>
  </r>
  <r>
    <s v="MINISTRY SERVICE CENTER"/>
    <x v="4"/>
    <x v="1"/>
    <x v="11"/>
    <s v="Y"/>
    <x v="11"/>
    <n v="12"/>
    <n v="0"/>
    <n v="0"/>
    <n v="0"/>
    <n v="10"/>
    <n v="5"/>
    <s v="PASSED"/>
  </r>
  <r>
    <s v="MINISTRY SERVICE CENTER"/>
    <x v="4"/>
    <x v="1"/>
    <x v="12"/>
    <s v="Y"/>
    <x v="11"/>
    <n v="12"/>
    <n v="0"/>
    <n v="0"/>
    <n v="0"/>
    <n v="10"/>
    <n v="5"/>
    <s v="PASSED"/>
  </r>
  <r>
    <s v="MINISTRY SERVICE CENTER"/>
    <x v="4"/>
    <x v="1"/>
    <x v="13"/>
    <s v="Y"/>
    <x v="11"/>
    <n v="12"/>
    <n v="7"/>
    <n v="7"/>
    <n v="0"/>
    <n v="10"/>
    <n v="5"/>
    <s v="PASSED"/>
  </r>
  <r>
    <s v="MINISTRY SERVICE CENTER"/>
    <x v="4"/>
    <x v="1"/>
    <x v="14"/>
    <s v="Y"/>
    <x v="11"/>
    <n v="12"/>
    <n v="0"/>
    <n v="0"/>
    <n v="0"/>
    <n v="10"/>
    <n v="5"/>
    <s v="PASSED"/>
  </r>
  <r>
    <s v="MINISTRY SERVICE CENTER"/>
    <x v="4"/>
    <x v="1"/>
    <x v="15"/>
    <s v="Y"/>
    <x v="11"/>
    <n v="12"/>
    <n v="7"/>
    <n v="7"/>
    <n v="0"/>
    <n v="10"/>
    <n v="5"/>
    <s v="PASSED"/>
  </r>
  <r>
    <s v="MINISTRY SERVICE CENTER"/>
    <x v="4"/>
    <x v="1"/>
    <x v="16"/>
    <s v="Y"/>
    <x v="11"/>
    <n v="12"/>
    <n v="0"/>
    <n v="0"/>
    <n v="0"/>
    <n v="10"/>
    <n v="5"/>
    <s v="PASSED"/>
  </r>
  <r>
    <s v="MINISTRY SERVICE CENTER"/>
    <x v="4"/>
    <x v="1"/>
    <x v="17"/>
    <s v="Y"/>
    <x v="11"/>
    <n v="12"/>
    <n v="0"/>
    <n v="0"/>
    <n v="0"/>
    <n v="10"/>
    <n v="5"/>
    <s v="PASSED"/>
  </r>
  <r>
    <s v="MINISTRY SERVICE CENTER"/>
    <x v="4"/>
    <x v="1"/>
    <x v="18"/>
    <s v="Y"/>
    <x v="11"/>
    <n v="12"/>
    <n v="0"/>
    <n v="0"/>
    <n v="0"/>
    <n v="10"/>
    <n v="5"/>
    <s v="PASSED"/>
  </r>
  <r>
    <s v="MINISTRY SERVICE CENTER"/>
    <x v="4"/>
    <x v="1"/>
    <x v="19"/>
    <s v="N"/>
    <x v="11"/>
    <n v="12"/>
    <n v="0"/>
    <n v="0"/>
    <n v="0"/>
    <n v="10"/>
    <n v="5"/>
    <s v="PASSED"/>
  </r>
  <r>
    <s v="MINISTRY SERVICE CENTER"/>
    <x v="4"/>
    <x v="1"/>
    <x v="20"/>
    <s v="N"/>
    <x v="11"/>
    <n v="12"/>
    <n v="0"/>
    <n v="0"/>
    <n v="0"/>
    <n v="10"/>
    <n v="5"/>
    <s v="PASSED"/>
  </r>
  <r>
    <s v="MINISTRY SERVICE CENTER"/>
    <x v="4"/>
    <x v="1"/>
    <x v="0"/>
    <s v="Y"/>
    <x v="12"/>
    <n v="13"/>
    <n v="27924"/>
    <n v="27924"/>
    <n v="0"/>
    <n v="10"/>
    <n v="5"/>
    <s v="PASSED"/>
  </r>
  <r>
    <s v="MINISTRY SERVICE CENTER"/>
    <x v="4"/>
    <x v="1"/>
    <x v="1"/>
    <s v="Y"/>
    <x v="12"/>
    <n v="13"/>
    <n v="25701"/>
    <n v="25701"/>
    <n v="0"/>
    <n v="10"/>
    <n v="5"/>
    <s v="PASSED"/>
  </r>
  <r>
    <s v="MINISTRY SERVICE CENTER"/>
    <x v="4"/>
    <x v="1"/>
    <x v="2"/>
    <s v="Y"/>
    <x v="12"/>
    <n v="13"/>
    <n v="33508"/>
    <n v="33508"/>
    <n v="0"/>
    <n v="10"/>
    <n v="5"/>
    <s v="PASSED"/>
  </r>
  <r>
    <s v="MINISTRY SERVICE CENTER"/>
    <x v="4"/>
    <x v="1"/>
    <x v="3"/>
    <s v="Y"/>
    <x v="12"/>
    <n v="13"/>
    <n v="27708"/>
    <n v="27708"/>
    <n v="0"/>
    <n v="10"/>
    <n v="5"/>
    <s v="PASSED"/>
  </r>
  <r>
    <s v="MINISTRY SERVICE CENTER"/>
    <x v="4"/>
    <x v="1"/>
    <x v="4"/>
    <s v="Y"/>
    <x v="12"/>
    <n v="13"/>
    <n v="33810"/>
    <n v="33810"/>
    <n v="0"/>
    <n v="10"/>
    <n v="5"/>
    <s v="PASSED"/>
  </r>
  <r>
    <s v="MINISTRY SERVICE CENTER"/>
    <x v="4"/>
    <x v="1"/>
    <x v="5"/>
    <s v="Y"/>
    <x v="12"/>
    <n v="13"/>
    <n v="19500"/>
    <n v="19500"/>
    <n v="0"/>
    <n v="10"/>
    <n v="5"/>
    <s v="PASSED"/>
  </r>
  <r>
    <s v="MINISTRY SERVICE CENTER"/>
    <x v="4"/>
    <x v="1"/>
    <x v="6"/>
    <s v="Y"/>
    <x v="12"/>
    <n v="13"/>
    <n v="22540"/>
    <n v="22540"/>
    <n v="0"/>
    <n v="10"/>
    <n v="5"/>
    <s v="PASSED"/>
  </r>
  <r>
    <s v="MINISTRY SERVICE CENTER"/>
    <x v="4"/>
    <x v="1"/>
    <x v="7"/>
    <s v="Y"/>
    <x v="12"/>
    <n v="13"/>
    <n v="29546"/>
    <n v="29546"/>
    <n v="0"/>
    <n v="10"/>
    <n v="5"/>
    <s v="PASSED"/>
  </r>
  <r>
    <s v="MINISTRY SERVICE CENTER"/>
    <x v="4"/>
    <x v="1"/>
    <x v="8"/>
    <s v="Y"/>
    <x v="12"/>
    <n v="13"/>
    <n v="40510"/>
    <n v="40510"/>
    <n v="0"/>
    <n v="10"/>
    <n v="5"/>
    <s v="PASSED"/>
  </r>
  <r>
    <s v="MINISTRY SERVICE CENTER"/>
    <x v="4"/>
    <x v="1"/>
    <x v="9"/>
    <s v="Y"/>
    <x v="12"/>
    <n v="13"/>
    <n v="25786"/>
    <n v="25786"/>
    <n v="0"/>
    <n v="10"/>
    <n v="5"/>
    <s v="PASSED"/>
  </r>
  <r>
    <s v="MINISTRY SERVICE CENTER"/>
    <x v="4"/>
    <x v="1"/>
    <x v="10"/>
    <s v="Y"/>
    <x v="12"/>
    <n v="13"/>
    <n v="35691"/>
    <n v="35691"/>
    <n v="0"/>
    <n v="10"/>
    <n v="5"/>
    <s v="PASSED"/>
  </r>
  <r>
    <s v="MINISTRY SERVICE CENTER"/>
    <x v="4"/>
    <x v="1"/>
    <x v="11"/>
    <s v="Y"/>
    <x v="12"/>
    <n v="13"/>
    <n v="42181"/>
    <n v="42181"/>
    <n v="0"/>
    <n v="10"/>
    <n v="5"/>
    <s v="PASSED"/>
  </r>
  <r>
    <s v="MINISTRY SERVICE CENTER"/>
    <x v="4"/>
    <x v="1"/>
    <x v="12"/>
    <s v="Y"/>
    <x v="12"/>
    <n v="13"/>
    <n v="32205"/>
    <n v="32205"/>
    <n v="0"/>
    <n v="10"/>
    <n v="5"/>
    <s v="PASSED"/>
  </r>
  <r>
    <s v="MINISTRY SERVICE CENTER"/>
    <x v="4"/>
    <x v="1"/>
    <x v="13"/>
    <s v="Y"/>
    <x v="12"/>
    <n v="13"/>
    <n v="20908"/>
    <n v="20908"/>
    <n v="0"/>
    <n v="10"/>
    <n v="5"/>
    <s v="PASSED"/>
  </r>
  <r>
    <s v="MINISTRY SERVICE CENTER"/>
    <x v="4"/>
    <x v="1"/>
    <x v="14"/>
    <s v="Y"/>
    <x v="12"/>
    <n v="13"/>
    <n v="17888"/>
    <n v="18188"/>
    <n v="1.6494391906751706"/>
    <n v="10"/>
    <n v="5"/>
    <s v="TRIVIAL"/>
  </r>
  <r>
    <s v="MINISTRY SERVICE CENTER"/>
    <x v="4"/>
    <x v="1"/>
    <x v="15"/>
    <s v="Y"/>
    <x v="12"/>
    <n v="13"/>
    <n v="16316"/>
    <n v="16316"/>
    <n v="0"/>
    <n v="10"/>
    <n v="5"/>
    <s v="PASSED"/>
  </r>
  <r>
    <s v="MINISTRY SERVICE CENTER"/>
    <x v="4"/>
    <x v="1"/>
    <x v="16"/>
    <s v="Y"/>
    <x v="12"/>
    <n v="13"/>
    <n v="38212"/>
    <n v="38212"/>
    <n v="0"/>
    <n v="10"/>
    <n v="5"/>
    <s v="PASSED"/>
  </r>
  <r>
    <s v="MINISTRY SERVICE CENTER"/>
    <x v="4"/>
    <x v="1"/>
    <x v="17"/>
    <s v="Y"/>
    <x v="12"/>
    <n v="13"/>
    <n v="19338"/>
    <n v="19338"/>
    <n v="0"/>
    <n v="10"/>
    <n v="5"/>
    <s v="PASSED"/>
  </r>
  <r>
    <s v="MINISTRY SERVICE CENTER"/>
    <x v="4"/>
    <x v="1"/>
    <x v="18"/>
    <s v="Y"/>
    <x v="12"/>
    <n v="13"/>
    <n v="29707"/>
    <n v="29707"/>
    <n v="0"/>
    <n v="10"/>
    <n v="5"/>
    <s v="PASSED"/>
  </r>
  <r>
    <s v="MINISTRY SERVICE CENTER"/>
    <x v="4"/>
    <x v="1"/>
    <x v="19"/>
    <s v="N"/>
    <x v="12"/>
    <n v="13"/>
    <n v="31249"/>
    <n v="8245"/>
    <n v="279.00545785324437"/>
    <n v="10"/>
    <n v="5"/>
    <s v="CRITICAL"/>
  </r>
  <r>
    <s v="MINISTRY SERVICE CENTER"/>
    <x v="4"/>
    <x v="1"/>
    <x v="20"/>
    <s v="N"/>
    <x v="12"/>
    <n v="13"/>
    <n v="18827"/>
    <n v="0"/>
    <n v="100"/>
    <n v="10"/>
    <n v="5"/>
    <s v="CRITICAL"/>
  </r>
  <r>
    <s v="MINISTRY SERVICE CENTER"/>
    <x v="4"/>
    <x v="1"/>
    <x v="0"/>
    <s v="Y"/>
    <x v="13"/>
    <n v="14"/>
    <n v="179"/>
    <n v="179"/>
    <n v="0"/>
    <n v="10"/>
    <n v="5"/>
    <s v="PASSED"/>
  </r>
  <r>
    <s v="MINISTRY SERVICE CENTER"/>
    <x v="4"/>
    <x v="1"/>
    <x v="1"/>
    <s v="Y"/>
    <x v="13"/>
    <n v="14"/>
    <n v="229"/>
    <n v="229"/>
    <n v="0"/>
    <n v="10"/>
    <n v="5"/>
    <s v="PASSED"/>
  </r>
  <r>
    <s v="MINISTRY SERVICE CENTER"/>
    <x v="4"/>
    <x v="1"/>
    <x v="2"/>
    <s v="Y"/>
    <x v="13"/>
    <n v="14"/>
    <n v="230"/>
    <n v="230"/>
    <n v="0"/>
    <n v="10"/>
    <n v="5"/>
    <s v="PASSED"/>
  </r>
  <r>
    <s v="MINISTRY SERVICE CENTER"/>
    <x v="4"/>
    <x v="1"/>
    <x v="3"/>
    <s v="Y"/>
    <x v="13"/>
    <n v="14"/>
    <n v="161"/>
    <n v="161"/>
    <n v="0"/>
    <n v="10"/>
    <n v="5"/>
    <s v="PASSED"/>
  </r>
  <r>
    <s v="MINISTRY SERVICE CENTER"/>
    <x v="4"/>
    <x v="1"/>
    <x v="4"/>
    <s v="Y"/>
    <x v="13"/>
    <n v="14"/>
    <n v="196"/>
    <n v="196"/>
    <n v="0"/>
    <n v="10"/>
    <n v="5"/>
    <s v="PASSED"/>
  </r>
  <r>
    <s v="MINISTRY SERVICE CENTER"/>
    <x v="4"/>
    <x v="1"/>
    <x v="5"/>
    <s v="Y"/>
    <x v="13"/>
    <n v="14"/>
    <n v="160"/>
    <n v="160"/>
    <n v="0"/>
    <n v="10"/>
    <n v="5"/>
    <s v="PASSED"/>
  </r>
  <r>
    <s v="MINISTRY SERVICE CENTER"/>
    <x v="4"/>
    <x v="1"/>
    <x v="6"/>
    <s v="Y"/>
    <x v="13"/>
    <n v="14"/>
    <n v="203"/>
    <n v="203"/>
    <n v="0"/>
    <n v="10"/>
    <n v="5"/>
    <s v="PASSED"/>
  </r>
  <r>
    <s v="MINISTRY SERVICE CENTER"/>
    <x v="4"/>
    <x v="1"/>
    <x v="7"/>
    <s v="Y"/>
    <x v="13"/>
    <n v="14"/>
    <n v="201"/>
    <n v="201"/>
    <n v="0"/>
    <n v="10"/>
    <n v="5"/>
    <s v="PASSED"/>
  </r>
  <r>
    <s v="MINISTRY SERVICE CENTER"/>
    <x v="4"/>
    <x v="1"/>
    <x v="8"/>
    <s v="Y"/>
    <x v="13"/>
    <n v="14"/>
    <n v="256"/>
    <n v="256"/>
    <n v="0"/>
    <n v="10"/>
    <n v="5"/>
    <s v="PASSED"/>
  </r>
  <r>
    <s v="MINISTRY SERVICE CENTER"/>
    <x v="4"/>
    <x v="1"/>
    <x v="9"/>
    <s v="Y"/>
    <x v="13"/>
    <n v="14"/>
    <n v="199"/>
    <n v="199"/>
    <n v="0"/>
    <n v="10"/>
    <n v="5"/>
    <s v="PASSED"/>
  </r>
  <r>
    <s v="MINISTRY SERVICE CENTER"/>
    <x v="4"/>
    <x v="1"/>
    <x v="10"/>
    <s v="Y"/>
    <x v="13"/>
    <n v="14"/>
    <n v="221"/>
    <n v="221"/>
    <n v="0"/>
    <n v="10"/>
    <n v="5"/>
    <s v="PASSED"/>
  </r>
  <r>
    <s v="MINISTRY SERVICE CENTER"/>
    <x v="4"/>
    <x v="1"/>
    <x v="11"/>
    <s v="Y"/>
    <x v="13"/>
    <n v="14"/>
    <n v="227"/>
    <n v="227"/>
    <n v="0"/>
    <n v="10"/>
    <n v="5"/>
    <s v="PASSED"/>
  </r>
  <r>
    <s v="MINISTRY SERVICE CENTER"/>
    <x v="4"/>
    <x v="1"/>
    <x v="12"/>
    <s v="Y"/>
    <x v="13"/>
    <n v="14"/>
    <n v="244"/>
    <n v="244"/>
    <n v="0"/>
    <n v="10"/>
    <n v="5"/>
    <s v="PASSED"/>
  </r>
  <r>
    <s v="MINISTRY SERVICE CENTER"/>
    <x v="4"/>
    <x v="1"/>
    <x v="13"/>
    <s v="Y"/>
    <x v="13"/>
    <n v="14"/>
    <n v="132"/>
    <n v="132"/>
    <n v="0"/>
    <n v="10"/>
    <n v="5"/>
    <s v="PASSED"/>
  </r>
  <r>
    <s v="MINISTRY SERVICE CENTER"/>
    <x v="4"/>
    <x v="1"/>
    <x v="14"/>
    <s v="Y"/>
    <x v="13"/>
    <n v="14"/>
    <n v="130"/>
    <n v="137"/>
    <n v="5.1094890510948909"/>
    <n v="10"/>
    <n v="5"/>
    <s v="CAUTIONARY"/>
  </r>
  <r>
    <s v="MINISTRY SERVICE CENTER"/>
    <x v="4"/>
    <x v="1"/>
    <x v="15"/>
    <s v="Y"/>
    <x v="13"/>
    <n v="14"/>
    <n v="116"/>
    <n v="116"/>
    <n v="0"/>
    <n v="10"/>
    <n v="5"/>
    <s v="PASSED"/>
  </r>
  <r>
    <s v="MINISTRY SERVICE CENTER"/>
    <x v="4"/>
    <x v="1"/>
    <x v="16"/>
    <s v="Y"/>
    <x v="13"/>
    <n v="14"/>
    <n v="240"/>
    <n v="240"/>
    <n v="0"/>
    <n v="10"/>
    <n v="5"/>
    <s v="PASSED"/>
  </r>
  <r>
    <s v="MINISTRY SERVICE CENTER"/>
    <x v="4"/>
    <x v="1"/>
    <x v="17"/>
    <s v="Y"/>
    <x v="13"/>
    <n v="14"/>
    <n v="149"/>
    <n v="141"/>
    <n v="5.6737588652482271"/>
    <n v="10"/>
    <n v="5"/>
    <s v="CAUTIONARY"/>
  </r>
  <r>
    <s v="MINISTRY SERVICE CENTER"/>
    <x v="4"/>
    <x v="1"/>
    <x v="18"/>
    <s v="Y"/>
    <x v="13"/>
    <n v="14"/>
    <n v="192"/>
    <n v="192"/>
    <n v="0"/>
    <n v="10"/>
    <n v="5"/>
    <s v="PASSED"/>
  </r>
  <r>
    <s v="MINISTRY SERVICE CENTER"/>
    <x v="4"/>
    <x v="1"/>
    <x v="19"/>
    <s v="N"/>
    <x v="13"/>
    <n v="14"/>
    <n v="166"/>
    <n v="58"/>
    <n v="186.20689655172413"/>
    <n v="10"/>
    <n v="5"/>
    <s v="CRITICAL"/>
  </r>
  <r>
    <s v="MINISTRY SERVICE CENTER"/>
    <x v="4"/>
    <x v="1"/>
    <x v="20"/>
    <s v="N"/>
    <x v="13"/>
    <n v="14"/>
    <n v="93"/>
    <n v="0"/>
    <n v="100"/>
    <n v="10"/>
    <n v="5"/>
    <s v="CRITICAL"/>
  </r>
  <r>
    <s v="MINISTRY SERVICE CENTER"/>
    <x v="4"/>
    <x v="1"/>
    <x v="0"/>
    <s v="Y"/>
    <x v="14"/>
    <n v="15"/>
    <n v="84862"/>
    <n v="84862"/>
    <n v="0"/>
    <n v="10"/>
    <n v="5"/>
    <s v="PASSED"/>
  </r>
  <r>
    <s v="MINISTRY SERVICE CENTER"/>
    <x v="4"/>
    <x v="1"/>
    <x v="1"/>
    <s v="Y"/>
    <x v="14"/>
    <n v="15"/>
    <n v="124707"/>
    <n v="124707"/>
    <n v="0"/>
    <n v="10"/>
    <n v="5"/>
    <s v="PASSED"/>
  </r>
  <r>
    <s v="MINISTRY SERVICE CENTER"/>
    <x v="4"/>
    <x v="1"/>
    <x v="2"/>
    <s v="Y"/>
    <x v="14"/>
    <n v="15"/>
    <n v="115791"/>
    <n v="115791"/>
    <n v="0"/>
    <n v="10"/>
    <n v="5"/>
    <s v="PASSED"/>
  </r>
  <r>
    <s v="MINISTRY SERVICE CENTER"/>
    <x v="4"/>
    <x v="1"/>
    <x v="3"/>
    <s v="Y"/>
    <x v="14"/>
    <n v="15"/>
    <n v="107262"/>
    <n v="107262"/>
    <n v="0"/>
    <n v="10"/>
    <n v="5"/>
    <s v="PASSED"/>
  </r>
  <r>
    <s v="MINISTRY SERVICE CENTER"/>
    <x v="4"/>
    <x v="1"/>
    <x v="4"/>
    <s v="Y"/>
    <x v="14"/>
    <n v="15"/>
    <n v="66741"/>
    <n v="66741"/>
    <n v="0"/>
    <n v="10"/>
    <n v="5"/>
    <s v="PASSED"/>
  </r>
  <r>
    <s v="MINISTRY SERVICE CENTER"/>
    <x v="4"/>
    <x v="1"/>
    <x v="5"/>
    <s v="Y"/>
    <x v="14"/>
    <n v="15"/>
    <n v="110348"/>
    <n v="110348"/>
    <n v="0"/>
    <n v="10"/>
    <n v="5"/>
    <s v="PASSED"/>
  </r>
  <r>
    <s v="MINISTRY SERVICE CENTER"/>
    <x v="4"/>
    <x v="1"/>
    <x v="6"/>
    <s v="Y"/>
    <x v="14"/>
    <n v="15"/>
    <n v="115503"/>
    <n v="115503"/>
    <n v="0"/>
    <n v="10"/>
    <n v="5"/>
    <s v="PASSED"/>
  </r>
  <r>
    <s v="MINISTRY SERVICE CENTER"/>
    <x v="4"/>
    <x v="1"/>
    <x v="7"/>
    <s v="Y"/>
    <x v="14"/>
    <n v="15"/>
    <n v="109640"/>
    <n v="109640"/>
    <n v="0"/>
    <n v="10"/>
    <n v="5"/>
    <s v="PASSED"/>
  </r>
  <r>
    <s v="MINISTRY SERVICE CENTER"/>
    <x v="4"/>
    <x v="1"/>
    <x v="8"/>
    <s v="Y"/>
    <x v="14"/>
    <n v="15"/>
    <n v="123233"/>
    <n v="123233"/>
    <n v="0"/>
    <n v="10"/>
    <n v="5"/>
    <s v="PASSED"/>
  </r>
  <r>
    <s v="MINISTRY SERVICE CENTER"/>
    <x v="4"/>
    <x v="1"/>
    <x v="9"/>
    <s v="Y"/>
    <x v="14"/>
    <n v="15"/>
    <n v="85114"/>
    <n v="85114"/>
    <n v="0"/>
    <n v="10"/>
    <n v="5"/>
    <s v="PASSED"/>
  </r>
  <r>
    <s v="MINISTRY SERVICE CENTER"/>
    <x v="4"/>
    <x v="1"/>
    <x v="10"/>
    <s v="Y"/>
    <x v="14"/>
    <n v="15"/>
    <n v="125349"/>
    <n v="125349"/>
    <n v="0"/>
    <n v="10"/>
    <n v="5"/>
    <s v="PASSED"/>
  </r>
  <r>
    <s v="MINISTRY SERVICE CENTER"/>
    <x v="4"/>
    <x v="1"/>
    <x v="11"/>
    <s v="Y"/>
    <x v="14"/>
    <n v="15"/>
    <n v="121588"/>
    <n v="121588"/>
    <n v="0"/>
    <n v="10"/>
    <n v="5"/>
    <s v="PASSED"/>
  </r>
  <r>
    <s v="MINISTRY SERVICE CENTER"/>
    <x v="4"/>
    <x v="1"/>
    <x v="12"/>
    <s v="Y"/>
    <x v="14"/>
    <n v="15"/>
    <n v="132204"/>
    <n v="132204"/>
    <n v="0"/>
    <n v="10"/>
    <n v="5"/>
    <s v="PASSED"/>
  </r>
  <r>
    <s v="MINISTRY SERVICE CENTER"/>
    <x v="4"/>
    <x v="1"/>
    <x v="13"/>
    <s v="Y"/>
    <x v="14"/>
    <n v="15"/>
    <n v="176114"/>
    <n v="176114"/>
    <n v="0"/>
    <n v="10"/>
    <n v="5"/>
    <s v="PASSED"/>
  </r>
  <r>
    <s v="MINISTRY SERVICE CENTER"/>
    <x v="4"/>
    <x v="1"/>
    <x v="14"/>
    <s v="Y"/>
    <x v="14"/>
    <n v="15"/>
    <n v="122084"/>
    <n v="121865"/>
    <n v="0.17970705288639069"/>
    <n v="10"/>
    <n v="5"/>
    <s v="TRIVIAL"/>
  </r>
  <r>
    <s v="MINISTRY SERVICE CENTER"/>
    <x v="4"/>
    <x v="1"/>
    <x v="15"/>
    <s v="Y"/>
    <x v="14"/>
    <n v="15"/>
    <n v="130141"/>
    <n v="130233"/>
    <n v="7.0642617462547894E-2"/>
    <n v="10"/>
    <n v="5"/>
    <s v="TRIVIAL"/>
  </r>
  <r>
    <s v="MINISTRY SERVICE CENTER"/>
    <x v="4"/>
    <x v="1"/>
    <x v="16"/>
    <s v="Y"/>
    <x v="14"/>
    <n v="15"/>
    <n v="135809"/>
    <n v="136394"/>
    <n v="0.42890449726527557"/>
    <n v="10"/>
    <n v="5"/>
    <s v="TRIVIAL"/>
  </r>
  <r>
    <s v="MINISTRY SERVICE CENTER"/>
    <x v="4"/>
    <x v="1"/>
    <x v="17"/>
    <s v="Y"/>
    <x v="14"/>
    <n v="15"/>
    <n v="124653"/>
    <n v="123978"/>
    <n v="0.5444514349320041"/>
    <n v="10"/>
    <n v="5"/>
    <s v="TRIVIAL"/>
  </r>
  <r>
    <s v="MINISTRY SERVICE CENTER"/>
    <x v="4"/>
    <x v="1"/>
    <x v="18"/>
    <s v="Y"/>
    <x v="14"/>
    <n v="15"/>
    <n v="163064"/>
    <n v="162821"/>
    <n v="0.149243647932392"/>
    <n v="10"/>
    <n v="5"/>
    <s v="TRIVIAL"/>
  </r>
  <r>
    <s v="MINISTRY SERVICE CENTER"/>
    <x v="4"/>
    <x v="1"/>
    <x v="19"/>
    <s v="N"/>
    <x v="14"/>
    <n v="15"/>
    <n v="108268"/>
    <n v="108268"/>
    <n v="0"/>
    <n v="10"/>
    <n v="5"/>
    <s v="PASSED"/>
  </r>
  <r>
    <s v="MINISTRY SERVICE CENTER"/>
    <x v="4"/>
    <x v="1"/>
    <x v="20"/>
    <s v="N"/>
    <x v="14"/>
    <n v="15"/>
    <n v="97758"/>
    <n v="0"/>
    <n v="100"/>
    <n v="10"/>
    <n v="5"/>
    <s v="CRITICAL"/>
  </r>
  <r>
    <s v="MINISTRY SERVICE CENTER"/>
    <x v="4"/>
    <x v="1"/>
    <x v="0"/>
    <s v="Y"/>
    <x v="15"/>
    <n v="16"/>
    <n v="0.82"/>
    <n v="0.82"/>
    <n v="0"/>
    <n v="10"/>
    <n v="5"/>
    <s v="PASSED"/>
  </r>
  <r>
    <s v="MINISTRY SERVICE CENTER"/>
    <x v="4"/>
    <x v="1"/>
    <x v="1"/>
    <s v="Y"/>
    <x v="15"/>
    <n v="16"/>
    <n v="0.79"/>
    <n v="0.79"/>
    <n v="0"/>
    <n v="10"/>
    <n v="5"/>
    <s v="PASSED"/>
  </r>
  <r>
    <s v="MINISTRY SERVICE CENTER"/>
    <x v="4"/>
    <x v="1"/>
    <x v="2"/>
    <s v="Y"/>
    <x v="15"/>
    <n v="16"/>
    <n v="0.81"/>
    <n v="0.81"/>
    <n v="0"/>
    <n v="10"/>
    <n v="5"/>
    <s v="PASSED"/>
  </r>
  <r>
    <s v="MINISTRY SERVICE CENTER"/>
    <x v="4"/>
    <x v="1"/>
    <x v="3"/>
    <s v="Y"/>
    <x v="15"/>
    <n v="16"/>
    <n v="0.8"/>
    <n v="0.8"/>
    <n v="0"/>
    <n v="10"/>
    <n v="5"/>
    <s v="PASSED"/>
  </r>
  <r>
    <s v="MINISTRY SERVICE CENTER"/>
    <x v="4"/>
    <x v="1"/>
    <x v="4"/>
    <s v="Y"/>
    <x v="15"/>
    <n v="16"/>
    <n v="0.83"/>
    <n v="0.83"/>
    <n v="0"/>
    <n v="10"/>
    <n v="5"/>
    <s v="PASSED"/>
  </r>
  <r>
    <s v="MINISTRY SERVICE CENTER"/>
    <x v="4"/>
    <x v="1"/>
    <x v="5"/>
    <s v="Y"/>
    <x v="15"/>
    <n v="16"/>
    <n v="0.79"/>
    <n v="0.79"/>
    <n v="0"/>
    <n v="10"/>
    <n v="5"/>
    <s v="PASSED"/>
  </r>
  <r>
    <s v="MINISTRY SERVICE CENTER"/>
    <x v="4"/>
    <x v="1"/>
    <x v="6"/>
    <s v="Y"/>
    <x v="15"/>
    <n v="16"/>
    <n v="0.78"/>
    <n v="0.78"/>
    <n v="0"/>
    <n v="10"/>
    <n v="5"/>
    <s v="PASSED"/>
  </r>
  <r>
    <s v="MINISTRY SERVICE CENTER"/>
    <x v="4"/>
    <x v="1"/>
    <x v="7"/>
    <s v="Y"/>
    <x v="15"/>
    <n v="16"/>
    <n v="0.79"/>
    <n v="0.79"/>
    <n v="0"/>
    <n v="10"/>
    <n v="5"/>
    <s v="PASSED"/>
  </r>
  <r>
    <s v="MINISTRY SERVICE CENTER"/>
    <x v="4"/>
    <x v="1"/>
    <x v="8"/>
    <s v="Y"/>
    <x v="15"/>
    <n v="16"/>
    <n v="0.8"/>
    <n v="0.8"/>
    <n v="0"/>
    <n v="10"/>
    <n v="5"/>
    <s v="PASSED"/>
  </r>
  <r>
    <s v="MINISTRY SERVICE CENTER"/>
    <x v="4"/>
    <x v="1"/>
    <x v="9"/>
    <s v="Y"/>
    <x v="15"/>
    <n v="16"/>
    <n v="0.8"/>
    <n v="0.8"/>
    <n v="0"/>
    <n v="10"/>
    <n v="5"/>
    <s v="PASSED"/>
  </r>
  <r>
    <s v="MINISTRY SERVICE CENTER"/>
    <x v="4"/>
    <x v="1"/>
    <x v="10"/>
    <s v="Y"/>
    <x v="15"/>
    <n v="16"/>
    <n v="0.81"/>
    <n v="0.81"/>
    <n v="0"/>
    <n v="10"/>
    <n v="5"/>
    <s v="PASSED"/>
  </r>
  <r>
    <s v="MINISTRY SERVICE CENTER"/>
    <x v="4"/>
    <x v="1"/>
    <x v="11"/>
    <s v="Y"/>
    <x v="15"/>
    <n v="16"/>
    <n v="0.81"/>
    <n v="0.81"/>
    <n v="0"/>
    <n v="10"/>
    <n v="5"/>
    <s v="PASSED"/>
  </r>
  <r>
    <s v="MINISTRY SERVICE CENTER"/>
    <x v="4"/>
    <x v="1"/>
    <x v="12"/>
    <s v="Y"/>
    <x v="15"/>
    <n v="16"/>
    <n v="0.85"/>
    <n v="0.85"/>
    <n v="0"/>
    <n v="10"/>
    <n v="5"/>
    <s v="PASSED"/>
  </r>
  <r>
    <s v="MINISTRY SERVICE CENTER"/>
    <x v="4"/>
    <x v="1"/>
    <x v="13"/>
    <s v="Y"/>
    <x v="15"/>
    <n v="16"/>
    <n v="0.89"/>
    <n v="0.89"/>
    <n v="0"/>
    <n v="10"/>
    <n v="5"/>
    <s v="PASSED"/>
  </r>
  <r>
    <s v="MINISTRY SERVICE CENTER"/>
    <x v="4"/>
    <x v="1"/>
    <x v="14"/>
    <s v="Y"/>
    <x v="15"/>
    <n v="16"/>
    <n v="0.88"/>
    <n v="0.88"/>
    <n v="0"/>
    <n v="10"/>
    <n v="5"/>
    <s v="PASSED"/>
  </r>
  <r>
    <s v="MINISTRY SERVICE CENTER"/>
    <x v="4"/>
    <x v="1"/>
    <x v="15"/>
    <s v="Y"/>
    <x v="15"/>
    <n v="16"/>
    <n v="0.88"/>
    <n v="0.88"/>
    <n v="0"/>
    <n v="10"/>
    <n v="5"/>
    <s v="PASSED"/>
  </r>
  <r>
    <s v="MINISTRY SERVICE CENTER"/>
    <x v="4"/>
    <x v="1"/>
    <x v="16"/>
    <s v="Y"/>
    <x v="15"/>
    <n v="16"/>
    <n v="0.88"/>
    <n v="0.88"/>
    <n v="0"/>
    <n v="10"/>
    <n v="5"/>
    <s v="PASSED"/>
  </r>
  <r>
    <s v="MINISTRY SERVICE CENTER"/>
    <x v="4"/>
    <x v="1"/>
    <x v="17"/>
    <s v="Y"/>
    <x v="15"/>
    <n v="16"/>
    <n v="0.9"/>
    <n v="0.9"/>
    <n v="0"/>
    <n v="10"/>
    <n v="5"/>
    <s v="PASSED"/>
  </r>
  <r>
    <s v="MINISTRY SERVICE CENTER"/>
    <x v="4"/>
    <x v="1"/>
    <x v="18"/>
    <s v="Y"/>
    <x v="15"/>
    <n v="16"/>
    <n v="0.9"/>
    <n v="0.9"/>
    <n v="0"/>
    <n v="10"/>
    <n v="5"/>
    <s v="PASSED"/>
  </r>
  <r>
    <s v="MINISTRY SERVICE CENTER"/>
    <x v="4"/>
    <x v="1"/>
    <x v="19"/>
    <s v="N"/>
    <x v="15"/>
    <n v="16"/>
    <n v="0.9"/>
    <n v="0.9"/>
    <n v="0"/>
    <n v="10"/>
    <n v="5"/>
    <s v="PASSED"/>
  </r>
  <r>
    <s v="MINISTRY SERVICE CENTER"/>
    <x v="4"/>
    <x v="1"/>
    <x v="20"/>
    <s v="N"/>
    <x v="15"/>
    <n v="16"/>
    <n v="0.84"/>
    <n v="0"/>
    <n v="100"/>
    <n v="10"/>
    <n v="5"/>
    <s v="CRITICAL"/>
  </r>
  <r>
    <s v="MINISTRY SERVICE CENTER"/>
    <x v="4"/>
    <x v="1"/>
    <x v="0"/>
    <s v="Y"/>
    <x v="16"/>
    <n v="17"/>
    <n v="303176"/>
    <n v="303176"/>
    <n v="0"/>
    <n v="10"/>
    <n v="5"/>
    <s v="PASSED"/>
  </r>
  <r>
    <s v="MINISTRY SERVICE CENTER"/>
    <x v="4"/>
    <x v="1"/>
    <x v="1"/>
    <s v="Y"/>
    <x v="16"/>
    <n v="17"/>
    <n v="386573"/>
    <n v="386447"/>
    <n v="3.2604729755956185E-2"/>
    <n v="10"/>
    <n v="5"/>
    <s v="TRIVIAL"/>
  </r>
  <r>
    <s v="MINISTRY SERVICE CENTER"/>
    <x v="4"/>
    <x v="1"/>
    <x v="2"/>
    <s v="Y"/>
    <x v="16"/>
    <n v="17"/>
    <n v="375617"/>
    <n v="375617"/>
    <n v="0"/>
    <n v="10"/>
    <n v="5"/>
    <s v="PASSED"/>
  </r>
  <r>
    <s v="MINISTRY SERVICE CENTER"/>
    <x v="4"/>
    <x v="1"/>
    <x v="3"/>
    <s v="Y"/>
    <x v="16"/>
    <n v="17"/>
    <n v="293419"/>
    <n v="293419"/>
    <n v="0"/>
    <n v="10"/>
    <n v="5"/>
    <s v="PASSED"/>
  </r>
  <r>
    <s v="MINISTRY SERVICE CENTER"/>
    <x v="4"/>
    <x v="1"/>
    <x v="4"/>
    <s v="Y"/>
    <x v="16"/>
    <n v="17"/>
    <n v="261200"/>
    <n v="261200"/>
    <n v="0"/>
    <n v="10"/>
    <n v="5"/>
    <s v="PASSED"/>
  </r>
  <r>
    <s v="MINISTRY SERVICE CENTER"/>
    <x v="4"/>
    <x v="1"/>
    <x v="5"/>
    <s v="Y"/>
    <x v="16"/>
    <n v="17"/>
    <n v="399538"/>
    <n v="399538"/>
    <n v="0"/>
    <n v="10"/>
    <n v="5"/>
    <s v="PASSED"/>
  </r>
  <r>
    <s v="MINISTRY SERVICE CENTER"/>
    <x v="4"/>
    <x v="1"/>
    <x v="6"/>
    <s v="Y"/>
    <x v="16"/>
    <n v="17"/>
    <n v="924664"/>
    <n v="917254"/>
    <n v="0.80784602738172862"/>
    <n v="10"/>
    <n v="5"/>
    <s v="TRIVIAL"/>
  </r>
  <r>
    <s v="MINISTRY SERVICE CENTER"/>
    <x v="4"/>
    <x v="1"/>
    <x v="7"/>
    <s v="Y"/>
    <x v="16"/>
    <n v="17"/>
    <n v="438395"/>
    <n v="439076"/>
    <n v="0.15509843398409387"/>
    <n v="10"/>
    <n v="5"/>
    <s v="TRIVIAL"/>
  </r>
  <r>
    <s v="MINISTRY SERVICE CENTER"/>
    <x v="4"/>
    <x v="1"/>
    <x v="8"/>
    <s v="Y"/>
    <x v="16"/>
    <n v="17"/>
    <n v="458831"/>
    <n v="458831"/>
    <n v="0"/>
    <n v="10"/>
    <n v="5"/>
    <s v="PASSED"/>
  </r>
  <r>
    <s v="MINISTRY SERVICE CENTER"/>
    <x v="4"/>
    <x v="1"/>
    <x v="9"/>
    <s v="Y"/>
    <x v="16"/>
    <n v="17"/>
    <n v="594605"/>
    <n v="594605"/>
    <n v="0"/>
    <n v="10"/>
    <n v="5"/>
    <s v="PASSED"/>
  </r>
  <r>
    <s v="MINISTRY SERVICE CENTER"/>
    <x v="4"/>
    <x v="1"/>
    <x v="10"/>
    <s v="Y"/>
    <x v="16"/>
    <n v="17"/>
    <n v="398756"/>
    <n v="398756"/>
    <n v="0"/>
    <n v="10"/>
    <n v="5"/>
    <s v="PASSED"/>
  </r>
  <r>
    <s v="MINISTRY SERVICE CENTER"/>
    <x v="4"/>
    <x v="1"/>
    <x v="11"/>
    <s v="Y"/>
    <x v="16"/>
    <n v="17"/>
    <n v="381297"/>
    <n v="381297"/>
    <n v="0"/>
    <n v="10"/>
    <n v="5"/>
    <s v="PASSED"/>
  </r>
  <r>
    <s v="MINISTRY SERVICE CENTER"/>
    <x v="4"/>
    <x v="1"/>
    <x v="12"/>
    <s v="Y"/>
    <x v="16"/>
    <n v="17"/>
    <n v="680236"/>
    <n v="680229"/>
    <n v="1.0290652118624757E-3"/>
    <n v="10"/>
    <n v="5"/>
    <s v="TRIVIAL"/>
  </r>
  <r>
    <s v="MINISTRY SERVICE CENTER"/>
    <x v="4"/>
    <x v="1"/>
    <x v="13"/>
    <s v="Y"/>
    <x v="16"/>
    <n v="17"/>
    <n v="390358"/>
    <n v="390358"/>
    <n v="0"/>
    <n v="10"/>
    <n v="5"/>
    <s v="PASSED"/>
  </r>
  <r>
    <s v="MINISTRY SERVICE CENTER"/>
    <x v="4"/>
    <x v="1"/>
    <x v="14"/>
    <s v="Y"/>
    <x v="16"/>
    <n v="17"/>
    <n v="368727"/>
    <n v="368421"/>
    <n v="8.3057154722450677E-2"/>
    <n v="10"/>
    <n v="5"/>
    <s v="TRIVIAL"/>
  </r>
  <r>
    <s v="MINISTRY SERVICE CENTER"/>
    <x v="4"/>
    <x v="1"/>
    <x v="15"/>
    <s v="Y"/>
    <x v="16"/>
    <n v="17"/>
    <n v="442066"/>
    <n v="440947"/>
    <n v="0.25377199527380839"/>
    <n v="10"/>
    <n v="5"/>
    <s v="TRIVIAL"/>
  </r>
  <r>
    <s v="MINISTRY SERVICE CENTER"/>
    <x v="4"/>
    <x v="1"/>
    <x v="16"/>
    <s v="Y"/>
    <x v="16"/>
    <n v="17"/>
    <n v="403434"/>
    <n v="400213"/>
    <n v="0.80482143258714733"/>
    <n v="10"/>
    <n v="5"/>
    <s v="TRIVIAL"/>
  </r>
  <r>
    <s v="MINISTRY SERVICE CENTER"/>
    <x v="4"/>
    <x v="1"/>
    <x v="17"/>
    <s v="Y"/>
    <x v="16"/>
    <n v="17"/>
    <n v="372062"/>
    <n v="366834"/>
    <n v="1.4251677870644488"/>
    <n v="10"/>
    <n v="5"/>
    <s v="TRIVIAL"/>
  </r>
  <r>
    <s v="MINISTRY SERVICE CENTER"/>
    <x v="4"/>
    <x v="1"/>
    <x v="18"/>
    <s v="Y"/>
    <x v="16"/>
    <n v="17"/>
    <n v="501433"/>
    <n v="484616"/>
    <n v="3.4701701966092742"/>
    <n v="10"/>
    <n v="5"/>
    <s v="TRIVIAL"/>
  </r>
  <r>
    <s v="MINISTRY SERVICE CENTER"/>
    <x v="4"/>
    <x v="1"/>
    <x v="19"/>
    <s v="N"/>
    <x v="16"/>
    <n v="17"/>
    <n v="475010"/>
    <n v="128603"/>
    <n v="269.36152344813109"/>
    <n v="10"/>
    <n v="5"/>
    <s v="CRITICAL"/>
  </r>
  <r>
    <s v="MINISTRY SERVICE CENTER"/>
    <x v="4"/>
    <x v="1"/>
    <x v="20"/>
    <s v="N"/>
    <x v="16"/>
    <n v="17"/>
    <n v="206328"/>
    <n v="0"/>
    <n v="100"/>
    <n v="10"/>
    <n v="5"/>
    <s v="CRITICAL"/>
  </r>
  <r>
    <s v="MINISTRY SERVICE CENTER"/>
    <x v="4"/>
    <x v="1"/>
    <x v="0"/>
    <s v="Y"/>
    <x v="17"/>
    <n v="18"/>
    <n v="195.99"/>
    <n v="195.99"/>
    <n v="0"/>
    <n v="10"/>
    <n v="5"/>
    <s v="PASSED"/>
  </r>
  <r>
    <s v="MINISTRY SERVICE CENTER"/>
    <x v="4"/>
    <x v="1"/>
    <x v="1"/>
    <s v="Y"/>
    <x v="17"/>
    <n v="18"/>
    <n v="223.9"/>
    <n v="223.9"/>
    <n v="0"/>
    <n v="10"/>
    <n v="5"/>
    <s v="PASSED"/>
  </r>
  <r>
    <s v="MINISTRY SERVICE CENTER"/>
    <x v="4"/>
    <x v="1"/>
    <x v="2"/>
    <s v="Y"/>
    <x v="17"/>
    <n v="18"/>
    <n v="240.9"/>
    <n v="240.9"/>
    <n v="0"/>
    <n v="10"/>
    <n v="5"/>
    <s v="PASSED"/>
  </r>
  <r>
    <s v="MINISTRY SERVICE CENTER"/>
    <x v="4"/>
    <x v="1"/>
    <x v="3"/>
    <s v="Y"/>
    <x v="17"/>
    <n v="18"/>
    <n v="253.52"/>
    <n v="253.52"/>
    <n v="0"/>
    <n v="10"/>
    <n v="5"/>
    <s v="PASSED"/>
  </r>
  <r>
    <s v="MINISTRY SERVICE CENTER"/>
    <x v="4"/>
    <x v="1"/>
    <x v="4"/>
    <s v="Y"/>
    <x v="17"/>
    <n v="18"/>
    <n v="242.92"/>
    <n v="242.92"/>
    <n v="0"/>
    <n v="10"/>
    <n v="5"/>
    <s v="PASSED"/>
  </r>
  <r>
    <s v="MINISTRY SERVICE CENTER"/>
    <x v="4"/>
    <x v="1"/>
    <x v="5"/>
    <s v="Y"/>
    <x v="17"/>
    <n v="18"/>
    <n v="257.12"/>
    <n v="257.12"/>
    <n v="0"/>
    <n v="10"/>
    <n v="5"/>
    <s v="PASSED"/>
  </r>
  <r>
    <s v="MINISTRY SERVICE CENTER"/>
    <x v="4"/>
    <x v="1"/>
    <x v="6"/>
    <s v="Y"/>
    <x v="17"/>
    <n v="18"/>
    <n v="267.70999999999998"/>
    <n v="267.70999999999998"/>
    <n v="0"/>
    <n v="10"/>
    <n v="5"/>
    <s v="PASSED"/>
  </r>
  <r>
    <s v="MINISTRY SERVICE CENTER"/>
    <x v="4"/>
    <x v="1"/>
    <x v="7"/>
    <s v="Y"/>
    <x v="17"/>
    <n v="18"/>
    <n v="278.06"/>
    <n v="278.06"/>
    <n v="0"/>
    <n v="10"/>
    <n v="5"/>
    <s v="PASSED"/>
  </r>
  <r>
    <s v="MINISTRY SERVICE CENTER"/>
    <x v="4"/>
    <x v="1"/>
    <x v="8"/>
    <s v="Y"/>
    <x v="17"/>
    <n v="18"/>
    <n v="284.14"/>
    <n v="284.14"/>
    <n v="0"/>
    <n v="10"/>
    <n v="5"/>
    <s v="PASSED"/>
  </r>
  <r>
    <s v="MINISTRY SERVICE CENTER"/>
    <x v="4"/>
    <x v="1"/>
    <x v="9"/>
    <s v="Y"/>
    <x v="17"/>
    <n v="18"/>
    <n v="283.26"/>
    <n v="283.26"/>
    <n v="0"/>
    <n v="10"/>
    <n v="5"/>
    <s v="PASSED"/>
  </r>
  <r>
    <s v="MINISTRY SERVICE CENTER"/>
    <x v="4"/>
    <x v="1"/>
    <x v="10"/>
    <s v="Y"/>
    <x v="17"/>
    <n v="18"/>
    <n v="284.63"/>
    <n v="284.63"/>
    <n v="0"/>
    <n v="10"/>
    <n v="5"/>
    <s v="PASSED"/>
  </r>
  <r>
    <s v="MINISTRY SERVICE CENTER"/>
    <x v="4"/>
    <x v="1"/>
    <x v="11"/>
    <s v="Y"/>
    <x v="17"/>
    <n v="18"/>
    <n v="284.89999999999998"/>
    <n v="284.89999999999998"/>
    <n v="0"/>
    <n v="10"/>
    <n v="5"/>
    <s v="PASSED"/>
  </r>
  <r>
    <s v="MINISTRY SERVICE CENTER"/>
    <x v="4"/>
    <x v="1"/>
    <x v="12"/>
    <s v="Y"/>
    <x v="17"/>
    <n v="18"/>
    <n v="288"/>
    <n v="288"/>
    <n v="0"/>
    <n v="10"/>
    <n v="5"/>
    <s v="PASSED"/>
  </r>
  <r>
    <s v="MINISTRY SERVICE CENTER"/>
    <x v="4"/>
    <x v="1"/>
    <x v="13"/>
    <s v="Y"/>
    <x v="17"/>
    <n v="18"/>
    <n v="279.44"/>
    <n v="279.44"/>
    <n v="0"/>
    <n v="10"/>
    <n v="5"/>
    <s v="PASSED"/>
  </r>
  <r>
    <s v="MINISTRY SERVICE CENTER"/>
    <x v="4"/>
    <x v="1"/>
    <x v="14"/>
    <s v="Y"/>
    <x v="17"/>
    <n v="18"/>
    <n v="280.64999999999998"/>
    <n v="280.64999999999998"/>
    <n v="0"/>
    <n v="10"/>
    <n v="5"/>
    <s v="PASSED"/>
  </r>
  <r>
    <s v="MINISTRY SERVICE CENTER"/>
    <x v="4"/>
    <x v="1"/>
    <x v="15"/>
    <s v="Y"/>
    <x v="17"/>
    <n v="18"/>
    <n v="284.77"/>
    <n v="284.77"/>
    <n v="0"/>
    <n v="10"/>
    <n v="5"/>
    <s v="PASSED"/>
  </r>
  <r>
    <s v="MINISTRY SERVICE CENTER"/>
    <x v="4"/>
    <x v="1"/>
    <x v="16"/>
    <s v="Y"/>
    <x v="17"/>
    <n v="18"/>
    <n v="275.86"/>
    <n v="275.86"/>
    <n v="0"/>
    <n v="10"/>
    <n v="5"/>
    <s v="PASSED"/>
  </r>
  <r>
    <s v="MINISTRY SERVICE CENTER"/>
    <x v="4"/>
    <x v="1"/>
    <x v="17"/>
    <s v="Y"/>
    <x v="17"/>
    <n v="18"/>
    <n v="275.86"/>
    <n v="275.36"/>
    <n v="0.18158047646717024"/>
    <n v="10"/>
    <n v="5"/>
    <s v="TRIVIAL"/>
  </r>
  <r>
    <s v="MINISTRY SERVICE CENTER"/>
    <x v="4"/>
    <x v="1"/>
    <x v="18"/>
    <s v="Y"/>
    <x v="17"/>
    <n v="18"/>
    <n v="276.2"/>
    <n v="275"/>
    <n v="0.43636363636363223"/>
    <n v="10"/>
    <n v="5"/>
    <s v="TRIVIAL"/>
  </r>
  <r>
    <s v="MINISTRY SERVICE CENTER"/>
    <x v="4"/>
    <x v="1"/>
    <x v="19"/>
    <s v="N"/>
    <x v="17"/>
    <n v="18"/>
    <n v="277.13"/>
    <n v="266.62"/>
    <n v="3.9419398394719045"/>
    <n v="10"/>
    <n v="5"/>
    <s v="TRIVIAL"/>
  </r>
  <r>
    <s v="MINISTRY SERVICE CENTER"/>
    <x v="4"/>
    <x v="1"/>
    <x v="20"/>
    <s v="N"/>
    <x v="17"/>
    <n v="18"/>
    <n v="285.41000000000003"/>
    <n v="0"/>
    <n v="100"/>
    <n v="10"/>
    <n v="5"/>
    <s v="CRITICAL"/>
  </r>
  <r>
    <s v="MINISTRY SERVICE CENTER"/>
    <x v="4"/>
    <x v="1"/>
    <x v="0"/>
    <s v="Y"/>
    <x v="18"/>
    <n v="19"/>
    <n v="182"/>
    <n v="182"/>
    <n v="0"/>
    <n v="10"/>
    <n v="5"/>
    <s v="PASSED"/>
  </r>
  <r>
    <s v="MINISTRY SERVICE CENTER"/>
    <x v="4"/>
    <x v="1"/>
    <x v="1"/>
    <s v="Y"/>
    <x v="18"/>
    <n v="19"/>
    <n v="131"/>
    <n v="131"/>
    <n v="0"/>
    <n v="10"/>
    <n v="5"/>
    <s v="PASSED"/>
  </r>
  <r>
    <s v="MINISTRY SERVICE CENTER"/>
    <x v="4"/>
    <x v="1"/>
    <x v="2"/>
    <s v="Y"/>
    <x v="18"/>
    <n v="19"/>
    <n v="385"/>
    <n v="385"/>
    <n v="0"/>
    <n v="10"/>
    <n v="5"/>
    <s v="PASSED"/>
  </r>
  <r>
    <s v="MINISTRY SERVICE CENTER"/>
    <x v="4"/>
    <x v="1"/>
    <x v="3"/>
    <s v="Y"/>
    <x v="18"/>
    <n v="19"/>
    <n v="208"/>
    <n v="208"/>
    <n v="0"/>
    <n v="10"/>
    <n v="5"/>
    <s v="PASSED"/>
  </r>
  <r>
    <s v="MINISTRY SERVICE CENTER"/>
    <x v="4"/>
    <x v="1"/>
    <x v="4"/>
    <s v="Y"/>
    <x v="18"/>
    <n v="19"/>
    <n v="181"/>
    <n v="181"/>
    <n v="0"/>
    <n v="10"/>
    <n v="5"/>
    <s v="PASSED"/>
  </r>
  <r>
    <s v="MINISTRY SERVICE CENTER"/>
    <x v="4"/>
    <x v="1"/>
    <x v="5"/>
    <s v="Y"/>
    <x v="18"/>
    <n v="19"/>
    <n v="98"/>
    <n v="98"/>
    <n v="0"/>
    <n v="10"/>
    <n v="5"/>
    <s v="PASSED"/>
  </r>
  <r>
    <s v="MINISTRY SERVICE CENTER"/>
    <x v="4"/>
    <x v="1"/>
    <x v="6"/>
    <s v="Y"/>
    <x v="18"/>
    <n v="19"/>
    <n v="399"/>
    <n v="345"/>
    <n v="15.65217391304348"/>
    <n v="10"/>
    <n v="5"/>
    <s v="CRITICAL"/>
  </r>
  <r>
    <s v="MINISTRY SERVICE CENTER"/>
    <x v="4"/>
    <x v="1"/>
    <x v="7"/>
    <s v="Y"/>
    <x v="18"/>
    <n v="19"/>
    <n v="163"/>
    <n v="163"/>
    <n v="0"/>
    <n v="10"/>
    <n v="5"/>
    <s v="PASSED"/>
  </r>
  <r>
    <s v="MINISTRY SERVICE CENTER"/>
    <x v="4"/>
    <x v="1"/>
    <x v="8"/>
    <s v="Y"/>
    <x v="18"/>
    <n v="19"/>
    <n v="114"/>
    <n v="114"/>
    <n v="0"/>
    <n v="10"/>
    <n v="5"/>
    <s v="PASSED"/>
  </r>
  <r>
    <s v="MINISTRY SERVICE CENTER"/>
    <x v="4"/>
    <x v="1"/>
    <x v="9"/>
    <s v="Y"/>
    <x v="18"/>
    <n v="19"/>
    <n v="29"/>
    <n v="29"/>
    <n v="0"/>
    <n v="10"/>
    <n v="5"/>
    <s v="PASSED"/>
  </r>
  <r>
    <s v="MINISTRY SERVICE CENTER"/>
    <x v="4"/>
    <x v="1"/>
    <x v="10"/>
    <s v="Y"/>
    <x v="18"/>
    <n v="19"/>
    <n v="2"/>
    <n v="2"/>
    <n v="0"/>
    <n v="10"/>
    <n v="5"/>
    <s v="PASSED"/>
  </r>
  <r>
    <s v="MINISTRY SERVICE CENTER"/>
    <x v="4"/>
    <x v="1"/>
    <x v="11"/>
    <s v="Y"/>
    <x v="18"/>
    <n v="19"/>
    <n v="79"/>
    <n v="79"/>
    <n v="0"/>
    <n v="10"/>
    <n v="5"/>
    <s v="PASSED"/>
  </r>
  <r>
    <s v="MINISTRY SERVICE CENTER"/>
    <x v="4"/>
    <x v="1"/>
    <x v="12"/>
    <s v="Y"/>
    <x v="18"/>
    <n v="19"/>
    <n v="47"/>
    <n v="47"/>
    <n v="0"/>
    <n v="10"/>
    <n v="5"/>
    <s v="PASSED"/>
  </r>
  <r>
    <s v="MINISTRY SERVICE CENTER"/>
    <x v="4"/>
    <x v="1"/>
    <x v="13"/>
    <s v="Y"/>
    <x v="18"/>
    <n v="19"/>
    <n v="24"/>
    <n v="24"/>
    <n v="0"/>
    <n v="10"/>
    <n v="5"/>
    <s v="PASSED"/>
  </r>
  <r>
    <s v="MINISTRY SERVICE CENTER"/>
    <x v="4"/>
    <x v="1"/>
    <x v="14"/>
    <s v="Y"/>
    <x v="18"/>
    <n v="19"/>
    <n v="43"/>
    <n v="42"/>
    <n v="2.3809523809523809"/>
    <n v="10"/>
    <n v="5"/>
    <s v="TRIVIAL"/>
  </r>
  <r>
    <s v="MINISTRY SERVICE CENTER"/>
    <x v="4"/>
    <x v="1"/>
    <x v="15"/>
    <s v="Y"/>
    <x v="18"/>
    <n v="19"/>
    <n v="27"/>
    <n v="27"/>
    <n v="0"/>
    <n v="10"/>
    <n v="5"/>
    <s v="PASSED"/>
  </r>
  <r>
    <s v="MINISTRY SERVICE CENTER"/>
    <x v="4"/>
    <x v="1"/>
    <x v="16"/>
    <s v="Y"/>
    <x v="18"/>
    <n v="19"/>
    <n v="39"/>
    <n v="38"/>
    <n v="2.6315789473684208"/>
    <n v="10"/>
    <n v="5"/>
    <s v="TRIVIAL"/>
  </r>
  <r>
    <s v="MINISTRY SERVICE CENTER"/>
    <x v="4"/>
    <x v="1"/>
    <x v="17"/>
    <s v="Y"/>
    <x v="18"/>
    <n v="19"/>
    <n v="243"/>
    <n v="176"/>
    <n v="38.06818181818182"/>
    <n v="10"/>
    <n v="5"/>
    <s v="CRITICAL"/>
  </r>
  <r>
    <s v="MINISTRY SERVICE CENTER"/>
    <x v="4"/>
    <x v="1"/>
    <x v="18"/>
    <s v="Y"/>
    <x v="18"/>
    <n v="19"/>
    <n v="78"/>
    <n v="27"/>
    <n v="188.88888888888889"/>
    <n v="10"/>
    <n v="5"/>
    <s v="CRITICAL"/>
  </r>
  <r>
    <s v="MINISTRY SERVICE CENTER"/>
    <x v="4"/>
    <x v="1"/>
    <x v="19"/>
    <s v="N"/>
    <x v="18"/>
    <n v="19"/>
    <n v="27"/>
    <n v="14"/>
    <n v="92.857142857142861"/>
    <n v="10"/>
    <n v="5"/>
    <s v="CRITICAL"/>
  </r>
  <r>
    <s v="MINISTRY SERVICE CENTER"/>
    <x v="4"/>
    <x v="1"/>
    <x v="20"/>
    <s v="N"/>
    <x v="18"/>
    <n v="19"/>
    <n v="4"/>
    <n v="0"/>
    <n v="100"/>
    <n v="10"/>
    <n v="5"/>
    <s v="CRITICAL"/>
  </r>
  <r>
    <s v="MINISTRY SERVICE CENTER"/>
    <x v="4"/>
    <x v="1"/>
    <x v="0"/>
    <s v="Y"/>
    <x v="19"/>
    <n v="20"/>
    <n v="615"/>
    <n v="615"/>
    <n v="0"/>
    <n v="10"/>
    <n v="5"/>
    <s v="PASSED"/>
  </r>
  <r>
    <s v="MINISTRY SERVICE CENTER"/>
    <x v="4"/>
    <x v="1"/>
    <x v="1"/>
    <s v="Y"/>
    <x v="19"/>
    <n v="20"/>
    <n v="594"/>
    <n v="594"/>
    <n v="0"/>
    <n v="10"/>
    <n v="5"/>
    <s v="PASSED"/>
  </r>
  <r>
    <s v="MINISTRY SERVICE CENTER"/>
    <x v="4"/>
    <x v="1"/>
    <x v="2"/>
    <s v="Y"/>
    <x v="19"/>
    <n v="20"/>
    <n v="774"/>
    <n v="756"/>
    <n v="2.3809523809523809"/>
    <n v="10"/>
    <n v="5"/>
    <s v="TRIVIAL"/>
  </r>
  <r>
    <s v="MINISTRY SERVICE CENTER"/>
    <x v="4"/>
    <x v="1"/>
    <x v="3"/>
    <s v="Y"/>
    <x v="19"/>
    <n v="20"/>
    <n v="693"/>
    <n v="690"/>
    <n v="0.43478260869565216"/>
    <n v="10"/>
    <n v="5"/>
    <s v="TRIVIAL"/>
  </r>
  <r>
    <s v="MINISTRY SERVICE CENTER"/>
    <x v="4"/>
    <x v="1"/>
    <x v="4"/>
    <s v="Y"/>
    <x v="19"/>
    <n v="20"/>
    <n v="796"/>
    <n v="796"/>
    <n v="0"/>
    <n v="10"/>
    <n v="5"/>
    <s v="PASSED"/>
  </r>
  <r>
    <s v="MINISTRY SERVICE CENTER"/>
    <x v="4"/>
    <x v="1"/>
    <x v="5"/>
    <s v="Y"/>
    <x v="19"/>
    <n v="20"/>
    <n v="1004"/>
    <n v="1004"/>
    <n v="0"/>
    <n v="10"/>
    <n v="5"/>
    <s v="PASSED"/>
  </r>
  <r>
    <s v="MINISTRY SERVICE CENTER"/>
    <x v="4"/>
    <x v="1"/>
    <x v="6"/>
    <s v="Y"/>
    <x v="19"/>
    <n v="20"/>
    <n v="1012"/>
    <n v="1012"/>
    <n v="0"/>
    <n v="10"/>
    <n v="5"/>
    <s v="PASSED"/>
  </r>
  <r>
    <s v="MINISTRY SERVICE CENTER"/>
    <x v="4"/>
    <x v="1"/>
    <x v="7"/>
    <s v="Y"/>
    <x v="19"/>
    <n v="20"/>
    <n v="1128"/>
    <n v="1127"/>
    <n v="8.8731144631765749E-2"/>
    <n v="10"/>
    <n v="5"/>
    <s v="TRIVIAL"/>
  </r>
  <r>
    <s v="MINISTRY SERVICE CENTER"/>
    <x v="4"/>
    <x v="1"/>
    <x v="8"/>
    <s v="Y"/>
    <x v="19"/>
    <n v="20"/>
    <n v="1083"/>
    <n v="1083"/>
    <n v="0"/>
    <n v="10"/>
    <n v="5"/>
    <s v="PASSED"/>
  </r>
  <r>
    <s v="MINISTRY SERVICE CENTER"/>
    <x v="4"/>
    <x v="1"/>
    <x v="9"/>
    <s v="Y"/>
    <x v="19"/>
    <n v="20"/>
    <n v="913"/>
    <n v="913"/>
    <n v="0"/>
    <n v="10"/>
    <n v="5"/>
    <s v="PASSED"/>
  </r>
  <r>
    <s v="MINISTRY SERVICE CENTER"/>
    <x v="4"/>
    <x v="1"/>
    <x v="10"/>
    <s v="Y"/>
    <x v="19"/>
    <n v="20"/>
    <n v="619"/>
    <n v="619"/>
    <n v="0"/>
    <n v="10"/>
    <n v="5"/>
    <s v="PASSED"/>
  </r>
  <r>
    <s v="MINISTRY SERVICE CENTER"/>
    <x v="4"/>
    <x v="1"/>
    <x v="11"/>
    <s v="Y"/>
    <x v="19"/>
    <n v="20"/>
    <n v="1123"/>
    <n v="1123"/>
    <n v="0"/>
    <n v="10"/>
    <n v="5"/>
    <s v="PASSED"/>
  </r>
  <r>
    <s v="MINISTRY SERVICE CENTER"/>
    <x v="4"/>
    <x v="1"/>
    <x v="12"/>
    <s v="Y"/>
    <x v="19"/>
    <n v="20"/>
    <n v="824"/>
    <n v="822"/>
    <n v="0.24330900243309003"/>
    <n v="10"/>
    <n v="5"/>
    <s v="TRIVIAL"/>
  </r>
  <r>
    <s v="MINISTRY SERVICE CENTER"/>
    <x v="4"/>
    <x v="1"/>
    <x v="13"/>
    <s v="Y"/>
    <x v="19"/>
    <n v="20"/>
    <n v="666"/>
    <n v="666"/>
    <n v="0"/>
    <n v="10"/>
    <n v="5"/>
    <s v="PASSED"/>
  </r>
  <r>
    <s v="MINISTRY SERVICE CENTER"/>
    <x v="4"/>
    <x v="1"/>
    <x v="14"/>
    <s v="Y"/>
    <x v="19"/>
    <n v="20"/>
    <n v="698"/>
    <n v="695"/>
    <n v="0.43165467625899279"/>
    <n v="10"/>
    <n v="5"/>
    <s v="TRIVIAL"/>
  </r>
  <r>
    <s v="MINISTRY SERVICE CENTER"/>
    <x v="4"/>
    <x v="1"/>
    <x v="15"/>
    <s v="Y"/>
    <x v="19"/>
    <n v="20"/>
    <n v="766"/>
    <n v="764"/>
    <n v="0.26178010471204188"/>
    <n v="10"/>
    <n v="5"/>
    <s v="TRIVIAL"/>
  </r>
  <r>
    <s v="MINISTRY SERVICE CENTER"/>
    <x v="4"/>
    <x v="1"/>
    <x v="16"/>
    <s v="Y"/>
    <x v="19"/>
    <n v="20"/>
    <n v="852"/>
    <n v="816"/>
    <n v="4.4117647058823533"/>
    <n v="10"/>
    <n v="5"/>
    <s v="TRIVIAL"/>
  </r>
  <r>
    <s v="MINISTRY SERVICE CENTER"/>
    <x v="4"/>
    <x v="1"/>
    <x v="17"/>
    <s v="Y"/>
    <x v="19"/>
    <n v="20"/>
    <n v="522"/>
    <n v="502"/>
    <n v="3.9840637450199203"/>
    <n v="10"/>
    <n v="5"/>
    <s v="TRIVIAL"/>
  </r>
  <r>
    <s v="MINISTRY SERVICE CENTER"/>
    <x v="4"/>
    <x v="1"/>
    <x v="18"/>
    <s v="Y"/>
    <x v="19"/>
    <n v="20"/>
    <n v="773"/>
    <n v="659"/>
    <n v="17.298937784522003"/>
    <n v="10"/>
    <n v="5"/>
    <s v="CRITICAL"/>
  </r>
  <r>
    <s v="MINISTRY SERVICE CENTER"/>
    <x v="4"/>
    <x v="1"/>
    <x v="19"/>
    <s v="N"/>
    <x v="19"/>
    <n v="20"/>
    <n v="494"/>
    <n v="117"/>
    <n v="322.22222222222223"/>
    <n v="10"/>
    <n v="5"/>
    <s v="CRITICAL"/>
  </r>
  <r>
    <s v="MINISTRY SERVICE CENTER"/>
    <x v="4"/>
    <x v="1"/>
    <x v="20"/>
    <s v="N"/>
    <x v="19"/>
    <n v="20"/>
    <n v="280"/>
    <n v="0"/>
    <n v="100"/>
    <n v="10"/>
    <n v="5"/>
    <s v="CRITICAL"/>
  </r>
  <r>
    <s v="MINISTRY SERVICE CENTER"/>
    <x v="4"/>
    <x v="1"/>
    <x v="0"/>
    <s v="Y"/>
    <x v="20"/>
    <n v="21"/>
    <n v="2076"/>
    <n v="2076"/>
    <n v="0"/>
    <n v="10"/>
    <n v="5"/>
    <s v="PASSED"/>
  </r>
  <r>
    <s v="MINISTRY SERVICE CENTER"/>
    <x v="4"/>
    <x v="1"/>
    <x v="1"/>
    <s v="Y"/>
    <x v="20"/>
    <n v="21"/>
    <n v="2358"/>
    <n v="2356"/>
    <n v="8.4889643463497449E-2"/>
    <n v="10"/>
    <n v="5"/>
    <s v="TRIVIAL"/>
  </r>
  <r>
    <s v="MINISTRY SERVICE CENTER"/>
    <x v="4"/>
    <x v="1"/>
    <x v="2"/>
    <s v="Y"/>
    <x v="20"/>
    <n v="21"/>
    <n v="2239"/>
    <n v="2237"/>
    <n v="8.9405453732677692E-2"/>
    <n v="10"/>
    <n v="5"/>
    <s v="TRIVIAL"/>
  </r>
  <r>
    <s v="MINISTRY SERVICE CENTER"/>
    <x v="4"/>
    <x v="1"/>
    <x v="3"/>
    <s v="Y"/>
    <x v="20"/>
    <n v="21"/>
    <n v="2161"/>
    <n v="2158"/>
    <n v="0.13901760889712697"/>
    <n v="10"/>
    <n v="5"/>
    <s v="TRIVIAL"/>
  </r>
  <r>
    <s v="MINISTRY SERVICE CENTER"/>
    <x v="4"/>
    <x v="1"/>
    <x v="4"/>
    <s v="Y"/>
    <x v="20"/>
    <n v="21"/>
    <n v="2153"/>
    <n v="2148"/>
    <n v="0.23277467411545624"/>
    <n v="10"/>
    <n v="5"/>
    <s v="TRIVIAL"/>
  </r>
  <r>
    <s v="MINISTRY SERVICE CENTER"/>
    <x v="4"/>
    <x v="1"/>
    <x v="5"/>
    <s v="Y"/>
    <x v="20"/>
    <n v="21"/>
    <n v="2112"/>
    <n v="2109"/>
    <n v="0.14224751066856331"/>
    <n v="10"/>
    <n v="5"/>
    <s v="TRIVIAL"/>
  </r>
  <r>
    <s v="MINISTRY SERVICE CENTER"/>
    <x v="4"/>
    <x v="1"/>
    <x v="6"/>
    <s v="Y"/>
    <x v="20"/>
    <n v="21"/>
    <n v="2607"/>
    <n v="2599"/>
    <n v="0.30781069642170067"/>
    <n v="10"/>
    <n v="5"/>
    <s v="TRIVIAL"/>
  </r>
  <r>
    <s v="MINISTRY SERVICE CENTER"/>
    <x v="4"/>
    <x v="1"/>
    <x v="7"/>
    <s v="Y"/>
    <x v="20"/>
    <n v="21"/>
    <n v="1956"/>
    <n v="1950"/>
    <n v="0.30769230769230771"/>
    <n v="10"/>
    <n v="5"/>
    <s v="TRIVIAL"/>
  </r>
  <r>
    <s v="MINISTRY SERVICE CENTER"/>
    <x v="4"/>
    <x v="1"/>
    <x v="8"/>
    <s v="Y"/>
    <x v="20"/>
    <n v="21"/>
    <n v="2330"/>
    <n v="2323"/>
    <n v="0.30133448127421436"/>
    <n v="10"/>
    <n v="5"/>
    <s v="TRIVIAL"/>
  </r>
  <r>
    <s v="MINISTRY SERVICE CENTER"/>
    <x v="4"/>
    <x v="1"/>
    <x v="9"/>
    <s v="Y"/>
    <x v="20"/>
    <n v="21"/>
    <n v="2150"/>
    <n v="2146"/>
    <n v="0.1863932898415657"/>
    <n v="10"/>
    <n v="5"/>
    <s v="TRIVIAL"/>
  </r>
  <r>
    <s v="MINISTRY SERVICE CENTER"/>
    <x v="4"/>
    <x v="1"/>
    <x v="10"/>
    <s v="Y"/>
    <x v="20"/>
    <n v="21"/>
    <n v="2161"/>
    <n v="2155"/>
    <n v="0.27842227378190254"/>
    <n v="10"/>
    <n v="5"/>
    <s v="TRIVIAL"/>
  </r>
  <r>
    <s v="MINISTRY SERVICE CENTER"/>
    <x v="4"/>
    <x v="1"/>
    <x v="11"/>
    <s v="Y"/>
    <x v="20"/>
    <n v="21"/>
    <n v="2269"/>
    <n v="2253"/>
    <n v="0.71016422547714153"/>
    <n v="10"/>
    <n v="5"/>
    <s v="TRIVIAL"/>
  </r>
  <r>
    <s v="MINISTRY SERVICE CENTER"/>
    <x v="4"/>
    <x v="1"/>
    <x v="12"/>
    <s v="Y"/>
    <x v="20"/>
    <n v="21"/>
    <n v="2275"/>
    <n v="2248"/>
    <n v="1.2010676156583628"/>
    <n v="10"/>
    <n v="5"/>
    <s v="TRIVIAL"/>
  </r>
  <r>
    <s v="MINISTRY SERVICE CENTER"/>
    <x v="4"/>
    <x v="1"/>
    <x v="13"/>
    <s v="Y"/>
    <x v="20"/>
    <n v="21"/>
    <n v="1794"/>
    <n v="1784"/>
    <n v="0.5605381165919282"/>
    <n v="10"/>
    <n v="5"/>
    <s v="TRIVIAL"/>
  </r>
  <r>
    <s v="MINISTRY SERVICE CENTER"/>
    <x v="4"/>
    <x v="1"/>
    <x v="14"/>
    <s v="Y"/>
    <x v="20"/>
    <n v="21"/>
    <n v="1804"/>
    <n v="1785"/>
    <n v="1.0644257703081232"/>
    <n v="10"/>
    <n v="5"/>
    <s v="TRIVIAL"/>
  </r>
  <r>
    <s v="MINISTRY SERVICE CENTER"/>
    <x v="4"/>
    <x v="1"/>
    <x v="15"/>
    <s v="Y"/>
    <x v="20"/>
    <n v="21"/>
    <n v="1746"/>
    <n v="1726"/>
    <n v="1.1587485515643106"/>
    <n v="10"/>
    <n v="5"/>
    <s v="TRIVIAL"/>
  </r>
  <r>
    <s v="MINISTRY SERVICE CENTER"/>
    <x v="4"/>
    <x v="1"/>
    <x v="16"/>
    <s v="Y"/>
    <x v="20"/>
    <n v="21"/>
    <n v="1872"/>
    <n v="1849"/>
    <n v="1.2439156300703083"/>
    <n v="10"/>
    <n v="5"/>
    <s v="TRIVIAL"/>
  </r>
  <r>
    <s v="MINISTRY SERVICE CENTER"/>
    <x v="4"/>
    <x v="1"/>
    <x v="17"/>
    <s v="Y"/>
    <x v="20"/>
    <n v="21"/>
    <n v="1817"/>
    <n v="1786"/>
    <n v="1.7357222844344906"/>
    <n v="10"/>
    <n v="5"/>
    <s v="TRIVIAL"/>
  </r>
  <r>
    <s v="MINISTRY SERVICE CENTER"/>
    <x v="4"/>
    <x v="1"/>
    <x v="18"/>
    <s v="Y"/>
    <x v="20"/>
    <n v="21"/>
    <n v="2043"/>
    <n v="1920"/>
    <n v="6.4062499999999991"/>
    <n v="10"/>
    <n v="5"/>
    <s v="CAUTIONARY"/>
  </r>
  <r>
    <s v="MINISTRY SERVICE CENTER"/>
    <x v="4"/>
    <x v="1"/>
    <x v="19"/>
    <s v="N"/>
    <x v="20"/>
    <n v="21"/>
    <n v="1464"/>
    <n v="463"/>
    <n v="216.1987041036717"/>
    <n v="10"/>
    <n v="5"/>
    <s v="CRITICAL"/>
  </r>
  <r>
    <s v="MINISTRY SERVICE CENTER"/>
    <x v="4"/>
    <x v="1"/>
    <x v="20"/>
    <s v="N"/>
    <x v="20"/>
    <n v="21"/>
    <n v="954"/>
    <n v="0"/>
    <n v="100"/>
    <n v="10"/>
    <n v="5"/>
    <s v="CRITICAL"/>
  </r>
  <r>
    <s v="MINISTRY SERVICE CENTER"/>
    <x v="4"/>
    <x v="1"/>
    <x v="0"/>
    <s v="Y"/>
    <x v="21"/>
    <n v="22"/>
    <n v="81"/>
    <n v="81"/>
    <n v="0"/>
    <n v="10"/>
    <n v="5"/>
    <s v="PASSED"/>
  </r>
  <r>
    <s v="MINISTRY SERVICE CENTER"/>
    <x v="4"/>
    <x v="1"/>
    <x v="1"/>
    <s v="Y"/>
    <x v="21"/>
    <n v="22"/>
    <n v="112"/>
    <n v="112"/>
    <n v="0"/>
    <n v="10"/>
    <n v="5"/>
    <s v="PASSED"/>
  </r>
  <r>
    <s v="MINISTRY SERVICE CENTER"/>
    <x v="4"/>
    <x v="1"/>
    <x v="2"/>
    <s v="Y"/>
    <x v="21"/>
    <n v="22"/>
    <n v="74"/>
    <n v="72"/>
    <n v="2.7777777777777777"/>
    <n v="10"/>
    <n v="5"/>
    <s v="TRIVIAL"/>
  </r>
  <r>
    <s v="MINISTRY SERVICE CENTER"/>
    <x v="4"/>
    <x v="1"/>
    <x v="3"/>
    <s v="Y"/>
    <x v="21"/>
    <n v="22"/>
    <n v="107"/>
    <n v="107"/>
    <n v="0"/>
    <n v="10"/>
    <n v="5"/>
    <s v="PASSED"/>
  </r>
  <r>
    <s v="MINISTRY SERVICE CENTER"/>
    <x v="4"/>
    <x v="1"/>
    <x v="4"/>
    <s v="Y"/>
    <x v="21"/>
    <n v="22"/>
    <n v="99"/>
    <n v="104"/>
    <n v="4.8076923076923084"/>
    <n v="10"/>
    <n v="5"/>
    <s v="TRIVIAL"/>
  </r>
  <r>
    <s v="MINISTRY SERVICE CENTER"/>
    <x v="4"/>
    <x v="1"/>
    <x v="5"/>
    <s v="Y"/>
    <x v="21"/>
    <n v="22"/>
    <n v="117"/>
    <n v="120"/>
    <n v="2.5"/>
    <n v="10"/>
    <n v="5"/>
    <s v="TRIVIAL"/>
  </r>
  <r>
    <s v="MINISTRY SERVICE CENTER"/>
    <x v="4"/>
    <x v="1"/>
    <x v="6"/>
    <s v="Y"/>
    <x v="21"/>
    <n v="22"/>
    <n v="88"/>
    <n v="94"/>
    <n v="6.3829787234042552"/>
    <n v="10"/>
    <n v="5"/>
    <s v="CAUTIONARY"/>
  </r>
  <r>
    <s v="MINISTRY SERVICE CENTER"/>
    <x v="4"/>
    <x v="1"/>
    <x v="7"/>
    <s v="Y"/>
    <x v="21"/>
    <n v="22"/>
    <n v="56"/>
    <n v="62"/>
    <n v="9.67741935483871"/>
    <n v="10"/>
    <n v="5"/>
    <s v="CAUTIONARY"/>
  </r>
  <r>
    <s v="MINISTRY SERVICE CENTER"/>
    <x v="4"/>
    <x v="1"/>
    <x v="8"/>
    <s v="Y"/>
    <x v="21"/>
    <n v="22"/>
    <n v="92"/>
    <n v="98"/>
    <n v="6.1224489795918364"/>
    <n v="10"/>
    <n v="5"/>
    <s v="CAUTIONARY"/>
  </r>
  <r>
    <s v="MINISTRY SERVICE CENTER"/>
    <x v="4"/>
    <x v="1"/>
    <x v="9"/>
    <s v="Y"/>
    <x v="21"/>
    <n v="22"/>
    <n v="94"/>
    <n v="98"/>
    <n v="4.0816326530612246"/>
    <n v="10"/>
    <n v="5"/>
    <s v="TRIVIAL"/>
  </r>
  <r>
    <s v="MINISTRY SERVICE CENTER"/>
    <x v="4"/>
    <x v="1"/>
    <x v="10"/>
    <s v="Y"/>
    <x v="21"/>
    <n v="22"/>
    <n v="55"/>
    <n v="60"/>
    <n v="8.3333333333333321"/>
    <n v="10"/>
    <n v="5"/>
    <s v="CAUTIONARY"/>
  </r>
  <r>
    <s v="MINISTRY SERVICE CENTER"/>
    <x v="4"/>
    <x v="1"/>
    <x v="11"/>
    <s v="Y"/>
    <x v="21"/>
    <n v="22"/>
    <n v="65"/>
    <n v="75"/>
    <n v="13.333333333333334"/>
    <n v="10"/>
    <n v="5"/>
    <s v="CRITICAL"/>
  </r>
  <r>
    <s v="MINISTRY SERVICE CENTER"/>
    <x v="4"/>
    <x v="1"/>
    <x v="12"/>
    <s v="Y"/>
    <x v="21"/>
    <n v="22"/>
    <n v="64"/>
    <n v="63"/>
    <n v="1.5873015873015872"/>
    <n v="10"/>
    <n v="5"/>
    <s v="TRIVIAL"/>
  </r>
  <r>
    <s v="MINISTRY SERVICE CENTER"/>
    <x v="4"/>
    <x v="1"/>
    <x v="13"/>
    <s v="Y"/>
    <x v="21"/>
    <n v="22"/>
    <n v="84"/>
    <n v="90"/>
    <n v="6.666666666666667"/>
    <n v="10"/>
    <n v="5"/>
    <s v="CAUTIONARY"/>
  </r>
  <r>
    <s v="MINISTRY SERVICE CENTER"/>
    <x v="4"/>
    <x v="1"/>
    <x v="14"/>
    <s v="Y"/>
    <x v="21"/>
    <n v="22"/>
    <n v="63"/>
    <n v="65"/>
    <n v="3.0769230769230771"/>
    <n v="10"/>
    <n v="5"/>
    <s v="TRIVIAL"/>
  </r>
  <r>
    <s v="MINISTRY SERVICE CENTER"/>
    <x v="4"/>
    <x v="1"/>
    <x v="15"/>
    <s v="Y"/>
    <x v="21"/>
    <n v="22"/>
    <n v="144"/>
    <n v="149"/>
    <n v="3.3557046979865772"/>
    <n v="10"/>
    <n v="5"/>
    <s v="TRIVIAL"/>
  </r>
  <r>
    <s v="MINISTRY SERVICE CENTER"/>
    <x v="4"/>
    <x v="1"/>
    <x v="16"/>
    <s v="Y"/>
    <x v="21"/>
    <n v="22"/>
    <n v="99"/>
    <n v="102"/>
    <n v="2.9411764705882351"/>
    <n v="10"/>
    <n v="5"/>
    <s v="TRIVIAL"/>
  </r>
  <r>
    <s v="MINISTRY SERVICE CENTER"/>
    <x v="4"/>
    <x v="1"/>
    <x v="17"/>
    <s v="Y"/>
    <x v="21"/>
    <n v="22"/>
    <n v="87"/>
    <n v="84"/>
    <n v="3.5714285714285712"/>
    <n v="10"/>
    <n v="5"/>
    <s v="TRIVIAL"/>
  </r>
  <r>
    <s v="MINISTRY SERVICE CENTER"/>
    <x v="4"/>
    <x v="1"/>
    <x v="18"/>
    <s v="Y"/>
    <x v="21"/>
    <n v="22"/>
    <n v="90"/>
    <n v="78"/>
    <n v="15.384615384615385"/>
    <n v="10"/>
    <n v="5"/>
    <s v="CRITICAL"/>
  </r>
  <r>
    <s v="MINISTRY SERVICE CENTER"/>
    <x v="4"/>
    <x v="1"/>
    <x v="19"/>
    <s v="N"/>
    <x v="21"/>
    <n v="22"/>
    <n v="90"/>
    <n v="21"/>
    <n v="328.57142857142856"/>
    <n v="10"/>
    <n v="5"/>
    <s v="CRITICAL"/>
  </r>
  <r>
    <s v="MINISTRY SERVICE CENTER"/>
    <x v="4"/>
    <x v="1"/>
    <x v="20"/>
    <s v="N"/>
    <x v="21"/>
    <n v="22"/>
    <n v="25"/>
    <n v="0"/>
    <n v="100"/>
    <n v="10"/>
    <n v="5"/>
    <s v="CRITICAL"/>
  </r>
  <r>
    <s v="MINISTRY SERVICE CENTER"/>
    <x v="4"/>
    <x v="1"/>
    <x v="0"/>
    <s v="Y"/>
    <x v="22"/>
    <n v="23"/>
    <n v="1252"/>
    <n v="1252"/>
    <n v="0"/>
    <n v="10"/>
    <n v="5"/>
    <s v="PASSED"/>
  </r>
  <r>
    <s v="MINISTRY SERVICE CENTER"/>
    <x v="4"/>
    <x v="1"/>
    <x v="1"/>
    <s v="Y"/>
    <x v="22"/>
    <n v="23"/>
    <n v="1356"/>
    <n v="1356"/>
    <n v="0"/>
    <n v="10"/>
    <n v="5"/>
    <s v="PASSED"/>
  </r>
  <r>
    <s v="MINISTRY SERVICE CENTER"/>
    <x v="4"/>
    <x v="1"/>
    <x v="2"/>
    <s v="Y"/>
    <x v="22"/>
    <n v="23"/>
    <n v="1281"/>
    <n v="1281"/>
    <n v="0"/>
    <n v="10"/>
    <n v="5"/>
    <s v="PASSED"/>
  </r>
  <r>
    <s v="MINISTRY SERVICE CENTER"/>
    <x v="4"/>
    <x v="1"/>
    <x v="3"/>
    <s v="Y"/>
    <x v="22"/>
    <n v="23"/>
    <n v="1340"/>
    <n v="1340"/>
    <n v="0"/>
    <n v="10"/>
    <n v="5"/>
    <s v="PASSED"/>
  </r>
  <r>
    <s v="MINISTRY SERVICE CENTER"/>
    <x v="4"/>
    <x v="1"/>
    <x v="4"/>
    <s v="Y"/>
    <x v="22"/>
    <n v="23"/>
    <n v="1348"/>
    <n v="1348"/>
    <n v="0"/>
    <n v="10"/>
    <n v="5"/>
    <s v="PASSED"/>
  </r>
  <r>
    <s v="MINISTRY SERVICE CENTER"/>
    <x v="4"/>
    <x v="1"/>
    <x v="5"/>
    <s v="Y"/>
    <x v="22"/>
    <n v="23"/>
    <n v="1349"/>
    <n v="1349"/>
    <n v="0"/>
    <n v="10"/>
    <n v="5"/>
    <s v="PASSED"/>
  </r>
  <r>
    <s v="MINISTRY SERVICE CENTER"/>
    <x v="4"/>
    <x v="1"/>
    <x v="6"/>
    <s v="Y"/>
    <x v="22"/>
    <n v="23"/>
    <n v="1450"/>
    <n v="1450"/>
    <n v="0"/>
    <n v="10"/>
    <n v="5"/>
    <s v="PASSED"/>
  </r>
  <r>
    <s v="MINISTRY SERVICE CENTER"/>
    <x v="4"/>
    <x v="1"/>
    <x v="7"/>
    <s v="Y"/>
    <x v="22"/>
    <n v="23"/>
    <n v="1268"/>
    <n v="1268"/>
    <n v="0"/>
    <n v="10"/>
    <n v="5"/>
    <s v="PASSED"/>
  </r>
  <r>
    <s v="MINISTRY SERVICE CENTER"/>
    <x v="4"/>
    <x v="1"/>
    <x v="8"/>
    <s v="Y"/>
    <x v="22"/>
    <n v="23"/>
    <n v="1414"/>
    <n v="1414"/>
    <n v="0"/>
    <n v="10"/>
    <n v="5"/>
    <s v="PASSED"/>
  </r>
  <r>
    <s v="MINISTRY SERVICE CENTER"/>
    <x v="4"/>
    <x v="1"/>
    <x v="9"/>
    <s v="Y"/>
    <x v="22"/>
    <n v="23"/>
    <n v="1301"/>
    <n v="1301"/>
    <n v="0"/>
    <n v="10"/>
    <n v="5"/>
    <s v="PASSED"/>
  </r>
  <r>
    <s v="MINISTRY SERVICE CENTER"/>
    <x v="4"/>
    <x v="1"/>
    <x v="10"/>
    <s v="Y"/>
    <x v="22"/>
    <n v="23"/>
    <n v="1373"/>
    <n v="1373"/>
    <n v="0"/>
    <n v="10"/>
    <n v="5"/>
    <s v="PASSED"/>
  </r>
  <r>
    <s v="MINISTRY SERVICE CENTER"/>
    <x v="4"/>
    <x v="1"/>
    <x v="11"/>
    <s v="Y"/>
    <x v="22"/>
    <n v="23"/>
    <n v="1408"/>
    <n v="1408"/>
    <n v="0"/>
    <n v="10"/>
    <n v="5"/>
    <s v="PASSED"/>
  </r>
  <r>
    <s v="MINISTRY SERVICE CENTER"/>
    <x v="4"/>
    <x v="1"/>
    <x v="12"/>
    <s v="Y"/>
    <x v="22"/>
    <n v="23"/>
    <n v="1391"/>
    <n v="1391"/>
    <n v="0"/>
    <n v="10"/>
    <n v="5"/>
    <s v="PASSED"/>
  </r>
  <r>
    <s v="MINISTRY SERVICE CENTER"/>
    <x v="4"/>
    <x v="1"/>
    <x v="13"/>
    <s v="Y"/>
    <x v="22"/>
    <n v="23"/>
    <n v="1369"/>
    <n v="1369"/>
    <n v="0"/>
    <n v="10"/>
    <n v="5"/>
    <s v="PASSED"/>
  </r>
  <r>
    <s v="MINISTRY SERVICE CENTER"/>
    <x v="4"/>
    <x v="1"/>
    <x v="14"/>
    <s v="Y"/>
    <x v="22"/>
    <n v="23"/>
    <n v="1218"/>
    <n v="1218"/>
    <n v="0"/>
    <n v="10"/>
    <n v="5"/>
    <s v="PASSED"/>
  </r>
  <r>
    <s v="MINISTRY SERVICE CENTER"/>
    <x v="4"/>
    <x v="1"/>
    <x v="15"/>
    <s v="Y"/>
    <x v="22"/>
    <n v="23"/>
    <n v="1283"/>
    <n v="1283"/>
    <n v="0"/>
    <n v="10"/>
    <n v="5"/>
    <s v="PASSED"/>
  </r>
  <r>
    <s v="MINISTRY SERVICE CENTER"/>
    <x v="4"/>
    <x v="1"/>
    <x v="16"/>
    <s v="Y"/>
    <x v="22"/>
    <n v="23"/>
    <n v="1327"/>
    <n v="1327"/>
    <n v="0"/>
    <n v="10"/>
    <n v="5"/>
    <s v="PASSED"/>
  </r>
  <r>
    <s v="MINISTRY SERVICE CENTER"/>
    <x v="4"/>
    <x v="1"/>
    <x v="17"/>
    <s v="Y"/>
    <x v="22"/>
    <n v="23"/>
    <n v="1260"/>
    <n v="1260"/>
    <n v="0"/>
    <n v="10"/>
    <n v="5"/>
    <s v="PASSED"/>
  </r>
  <r>
    <s v="MINISTRY SERVICE CENTER"/>
    <x v="4"/>
    <x v="1"/>
    <x v="18"/>
    <s v="Y"/>
    <x v="22"/>
    <n v="23"/>
    <n v="1254"/>
    <n v="1254"/>
    <n v="0"/>
    <n v="10"/>
    <n v="5"/>
    <s v="PASSED"/>
  </r>
  <r>
    <s v="MINISTRY SERVICE CENTER"/>
    <x v="4"/>
    <x v="1"/>
    <x v="19"/>
    <s v="N"/>
    <x v="22"/>
    <n v="23"/>
    <n v="1243"/>
    <n v="1243"/>
    <n v="0"/>
    <n v="10"/>
    <n v="5"/>
    <s v="PASSED"/>
  </r>
  <r>
    <s v="MINISTRY SERVICE CENTER"/>
    <x v="4"/>
    <x v="1"/>
    <x v="20"/>
    <s v="N"/>
    <x v="22"/>
    <n v="23"/>
    <n v="1236"/>
    <n v="0"/>
    <n v="100"/>
    <n v="10"/>
    <n v="5"/>
    <s v="CRITICAL"/>
  </r>
  <r>
    <s v="SYSTEM OFFICE"/>
    <x v="5"/>
    <x v="0"/>
    <x v="0"/>
    <s v="Y"/>
    <x v="0"/>
    <n v="1"/>
    <n v="442.49"/>
    <n v="442.64"/>
    <n v="3.388758358936772E-2"/>
    <n v="10"/>
    <n v="5"/>
    <s v="TRIVIAL"/>
  </r>
  <r>
    <s v="SYSTEM OFFICE"/>
    <x v="5"/>
    <x v="0"/>
    <x v="1"/>
    <s v="Y"/>
    <x v="0"/>
    <n v="1"/>
    <n v="295.76"/>
    <n v="296.02999999999997"/>
    <n v="9.1206972266318229E-2"/>
    <n v="10"/>
    <n v="5"/>
    <s v="TRIVIAL"/>
  </r>
  <r>
    <s v="SYSTEM OFFICE"/>
    <x v="5"/>
    <x v="0"/>
    <x v="2"/>
    <s v="Y"/>
    <x v="0"/>
    <n v="1"/>
    <n v="351.26"/>
    <n v="350.27"/>
    <n v="0.28263910697462219"/>
    <n v="10"/>
    <n v="5"/>
    <s v="TRIVIAL"/>
  </r>
  <r>
    <s v="SYSTEM OFFICE"/>
    <x v="5"/>
    <x v="0"/>
    <x v="3"/>
    <s v="Y"/>
    <x v="0"/>
    <n v="1"/>
    <n v="354.68"/>
    <n v="354.46"/>
    <n v="6.2066241606959123E-2"/>
    <n v="10"/>
    <n v="5"/>
    <s v="TRIVIAL"/>
  </r>
  <r>
    <s v="SYSTEM OFFICE"/>
    <x v="5"/>
    <x v="0"/>
    <x v="4"/>
    <s v="Y"/>
    <x v="0"/>
    <n v="1"/>
    <n v="367.16"/>
    <n v="366.79"/>
    <n v="0.10087516017339745"/>
    <n v="10"/>
    <n v="5"/>
    <s v="TRIVIAL"/>
  </r>
  <r>
    <s v="SYSTEM OFFICE"/>
    <x v="5"/>
    <x v="0"/>
    <x v="5"/>
    <s v="Y"/>
    <x v="0"/>
    <n v="1"/>
    <n v="336.87"/>
    <n v="336.97"/>
    <n v="2.9676232305553232E-2"/>
    <n v="10"/>
    <n v="5"/>
    <s v="TRIVIAL"/>
  </r>
  <r>
    <s v="SYSTEM OFFICE"/>
    <x v="5"/>
    <x v="0"/>
    <x v="6"/>
    <s v="Y"/>
    <x v="0"/>
    <n v="1"/>
    <n v="399.53"/>
    <n v="399.65"/>
    <n v="3.0026272988866398E-2"/>
    <n v="10"/>
    <n v="5"/>
    <s v="TRIVIAL"/>
  </r>
  <r>
    <s v="SYSTEM OFFICE"/>
    <x v="5"/>
    <x v="0"/>
    <x v="7"/>
    <s v="Y"/>
    <x v="0"/>
    <n v="1"/>
    <n v="297.95"/>
    <n v="297.98"/>
    <n v="1.0067789784559217E-2"/>
    <n v="10"/>
    <n v="5"/>
    <s v="TRIVIAL"/>
  </r>
  <r>
    <s v="SYSTEM OFFICE"/>
    <x v="5"/>
    <x v="0"/>
    <x v="8"/>
    <s v="Y"/>
    <x v="0"/>
    <n v="1"/>
    <n v="319.10000000000002"/>
    <n v="319.5"/>
    <n v="0.1251956181533575"/>
    <n v="10"/>
    <n v="5"/>
    <s v="TRIVIAL"/>
  </r>
  <r>
    <s v="SYSTEM OFFICE"/>
    <x v="5"/>
    <x v="0"/>
    <x v="9"/>
    <s v="Y"/>
    <x v="0"/>
    <n v="1"/>
    <n v="339.56"/>
    <n v="338.84"/>
    <n v="0.21248967064101859"/>
    <n v="10"/>
    <n v="5"/>
    <s v="TRIVIAL"/>
  </r>
  <r>
    <s v="SYSTEM OFFICE"/>
    <x v="5"/>
    <x v="0"/>
    <x v="10"/>
    <s v="Y"/>
    <x v="0"/>
    <n v="1"/>
    <n v="279.81"/>
    <n v="279.18"/>
    <n v="0.22566086395873469"/>
    <n v="10"/>
    <n v="5"/>
    <s v="TRIVIAL"/>
  </r>
  <r>
    <s v="SYSTEM OFFICE"/>
    <x v="5"/>
    <x v="0"/>
    <x v="11"/>
    <s v="Y"/>
    <x v="0"/>
    <n v="1"/>
    <n v="327.02999999999997"/>
    <n v="326.79000000000002"/>
    <n v="7.3441659781496443E-2"/>
    <n v="10"/>
    <n v="5"/>
    <s v="TRIVIAL"/>
  </r>
  <r>
    <s v="SYSTEM OFFICE"/>
    <x v="5"/>
    <x v="0"/>
    <x v="12"/>
    <s v="N"/>
    <x v="0"/>
    <n v="1"/>
    <n v="317.76"/>
    <n v="317.29000000000002"/>
    <n v="0.14812947146142974"/>
    <n v="10"/>
    <n v="5"/>
    <s v="TRIVIAL"/>
  </r>
  <r>
    <s v="SYSTEM OFFICE"/>
    <x v="5"/>
    <x v="0"/>
    <x v="13"/>
    <s v="N"/>
    <x v="0"/>
    <n v="1"/>
    <n v="295.77"/>
    <n v="296.07"/>
    <n v="0.10132738879319464"/>
    <n v="10"/>
    <n v="5"/>
    <s v="TRIVIAL"/>
  </r>
  <r>
    <s v="SYSTEM OFFICE"/>
    <x v="5"/>
    <x v="0"/>
    <x v="14"/>
    <s v="N"/>
    <x v="0"/>
    <n v="1"/>
    <n v="292.89999999999998"/>
    <n v="285.54000000000002"/>
    <n v="2.5775723191146445"/>
    <n v="10"/>
    <n v="5"/>
    <s v="TRIVIAL"/>
  </r>
  <r>
    <s v="SYSTEM OFFICE"/>
    <x v="5"/>
    <x v="0"/>
    <x v="15"/>
    <s v="N"/>
    <x v="0"/>
    <n v="1"/>
    <n v="357.39"/>
    <n v="348.74"/>
    <n v="2.4803578597235698"/>
    <n v="10"/>
    <n v="5"/>
    <s v="TRIVIAL"/>
  </r>
  <r>
    <s v="SYSTEM OFFICE"/>
    <x v="5"/>
    <x v="0"/>
    <x v="16"/>
    <s v="N"/>
    <x v="0"/>
    <n v="1"/>
    <n v="289.62"/>
    <n v="287.44"/>
    <n v="0.75841914834400459"/>
    <n v="10"/>
    <n v="5"/>
    <s v="TRIVIAL"/>
  </r>
  <r>
    <s v="SYSTEM OFFICE"/>
    <x v="5"/>
    <x v="0"/>
    <x v="17"/>
    <s v="N"/>
    <x v="0"/>
    <n v="1"/>
    <n v="300.95"/>
    <n v="290.95"/>
    <n v="3.4370166695308471"/>
    <n v="10"/>
    <n v="5"/>
    <s v="TRIVIAL"/>
  </r>
  <r>
    <s v="SYSTEM OFFICE"/>
    <x v="5"/>
    <x v="0"/>
    <x v="18"/>
    <s v="N"/>
    <x v="0"/>
    <n v="1"/>
    <n v="297.95999999999998"/>
    <n v="245.22"/>
    <n v="21.507218008319054"/>
    <n v="10"/>
    <n v="5"/>
    <s v="CRITICAL"/>
  </r>
  <r>
    <s v="SYSTEM OFFICE"/>
    <x v="5"/>
    <x v="0"/>
    <x v="19"/>
    <s v="N"/>
    <x v="0"/>
    <n v="1"/>
    <n v="228.64"/>
    <n v="56.55"/>
    <n v="304.31476569407602"/>
    <n v="10"/>
    <n v="5"/>
    <s v="CRITICAL"/>
  </r>
  <r>
    <s v="SYSTEM OFFICE"/>
    <x v="5"/>
    <x v="0"/>
    <x v="20"/>
    <s v="N"/>
    <x v="0"/>
    <n v="1"/>
    <n v="114.13"/>
    <n v="0"/>
    <n v="100"/>
    <n v="10"/>
    <n v="5"/>
    <s v="CRITICAL"/>
  </r>
  <r>
    <s v="SYSTEM OFFICE"/>
    <x v="5"/>
    <x v="0"/>
    <x v="0"/>
    <s v="Y"/>
    <x v="1"/>
    <n v="2"/>
    <n v="103.24"/>
    <n v="103.28"/>
    <n v="3.8729666924870496E-2"/>
    <n v="10"/>
    <n v="5"/>
    <s v="TRIVIAL"/>
  </r>
  <r>
    <s v="SYSTEM OFFICE"/>
    <x v="5"/>
    <x v="0"/>
    <x v="1"/>
    <s v="Y"/>
    <x v="1"/>
    <n v="2"/>
    <n v="108.57"/>
    <n v="108.6"/>
    <n v="2.762430939226624E-2"/>
    <n v="10"/>
    <n v="5"/>
    <s v="TRIVIAL"/>
  </r>
  <r>
    <s v="SYSTEM OFFICE"/>
    <x v="5"/>
    <x v="0"/>
    <x v="2"/>
    <s v="Y"/>
    <x v="1"/>
    <n v="2"/>
    <n v="99.85"/>
    <n v="99.89"/>
    <n v="4.0044048453304892E-2"/>
    <n v="10"/>
    <n v="5"/>
    <s v="TRIVIAL"/>
  </r>
  <r>
    <s v="SYSTEM OFFICE"/>
    <x v="5"/>
    <x v="0"/>
    <x v="3"/>
    <s v="Y"/>
    <x v="1"/>
    <n v="2"/>
    <n v="105.38"/>
    <n v="105.41"/>
    <n v="2.8460297884452271E-2"/>
    <n v="10"/>
    <n v="5"/>
    <s v="TRIVIAL"/>
  </r>
  <r>
    <s v="SYSTEM OFFICE"/>
    <x v="5"/>
    <x v="0"/>
    <x v="4"/>
    <s v="Y"/>
    <x v="1"/>
    <n v="2"/>
    <n v="90.09"/>
    <n v="90.12"/>
    <n v="3.328894806924227E-2"/>
    <n v="10"/>
    <n v="5"/>
    <s v="TRIVIAL"/>
  </r>
  <r>
    <s v="SYSTEM OFFICE"/>
    <x v="5"/>
    <x v="0"/>
    <x v="5"/>
    <s v="Y"/>
    <x v="1"/>
    <n v="2"/>
    <n v="100.43"/>
    <n v="100.46"/>
    <n v="2.9862631893277848E-2"/>
    <n v="10"/>
    <n v="5"/>
    <s v="TRIVIAL"/>
  </r>
  <r>
    <s v="SYSTEM OFFICE"/>
    <x v="5"/>
    <x v="0"/>
    <x v="6"/>
    <s v="Y"/>
    <x v="1"/>
    <n v="2"/>
    <n v="102.69"/>
    <n v="102.72"/>
    <n v="2.9205607476636624E-2"/>
    <n v="10"/>
    <n v="5"/>
    <s v="TRIVIAL"/>
  </r>
  <r>
    <s v="SYSTEM OFFICE"/>
    <x v="5"/>
    <x v="0"/>
    <x v="7"/>
    <s v="Y"/>
    <x v="1"/>
    <n v="2"/>
    <n v="111.07"/>
    <n v="111.1"/>
    <n v="2.7002700270028025E-2"/>
    <n v="10"/>
    <n v="5"/>
    <s v="TRIVIAL"/>
  </r>
  <r>
    <s v="SYSTEM OFFICE"/>
    <x v="5"/>
    <x v="0"/>
    <x v="8"/>
    <s v="Y"/>
    <x v="1"/>
    <n v="2"/>
    <n v="108.02"/>
    <n v="108.05"/>
    <n v="2.7764923646461024E-2"/>
    <n v="10"/>
    <n v="5"/>
    <s v="TRIVIAL"/>
  </r>
  <r>
    <s v="SYSTEM OFFICE"/>
    <x v="5"/>
    <x v="0"/>
    <x v="9"/>
    <s v="Y"/>
    <x v="1"/>
    <n v="2"/>
    <n v="119.65"/>
    <n v="119.69"/>
    <n v="3.3419667474301987E-2"/>
    <n v="10"/>
    <n v="5"/>
    <s v="TRIVIAL"/>
  </r>
  <r>
    <s v="SYSTEM OFFICE"/>
    <x v="5"/>
    <x v="0"/>
    <x v="10"/>
    <s v="Y"/>
    <x v="1"/>
    <n v="2"/>
    <n v="112.64"/>
    <n v="112.73"/>
    <n v="7.9836778142467313E-2"/>
    <n v="10"/>
    <n v="5"/>
    <s v="TRIVIAL"/>
  </r>
  <r>
    <s v="SYSTEM OFFICE"/>
    <x v="5"/>
    <x v="0"/>
    <x v="11"/>
    <s v="Y"/>
    <x v="1"/>
    <n v="2"/>
    <n v="113.61"/>
    <n v="113.55"/>
    <n v="5.2840158520477562E-2"/>
    <n v="10"/>
    <n v="5"/>
    <s v="TRIVIAL"/>
  </r>
  <r>
    <s v="SYSTEM OFFICE"/>
    <x v="5"/>
    <x v="0"/>
    <x v="12"/>
    <s v="N"/>
    <x v="1"/>
    <n v="2"/>
    <n v="101.93"/>
    <n v="102.01"/>
    <n v="7.842368395255199E-2"/>
    <n v="10"/>
    <n v="5"/>
    <s v="TRIVIAL"/>
  </r>
  <r>
    <s v="SYSTEM OFFICE"/>
    <x v="5"/>
    <x v="0"/>
    <x v="13"/>
    <s v="N"/>
    <x v="1"/>
    <n v="2"/>
    <n v="118.06"/>
    <n v="118.16"/>
    <n v="8.4631008801620111E-2"/>
    <n v="10"/>
    <n v="5"/>
    <s v="TRIVIAL"/>
  </r>
  <r>
    <s v="SYSTEM OFFICE"/>
    <x v="5"/>
    <x v="0"/>
    <x v="14"/>
    <s v="N"/>
    <x v="1"/>
    <n v="2"/>
    <n v="120.47"/>
    <n v="120.82"/>
    <n v="0.28968713789107292"/>
    <n v="10"/>
    <n v="5"/>
    <s v="TRIVIAL"/>
  </r>
  <r>
    <s v="SYSTEM OFFICE"/>
    <x v="5"/>
    <x v="0"/>
    <x v="15"/>
    <s v="N"/>
    <x v="1"/>
    <n v="2"/>
    <n v="134.44"/>
    <n v="134.34"/>
    <n v="7.4437993151700396E-2"/>
    <n v="10"/>
    <n v="5"/>
    <s v="TRIVIAL"/>
  </r>
  <r>
    <s v="SYSTEM OFFICE"/>
    <x v="5"/>
    <x v="0"/>
    <x v="16"/>
    <s v="N"/>
    <x v="1"/>
    <n v="2"/>
    <n v="116.75"/>
    <n v="116.61"/>
    <n v="0.12005831403824763"/>
    <n v="10"/>
    <n v="5"/>
    <s v="TRIVIAL"/>
  </r>
  <r>
    <s v="SYSTEM OFFICE"/>
    <x v="5"/>
    <x v="0"/>
    <x v="17"/>
    <s v="N"/>
    <x v="1"/>
    <n v="2"/>
    <n v="114.04"/>
    <n v="114.08"/>
    <n v="3.5063113604481104E-2"/>
    <n v="10"/>
    <n v="5"/>
    <s v="TRIVIAL"/>
  </r>
  <r>
    <s v="SYSTEM OFFICE"/>
    <x v="5"/>
    <x v="0"/>
    <x v="18"/>
    <s v="N"/>
    <x v="1"/>
    <n v="2"/>
    <n v="121.48"/>
    <n v="122.03"/>
    <n v="0.45070884208800882"/>
    <n v="10"/>
    <n v="5"/>
    <s v="TRIVIAL"/>
  </r>
  <r>
    <s v="SYSTEM OFFICE"/>
    <x v="5"/>
    <x v="0"/>
    <x v="19"/>
    <s v="N"/>
    <x v="1"/>
    <n v="2"/>
    <n v="110.27"/>
    <n v="110.65"/>
    <n v="0.34342521464076786"/>
    <n v="10"/>
    <n v="5"/>
    <s v="TRIVIAL"/>
  </r>
  <r>
    <s v="SYSTEM OFFICE"/>
    <x v="5"/>
    <x v="0"/>
    <x v="20"/>
    <s v="N"/>
    <x v="1"/>
    <n v="2"/>
    <n v="122.56"/>
    <n v="0"/>
    <n v="100"/>
    <n v="10"/>
    <n v="5"/>
    <s v="CRITICAL"/>
  </r>
  <r>
    <s v="SYSTEM OFFICE"/>
    <x v="5"/>
    <x v="0"/>
    <x v="0"/>
    <s v="Y"/>
    <x v="2"/>
    <n v="3"/>
    <n v="545.73"/>
    <n v="545.91999999999996"/>
    <n v="3.4803634232111094E-2"/>
    <n v="10"/>
    <n v="5"/>
    <s v="TRIVIAL"/>
  </r>
  <r>
    <s v="SYSTEM OFFICE"/>
    <x v="5"/>
    <x v="0"/>
    <x v="1"/>
    <s v="Y"/>
    <x v="2"/>
    <n v="3"/>
    <n v="404.33"/>
    <n v="404.63"/>
    <n v="7.414180856585309E-2"/>
    <n v="10"/>
    <n v="5"/>
    <s v="TRIVIAL"/>
  </r>
  <r>
    <s v="SYSTEM OFFICE"/>
    <x v="5"/>
    <x v="0"/>
    <x v="2"/>
    <s v="Y"/>
    <x v="2"/>
    <n v="3"/>
    <n v="451.11"/>
    <n v="450.16"/>
    <n v="0.21103607606184216"/>
    <n v="10"/>
    <n v="5"/>
    <s v="TRIVIAL"/>
  </r>
  <r>
    <s v="SYSTEM OFFICE"/>
    <x v="5"/>
    <x v="0"/>
    <x v="3"/>
    <s v="Y"/>
    <x v="2"/>
    <n v="3"/>
    <n v="460.06"/>
    <n v="459.87"/>
    <n v="4.1316024093765134E-2"/>
    <n v="10"/>
    <n v="5"/>
    <s v="TRIVIAL"/>
  </r>
  <r>
    <s v="SYSTEM OFFICE"/>
    <x v="5"/>
    <x v="0"/>
    <x v="4"/>
    <s v="Y"/>
    <x v="2"/>
    <n v="3"/>
    <n v="457.25"/>
    <n v="456.91"/>
    <n v="7.4412904073006714E-2"/>
    <n v="10"/>
    <n v="5"/>
    <s v="TRIVIAL"/>
  </r>
  <r>
    <s v="SYSTEM OFFICE"/>
    <x v="5"/>
    <x v="0"/>
    <x v="5"/>
    <s v="Y"/>
    <x v="2"/>
    <n v="3"/>
    <n v="437.3"/>
    <n v="437.43"/>
    <n v="2.9719040760806403E-2"/>
    <n v="10"/>
    <n v="5"/>
    <s v="TRIVIAL"/>
  </r>
  <r>
    <s v="SYSTEM OFFICE"/>
    <x v="5"/>
    <x v="0"/>
    <x v="6"/>
    <s v="Y"/>
    <x v="2"/>
    <n v="3"/>
    <n v="502.22"/>
    <n v="502.37"/>
    <n v="2.9858470848175105E-2"/>
    <n v="10"/>
    <n v="5"/>
    <s v="TRIVIAL"/>
  </r>
  <r>
    <s v="SYSTEM OFFICE"/>
    <x v="5"/>
    <x v="0"/>
    <x v="7"/>
    <s v="Y"/>
    <x v="2"/>
    <n v="3"/>
    <n v="409.02"/>
    <n v="409.08"/>
    <n v="1.4667057788208241E-2"/>
    <n v="10"/>
    <n v="5"/>
    <s v="TRIVIAL"/>
  </r>
  <r>
    <s v="SYSTEM OFFICE"/>
    <x v="5"/>
    <x v="0"/>
    <x v="8"/>
    <s v="Y"/>
    <x v="2"/>
    <n v="3"/>
    <n v="427.12"/>
    <n v="427.55"/>
    <n v="0.10057303239387365"/>
    <n v="10"/>
    <n v="5"/>
    <s v="TRIVIAL"/>
  </r>
  <r>
    <s v="SYSTEM OFFICE"/>
    <x v="5"/>
    <x v="0"/>
    <x v="9"/>
    <s v="Y"/>
    <x v="2"/>
    <n v="3"/>
    <n v="459.21"/>
    <n v="458.53"/>
    <n v="0.14830000218088388"/>
    <n v="10"/>
    <n v="5"/>
    <s v="TRIVIAL"/>
  </r>
  <r>
    <s v="SYSTEM OFFICE"/>
    <x v="5"/>
    <x v="0"/>
    <x v="10"/>
    <s v="Y"/>
    <x v="2"/>
    <n v="3"/>
    <n v="392.45"/>
    <n v="391.91"/>
    <n v="0.13778673675077532"/>
    <n v="10"/>
    <n v="5"/>
    <s v="TRIVIAL"/>
  </r>
  <r>
    <s v="SYSTEM OFFICE"/>
    <x v="5"/>
    <x v="0"/>
    <x v="11"/>
    <s v="Y"/>
    <x v="2"/>
    <n v="3"/>
    <n v="440.64"/>
    <n v="440.34"/>
    <n v="6.8129172911843436E-2"/>
    <n v="10"/>
    <n v="5"/>
    <s v="TRIVIAL"/>
  </r>
  <r>
    <s v="SYSTEM OFFICE"/>
    <x v="5"/>
    <x v="0"/>
    <x v="12"/>
    <s v="N"/>
    <x v="2"/>
    <n v="3"/>
    <n v="419.69"/>
    <n v="419.3"/>
    <n v="9.3012163129021302E-2"/>
    <n v="10"/>
    <n v="5"/>
    <s v="TRIVIAL"/>
  </r>
  <r>
    <s v="SYSTEM OFFICE"/>
    <x v="5"/>
    <x v="0"/>
    <x v="13"/>
    <s v="N"/>
    <x v="2"/>
    <n v="3"/>
    <n v="413.83"/>
    <n v="414.23"/>
    <n v="9.6564710426582837E-2"/>
    <n v="10"/>
    <n v="5"/>
    <s v="TRIVIAL"/>
  </r>
  <r>
    <s v="SYSTEM OFFICE"/>
    <x v="5"/>
    <x v="0"/>
    <x v="14"/>
    <s v="N"/>
    <x v="2"/>
    <n v="3"/>
    <n v="413.37"/>
    <n v="406.36"/>
    <n v="1.725071365291857"/>
    <n v="10"/>
    <n v="5"/>
    <s v="TRIVIAL"/>
  </r>
  <r>
    <s v="SYSTEM OFFICE"/>
    <x v="5"/>
    <x v="0"/>
    <x v="15"/>
    <s v="N"/>
    <x v="2"/>
    <n v="3"/>
    <n v="491.83"/>
    <n v="483.08"/>
    <n v="1.8112941955783719"/>
    <n v="10"/>
    <n v="5"/>
    <s v="TRIVIAL"/>
  </r>
  <r>
    <s v="SYSTEM OFFICE"/>
    <x v="5"/>
    <x v="0"/>
    <x v="16"/>
    <s v="N"/>
    <x v="2"/>
    <n v="3"/>
    <n v="406.37"/>
    <n v="404.05"/>
    <n v="0.57418636307387527"/>
    <n v="10"/>
    <n v="5"/>
    <s v="TRIVIAL"/>
  </r>
  <r>
    <s v="SYSTEM OFFICE"/>
    <x v="5"/>
    <x v="0"/>
    <x v="17"/>
    <s v="N"/>
    <x v="2"/>
    <n v="3"/>
    <n v="414.99"/>
    <n v="405.03"/>
    <n v="2.4590771053996092"/>
    <n v="10"/>
    <n v="5"/>
    <s v="TRIVIAL"/>
  </r>
  <r>
    <s v="SYSTEM OFFICE"/>
    <x v="5"/>
    <x v="0"/>
    <x v="18"/>
    <s v="N"/>
    <x v="2"/>
    <n v="3"/>
    <n v="419.44"/>
    <n v="367.25"/>
    <n v="14.211027910142954"/>
    <n v="10"/>
    <n v="5"/>
    <s v="CRITICAL"/>
  </r>
  <r>
    <s v="SYSTEM OFFICE"/>
    <x v="5"/>
    <x v="0"/>
    <x v="19"/>
    <s v="N"/>
    <x v="2"/>
    <n v="3"/>
    <n v="338.91"/>
    <n v="167.2"/>
    <n v="102.69736842105266"/>
    <n v="10"/>
    <n v="5"/>
    <s v="CRITICAL"/>
  </r>
  <r>
    <s v="SYSTEM OFFICE"/>
    <x v="5"/>
    <x v="0"/>
    <x v="20"/>
    <s v="N"/>
    <x v="2"/>
    <n v="3"/>
    <n v="236.69"/>
    <n v="0"/>
    <n v="100"/>
    <n v="10"/>
    <n v="5"/>
    <s v="CRITICAL"/>
  </r>
  <r>
    <s v="SYSTEM OFFICE"/>
    <x v="5"/>
    <x v="0"/>
    <x v="0"/>
    <s v="Y"/>
    <x v="3"/>
    <n v="4"/>
    <n v="0"/>
    <n v="0"/>
    <n v="0"/>
    <n v="10"/>
    <n v="5"/>
    <s v="PASSED"/>
  </r>
  <r>
    <s v="SYSTEM OFFICE"/>
    <x v="5"/>
    <x v="0"/>
    <x v="1"/>
    <s v="Y"/>
    <x v="3"/>
    <n v="4"/>
    <n v="0"/>
    <n v="0"/>
    <n v="0"/>
    <n v="10"/>
    <n v="5"/>
    <s v="PASSED"/>
  </r>
  <r>
    <s v="SYSTEM OFFICE"/>
    <x v="5"/>
    <x v="0"/>
    <x v="2"/>
    <s v="Y"/>
    <x v="3"/>
    <n v="4"/>
    <n v="0"/>
    <n v="0"/>
    <n v="0"/>
    <n v="10"/>
    <n v="5"/>
    <s v="PASSED"/>
  </r>
  <r>
    <s v="SYSTEM OFFICE"/>
    <x v="5"/>
    <x v="0"/>
    <x v="3"/>
    <s v="Y"/>
    <x v="3"/>
    <n v="4"/>
    <n v="0"/>
    <n v="0"/>
    <n v="0"/>
    <n v="10"/>
    <n v="5"/>
    <s v="PASSED"/>
  </r>
  <r>
    <s v="SYSTEM OFFICE"/>
    <x v="5"/>
    <x v="0"/>
    <x v="4"/>
    <s v="Y"/>
    <x v="3"/>
    <n v="4"/>
    <n v="36081.279999999999"/>
    <n v="36081.279999999999"/>
    <n v="0"/>
    <n v="10"/>
    <n v="5"/>
    <s v="PASSED"/>
  </r>
  <r>
    <s v="SYSTEM OFFICE"/>
    <x v="5"/>
    <x v="0"/>
    <x v="5"/>
    <s v="Y"/>
    <x v="3"/>
    <n v="4"/>
    <n v="0"/>
    <n v="0"/>
    <n v="0"/>
    <n v="10"/>
    <n v="5"/>
    <s v="PASSED"/>
  </r>
  <r>
    <s v="SYSTEM OFFICE"/>
    <x v="5"/>
    <x v="0"/>
    <x v="6"/>
    <s v="Y"/>
    <x v="3"/>
    <n v="4"/>
    <n v="0"/>
    <n v="0"/>
    <n v="0"/>
    <n v="10"/>
    <n v="5"/>
    <s v="PASSED"/>
  </r>
  <r>
    <s v="SYSTEM OFFICE"/>
    <x v="5"/>
    <x v="0"/>
    <x v="7"/>
    <s v="Y"/>
    <x v="3"/>
    <n v="4"/>
    <n v="0"/>
    <n v="0"/>
    <n v="0"/>
    <n v="10"/>
    <n v="5"/>
    <s v="PASSED"/>
  </r>
  <r>
    <s v="SYSTEM OFFICE"/>
    <x v="5"/>
    <x v="0"/>
    <x v="8"/>
    <s v="Y"/>
    <x v="3"/>
    <n v="4"/>
    <n v="0"/>
    <n v="0"/>
    <n v="0"/>
    <n v="10"/>
    <n v="5"/>
    <s v="PASSED"/>
  </r>
  <r>
    <s v="SYSTEM OFFICE"/>
    <x v="5"/>
    <x v="0"/>
    <x v="9"/>
    <s v="Y"/>
    <x v="3"/>
    <n v="4"/>
    <n v="14400"/>
    <n v="14400"/>
    <n v="0"/>
    <n v="10"/>
    <n v="5"/>
    <s v="PASSED"/>
  </r>
  <r>
    <s v="SYSTEM OFFICE"/>
    <x v="5"/>
    <x v="0"/>
    <x v="10"/>
    <s v="Y"/>
    <x v="3"/>
    <n v="4"/>
    <n v="9919"/>
    <n v="9919"/>
    <n v="0"/>
    <n v="10"/>
    <n v="5"/>
    <s v="PASSED"/>
  </r>
  <r>
    <s v="SYSTEM OFFICE"/>
    <x v="5"/>
    <x v="0"/>
    <x v="11"/>
    <s v="Y"/>
    <x v="3"/>
    <n v="4"/>
    <n v="110531.34"/>
    <n v="110531.34"/>
    <n v="0"/>
    <n v="10"/>
    <n v="5"/>
    <s v="PASSED"/>
  </r>
  <r>
    <s v="SYSTEM OFFICE"/>
    <x v="5"/>
    <x v="0"/>
    <x v="12"/>
    <s v="N"/>
    <x v="3"/>
    <n v="4"/>
    <n v="12509.05"/>
    <n v="12509.05"/>
    <n v="0"/>
    <n v="10"/>
    <n v="5"/>
    <s v="PASSED"/>
  </r>
  <r>
    <s v="SYSTEM OFFICE"/>
    <x v="5"/>
    <x v="0"/>
    <x v="13"/>
    <s v="N"/>
    <x v="3"/>
    <n v="4"/>
    <n v="7875"/>
    <n v="7875"/>
    <n v="0"/>
    <n v="10"/>
    <n v="5"/>
    <s v="PASSED"/>
  </r>
  <r>
    <s v="SYSTEM OFFICE"/>
    <x v="5"/>
    <x v="0"/>
    <x v="14"/>
    <s v="N"/>
    <x v="3"/>
    <n v="4"/>
    <n v="750"/>
    <n v="750"/>
    <n v="0"/>
    <n v="10"/>
    <n v="5"/>
    <s v="PASSED"/>
  </r>
  <r>
    <s v="SYSTEM OFFICE"/>
    <x v="5"/>
    <x v="0"/>
    <x v="15"/>
    <s v="N"/>
    <x v="3"/>
    <n v="4"/>
    <n v="5303.67"/>
    <n v="5303.67"/>
    <n v="0"/>
    <n v="10"/>
    <n v="5"/>
    <s v="PASSED"/>
  </r>
  <r>
    <s v="SYSTEM OFFICE"/>
    <x v="5"/>
    <x v="0"/>
    <x v="16"/>
    <s v="N"/>
    <x v="3"/>
    <n v="4"/>
    <n v="0"/>
    <n v="0"/>
    <n v="0"/>
    <n v="10"/>
    <n v="5"/>
    <s v="PASSED"/>
  </r>
  <r>
    <s v="SYSTEM OFFICE"/>
    <x v="5"/>
    <x v="0"/>
    <x v="17"/>
    <s v="N"/>
    <x v="3"/>
    <n v="4"/>
    <n v="6871.68"/>
    <n v="6871.68"/>
    <n v="0"/>
    <n v="10"/>
    <n v="5"/>
    <s v="PASSED"/>
  </r>
  <r>
    <s v="SYSTEM OFFICE"/>
    <x v="5"/>
    <x v="0"/>
    <x v="18"/>
    <s v="N"/>
    <x v="3"/>
    <n v="4"/>
    <n v="0"/>
    <n v="0"/>
    <n v="0"/>
    <n v="10"/>
    <n v="5"/>
    <s v="PASSED"/>
  </r>
  <r>
    <s v="SYSTEM OFFICE"/>
    <x v="5"/>
    <x v="0"/>
    <x v="19"/>
    <s v="N"/>
    <x v="3"/>
    <n v="4"/>
    <n v="0"/>
    <n v="0"/>
    <n v="0"/>
    <n v="10"/>
    <n v="5"/>
    <s v="PASSED"/>
  </r>
  <r>
    <s v="SYSTEM OFFICE"/>
    <x v="5"/>
    <x v="0"/>
    <x v="20"/>
    <s v="N"/>
    <x v="3"/>
    <n v="4"/>
    <n v="0"/>
    <n v="0"/>
    <n v="0"/>
    <n v="10"/>
    <n v="5"/>
    <s v="PASSED"/>
  </r>
  <r>
    <s v="SYSTEM OFFICE"/>
    <x v="5"/>
    <x v="0"/>
    <x v="0"/>
    <s v="Y"/>
    <x v="4"/>
    <n v="5"/>
    <n v="0"/>
    <n v="0"/>
    <n v="0"/>
    <n v="10"/>
    <n v="5"/>
    <s v="PASSED"/>
  </r>
  <r>
    <s v="SYSTEM OFFICE"/>
    <x v="5"/>
    <x v="0"/>
    <x v="1"/>
    <s v="Y"/>
    <x v="4"/>
    <n v="5"/>
    <n v="0"/>
    <n v="0"/>
    <n v="0"/>
    <n v="10"/>
    <n v="5"/>
    <s v="PASSED"/>
  </r>
  <r>
    <s v="SYSTEM OFFICE"/>
    <x v="5"/>
    <x v="0"/>
    <x v="2"/>
    <s v="Y"/>
    <x v="4"/>
    <n v="5"/>
    <n v="0"/>
    <n v="0"/>
    <n v="0"/>
    <n v="10"/>
    <n v="5"/>
    <s v="PASSED"/>
  </r>
  <r>
    <s v="SYSTEM OFFICE"/>
    <x v="5"/>
    <x v="0"/>
    <x v="3"/>
    <s v="Y"/>
    <x v="4"/>
    <n v="5"/>
    <n v="0"/>
    <n v="0"/>
    <n v="0"/>
    <n v="10"/>
    <n v="5"/>
    <s v="PASSED"/>
  </r>
  <r>
    <s v="SYSTEM OFFICE"/>
    <x v="5"/>
    <x v="0"/>
    <x v="4"/>
    <s v="Y"/>
    <x v="4"/>
    <n v="5"/>
    <n v="2"/>
    <n v="2"/>
    <n v="0"/>
    <n v="10"/>
    <n v="5"/>
    <s v="PASSED"/>
  </r>
  <r>
    <s v="SYSTEM OFFICE"/>
    <x v="5"/>
    <x v="0"/>
    <x v="5"/>
    <s v="Y"/>
    <x v="4"/>
    <n v="5"/>
    <n v="0"/>
    <n v="0"/>
    <n v="0"/>
    <n v="10"/>
    <n v="5"/>
    <s v="PASSED"/>
  </r>
  <r>
    <s v="SYSTEM OFFICE"/>
    <x v="5"/>
    <x v="0"/>
    <x v="6"/>
    <s v="Y"/>
    <x v="4"/>
    <n v="5"/>
    <n v="0"/>
    <n v="0"/>
    <n v="0"/>
    <n v="10"/>
    <n v="5"/>
    <s v="PASSED"/>
  </r>
  <r>
    <s v="SYSTEM OFFICE"/>
    <x v="5"/>
    <x v="0"/>
    <x v="7"/>
    <s v="Y"/>
    <x v="4"/>
    <n v="5"/>
    <n v="0"/>
    <n v="0"/>
    <n v="0"/>
    <n v="10"/>
    <n v="5"/>
    <s v="PASSED"/>
  </r>
  <r>
    <s v="SYSTEM OFFICE"/>
    <x v="5"/>
    <x v="0"/>
    <x v="8"/>
    <s v="Y"/>
    <x v="4"/>
    <n v="5"/>
    <n v="0"/>
    <n v="0"/>
    <n v="0"/>
    <n v="10"/>
    <n v="5"/>
    <s v="PASSED"/>
  </r>
  <r>
    <s v="SYSTEM OFFICE"/>
    <x v="5"/>
    <x v="0"/>
    <x v="9"/>
    <s v="Y"/>
    <x v="4"/>
    <n v="5"/>
    <n v="1"/>
    <n v="1"/>
    <n v="0"/>
    <n v="10"/>
    <n v="5"/>
    <s v="PASSED"/>
  </r>
  <r>
    <s v="SYSTEM OFFICE"/>
    <x v="5"/>
    <x v="0"/>
    <x v="10"/>
    <s v="Y"/>
    <x v="4"/>
    <n v="5"/>
    <n v="1"/>
    <n v="1"/>
    <n v="0"/>
    <n v="10"/>
    <n v="5"/>
    <s v="PASSED"/>
  </r>
  <r>
    <s v="SYSTEM OFFICE"/>
    <x v="5"/>
    <x v="0"/>
    <x v="11"/>
    <s v="Y"/>
    <x v="4"/>
    <n v="5"/>
    <n v="4"/>
    <n v="4"/>
    <n v="0"/>
    <n v="10"/>
    <n v="5"/>
    <s v="PASSED"/>
  </r>
  <r>
    <s v="SYSTEM OFFICE"/>
    <x v="5"/>
    <x v="0"/>
    <x v="12"/>
    <s v="N"/>
    <x v="4"/>
    <n v="5"/>
    <n v="3"/>
    <n v="3"/>
    <n v="0"/>
    <n v="10"/>
    <n v="5"/>
    <s v="PASSED"/>
  </r>
  <r>
    <s v="SYSTEM OFFICE"/>
    <x v="5"/>
    <x v="0"/>
    <x v="13"/>
    <s v="N"/>
    <x v="4"/>
    <n v="5"/>
    <n v="5"/>
    <n v="5"/>
    <n v="0"/>
    <n v="10"/>
    <n v="5"/>
    <s v="PASSED"/>
  </r>
  <r>
    <s v="SYSTEM OFFICE"/>
    <x v="5"/>
    <x v="0"/>
    <x v="14"/>
    <s v="N"/>
    <x v="4"/>
    <n v="5"/>
    <n v="1"/>
    <n v="1"/>
    <n v="0"/>
    <n v="10"/>
    <n v="5"/>
    <s v="PASSED"/>
  </r>
  <r>
    <s v="SYSTEM OFFICE"/>
    <x v="5"/>
    <x v="0"/>
    <x v="15"/>
    <s v="N"/>
    <x v="4"/>
    <n v="5"/>
    <n v="1"/>
    <n v="1"/>
    <n v="0"/>
    <n v="10"/>
    <n v="5"/>
    <s v="PASSED"/>
  </r>
  <r>
    <s v="SYSTEM OFFICE"/>
    <x v="5"/>
    <x v="0"/>
    <x v="16"/>
    <s v="N"/>
    <x v="4"/>
    <n v="5"/>
    <n v="0"/>
    <n v="0"/>
    <n v="0"/>
    <n v="10"/>
    <n v="5"/>
    <s v="PASSED"/>
  </r>
  <r>
    <s v="SYSTEM OFFICE"/>
    <x v="5"/>
    <x v="0"/>
    <x v="17"/>
    <s v="N"/>
    <x v="4"/>
    <n v="5"/>
    <n v="1"/>
    <n v="1"/>
    <n v="0"/>
    <n v="10"/>
    <n v="5"/>
    <s v="PASSED"/>
  </r>
  <r>
    <s v="SYSTEM OFFICE"/>
    <x v="5"/>
    <x v="0"/>
    <x v="18"/>
    <s v="N"/>
    <x v="4"/>
    <n v="5"/>
    <n v="0"/>
    <n v="0"/>
    <n v="0"/>
    <n v="10"/>
    <n v="5"/>
    <s v="PASSED"/>
  </r>
  <r>
    <s v="SYSTEM OFFICE"/>
    <x v="5"/>
    <x v="0"/>
    <x v="19"/>
    <s v="N"/>
    <x v="4"/>
    <n v="5"/>
    <n v="0"/>
    <n v="0"/>
    <n v="0"/>
    <n v="10"/>
    <n v="5"/>
    <s v="PASSED"/>
  </r>
  <r>
    <s v="SYSTEM OFFICE"/>
    <x v="5"/>
    <x v="0"/>
    <x v="20"/>
    <s v="N"/>
    <x v="4"/>
    <n v="5"/>
    <n v="0"/>
    <n v="0"/>
    <n v="0"/>
    <n v="10"/>
    <n v="5"/>
    <s v="PASSED"/>
  </r>
  <r>
    <s v="SYSTEM OFFICE"/>
    <x v="5"/>
    <x v="0"/>
    <x v="0"/>
    <s v="Y"/>
    <x v="5"/>
    <n v="6"/>
    <n v="10568.81"/>
    <n v="10568.81"/>
    <n v="0"/>
    <n v="10"/>
    <n v="5"/>
    <s v="PASSED"/>
  </r>
  <r>
    <s v="SYSTEM OFFICE"/>
    <x v="5"/>
    <x v="0"/>
    <x v="1"/>
    <s v="Y"/>
    <x v="5"/>
    <n v="6"/>
    <n v="3781"/>
    <n v="3781"/>
    <n v="0"/>
    <n v="10"/>
    <n v="5"/>
    <s v="PASSED"/>
  </r>
  <r>
    <s v="SYSTEM OFFICE"/>
    <x v="5"/>
    <x v="0"/>
    <x v="2"/>
    <s v="Y"/>
    <x v="5"/>
    <n v="6"/>
    <n v="0"/>
    <n v="0"/>
    <n v="0"/>
    <n v="10"/>
    <n v="5"/>
    <s v="PASSED"/>
  </r>
  <r>
    <s v="SYSTEM OFFICE"/>
    <x v="5"/>
    <x v="0"/>
    <x v="3"/>
    <s v="Y"/>
    <x v="5"/>
    <n v="6"/>
    <n v="0"/>
    <n v="0"/>
    <n v="0"/>
    <n v="10"/>
    <n v="5"/>
    <s v="PASSED"/>
  </r>
  <r>
    <s v="SYSTEM OFFICE"/>
    <x v="5"/>
    <x v="0"/>
    <x v="4"/>
    <s v="Y"/>
    <x v="5"/>
    <n v="6"/>
    <n v="0"/>
    <n v="0"/>
    <n v="0"/>
    <n v="10"/>
    <n v="5"/>
    <s v="PASSED"/>
  </r>
  <r>
    <s v="SYSTEM OFFICE"/>
    <x v="5"/>
    <x v="0"/>
    <x v="5"/>
    <s v="Y"/>
    <x v="5"/>
    <n v="6"/>
    <n v="0"/>
    <n v="0"/>
    <n v="0"/>
    <n v="10"/>
    <n v="5"/>
    <s v="PASSED"/>
  </r>
  <r>
    <s v="SYSTEM OFFICE"/>
    <x v="5"/>
    <x v="0"/>
    <x v="6"/>
    <s v="Y"/>
    <x v="5"/>
    <n v="6"/>
    <n v="0"/>
    <n v="0"/>
    <n v="0"/>
    <n v="10"/>
    <n v="5"/>
    <s v="PASSED"/>
  </r>
  <r>
    <s v="SYSTEM OFFICE"/>
    <x v="5"/>
    <x v="0"/>
    <x v="7"/>
    <s v="Y"/>
    <x v="5"/>
    <n v="6"/>
    <n v="8627.85"/>
    <n v="8627.85"/>
    <n v="0"/>
    <n v="10"/>
    <n v="5"/>
    <s v="PASSED"/>
  </r>
  <r>
    <s v="SYSTEM OFFICE"/>
    <x v="5"/>
    <x v="0"/>
    <x v="8"/>
    <s v="Y"/>
    <x v="5"/>
    <n v="6"/>
    <n v="0"/>
    <n v="0"/>
    <n v="0"/>
    <n v="10"/>
    <n v="5"/>
    <s v="PASSED"/>
  </r>
  <r>
    <s v="SYSTEM OFFICE"/>
    <x v="5"/>
    <x v="0"/>
    <x v="9"/>
    <s v="Y"/>
    <x v="5"/>
    <n v="6"/>
    <n v="0"/>
    <n v="0"/>
    <n v="0"/>
    <n v="10"/>
    <n v="5"/>
    <s v="PASSED"/>
  </r>
  <r>
    <s v="SYSTEM OFFICE"/>
    <x v="5"/>
    <x v="0"/>
    <x v="10"/>
    <s v="Y"/>
    <x v="5"/>
    <n v="6"/>
    <n v="0"/>
    <n v="0"/>
    <n v="0"/>
    <n v="10"/>
    <n v="5"/>
    <s v="PASSED"/>
  </r>
  <r>
    <s v="SYSTEM OFFICE"/>
    <x v="5"/>
    <x v="0"/>
    <x v="11"/>
    <s v="Y"/>
    <x v="5"/>
    <n v="6"/>
    <n v="7142.29"/>
    <n v="7142.29"/>
    <n v="0"/>
    <n v="10"/>
    <n v="5"/>
    <s v="PASSED"/>
  </r>
  <r>
    <s v="SYSTEM OFFICE"/>
    <x v="5"/>
    <x v="0"/>
    <x v="12"/>
    <s v="N"/>
    <x v="5"/>
    <n v="6"/>
    <n v="23884.79"/>
    <n v="23884.79"/>
    <n v="0"/>
    <n v="10"/>
    <n v="5"/>
    <s v="PASSED"/>
  </r>
  <r>
    <s v="SYSTEM OFFICE"/>
    <x v="5"/>
    <x v="0"/>
    <x v="13"/>
    <s v="N"/>
    <x v="5"/>
    <n v="6"/>
    <n v="0"/>
    <n v="0"/>
    <n v="0"/>
    <n v="10"/>
    <n v="5"/>
    <s v="PASSED"/>
  </r>
  <r>
    <s v="SYSTEM OFFICE"/>
    <x v="5"/>
    <x v="0"/>
    <x v="14"/>
    <s v="N"/>
    <x v="5"/>
    <n v="6"/>
    <n v="0"/>
    <n v="0"/>
    <n v="0"/>
    <n v="10"/>
    <n v="5"/>
    <s v="PASSED"/>
  </r>
  <r>
    <s v="SYSTEM OFFICE"/>
    <x v="5"/>
    <x v="0"/>
    <x v="15"/>
    <s v="N"/>
    <x v="5"/>
    <n v="6"/>
    <n v="0"/>
    <n v="0"/>
    <n v="0"/>
    <n v="10"/>
    <n v="5"/>
    <s v="PASSED"/>
  </r>
  <r>
    <s v="SYSTEM OFFICE"/>
    <x v="5"/>
    <x v="0"/>
    <x v="16"/>
    <s v="N"/>
    <x v="5"/>
    <n v="6"/>
    <n v="0"/>
    <n v="0"/>
    <n v="0"/>
    <n v="10"/>
    <n v="5"/>
    <s v="PASSED"/>
  </r>
  <r>
    <s v="SYSTEM OFFICE"/>
    <x v="5"/>
    <x v="0"/>
    <x v="17"/>
    <s v="N"/>
    <x v="5"/>
    <n v="6"/>
    <n v="8691.0300000000007"/>
    <n v="8691.0300000000007"/>
    <n v="0"/>
    <n v="10"/>
    <n v="5"/>
    <s v="PASSED"/>
  </r>
  <r>
    <s v="SYSTEM OFFICE"/>
    <x v="5"/>
    <x v="0"/>
    <x v="18"/>
    <s v="N"/>
    <x v="5"/>
    <n v="6"/>
    <n v="0"/>
    <n v="0"/>
    <n v="0"/>
    <n v="10"/>
    <n v="5"/>
    <s v="PASSED"/>
  </r>
  <r>
    <s v="SYSTEM OFFICE"/>
    <x v="5"/>
    <x v="0"/>
    <x v="19"/>
    <s v="N"/>
    <x v="5"/>
    <n v="6"/>
    <n v="0"/>
    <n v="0"/>
    <n v="0"/>
    <n v="10"/>
    <n v="5"/>
    <s v="PASSED"/>
  </r>
  <r>
    <s v="SYSTEM OFFICE"/>
    <x v="5"/>
    <x v="0"/>
    <x v="20"/>
    <s v="N"/>
    <x v="5"/>
    <n v="6"/>
    <n v="0"/>
    <n v="0"/>
    <n v="0"/>
    <n v="10"/>
    <n v="5"/>
    <s v="PASSED"/>
  </r>
  <r>
    <s v="SYSTEM OFFICE"/>
    <x v="5"/>
    <x v="0"/>
    <x v="0"/>
    <s v="Y"/>
    <x v="6"/>
    <n v="7"/>
    <n v="1"/>
    <n v="1"/>
    <n v="0"/>
    <n v="10"/>
    <n v="5"/>
    <s v="PASSED"/>
  </r>
  <r>
    <s v="SYSTEM OFFICE"/>
    <x v="5"/>
    <x v="0"/>
    <x v="1"/>
    <s v="Y"/>
    <x v="6"/>
    <n v="7"/>
    <n v="1"/>
    <n v="1"/>
    <n v="0"/>
    <n v="10"/>
    <n v="5"/>
    <s v="PASSED"/>
  </r>
  <r>
    <s v="SYSTEM OFFICE"/>
    <x v="5"/>
    <x v="0"/>
    <x v="2"/>
    <s v="Y"/>
    <x v="6"/>
    <n v="7"/>
    <n v="0"/>
    <n v="0"/>
    <n v="0"/>
    <n v="10"/>
    <n v="5"/>
    <s v="PASSED"/>
  </r>
  <r>
    <s v="SYSTEM OFFICE"/>
    <x v="5"/>
    <x v="0"/>
    <x v="3"/>
    <s v="Y"/>
    <x v="6"/>
    <n v="7"/>
    <n v="0"/>
    <n v="0"/>
    <n v="0"/>
    <n v="10"/>
    <n v="5"/>
    <s v="PASSED"/>
  </r>
  <r>
    <s v="SYSTEM OFFICE"/>
    <x v="5"/>
    <x v="0"/>
    <x v="4"/>
    <s v="Y"/>
    <x v="6"/>
    <n v="7"/>
    <n v="0"/>
    <n v="0"/>
    <n v="0"/>
    <n v="10"/>
    <n v="5"/>
    <s v="PASSED"/>
  </r>
  <r>
    <s v="SYSTEM OFFICE"/>
    <x v="5"/>
    <x v="0"/>
    <x v="5"/>
    <s v="Y"/>
    <x v="6"/>
    <n v="7"/>
    <n v="0"/>
    <n v="0"/>
    <n v="0"/>
    <n v="10"/>
    <n v="5"/>
    <s v="PASSED"/>
  </r>
  <r>
    <s v="SYSTEM OFFICE"/>
    <x v="5"/>
    <x v="0"/>
    <x v="6"/>
    <s v="Y"/>
    <x v="6"/>
    <n v="7"/>
    <n v="0"/>
    <n v="0"/>
    <n v="0"/>
    <n v="10"/>
    <n v="5"/>
    <s v="PASSED"/>
  </r>
  <r>
    <s v="SYSTEM OFFICE"/>
    <x v="5"/>
    <x v="0"/>
    <x v="7"/>
    <s v="Y"/>
    <x v="6"/>
    <n v="7"/>
    <n v="1"/>
    <n v="1"/>
    <n v="0"/>
    <n v="10"/>
    <n v="5"/>
    <s v="PASSED"/>
  </r>
  <r>
    <s v="SYSTEM OFFICE"/>
    <x v="5"/>
    <x v="0"/>
    <x v="8"/>
    <s v="Y"/>
    <x v="6"/>
    <n v="7"/>
    <n v="0"/>
    <n v="0"/>
    <n v="0"/>
    <n v="10"/>
    <n v="5"/>
    <s v="PASSED"/>
  </r>
  <r>
    <s v="SYSTEM OFFICE"/>
    <x v="5"/>
    <x v="0"/>
    <x v="9"/>
    <s v="Y"/>
    <x v="6"/>
    <n v="7"/>
    <n v="0"/>
    <n v="0"/>
    <n v="0"/>
    <n v="10"/>
    <n v="5"/>
    <s v="PASSED"/>
  </r>
  <r>
    <s v="SYSTEM OFFICE"/>
    <x v="5"/>
    <x v="0"/>
    <x v="10"/>
    <s v="Y"/>
    <x v="6"/>
    <n v="7"/>
    <n v="0"/>
    <n v="0"/>
    <n v="0"/>
    <n v="10"/>
    <n v="5"/>
    <s v="PASSED"/>
  </r>
  <r>
    <s v="SYSTEM OFFICE"/>
    <x v="5"/>
    <x v="0"/>
    <x v="11"/>
    <s v="Y"/>
    <x v="6"/>
    <n v="7"/>
    <n v="1"/>
    <n v="1"/>
    <n v="0"/>
    <n v="10"/>
    <n v="5"/>
    <s v="PASSED"/>
  </r>
  <r>
    <s v="SYSTEM OFFICE"/>
    <x v="5"/>
    <x v="0"/>
    <x v="12"/>
    <s v="N"/>
    <x v="6"/>
    <n v="7"/>
    <n v="1"/>
    <n v="1"/>
    <n v="0"/>
    <n v="10"/>
    <n v="5"/>
    <s v="PASSED"/>
  </r>
  <r>
    <s v="SYSTEM OFFICE"/>
    <x v="5"/>
    <x v="0"/>
    <x v="13"/>
    <s v="N"/>
    <x v="6"/>
    <n v="7"/>
    <n v="0"/>
    <n v="0"/>
    <n v="0"/>
    <n v="10"/>
    <n v="5"/>
    <s v="PASSED"/>
  </r>
  <r>
    <s v="SYSTEM OFFICE"/>
    <x v="5"/>
    <x v="0"/>
    <x v="14"/>
    <s v="N"/>
    <x v="6"/>
    <n v="7"/>
    <n v="0"/>
    <n v="0"/>
    <n v="0"/>
    <n v="10"/>
    <n v="5"/>
    <s v="PASSED"/>
  </r>
  <r>
    <s v="SYSTEM OFFICE"/>
    <x v="5"/>
    <x v="0"/>
    <x v="15"/>
    <s v="N"/>
    <x v="6"/>
    <n v="7"/>
    <n v="0"/>
    <n v="0"/>
    <n v="0"/>
    <n v="10"/>
    <n v="5"/>
    <s v="PASSED"/>
  </r>
  <r>
    <s v="SYSTEM OFFICE"/>
    <x v="5"/>
    <x v="0"/>
    <x v="16"/>
    <s v="N"/>
    <x v="6"/>
    <n v="7"/>
    <n v="0"/>
    <n v="0"/>
    <n v="0"/>
    <n v="10"/>
    <n v="5"/>
    <s v="PASSED"/>
  </r>
  <r>
    <s v="SYSTEM OFFICE"/>
    <x v="5"/>
    <x v="0"/>
    <x v="17"/>
    <s v="N"/>
    <x v="6"/>
    <n v="7"/>
    <n v="1"/>
    <n v="1"/>
    <n v="0"/>
    <n v="10"/>
    <n v="5"/>
    <s v="PASSED"/>
  </r>
  <r>
    <s v="SYSTEM OFFICE"/>
    <x v="5"/>
    <x v="0"/>
    <x v="18"/>
    <s v="N"/>
    <x v="6"/>
    <n v="7"/>
    <n v="0"/>
    <n v="0"/>
    <n v="0"/>
    <n v="10"/>
    <n v="5"/>
    <s v="PASSED"/>
  </r>
  <r>
    <s v="SYSTEM OFFICE"/>
    <x v="5"/>
    <x v="0"/>
    <x v="19"/>
    <s v="N"/>
    <x v="6"/>
    <n v="7"/>
    <n v="0"/>
    <n v="0"/>
    <n v="0"/>
    <n v="10"/>
    <n v="5"/>
    <s v="PASSED"/>
  </r>
  <r>
    <s v="SYSTEM OFFICE"/>
    <x v="5"/>
    <x v="0"/>
    <x v="20"/>
    <s v="N"/>
    <x v="6"/>
    <n v="7"/>
    <n v="0"/>
    <n v="0"/>
    <n v="0"/>
    <n v="10"/>
    <n v="5"/>
    <s v="PASSED"/>
  </r>
  <r>
    <s v="SYSTEM OFFICE"/>
    <x v="5"/>
    <x v="0"/>
    <x v="0"/>
    <s v="Y"/>
    <x v="7"/>
    <n v="8"/>
    <n v="12485.55"/>
    <n v="12485.55"/>
    <n v="0"/>
    <n v="10"/>
    <n v="5"/>
    <s v="PASSED"/>
  </r>
  <r>
    <s v="SYSTEM OFFICE"/>
    <x v="5"/>
    <x v="0"/>
    <x v="1"/>
    <s v="Y"/>
    <x v="7"/>
    <n v="8"/>
    <n v="13218.06"/>
    <n v="13218.06"/>
    <n v="0"/>
    <n v="10"/>
    <n v="5"/>
    <s v="PASSED"/>
  </r>
  <r>
    <s v="SYSTEM OFFICE"/>
    <x v="5"/>
    <x v="0"/>
    <x v="2"/>
    <s v="Y"/>
    <x v="7"/>
    <n v="8"/>
    <n v="30230.97"/>
    <n v="29832.22"/>
    <n v="1.3366420601617981"/>
    <n v="10"/>
    <n v="5"/>
    <s v="TRIVIAL"/>
  </r>
  <r>
    <s v="SYSTEM OFFICE"/>
    <x v="5"/>
    <x v="0"/>
    <x v="3"/>
    <s v="Y"/>
    <x v="7"/>
    <n v="8"/>
    <n v="19904.830000000002"/>
    <n v="19904.830000000002"/>
    <n v="0"/>
    <n v="10"/>
    <n v="5"/>
    <s v="PASSED"/>
  </r>
  <r>
    <s v="SYSTEM OFFICE"/>
    <x v="5"/>
    <x v="0"/>
    <x v="4"/>
    <s v="Y"/>
    <x v="7"/>
    <n v="8"/>
    <n v="21559.5"/>
    <n v="21559.5"/>
    <n v="0"/>
    <n v="10"/>
    <n v="5"/>
    <s v="PASSED"/>
  </r>
  <r>
    <s v="SYSTEM OFFICE"/>
    <x v="5"/>
    <x v="0"/>
    <x v="5"/>
    <s v="Y"/>
    <x v="7"/>
    <n v="8"/>
    <n v="19427.98"/>
    <n v="19427.98"/>
    <n v="0"/>
    <n v="10"/>
    <n v="5"/>
    <s v="PASSED"/>
  </r>
  <r>
    <s v="SYSTEM OFFICE"/>
    <x v="5"/>
    <x v="0"/>
    <x v="6"/>
    <s v="Y"/>
    <x v="7"/>
    <n v="8"/>
    <n v="17736.3"/>
    <n v="17736.3"/>
    <n v="0"/>
    <n v="10"/>
    <n v="5"/>
    <s v="PASSED"/>
  </r>
  <r>
    <s v="SYSTEM OFFICE"/>
    <x v="5"/>
    <x v="0"/>
    <x v="7"/>
    <s v="Y"/>
    <x v="7"/>
    <n v="8"/>
    <n v="24664.46"/>
    <n v="24664.46"/>
    <n v="0"/>
    <n v="10"/>
    <n v="5"/>
    <s v="PASSED"/>
  </r>
  <r>
    <s v="SYSTEM OFFICE"/>
    <x v="5"/>
    <x v="0"/>
    <x v="8"/>
    <s v="Y"/>
    <x v="7"/>
    <n v="8"/>
    <n v="23877.73"/>
    <n v="23877.73"/>
    <n v="0"/>
    <n v="10"/>
    <n v="5"/>
    <s v="PASSED"/>
  </r>
  <r>
    <s v="SYSTEM OFFICE"/>
    <x v="5"/>
    <x v="0"/>
    <x v="9"/>
    <s v="Y"/>
    <x v="7"/>
    <n v="8"/>
    <n v="15944.6"/>
    <n v="15944.6"/>
    <n v="0"/>
    <n v="10"/>
    <n v="5"/>
    <s v="PASSED"/>
  </r>
  <r>
    <s v="SYSTEM OFFICE"/>
    <x v="5"/>
    <x v="0"/>
    <x v="10"/>
    <s v="Y"/>
    <x v="7"/>
    <n v="8"/>
    <n v="30985.27"/>
    <n v="30985.27"/>
    <n v="0"/>
    <n v="10"/>
    <n v="5"/>
    <s v="PASSED"/>
  </r>
  <r>
    <s v="SYSTEM OFFICE"/>
    <x v="5"/>
    <x v="0"/>
    <x v="11"/>
    <s v="Y"/>
    <x v="7"/>
    <n v="8"/>
    <n v="11327.91"/>
    <n v="11327.91"/>
    <n v="0"/>
    <n v="10"/>
    <n v="5"/>
    <s v="PASSED"/>
  </r>
  <r>
    <s v="SYSTEM OFFICE"/>
    <x v="5"/>
    <x v="0"/>
    <x v="12"/>
    <s v="N"/>
    <x v="7"/>
    <n v="8"/>
    <n v="13436.08"/>
    <n v="13436.08"/>
    <n v="0"/>
    <n v="10"/>
    <n v="5"/>
    <s v="PASSED"/>
  </r>
  <r>
    <s v="SYSTEM OFFICE"/>
    <x v="5"/>
    <x v="0"/>
    <x v="13"/>
    <s v="N"/>
    <x v="7"/>
    <n v="8"/>
    <n v="25367.5"/>
    <n v="25367.5"/>
    <n v="0"/>
    <n v="10"/>
    <n v="5"/>
    <s v="PASSED"/>
  </r>
  <r>
    <s v="SYSTEM OFFICE"/>
    <x v="5"/>
    <x v="0"/>
    <x v="14"/>
    <s v="N"/>
    <x v="7"/>
    <n v="8"/>
    <n v="29496.84"/>
    <n v="26175.759999999998"/>
    <n v="12.687616329000578"/>
    <n v="10"/>
    <n v="5"/>
    <s v="CRITICAL"/>
  </r>
  <r>
    <s v="SYSTEM OFFICE"/>
    <x v="5"/>
    <x v="0"/>
    <x v="15"/>
    <s v="N"/>
    <x v="7"/>
    <n v="8"/>
    <n v="46229.65"/>
    <n v="46229.65"/>
    <n v="0"/>
    <n v="10"/>
    <n v="5"/>
    <s v="PASSED"/>
  </r>
  <r>
    <s v="SYSTEM OFFICE"/>
    <x v="5"/>
    <x v="0"/>
    <x v="16"/>
    <s v="N"/>
    <x v="7"/>
    <n v="8"/>
    <n v="27117.22"/>
    <n v="27117.22"/>
    <n v="0"/>
    <n v="10"/>
    <n v="5"/>
    <s v="PASSED"/>
  </r>
  <r>
    <s v="SYSTEM OFFICE"/>
    <x v="5"/>
    <x v="0"/>
    <x v="17"/>
    <s v="N"/>
    <x v="7"/>
    <n v="8"/>
    <n v="19640.240000000002"/>
    <n v="19373.43"/>
    <n v="1.3771954682263352"/>
    <n v="10"/>
    <n v="5"/>
    <s v="TRIVIAL"/>
  </r>
  <r>
    <s v="SYSTEM OFFICE"/>
    <x v="5"/>
    <x v="0"/>
    <x v="18"/>
    <s v="N"/>
    <x v="7"/>
    <n v="8"/>
    <n v="34046.31"/>
    <n v="33566.86"/>
    <n v="1.4283433124218263"/>
    <n v="10"/>
    <n v="5"/>
    <s v="TRIVIAL"/>
  </r>
  <r>
    <s v="SYSTEM OFFICE"/>
    <x v="5"/>
    <x v="0"/>
    <x v="19"/>
    <s v="N"/>
    <x v="7"/>
    <n v="8"/>
    <n v="30912.17"/>
    <n v="7894.81"/>
    <n v="291.55052496513525"/>
    <n v="10"/>
    <n v="5"/>
    <s v="CRITICAL"/>
  </r>
  <r>
    <s v="SYSTEM OFFICE"/>
    <x v="5"/>
    <x v="0"/>
    <x v="20"/>
    <s v="N"/>
    <x v="7"/>
    <n v="8"/>
    <n v="6609.34"/>
    <n v="0"/>
    <n v="100"/>
    <n v="10"/>
    <n v="5"/>
    <s v="CRITICAL"/>
  </r>
  <r>
    <s v="SYSTEM OFFICE"/>
    <x v="5"/>
    <x v="0"/>
    <x v="0"/>
    <s v="Y"/>
    <x v="8"/>
    <n v="9"/>
    <n v="27"/>
    <n v="27"/>
    <n v="0"/>
    <n v="10"/>
    <n v="5"/>
    <s v="PASSED"/>
  </r>
  <r>
    <s v="SYSTEM OFFICE"/>
    <x v="5"/>
    <x v="0"/>
    <x v="1"/>
    <s v="Y"/>
    <x v="8"/>
    <n v="9"/>
    <n v="19"/>
    <n v="19"/>
    <n v="0"/>
    <n v="10"/>
    <n v="5"/>
    <s v="PASSED"/>
  </r>
  <r>
    <s v="SYSTEM OFFICE"/>
    <x v="5"/>
    <x v="0"/>
    <x v="2"/>
    <s v="Y"/>
    <x v="8"/>
    <n v="9"/>
    <n v="68"/>
    <n v="65"/>
    <n v="4.6153846153846159"/>
    <n v="10"/>
    <n v="5"/>
    <s v="TRIVIAL"/>
  </r>
  <r>
    <s v="SYSTEM OFFICE"/>
    <x v="5"/>
    <x v="0"/>
    <x v="3"/>
    <s v="Y"/>
    <x v="8"/>
    <n v="9"/>
    <n v="49"/>
    <n v="49"/>
    <n v="0"/>
    <n v="10"/>
    <n v="5"/>
    <s v="PASSED"/>
  </r>
  <r>
    <s v="SYSTEM OFFICE"/>
    <x v="5"/>
    <x v="0"/>
    <x v="4"/>
    <s v="Y"/>
    <x v="8"/>
    <n v="9"/>
    <n v="42"/>
    <n v="42"/>
    <n v="0"/>
    <n v="10"/>
    <n v="5"/>
    <s v="PASSED"/>
  </r>
  <r>
    <s v="SYSTEM OFFICE"/>
    <x v="5"/>
    <x v="0"/>
    <x v="5"/>
    <s v="Y"/>
    <x v="8"/>
    <n v="9"/>
    <n v="44"/>
    <n v="44"/>
    <n v="0"/>
    <n v="10"/>
    <n v="5"/>
    <s v="PASSED"/>
  </r>
  <r>
    <s v="SYSTEM OFFICE"/>
    <x v="5"/>
    <x v="0"/>
    <x v="6"/>
    <s v="Y"/>
    <x v="8"/>
    <n v="9"/>
    <n v="51"/>
    <n v="51"/>
    <n v="0"/>
    <n v="10"/>
    <n v="5"/>
    <s v="PASSED"/>
  </r>
  <r>
    <s v="SYSTEM OFFICE"/>
    <x v="5"/>
    <x v="0"/>
    <x v="7"/>
    <s v="Y"/>
    <x v="8"/>
    <n v="9"/>
    <n v="53"/>
    <n v="53"/>
    <n v="0"/>
    <n v="10"/>
    <n v="5"/>
    <s v="PASSED"/>
  </r>
  <r>
    <s v="SYSTEM OFFICE"/>
    <x v="5"/>
    <x v="0"/>
    <x v="8"/>
    <s v="Y"/>
    <x v="8"/>
    <n v="9"/>
    <n v="47"/>
    <n v="47"/>
    <n v="0"/>
    <n v="10"/>
    <n v="5"/>
    <s v="PASSED"/>
  </r>
  <r>
    <s v="SYSTEM OFFICE"/>
    <x v="5"/>
    <x v="0"/>
    <x v="9"/>
    <s v="Y"/>
    <x v="8"/>
    <n v="9"/>
    <n v="30"/>
    <n v="30"/>
    <n v="0"/>
    <n v="10"/>
    <n v="5"/>
    <s v="PASSED"/>
  </r>
  <r>
    <s v="SYSTEM OFFICE"/>
    <x v="5"/>
    <x v="0"/>
    <x v="10"/>
    <s v="Y"/>
    <x v="8"/>
    <n v="9"/>
    <n v="37"/>
    <n v="37"/>
    <n v="0"/>
    <n v="10"/>
    <n v="5"/>
    <s v="PASSED"/>
  </r>
  <r>
    <s v="SYSTEM OFFICE"/>
    <x v="5"/>
    <x v="0"/>
    <x v="11"/>
    <s v="Y"/>
    <x v="8"/>
    <n v="9"/>
    <n v="16"/>
    <n v="16"/>
    <n v="0"/>
    <n v="10"/>
    <n v="5"/>
    <s v="PASSED"/>
  </r>
  <r>
    <s v="SYSTEM OFFICE"/>
    <x v="5"/>
    <x v="0"/>
    <x v="12"/>
    <s v="N"/>
    <x v="8"/>
    <n v="9"/>
    <n v="29"/>
    <n v="29"/>
    <n v="0"/>
    <n v="10"/>
    <n v="5"/>
    <s v="PASSED"/>
  </r>
  <r>
    <s v="SYSTEM OFFICE"/>
    <x v="5"/>
    <x v="0"/>
    <x v="13"/>
    <s v="N"/>
    <x v="8"/>
    <n v="9"/>
    <n v="47"/>
    <n v="47"/>
    <n v="0"/>
    <n v="10"/>
    <n v="5"/>
    <s v="PASSED"/>
  </r>
  <r>
    <s v="SYSTEM OFFICE"/>
    <x v="5"/>
    <x v="0"/>
    <x v="14"/>
    <s v="N"/>
    <x v="8"/>
    <n v="9"/>
    <n v="22"/>
    <n v="22"/>
    <n v="0"/>
    <n v="10"/>
    <n v="5"/>
    <s v="PASSED"/>
  </r>
  <r>
    <s v="SYSTEM OFFICE"/>
    <x v="5"/>
    <x v="0"/>
    <x v="15"/>
    <s v="N"/>
    <x v="8"/>
    <n v="9"/>
    <n v="56"/>
    <n v="56"/>
    <n v="0"/>
    <n v="10"/>
    <n v="5"/>
    <s v="PASSED"/>
  </r>
  <r>
    <s v="SYSTEM OFFICE"/>
    <x v="5"/>
    <x v="0"/>
    <x v="16"/>
    <s v="N"/>
    <x v="8"/>
    <n v="9"/>
    <n v="28"/>
    <n v="28"/>
    <n v="0"/>
    <n v="10"/>
    <n v="5"/>
    <s v="PASSED"/>
  </r>
  <r>
    <s v="SYSTEM OFFICE"/>
    <x v="5"/>
    <x v="0"/>
    <x v="17"/>
    <s v="N"/>
    <x v="8"/>
    <n v="9"/>
    <n v="22"/>
    <n v="22"/>
    <n v="0"/>
    <n v="10"/>
    <n v="5"/>
    <s v="PASSED"/>
  </r>
  <r>
    <s v="SYSTEM OFFICE"/>
    <x v="5"/>
    <x v="0"/>
    <x v="18"/>
    <s v="N"/>
    <x v="8"/>
    <n v="9"/>
    <n v="27"/>
    <n v="28"/>
    <n v="3.5714285714285712"/>
    <n v="10"/>
    <n v="5"/>
    <s v="TRIVIAL"/>
  </r>
  <r>
    <s v="SYSTEM OFFICE"/>
    <x v="5"/>
    <x v="0"/>
    <x v="19"/>
    <s v="N"/>
    <x v="8"/>
    <n v="9"/>
    <n v="27"/>
    <n v="8"/>
    <n v="237.5"/>
    <n v="10"/>
    <n v="5"/>
    <s v="CRITICAL"/>
  </r>
  <r>
    <s v="SYSTEM OFFICE"/>
    <x v="5"/>
    <x v="0"/>
    <x v="20"/>
    <s v="N"/>
    <x v="8"/>
    <n v="9"/>
    <n v="11"/>
    <n v="0"/>
    <n v="100"/>
    <n v="10"/>
    <n v="5"/>
    <s v="CRITICAL"/>
  </r>
  <r>
    <s v="SYSTEM OFFICE"/>
    <x v="5"/>
    <x v="0"/>
    <x v="0"/>
    <s v="Y"/>
    <x v="9"/>
    <n v="10"/>
    <n v="27"/>
    <n v="27"/>
    <n v="0"/>
    <n v="10"/>
    <n v="5"/>
    <s v="PASSED"/>
  </r>
  <r>
    <s v="SYSTEM OFFICE"/>
    <x v="5"/>
    <x v="0"/>
    <x v="1"/>
    <s v="Y"/>
    <x v="9"/>
    <n v="10"/>
    <n v="27"/>
    <n v="27"/>
    <n v="0"/>
    <n v="10"/>
    <n v="5"/>
    <s v="PASSED"/>
  </r>
  <r>
    <s v="SYSTEM OFFICE"/>
    <x v="5"/>
    <x v="0"/>
    <x v="2"/>
    <s v="Y"/>
    <x v="9"/>
    <n v="10"/>
    <n v="38"/>
    <n v="38"/>
    <n v="0"/>
    <n v="10"/>
    <n v="5"/>
    <s v="PASSED"/>
  </r>
  <r>
    <s v="SYSTEM OFFICE"/>
    <x v="5"/>
    <x v="0"/>
    <x v="3"/>
    <s v="Y"/>
    <x v="9"/>
    <n v="10"/>
    <n v="26"/>
    <n v="26"/>
    <n v="0"/>
    <n v="10"/>
    <n v="5"/>
    <s v="PASSED"/>
  </r>
  <r>
    <s v="SYSTEM OFFICE"/>
    <x v="5"/>
    <x v="0"/>
    <x v="4"/>
    <s v="Y"/>
    <x v="9"/>
    <n v="10"/>
    <n v="35"/>
    <n v="35"/>
    <n v="0"/>
    <n v="10"/>
    <n v="5"/>
    <s v="PASSED"/>
  </r>
  <r>
    <s v="SYSTEM OFFICE"/>
    <x v="5"/>
    <x v="0"/>
    <x v="5"/>
    <s v="Y"/>
    <x v="9"/>
    <n v="10"/>
    <n v="27"/>
    <n v="27"/>
    <n v="0"/>
    <n v="10"/>
    <n v="5"/>
    <s v="PASSED"/>
  </r>
  <r>
    <s v="SYSTEM OFFICE"/>
    <x v="5"/>
    <x v="0"/>
    <x v="6"/>
    <s v="Y"/>
    <x v="9"/>
    <n v="10"/>
    <n v="27"/>
    <n v="27"/>
    <n v="0"/>
    <n v="10"/>
    <n v="5"/>
    <s v="PASSED"/>
  </r>
  <r>
    <s v="SYSTEM OFFICE"/>
    <x v="5"/>
    <x v="0"/>
    <x v="7"/>
    <s v="Y"/>
    <x v="9"/>
    <n v="10"/>
    <n v="33"/>
    <n v="33"/>
    <n v="0"/>
    <n v="10"/>
    <n v="5"/>
    <s v="PASSED"/>
  </r>
  <r>
    <s v="SYSTEM OFFICE"/>
    <x v="5"/>
    <x v="0"/>
    <x v="8"/>
    <s v="Y"/>
    <x v="9"/>
    <n v="10"/>
    <n v="33"/>
    <n v="33"/>
    <n v="0"/>
    <n v="10"/>
    <n v="5"/>
    <s v="PASSED"/>
  </r>
  <r>
    <s v="SYSTEM OFFICE"/>
    <x v="5"/>
    <x v="0"/>
    <x v="9"/>
    <s v="Y"/>
    <x v="9"/>
    <n v="10"/>
    <n v="7"/>
    <n v="7"/>
    <n v="0"/>
    <n v="10"/>
    <n v="5"/>
    <s v="PASSED"/>
  </r>
  <r>
    <s v="SYSTEM OFFICE"/>
    <x v="5"/>
    <x v="0"/>
    <x v="10"/>
    <s v="Y"/>
    <x v="9"/>
    <n v="10"/>
    <n v="27"/>
    <n v="27"/>
    <n v="0"/>
    <n v="10"/>
    <n v="5"/>
    <s v="PASSED"/>
  </r>
  <r>
    <s v="SYSTEM OFFICE"/>
    <x v="5"/>
    <x v="0"/>
    <x v="11"/>
    <s v="Y"/>
    <x v="9"/>
    <n v="10"/>
    <n v="26"/>
    <n v="26"/>
    <n v="0"/>
    <n v="10"/>
    <n v="5"/>
    <s v="PASSED"/>
  </r>
  <r>
    <s v="SYSTEM OFFICE"/>
    <x v="5"/>
    <x v="0"/>
    <x v="12"/>
    <s v="N"/>
    <x v="9"/>
    <n v="10"/>
    <n v="13"/>
    <n v="13"/>
    <n v="0"/>
    <n v="10"/>
    <n v="5"/>
    <s v="PASSED"/>
  </r>
  <r>
    <s v="SYSTEM OFFICE"/>
    <x v="5"/>
    <x v="0"/>
    <x v="13"/>
    <s v="N"/>
    <x v="9"/>
    <n v="10"/>
    <n v="28"/>
    <n v="28"/>
    <n v="0"/>
    <n v="10"/>
    <n v="5"/>
    <s v="PASSED"/>
  </r>
  <r>
    <s v="SYSTEM OFFICE"/>
    <x v="5"/>
    <x v="0"/>
    <x v="14"/>
    <s v="N"/>
    <x v="9"/>
    <n v="10"/>
    <n v="47"/>
    <n v="43"/>
    <n v="9.3023255813953494"/>
    <n v="10"/>
    <n v="5"/>
    <s v="CAUTIONARY"/>
  </r>
  <r>
    <s v="SYSTEM OFFICE"/>
    <x v="5"/>
    <x v="0"/>
    <x v="15"/>
    <s v="N"/>
    <x v="9"/>
    <n v="10"/>
    <n v="49"/>
    <n v="49"/>
    <n v="0"/>
    <n v="10"/>
    <n v="5"/>
    <s v="PASSED"/>
  </r>
  <r>
    <s v="SYSTEM OFFICE"/>
    <x v="5"/>
    <x v="0"/>
    <x v="16"/>
    <s v="N"/>
    <x v="9"/>
    <n v="10"/>
    <n v="28"/>
    <n v="28"/>
    <n v="0"/>
    <n v="10"/>
    <n v="5"/>
    <s v="PASSED"/>
  </r>
  <r>
    <s v="SYSTEM OFFICE"/>
    <x v="5"/>
    <x v="0"/>
    <x v="17"/>
    <s v="N"/>
    <x v="9"/>
    <n v="10"/>
    <n v="41"/>
    <n v="41"/>
    <n v="0"/>
    <n v="10"/>
    <n v="5"/>
    <s v="PASSED"/>
  </r>
  <r>
    <s v="SYSTEM OFFICE"/>
    <x v="5"/>
    <x v="0"/>
    <x v="18"/>
    <s v="N"/>
    <x v="9"/>
    <n v="10"/>
    <n v="30"/>
    <n v="30"/>
    <n v="0"/>
    <n v="10"/>
    <n v="5"/>
    <s v="PASSED"/>
  </r>
  <r>
    <s v="SYSTEM OFFICE"/>
    <x v="5"/>
    <x v="0"/>
    <x v="19"/>
    <s v="N"/>
    <x v="9"/>
    <n v="10"/>
    <n v="44"/>
    <n v="19"/>
    <n v="131.57894736842107"/>
    <n v="10"/>
    <n v="5"/>
    <s v="CRITICAL"/>
  </r>
  <r>
    <s v="SYSTEM OFFICE"/>
    <x v="5"/>
    <x v="0"/>
    <x v="20"/>
    <s v="N"/>
    <x v="9"/>
    <n v="10"/>
    <n v="17"/>
    <n v="0"/>
    <n v="100"/>
    <n v="10"/>
    <n v="5"/>
    <s v="CRITICAL"/>
  </r>
  <r>
    <s v="SYSTEM OFFICE"/>
    <x v="5"/>
    <x v="0"/>
    <x v="0"/>
    <s v="Y"/>
    <x v="10"/>
    <n v="11"/>
    <n v="4"/>
    <n v="4"/>
    <n v="0"/>
    <n v="10"/>
    <n v="5"/>
    <s v="PASSED"/>
  </r>
  <r>
    <s v="SYSTEM OFFICE"/>
    <x v="5"/>
    <x v="0"/>
    <x v="1"/>
    <s v="Y"/>
    <x v="10"/>
    <n v="11"/>
    <n v="12"/>
    <n v="12"/>
    <n v="0"/>
    <n v="10"/>
    <n v="5"/>
    <s v="PASSED"/>
  </r>
  <r>
    <s v="SYSTEM OFFICE"/>
    <x v="5"/>
    <x v="0"/>
    <x v="2"/>
    <s v="Y"/>
    <x v="10"/>
    <n v="11"/>
    <n v="8"/>
    <n v="8"/>
    <n v="0"/>
    <n v="10"/>
    <n v="5"/>
    <s v="PASSED"/>
  </r>
  <r>
    <s v="SYSTEM OFFICE"/>
    <x v="5"/>
    <x v="0"/>
    <x v="3"/>
    <s v="Y"/>
    <x v="10"/>
    <n v="11"/>
    <n v="23"/>
    <n v="23"/>
    <n v="0"/>
    <n v="10"/>
    <n v="5"/>
    <s v="PASSED"/>
  </r>
  <r>
    <s v="SYSTEM OFFICE"/>
    <x v="5"/>
    <x v="0"/>
    <x v="4"/>
    <s v="Y"/>
    <x v="10"/>
    <n v="11"/>
    <n v="7"/>
    <n v="7"/>
    <n v="0"/>
    <n v="10"/>
    <n v="5"/>
    <s v="PASSED"/>
  </r>
  <r>
    <s v="SYSTEM OFFICE"/>
    <x v="5"/>
    <x v="0"/>
    <x v="5"/>
    <s v="Y"/>
    <x v="10"/>
    <n v="11"/>
    <n v="14"/>
    <n v="14"/>
    <n v="0"/>
    <n v="10"/>
    <n v="5"/>
    <s v="PASSED"/>
  </r>
  <r>
    <s v="SYSTEM OFFICE"/>
    <x v="5"/>
    <x v="0"/>
    <x v="6"/>
    <s v="Y"/>
    <x v="10"/>
    <n v="11"/>
    <n v="10"/>
    <n v="10"/>
    <n v="0"/>
    <n v="10"/>
    <n v="5"/>
    <s v="PASSED"/>
  </r>
  <r>
    <s v="SYSTEM OFFICE"/>
    <x v="5"/>
    <x v="0"/>
    <x v="7"/>
    <s v="Y"/>
    <x v="10"/>
    <n v="11"/>
    <n v="13"/>
    <n v="13"/>
    <n v="0"/>
    <n v="10"/>
    <n v="5"/>
    <s v="PASSED"/>
  </r>
  <r>
    <s v="SYSTEM OFFICE"/>
    <x v="5"/>
    <x v="0"/>
    <x v="8"/>
    <s v="Y"/>
    <x v="10"/>
    <n v="11"/>
    <n v="7"/>
    <n v="7"/>
    <n v="0"/>
    <n v="10"/>
    <n v="5"/>
    <s v="PASSED"/>
  </r>
  <r>
    <s v="SYSTEM OFFICE"/>
    <x v="5"/>
    <x v="0"/>
    <x v="9"/>
    <s v="Y"/>
    <x v="10"/>
    <n v="11"/>
    <n v="30"/>
    <n v="30"/>
    <n v="0"/>
    <n v="10"/>
    <n v="5"/>
    <s v="PASSED"/>
  </r>
  <r>
    <s v="SYSTEM OFFICE"/>
    <x v="5"/>
    <x v="0"/>
    <x v="10"/>
    <s v="Y"/>
    <x v="10"/>
    <n v="11"/>
    <n v="0"/>
    <n v="0"/>
    <n v="0"/>
    <n v="10"/>
    <n v="5"/>
    <s v="PASSED"/>
  </r>
  <r>
    <s v="SYSTEM OFFICE"/>
    <x v="5"/>
    <x v="0"/>
    <x v="11"/>
    <s v="Y"/>
    <x v="10"/>
    <n v="11"/>
    <n v="3"/>
    <n v="3"/>
    <n v="0"/>
    <n v="10"/>
    <n v="5"/>
    <s v="PASSED"/>
  </r>
  <r>
    <s v="SYSTEM OFFICE"/>
    <x v="5"/>
    <x v="0"/>
    <x v="12"/>
    <s v="N"/>
    <x v="10"/>
    <n v="11"/>
    <n v="6"/>
    <n v="6"/>
    <n v="0"/>
    <n v="10"/>
    <n v="5"/>
    <s v="PASSED"/>
  </r>
  <r>
    <s v="SYSTEM OFFICE"/>
    <x v="5"/>
    <x v="0"/>
    <x v="13"/>
    <s v="N"/>
    <x v="10"/>
    <n v="11"/>
    <n v="3"/>
    <n v="3"/>
    <n v="0"/>
    <n v="10"/>
    <n v="5"/>
    <s v="PASSED"/>
  </r>
  <r>
    <s v="SYSTEM OFFICE"/>
    <x v="5"/>
    <x v="0"/>
    <x v="14"/>
    <s v="N"/>
    <x v="10"/>
    <n v="11"/>
    <n v="6"/>
    <n v="6"/>
    <n v="0"/>
    <n v="10"/>
    <n v="5"/>
    <s v="PASSED"/>
  </r>
  <r>
    <s v="SYSTEM OFFICE"/>
    <x v="5"/>
    <x v="0"/>
    <x v="15"/>
    <s v="N"/>
    <x v="10"/>
    <n v="11"/>
    <n v="22"/>
    <n v="22"/>
    <n v="0"/>
    <n v="10"/>
    <n v="5"/>
    <s v="PASSED"/>
  </r>
  <r>
    <s v="SYSTEM OFFICE"/>
    <x v="5"/>
    <x v="0"/>
    <x v="16"/>
    <s v="N"/>
    <x v="10"/>
    <n v="11"/>
    <n v="14"/>
    <n v="14"/>
    <n v="0"/>
    <n v="10"/>
    <n v="5"/>
    <s v="PASSED"/>
  </r>
  <r>
    <s v="SYSTEM OFFICE"/>
    <x v="5"/>
    <x v="0"/>
    <x v="17"/>
    <s v="N"/>
    <x v="10"/>
    <n v="11"/>
    <n v="3"/>
    <n v="3"/>
    <n v="0"/>
    <n v="10"/>
    <n v="5"/>
    <s v="PASSED"/>
  </r>
  <r>
    <s v="SYSTEM OFFICE"/>
    <x v="5"/>
    <x v="0"/>
    <x v="18"/>
    <s v="N"/>
    <x v="10"/>
    <n v="11"/>
    <n v="8"/>
    <n v="6"/>
    <n v="33.333333333333329"/>
    <n v="10"/>
    <n v="5"/>
    <s v="CRITICAL"/>
  </r>
  <r>
    <s v="SYSTEM OFFICE"/>
    <x v="5"/>
    <x v="0"/>
    <x v="19"/>
    <s v="N"/>
    <x v="10"/>
    <n v="11"/>
    <n v="0"/>
    <n v="0"/>
    <n v="0"/>
    <n v="10"/>
    <n v="5"/>
    <s v="PASSED"/>
  </r>
  <r>
    <s v="SYSTEM OFFICE"/>
    <x v="5"/>
    <x v="0"/>
    <x v="20"/>
    <s v="N"/>
    <x v="10"/>
    <n v="11"/>
    <n v="6"/>
    <n v="0"/>
    <n v="100"/>
    <n v="10"/>
    <n v="5"/>
    <s v="CRITICAL"/>
  </r>
  <r>
    <s v="SYSTEM OFFICE"/>
    <x v="5"/>
    <x v="0"/>
    <x v="0"/>
    <s v="Y"/>
    <x v="11"/>
    <n v="12"/>
    <n v="4"/>
    <n v="4"/>
    <n v="0"/>
    <n v="10"/>
    <n v="5"/>
    <s v="PASSED"/>
  </r>
  <r>
    <s v="SYSTEM OFFICE"/>
    <x v="5"/>
    <x v="0"/>
    <x v="1"/>
    <s v="Y"/>
    <x v="11"/>
    <n v="12"/>
    <n v="8"/>
    <n v="8"/>
    <n v="0"/>
    <n v="10"/>
    <n v="5"/>
    <s v="PASSED"/>
  </r>
  <r>
    <s v="SYSTEM OFFICE"/>
    <x v="5"/>
    <x v="0"/>
    <x v="2"/>
    <s v="Y"/>
    <x v="11"/>
    <n v="12"/>
    <n v="0"/>
    <n v="0"/>
    <n v="0"/>
    <n v="10"/>
    <n v="5"/>
    <s v="PASSED"/>
  </r>
  <r>
    <s v="SYSTEM OFFICE"/>
    <x v="5"/>
    <x v="0"/>
    <x v="3"/>
    <s v="Y"/>
    <x v="11"/>
    <n v="12"/>
    <n v="4"/>
    <n v="4"/>
    <n v="0"/>
    <n v="10"/>
    <n v="5"/>
    <s v="PASSED"/>
  </r>
  <r>
    <s v="SYSTEM OFFICE"/>
    <x v="5"/>
    <x v="0"/>
    <x v="4"/>
    <s v="Y"/>
    <x v="11"/>
    <n v="12"/>
    <n v="21"/>
    <n v="21"/>
    <n v="0"/>
    <n v="10"/>
    <n v="5"/>
    <s v="PASSED"/>
  </r>
  <r>
    <s v="SYSTEM OFFICE"/>
    <x v="5"/>
    <x v="0"/>
    <x v="5"/>
    <s v="Y"/>
    <x v="11"/>
    <n v="12"/>
    <n v="7"/>
    <n v="7"/>
    <n v="0"/>
    <n v="10"/>
    <n v="5"/>
    <s v="PASSED"/>
  </r>
  <r>
    <s v="SYSTEM OFFICE"/>
    <x v="5"/>
    <x v="0"/>
    <x v="6"/>
    <s v="Y"/>
    <x v="11"/>
    <n v="12"/>
    <n v="13"/>
    <n v="13"/>
    <n v="0"/>
    <n v="10"/>
    <n v="5"/>
    <s v="PASSED"/>
  </r>
  <r>
    <s v="SYSTEM OFFICE"/>
    <x v="5"/>
    <x v="0"/>
    <x v="7"/>
    <s v="Y"/>
    <x v="11"/>
    <n v="12"/>
    <n v="3"/>
    <n v="3"/>
    <n v="0"/>
    <n v="10"/>
    <n v="5"/>
    <s v="PASSED"/>
  </r>
  <r>
    <s v="SYSTEM OFFICE"/>
    <x v="5"/>
    <x v="0"/>
    <x v="8"/>
    <s v="Y"/>
    <x v="11"/>
    <n v="12"/>
    <n v="3"/>
    <n v="3"/>
    <n v="0"/>
    <n v="10"/>
    <n v="5"/>
    <s v="PASSED"/>
  </r>
  <r>
    <s v="SYSTEM OFFICE"/>
    <x v="5"/>
    <x v="0"/>
    <x v="9"/>
    <s v="Y"/>
    <x v="11"/>
    <n v="12"/>
    <n v="3"/>
    <n v="3"/>
    <n v="0"/>
    <n v="10"/>
    <n v="5"/>
    <s v="PASSED"/>
  </r>
  <r>
    <s v="SYSTEM OFFICE"/>
    <x v="5"/>
    <x v="0"/>
    <x v="10"/>
    <s v="Y"/>
    <x v="11"/>
    <n v="12"/>
    <n v="7"/>
    <n v="7"/>
    <n v="0"/>
    <n v="10"/>
    <n v="5"/>
    <s v="PASSED"/>
  </r>
  <r>
    <s v="SYSTEM OFFICE"/>
    <x v="5"/>
    <x v="0"/>
    <x v="11"/>
    <s v="Y"/>
    <x v="11"/>
    <n v="12"/>
    <n v="16"/>
    <n v="16"/>
    <n v="0"/>
    <n v="10"/>
    <n v="5"/>
    <s v="PASSED"/>
  </r>
  <r>
    <s v="SYSTEM OFFICE"/>
    <x v="5"/>
    <x v="0"/>
    <x v="12"/>
    <s v="N"/>
    <x v="11"/>
    <n v="12"/>
    <n v="3"/>
    <n v="3"/>
    <n v="0"/>
    <n v="10"/>
    <n v="5"/>
    <s v="PASSED"/>
  </r>
  <r>
    <s v="SYSTEM OFFICE"/>
    <x v="5"/>
    <x v="0"/>
    <x v="13"/>
    <s v="N"/>
    <x v="11"/>
    <n v="12"/>
    <n v="3"/>
    <n v="3"/>
    <n v="0"/>
    <n v="10"/>
    <n v="5"/>
    <s v="PASSED"/>
  </r>
  <r>
    <s v="SYSTEM OFFICE"/>
    <x v="5"/>
    <x v="0"/>
    <x v="14"/>
    <s v="N"/>
    <x v="11"/>
    <n v="12"/>
    <n v="3"/>
    <n v="3"/>
    <n v="0"/>
    <n v="10"/>
    <n v="5"/>
    <s v="PASSED"/>
  </r>
  <r>
    <s v="SYSTEM OFFICE"/>
    <x v="5"/>
    <x v="0"/>
    <x v="15"/>
    <s v="N"/>
    <x v="11"/>
    <n v="12"/>
    <n v="9"/>
    <n v="9"/>
    <n v="0"/>
    <n v="10"/>
    <n v="5"/>
    <s v="PASSED"/>
  </r>
  <r>
    <s v="SYSTEM OFFICE"/>
    <x v="5"/>
    <x v="0"/>
    <x v="16"/>
    <s v="N"/>
    <x v="11"/>
    <n v="12"/>
    <n v="8"/>
    <n v="8"/>
    <n v="0"/>
    <n v="10"/>
    <n v="5"/>
    <s v="PASSED"/>
  </r>
  <r>
    <s v="SYSTEM OFFICE"/>
    <x v="5"/>
    <x v="0"/>
    <x v="17"/>
    <s v="N"/>
    <x v="11"/>
    <n v="12"/>
    <n v="5"/>
    <n v="3"/>
    <n v="66.666666666666657"/>
    <n v="10"/>
    <n v="5"/>
    <s v="CRITICAL"/>
  </r>
  <r>
    <s v="SYSTEM OFFICE"/>
    <x v="5"/>
    <x v="0"/>
    <x v="18"/>
    <s v="N"/>
    <x v="11"/>
    <n v="12"/>
    <n v="11"/>
    <n v="11"/>
    <n v="0"/>
    <n v="10"/>
    <n v="5"/>
    <s v="PASSED"/>
  </r>
  <r>
    <s v="SYSTEM OFFICE"/>
    <x v="5"/>
    <x v="0"/>
    <x v="19"/>
    <s v="N"/>
    <x v="11"/>
    <n v="12"/>
    <n v="0"/>
    <n v="0"/>
    <n v="0"/>
    <n v="10"/>
    <n v="5"/>
    <s v="PASSED"/>
  </r>
  <r>
    <s v="SYSTEM OFFICE"/>
    <x v="5"/>
    <x v="0"/>
    <x v="20"/>
    <s v="N"/>
    <x v="11"/>
    <n v="12"/>
    <n v="3"/>
    <n v="0"/>
    <n v="100"/>
    <n v="10"/>
    <n v="5"/>
    <s v="CRITICAL"/>
  </r>
  <r>
    <s v="SYSTEM OFFICE"/>
    <x v="5"/>
    <x v="0"/>
    <x v="0"/>
    <s v="Y"/>
    <x v="12"/>
    <n v="13"/>
    <n v="50007"/>
    <n v="50007"/>
    <n v="0"/>
    <n v="10"/>
    <n v="5"/>
    <s v="PASSED"/>
  </r>
  <r>
    <s v="SYSTEM OFFICE"/>
    <x v="5"/>
    <x v="0"/>
    <x v="1"/>
    <s v="Y"/>
    <x v="12"/>
    <n v="13"/>
    <n v="37910"/>
    <n v="37910"/>
    <n v="0"/>
    <n v="10"/>
    <n v="5"/>
    <s v="PASSED"/>
  </r>
  <r>
    <s v="SYSTEM OFFICE"/>
    <x v="5"/>
    <x v="0"/>
    <x v="2"/>
    <s v="Y"/>
    <x v="12"/>
    <n v="13"/>
    <n v="21769"/>
    <n v="21769"/>
    <n v="0"/>
    <n v="10"/>
    <n v="5"/>
    <s v="PASSED"/>
  </r>
  <r>
    <s v="SYSTEM OFFICE"/>
    <x v="5"/>
    <x v="0"/>
    <x v="3"/>
    <s v="Y"/>
    <x v="12"/>
    <n v="13"/>
    <n v="31255"/>
    <n v="31255"/>
    <n v="0"/>
    <n v="10"/>
    <n v="5"/>
    <s v="PASSED"/>
  </r>
  <r>
    <s v="SYSTEM OFFICE"/>
    <x v="5"/>
    <x v="0"/>
    <x v="4"/>
    <s v="Y"/>
    <x v="12"/>
    <n v="13"/>
    <n v="55328"/>
    <n v="53501"/>
    <n v="3.414889441318854"/>
    <n v="10"/>
    <n v="5"/>
    <s v="TRIVIAL"/>
  </r>
  <r>
    <s v="SYSTEM OFFICE"/>
    <x v="5"/>
    <x v="0"/>
    <x v="5"/>
    <s v="Y"/>
    <x v="12"/>
    <n v="13"/>
    <n v="56861"/>
    <n v="56861"/>
    <n v="0"/>
    <n v="10"/>
    <n v="5"/>
    <s v="PASSED"/>
  </r>
  <r>
    <s v="SYSTEM OFFICE"/>
    <x v="5"/>
    <x v="0"/>
    <x v="6"/>
    <s v="Y"/>
    <x v="12"/>
    <n v="13"/>
    <n v="49671"/>
    <n v="49671"/>
    <n v="0"/>
    <n v="10"/>
    <n v="5"/>
    <s v="PASSED"/>
  </r>
  <r>
    <s v="SYSTEM OFFICE"/>
    <x v="5"/>
    <x v="0"/>
    <x v="7"/>
    <s v="Y"/>
    <x v="12"/>
    <n v="13"/>
    <n v="52702"/>
    <n v="52702"/>
    <n v="0"/>
    <n v="10"/>
    <n v="5"/>
    <s v="PASSED"/>
  </r>
  <r>
    <s v="SYSTEM OFFICE"/>
    <x v="5"/>
    <x v="0"/>
    <x v="8"/>
    <s v="Y"/>
    <x v="12"/>
    <n v="13"/>
    <n v="36146"/>
    <n v="36146"/>
    <n v="0"/>
    <n v="10"/>
    <n v="5"/>
    <s v="PASSED"/>
  </r>
  <r>
    <s v="SYSTEM OFFICE"/>
    <x v="5"/>
    <x v="0"/>
    <x v="9"/>
    <s v="Y"/>
    <x v="12"/>
    <n v="13"/>
    <n v="20381"/>
    <n v="20381"/>
    <n v="0"/>
    <n v="10"/>
    <n v="5"/>
    <s v="PASSED"/>
  </r>
  <r>
    <s v="SYSTEM OFFICE"/>
    <x v="5"/>
    <x v="0"/>
    <x v="10"/>
    <s v="Y"/>
    <x v="12"/>
    <n v="13"/>
    <n v="49209"/>
    <n v="49209"/>
    <n v="0"/>
    <n v="10"/>
    <n v="5"/>
    <s v="PASSED"/>
  </r>
  <r>
    <s v="SYSTEM OFFICE"/>
    <x v="5"/>
    <x v="0"/>
    <x v="11"/>
    <s v="Y"/>
    <x v="12"/>
    <n v="13"/>
    <n v="49445"/>
    <n v="49445"/>
    <n v="0"/>
    <n v="10"/>
    <n v="5"/>
    <s v="PASSED"/>
  </r>
  <r>
    <s v="SYSTEM OFFICE"/>
    <x v="5"/>
    <x v="0"/>
    <x v="12"/>
    <s v="N"/>
    <x v="12"/>
    <n v="13"/>
    <n v="33925"/>
    <n v="33925"/>
    <n v="0"/>
    <n v="10"/>
    <n v="5"/>
    <s v="PASSED"/>
  </r>
  <r>
    <s v="SYSTEM OFFICE"/>
    <x v="5"/>
    <x v="0"/>
    <x v="13"/>
    <s v="N"/>
    <x v="12"/>
    <n v="13"/>
    <n v="45434"/>
    <n v="45434"/>
    <n v="0"/>
    <n v="10"/>
    <n v="5"/>
    <s v="PASSED"/>
  </r>
  <r>
    <s v="SYSTEM OFFICE"/>
    <x v="5"/>
    <x v="0"/>
    <x v="14"/>
    <s v="N"/>
    <x v="12"/>
    <n v="13"/>
    <n v="47007"/>
    <n v="46875"/>
    <n v="0.28160000000000002"/>
    <n v="10"/>
    <n v="5"/>
    <s v="TRIVIAL"/>
  </r>
  <r>
    <s v="SYSTEM OFFICE"/>
    <x v="5"/>
    <x v="0"/>
    <x v="15"/>
    <s v="N"/>
    <x v="12"/>
    <n v="13"/>
    <n v="34504"/>
    <n v="34504"/>
    <n v="0"/>
    <n v="10"/>
    <n v="5"/>
    <s v="PASSED"/>
  </r>
  <r>
    <s v="SYSTEM OFFICE"/>
    <x v="5"/>
    <x v="0"/>
    <x v="16"/>
    <s v="N"/>
    <x v="12"/>
    <n v="13"/>
    <n v="31678"/>
    <n v="31678"/>
    <n v="0"/>
    <n v="10"/>
    <n v="5"/>
    <s v="PASSED"/>
  </r>
  <r>
    <s v="SYSTEM OFFICE"/>
    <x v="5"/>
    <x v="0"/>
    <x v="17"/>
    <s v="N"/>
    <x v="12"/>
    <n v="13"/>
    <n v="62122"/>
    <n v="59604"/>
    <n v="4.2245486880075163"/>
    <n v="10"/>
    <n v="5"/>
    <s v="TRIVIAL"/>
  </r>
  <r>
    <s v="SYSTEM OFFICE"/>
    <x v="5"/>
    <x v="0"/>
    <x v="18"/>
    <s v="N"/>
    <x v="12"/>
    <n v="13"/>
    <n v="64658"/>
    <n v="50974"/>
    <n v="26.845058264997839"/>
    <n v="10"/>
    <n v="5"/>
    <s v="CRITICAL"/>
  </r>
  <r>
    <s v="SYSTEM OFFICE"/>
    <x v="5"/>
    <x v="0"/>
    <x v="19"/>
    <s v="N"/>
    <x v="12"/>
    <n v="13"/>
    <n v="46495"/>
    <n v="15512"/>
    <n v="199.7356884992264"/>
    <n v="10"/>
    <n v="5"/>
    <s v="CRITICAL"/>
  </r>
  <r>
    <s v="SYSTEM OFFICE"/>
    <x v="5"/>
    <x v="0"/>
    <x v="20"/>
    <s v="N"/>
    <x v="12"/>
    <n v="13"/>
    <n v="23983"/>
    <n v="0"/>
    <n v="100"/>
    <n v="10"/>
    <n v="5"/>
    <s v="CRITICAL"/>
  </r>
  <r>
    <s v="SYSTEM OFFICE"/>
    <x v="5"/>
    <x v="0"/>
    <x v="0"/>
    <s v="Y"/>
    <x v="13"/>
    <n v="14"/>
    <n v="148"/>
    <n v="148"/>
    <n v="0"/>
    <n v="10"/>
    <n v="5"/>
    <s v="PASSED"/>
  </r>
  <r>
    <s v="SYSTEM OFFICE"/>
    <x v="5"/>
    <x v="0"/>
    <x v="1"/>
    <s v="Y"/>
    <x v="13"/>
    <n v="14"/>
    <n v="131"/>
    <n v="131"/>
    <n v="0"/>
    <n v="10"/>
    <n v="5"/>
    <s v="PASSED"/>
  </r>
  <r>
    <s v="SYSTEM OFFICE"/>
    <x v="5"/>
    <x v="0"/>
    <x v="2"/>
    <s v="Y"/>
    <x v="13"/>
    <n v="14"/>
    <n v="103"/>
    <n v="103"/>
    <n v="0"/>
    <n v="10"/>
    <n v="5"/>
    <s v="PASSED"/>
  </r>
  <r>
    <s v="SYSTEM OFFICE"/>
    <x v="5"/>
    <x v="0"/>
    <x v="3"/>
    <s v="Y"/>
    <x v="13"/>
    <n v="14"/>
    <n v="136"/>
    <n v="136"/>
    <n v="0"/>
    <n v="10"/>
    <n v="5"/>
    <s v="PASSED"/>
  </r>
  <r>
    <s v="SYSTEM OFFICE"/>
    <x v="5"/>
    <x v="0"/>
    <x v="4"/>
    <s v="Y"/>
    <x v="13"/>
    <n v="14"/>
    <n v="160"/>
    <n v="156"/>
    <n v="2.5641025641025639"/>
    <n v="10"/>
    <n v="5"/>
    <s v="TRIVIAL"/>
  </r>
  <r>
    <s v="SYSTEM OFFICE"/>
    <x v="5"/>
    <x v="0"/>
    <x v="5"/>
    <s v="Y"/>
    <x v="13"/>
    <n v="14"/>
    <n v="116"/>
    <n v="116"/>
    <n v="0"/>
    <n v="10"/>
    <n v="5"/>
    <s v="PASSED"/>
  </r>
  <r>
    <s v="SYSTEM OFFICE"/>
    <x v="5"/>
    <x v="0"/>
    <x v="6"/>
    <s v="Y"/>
    <x v="13"/>
    <n v="14"/>
    <n v="135"/>
    <n v="135"/>
    <n v="0"/>
    <n v="10"/>
    <n v="5"/>
    <s v="PASSED"/>
  </r>
  <r>
    <s v="SYSTEM OFFICE"/>
    <x v="5"/>
    <x v="0"/>
    <x v="7"/>
    <s v="Y"/>
    <x v="13"/>
    <n v="14"/>
    <n v="123"/>
    <n v="123"/>
    <n v="0"/>
    <n v="10"/>
    <n v="5"/>
    <s v="PASSED"/>
  </r>
  <r>
    <s v="SYSTEM OFFICE"/>
    <x v="5"/>
    <x v="0"/>
    <x v="8"/>
    <s v="Y"/>
    <x v="13"/>
    <n v="14"/>
    <n v="117"/>
    <n v="117"/>
    <n v="0"/>
    <n v="10"/>
    <n v="5"/>
    <s v="PASSED"/>
  </r>
  <r>
    <s v="SYSTEM OFFICE"/>
    <x v="5"/>
    <x v="0"/>
    <x v="9"/>
    <s v="Y"/>
    <x v="13"/>
    <n v="14"/>
    <n v="67"/>
    <n v="67"/>
    <n v="0"/>
    <n v="10"/>
    <n v="5"/>
    <s v="PASSED"/>
  </r>
  <r>
    <s v="SYSTEM OFFICE"/>
    <x v="5"/>
    <x v="0"/>
    <x v="10"/>
    <s v="Y"/>
    <x v="13"/>
    <n v="14"/>
    <n v="137"/>
    <n v="137"/>
    <n v="0"/>
    <n v="10"/>
    <n v="5"/>
    <s v="PASSED"/>
  </r>
  <r>
    <s v="SYSTEM OFFICE"/>
    <x v="5"/>
    <x v="0"/>
    <x v="11"/>
    <s v="Y"/>
    <x v="13"/>
    <n v="14"/>
    <n v="115"/>
    <n v="115"/>
    <n v="0"/>
    <n v="10"/>
    <n v="5"/>
    <s v="PASSED"/>
  </r>
  <r>
    <s v="SYSTEM OFFICE"/>
    <x v="5"/>
    <x v="0"/>
    <x v="12"/>
    <s v="N"/>
    <x v="13"/>
    <n v="14"/>
    <n v="100"/>
    <n v="100"/>
    <n v="0"/>
    <n v="10"/>
    <n v="5"/>
    <s v="PASSED"/>
  </r>
  <r>
    <s v="SYSTEM OFFICE"/>
    <x v="5"/>
    <x v="0"/>
    <x v="13"/>
    <s v="N"/>
    <x v="13"/>
    <n v="14"/>
    <n v="110"/>
    <n v="110"/>
    <n v="0"/>
    <n v="10"/>
    <n v="5"/>
    <s v="PASSED"/>
  </r>
  <r>
    <s v="SYSTEM OFFICE"/>
    <x v="5"/>
    <x v="0"/>
    <x v="14"/>
    <s v="N"/>
    <x v="13"/>
    <n v="14"/>
    <n v="93"/>
    <n v="93"/>
    <n v="0"/>
    <n v="10"/>
    <n v="5"/>
    <s v="PASSED"/>
  </r>
  <r>
    <s v="SYSTEM OFFICE"/>
    <x v="5"/>
    <x v="0"/>
    <x v="15"/>
    <s v="N"/>
    <x v="13"/>
    <n v="14"/>
    <n v="80"/>
    <n v="80"/>
    <n v="0"/>
    <n v="10"/>
    <n v="5"/>
    <s v="PASSED"/>
  </r>
  <r>
    <s v="SYSTEM OFFICE"/>
    <x v="5"/>
    <x v="0"/>
    <x v="16"/>
    <s v="N"/>
    <x v="13"/>
    <n v="14"/>
    <n v="86"/>
    <n v="86"/>
    <n v="0"/>
    <n v="10"/>
    <n v="5"/>
    <s v="PASSED"/>
  </r>
  <r>
    <s v="SYSTEM OFFICE"/>
    <x v="5"/>
    <x v="0"/>
    <x v="17"/>
    <s v="N"/>
    <x v="13"/>
    <n v="14"/>
    <n v="140"/>
    <n v="135"/>
    <n v="3.7037037037037033"/>
    <n v="10"/>
    <n v="5"/>
    <s v="TRIVIAL"/>
  </r>
  <r>
    <s v="SYSTEM OFFICE"/>
    <x v="5"/>
    <x v="0"/>
    <x v="18"/>
    <s v="N"/>
    <x v="13"/>
    <n v="14"/>
    <n v="107"/>
    <n v="96"/>
    <n v="11.458333333333332"/>
    <n v="10"/>
    <n v="5"/>
    <s v="CRITICAL"/>
  </r>
  <r>
    <s v="SYSTEM OFFICE"/>
    <x v="5"/>
    <x v="0"/>
    <x v="19"/>
    <s v="N"/>
    <x v="13"/>
    <n v="14"/>
    <n v="91"/>
    <n v="28"/>
    <n v="225"/>
    <n v="10"/>
    <n v="5"/>
    <s v="CRITICAL"/>
  </r>
  <r>
    <s v="SYSTEM OFFICE"/>
    <x v="5"/>
    <x v="0"/>
    <x v="20"/>
    <s v="N"/>
    <x v="13"/>
    <n v="14"/>
    <n v="41"/>
    <n v="0"/>
    <n v="100"/>
    <n v="10"/>
    <n v="5"/>
    <s v="CRITICAL"/>
  </r>
  <r>
    <s v="SYSTEM OFFICE"/>
    <x v="5"/>
    <x v="0"/>
    <x v="0"/>
    <s v="Y"/>
    <x v="14"/>
    <n v="15"/>
    <n v="318299"/>
    <n v="318299"/>
    <n v="0"/>
    <n v="10"/>
    <n v="5"/>
    <s v="PASSED"/>
  </r>
  <r>
    <s v="SYSTEM OFFICE"/>
    <x v="5"/>
    <x v="0"/>
    <x v="1"/>
    <s v="Y"/>
    <x v="14"/>
    <n v="15"/>
    <n v="337861"/>
    <n v="337861"/>
    <n v="0"/>
    <n v="10"/>
    <n v="5"/>
    <s v="PASSED"/>
  </r>
  <r>
    <s v="SYSTEM OFFICE"/>
    <x v="5"/>
    <x v="0"/>
    <x v="2"/>
    <s v="Y"/>
    <x v="14"/>
    <n v="15"/>
    <n v="315339"/>
    <n v="315339"/>
    <n v="0"/>
    <n v="10"/>
    <n v="5"/>
    <s v="PASSED"/>
  </r>
  <r>
    <s v="SYSTEM OFFICE"/>
    <x v="5"/>
    <x v="0"/>
    <x v="3"/>
    <s v="Y"/>
    <x v="14"/>
    <n v="15"/>
    <n v="335639"/>
    <n v="335639"/>
    <n v="0"/>
    <n v="10"/>
    <n v="5"/>
    <s v="PASSED"/>
  </r>
  <r>
    <s v="SYSTEM OFFICE"/>
    <x v="5"/>
    <x v="0"/>
    <x v="4"/>
    <s v="Y"/>
    <x v="14"/>
    <n v="15"/>
    <n v="311623"/>
    <n v="311623"/>
    <n v="0"/>
    <n v="10"/>
    <n v="5"/>
    <s v="PASSED"/>
  </r>
  <r>
    <s v="SYSTEM OFFICE"/>
    <x v="5"/>
    <x v="0"/>
    <x v="5"/>
    <s v="Y"/>
    <x v="14"/>
    <n v="15"/>
    <n v="352621"/>
    <n v="352621"/>
    <n v="0"/>
    <n v="10"/>
    <n v="5"/>
    <s v="PASSED"/>
  </r>
  <r>
    <s v="SYSTEM OFFICE"/>
    <x v="5"/>
    <x v="0"/>
    <x v="6"/>
    <s v="Y"/>
    <x v="14"/>
    <n v="15"/>
    <n v="365461"/>
    <n v="365461"/>
    <n v="0"/>
    <n v="10"/>
    <n v="5"/>
    <s v="PASSED"/>
  </r>
  <r>
    <s v="SYSTEM OFFICE"/>
    <x v="5"/>
    <x v="0"/>
    <x v="7"/>
    <s v="Y"/>
    <x v="14"/>
    <n v="15"/>
    <n v="400525"/>
    <n v="400525"/>
    <n v="0"/>
    <n v="10"/>
    <n v="5"/>
    <s v="PASSED"/>
  </r>
  <r>
    <s v="SYSTEM OFFICE"/>
    <x v="5"/>
    <x v="0"/>
    <x v="8"/>
    <s v="Y"/>
    <x v="14"/>
    <n v="15"/>
    <n v="387143"/>
    <n v="387143"/>
    <n v="0"/>
    <n v="10"/>
    <n v="5"/>
    <s v="PASSED"/>
  </r>
  <r>
    <s v="SYSTEM OFFICE"/>
    <x v="5"/>
    <x v="0"/>
    <x v="9"/>
    <s v="Y"/>
    <x v="14"/>
    <n v="15"/>
    <n v="427048"/>
    <n v="427048"/>
    <n v="0"/>
    <n v="10"/>
    <n v="5"/>
    <s v="PASSED"/>
  </r>
  <r>
    <s v="SYSTEM OFFICE"/>
    <x v="5"/>
    <x v="0"/>
    <x v="10"/>
    <s v="Y"/>
    <x v="14"/>
    <n v="15"/>
    <n v="405609"/>
    <n v="405587"/>
    <n v="5.4242369701198506E-3"/>
    <n v="10"/>
    <n v="5"/>
    <s v="TRIVIAL"/>
  </r>
  <r>
    <s v="SYSTEM OFFICE"/>
    <x v="5"/>
    <x v="0"/>
    <x v="11"/>
    <s v="Y"/>
    <x v="14"/>
    <n v="15"/>
    <n v="416158"/>
    <n v="415583"/>
    <n v="0.13835984628822642"/>
    <n v="10"/>
    <n v="5"/>
    <s v="TRIVIAL"/>
  </r>
  <r>
    <s v="SYSTEM OFFICE"/>
    <x v="5"/>
    <x v="0"/>
    <x v="12"/>
    <s v="N"/>
    <x v="14"/>
    <n v="15"/>
    <n v="380807"/>
    <n v="380807"/>
    <n v="0"/>
    <n v="10"/>
    <n v="5"/>
    <s v="PASSED"/>
  </r>
  <r>
    <s v="SYSTEM OFFICE"/>
    <x v="5"/>
    <x v="0"/>
    <x v="13"/>
    <s v="N"/>
    <x v="14"/>
    <n v="15"/>
    <n v="449709"/>
    <n v="449709"/>
    <n v="0"/>
    <n v="10"/>
    <n v="5"/>
    <s v="PASSED"/>
  </r>
  <r>
    <s v="SYSTEM OFFICE"/>
    <x v="5"/>
    <x v="0"/>
    <x v="14"/>
    <s v="N"/>
    <x v="14"/>
    <n v="15"/>
    <n v="466354"/>
    <n v="467326"/>
    <n v="0.20799185151264857"/>
    <n v="10"/>
    <n v="5"/>
    <s v="TRIVIAL"/>
  </r>
  <r>
    <s v="SYSTEM OFFICE"/>
    <x v="5"/>
    <x v="0"/>
    <x v="15"/>
    <s v="N"/>
    <x v="14"/>
    <n v="15"/>
    <n v="523123"/>
    <n v="522302"/>
    <n v="0.1571887528671152"/>
    <n v="10"/>
    <n v="5"/>
    <s v="TRIVIAL"/>
  </r>
  <r>
    <s v="SYSTEM OFFICE"/>
    <x v="5"/>
    <x v="0"/>
    <x v="16"/>
    <s v="N"/>
    <x v="14"/>
    <n v="15"/>
    <n v="507168"/>
    <n v="506222"/>
    <n v="0.18687453330752121"/>
    <n v="10"/>
    <n v="5"/>
    <s v="TRIVIAL"/>
  </r>
  <r>
    <s v="SYSTEM OFFICE"/>
    <x v="5"/>
    <x v="0"/>
    <x v="17"/>
    <s v="N"/>
    <x v="14"/>
    <n v="15"/>
    <n v="498122"/>
    <n v="497501"/>
    <n v="0.12482386970076441"/>
    <n v="10"/>
    <n v="5"/>
    <s v="TRIVIAL"/>
  </r>
  <r>
    <s v="SYSTEM OFFICE"/>
    <x v="5"/>
    <x v="0"/>
    <x v="18"/>
    <s v="N"/>
    <x v="14"/>
    <n v="15"/>
    <n v="530486"/>
    <n v="531919"/>
    <n v="0.26940192021717591"/>
    <n v="10"/>
    <n v="5"/>
    <s v="TRIVIAL"/>
  </r>
  <r>
    <s v="SYSTEM OFFICE"/>
    <x v="5"/>
    <x v="0"/>
    <x v="19"/>
    <s v="N"/>
    <x v="14"/>
    <n v="15"/>
    <n v="482418"/>
    <n v="482418"/>
    <n v="0"/>
    <n v="10"/>
    <n v="5"/>
    <s v="PASSED"/>
  </r>
  <r>
    <s v="SYSTEM OFFICE"/>
    <x v="5"/>
    <x v="0"/>
    <x v="20"/>
    <s v="N"/>
    <x v="14"/>
    <n v="15"/>
    <n v="533240"/>
    <n v="0"/>
    <n v="100"/>
    <n v="10"/>
    <n v="5"/>
    <s v="CRITICAL"/>
  </r>
  <r>
    <s v="SYSTEM OFFICE"/>
    <x v="5"/>
    <x v="0"/>
    <x v="0"/>
    <s v="Y"/>
    <x v="15"/>
    <n v="16"/>
    <n v="0.8"/>
    <n v="0.8"/>
    <n v="0"/>
    <n v="10"/>
    <n v="5"/>
    <s v="PASSED"/>
  </r>
  <r>
    <s v="SYSTEM OFFICE"/>
    <x v="5"/>
    <x v="0"/>
    <x v="1"/>
    <s v="Y"/>
    <x v="15"/>
    <n v="16"/>
    <n v="0.78"/>
    <n v="0.78"/>
    <n v="0"/>
    <n v="10"/>
    <n v="5"/>
    <s v="PASSED"/>
  </r>
  <r>
    <s v="SYSTEM OFFICE"/>
    <x v="5"/>
    <x v="0"/>
    <x v="2"/>
    <s v="Y"/>
    <x v="15"/>
    <n v="16"/>
    <n v="0.8"/>
    <n v="0.8"/>
    <n v="0"/>
    <n v="10"/>
    <n v="5"/>
    <s v="PASSED"/>
  </r>
  <r>
    <s v="SYSTEM OFFICE"/>
    <x v="5"/>
    <x v="0"/>
    <x v="3"/>
    <s v="Y"/>
    <x v="15"/>
    <n v="16"/>
    <n v="0.8"/>
    <n v="0.8"/>
    <n v="0"/>
    <n v="10"/>
    <n v="5"/>
    <s v="PASSED"/>
  </r>
  <r>
    <s v="SYSTEM OFFICE"/>
    <x v="5"/>
    <x v="0"/>
    <x v="4"/>
    <s v="Y"/>
    <x v="15"/>
    <n v="16"/>
    <n v="0.8"/>
    <n v="0.8"/>
    <n v="0"/>
    <n v="10"/>
    <n v="5"/>
    <s v="PASSED"/>
  </r>
  <r>
    <s v="SYSTEM OFFICE"/>
    <x v="5"/>
    <x v="0"/>
    <x v="5"/>
    <s v="Y"/>
    <x v="15"/>
    <n v="16"/>
    <n v="0.78"/>
    <n v="0.79"/>
    <n v="1.2658227848101276"/>
    <n v="10"/>
    <n v="5"/>
    <s v="TRIVIAL"/>
  </r>
  <r>
    <s v="SYSTEM OFFICE"/>
    <x v="5"/>
    <x v="0"/>
    <x v="6"/>
    <s v="Y"/>
    <x v="15"/>
    <n v="16"/>
    <n v="0.79"/>
    <n v="0.79"/>
    <n v="0"/>
    <n v="10"/>
    <n v="5"/>
    <s v="PASSED"/>
  </r>
  <r>
    <s v="SYSTEM OFFICE"/>
    <x v="5"/>
    <x v="0"/>
    <x v="7"/>
    <s v="Y"/>
    <x v="15"/>
    <n v="16"/>
    <n v="0.79"/>
    <n v="0.8"/>
    <n v="1.2500000000000011"/>
    <n v="10"/>
    <n v="5"/>
    <s v="TRIVIAL"/>
  </r>
  <r>
    <s v="SYSTEM OFFICE"/>
    <x v="5"/>
    <x v="0"/>
    <x v="8"/>
    <s v="Y"/>
    <x v="15"/>
    <n v="16"/>
    <n v="0.79"/>
    <n v="0.79"/>
    <n v="0"/>
    <n v="10"/>
    <n v="5"/>
    <s v="PASSED"/>
  </r>
  <r>
    <s v="SYSTEM OFFICE"/>
    <x v="5"/>
    <x v="0"/>
    <x v="9"/>
    <s v="Y"/>
    <x v="15"/>
    <n v="16"/>
    <n v="0.8"/>
    <n v="0.8"/>
    <n v="0"/>
    <n v="10"/>
    <n v="5"/>
    <s v="PASSED"/>
  </r>
  <r>
    <s v="SYSTEM OFFICE"/>
    <x v="5"/>
    <x v="0"/>
    <x v="10"/>
    <s v="Y"/>
    <x v="15"/>
    <n v="16"/>
    <n v="0.79"/>
    <n v="0.79"/>
    <n v="0"/>
    <n v="10"/>
    <n v="5"/>
    <s v="PASSED"/>
  </r>
  <r>
    <s v="SYSTEM OFFICE"/>
    <x v="5"/>
    <x v="0"/>
    <x v="11"/>
    <s v="Y"/>
    <x v="15"/>
    <n v="16"/>
    <n v="0.81"/>
    <n v="0.81"/>
    <n v="0"/>
    <n v="10"/>
    <n v="5"/>
    <s v="PASSED"/>
  </r>
  <r>
    <s v="SYSTEM OFFICE"/>
    <x v="5"/>
    <x v="0"/>
    <x v="12"/>
    <s v="N"/>
    <x v="15"/>
    <n v="16"/>
    <n v="0.85"/>
    <n v="0.85"/>
    <n v="0"/>
    <n v="10"/>
    <n v="5"/>
    <s v="PASSED"/>
  </r>
  <r>
    <s v="SYSTEM OFFICE"/>
    <x v="5"/>
    <x v="0"/>
    <x v="13"/>
    <s v="N"/>
    <x v="15"/>
    <n v="16"/>
    <n v="0.85"/>
    <n v="0.85"/>
    <n v="0"/>
    <n v="10"/>
    <n v="5"/>
    <s v="PASSED"/>
  </r>
  <r>
    <s v="SYSTEM OFFICE"/>
    <x v="5"/>
    <x v="0"/>
    <x v="14"/>
    <s v="N"/>
    <x v="15"/>
    <n v="16"/>
    <n v="0.87"/>
    <n v="0.87"/>
    <n v="0"/>
    <n v="10"/>
    <n v="5"/>
    <s v="PASSED"/>
  </r>
  <r>
    <s v="SYSTEM OFFICE"/>
    <x v="5"/>
    <x v="0"/>
    <x v="15"/>
    <s v="N"/>
    <x v="15"/>
    <n v="16"/>
    <n v="0.86"/>
    <n v="0.86"/>
    <n v="0"/>
    <n v="10"/>
    <n v="5"/>
    <s v="PASSED"/>
  </r>
  <r>
    <s v="SYSTEM OFFICE"/>
    <x v="5"/>
    <x v="0"/>
    <x v="16"/>
    <s v="N"/>
    <x v="15"/>
    <n v="16"/>
    <n v="0.88"/>
    <n v="0.88"/>
    <n v="0"/>
    <n v="10"/>
    <n v="5"/>
    <s v="PASSED"/>
  </r>
  <r>
    <s v="SYSTEM OFFICE"/>
    <x v="5"/>
    <x v="0"/>
    <x v="17"/>
    <s v="N"/>
    <x v="15"/>
    <n v="16"/>
    <n v="0.88"/>
    <n v="0.88"/>
    <n v="0"/>
    <n v="10"/>
    <n v="5"/>
    <s v="PASSED"/>
  </r>
  <r>
    <s v="SYSTEM OFFICE"/>
    <x v="5"/>
    <x v="0"/>
    <x v="18"/>
    <s v="N"/>
    <x v="15"/>
    <n v="16"/>
    <n v="0.87"/>
    <n v="0.88"/>
    <n v="1.1363636363636374"/>
    <n v="10"/>
    <n v="5"/>
    <s v="TRIVIAL"/>
  </r>
  <r>
    <s v="SYSTEM OFFICE"/>
    <x v="5"/>
    <x v="0"/>
    <x v="19"/>
    <s v="N"/>
    <x v="15"/>
    <n v="16"/>
    <n v="0.88"/>
    <n v="0.88"/>
    <n v="0"/>
    <n v="10"/>
    <n v="5"/>
    <s v="PASSED"/>
  </r>
  <r>
    <s v="SYSTEM OFFICE"/>
    <x v="5"/>
    <x v="0"/>
    <x v="20"/>
    <s v="N"/>
    <x v="15"/>
    <n v="16"/>
    <n v="0.83"/>
    <n v="0"/>
    <n v="100"/>
    <n v="10"/>
    <n v="5"/>
    <s v="CRITICAL"/>
  </r>
  <r>
    <s v="SYSTEM OFFICE"/>
    <x v="5"/>
    <x v="0"/>
    <x v="0"/>
    <s v="Y"/>
    <x v="16"/>
    <n v="17"/>
    <n v="1301763"/>
    <n v="1301763"/>
    <n v="0"/>
    <n v="10"/>
    <n v="5"/>
    <s v="PASSED"/>
  </r>
  <r>
    <s v="SYSTEM OFFICE"/>
    <x v="5"/>
    <x v="0"/>
    <x v="1"/>
    <s v="Y"/>
    <x v="16"/>
    <n v="17"/>
    <n v="862241"/>
    <n v="863017"/>
    <n v="8.991711634880889E-2"/>
    <n v="10"/>
    <n v="5"/>
    <s v="TRIVIAL"/>
  </r>
  <r>
    <s v="SYSTEM OFFICE"/>
    <x v="5"/>
    <x v="0"/>
    <x v="2"/>
    <s v="Y"/>
    <x v="16"/>
    <n v="17"/>
    <n v="1116139"/>
    <n v="1114660"/>
    <n v="0.13268620027631745"/>
    <n v="10"/>
    <n v="5"/>
    <s v="TRIVIAL"/>
  </r>
  <r>
    <s v="SYSTEM OFFICE"/>
    <x v="5"/>
    <x v="0"/>
    <x v="3"/>
    <s v="Y"/>
    <x v="16"/>
    <n v="17"/>
    <n v="1092392"/>
    <n v="1092420"/>
    <n v="2.5631167499679613E-3"/>
    <n v="10"/>
    <n v="5"/>
    <s v="TRIVIAL"/>
  </r>
  <r>
    <s v="SYSTEM OFFICE"/>
    <x v="5"/>
    <x v="0"/>
    <x v="4"/>
    <s v="Y"/>
    <x v="16"/>
    <n v="17"/>
    <n v="1207261"/>
    <n v="1207439"/>
    <n v="1.4741945555841744E-2"/>
    <n v="10"/>
    <n v="5"/>
    <s v="TRIVIAL"/>
  </r>
  <r>
    <s v="SYSTEM OFFICE"/>
    <x v="5"/>
    <x v="0"/>
    <x v="5"/>
    <s v="Y"/>
    <x v="16"/>
    <n v="17"/>
    <n v="1076990"/>
    <n v="1076990"/>
    <n v="0"/>
    <n v="10"/>
    <n v="5"/>
    <s v="PASSED"/>
  </r>
  <r>
    <s v="SYSTEM OFFICE"/>
    <x v="5"/>
    <x v="0"/>
    <x v="6"/>
    <s v="Y"/>
    <x v="16"/>
    <n v="17"/>
    <n v="1223917"/>
    <n v="1223917"/>
    <n v="0"/>
    <n v="10"/>
    <n v="5"/>
    <s v="PASSED"/>
  </r>
  <r>
    <s v="SYSTEM OFFICE"/>
    <x v="5"/>
    <x v="0"/>
    <x v="7"/>
    <s v="Y"/>
    <x v="16"/>
    <n v="17"/>
    <n v="1092760"/>
    <n v="1092574"/>
    <n v="1.7024018510416686E-2"/>
    <n v="10"/>
    <n v="5"/>
    <s v="TRIVIAL"/>
  </r>
  <r>
    <s v="SYSTEM OFFICE"/>
    <x v="5"/>
    <x v="0"/>
    <x v="8"/>
    <s v="Y"/>
    <x v="16"/>
    <n v="17"/>
    <n v="1127570"/>
    <n v="1128754"/>
    <n v="0.10489442340846633"/>
    <n v="10"/>
    <n v="5"/>
    <s v="TRIVIAL"/>
  </r>
  <r>
    <s v="SYSTEM OFFICE"/>
    <x v="5"/>
    <x v="0"/>
    <x v="9"/>
    <s v="Y"/>
    <x v="16"/>
    <n v="17"/>
    <n v="1238843"/>
    <n v="1238233"/>
    <n v="4.9263749229749174E-2"/>
    <n v="10"/>
    <n v="5"/>
    <s v="TRIVIAL"/>
  </r>
  <r>
    <s v="SYSTEM OFFICE"/>
    <x v="5"/>
    <x v="0"/>
    <x v="10"/>
    <s v="Y"/>
    <x v="16"/>
    <n v="17"/>
    <n v="1108201"/>
    <n v="1105482"/>
    <n v="0.24595606260436625"/>
    <n v="10"/>
    <n v="5"/>
    <s v="TRIVIAL"/>
  </r>
  <r>
    <s v="SYSTEM OFFICE"/>
    <x v="5"/>
    <x v="0"/>
    <x v="11"/>
    <s v="Y"/>
    <x v="16"/>
    <n v="17"/>
    <n v="1206990"/>
    <n v="1205473"/>
    <n v="0.12584271899909827"/>
    <n v="10"/>
    <n v="5"/>
    <s v="TRIVIAL"/>
  </r>
  <r>
    <s v="SYSTEM OFFICE"/>
    <x v="5"/>
    <x v="0"/>
    <x v="12"/>
    <s v="N"/>
    <x v="16"/>
    <n v="17"/>
    <n v="1141560"/>
    <n v="1140783"/>
    <n v="6.8111113156489878E-2"/>
    <n v="10"/>
    <n v="5"/>
    <s v="TRIVIAL"/>
  </r>
  <r>
    <s v="SYSTEM OFFICE"/>
    <x v="5"/>
    <x v="0"/>
    <x v="13"/>
    <s v="N"/>
    <x v="16"/>
    <n v="17"/>
    <n v="1168752"/>
    <n v="1169352"/>
    <n v="5.1310469388173963E-2"/>
    <n v="10"/>
    <n v="5"/>
    <s v="TRIVIAL"/>
  </r>
  <r>
    <s v="SYSTEM OFFICE"/>
    <x v="5"/>
    <x v="0"/>
    <x v="14"/>
    <s v="N"/>
    <x v="16"/>
    <n v="17"/>
    <n v="1087731"/>
    <n v="1060007"/>
    <n v="2.6154544262443551"/>
    <n v="10"/>
    <n v="5"/>
    <s v="TRIVIAL"/>
  </r>
  <r>
    <s v="SYSTEM OFFICE"/>
    <x v="5"/>
    <x v="0"/>
    <x v="15"/>
    <s v="N"/>
    <x v="16"/>
    <n v="17"/>
    <n v="1408448"/>
    <n v="1391955"/>
    <n v="1.1848802583416849"/>
    <n v="10"/>
    <n v="5"/>
    <s v="TRIVIAL"/>
  </r>
  <r>
    <s v="SYSTEM OFFICE"/>
    <x v="5"/>
    <x v="0"/>
    <x v="16"/>
    <s v="N"/>
    <x v="16"/>
    <n v="17"/>
    <n v="1196823"/>
    <n v="1188279"/>
    <n v="0.71902305771624342"/>
    <n v="10"/>
    <n v="5"/>
    <s v="TRIVIAL"/>
  </r>
  <r>
    <s v="SYSTEM OFFICE"/>
    <x v="5"/>
    <x v="0"/>
    <x v="17"/>
    <s v="N"/>
    <x v="16"/>
    <n v="17"/>
    <n v="1230770"/>
    <n v="1187872"/>
    <n v="3.6113318606718572"/>
    <n v="10"/>
    <n v="5"/>
    <s v="TRIVIAL"/>
  </r>
  <r>
    <s v="SYSTEM OFFICE"/>
    <x v="5"/>
    <x v="0"/>
    <x v="18"/>
    <s v="N"/>
    <x v="16"/>
    <n v="17"/>
    <n v="1246259"/>
    <n v="1172045"/>
    <n v="6.3320094364977457"/>
    <n v="10"/>
    <n v="5"/>
    <s v="CAUTIONARY"/>
  </r>
  <r>
    <s v="SYSTEM OFFICE"/>
    <x v="5"/>
    <x v="0"/>
    <x v="19"/>
    <s v="N"/>
    <x v="16"/>
    <n v="17"/>
    <n v="1142789"/>
    <n v="550289"/>
    <n v="107.67069667029507"/>
    <n v="10"/>
    <n v="5"/>
    <s v="CRITICAL"/>
  </r>
  <r>
    <s v="SYSTEM OFFICE"/>
    <x v="5"/>
    <x v="0"/>
    <x v="20"/>
    <s v="N"/>
    <x v="16"/>
    <n v="17"/>
    <n v="749563"/>
    <n v="0"/>
    <n v="100"/>
    <n v="10"/>
    <n v="5"/>
    <s v="CRITICAL"/>
  </r>
  <r>
    <s v="SYSTEM OFFICE"/>
    <x v="5"/>
    <x v="0"/>
    <x v="0"/>
    <s v="Y"/>
    <x v="17"/>
    <n v="18"/>
    <n v="254.62"/>
    <n v="254.38"/>
    <n v="9.4347039861627915E-2"/>
    <n v="10"/>
    <n v="5"/>
    <s v="TRIVIAL"/>
  </r>
  <r>
    <s v="SYSTEM OFFICE"/>
    <x v="5"/>
    <x v="0"/>
    <x v="1"/>
    <s v="Y"/>
    <x v="17"/>
    <n v="18"/>
    <n v="282.13"/>
    <n v="281.89999999999998"/>
    <n v="8.1589216034061093E-2"/>
    <n v="10"/>
    <n v="5"/>
    <s v="TRIVIAL"/>
  </r>
  <r>
    <s v="SYSTEM OFFICE"/>
    <x v="5"/>
    <x v="0"/>
    <x v="2"/>
    <s v="Y"/>
    <x v="17"/>
    <n v="18"/>
    <n v="292.58999999999997"/>
    <n v="292.68"/>
    <n v="3.0750307503085907E-2"/>
    <n v="10"/>
    <n v="5"/>
    <s v="TRIVIAL"/>
  </r>
  <r>
    <s v="SYSTEM OFFICE"/>
    <x v="5"/>
    <x v="0"/>
    <x v="3"/>
    <s v="Y"/>
    <x v="17"/>
    <n v="18"/>
    <n v="303.92"/>
    <n v="304.02"/>
    <n v="3.2892572857037658E-2"/>
    <n v="10"/>
    <n v="5"/>
    <s v="TRIVIAL"/>
  </r>
  <r>
    <s v="SYSTEM OFFICE"/>
    <x v="5"/>
    <x v="0"/>
    <x v="4"/>
    <s v="Y"/>
    <x v="17"/>
    <n v="18"/>
    <n v="293.73"/>
    <n v="293.81"/>
    <n v="2.7228480991111293E-2"/>
    <n v="10"/>
    <n v="5"/>
    <s v="TRIVIAL"/>
  </r>
  <r>
    <s v="SYSTEM OFFICE"/>
    <x v="5"/>
    <x v="0"/>
    <x v="5"/>
    <s v="Y"/>
    <x v="17"/>
    <n v="18"/>
    <n v="295.93"/>
    <n v="296.01"/>
    <n v="2.7026113982630346E-2"/>
    <n v="10"/>
    <n v="5"/>
    <s v="TRIVIAL"/>
  </r>
  <r>
    <s v="SYSTEM OFFICE"/>
    <x v="5"/>
    <x v="0"/>
    <x v="6"/>
    <s v="Y"/>
    <x v="17"/>
    <n v="18"/>
    <n v="300.08"/>
    <n v="300.17"/>
    <n v="2.9983009627888142E-2"/>
    <n v="10"/>
    <n v="5"/>
    <s v="TRIVIAL"/>
  </r>
  <r>
    <s v="SYSTEM OFFICE"/>
    <x v="5"/>
    <x v="0"/>
    <x v="7"/>
    <s v="Y"/>
    <x v="17"/>
    <n v="18"/>
    <n v="307.27"/>
    <n v="307.35000000000002"/>
    <n v="2.6028957214914893E-2"/>
    <n v="10"/>
    <n v="5"/>
    <s v="TRIVIAL"/>
  </r>
  <r>
    <s v="SYSTEM OFFICE"/>
    <x v="5"/>
    <x v="0"/>
    <x v="8"/>
    <s v="Y"/>
    <x v="17"/>
    <n v="18"/>
    <n v="313.33999999999997"/>
    <n v="313.42"/>
    <n v="2.5524854827401227E-2"/>
    <n v="10"/>
    <n v="5"/>
    <s v="TRIVIAL"/>
  </r>
  <r>
    <s v="SYSTEM OFFICE"/>
    <x v="5"/>
    <x v="0"/>
    <x v="9"/>
    <s v="Y"/>
    <x v="17"/>
    <n v="18"/>
    <n v="327.26"/>
    <n v="327.35000000000002"/>
    <n v="2.7493508477174834E-2"/>
    <n v="10"/>
    <n v="5"/>
    <s v="TRIVIAL"/>
  </r>
  <r>
    <s v="SYSTEM OFFICE"/>
    <x v="5"/>
    <x v="0"/>
    <x v="10"/>
    <s v="Y"/>
    <x v="17"/>
    <n v="18"/>
    <n v="331.85"/>
    <n v="331.85"/>
    <n v="0"/>
    <n v="10"/>
    <n v="5"/>
    <s v="PASSED"/>
  </r>
  <r>
    <s v="SYSTEM OFFICE"/>
    <x v="5"/>
    <x v="0"/>
    <x v="11"/>
    <s v="Y"/>
    <x v="17"/>
    <n v="18"/>
    <n v="333.06"/>
    <n v="333.06"/>
    <n v="0"/>
    <n v="10"/>
    <n v="5"/>
    <s v="PASSED"/>
  </r>
  <r>
    <s v="SYSTEM OFFICE"/>
    <x v="5"/>
    <x v="0"/>
    <x v="12"/>
    <s v="N"/>
    <x v="17"/>
    <n v="18"/>
    <n v="332.17"/>
    <n v="332.17"/>
    <n v="0"/>
    <n v="10"/>
    <n v="5"/>
    <s v="PASSED"/>
  </r>
  <r>
    <s v="SYSTEM OFFICE"/>
    <x v="5"/>
    <x v="0"/>
    <x v="13"/>
    <s v="N"/>
    <x v="17"/>
    <n v="18"/>
    <n v="326.58999999999997"/>
    <n v="326.58999999999997"/>
    <n v="0"/>
    <n v="10"/>
    <n v="5"/>
    <s v="PASSED"/>
  </r>
  <r>
    <s v="SYSTEM OFFICE"/>
    <x v="5"/>
    <x v="0"/>
    <x v="14"/>
    <s v="N"/>
    <x v="17"/>
    <n v="18"/>
    <n v="325.5"/>
    <n v="325.23"/>
    <n v="8.301817175536752E-2"/>
    <n v="10"/>
    <n v="5"/>
    <s v="TRIVIAL"/>
  </r>
  <r>
    <s v="SYSTEM OFFICE"/>
    <x v="5"/>
    <x v="0"/>
    <x v="15"/>
    <s v="N"/>
    <x v="17"/>
    <n v="18"/>
    <n v="325.88"/>
    <n v="325.62"/>
    <n v="7.9847675204222993E-2"/>
    <n v="10"/>
    <n v="5"/>
    <s v="TRIVIAL"/>
  </r>
  <r>
    <s v="SYSTEM OFFICE"/>
    <x v="5"/>
    <x v="0"/>
    <x v="16"/>
    <s v="N"/>
    <x v="17"/>
    <n v="18"/>
    <n v="288.20999999999998"/>
    <n v="288.18"/>
    <n v="1.0410160316459405E-2"/>
    <n v="10"/>
    <n v="5"/>
    <s v="TRIVIAL"/>
  </r>
  <r>
    <s v="SYSTEM OFFICE"/>
    <x v="5"/>
    <x v="0"/>
    <x v="17"/>
    <s v="N"/>
    <x v="17"/>
    <n v="18"/>
    <n v="296.93"/>
    <n v="296.72000000000003"/>
    <n v="7.0773793475323379E-2"/>
    <n v="10"/>
    <n v="5"/>
    <s v="TRIVIAL"/>
  </r>
  <r>
    <s v="SYSTEM OFFICE"/>
    <x v="5"/>
    <x v="0"/>
    <x v="18"/>
    <s v="N"/>
    <x v="17"/>
    <n v="18"/>
    <n v="305.47000000000003"/>
    <n v="304.89"/>
    <n v="0.19023254288433239"/>
    <n v="10"/>
    <n v="5"/>
    <s v="TRIVIAL"/>
  </r>
  <r>
    <s v="SYSTEM OFFICE"/>
    <x v="5"/>
    <x v="0"/>
    <x v="19"/>
    <s v="N"/>
    <x v="17"/>
    <n v="18"/>
    <n v="306.29000000000002"/>
    <n v="297.70999999999998"/>
    <n v="2.8819992610258445"/>
    <n v="10"/>
    <n v="5"/>
    <s v="TRIVIAL"/>
  </r>
  <r>
    <s v="SYSTEM OFFICE"/>
    <x v="5"/>
    <x v="0"/>
    <x v="20"/>
    <s v="N"/>
    <x v="17"/>
    <n v="18"/>
    <n v="306.14"/>
    <n v="0"/>
    <n v="100"/>
    <n v="10"/>
    <n v="5"/>
    <s v="CRITICAL"/>
  </r>
  <r>
    <s v="SYSTEM OFFICE"/>
    <x v="5"/>
    <x v="0"/>
    <x v="0"/>
    <s v="Y"/>
    <x v="18"/>
    <n v="19"/>
    <n v="185"/>
    <n v="185"/>
    <n v="0"/>
    <n v="10"/>
    <n v="5"/>
    <s v="PASSED"/>
  </r>
  <r>
    <s v="SYSTEM OFFICE"/>
    <x v="5"/>
    <x v="0"/>
    <x v="1"/>
    <s v="Y"/>
    <x v="18"/>
    <n v="19"/>
    <n v="292"/>
    <n v="292"/>
    <n v="0"/>
    <n v="10"/>
    <n v="5"/>
    <s v="PASSED"/>
  </r>
  <r>
    <s v="SYSTEM OFFICE"/>
    <x v="5"/>
    <x v="0"/>
    <x v="2"/>
    <s v="Y"/>
    <x v="18"/>
    <n v="19"/>
    <n v="225"/>
    <n v="225"/>
    <n v="0"/>
    <n v="10"/>
    <n v="5"/>
    <s v="PASSED"/>
  </r>
  <r>
    <s v="SYSTEM OFFICE"/>
    <x v="5"/>
    <x v="0"/>
    <x v="3"/>
    <s v="Y"/>
    <x v="18"/>
    <n v="19"/>
    <n v="249"/>
    <n v="249"/>
    <n v="0"/>
    <n v="10"/>
    <n v="5"/>
    <s v="PASSED"/>
  </r>
  <r>
    <s v="SYSTEM OFFICE"/>
    <x v="5"/>
    <x v="0"/>
    <x v="4"/>
    <s v="Y"/>
    <x v="18"/>
    <n v="19"/>
    <n v="481"/>
    <n v="481"/>
    <n v="0"/>
    <n v="10"/>
    <n v="5"/>
    <s v="PASSED"/>
  </r>
  <r>
    <s v="SYSTEM OFFICE"/>
    <x v="5"/>
    <x v="0"/>
    <x v="5"/>
    <s v="Y"/>
    <x v="18"/>
    <n v="19"/>
    <n v="321"/>
    <n v="321"/>
    <n v="0"/>
    <n v="10"/>
    <n v="5"/>
    <s v="PASSED"/>
  </r>
  <r>
    <s v="SYSTEM OFFICE"/>
    <x v="5"/>
    <x v="0"/>
    <x v="6"/>
    <s v="Y"/>
    <x v="18"/>
    <n v="19"/>
    <n v="286"/>
    <n v="286"/>
    <n v="0"/>
    <n v="10"/>
    <n v="5"/>
    <s v="PASSED"/>
  </r>
  <r>
    <s v="SYSTEM OFFICE"/>
    <x v="5"/>
    <x v="0"/>
    <x v="7"/>
    <s v="Y"/>
    <x v="18"/>
    <n v="19"/>
    <n v="152"/>
    <n v="152"/>
    <n v="0"/>
    <n v="10"/>
    <n v="5"/>
    <s v="PASSED"/>
  </r>
  <r>
    <s v="SYSTEM OFFICE"/>
    <x v="5"/>
    <x v="0"/>
    <x v="8"/>
    <s v="Y"/>
    <x v="18"/>
    <n v="19"/>
    <n v="223"/>
    <n v="223"/>
    <n v="0"/>
    <n v="10"/>
    <n v="5"/>
    <s v="PASSED"/>
  </r>
  <r>
    <s v="SYSTEM OFFICE"/>
    <x v="5"/>
    <x v="0"/>
    <x v="9"/>
    <s v="Y"/>
    <x v="18"/>
    <n v="19"/>
    <n v="287"/>
    <n v="276"/>
    <n v="3.9855072463768111"/>
    <n v="10"/>
    <n v="5"/>
    <s v="TRIVIAL"/>
  </r>
  <r>
    <s v="SYSTEM OFFICE"/>
    <x v="5"/>
    <x v="0"/>
    <x v="10"/>
    <s v="Y"/>
    <x v="18"/>
    <n v="19"/>
    <n v="71"/>
    <n v="71"/>
    <n v="0"/>
    <n v="10"/>
    <n v="5"/>
    <s v="PASSED"/>
  </r>
  <r>
    <s v="SYSTEM OFFICE"/>
    <x v="5"/>
    <x v="0"/>
    <x v="11"/>
    <s v="Y"/>
    <x v="18"/>
    <n v="19"/>
    <n v="341"/>
    <n v="341"/>
    <n v="0"/>
    <n v="10"/>
    <n v="5"/>
    <s v="PASSED"/>
  </r>
  <r>
    <s v="SYSTEM OFFICE"/>
    <x v="5"/>
    <x v="0"/>
    <x v="12"/>
    <s v="N"/>
    <x v="18"/>
    <n v="19"/>
    <n v="199"/>
    <n v="199"/>
    <n v="0"/>
    <n v="10"/>
    <n v="5"/>
    <s v="PASSED"/>
  </r>
  <r>
    <s v="SYSTEM OFFICE"/>
    <x v="5"/>
    <x v="0"/>
    <x v="13"/>
    <s v="N"/>
    <x v="18"/>
    <n v="19"/>
    <n v="139"/>
    <n v="139"/>
    <n v="0"/>
    <n v="10"/>
    <n v="5"/>
    <s v="PASSED"/>
  </r>
  <r>
    <s v="SYSTEM OFFICE"/>
    <x v="5"/>
    <x v="0"/>
    <x v="14"/>
    <s v="N"/>
    <x v="18"/>
    <n v="19"/>
    <n v="230"/>
    <n v="216"/>
    <n v="6.481481481481481"/>
    <n v="10"/>
    <n v="5"/>
    <s v="CAUTIONARY"/>
  </r>
  <r>
    <s v="SYSTEM OFFICE"/>
    <x v="5"/>
    <x v="0"/>
    <x v="15"/>
    <s v="N"/>
    <x v="18"/>
    <n v="19"/>
    <n v="329"/>
    <n v="285"/>
    <n v="15.43859649122807"/>
    <n v="10"/>
    <n v="5"/>
    <s v="CRITICAL"/>
  </r>
  <r>
    <s v="SYSTEM OFFICE"/>
    <x v="5"/>
    <x v="0"/>
    <x v="16"/>
    <s v="N"/>
    <x v="18"/>
    <n v="19"/>
    <n v="359"/>
    <n v="312"/>
    <n v="15.064102564102564"/>
    <n v="10"/>
    <n v="5"/>
    <s v="CRITICAL"/>
  </r>
  <r>
    <s v="SYSTEM OFFICE"/>
    <x v="5"/>
    <x v="0"/>
    <x v="17"/>
    <s v="N"/>
    <x v="18"/>
    <n v="19"/>
    <n v="544"/>
    <n v="487"/>
    <n v="11.704312114989733"/>
    <n v="10"/>
    <n v="5"/>
    <s v="CRITICAL"/>
  </r>
  <r>
    <s v="SYSTEM OFFICE"/>
    <x v="5"/>
    <x v="0"/>
    <x v="18"/>
    <s v="N"/>
    <x v="18"/>
    <n v="19"/>
    <n v="368"/>
    <n v="158"/>
    <n v="132.91139240506328"/>
    <n v="10"/>
    <n v="5"/>
    <s v="CRITICAL"/>
  </r>
  <r>
    <s v="SYSTEM OFFICE"/>
    <x v="5"/>
    <x v="0"/>
    <x v="19"/>
    <s v="N"/>
    <x v="18"/>
    <n v="19"/>
    <n v="132"/>
    <n v="28"/>
    <n v="371.42857142857144"/>
    <n v="10"/>
    <n v="5"/>
    <s v="CRITICAL"/>
  </r>
  <r>
    <s v="SYSTEM OFFICE"/>
    <x v="5"/>
    <x v="0"/>
    <x v="20"/>
    <s v="N"/>
    <x v="18"/>
    <n v="19"/>
    <n v="15"/>
    <n v="0"/>
    <n v="100"/>
    <n v="10"/>
    <n v="5"/>
    <s v="CRITICAL"/>
  </r>
  <r>
    <s v="SYSTEM OFFICE"/>
    <x v="5"/>
    <x v="0"/>
    <x v="0"/>
    <s v="Y"/>
    <x v="19"/>
    <n v="20"/>
    <n v="2223"/>
    <n v="2224"/>
    <n v="4.4964028776978422E-2"/>
    <n v="10"/>
    <n v="5"/>
    <s v="TRIVIAL"/>
  </r>
  <r>
    <s v="SYSTEM OFFICE"/>
    <x v="5"/>
    <x v="0"/>
    <x v="1"/>
    <s v="Y"/>
    <x v="19"/>
    <n v="20"/>
    <n v="2172"/>
    <n v="2172"/>
    <n v="0"/>
    <n v="10"/>
    <n v="5"/>
    <s v="PASSED"/>
  </r>
  <r>
    <s v="SYSTEM OFFICE"/>
    <x v="5"/>
    <x v="0"/>
    <x v="2"/>
    <s v="Y"/>
    <x v="19"/>
    <n v="20"/>
    <n v="2180"/>
    <n v="2175"/>
    <n v="0.22988505747126436"/>
    <n v="10"/>
    <n v="5"/>
    <s v="TRIVIAL"/>
  </r>
  <r>
    <s v="SYSTEM OFFICE"/>
    <x v="5"/>
    <x v="0"/>
    <x v="3"/>
    <s v="Y"/>
    <x v="19"/>
    <n v="20"/>
    <n v="2073"/>
    <n v="2073"/>
    <n v="0"/>
    <n v="10"/>
    <n v="5"/>
    <s v="PASSED"/>
  </r>
  <r>
    <s v="SYSTEM OFFICE"/>
    <x v="5"/>
    <x v="0"/>
    <x v="4"/>
    <s v="Y"/>
    <x v="19"/>
    <n v="20"/>
    <n v="2241"/>
    <n v="2231"/>
    <n v="0.44822949350067237"/>
    <n v="10"/>
    <n v="5"/>
    <s v="TRIVIAL"/>
  </r>
  <r>
    <s v="SYSTEM OFFICE"/>
    <x v="5"/>
    <x v="0"/>
    <x v="5"/>
    <s v="Y"/>
    <x v="19"/>
    <n v="20"/>
    <n v="2232"/>
    <n v="2232"/>
    <n v="0"/>
    <n v="10"/>
    <n v="5"/>
    <s v="PASSED"/>
  </r>
  <r>
    <s v="SYSTEM OFFICE"/>
    <x v="5"/>
    <x v="0"/>
    <x v="6"/>
    <s v="Y"/>
    <x v="19"/>
    <n v="20"/>
    <n v="2742"/>
    <n v="2742"/>
    <n v="0"/>
    <n v="10"/>
    <n v="5"/>
    <s v="PASSED"/>
  </r>
  <r>
    <s v="SYSTEM OFFICE"/>
    <x v="5"/>
    <x v="0"/>
    <x v="7"/>
    <s v="Y"/>
    <x v="19"/>
    <n v="20"/>
    <n v="2678"/>
    <n v="2678"/>
    <n v="0"/>
    <n v="10"/>
    <n v="5"/>
    <s v="PASSED"/>
  </r>
  <r>
    <s v="SYSTEM OFFICE"/>
    <x v="5"/>
    <x v="0"/>
    <x v="8"/>
    <s v="Y"/>
    <x v="19"/>
    <n v="20"/>
    <n v="3001"/>
    <n v="3000"/>
    <n v="3.3333333333333333E-2"/>
    <n v="10"/>
    <n v="5"/>
    <s v="TRIVIAL"/>
  </r>
  <r>
    <s v="SYSTEM OFFICE"/>
    <x v="5"/>
    <x v="0"/>
    <x v="9"/>
    <s v="Y"/>
    <x v="19"/>
    <n v="20"/>
    <n v="2072"/>
    <n v="2063"/>
    <n v="0.43625787687833251"/>
    <n v="10"/>
    <n v="5"/>
    <s v="TRIVIAL"/>
  </r>
  <r>
    <s v="SYSTEM OFFICE"/>
    <x v="5"/>
    <x v="0"/>
    <x v="10"/>
    <s v="Y"/>
    <x v="19"/>
    <n v="20"/>
    <n v="2317"/>
    <n v="2310"/>
    <n v="0.30303030303030304"/>
    <n v="10"/>
    <n v="5"/>
    <s v="TRIVIAL"/>
  </r>
  <r>
    <s v="SYSTEM OFFICE"/>
    <x v="5"/>
    <x v="0"/>
    <x v="11"/>
    <s v="Y"/>
    <x v="19"/>
    <n v="20"/>
    <n v="2105"/>
    <n v="2105"/>
    <n v="0"/>
    <n v="10"/>
    <n v="5"/>
    <s v="PASSED"/>
  </r>
  <r>
    <s v="SYSTEM OFFICE"/>
    <x v="5"/>
    <x v="0"/>
    <x v="12"/>
    <s v="N"/>
    <x v="19"/>
    <n v="20"/>
    <n v="1786"/>
    <n v="1758"/>
    <n v="1.5927189988623434"/>
    <n v="10"/>
    <n v="5"/>
    <s v="TRIVIAL"/>
  </r>
  <r>
    <s v="SYSTEM OFFICE"/>
    <x v="5"/>
    <x v="0"/>
    <x v="13"/>
    <s v="N"/>
    <x v="19"/>
    <n v="20"/>
    <n v="1902"/>
    <n v="1878"/>
    <n v="1.2779552715654952"/>
    <n v="10"/>
    <n v="5"/>
    <s v="TRIVIAL"/>
  </r>
  <r>
    <s v="SYSTEM OFFICE"/>
    <x v="5"/>
    <x v="0"/>
    <x v="14"/>
    <s v="N"/>
    <x v="19"/>
    <n v="20"/>
    <n v="1839"/>
    <n v="1820"/>
    <n v="1.0439560439560438"/>
    <n v="10"/>
    <n v="5"/>
    <s v="TRIVIAL"/>
  </r>
  <r>
    <s v="SYSTEM OFFICE"/>
    <x v="5"/>
    <x v="0"/>
    <x v="15"/>
    <s v="N"/>
    <x v="19"/>
    <n v="20"/>
    <n v="2770"/>
    <n v="2733"/>
    <n v="1.3538236370289061"/>
    <n v="10"/>
    <n v="5"/>
    <s v="TRIVIAL"/>
  </r>
  <r>
    <s v="SYSTEM OFFICE"/>
    <x v="5"/>
    <x v="0"/>
    <x v="16"/>
    <s v="N"/>
    <x v="19"/>
    <n v="20"/>
    <n v="2519"/>
    <n v="2498"/>
    <n v="0.8406725380304243"/>
    <n v="10"/>
    <n v="5"/>
    <s v="TRIVIAL"/>
  </r>
  <r>
    <s v="SYSTEM OFFICE"/>
    <x v="5"/>
    <x v="0"/>
    <x v="17"/>
    <s v="N"/>
    <x v="19"/>
    <n v="20"/>
    <n v="2475"/>
    <n v="2342"/>
    <n v="5.6789069171648165"/>
    <n v="10"/>
    <n v="5"/>
    <s v="CAUTIONARY"/>
  </r>
  <r>
    <s v="SYSTEM OFFICE"/>
    <x v="5"/>
    <x v="0"/>
    <x v="18"/>
    <s v="N"/>
    <x v="19"/>
    <n v="20"/>
    <n v="2350"/>
    <n v="2110"/>
    <n v="11.374407582938389"/>
    <n v="10"/>
    <n v="5"/>
    <s v="CRITICAL"/>
  </r>
  <r>
    <s v="SYSTEM OFFICE"/>
    <x v="5"/>
    <x v="0"/>
    <x v="19"/>
    <s v="N"/>
    <x v="19"/>
    <n v="20"/>
    <n v="1843"/>
    <n v="524"/>
    <n v="251.7175572519084"/>
    <n v="10"/>
    <n v="5"/>
    <s v="CRITICAL"/>
  </r>
  <r>
    <s v="SYSTEM OFFICE"/>
    <x v="5"/>
    <x v="0"/>
    <x v="20"/>
    <s v="N"/>
    <x v="19"/>
    <n v="20"/>
    <n v="1175"/>
    <n v="0"/>
    <n v="100"/>
    <n v="10"/>
    <n v="5"/>
    <s v="CRITICAL"/>
  </r>
  <r>
    <s v="SYSTEM OFFICE"/>
    <x v="5"/>
    <x v="0"/>
    <x v="0"/>
    <s v="Y"/>
    <x v="20"/>
    <n v="21"/>
    <n v="6655"/>
    <n v="6654"/>
    <n v="1.5028554253080853E-2"/>
    <n v="10"/>
    <n v="5"/>
    <s v="TRIVIAL"/>
  </r>
  <r>
    <s v="SYSTEM OFFICE"/>
    <x v="5"/>
    <x v="0"/>
    <x v="1"/>
    <s v="Y"/>
    <x v="20"/>
    <n v="21"/>
    <n v="7459"/>
    <n v="7455"/>
    <n v="5.3655264922870552E-2"/>
    <n v="10"/>
    <n v="5"/>
    <s v="TRIVIAL"/>
  </r>
  <r>
    <s v="SYSTEM OFFICE"/>
    <x v="5"/>
    <x v="0"/>
    <x v="2"/>
    <s v="Y"/>
    <x v="20"/>
    <n v="21"/>
    <n v="6432"/>
    <n v="6410"/>
    <n v="0.34321372854914195"/>
    <n v="10"/>
    <n v="5"/>
    <s v="TRIVIAL"/>
  </r>
  <r>
    <s v="SYSTEM OFFICE"/>
    <x v="5"/>
    <x v="0"/>
    <x v="3"/>
    <s v="Y"/>
    <x v="20"/>
    <n v="21"/>
    <n v="6391"/>
    <n v="6381"/>
    <n v="0.15671524839366871"/>
    <n v="10"/>
    <n v="5"/>
    <s v="TRIVIAL"/>
  </r>
  <r>
    <s v="SYSTEM OFFICE"/>
    <x v="5"/>
    <x v="0"/>
    <x v="4"/>
    <s v="Y"/>
    <x v="20"/>
    <n v="21"/>
    <n v="6863"/>
    <n v="6849"/>
    <n v="0.20440940283253028"/>
    <n v="10"/>
    <n v="5"/>
    <s v="TRIVIAL"/>
  </r>
  <r>
    <s v="SYSTEM OFFICE"/>
    <x v="5"/>
    <x v="0"/>
    <x v="5"/>
    <s v="Y"/>
    <x v="20"/>
    <n v="21"/>
    <n v="6896"/>
    <n v="6859"/>
    <n v="0.53943723574865143"/>
    <n v="10"/>
    <n v="5"/>
    <s v="TRIVIAL"/>
  </r>
  <r>
    <s v="SYSTEM OFFICE"/>
    <x v="5"/>
    <x v="0"/>
    <x v="6"/>
    <s v="Y"/>
    <x v="20"/>
    <n v="21"/>
    <n v="8228"/>
    <n v="8189"/>
    <n v="0.47624862620588598"/>
    <n v="10"/>
    <n v="5"/>
    <s v="TRIVIAL"/>
  </r>
  <r>
    <s v="SYSTEM OFFICE"/>
    <x v="5"/>
    <x v="0"/>
    <x v="7"/>
    <s v="Y"/>
    <x v="20"/>
    <n v="21"/>
    <n v="7706"/>
    <n v="7655"/>
    <n v="0.66623122142390601"/>
    <n v="10"/>
    <n v="5"/>
    <s v="TRIVIAL"/>
  </r>
  <r>
    <s v="SYSTEM OFFICE"/>
    <x v="5"/>
    <x v="0"/>
    <x v="8"/>
    <s v="Y"/>
    <x v="20"/>
    <n v="21"/>
    <n v="7238"/>
    <n v="7178"/>
    <n v="0.83588743382557817"/>
    <n v="10"/>
    <n v="5"/>
    <s v="TRIVIAL"/>
  </r>
  <r>
    <s v="SYSTEM OFFICE"/>
    <x v="5"/>
    <x v="0"/>
    <x v="9"/>
    <s v="Y"/>
    <x v="20"/>
    <n v="21"/>
    <n v="7462"/>
    <n v="7417"/>
    <n v="0.60671430497505729"/>
    <n v="10"/>
    <n v="5"/>
    <s v="TRIVIAL"/>
  </r>
  <r>
    <s v="SYSTEM OFFICE"/>
    <x v="5"/>
    <x v="0"/>
    <x v="10"/>
    <s v="Y"/>
    <x v="20"/>
    <n v="21"/>
    <n v="6014"/>
    <n v="5919"/>
    <n v="1.6050008447372865"/>
    <n v="10"/>
    <n v="5"/>
    <s v="TRIVIAL"/>
  </r>
  <r>
    <s v="SYSTEM OFFICE"/>
    <x v="5"/>
    <x v="0"/>
    <x v="11"/>
    <s v="Y"/>
    <x v="20"/>
    <n v="21"/>
    <n v="6827"/>
    <n v="6735"/>
    <n v="1.3659985152190051"/>
    <n v="10"/>
    <n v="5"/>
    <s v="TRIVIAL"/>
  </r>
  <r>
    <s v="SYSTEM OFFICE"/>
    <x v="5"/>
    <x v="0"/>
    <x v="12"/>
    <s v="N"/>
    <x v="20"/>
    <n v="21"/>
    <n v="7073"/>
    <n v="6999"/>
    <n v="1.0572938991284471"/>
    <n v="10"/>
    <n v="5"/>
    <s v="TRIVIAL"/>
  </r>
  <r>
    <s v="SYSTEM OFFICE"/>
    <x v="5"/>
    <x v="0"/>
    <x v="13"/>
    <s v="N"/>
    <x v="20"/>
    <n v="21"/>
    <n v="7464"/>
    <n v="7371"/>
    <n v="1.2617012617012617"/>
    <n v="10"/>
    <n v="5"/>
    <s v="TRIVIAL"/>
  </r>
  <r>
    <s v="SYSTEM OFFICE"/>
    <x v="5"/>
    <x v="0"/>
    <x v="14"/>
    <s v="N"/>
    <x v="20"/>
    <n v="21"/>
    <n v="7323"/>
    <n v="7226"/>
    <n v="1.3423747578189871"/>
    <n v="10"/>
    <n v="5"/>
    <s v="TRIVIAL"/>
  </r>
  <r>
    <s v="SYSTEM OFFICE"/>
    <x v="5"/>
    <x v="0"/>
    <x v="15"/>
    <s v="N"/>
    <x v="20"/>
    <n v="21"/>
    <n v="7667"/>
    <n v="7541"/>
    <n v="1.6708659329001458"/>
    <n v="10"/>
    <n v="5"/>
    <s v="TRIVIAL"/>
  </r>
  <r>
    <s v="SYSTEM OFFICE"/>
    <x v="5"/>
    <x v="0"/>
    <x v="16"/>
    <s v="N"/>
    <x v="20"/>
    <n v="21"/>
    <n v="7734"/>
    <n v="7534"/>
    <n v="2.6546323334218211"/>
    <n v="10"/>
    <n v="5"/>
    <s v="TRIVIAL"/>
  </r>
  <r>
    <s v="SYSTEM OFFICE"/>
    <x v="5"/>
    <x v="0"/>
    <x v="17"/>
    <s v="N"/>
    <x v="20"/>
    <n v="21"/>
    <n v="7967"/>
    <n v="7671"/>
    <n v="3.8586885673315088"/>
    <n v="10"/>
    <n v="5"/>
    <s v="TRIVIAL"/>
  </r>
  <r>
    <s v="SYSTEM OFFICE"/>
    <x v="5"/>
    <x v="0"/>
    <x v="18"/>
    <s v="N"/>
    <x v="20"/>
    <n v="21"/>
    <n v="7970"/>
    <n v="7278"/>
    <n v="9.5081066226985431"/>
    <n v="10"/>
    <n v="5"/>
    <s v="CAUTIONARY"/>
  </r>
  <r>
    <s v="SYSTEM OFFICE"/>
    <x v="5"/>
    <x v="0"/>
    <x v="19"/>
    <s v="N"/>
    <x v="20"/>
    <n v="21"/>
    <n v="5567"/>
    <n v="1960"/>
    <n v="184.03061224489795"/>
    <n v="10"/>
    <n v="5"/>
    <s v="CRITICAL"/>
  </r>
  <r>
    <s v="SYSTEM OFFICE"/>
    <x v="5"/>
    <x v="0"/>
    <x v="20"/>
    <s v="N"/>
    <x v="20"/>
    <n v="21"/>
    <n v="4028"/>
    <n v="0"/>
    <n v="100"/>
    <n v="10"/>
    <n v="5"/>
    <s v="CRITICAL"/>
  </r>
  <r>
    <s v="SYSTEM OFFICE"/>
    <x v="5"/>
    <x v="0"/>
    <x v="0"/>
    <s v="Y"/>
    <x v="21"/>
    <n v="22"/>
    <n v="333"/>
    <n v="333"/>
    <n v="0"/>
    <n v="10"/>
    <n v="5"/>
    <s v="PASSED"/>
  </r>
  <r>
    <s v="SYSTEM OFFICE"/>
    <x v="5"/>
    <x v="0"/>
    <x v="1"/>
    <s v="Y"/>
    <x v="21"/>
    <n v="22"/>
    <n v="325"/>
    <n v="325"/>
    <n v="0"/>
    <n v="10"/>
    <n v="5"/>
    <s v="PASSED"/>
  </r>
  <r>
    <s v="SYSTEM OFFICE"/>
    <x v="5"/>
    <x v="0"/>
    <x v="2"/>
    <s v="Y"/>
    <x v="21"/>
    <n v="22"/>
    <n v="296"/>
    <n v="296"/>
    <n v="0"/>
    <n v="10"/>
    <n v="5"/>
    <s v="PASSED"/>
  </r>
  <r>
    <s v="SYSTEM OFFICE"/>
    <x v="5"/>
    <x v="0"/>
    <x v="3"/>
    <s v="Y"/>
    <x v="21"/>
    <n v="22"/>
    <n v="330"/>
    <n v="330"/>
    <n v="0"/>
    <n v="10"/>
    <n v="5"/>
    <s v="PASSED"/>
  </r>
  <r>
    <s v="SYSTEM OFFICE"/>
    <x v="5"/>
    <x v="0"/>
    <x v="4"/>
    <s v="Y"/>
    <x v="21"/>
    <n v="22"/>
    <n v="283"/>
    <n v="294"/>
    <n v="3.7414965986394559"/>
    <n v="10"/>
    <n v="5"/>
    <s v="TRIVIAL"/>
  </r>
  <r>
    <s v="SYSTEM OFFICE"/>
    <x v="5"/>
    <x v="0"/>
    <x v="5"/>
    <s v="Y"/>
    <x v="21"/>
    <n v="22"/>
    <n v="291"/>
    <n v="324"/>
    <n v="10.185185185185185"/>
    <n v="10"/>
    <n v="5"/>
    <s v="CRITICAL"/>
  </r>
  <r>
    <s v="SYSTEM OFFICE"/>
    <x v="5"/>
    <x v="0"/>
    <x v="6"/>
    <s v="Y"/>
    <x v="21"/>
    <n v="22"/>
    <n v="435"/>
    <n v="455"/>
    <n v="4.395604395604396"/>
    <n v="10"/>
    <n v="5"/>
    <s v="TRIVIAL"/>
  </r>
  <r>
    <s v="SYSTEM OFFICE"/>
    <x v="5"/>
    <x v="0"/>
    <x v="7"/>
    <s v="Y"/>
    <x v="21"/>
    <n v="22"/>
    <n v="398"/>
    <n v="431"/>
    <n v="7.6566125290023201"/>
    <n v="10"/>
    <n v="5"/>
    <s v="CAUTIONARY"/>
  </r>
  <r>
    <s v="SYSTEM OFFICE"/>
    <x v="5"/>
    <x v="0"/>
    <x v="8"/>
    <s v="Y"/>
    <x v="21"/>
    <n v="22"/>
    <n v="381"/>
    <n v="408"/>
    <n v="6.6176470588235299"/>
    <n v="10"/>
    <n v="5"/>
    <s v="CAUTIONARY"/>
  </r>
  <r>
    <s v="SYSTEM OFFICE"/>
    <x v="5"/>
    <x v="0"/>
    <x v="9"/>
    <s v="Y"/>
    <x v="21"/>
    <n v="22"/>
    <n v="333"/>
    <n v="350"/>
    <n v="4.8571428571428568"/>
    <n v="10"/>
    <n v="5"/>
    <s v="TRIVIAL"/>
  </r>
  <r>
    <s v="SYSTEM OFFICE"/>
    <x v="5"/>
    <x v="0"/>
    <x v="10"/>
    <s v="Y"/>
    <x v="21"/>
    <n v="22"/>
    <n v="247"/>
    <n v="261"/>
    <n v="5.3639846743295019"/>
    <n v="10"/>
    <n v="5"/>
    <s v="CAUTIONARY"/>
  </r>
  <r>
    <s v="SYSTEM OFFICE"/>
    <x v="5"/>
    <x v="0"/>
    <x v="11"/>
    <s v="Y"/>
    <x v="21"/>
    <n v="22"/>
    <n v="260"/>
    <n v="283"/>
    <n v="8.1272084805653702"/>
    <n v="10"/>
    <n v="5"/>
    <s v="CAUTIONARY"/>
  </r>
  <r>
    <s v="SYSTEM OFFICE"/>
    <x v="5"/>
    <x v="0"/>
    <x v="12"/>
    <s v="N"/>
    <x v="21"/>
    <n v="22"/>
    <n v="286"/>
    <n v="303"/>
    <n v="5.6105610561056105"/>
    <n v="10"/>
    <n v="5"/>
    <s v="CAUTIONARY"/>
  </r>
  <r>
    <s v="SYSTEM OFFICE"/>
    <x v="5"/>
    <x v="0"/>
    <x v="13"/>
    <s v="N"/>
    <x v="21"/>
    <n v="22"/>
    <n v="329"/>
    <n v="344"/>
    <n v="4.3604651162790695"/>
    <n v="10"/>
    <n v="5"/>
    <s v="TRIVIAL"/>
  </r>
  <r>
    <s v="SYSTEM OFFICE"/>
    <x v="5"/>
    <x v="0"/>
    <x v="14"/>
    <s v="N"/>
    <x v="21"/>
    <n v="22"/>
    <n v="232"/>
    <n v="249"/>
    <n v="6.8273092369477917"/>
    <n v="10"/>
    <n v="5"/>
    <s v="CAUTIONARY"/>
  </r>
  <r>
    <s v="SYSTEM OFFICE"/>
    <x v="5"/>
    <x v="0"/>
    <x v="15"/>
    <s v="N"/>
    <x v="21"/>
    <n v="22"/>
    <n v="434"/>
    <n v="452"/>
    <n v="3.9823008849557522"/>
    <n v="10"/>
    <n v="5"/>
    <s v="TRIVIAL"/>
  </r>
  <r>
    <s v="SYSTEM OFFICE"/>
    <x v="5"/>
    <x v="0"/>
    <x v="16"/>
    <s v="N"/>
    <x v="21"/>
    <n v="22"/>
    <n v="446"/>
    <n v="459"/>
    <n v="2.8322440087145968"/>
    <n v="10"/>
    <n v="5"/>
    <s v="TRIVIAL"/>
  </r>
  <r>
    <s v="SYSTEM OFFICE"/>
    <x v="5"/>
    <x v="0"/>
    <x v="17"/>
    <s v="N"/>
    <x v="21"/>
    <n v="22"/>
    <n v="405"/>
    <n v="411"/>
    <n v="1.4598540145985401"/>
    <n v="10"/>
    <n v="5"/>
    <s v="TRIVIAL"/>
  </r>
  <r>
    <s v="SYSTEM OFFICE"/>
    <x v="5"/>
    <x v="0"/>
    <x v="18"/>
    <s v="N"/>
    <x v="21"/>
    <n v="22"/>
    <n v="398"/>
    <n v="368"/>
    <n v="8.1521739130434785"/>
    <n v="10"/>
    <n v="5"/>
    <s v="CAUTIONARY"/>
  </r>
  <r>
    <s v="SYSTEM OFFICE"/>
    <x v="5"/>
    <x v="0"/>
    <x v="19"/>
    <s v="N"/>
    <x v="21"/>
    <n v="22"/>
    <n v="328"/>
    <n v="101"/>
    <n v="224.75247524752479"/>
    <n v="10"/>
    <n v="5"/>
    <s v="CRITICAL"/>
  </r>
  <r>
    <s v="SYSTEM OFFICE"/>
    <x v="5"/>
    <x v="0"/>
    <x v="20"/>
    <s v="N"/>
    <x v="21"/>
    <n v="22"/>
    <n v="167"/>
    <n v="0"/>
    <n v="100"/>
    <n v="10"/>
    <n v="5"/>
    <s v="CRITICAL"/>
  </r>
  <r>
    <s v="SYSTEM OFFICE"/>
    <x v="5"/>
    <x v="0"/>
    <x v="0"/>
    <s v="Y"/>
    <x v="22"/>
    <n v="23"/>
    <n v="2794"/>
    <n v="2794"/>
    <n v="0"/>
    <n v="10"/>
    <n v="5"/>
    <s v="PASSED"/>
  </r>
  <r>
    <s v="SYSTEM OFFICE"/>
    <x v="5"/>
    <x v="0"/>
    <x v="1"/>
    <s v="Y"/>
    <x v="22"/>
    <n v="23"/>
    <n v="2942"/>
    <n v="2942"/>
    <n v="0"/>
    <n v="10"/>
    <n v="5"/>
    <s v="PASSED"/>
  </r>
  <r>
    <s v="SYSTEM OFFICE"/>
    <x v="5"/>
    <x v="0"/>
    <x v="2"/>
    <s v="Y"/>
    <x v="22"/>
    <n v="23"/>
    <n v="2975"/>
    <n v="2975"/>
    <n v="0"/>
    <n v="10"/>
    <n v="5"/>
    <s v="PASSED"/>
  </r>
  <r>
    <s v="SYSTEM OFFICE"/>
    <x v="5"/>
    <x v="0"/>
    <x v="3"/>
    <s v="Y"/>
    <x v="22"/>
    <n v="23"/>
    <n v="3274"/>
    <n v="3274"/>
    <n v="0"/>
    <n v="10"/>
    <n v="5"/>
    <s v="PASSED"/>
  </r>
  <r>
    <s v="SYSTEM OFFICE"/>
    <x v="5"/>
    <x v="0"/>
    <x v="4"/>
    <s v="Y"/>
    <x v="22"/>
    <n v="23"/>
    <n v="3068"/>
    <n v="3068"/>
    <n v="0"/>
    <n v="10"/>
    <n v="5"/>
    <s v="PASSED"/>
  </r>
  <r>
    <s v="SYSTEM OFFICE"/>
    <x v="5"/>
    <x v="0"/>
    <x v="5"/>
    <s v="Y"/>
    <x v="22"/>
    <n v="23"/>
    <n v="3205"/>
    <n v="3205"/>
    <n v="0"/>
    <n v="10"/>
    <n v="5"/>
    <s v="PASSED"/>
  </r>
  <r>
    <s v="SYSTEM OFFICE"/>
    <x v="5"/>
    <x v="0"/>
    <x v="6"/>
    <s v="Y"/>
    <x v="22"/>
    <n v="23"/>
    <n v="3491"/>
    <n v="3491"/>
    <n v="0"/>
    <n v="10"/>
    <n v="5"/>
    <s v="PASSED"/>
  </r>
  <r>
    <s v="SYSTEM OFFICE"/>
    <x v="5"/>
    <x v="0"/>
    <x v="7"/>
    <s v="Y"/>
    <x v="22"/>
    <n v="23"/>
    <n v="3229"/>
    <n v="3229"/>
    <n v="0"/>
    <n v="10"/>
    <n v="5"/>
    <s v="PASSED"/>
  </r>
  <r>
    <s v="SYSTEM OFFICE"/>
    <x v="5"/>
    <x v="0"/>
    <x v="8"/>
    <s v="Y"/>
    <x v="22"/>
    <n v="23"/>
    <n v="3429"/>
    <n v="3429"/>
    <n v="0"/>
    <n v="10"/>
    <n v="5"/>
    <s v="PASSED"/>
  </r>
  <r>
    <s v="SYSTEM OFFICE"/>
    <x v="5"/>
    <x v="0"/>
    <x v="9"/>
    <s v="Y"/>
    <x v="22"/>
    <n v="23"/>
    <n v="3372"/>
    <n v="3372"/>
    <n v="0"/>
    <n v="10"/>
    <n v="5"/>
    <s v="PASSED"/>
  </r>
  <r>
    <s v="SYSTEM OFFICE"/>
    <x v="5"/>
    <x v="0"/>
    <x v="10"/>
    <s v="Y"/>
    <x v="22"/>
    <n v="23"/>
    <n v="3270"/>
    <n v="3268"/>
    <n v="6.119951040391676E-2"/>
    <n v="10"/>
    <n v="5"/>
    <s v="TRIVIAL"/>
  </r>
  <r>
    <s v="SYSTEM OFFICE"/>
    <x v="5"/>
    <x v="0"/>
    <x v="11"/>
    <s v="Y"/>
    <x v="22"/>
    <n v="23"/>
    <n v="3534"/>
    <n v="3533"/>
    <n v="2.8304557033682419E-2"/>
    <n v="10"/>
    <n v="5"/>
    <s v="TRIVIAL"/>
  </r>
  <r>
    <s v="SYSTEM OFFICE"/>
    <x v="5"/>
    <x v="0"/>
    <x v="12"/>
    <s v="N"/>
    <x v="22"/>
    <n v="23"/>
    <n v="3408"/>
    <n v="3408"/>
    <n v="0"/>
    <n v="10"/>
    <n v="5"/>
    <s v="PASSED"/>
  </r>
  <r>
    <s v="SYSTEM OFFICE"/>
    <x v="5"/>
    <x v="0"/>
    <x v="13"/>
    <s v="N"/>
    <x v="22"/>
    <n v="23"/>
    <n v="3539"/>
    <n v="3539"/>
    <n v="0"/>
    <n v="10"/>
    <n v="5"/>
    <s v="PASSED"/>
  </r>
  <r>
    <s v="SYSTEM OFFICE"/>
    <x v="5"/>
    <x v="0"/>
    <x v="14"/>
    <s v="N"/>
    <x v="22"/>
    <n v="23"/>
    <n v="3626"/>
    <n v="3623"/>
    <n v="8.2804305823902843E-2"/>
    <n v="10"/>
    <n v="5"/>
    <s v="TRIVIAL"/>
  </r>
  <r>
    <s v="SYSTEM OFFICE"/>
    <x v="5"/>
    <x v="0"/>
    <x v="15"/>
    <s v="N"/>
    <x v="22"/>
    <n v="23"/>
    <n v="3755"/>
    <n v="3752"/>
    <n v="7.9957356076759065E-2"/>
    <n v="10"/>
    <n v="5"/>
    <s v="TRIVIAL"/>
  </r>
  <r>
    <s v="SYSTEM OFFICE"/>
    <x v="5"/>
    <x v="0"/>
    <x v="16"/>
    <s v="N"/>
    <x v="22"/>
    <n v="23"/>
    <n v="4493"/>
    <n v="4493"/>
    <n v="0"/>
    <n v="10"/>
    <n v="5"/>
    <s v="PASSED"/>
  </r>
  <r>
    <s v="SYSTEM OFFICE"/>
    <x v="5"/>
    <x v="0"/>
    <x v="17"/>
    <s v="N"/>
    <x v="22"/>
    <n v="23"/>
    <n v="3924"/>
    <n v="3924"/>
    <n v="0"/>
    <n v="10"/>
    <n v="5"/>
    <s v="PASSED"/>
  </r>
  <r>
    <s v="SYSTEM OFFICE"/>
    <x v="5"/>
    <x v="0"/>
    <x v="18"/>
    <s v="N"/>
    <x v="22"/>
    <n v="23"/>
    <n v="4243"/>
    <n v="4243"/>
    <n v="0"/>
    <n v="10"/>
    <n v="5"/>
    <s v="PASSED"/>
  </r>
  <r>
    <s v="SYSTEM OFFICE"/>
    <x v="5"/>
    <x v="0"/>
    <x v="19"/>
    <s v="N"/>
    <x v="22"/>
    <n v="23"/>
    <n v="4078"/>
    <n v="4078"/>
    <n v="0"/>
    <n v="10"/>
    <n v="5"/>
    <s v="PASSED"/>
  </r>
  <r>
    <s v="SYSTEM OFFICE"/>
    <x v="5"/>
    <x v="0"/>
    <x v="20"/>
    <s v="N"/>
    <x v="22"/>
    <n v="23"/>
    <n v="4522"/>
    <n v="0"/>
    <n v="100"/>
    <n v="10"/>
    <n v="5"/>
    <s v="CRITICAL"/>
  </r>
  <r>
    <s v="SYSTEM OFFICE"/>
    <x v="5"/>
    <x v="1"/>
    <x v="0"/>
    <s v="Y"/>
    <x v="0"/>
    <n v="1"/>
    <n v="403.36"/>
    <n v="403.49"/>
    <n v="3.2218890183150869E-2"/>
    <n v="10"/>
    <n v="5"/>
    <s v="TRIVIAL"/>
  </r>
  <r>
    <s v="SYSTEM OFFICE"/>
    <x v="5"/>
    <x v="1"/>
    <x v="1"/>
    <s v="Y"/>
    <x v="0"/>
    <n v="1"/>
    <n v="262.67"/>
    <n v="262.95"/>
    <n v="0.10648412245673046"/>
    <n v="10"/>
    <n v="5"/>
    <s v="TRIVIAL"/>
  </r>
  <r>
    <s v="SYSTEM OFFICE"/>
    <x v="5"/>
    <x v="1"/>
    <x v="2"/>
    <s v="Y"/>
    <x v="0"/>
    <n v="1"/>
    <n v="319.98"/>
    <n v="319"/>
    <n v="0.30721003134796809"/>
    <n v="10"/>
    <n v="5"/>
    <s v="TRIVIAL"/>
  </r>
  <r>
    <s v="SYSTEM OFFICE"/>
    <x v="5"/>
    <x v="1"/>
    <x v="3"/>
    <s v="Y"/>
    <x v="0"/>
    <n v="1"/>
    <n v="319.48"/>
    <n v="319.26"/>
    <n v="6.890935287854015E-2"/>
    <n v="10"/>
    <n v="5"/>
    <s v="TRIVIAL"/>
  </r>
  <r>
    <s v="SYSTEM OFFICE"/>
    <x v="5"/>
    <x v="1"/>
    <x v="4"/>
    <s v="Y"/>
    <x v="0"/>
    <n v="1"/>
    <n v="266.70999999999998"/>
    <n v="266.64"/>
    <n v="2.6252625262523692E-2"/>
    <n v="10"/>
    <n v="5"/>
    <s v="TRIVIAL"/>
  </r>
  <r>
    <s v="SYSTEM OFFICE"/>
    <x v="5"/>
    <x v="1"/>
    <x v="5"/>
    <s v="Y"/>
    <x v="0"/>
    <n v="1"/>
    <n v="258.77999999999997"/>
    <n v="258.85000000000002"/>
    <n v="2.7042688815935877E-2"/>
    <n v="10"/>
    <n v="5"/>
    <s v="TRIVIAL"/>
  </r>
  <r>
    <s v="SYSTEM OFFICE"/>
    <x v="5"/>
    <x v="1"/>
    <x v="6"/>
    <s v="Y"/>
    <x v="0"/>
    <n v="1"/>
    <n v="327.39999999999998"/>
    <n v="327.49"/>
    <n v="2.7481755168106456E-2"/>
    <n v="10"/>
    <n v="5"/>
    <s v="TRIVIAL"/>
  </r>
  <r>
    <s v="SYSTEM OFFICE"/>
    <x v="5"/>
    <x v="1"/>
    <x v="7"/>
    <s v="Y"/>
    <x v="0"/>
    <n v="1"/>
    <n v="238.2"/>
    <n v="238.22"/>
    <n v="8.3956007052347556E-3"/>
    <n v="10"/>
    <n v="5"/>
    <s v="TRIVIAL"/>
  </r>
  <r>
    <s v="SYSTEM OFFICE"/>
    <x v="5"/>
    <x v="1"/>
    <x v="8"/>
    <s v="Y"/>
    <x v="0"/>
    <n v="1"/>
    <n v="262.2"/>
    <n v="262.58"/>
    <n v="0.14471780028943387"/>
    <n v="10"/>
    <n v="5"/>
    <s v="TRIVIAL"/>
  </r>
  <r>
    <s v="SYSTEM OFFICE"/>
    <x v="5"/>
    <x v="1"/>
    <x v="9"/>
    <s v="Y"/>
    <x v="0"/>
    <n v="1"/>
    <n v="284.61"/>
    <n v="284.08"/>
    <n v="0.18656716417911487"/>
    <n v="10"/>
    <n v="5"/>
    <s v="TRIVIAL"/>
  </r>
  <r>
    <s v="SYSTEM OFFICE"/>
    <x v="5"/>
    <x v="1"/>
    <x v="10"/>
    <s v="Y"/>
    <x v="0"/>
    <n v="1"/>
    <n v="233.97"/>
    <n v="233.48"/>
    <n v="0.20986808291931178"/>
    <n v="10"/>
    <n v="5"/>
    <s v="TRIVIAL"/>
  </r>
  <r>
    <s v="SYSTEM OFFICE"/>
    <x v="5"/>
    <x v="1"/>
    <x v="11"/>
    <s v="Y"/>
    <x v="0"/>
    <n v="1"/>
    <n v="283.69"/>
    <n v="283.52999999999997"/>
    <n v="5.6431418192087267E-2"/>
    <n v="10"/>
    <n v="5"/>
    <s v="TRIVIAL"/>
  </r>
  <r>
    <s v="SYSTEM OFFICE"/>
    <x v="5"/>
    <x v="1"/>
    <x v="12"/>
    <s v="N"/>
    <x v="0"/>
    <n v="1"/>
    <n v="278.11"/>
    <n v="277.88"/>
    <n v="8.2769540808988837E-2"/>
    <n v="10"/>
    <n v="5"/>
    <s v="TRIVIAL"/>
  </r>
  <r>
    <s v="SYSTEM OFFICE"/>
    <x v="5"/>
    <x v="1"/>
    <x v="13"/>
    <s v="N"/>
    <x v="0"/>
    <n v="1"/>
    <n v="258.60000000000002"/>
    <n v="258.93"/>
    <n v="0.127447572703041"/>
    <n v="10"/>
    <n v="5"/>
    <s v="TRIVIAL"/>
  </r>
  <r>
    <s v="SYSTEM OFFICE"/>
    <x v="5"/>
    <x v="1"/>
    <x v="14"/>
    <s v="N"/>
    <x v="0"/>
    <n v="1"/>
    <n v="253.58"/>
    <n v="246.36"/>
    <n v="2.9306705634031491"/>
    <n v="10"/>
    <n v="5"/>
    <s v="TRIVIAL"/>
  </r>
  <r>
    <s v="SYSTEM OFFICE"/>
    <x v="5"/>
    <x v="1"/>
    <x v="15"/>
    <s v="N"/>
    <x v="0"/>
    <n v="1"/>
    <n v="317.31"/>
    <n v="309.18"/>
    <n v="2.6295361925092164"/>
    <n v="10"/>
    <n v="5"/>
    <s v="TRIVIAL"/>
  </r>
  <r>
    <s v="SYSTEM OFFICE"/>
    <x v="5"/>
    <x v="1"/>
    <x v="16"/>
    <s v="N"/>
    <x v="0"/>
    <n v="1"/>
    <n v="185.04"/>
    <n v="183.2"/>
    <n v="1.0043668122270761"/>
    <n v="10"/>
    <n v="5"/>
    <s v="TRIVIAL"/>
  </r>
  <r>
    <s v="SYSTEM OFFICE"/>
    <x v="5"/>
    <x v="1"/>
    <x v="17"/>
    <s v="N"/>
    <x v="0"/>
    <n v="1"/>
    <n v="215.13"/>
    <n v="206.36"/>
    <n v="4.2498546229889422"/>
    <n v="10"/>
    <n v="5"/>
    <s v="TRIVIAL"/>
  </r>
  <r>
    <s v="SYSTEM OFFICE"/>
    <x v="5"/>
    <x v="1"/>
    <x v="18"/>
    <s v="N"/>
    <x v="0"/>
    <n v="1"/>
    <n v="228.12"/>
    <n v="178.88"/>
    <n v="27.526833631484799"/>
    <n v="10"/>
    <n v="5"/>
    <s v="CRITICAL"/>
  </r>
  <r>
    <s v="SYSTEM OFFICE"/>
    <x v="5"/>
    <x v="1"/>
    <x v="19"/>
    <s v="N"/>
    <x v="0"/>
    <n v="1"/>
    <n v="187.93"/>
    <n v="42.7"/>
    <n v="340.11709601873537"/>
    <n v="10"/>
    <n v="5"/>
    <s v="CRITICAL"/>
  </r>
  <r>
    <s v="SYSTEM OFFICE"/>
    <x v="5"/>
    <x v="1"/>
    <x v="20"/>
    <s v="N"/>
    <x v="0"/>
    <n v="1"/>
    <n v="89.88"/>
    <n v="0"/>
    <n v="100"/>
    <n v="10"/>
    <n v="5"/>
    <s v="CRITICAL"/>
  </r>
  <r>
    <s v="SYSTEM OFFICE"/>
    <x v="5"/>
    <x v="1"/>
    <x v="0"/>
    <s v="Y"/>
    <x v="1"/>
    <n v="2"/>
    <n v="93.3"/>
    <n v="93.33"/>
    <n v="3.214400514304204E-2"/>
    <n v="10"/>
    <n v="5"/>
    <s v="TRIVIAL"/>
  </r>
  <r>
    <s v="SYSTEM OFFICE"/>
    <x v="5"/>
    <x v="1"/>
    <x v="1"/>
    <s v="Y"/>
    <x v="1"/>
    <n v="2"/>
    <n v="98.1"/>
    <n v="98.14"/>
    <n v="4.0758100672515035E-2"/>
    <n v="10"/>
    <n v="5"/>
    <s v="TRIVIAL"/>
  </r>
  <r>
    <s v="SYSTEM OFFICE"/>
    <x v="5"/>
    <x v="1"/>
    <x v="2"/>
    <s v="Y"/>
    <x v="1"/>
    <n v="2"/>
    <n v="90.13"/>
    <n v="90.16"/>
    <n v="3.327417923691342E-2"/>
    <n v="10"/>
    <n v="5"/>
    <s v="TRIVIAL"/>
  </r>
  <r>
    <s v="SYSTEM OFFICE"/>
    <x v="5"/>
    <x v="1"/>
    <x v="3"/>
    <s v="Y"/>
    <x v="1"/>
    <n v="2"/>
    <n v="95.17"/>
    <n v="95.2"/>
    <n v="3.1512605042017999E-2"/>
    <n v="10"/>
    <n v="5"/>
    <s v="TRIVIAL"/>
  </r>
  <r>
    <s v="SYSTEM OFFICE"/>
    <x v="5"/>
    <x v="1"/>
    <x v="4"/>
    <s v="Y"/>
    <x v="1"/>
    <n v="2"/>
    <n v="70.63"/>
    <n v="70.650000000000006"/>
    <n v="2.8308563340424954E-2"/>
    <n v="10"/>
    <n v="5"/>
    <s v="TRIVIAL"/>
  </r>
  <r>
    <s v="SYSTEM OFFICE"/>
    <x v="5"/>
    <x v="1"/>
    <x v="5"/>
    <s v="Y"/>
    <x v="1"/>
    <n v="2"/>
    <n v="80.760000000000005"/>
    <n v="80.78"/>
    <n v="2.4758603614751202E-2"/>
    <n v="10"/>
    <n v="5"/>
    <s v="TRIVIAL"/>
  </r>
  <r>
    <s v="SYSTEM OFFICE"/>
    <x v="5"/>
    <x v="1"/>
    <x v="6"/>
    <s v="Y"/>
    <x v="1"/>
    <n v="2"/>
    <n v="85.44"/>
    <n v="85.47"/>
    <n v="3.5100035100036432E-2"/>
    <n v="10"/>
    <n v="5"/>
    <s v="TRIVIAL"/>
  </r>
  <r>
    <s v="SYSTEM OFFICE"/>
    <x v="5"/>
    <x v="1"/>
    <x v="7"/>
    <s v="Y"/>
    <x v="1"/>
    <n v="2"/>
    <n v="96.55"/>
    <n v="96.57"/>
    <n v="2.0710365537947625E-2"/>
    <n v="10"/>
    <n v="5"/>
    <s v="TRIVIAL"/>
  </r>
  <r>
    <s v="SYSTEM OFFICE"/>
    <x v="5"/>
    <x v="1"/>
    <x v="8"/>
    <s v="Y"/>
    <x v="1"/>
    <n v="2"/>
    <n v="91.66"/>
    <n v="91.69"/>
    <n v="3.2718944268732834E-2"/>
    <n v="10"/>
    <n v="5"/>
    <s v="TRIVIAL"/>
  </r>
  <r>
    <s v="SYSTEM OFFICE"/>
    <x v="5"/>
    <x v="1"/>
    <x v="9"/>
    <s v="Y"/>
    <x v="1"/>
    <n v="2"/>
    <n v="106.09"/>
    <n v="106.12"/>
    <n v="2.8269883151150713E-2"/>
    <n v="10"/>
    <n v="5"/>
    <s v="TRIVIAL"/>
  </r>
  <r>
    <s v="SYSTEM OFFICE"/>
    <x v="5"/>
    <x v="1"/>
    <x v="10"/>
    <s v="Y"/>
    <x v="1"/>
    <n v="2"/>
    <n v="100.62"/>
    <n v="100.7"/>
    <n v="7.9443892750743095E-2"/>
    <n v="10"/>
    <n v="5"/>
    <s v="TRIVIAL"/>
  </r>
  <r>
    <s v="SYSTEM OFFICE"/>
    <x v="5"/>
    <x v="1"/>
    <x v="11"/>
    <s v="Y"/>
    <x v="1"/>
    <n v="2"/>
    <n v="101.12"/>
    <n v="101.06"/>
    <n v="5.9370670888583291E-2"/>
    <n v="10"/>
    <n v="5"/>
    <s v="TRIVIAL"/>
  </r>
  <r>
    <s v="SYSTEM OFFICE"/>
    <x v="5"/>
    <x v="1"/>
    <x v="12"/>
    <s v="N"/>
    <x v="1"/>
    <n v="2"/>
    <n v="90.76"/>
    <n v="90.83"/>
    <n v="7.706704833204138E-2"/>
    <n v="10"/>
    <n v="5"/>
    <s v="TRIVIAL"/>
  </r>
  <r>
    <s v="SYSTEM OFFICE"/>
    <x v="5"/>
    <x v="1"/>
    <x v="13"/>
    <s v="N"/>
    <x v="1"/>
    <n v="2"/>
    <n v="106.73"/>
    <n v="106.82"/>
    <n v="8.4253885040244531E-2"/>
    <n v="10"/>
    <n v="5"/>
    <s v="TRIVIAL"/>
  </r>
  <r>
    <s v="SYSTEM OFFICE"/>
    <x v="5"/>
    <x v="1"/>
    <x v="14"/>
    <s v="N"/>
    <x v="1"/>
    <n v="2"/>
    <n v="109.77"/>
    <n v="110.1"/>
    <n v="0.29972752043596579"/>
    <n v="10"/>
    <n v="5"/>
    <s v="TRIVIAL"/>
  </r>
  <r>
    <s v="SYSTEM OFFICE"/>
    <x v="5"/>
    <x v="1"/>
    <x v="15"/>
    <s v="N"/>
    <x v="1"/>
    <n v="2"/>
    <n v="123.1"/>
    <n v="122.99"/>
    <n v="8.9438165704528366E-2"/>
    <n v="10"/>
    <n v="5"/>
    <s v="TRIVIAL"/>
  </r>
  <r>
    <s v="SYSTEM OFFICE"/>
    <x v="5"/>
    <x v="1"/>
    <x v="16"/>
    <s v="N"/>
    <x v="1"/>
    <n v="2"/>
    <n v="78.05"/>
    <n v="78.05"/>
    <n v="0"/>
    <n v="10"/>
    <n v="5"/>
    <s v="PASSED"/>
  </r>
  <r>
    <s v="SYSTEM OFFICE"/>
    <x v="5"/>
    <x v="1"/>
    <x v="17"/>
    <s v="N"/>
    <x v="1"/>
    <n v="2"/>
    <n v="87.44"/>
    <n v="87.42"/>
    <n v="2.287805994051249E-2"/>
    <n v="10"/>
    <n v="5"/>
    <s v="TRIVIAL"/>
  </r>
  <r>
    <s v="SYSTEM OFFICE"/>
    <x v="5"/>
    <x v="1"/>
    <x v="18"/>
    <s v="N"/>
    <x v="1"/>
    <n v="2"/>
    <n v="98.26"/>
    <n v="98.8"/>
    <n v="0.54655870445343324"/>
    <n v="10"/>
    <n v="5"/>
    <s v="TRIVIAL"/>
  </r>
  <r>
    <s v="SYSTEM OFFICE"/>
    <x v="5"/>
    <x v="1"/>
    <x v="19"/>
    <s v="N"/>
    <x v="1"/>
    <n v="2"/>
    <n v="89.99"/>
    <n v="90.3"/>
    <n v="0.34330011074197375"/>
    <n v="10"/>
    <n v="5"/>
    <s v="TRIVIAL"/>
  </r>
  <r>
    <s v="SYSTEM OFFICE"/>
    <x v="5"/>
    <x v="1"/>
    <x v="20"/>
    <s v="N"/>
    <x v="1"/>
    <n v="2"/>
    <n v="101.72"/>
    <n v="0"/>
    <n v="100"/>
    <n v="10"/>
    <n v="5"/>
    <s v="CRITICAL"/>
  </r>
  <r>
    <s v="SYSTEM OFFICE"/>
    <x v="5"/>
    <x v="1"/>
    <x v="0"/>
    <s v="Y"/>
    <x v="2"/>
    <n v="3"/>
    <n v="496.66"/>
    <n v="496.82"/>
    <n v="3.2204822672188757E-2"/>
    <n v="10"/>
    <n v="5"/>
    <s v="TRIVIAL"/>
  </r>
  <r>
    <s v="SYSTEM OFFICE"/>
    <x v="5"/>
    <x v="1"/>
    <x v="1"/>
    <s v="Y"/>
    <x v="2"/>
    <n v="3"/>
    <n v="360.77"/>
    <n v="361.09"/>
    <n v="8.8620565509981777E-2"/>
    <n v="10"/>
    <n v="5"/>
    <s v="TRIVIAL"/>
  </r>
  <r>
    <s v="SYSTEM OFFICE"/>
    <x v="5"/>
    <x v="1"/>
    <x v="2"/>
    <s v="Y"/>
    <x v="2"/>
    <n v="3"/>
    <n v="410.11"/>
    <n v="409.16"/>
    <n v="0.23218300909179501"/>
    <n v="10"/>
    <n v="5"/>
    <s v="TRIVIAL"/>
  </r>
  <r>
    <s v="SYSTEM OFFICE"/>
    <x v="5"/>
    <x v="1"/>
    <x v="3"/>
    <s v="Y"/>
    <x v="2"/>
    <n v="3"/>
    <n v="414.65"/>
    <n v="414.46"/>
    <n v="4.584278338078409E-2"/>
    <n v="10"/>
    <n v="5"/>
    <s v="TRIVIAL"/>
  </r>
  <r>
    <s v="SYSTEM OFFICE"/>
    <x v="5"/>
    <x v="1"/>
    <x v="4"/>
    <s v="Y"/>
    <x v="2"/>
    <n v="3"/>
    <n v="337.34"/>
    <n v="337.29"/>
    <n v="1.4824038661079345E-2"/>
    <n v="10"/>
    <n v="5"/>
    <s v="TRIVIAL"/>
  </r>
  <r>
    <s v="SYSTEM OFFICE"/>
    <x v="5"/>
    <x v="1"/>
    <x v="5"/>
    <s v="Y"/>
    <x v="2"/>
    <n v="3"/>
    <n v="339.54"/>
    <n v="339.63"/>
    <n v="2.6499425845765978E-2"/>
    <n v="10"/>
    <n v="5"/>
    <s v="TRIVIAL"/>
  </r>
  <r>
    <s v="SYSTEM OFFICE"/>
    <x v="5"/>
    <x v="1"/>
    <x v="6"/>
    <s v="Y"/>
    <x v="2"/>
    <n v="3"/>
    <n v="412.84"/>
    <n v="412.96"/>
    <n v="2.9058504455638449E-2"/>
    <n v="10"/>
    <n v="5"/>
    <s v="TRIVIAL"/>
  </r>
  <r>
    <s v="SYSTEM OFFICE"/>
    <x v="5"/>
    <x v="1"/>
    <x v="7"/>
    <s v="Y"/>
    <x v="2"/>
    <n v="3"/>
    <n v="334.75"/>
    <n v="334.79"/>
    <n v="1.1947788165721934E-2"/>
    <n v="10"/>
    <n v="5"/>
    <s v="TRIVIAL"/>
  </r>
  <r>
    <s v="SYSTEM OFFICE"/>
    <x v="5"/>
    <x v="1"/>
    <x v="8"/>
    <s v="Y"/>
    <x v="2"/>
    <n v="3"/>
    <n v="353.86"/>
    <n v="354.27"/>
    <n v="0.11573093967876709"/>
    <n v="10"/>
    <n v="5"/>
    <s v="TRIVIAL"/>
  </r>
  <r>
    <s v="SYSTEM OFFICE"/>
    <x v="5"/>
    <x v="1"/>
    <x v="9"/>
    <s v="Y"/>
    <x v="2"/>
    <n v="3"/>
    <n v="390.7"/>
    <n v="390.2"/>
    <n v="0.12813941568426448"/>
    <n v="10"/>
    <n v="5"/>
    <s v="TRIVIAL"/>
  </r>
  <r>
    <s v="SYSTEM OFFICE"/>
    <x v="5"/>
    <x v="1"/>
    <x v="10"/>
    <s v="Y"/>
    <x v="2"/>
    <n v="3"/>
    <n v="334.59"/>
    <n v="334.18"/>
    <n v="0.12268837153628827"/>
    <n v="10"/>
    <n v="5"/>
    <s v="TRIVIAL"/>
  </r>
  <r>
    <s v="SYSTEM OFFICE"/>
    <x v="5"/>
    <x v="1"/>
    <x v="11"/>
    <s v="Y"/>
    <x v="2"/>
    <n v="3"/>
    <n v="384.81"/>
    <n v="384.59"/>
    <n v="5.7203775449186749E-2"/>
    <n v="10"/>
    <n v="5"/>
    <s v="TRIVIAL"/>
  </r>
  <r>
    <s v="SYSTEM OFFICE"/>
    <x v="5"/>
    <x v="1"/>
    <x v="12"/>
    <s v="N"/>
    <x v="2"/>
    <n v="3"/>
    <n v="368.87"/>
    <n v="368.71"/>
    <n v="4.339453771257222E-2"/>
    <n v="10"/>
    <n v="5"/>
    <s v="TRIVIAL"/>
  </r>
  <r>
    <s v="SYSTEM OFFICE"/>
    <x v="5"/>
    <x v="1"/>
    <x v="13"/>
    <s v="N"/>
    <x v="2"/>
    <n v="3"/>
    <n v="365.33"/>
    <n v="365.75"/>
    <n v="0.11483253588517182"/>
    <n v="10"/>
    <n v="5"/>
    <s v="TRIVIAL"/>
  </r>
  <r>
    <s v="SYSTEM OFFICE"/>
    <x v="5"/>
    <x v="1"/>
    <x v="14"/>
    <s v="N"/>
    <x v="2"/>
    <n v="3"/>
    <n v="363.35"/>
    <n v="356.46"/>
    <n v="1.9328956965718576"/>
    <n v="10"/>
    <n v="5"/>
    <s v="TRIVIAL"/>
  </r>
  <r>
    <s v="SYSTEM OFFICE"/>
    <x v="5"/>
    <x v="1"/>
    <x v="15"/>
    <s v="N"/>
    <x v="2"/>
    <n v="3"/>
    <n v="440.41"/>
    <n v="432.17"/>
    <n v="1.9066571025290993"/>
    <n v="10"/>
    <n v="5"/>
    <s v="TRIVIAL"/>
  </r>
  <r>
    <s v="SYSTEM OFFICE"/>
    <x v="5"/>
    <x v="1"/>
    <x v="16"/>
    <s v="N"/>
    <x v="2"/>
    <n v="3"/>
    <n v="263.08999999999997"/>
    <n v="261.25"/>
    <n v="0.70430622009568422"/>
    <n v="10"/>
    <n v="5"/>
    <s v="TRIVIAL"/>
  </r>
  <r>
    <s v="SYSTEM OFFICE"/>
    <x v="5"/>
    <x v="1"/>
    <x v="17"/>
    <s v="N"/>
    <x v="2"/>
    <n v="3"/>
    <n v="302.57"/>
    <n v="293.77999999999997"/>
    <n v="2.9920348560147123"/>
    <n v="10"/>
    <n v="5"/>
    <s v="TRIVIAL"/>
  </r>
  <r>
    <s v="SYSTEM OFFICE"/>
    <x v="5"/>
    <x v="1"/>
    <x v="18"/>
    <s v="N"/>
    <x v="2"/>
    <n v="3"/>
    <n v="326.38"/>
    <n v="277.68"/>
    <n v="17.538173437049835"/>
    <n v="10"/>
    <n v="5"/>
    <s v="CRITICAL"/>
  </r>
  <r>
    <s v="SYSTEM OFFICE"/>
    <x v="5"/>
    <x v="1"/>
    <x v="19"/>
    <s v="N"/>
    <x v="2"/>
    <n v="3"/>
    <n v="277.92"/>
    <n v="133"/>
    <n v="108.96240601503762"/>
    <n v="10"/>
    <n v="5"/>
    <s v="CRITICAL"/>
  </r>
  <r>
    <s v="SYSTEM OFFICE"/>
    <x v="5"/>
    <x v="1"/>
    <x v="20"/>
    <s v="N"/>
    <x v="2"/>
    <n v="3"/>
    <n v="191.6"/>
    <n v="0"/>
    <n v="100"/>
    <n v="10"/>
    <n v="5"/>
    <s v="CRITICAL"/>
  </r>
  <r>
    <s v="SYSTEM OFFICE"/>
    <x v="5"/>
    <x v="1"/>
    <x v="0"/>
    <s v="Y"/>
    <x v="3"/>
    <n v="4"/>
    <n v="0"/>
    <n v="0"/>
    <n v="0"/>
    <n v="10"/>
    <n v="5"/>
    <s v="PASSED"/>
  </r>
  <r>
    <s v="SYSTEM OFFICE"/>
    <x v="5"/>
    <x v="1"/>
    <x v="1"/>
    <s v="Y"/>
    <x v="3"/>
    <n v="4"/>
    <n v="0"/>
    <n v="0"/>
    <n v="0"/>
    <n v="10"/>
    <n v="5"/>
    <s v="PASSED"/>
  </r>
  <r>
    <s v="SYSTEM OFFICE"/>
    <x v="5"/>
    <x v="1"/>
    <x v="2"/>
    <s v="Y"/>
    <x v="3"/>
    <n v="4"/>
    <n v="0"/>
    <n v="0"/>
    <n v="0"/>
    <n v="10"/>
    <n v="5"/>
    <s v="PASSED"/>
  </r>
  <r>
    <s v="SYSTEM OFFICE"/>
    <x v="5"/>
    <x v="1"/>
    <x v="3"/>
    <s v="Y"/>
    <x v="3"/>
    <n v="4"/>
    <n v="0"/>
    <n v="0"/>
    <n v="0"/>
    <n v="10"/>
    <n v="5"/>
    <s v="PASSED"/>
  </r>
  <r>
    <s v="SYSTEM OFFICE"/>
    <x v="5"/>
    <x v="1"/>
    <x v="4"/>
    <s v="Y"/>
    <x v="3"/>
    <n v="4"/>
    <n v="35905.589999999997"/>
    <n v="35905.589999999997"/>
    <n v="0"/>
    <n v="10"/>
    <n v="5"/>
    <s v="PASSED"/>
  </r>
  <r>
    <s v="SYSTEM OFFICE"/>
    <x v="5"/>
    <x v="1"/>
    <x v="5"/>
    <s v="Y"/>
    <x v="3"/>
    <n v="4"/>
    <n v="0"/>
    <n v="0"/>
    <n v="0"/>
    <n v="10"/>
    <n v="5"/>
    <s v="PASSED"/>
  </r>
  <r>
    <s v="SYSTEM OFFICE"/>
    <x v="5"/>
    <x v="1"/>
    <x v="6"/>
    <s v="Y"/>
    <x v="3"/>
    <n v="4"/>
    <n v="0"/>
    <n v="0"/>
    <n v="0"/>
    <n v="10"/>
    <n v="5"/>
    <s v="PASSED"/>
  </r>
  <r>
    <s v="SYSTEM OFFICE"/>
    <x v="5"/>
    <x v="1"/>
    <x v="7"/>
    <s v="Y"/>
    <x v="3"/>
    <n v="4"/>
    <n v="0"/>
    <n v="0"/>
    <n v="0"/>
    <n v="10"/>
    <n v="5"/>
    <s v="PASSED"/>
  </r>
  <r>
    <s v="SYSTEM OFFICE"/>
    <x v="5"/>
    <x v="1"/>
    <x v="8"/>
    <s v="Y"/>
    <x v="3"/>
    <n v="4"/>
    <n v="0"/>
    <n v="0"/>
    <n v="0"/>
    <n v="10"/>
    <n v="5"/>
    <s v="PASSED"/>
  </r>
  <r>
    <s v="SYSTEM OFFICE"/>
    <x v="5"/>
    <x v="1"/>
    <x v="9"/>
    <s v="Y"/>
    <x v="3"/>
    <n v="4"/>
    <n v="14400"/>
    <n v="14400"/>
    <n v="0"/>
    <n v="10"/>
    <n v="5"/>
    <s v="PASSED"/>
  </r>
  <r>
    <s v="SYSTEM OFFICE"/>
    <x v="5"/>
    <x v="1"/>
    <x v="10"/>
    <s v="Y"/>
    <x v="3"/>
    <n v="4"/>
    <n v="9919"/>
    <n v="9919"/>
    <n v="0"/>
    <n v="10"/>
    <n v="5"/>
    <s v="PASSED"/>
  </r>
  <r>
    <s v="SYSTEM OFFICE"/>
    <x v="5"/>
    <x v="1"/>
    <x v="11"/>
    <s v="Y"/>
    <x v="3"/>
    <n v="4"/>
    <n v="110180.3"/>
    <n v="110180.3"/>
    <n v="0"/>
    <n v="10"/>
    <n v="5"/>
    <s v="PASSED"/>
  </r>
  <r>
    <s v="SYSTEM OFFICE"/>
    <x v="5"/>
    <x v="1"/>
    <x v="12"/>
    <s v="N"/>
    <x v="3"/>
    <n v="4"/>
    <n v="12509.05"/>
    <n v="12509.05"/>
    <n v="0"/>
    <n v="10"/>
    <n v="5"/>
    <s v="PASSED"/>
  </r>
  <r>
    <s v="SYSTEM OFFICE"/>
    <x v="5"/>
    <x v="1"/>
    <x v="13"/>
    <s v="N"/>
    <x v="3"/>
    <n v="4"/>
    <n v="7305.92"/>
    <n v="7305.92"/>
    <n v="0"/>
    <n v="10"/>
    <n v="5"/>
    <s v="PASSED"/>
  </r>
  <r>
    <s v="SYSTEM OFFICE"/>
    <x v="5"/>
    <x v="1"/>
    <x v="14"/>
    <s v="N"/>
    <x v="3"/>
    <n v="4"/>
    <n v="750"/>
    <n v="750"/>
    <n v="0"/>
    <n v="10"/>
    <n v="5"/>
    <s v="PASSED"/>
  </r>
  <r>
    <s v="SYSTEM OFFICE"/>
    <x v="5"/>
    <x v="1"/>
    <x v="15"/>
    <s v="N"/>
    <x v="3"/>
    <n v="4"/>
    <n v="5303.67"/>
    <n v="5303.67"/>
    <n v="0"/>
    <n v="10"/>
    <n v="5"/>
    <s v="PASSED"/>
  </r>
  <r>
    <s v="SYSTEM OFFICE"/>
    <x v="5"/>
    <x v="1"/>
    <x v="16"/>
    <s v="N"/>
    <x v="3"/>
    <n v="4"/>
    <n v="0"/>
    <n v="0"/>
    <n v="0"/>
    <n v="10"/>
    <n v="5"/>
    <s v="PASSED"/>
  </r>
  <r>
    <s v="SYSTEM OFFICE"/>
    <x v="5"/>
    <x v="1"/>
    <x v="17"/>
    <s v="N"/>
    <x v="3"/>
    <n v="4"/>
    <n v="6316.05"/>
    <n v="6316.05"/>
    <n v="0"/>
    <n v="10"/>
    <n v="5"/>
    <s v="PASSED"/>
  </r>
  <r>
    <s v="SYSTEM OFFICE"/>
    <x v="5"/>
    <x v="1"/>
    <x v="18"/>
    <s v="N"/>
    <x v="3"/>
    <n v="4"/>
    <n v="0"/>
    <n v="0"/>
    <n v="0"/>
    <n v="10"/>
    <n v="5"/>
    <s v="PASSED"/>
  </r>
  <r>
    <s v="SYSTEM OFFICE"/>
    <x v="5"/>
    <x v="1"/>
    <x v="19"/>
    <s v="N"/>
    <x v="3"/>
    <n v="4"/>
    <n v="0"/>
    <n v="0"/>
    <n v="0"/>
    <n v="10"/>
    <n v="5"/>
    <s v="PASSED"/>
  </r>
  <r>
    <s v="SYSTEM OFFICE"/>
    <x v="5"/>
    <x v="1"/>
    <x v="20"/>
    <s v="N"/>
    <x v="3"/>
    <n v="4"/>
    <n v="0"/>
    <n v="0"/>
    <n v="0"/>
    <n v="10"/>
    <n v="5"/>
    <s v="PASSED"/>
  </r>
  <r>
    <s v="SYSTEM OFFICE"/>
    <x v="5"/>
    <x v="1"/>
    <x v="0"/>
    <s v="Y"/>
    <x v="4"/>
    <n v="5"/>
    <n v="0"/>
    <n v="0"/>
    <n v="0"/>
    <n v="10"/>
    <n v="5"/>
    <s v="PASSED"/>
  </r>
  <r>
    <s v="SYSTEM OFFICE"/>
    <x v="5"/>
    <x v="1"/>
    <x v="1"/>
    <s v="Y"/>
    <x v="4"/>
    <n v="5"/>
    <n v="0"/>
    <n v="0"/>
    <n v="0"/>
    <n v="10"/>
    <n v="5"/>
    <s v="PASSED"/>
  </r>
  <r>
    <s v="SYSTEM OFFICE"/>
    <x v="5"/>
    <x v="1"/>
    <x v="2"/>
    <s v="Y"/>
    <x v="4"/>
    <n v="5"/>
    <n v="0"/>
    <n v="0"/>
    <n v="0"/>
    <n v="10"/>
    <n v="5"/>
    <s v="PASSED"/>
  </r>
  <r>
    <s v="SYSTEM OFFICE"/>
    <x v="5"/>
    <x v="1"/>
    <x v="3"/>
    <s v="Y"/>
    <x v="4"/>
    <n v="5"/>
    <n v="0"/>
    <n v="0"/>
    <n v="0"/>
    <n v="10"/>
    <n v="5"/>
    <s v="PASSED"/>
  </r>
  <r>
    <s v="SYSTEM OFFICE"/>
    <x v="5"/>
    <x v="1"/>
    <x v="4"/>
    <s v="Y"/>
    <x v="4"/>
    <n v="5"/>
    <n v="2"/>
    <n v="2"/>
    <n v="0"/>
    <n v="10"/>
    <n v="5"/>
    <s v="PASSED"/>
  </r>
  <r>
    <s v="SYSTEM OFFICE"/>
    <x v="5"/>
    <x v="1"/>
    <x v="5"/>
    <s v="Y"/>
    <x v="4"/>
    <n v="5"/>
    <n v="0"/>
    <n v="0"/>
    <n v="0"/>
    <n v="10"/>
    <n v="5"/>
    <s v="PASSED"/>
  </r>
  <r>
    <s v="SYSTEM OFFICE"/>
    <x v="5"/>
    <x v="1"/>
    <x v="6"/>
    <s v="Y"/>
    <x v="4"/>
    <n v="5"/>
    <n v="0"/>
    <n v="0"/>
    <n v="0"/>
    <n v="10"/>
    <n v="5"/>
    <s v="PASSED"/>
  </r>
  <r>
    <s v="SYSTEM OFFICE"/>
    <x v="5"/>
    <x v="1"/>
    <x v="7"/>
    <s v="Y"/>
    <x v="4"/>
    <n v="5"/>
    <n v="0"/>
    <n v="0"/>
    <n v="0"/>
    <n v="10"/>
    <n v="5"/>
    <s v="PASSED"/>
  </r>
  <r>
    <s v="SYSTEM OFFICE"/>
    <x v="5"/>
    <x v="1"/>
    <x v="8"/>
    <s v="Y"/>
    <x v="4"/>
    <n v="5"/>
    <n v="0"/>
    <n v="0"/>
    <n v="0"/>
    <n v="10"/>
    <n v="5"/>
    <s v="PASSED"/>
  </r>
  <r>
    <s v="SYSTEM OFFICE"/>
    <x v="5"/>
    <x v="1"/>
    <x v="9"/>
    <s v="Y"/>
    <x v="4"/>
    <n v="5"/>
    <n v="1"/>
    <n v="1"/>
    <n v="0"/>
    <n v="10"/>
    <n v="5"/>
    <s v="PASSED"/>
  </r>
  <r>
    <s v="SYSTEM OFFICE"/>
    <x v="5"/>
    <x v="1"/>
    <x v="10"/>
    <s v="Y"/>
    <x v="4"/>
    <n v="5"/>
    <n v="1"/>
    <n v="1"/>
    <n v="0"/>
    <n v="10"/>
    <n v="5"/>
    <s v="PASSED"/>
  </r>
  <r>
    <s v="SYSTEM OFFICE"/>
    <x v="5"/>
    <x v="1"/>
    <x v="11"/>
    <s v="Y"/>
    <x v="4"/>
    <n v="5"/>
    <n v="4"/>
    <n v="4"/>
    <n v="0"/>
    <n v="10"/>
    <n v="5"/>
    <s v="PASSED"/>
  </r>
  <r>
    <s v="SYSTEM OFFICE"/>
    <x v="5"/>
    <x v="1"/>
    <x v="12"/>
    <s v="N"/>
    <x v="4"/>
    <n v="5"/>
    <n v="3"/>
    <n v="3"/>
    <n v="0"/>
    <n v="10"/>
    <n v="5"/>
    <s v="PASSED"/>
  </r>
  <r>
    <s v="SYSTEM OFFICE"/>
    <x v="5"/>
    <x v="1"/>
    <x v="13"/>
    <s v="N"/>
    <x v="4"/>
    <n v="5"/>
    <n v="5"/>
    <n v="5"/>
    <n v="0"/>
    <n v="10"/>
    <n v="5"/>
    <s v="PASSED"/>
  </r>
  <r>
    <s v="SYSTEM OFFICE"/>
    <x v="5"/>
    <x v="1"/>
    <x v="14"/>
    <s v="N"/>
    <x v="4"/>
    <n v="5"/>
    <n v="1"/>
    <n v="1"/>
    <n v="0"/>
    <n v="10"/>
    <n v="5"/>
    <s v="PASSED"/>
  </r>
  <r>
    <s v="SYSTEM OFFICE"/>
    <x v="5"/>
    <x v="1"/>
    <x v="15"/>
    <s v="N"/>
    <x v="4"/>
    <n v="5"/>
    <n v="1"/>
    <n v="1"/>
    <n v="0"/>
    <n v="10"/>
    <n v="5"/>
    <s v="PASSED"/>
  </r>
  <r>
    <s v="SYSTEM OFFICE"/>
    <x v="5"/>
    <x v="1"/>
    <x v="16"/>
    <s v="N"/>
    <x v="4"/>
    <n v="5"/>
    <n v="0"/>
    <n v="0"/>
    <n v="0"/>
    <n v="10"/>
    <n v="5"/>
    <s v="PASSED"/>
  </r>
  <r>
    <s v="SYSTEM OFFICE"/>
    <x v="5"/>
    <x v="1"/>
    <x v="17"/>
    <s v="N"/>
    <x v="4"/>
    <n v="5"/>
    <n v="1"/>
    <n v="1"/>
    <n v="0"/>
    <n v="10"/>
    <n v="5"/>
    <s v="PASSED"/>
  </r>
  <r>
    <s v="SYSTEM OFFICE"/>
    <x v="5"/>
    <x v="1"/>
    <x v="18"/>
    <s v="N"/>
    <x v="4"/>
    <n v="5"/>
    <n v="0"/>
    <n v="0"/>
    <n v="0"/>
    <n v="10"/>
    <n v="5"/>
    <s v="PASSED"/>
  </r>
  <r>
    <s v="SYSTEM OFFICE"/>
    <x v="5"/>
    <x v="1"/>
    <x v="19"/>
    <s v="N"/>
    <x v="4"/>
    <n v="5"/>
    <n v="0"/>
    <n v="0"/>
    <n v="0"/>
    <n v="10"/>
    <n v="5"/>
    <s v="PASSED"/>
  </r>
  <r>
    <s v="SYSTEM OFFICE"/>
    <x v="5"/>
    <x v="1"/>
    <x v="20"/>
    <s v="N"/>
    <x v="4"/>
    <n v="5"/>
    <n v="0"/>
    <n v="0"/>
    <n v="0"/>
    <n v="10"/>
    <n v="5"/>
    <s v="PASSED"/>
  </r>
  <r>
    <s v="SYSTEM OFFICE"/>
    <x v="5"/>
    <x v="1"/>
    <x v="0"/>
    <s v="Y"/>
    <x v="5"/>
    <n v="6"/>
    <n v="10568.81"/>
    <n v="10568.81"/>
    <n v="0"/>
    <n v="10"/>
    <n v="5"/>
    <s v="PASSED"/>
  </r>
  <r>
    <s v="SYSTEM OFFICE"/>
    <x v="5"/>
    <x v="1"/>
    <x v="1"/>
    <s v="Y"/>
    <x v="5"/>
    <n v="6"/>
    <n v="3781"/>
    <n v="3781"/>
    <n v="0"/>
    <n v="10"/>
    <n v="5"/>
    <s v="PASSED"/>
  </r>
  <r>
    <s v="SYSTEM OFFICE"/>
    <x v="5"/>
    <x v="1"/>
    <x v="2"/>
    <s v="Y"/>
    <x v="5"/>
    <n v="6"/>
    <n v="0"/>
    <n v="0"/>
    <n v="0"/>
    <n v="10"/>
    <n v="5"/>
    <s v="PASSED"/>
  </r>
  <r>
    <s v="SYSTEM OFFICE"/>
    <x v="5"/>
    <x v="1"/>
    <x v="3"/>
    <s v="Y"/>
    <x v="5"/>
    <n v="6"/>
    <n v="0"/>
    <n v="0"/>
    <n v="0"/>
    <n v="10"/>
    <n v="5"/>
    <s v="PASSED"/>
  </r>
  <r>
    <s v="SYSTEM OFFICE"/>
    <x v="5"/>
    <x v="1"/>
    <x v="4"/>
    <s v="Y"/>
    <x v="5"/>
    <n v="6"/>
    <n v="0"/>
    <n v="0"/>
    <n v="0"/>
    <n v="10"/>
    <n v="5"/>
    <s v="PASSED"/>
  </r>
  <r>
    <s v="SYSTEM OFFICE"/>
    <x v="5"/>
    <x v="1"/>
    <x v="5"/>
    <s v="Y"/>
    <x v="5"/>
    <n v="6"/>
    <n v="0"/>
    <n v="0"/>
    <n v="0"/>
    <n v="10"/>
    <n v="5"/>
    <s v="PASSED"/>
  </r>
  <r>
    <s v="SYSTEM OFFICE"/>
    <x v="5"/>
    <x v="1"/>
    <x v="6"/>
    <s v="Y"/>
    <x v="5"/>
    <n v="6"/>
    <n v="0"/>
    <n v="0"/>
    <n v="0"/>
    <n v="10"/>
    <n v="5"/>
    <s v="PASSED"/>
  </r>
  <r>
    <s v="SYSTEM OFFICE"/>
    <x v="5"/>
    <x v="1"/>
    <x v="7"/>
    <s v="Y"/>
    <x v="5"/>
    <n v="6"/>
    <n v="7395.66"/>
    <n v="7395.66"/>
    <n v="0"/>
    <n v="10"/>
    <n v="5"/>
    <s v="PASSED"/>
  </r>
  <r>
    <s v="SYSTEM OFFICE"/>
    <x v="5"/>
    <x v="1"/>
    <x v="8"/>
    <s v="Y"/>
    <x v="5"/>
    <n v="6"/>
    <n v="0"/>
    <n v="0"/>
    <n v="0"/>
    <n v="10"/>
    <n v="5"/>
    <s v="PASSED"/>
  </r>
  <r>
    <s v="SYSTEM OFFICE"/>
    <x v="5"/>
    <x v="1"/>
    <x v="9"/>
    <s v="Y"/>
    <x v="5"/>
    <n v="6"/>
    <n v="0"/>
    <n v="0"/>
    <n v="0"/>
    <n v="10"/>
    <n v="5"/>
    <s v="PASSED"/>
  </r>
  <r>
    <s v="SYSTEM OFFICE"/>
    <x v="5"/>
    <x v="1"/>
    <x v="10"/>
    <s v="Y"/>
    <x v="5"/>
    <n v="6"/>
    <n v="0"/>
    <n v="0"/>
    <n v="0"/>
    <n v="10"/>
    <n v="5"/>
    <s v="PASSED"/>
  </r>
  <r>
    <s v="SYSTEM OFFICE"/>
    <x v="5"/>
    <x v="1"/>
    <x v="11"/>
    <s v="Y"/>
    <x v="5"/>
    <n v="6"/>
    <n v="7109.1"/>
    <n v="7109.1"/>
    <n v="0"/>
    <n v="10"/>
    <n v="5"/>
    <s v="PASSED"/>
  </r>
  <r>
    <s v="SYSTEM OFFICE"/>
    <x v="5"/>
    <x v="1"/>
    <x v="12"/>
    <s v="N"/>
    <x v="5"/>
    <n v="6"/>
    <n v="23884.79"/>
    <n v="23884.79"/>
    <n v="0"/>
    <n v="10"/>
    <n v="5"/>
    <s v="PASSED"/>
  </r>
  <r>
    <s v="SYSTEM OFFICE"/>
    <x v="5"/>
    <x v="1"/>
    <x v="13"/>
    <s v="N"/>
    <x v="5"/>
    <n v="6"/>
    <n v="0"/>
    <n v="0"/>
    <n v="0"/>
    <n v="10"/>
    <n v="5"/>
    <s v="PASSED"/>
  </r>
  <r>
    <s v="SYSTEM OFFICE"/>
    <x v="5"/>
    <x v="1"/>
    <x v="14"/>
    <s v="N"/>
    <x v="5"/>
    <n v="6"/>
    <n v="0"/>
    <n v="0"/>
    <n v="0"/>
    <n v="10"/>
    <n v="5"/>
    <s v="PASSED"/>
  </r>
  <r>
    <s v="SYSTEM OFFICE"/>
    <x v="5"/>
    <x v="1"/>
    <x v="15"/>
    <s v="N"/>
    <x v="5"/>
    <n v="6"/>
    <n v="0"/>
    <n v="0"/>
    <n v="0"/>
    <n v="10"/>
    <n v="5"/>
    <s v="PASSED"/>
  </r>
  <r>
    <s v="SYSTEM OFFICE"/>
    <x v="5"/>
    <x v="1"/>
    <x v="16"/>
    <s v="N"/>
    <x v="5"/>
    <n v="6"/>
    <n v="0"/>
    <n v="0"/>
    <n v="0"/>
    <n v="10"/>
    <n v="5"/>
    <s v="PASSED"/>
  </r>
  <r>
    <s v="SYSTEM OFFICE"/>
    <x v="5"/>
    <x v="1"/>
    <x v="17"/>
    <s v="N"/>
    <x v="5"/>
    <n v="6"/>
    <n v="6399.69"/>
    <n v="6399.69"/>
    <n v="0"/>
    <n v="10"/>
    <n v="5"/>
    <s v="PASSED"/>
  </r>
  <r>
    <s v="SYSTEM OFFICE"/>
    <x v="5"/>
    <x v="1"/>
    <x v="18"/>
    <s v="N"/>
    <x v="5"/>
    <n v="6"/>
    <n v="0"/>
    <n v="0"/>
    <n v="0"/>
    <n v="10"/>
    <n v="5"/>
    <s v="PASSED"/>
  </r>
  <r>
    <s v="SYSTEM OFFICE"/>
    <x v="5"/>
    <x v="1"/>
    <x v="19"/>
    <s v="N"/>
    <x v="5"/>
    <n v="6"/>
    <n v="0"/>
    <n v="0"/>
    <n v="0"/>
    <n v="10"/>
    <n v="5"/>
    <s v="PASSED"/>
  </r>
  <r>
    <s v="SYSTEM OFFICE"/>
    <x v="5"/>
    <x v="1"/>
    <x v="20"/>
    <s v="N"/>
    <x v="5"/>
    <n v="6"/>
    <n v="0"/>
    <n v="0"/>
    <n v="0"/>
    <n v="10"/>
    <n v="5"/>
    <s v="PASSED"/>
  </r>
  <r>
    <s v="SYSTEM OFFICE"/>
    <x v="5"/>
    <x v="1"/>
    <x v="0"/>
    <s v="Y"/>
    <x v="6"/>
    <n v="7"/>
    <n v="1"/>
    <n v="1"/>
    <n v="0"/>
    <n v="10"/>
    <n v="5"/>
    <s v="PASSED"/>
  </r>
  <r>
    <s v="SYSTEM OFFICE"/>
    <x v="5"/>
    <x v="1"/>
    <x v="1"/>
    <s v="Y"/>
    <x v="6"/>
    <n v="7"/>
    <n v="1"/>
    <n v="1"/>
    <n v="0"/>
    <n v="10"/>
    <n v="5"/>
    <s v="PASSED"/>
  </r>
  <r>
    <s v="SYSTEM OFFICE"/>
    <x v="5"/>
    <x v="1"/>
    <x v="2"/>
    <s v="Y"/>
    <x v="6"/>
    <n v="7"/>
    <n v="0"/>
    <n v="0"/>
    <n v="0"/>
    <n v="10"/>
    <n v="5"/>
    <s v="PASSED"/>
  </r>
  <r>
    <s v="SYSTEM OFFICE"/>
    <x v="5"/>
    <x v="1"/>
    <x v="3"/>
    <s v="Y"/>
    <x v="6"/>
    <n v="7"/>
    <n v="0"/>
    <n v="0"/>
    <n v="0"/>
    <n v="10"/>
    <n v="5"/>
    <s v="PASSED"/>
  </r>
  <r>
    <s v="SYSTEM OFFICE"/>
    <x v="5"/>
    <x v="1"/>
    <x v="4"/>
    <s v="Y"/>
    <x v="6"/>
    <n v="7"/>
    <n v="0"/>
    <n v="0"/>
    <n v="0"/>
    <n v="10"/>
    <n v="5"/>
    <s v="PASSED"/>
  </r>
  <r>
    <s v="SYSTEM OFFICE"/>
    <x v="5"/>
    <x v="1"/>
    <x v="5"/>
    <s v="Y"/>
    <x v="6"/>
    <n v="7"/>
    <n v="0"/>
    <n v="0"/>
    <n v="0"/>
    <n v="10"/>
    <n v="5"/>
    <s v="PASSED"/>
  </r>
  <r>
    <s v="SYSTEM OFFICE"/>
    <x v="5"/>
    <x v="1"/>
    <x v="6"/>
    <s v="Y"/>
    <x v="6"/>
    <n v="7"/>
    <n v="0"/>
    <n v="0"/>
    <n v="0"/>
    <n v="10"/>
    <n v="5"/>
    <s v="PASSED"/>
  </r>
  <r>
    <s v="SYSTEM OFFICE"/>
    <x v="5"/>
    <x v="1"/>
    <x v="7"/>
    <s v="Y"/>
    <x v="6"/>
    <n v="7"/>
    <n v="1"/>
    <n v="1"/>
    <n v="0"/>
    <n v="10"/>
    <n v="5"/>
    <s v="PASSED"/>
  </r>
  <r>
    <s v="SYSTEM OFFICE"/>
    <x v="5"/>
    <x v="1"/>
    <x v="8"/>
    <s v="Y"/>
    <x v="6"/>
    <n v="7"/>
    <n v="0"/>
    <n v="0"/>
    <n v="0"/>
    <n v="10"/>
    <n v="5"/>
    <s v="PASSED"/>
  </r>
  <r>
    <s v="SYSTEM OFFICE"/>
    <x v="5"/>
    <x v="1"/>
    <x v="9"/>
    <s v="Y"/>
    <x v="6"/>
    <n v="7"/>
    <n v="0"/>
    <n v="0"/>
    <n v="0"/>
    <n v="10"/>
    <n v="5"/>
    <s v="PASSED"/>
  </r>
  <r>
    <s v="SYSTEM OFFICE"/>
    <x v="5"/>
    <x v="1"/>
    <x v="10"/>
    <s v="Y"/>
    <x v="6"/>
    <n v="7"/>
    <n v="0"/>
    <n v="0"/>
    <n v="0"/>
    <n v="10"/>
    <n v="5"/>
    <s v="PASSED"/>
  </r>
  <r>
    <s v="SYSTEM OFFICE"/>
    <x v="5"/>
    <x v="1"/>
    <x v="11"/>
    <s v="Y"/>
    <x v="6"/>
    <n v="7"/>
    <n v="1"/>
    <n v="1"/>
    <n v="0"/>
    <n v="10"/>
    <n v="5"/>
    <s v="PASSED"/>
  </r>
  <r>
    <s v="SYSTEM OFFICE"/>
    <x v="5"/>
    <x v="1"/>
    <x v="12"/>
    <s v="N"/>
    <x v="6"/>
    <n v="7"/>
    <n v="1"/>
    <n v="1"/>
    <n v="0"/>
    <n v="10"/>
    <n v="5"/>
    <s v="PASSED"/>
  </r>
  <r>
    <s v="SYSTEM OFFICE"/>
    <x v="5"/>
    <x v="1"/>
    <x v="13"/>
    <s v="N"/>
    <x v="6"/>
    <n v="7"/>
    <n v="0"/>
    <n v="0"/>
    <n v="0"/>
    <n v="10"/>
    <n v="5"/>
    <s v="PASSED"/>
  </r>
  <r>
    <s v="SYSTEM OFFICE"/>
    <x v="5"/>
    <x v="1"/>
    <x v="14"/>
    <s v="N"/>
    <x v="6"/>
    <n v="7"/>
    <n v="0"/>
    <n v="0"/>
    <n v="0"/>
    <n v="10"/>
    <n v="5"/>
    <s v="PASSED"/>
  </r>
  <r>
    <s v="SYSTEM OFFICE"/>
    <x v="5"/>
    <x v="1"/>
    <x v="15"/>
    <s v="N"/>
    <x v="6"/>
    <n v="7"/>
    <n v="0"/>
    <n v="0"/>
    <n v="0"/>
    <n v="10"/>
    <n v="5"/>
    <s v="PASSED"/>
  </r>
  <r>
    <s v="SYSTEM OFFICE"/>
    <x v="5"/>
    <x v="1"/>
    <x v="16"/>
    <s v="N"/>
    <x v="6"/>
    <n v="7"/>
    <n v="0"/>
    <n v="0"/>
    <n v="0"/>
    <n v="10"/>
    <n v="5"/>
    <s v="PASSED"/>
  </r>
  <r>
    <s v="SYSTEM OFFICE"/>
    <x v="5"/>
    <x v="1"/>
    <x v="17"/>
    <s v="N"/>
    <x v="6"/>
    <n v="7"/>
    <n v="1"/>
    <n v="1"/>
    <n v="0"/>
    <n v="10"/>
    <n v="5"/>
    <s v="PASSED"/>
  </r>
  <r>
    <s v="SYSTEM OFFICE"/>
    <x v="5"/>
    <x v="1"/>
    <x v="18"/>
    <s v="N"/>
    <x v="6"/>
    <n v="7"/>
    <n v="0"/>
    <n v="0"/>
    <n v="0"/>
    <n v="10"/>
    <n v="5"/>
    <s v="PASSED"/>
  </r>
  <r>
    <s v="SYSTEM OFFICE"/>
    <x v="5"/>
    <x v="1"/>
    <x v="19"/>
    <s v="N"/>
    <x v="6"/>
    <n v="7"/>
    <n v="0"/>
    <n v="0"/>
    <n v="0"/>
    <n v="10"/>
    <n v="5"/>
    <s v="PASSED"/>
  </r>
  <r>
    <s v="SYSTEM OFFICE"/>
    <x v="5"/>
    <x v="1"/>
    <x v="20"/>
    <s v="N"/>
    <x v="6"/>
    <n v="7"/>
    <n v="0"/>
    <n v="0"/>
    <n v="0"/>
    <n v="10"/>
    <n v="5"/>
    <s v="PASSED"/>
  </r>
  <r>
    <s v="SYSTEM OFFICE"/>
    <x v="5"/>
    <x v="1"/>
    <x v="0"/>
    <s v="Y"/>
    <x v="7"/>
    <n v="8"/>
    <n v="10451.620000000001"/>
    <n v="10451.620000000001"/>
    <n v="0"/>
    <n v="10"/>
    <n v="5"/>
    <s v="PASSED"/>
  </r>
  <r>
    <s v="SYSTEM OFFICE"/>
    <x v="5"/>
    <x v="1"/>
    <x v="1"/>
    <s v="Y"/>
    <x v="7"/>
    <n v="8"/>
    <n v="11706.09"/>
    <n v="11706.09"/>
    <n v="0"/>
    <n v="10"/>
    <n v="5"/>
    <s v="PASSED"/>
  </r>
  <r>
    <s v="SYSTEM OFFICE"/>
    <x v="5"/>
    <x v="1"/>
    <x v="2"/>
    <s v="Y"/>
    <x v="7"/>
    <n v="8"/>
    <n v="27663.56"/>
    <n v="27304.68"/>
    <n v="1.3143534368467273"/>
    <n v="10"/>
    <n v="5"/>
    <s v="TRIVIAL"/>
  </r>
  <r>
    <s v="SYSTEM OFFICE"/>
    <x v="5"/>
    <x v="1"/>
    <x v="3"/>
    <s v="Y"/>
    <x v="7"/>
    <n v="8"/>
    <n v="16972.16"/>
    <n v="16972.16"/>
    <n v="0"/>
    <n v="10"/>
    <n v="5"/>
    <s v="PASSED"/>
  </r>
  <r>
    <s v="SYSTEM OFFICE"/>
    <x v="5"/>
    <x v="1"/>
    <x v="4"/>
    <s v="Y"/>
    <x v="7"/>
    <n v="8"/>
    <n v="9999.74"/>
    <n v="9999.74"/>
    <n v="0"/>
    <n v="10"/>
    <n v="5"/>
    <s v="PASSED"/>
  </r>
  <r>
    <s v="SYSTEM OFFICE"/>
    <x v="5"/>
    <x v="1"/>
    <x v="5"/>
    <s v="Y"/>
    <x v="7"/>
    <n v="8"/>
    <n v="11246.86"/>
    <n v="11246.86"/>
    <n v="0"/>
    <n v="10"/>
    <n v="5"/>
    <s v="PASSED"/>
  </r>
  <r>
    <s v="SYSTEM OFFICE"/>
    <x v="5"/>
    <x v="1"/>
    <x v="6"/>
    <s v="Y"/>
    <x v="7"/>
    <n v="8"/>
    <n v="11579.82"/>
    <n v="11579.82"/>
    <n v="0"/>
    <n v="10"/>
    <n v="5"/>
    <s v="PASSED"/>
  </r>
  <r>
    <s v="SYSTEM OFFICE"/>
    <x v="5"/>
    <x v="1"/>
    <x v="7"/>
    <s v="Y"/>
    <x v="7"/>
    <n v="8"/>
    <n v="17745.46"/>
    <n v="17745.46"/>
    <n v="0"/>
    <n v="10"/>
    <n v="5"/>
    <s v="PASSED"/>
  </r>
  <r>
    <s v="SYSTEM OFFICE"/>
    <x v="5"/>
    <x v="1"/>
    <x v="8"/>
    <s v="Y"/>
    <x v="7"/>
    <n v="8"/>
    <n v="18706.87"/>
    <n v="18706.87"/>
    <n v="0"/>
    <n v="10"/>
    <n v="5"/>
    <s v="PASSED"/>
  </r>
  <r>
    <s v="SYSTEM OFFICE"/>
    <x v="5"/>
    <x v="1"/>
    <x v="9"/>
    <s v="Y"/>
    <x v="7"/>
    <n v="8"/>
    <n v="12404.03"/>
    <n v="12404.03"/>
    <n v="0"/>
    <n v="10"/>
    <n v="5"/>
    <s v="PASSED"/>
  </r>
  <r>
    <s v="SYSTEM OFFICE"/>
    <x v="5"/>
    <x v="1"/>
    <x v="10"/>
    <s v="Y"/>
    <x v="7"/>
    <n v="8"/>
    <n v="24491.11"/>
    <n v="24491.11"/>
    <n v="0"/>
    <n v="10"/>
    <n v="5"/>
    <s v="PASSED"/>
  </r>
  <r>
    <s v="SYSTEM OFFICE"/>
    <x v="5"/>
    <x v="1"/>
    <x v="11"/>
    <s v="Y"/>
    <x v="7"/>
    <n v="8"/>
    <n v="8369.49"/>
    <n v="8369.49"/>
    <n v="0"/>
    <n v="10"/>
    <n v="5"/>
    <s v="PASSED"/>
  </r>
  <r>
    <s v="SYSTEM OFFICE"/>
    <x v="5"/>
    <x v="1"/>
    <x v="12"/>
    <s v="N"/>
    <x v="7"/>
    <n v="8"/>
    <n v="11155.79"/>
    <n v="11155.79"/>
    <n v="0"/>
    <n v="10"/>
    <n v="5"/>
    <s v="PASSED"/>
  </r>
  <r>
    <s v="SYSTEM OFFICE"/>
    <x v="5"/>
    <x v="1"/>
    <x v="13"/>
    <s v="N"/>
    <x v="7"/>
    <n v="8"/>
    <n v="19958.7"/>
    <n v="19958.7"/>
    <n v="0"/>
    <n v="10"/>
    <n v="5"/>
    <s v="PASSED"/>
  </r>
  <r>
    <s v="SYSTEM OFFICE"/>
    <x v="5"/>
    <x v="1"/>
    <x v="14"/>
    <s v="N"/>
    <x v="7"/>
    <n v="8"/>
    <n v="24968.94"/>
    <n v="21847.86"/>
    <n v="14.285518123971858"/>
    <n v="10"/>
    <n v="5"/>
    <s v="CRITICAL"/>
  </r>
  <r>
    <s v="SYSTEM OFFICE"/>
    <x v="5"/>
    <x v="1"/>
    <x v="15"/>
    <s v="N"/>
    <x v="7"/>
    <n v="8"/>
    <n v="39230.75"/>
    <n v="39230.75"/>
    <n v="0"/>
    <n v="10"/>
    <n v="5"/>
    <s v="PASSED"/>
  </r>
  <r>
    <s v="SYSTEM OFFICE"/>
    <x v="5"/>
    <x v="1"/>
    <x v="16"/>
    <s v="N"/>
    <x v="7"/>
    <n v="8"/>
    <n v="10388.91"/>
    <n v="10388.91"/>
    <n v="0"/>
    <n v="10"/>
    <n v="5"/>
    <s v="PASSED"/>
  </r>
  <r>
    <s v="SYSTEM OFFICE"/>
    <x v="5"/>
    <x v="1"/>
    <x v="17"/>
    <s v="N"/>
    <x v="7"/>
    <n v="8"/>
    <n v="10794.97"/>
    <n v="10794.97"/>
    <n v="0"/>
    <n v="10"/>
    <n v="5"/>
    <s v="PASSED"/>
  </r>
  <r>
    <s v="SYSTEM OFFICE"/>
    <x v="5"/>
    <x v="1"/>
    <x v="18"/>
    <s v="N"/>
    <x v="7"/>
    <n v="8"/>
    <n v="25410.75"/>
    <n v="25031.3"/>
    <n v="1.5159020905825935"/>
    <n v="10"/>
    <n v="5"/>
    <s v="TRIVIAL"/>
  </r>
  <r>
    <s v="SYSTEM OFFICE"/>
    <x v="5"/>
    <x v="1"/>
    <x v="19"/>
    <s v="N"/>
    <x v="7"/>
    <n v="8"/>
    <n v="26766.400000000001"/>
    <n v="6828.84"/>
    <n v="291.96115299230911"/>
    <n v="10"/>
    <n v="5"/>
    <s v="CRITICAL"/>
  </r>
  <r>
    <s v="SYSTEM OFFICE"/>
    <x v="5"/>
    <x v="1"/>
    <x v="20"/>
    <s v="N"/>
    <x v="7"/>
    <n v="8"/>
    <n v="4955.92"/>
    <n v="0"/>
    <n v="100"/>
    <n v="10"/>
    <n v="5"/>
    <s v="CRITICAL"/>
  </r>
  <r>
    <s v="SYSTEM OFFICE"/>
    <x v="5"/>
    <x v="1"/>
    <x v="0"/>
    <s v="Y"/>
    <x v="8"/>
    <n v="9"/>
    <n v="27"/>
    <n v="27"/>
    <n v="0"/>
    <n v="10"/>
    <n v="5"/>
    <s v="PASSED"/>
  </r>
  <r>
    <s v="SYSTEM OFFICE"/>
    <x v="5"/>
    <x v="1"/>
    <x v="1"/>
    <s v="Y"/>
    <x v="8"/>
    <n v="9"/>
    <n v="19"/>
    <n v="19"/>
    <n v="0"/>
    <n v="10"/>
    <n v="5"/>
    <s v="PASSED"/>
  </r>
  <r>
    <s v="SYSTEM OFFICE"/>
    <x v="5"/>
    <x v="1"/>
    <x v="2"/>
    <s v="Y"/>
    <x v="8"/>
    <n v="9"/>
    <n v="68"/>
    <n v="65"/>
    <n v="4.6153846153846159"/>
    <n v="10"/>
    <n v="5"/>
    <s v="TRIVIAL"/>
  </r>
  <r>
    <s v="SYSTEM OFFICE"/>
    <x v="5"/>
    <x v="1"/>
    <x v="3"/>
    <s v="Y"/>
    <x v="8"/>
    <n v="9"/>
    <n v="49"/>
    <n v="49"/>
    <n v="0"/>
    <n v="10"/>
    <n v="5"/>
    <s v="PASSED"/>
  </r>
  <r>
    <s v="SYSTEM OFFICE"/>
    <x v="5"/>
    <x v="1"/>
    <x v="4"/>
    <s v="Y"/>
    <x v="8"/>
    <n v="9"/>
    <n v="42"/>
    <n v="42"/>
    <n v="0"/>
    <n v="10"/>
    <n v="5"/>
    <s v="PASSED"/>
  </r>
  <r>
    <s v="SYSTEM OFFICE"/>
    <x v="5"/>
    <x v="1"/>
    <x v="5"/>
    <s v="Y"/>
    <x v="8"/>
    <n v="9"/>
    <n v="44"/>
    <n v="44"/>
    <n v="0"/>
    <n v="10"/>
    <n v="5"/>
    <s v="PASSED"/>
  </r>
  <r>
    <s v="SYSTEM OFFICE"/>
    <x v="5"/>
    <x v="1"/>
    <x v="6"/>
    <s v="Y"/>
    <x v="8"/>
    <n v="9"/>
    <n v="51"/>
    <n v="51"/>
    <n v="0"/>
    <n v="10"/>
    <n v="5"/>
    <s v="PASSED"/>
  </r>
  <r>
    <s v="SYSTEM OFFICE"/>
    <x v="5"/>
    <x v="1"/>
    <x v="7"/>
    <s v="Y"/>
    <x v="8"/>
    <n v="9"/>
    <n v="53"/>
    <n v="53"/>
    <n v="0"/>
    <n v="10"/>
    <n v="5"/>
    <s v="PASSED"/>
  </r>
  <r>
    <s v="SYSTEM OFFICE"/>
    <x v="5"/>
    <x v="1"/>
    <x v="8"/>
    <s v="Y"/>
    <x v="8"/>
    <n v="9"/>
    <n v="47"/>
    <n v="47"/>
    <n v="0"/>
    <n v="10"/>
    <n v="5"/>
    <s v="PASSED"/>
  </r>
  <r>
    <s v="SYSTEM OFFICE"/>
    <x v="5"/>
    <x v="1"/>
    <x v="9"/>
    <s v="Y"/>
    <x v="8"/>
    <n v="9"/>
    <n v="30"/>
    <n v="30"/>
    <n v="0"/>
    <n v="10"/>
    <n v="5"/>
    <s v="PASSED"/>
  </r>
  <r>
    <s v="SYSTEM OFFICE"/>
    <x v="5"/>
    <x v="1"/>
    <x v="10"/>
    <s v="Y"/>
    <x v="8"/>
    <n v="9"/>
    <n v="37"/>
    <n v="37"/>
    <n v="0"/>
    <n v="10"/>
    <n v="5"/>
    <s v="PASSED"/>
  </r>
  <r>
    <s v="SYSTEM OFFICE"/>
    <x v="5"/>
    <x v="1"/>
    <x v="11"/>
    <s v="Y"/>
    <x v="8"/>
    <n v="9"/>
    <n v="16"/>
    <n v="16"/>
    <n v="0"/>
    <n v="10"/>
    <n v="5"/>
    <s v="PASSED"/>
  </r>
  <r>
    <s v="SYSTEM OFFICE"/>
    <x v="5"/>
    <x v="1"/>
    <x v="12"/>
    <s v="N"/>
    <x v="8"/>
    <n v="9"/>
    <n v="29"/>
    <n v="29"/>
    <n v="0"/>
    <n v="10"/>
    <n v="5"/>
    <s v="PASSED"/>
  </r>
  <r>
    <s v="SYSTEM OFFICE"/>
    <x v="5"/>
    <x v="1"/>
    <x v="13"/>
    <s v="N"/>
    <x v="8"/>
    <n v="9"/>
    <n v="47"/>
    <n v="47"/>
    <n v="0"/>
    <n v="10"/>
    <n v="5"/>
    <s v="PASSED"/>
  </r>
  <r>
    <s v="SYSTEM OFFICE"/>
    <x v="5"/>
    <x v="1"/>
    <x v="14"/>
    <s v="N"/>
    <x v="8"/>
    <n v="9"/>
    <n v="22"/>
    <n v="22"/>
    <n v="0"/>
    <n v="10"/>
    <n v="5"/>
    <s v="PASSED"/>
  </r>
  <r>
    <s v="SYSTEM OFFICE"/>
    <x v="5"/>
    <x v="1"/>
    <x v="15"/>
    <s v="N"/>
    <x v="8"/>
    <n v="9"/>
    <n v="56"/>
    <n v="56"/>
    <n v="0"/>
    <n v="10"/>
    <n v="5"/>
    <s v="PASSED"/>
  </r>
  <r>
    <s v="SYSTEM OFFICE"/>
    <x v="5"/>
    <x v="1"/>
    <x v="16"/>
    <s v="N"/>
    <x v="8"/>
    <n v="9"/>
    <n v="28"/>
    <n v="28"/>
    <n v="0"/>
    <n v="10"/>
    <n v="5"/>
    <s v="PASSED"/>
  </r>
  <r>
    <s v="SYSTEM OFFICE"/>
    <x v="5"/>
    <x v="1"/>
    <x v="17"/>
    <s v="N"/>
    <x v="8"/>
    <n v="9"/>
    <n v="22"/>
    <n v="22"/>
    <n v="0"/>
    <n v="10"/>
    <n v="5"/>
    <s v="PASSED"/>
  </r>
  <r>
    <s v="SYSTEM OFFICE"/>
    <x v="5"/>
    <x v="1"/>
    <x v="18"/>
    <s v="N"/>
    <x v="8"/>
    <n v="9"/>
    <n v="27"/>
    <n v="28"/>
    <n v="3.5714285714285712"/>
    <n v="10"/>
    <n v="5"/>
    <s v="TRIVIAL"/>
  </r>
  <r>
    <s v="SYSTEM OFFICE"/>
    <x v="5"/>
    <x v="1"/>
    <x v="19"/>
    <s v="N"/>
    <x v="8"/>
    <n v="9"/>
    <n v="27"/>
    <n v="8"/>
    <n v="237.5"/>
    <n v="10"/>
    <n v="5"/>
    <s v="CRITICAL"/>
  </r>
  <r>
    <s v="SYSTEM OFFICE"/>
    <x v="5"/>
    <x v="1"/>
    <x v="20"/>
    <s v="N"/>
    <x v="8"/>
    <n v="9"/>
    <n v="11"/>
    <n v="0"/>
    <n v="100"/>
    <n v="10"/>
    <n v="5"/>
    <s v="CRITICAL"/>
  </r>
  <r>
    <s v="SYSTEM OFFICE"/>
    <x v="5"/>
    <x v="1"/>
    <x v="0"/>
    <s v="Y"/>
    <x v="9"/>
    <n v="10"/>
    <n v="27"/>
    <n v="27"/>
    <n v="0"/>
    <n v="10"/>
    <n v="5"/>
    <s v="PASSED"/>
  </r>
  <r>
    <s v="SYSTEM OFFICE"/>
    <x v="5"/>
    <x v="1"/>
    <x v="1"/>
    <s v="Y"/>
    <x v="9"/>
    <n v="10"/>
    <n v="27"/>
    <n v="27"/>
    <n v="0"/>
    <n v="10"/>
    <n v="5"/>
    <s v="PASSED"/>
  </r>
  <r>
    <s v="SYSTEM OFFICE"/>
    <x v="5"/>
    <x v="1"/>
    <x v="2"/>
    <s v="Y"/>
    <x v="9"/>
    <n v="10"/>
    <n v="38"/>
    <n v="38"/>
    <n v="0"/>
    <n v="10"/>
    <n v="5"/>
    <s v="PASSED"/>
  </r>
  <r>
    <s v="SYSTEM OFFICE"/>
    <x v="5"/>
    <x v="1"/>
    <x v="3"/>
    <s v="Y"/>
    <x v="9"/>
    <n v="10"/>
    <n v="26"/>
    <n v="26"/>
    <n v="0"/>
    <n v="10"/>
    <n v="5"/>
    <s v="PASSED"/>
  </r>
  <r>
    <s v="SYSTEM OFFICE"/>
    <x v="5"/>
    <x v="1"/>
    <x v="4"/>
    <s v="Y"/>
    <x v="9"/>
    <n v="10"/>
    <n v="35"/>
    <n v="35"/>
    <n v="0"/>
    <n v="10"/>
    <n v="5"/>
    <s v="PASSED"/>
  </r>
  <r>
    <s v="SYSTEM OFFICE"/>
    <x v="5"/>
    <x v="1"/>
    <x v="5"/>
    <s v="Y"/>
    <x v="9"/>
    <n v="10"/>
    <n v="27"/>
    <n v="27"/>
    <n v="0"/>
    <n v="10"/>
    <n v="5"/>
    <s v="PASSED"/>
  </r>
  <r>
    <s v="SYSTEM OFFICE"/>
    <x v="5"/>
    <x v="1"/>
    <x v="6"/>
    <s v="Y"/>
    <x v="9"/>
    <n v="10"/>
    <n v="27"/>
    <n v="27"/>
    <n v="0"/>
    <n v="10"/>
    <n v="5"/>
    <s v="PASSED"/>
  </r>
  <r>
    <s v="SYSTEM OFFICE"/>
    <x v="5"/>
    <x v="1"/>
    <x v="7"/>
    <s v="Y"/>
    <x v="9"/>
    <n v="10"/>
    <n v="33"/>
    <n v="33"/>
    <n v="0"/>
    <n v="10"/>
    <n v="5"/>
    <s v="PASSED"/>
  </r>
  <r>
    <s v="SYSTEM OFFICE"/>
    <x v="5"/>
    <x v="1"/>
    <x v="8"/>
    <s v="Y"/>
    <x v="9"/>
    <n v="10"/>
    <n v="33"/>
    <n v="33"/>
    <n v="0"/>
    <n v="10"/>
    <n v="5"/>
    <s v="PASSED"/>
  </r>
  <r>
    <s v="SYSTEM OFFICE"/>
    <x v="5"/>
    <x v="1"/>
    <x v="9"/>
    <s v="Y"/>
    <x v="9"/>
    <n v="10"/>
    <n v="7"/>
    <n v="7"/>
    <n v="0"/>
    <n v="10"/>
    <n v="5"/>
    <s v="PASSED"/>
  </r>
  <r>
    <s v="SYSTEM OFFICE"/>
    <x v="5"/>
    <x v="1"/>
    <x v="10"/>
    <s v="Y"/>
    <x v="9"/>
    <n v="10"/>
    <n v="27"/>
    <n v="27"/>
    <n v="0"/>
    <n v="10"/>
    <n v="5"/>
    <s v="PASSED"/>
  </r>
  <r>
    <s v="SYSTEM OFFICE"/>
    <x v="5"/>
    <x v="1"/>
    <x v="11"/>
    <s v="Y"/>
    <x v="9"/>
    <n v="10"/>
    <n v="26"/>
    <n v="26"/>
    <n v="0"/>
    <n v="10"/>
    <n v="5"/>
    <s v="PASSED"/>
  </r>
  <r>
    <s v="SYSTEM OFFICE"/>
    <x v="5"/>
    <x v="1"/>
    <x v="12"/>
    <s v="N"/>
    <x v="9"/>
    <n v="10"/>
    <n v="13"/>
    <n v="13"/>
    <n v="0"/>
    <n v="10"/>
    <n v="5"/>
    <s v="PASSED"/>
  </r>
  <r>
    <s v="SYSTEM OFFICE"/>
    <x v="5"/>
    <x v="1"/>
    <x v="13"/>
    <s v="N"/>
    <x v="9"/>
    <n v="10"/>
    <n v="28"/>
    <n v="28"/>
    <n v="0"/>
    <n v="10"/>
    <n v="5"/>
    <s v="PASSED"/>
  </r>
  <r>
    <s v="SYSTEM OFFICE"/>
    <x v="5"/>
    <x v="1"/>
    <x v="14"/>
    <s v="N"/>
    <x v="9"/>
    <n v="10"/>
    <n v="47"/>
    <n v="43"/>
    <n v="9.3023255813953494"/>
    <n v="10"/>
    <n v="5"/>
    <s v="CAUTIONARY"/>
  </r>
  <r>
    <s v="SYSTEM OFFICE"/>
    <x v="5"/>
    <x v="1"/>
    <x v="15"/>
    <s v="N"/>
    <x v="9"/>
    <n v="10"/>
    <n v="49"/>
    <n v="49"/>
    <n v="0"/>
    <n v="10"/>
    <n v="5"/>
    <s v="PASSED"/>
  </r>
  <r>
    <s v="SYSTEM OFFICE"/>
    <x v="5"/>
    <x v="1"/>
    <x v="16"/>
    <s v="N"/>
    <x v="9"/>
    <n v="10"/>
    <n v="28"/>
    <n v="28"/>
    <n v="0"/>
    <n v="10"/>
    <n v="5"/>
    <s v="PASSED"/>
  </r>
  <r>
    <s v="SYSTEM OFFICE"/>
    <x v="5"/>
    <x v="1"/>
    <x v="17"/>
    <s v="N"/>
    <x v="9"/>
    <n v="10"/>
    <n v="41"/>
    <n v="41"/>
    <n v="0"/>
    <n v="10"/>
    <n v="5"/>
    <s v="PASSED"/>
  </r>
  <r>
    <s v="SYSTEM OFFICE"/>
    <x v="5"/>
    <x v="1"/>
    <x v="18"/>
    <s v="N"/>
    <x v="9"/>
    <n v="10"/>
    <n v="30"/>
    <n v="30"/>
    <n v="0"/>
    <n v="10"/>
    <n v="5"/>
    <s v="PASSED"/>
  </r>
  <r>
    <s v="SYSTEM OFFICE"/>
    <x v="5"/>
    <x v="1"/>
    <x v="19"/>
    <s v="N"/>
    <x v="9"/>
    <n v="10"/>
    <n v="44"/>
    <n v="19"/>
    <n v="131.57894736842107"/>
    <n v="10"/>
    <n v="5"/>
    <s v="CRITICAL"/>
  </r>
  <r>
    <s v="SYSTEM OFFICE"/>
    <x v="5"/>
    <x v="1"/>
    <x v="20"/>
    <s v="N"/>
    <x v="9"/>
    <n v="10"/>
    <n v="17"/>
    <n v="0"/>
    <n v="100"/>
    <n v="10"/>
    <n v="5"/>
    <s v="CRITICAL"/>
  </r>
  <r>
    <s v="SYSTEM OFFICE"/>
    <x v="5"/>
    <x v="1"/>
    <x v="0"/>
    <s v="Y"/>
    <x v="10"/>
    <n v="11"/>
    <n v="4"/>
    <n v="4"/>
    <n v="0"/>
    <n v="10"/>
    <n v="5"/>
    <s v="PASSED"/>
  </r>
  <r>
    <s v="SYSTEM OFFICE"/>
    <x v="5"/>
    <x v="1"/>
    <x v="1"/>
    <s v="Y"/>
    <x v="10"/>
    <n v="11"/>
    <n v="12"/>
    <n v="12"/>
    <n v="0"/>
    <n v="10"/>
    <n v="5"/>
    <s v="PASSED"/>
  </r>
  <r>
    <s v="SYSTEM OFFICE"/>
    <x v="5"/>
    <x v="1"/>
    <x v="2"/>
    <s v="Y"/>
    <x v="10"/>
    <n v="11"/>
    <n v="8"/>
    <n v="8"/>
    <n v="0"/>
    <n v="10"/>
    <n v="5"/>
    <s v="PASSED"/>
  </r>
  <r>
    <s v="SYSTEM OFFICE"/>
    <x v="5"/>
    <x v="1"/>
    <x v="3"/>
    <s v="Y"/>
    <x v="10"/>
    <n v="11"/>
    <n v="23"/>
    <n v="23"/>
    <n v="0"/>
    <n v="10"/>
    <n v="5"/>
    <s v="PASSED"/>
  </r>
  <r>
    <s v="SYSTEM OFFICE"/>
    <x v="5"/>
    <x v="1"/>
    <x v="4"/>
    <s v="Y"/>
    <x v="10"/>
    <n v="11"/>
    <n v="7"/>
    <n v="7"/>
    <n v="0"/>
    <n v="10"/>
    <n v="5"/>
    <s v="PASSED"/>
  </r>
  <r>
    <s v="SYSTEM OFFICE"/>
    <x v="5"/>
    <x v="1"/>
    <x v="5"/>
    <s v="Y"/>
    <x v="10"/>
    <n v="11"/>
    <n v="14"/>
    <n v="14"/>
    <n v="0"/>
    <n v="10"/>
    <n v="5"/>
    <s v="PASSED"/>
  </r>
  <r>
    <s v="SYSTEM OFFICE"/>
    <x v="5"/>
    <x v="1"/>
    <x v="6"/>
    <s v="Y"/>
    <x v="10"/>
    <n v="11"/>
    <n v="10"/>
    <n v="10"/>
    <n v="0"/>
    <n v="10"/>
    <n v="5"/>
    <s v="PASSED"/>
  </r>
  <r>
    <s v="SYSTEM OFFICE"/>
    <x v="5"/>
    <x v="1"/>
    <x v="7"/>
    <s v="Y"/>
    <x v="10"/>
    <n v="11"/>
    <n v="13"/>
    <n v="13"/>
    <n v="0"/>
    <n v="10"/>
    <n v="5"/>
    <s v="PASSED"/>
  </r>
  <r>
    <s v="SYSTEM OFFICE"/>
    <x v="5"/>
    <x v="1"/>
    <x v="8"/>
    <s v="Y"/>
    <x v="10"/>
    <n v="11"/>
    <n v="7"/>
    <n v="7"/>
    <n v="0"/>
    <n v="10"/>
    <n v="5"/>
    <s v="PASSED"/>
  </r>
  <r>
    <s v="SYSTEM OFFICE"/>
    <x v="5"/>
    <x v="1"/>
    <x v="9"/>
    <s v="Y"/>
    <x v="10"/>
    <n v="11"/>
    <n v="30"/>
    <n v="30"/>
    <n v="0"/>
    <n v="10"/>
    <n v="5"/>
    <s v="PASSED"/>
  </r>
  <r>
    <s v="SYSTEM OFFICE"/>
    <x v="5"/>
    <x v="1"/>
    <x v="10"/>
    <s v="Y"/>
    <x v="10"/>
    <n v="11"/>
    <n v="0"/>
    <n v="0"/>
    <n v="0"/>
    <n v="10"/>
    <n v="5"/>
    <s v="PASSED"/>
  </r>
  <r>
    <s v="SYSTEM OFFICE"/>
    <x v="5"/>
    <x v="1"/>
    <x v="11"/>
    <s v="Y"/>
    <x v="10"/>
    <n v="11"/>
    <n v="3"/>
    <n v="3"/>
    <n v="0"/>
    <n v="10"/>
    <n v="5"/>
    <s v="PASSED"/>
  </r>
  <r>
    <s v="SYSTEM OFFICE"/>
    <x v="5"/>
    <x v="1"/>
    <x v="12"/>
    <s v="N"/>
    <x v="10"/>
    <n v="11"/>
    <n v="6"/>
    <n v="6"/>
    <n v="0"/>
    <n v="10"/>
    <n v="5"/>
    <s v="PASSED"/>
  </r>
  <r>
    <s v="SYSTEM OFFICE"/>
    <x v="5"/>
    <x v="1"/>
    <x v="13"/>
    <s v="N"/>
    <x v="10"/>
    <n v="11"/>
    <n v="3"/>
    <n v="3"/>
    <n v="0"/>
    <n v="10"/>
    <n v="5"/>
    <s v="PASSED"/>
  </r>
  <r>
    <s v="SYSTEM OFFICE"/>
    <x v="5"/>
    <x v="1"/>
    <x v="14"/>
    <s v="N"/>
    <x v="10"/>
    <n v="11"/>
    <n v="6"/>
    <n v="6"/>
    <n v="0"/>
    <n v="10"/>
    <n v="5"/>
    <s v="PASSED"/>
  </r>
  <r>
    <s v="SYSTEM OFFICE"/>
    <x v="5"/>
    <x v="1"/>
    <x v="15"/>
    <s v="N"/>
    <x v="10"/>
    <n v="11"/>
    <n v="22"/>
    <n v="22"/>
    <n v="0"/>
    <n v="10"/>
    <n v="5"/>
    <s v="PASSED"/>
  </r>
  <r>
    <s v="SYSTEM OFFICE"/>
    <x v="5"/>
    <x v="1"/>
    <x v="16"/>
    <s v="N"/>
    <x v="10"/>
    <n v="11"/>
    <n v="14"/>
    <n v="14"/>
    <n v="0"/>
    <n v="10"/>
    <n v="5"/>
    <s v="PASSED"/>
  </r>
  <r>
    <s v="SYSTEM OFFICE"/>
    <x v="5"/>
    <x v="1"/>
    <x v="17"/>
    <s v="N"/>
    <x v="10"/>
    <n v="11"/>
    <n v="3"/>
    <n v="3"/>
    <n v="0"/>
    <n v="10"/>
    <n v="5"/>
    <s v="PASSED"/>
  </r>
  <r>
    <s v="SYSTEM OFFICE"/>
    <x v="5"/>
    <x v="1"/>
    <x v="18"/>
    <s v="N"/>
    <x v="10"/>
    <n v="11"/>
    <n v="8"/>
    <n v="6"/>
    <n v="33.333333333333329"/>
    <n v="10"/>
    <n v="5"/>
    <s v="CRITICAL"/>
  </r>
  <r>
    <s v="SYSTEM OFFICE"/>
    <x v="5"/>
    <x v="1"/>
    <x v="19"/>
    <s v="N"/>
    <x v="10"/>
    <n v="11"/>
    <n v="0"/>
    <n v="0"/>
    <n v="0"/>
    <n v="10"/>
    <n v="5"/>
    <s v="PASSED"/>
  </r>
  <r>
    <s v="SYSTEM OFFICE"/>
    <x v="5"/>
    <x v="1"/>
    <x v="20"/>
    <s v="N"/>
    <x v="10"/>
    <n v="11"/>
    <n v="6"/>
    <n v="0"/>
    <n v="100"/>
    <n v="10"/>
    <n v="5"/>
    <s v="CRITICAL"/>
  </r>
  <r>
    <s v="SYSTEM OFFICE"/>
    <x v="5"/>
    <x v="1"/>
    <x v="0"/>
    <s v="Y"/>
    <x v="11"/>
    <n v="12"/>
    <n v="4"/>
    <n v="4"/>
    <n v="0"/>
    <n v="10"/>
    <n v="5"/>
    <s v="PASSED"/>
  </r>
  <r>
    <s v="SYSTEM OFFICE"/>
    <x v="5"/>
    <x v="1"/>
    <x v="1"/>
    <s v="Y"/>
    <x v="11"/>
    <n v="12"/>
    <n v="8"/>
    <n v="8"/>
    <n v="0"/>
    <n v="10"/>
    <n v="5"/>
    <s v="PASSED"/>
  </r>
  <r>
    <s v="SYSTEM OFFICE"/>
    <x v="5"/>
    <x v="1"/>
    <x v="2"/>
    <s v="Y"/>
    <x v="11"/>
    <n v="12"/>
    <n v="0"/>
    <n v="0"/>
    <n v="0"/>
    <n v="10"/>
    <n v="5"/>
    <s v="PASSED"/>
  </r>
  <r>
    <s v="SYSTEM OFFICE"/>
    <x v="5"/>
    <x v="1"/>
    <x v="3"/>
    <s v="Y"/>
    <x v="11"/>
    <n v="12"/>
    <n v="4"/>
    <n v="4"/>
    <n v="0"/>
    <n v="10"/>
    <n v="5"/>
    <s v="PASSED"/>
  </r>
  <r>
    <s v="SYSTEM OFFICE"/>
    <x v="5"/>
    <x v="1"/>
    <x v="4"/>
    <s v="Y"/>
    <x v="11"/>
    <n v="12"/>
    <n v="21"/>
    <n v="21"/>
    <n v="0"/>
    <n v="10"/>
    <n v="5"/>
    <s v="PASSED"/>
  </r>
  <r>
    <s v="SYSTEM OFFICE"/>
    <x v="5"/>
    <x v="1"/>
    <x v="5"/>
    <s v="Y"/>
    <x v="11"/>
    <n v="12"/>
    <n v="7"/>
    <n v="7"/>
    <n v="0"/>
    <n v="10"/>
    <n v="5"/>
    <s v="PASSED"/>
  </r>
  <r>
    <s v="SYSTEM OFFICE"/>
    <x v="5"/>
    <x v="1"/>
    <x v="6"/>
    <s v="Y"/>
    <x v="11"/>
    <n v="12"/>
    <n v="13"/>
    <n v="13"/>
    <n v="0"/>
    <n v="10"/>
    <n v="5"/>
    <s v="PASSED"/>
  </r>
  <r>
    <s v="SYSTEM OFFICE"/>
    <x v="5"/>
    <x v="1"/>
    <x v="7"/>
    <s v="Y"/>
    <x v="11"/>
    <n v="12"/>
    <n v="3"/>
    <n v="3"/>
    <n v="0"/>
    <n v="10"/>
    <n v="5"/>
    <s v="PASSED"/>
  </r>
  <r>
    <s v="SYSTEM OFFICE"/>
    <x v="5"/>
    <x v="1"/>
    <x v="8"/>
    <s v="Y"/>
    <x v="11"/>
    <n v="12"/>
    <n v="3"/>
    <n v="3"/>
    <n v="0"/>
    <n v="10"/>
    <n v="5"/>
    <s v="PASSED"/>
  </r>
  <r>
    <s v="SYSTEM OFFICE"/>
    <x v="5"/>
    <x v="1"/>
    <x v="9"/>
    <s v="Y"/>
    <x v="11"/>
    <n v="12"/>
    <n v="3"/>
    <n v="3"/>
    <n v="0"/>
    <n v="10"/>
    <n v="5"/>
    <s v="PASSED"/>
  </r>
  <r>
    <s v="SYSTEM OFFICE"/>
    <x v="5"/>
    <x v="1"/>
    <x v="10"/>
    <s v="Y"/>
    <x v="11"/>
    <n v="12"/>
    <n v="7"/>
    <n v="7"/>
    <n v="0"/>
    <n v="10"/>
    <n v="5"/>
    <s v="PASSED"/>
  </r>
  <r>
    <s v="SYSTEM OFFICE"/>
    <x v="5"/>
    <x v="1"/>
    <x v="11"/>
    <s v="Y"/>
    <x v="11"/>
    <n v="12"/>
    <n v="16"/>
    <n v="16"/>
    <n v="0"/>
    <n v="10"/>
    <n v="5"/>
    <s v="PASSED"/>
  </r>
  <r>
    <s v="SYSTEM OFFICE"/>
    <x v="5"/>
    <x v="1"/>
    <x v="12"/>
    <s v="N"/>
    <x v="11"/>
    <n v="12"/>
    <n v="3"/>
    <n v="3"/>
    <n v="0"/>
    <n v="10"/>
    <n v="5"/>
    <s v="PASSED"/>
  </r>
  <r>
    <s v="SYSTEM OFFICE"/>
    <x v="5"/>
    <x v="1"/>
    <x v="13"/>
    <s v="N"/>
    <x v="11"/>
    <n v="12"/>
    <n v="3"/>
    <n v="3"/>
    <n v="0"/>
    <n v="10"/>
    <n v="5"/>
    <s v="PASSED"/>
  </r>
  <r>
    <s v="SYSTEM OFFICE"/>
    <x v="5"/>
    <x v="1"/>
    <x v="14"/>
    <s v="N"/>
    <x v="11"/>
    <n v="12"/>
    <n v="3"/>
    <n v="3"/>
    <n v="0"/>
    <n v="10"/>
    <n v="5"/>
    <s v="PASSED"/>
  </r>
  <r>
    <s v="SYSTEM OFFICE"/>
    <x v="5"/>
    <x v="1"/>
    <x v="15"/>
    <s v="N"/>
    <x v="11"/>
    <n v="12"/>
    <n v="9"/>
    <n v="9"/>
    <n v="0"/>
    <n v="10"/>
    <n v="5"/>
    <s v="PASSED"/>
  </r>
  <r>
    <s v="SYSTEM OFFICE"/>
    <x v="5"/>
    <x v="1"/>
    <x v="16"/>
    <s v="N"/>
    <x v="11"/>
    <n v="12"/>
    <n v="8"/>
    <n v="8"/>
    <n v="0"/>
    <n v="10"/>
    <n v="5"/>
    <s v="PASSED"/>
  </r>
  <r>
    <s v="SYSTEM OFFICE"/>
    <x v="5"/>
    <x v="1"/>
    <x v="17"/>
    <s v="N"/>
    <x v="11"/>
    <n v="12"/>
    <n v="5"/>
    <n v="3"/>
    <n v="66.666666666666657"/>
    <n v="10"/>
    <n v="5"/>
    <s v="CRITICAL"/>
  </r>
  <r>
    <s v="SYSTEM OFFICE"/>
    <x v="5"/>
    <x v="1"/>
    <x v="18"/>
    <s v="N"/>
    <x v="11"/>
    <n v="12"/>
    <n v="11"/>
    <n v="11"/>
    <n v="0"/>
    <n v="10"/>
    <n v="5"/>
    <s v="PASSED"/>
  </r>
  <r>
    <s v="SYSTEM OFFICE"/>
    <x v="5"/>
    <x v="1"/>
    <x v="19"/>
    <s v="N"/>
    <x v="11"/>
    <n v="12"/>
    <n v="0"/>
    <n v="0"/>
    <n v="0"/>
    <n v="10"/>
    <n v="5"/>
    <s v="PASSED"/>
  </r>
  <r>
    <s v="SYSTEM OFFICE"/>
    <x v="5"/>
    <x v="1"/>
    <x v="20"/>
    <s v="N"/>
    <x v="11"/>
    <n v="12"/>
    <n v="3"/>
    <n v="0"/>
    <n v="100"/>
    <n v="10"/>
    <n v="5"/>
    <s v="CRITICAL"/>
  </r>
  <r>
    <s v="SYSTEM OFFICE"/>
    <x v="5"/>
    <x v="1"/>
    <x v="0"/>
    <s v="Y"/>
    <x v="12"/>
    <n v="13"/>
    <n v="46363"/>
    <n v="46363"/>
    <n v="0"/>
    <n v="10"/>
    <n v="5"/>
    <s v="PASSED"/>
  </r>
  <r>
    <s v="SYSTEM OFFICE"/>
    <x v="5"/>
    <x v="1"/>
    <x v="1"/>
    <s v="Y"/>
    <x v="12"/>
    <n v="13"/>
    <n v="33701"/>
    <n v="33701"/>
    <n v="0"/>
    <n v="10"/>
    <n v="5"/>
    <s v="PASSED"/>
  </r>
  <r>
    <s v="SYSTEM OFFICE"/>
    <x v="5"/>
    <x v="1"/>
    <x v="2"/>
    <s v="Y"/>
    <x v="12"/>
    <n v="13"/>
    <n v="19010"/>
    <n v="19010"/>
    <n v="0"/>
    <n v="10"/>
    <n v="5"/>
    <s v="PASSED"/>
  </r>
  <r>
    <s v="SYSTEM OFFICE"/>
    <x v="5"/>
    <x v="1"/>
    <x v="3"/>
    <s v="Y"/>
    <x v="12"/>
    <n v="13"/>
    <n v="26729"/>
    <n v="26729"/>
    <n v="0"/>
    <n v="10"/>
    <n v="5"/>
    <s v="PASSED"/>
  </r>
  <r>
    <s v="SYSTEM OFFICE"/>
    <x v="5"/>
    <x v="1"/>
    <x v="4"/>
    <s v="Y"/>
    <x v="12"/>
    <n v="13"/>
    <n v="34867"/>
    <n v="34395"/>
    <n v="1.3722924843727284"/>
    <n v="10"/>
    <n v="5"/>
    <s v="TRIVIAL"/>
  </r>
  <r>
    <s v="SYSTEM OFFICE"/>
    <x v="5"/>
    <x v="1"/>
    <x v="5"/>
    <s v="Y"/>
    <x v="12"/>
    <n v="13"/>
    <n v="46588"/>
    <n v="46588"/>
    <n v="0"/>
    <n v="10"/>
    <n v="5"/>
    <s v="PASSED"/>
  </r>
  <r>
    <s v="SYSTEM OFFICE"/>
    <x v="5"/>
    <x v="1"/>
    <x v="6"/>
    <s v="Y"/>
    <x v="12"/>
    <n v="13"/>
    <n v="33055"/>
    <n v="33055"/>
    <n v="0"/>
    <n v="10"/>
    <n v="5"/>
    <s v="PASSED"/>
  </r>
  <r>
    <s v="SYSTEM OFFICE"/>
    <x v="5"/>
    <x v="1"/>
    <x v="7"/>
    <s v="Y"/>
    <x v="12"/>
    <n v="13"/>
    <n v="38526"/>
    <n v="38526"/>
    <n v="0"/>
    <n v="10"/>
    <n v="5"/>
    <s v="PASSED"/>
  </r>
  <r>
    <s v="SYSTEM OFFICE"/>
    <x v="5"/>
    <x v="1"/>
    <x v="8"/>
    <s v="Y"/>
    <x v="12"/>
    <n v="13"/>
    <n v="23639"/>
    <n v="23639"/>
    <n v="0"/>
    <n v="10"/>
    <n v="5"/>
    <s v="PASSED"/>
  </r>
  <r>
    <s v="SYSTEM OFFICE"/>
    <x v="5"/>
    <x v="1"/>
    <x v="9"/>
    <s v="Y"/>
    <x v="12"/>
    <n v="13"/>
    <n v="14995"/>
    <n v="14995"/>
    <n v="0"/>
    <n v="10"/>
    <n v="5"/>
    <s v="PASSED"/>
  </r>
  <r>
    <s v="SYSTEM OFFICE"/>
    <x v="5"/>
    <x v="1"/>
    <x v="10"/>
    <s v="Y"/>
    <x v="12"/>
    <n v="13"/>
    <n v="39394"/>
    <n v="39394"/>
    <n v="0"/>
    <n v="10"/>
    <n v="5"/>
    <s v="PASSED"/>
  </r>
  <r>
    <s v="SYSTEM OFFICE"/>
    <x v="5"/>
    <x v="1"/>
    <x v="11"/>
    <s v="Y"/>
    <x v="12"/>
    <n v="13"/>
    <n v="43025"/>
    <n v="43025"/>
    <n v="0"/>
    <n v="10"/>
    <n v="5"/>
    <s v="PASSED"/>
  </r>
  <r>
    <s v="SYSTEM OFFICE"/>
    <x v="5"/>
    <x v="1"/>
    <x v="12"/>
    <s v="N"/>
    <x v="12"/>
    <n v="13"/>
    <n v="25892"/>
    <n v="25892"/>
    <n v="0"/>
    <n v="10"/>
    <n v="5"/>
    <s v="PASSED"/>
  </r>
  <r>
    <s v="SYSTEM OFFICE"/>
    <x v="5"/>
    <x v="1"/>
    <x v="13"/>
    <s v="N"/>
    <x v="12"/>
    <n v="13"/>
    <n v="37592"/>
    <n v="37592"/>
    <n v="0"/>
    <n v="10"/>
    <n v="5"/>
    <s v="PASSED"/>
  </r>
  <r>
    <s v="SYSTEM OFFICE"/>
    <x v="5"/>
    <x v="1"/>
    <x v="14"/>
    <s v="N"/>
    <x v="12"/>
    <n v="13"/>
    <n v="41185"/>
    <n v="41076"/>
    <n v="0.26536176842925313"/>
    <n v="10"/>
    <n v="5"/>
    <s v="TRIVIAL"/>
  </r>
  <r>
    <s v="SYSTEM OFFICE"/>
    <x v="5"/>
    <x v="1"/>
    <x v="15"/>
    <s v="N"/>
    <x v="12"/>
    <n v="13"/>
    <n v="31599"/>
    <n v="31599"/>
    <n v="0"/>
    <n v="10"/>
    <n v="5"/>
    <s v="PASSED"/>
  </r>
  <r>
    <s v="SYSTEM OFFICE"/>
    <x v="5"/>
    <x v="1"/>
    <x v="16"/>
    <s v="N"/>
    <x v="12"/>
    <n v="13"/>
    <n v="15226"/>
    <n v="15226"/>
    <n v="0"/>
    <n v="10"/>
    <n v="5"/>
    <s v="PASSED"/>
  </r>
  <r>
    <s v="SYSTEM OFFICE"/>
    <x v="5"/>
    <x v="1"/>
    <x v="17"/>
    <s v="N"/>
    <x v="12"/>
    <n v="13"/>
    <n v="40594"/>
    <n v="40229"/>
    <n v="0.90730567501056458"/>
    <n v="10"/>
    <n v="5"/>
    <s v="TRIVIAL"/>
  </r>
  <r>
    <s v="SYSTEM OFFICE"/>
    <x v="5"/>
    <x v="1"/>
    <x v="18"/>
    <s v="N"/>
    <x v="12"/>
    <n v="13"/>
    <n v="45069"/>
    <n v="31909"/>
    <n v="41.242282741546269"/>
    <n v="10"/>
    <n v="5"/>
    <s v="CRITICAL"/>
  </r>
  <r>
    <s v="SYSTEM OFFICE"/>
    <x v="5"/>
    <x v="1"/>
    <x v="19"/>
    <s v="N"/>
    <x v="12"/>
    <n v="13"/>
    <n v="35359"/>
    <n v="10359"/>
    <n v="241.33603629693985"/>
    <n v="10"/>
    <n v="5"/>
    <s v="CRITICAL"/>
  </r>
  <r>
    <s v="SYSTEM OFFICE"/>
    <x v="5"/>
    <x v="1"/>
    <x v="20"/>
    <s v="N"/>
    <x v="12"/>
    <n v="13"/>
    <n v="16996"/>
    <n v="0"/>
    <n v="100"/>
    <n v="10"/>
    <n v="5"/>
    <s v="CRITICAL"/>
  </r>
  <r>
    <s v="SYSTEM OFFICE"/>
    <x v="5"/>
    <x v="1"/>
    <x v="0"/>
    <s v="Y"/>
    <x v="13"/>
    <n v="14"/>
    <n v="148"/>
    <n v="148"/>
    <n v="0"/>
    <n v="10"/>
    <n v="5"/>
    <s v="PASSED"/>
  </r>
  <r>
    <s v="SYSTEM OFFICE"/>
    <x v="5"/>
    <x v="1"/>
    <x v="1"/>
    <s v="Y"/>
    <x v="13"/>
    <n v="14"/>
    <n v="131"/>
    <n v="131"/>
    <n v="0"/>
    <n v="10"/>
    <n v="5"/>
    <s v="PASSED"/>
  </r>
  <r>
    <s v="SYSTEM OFFICE"/>
    <x v="5"/>
    <x v="1"/>
    <x v="2"/>
    <s v="Y"/>
    <x v="13"/>
    <n v="14"/>
    <n v="103"/>
    <n v="103"/>
    <n v="0"/>
    <n v="10"/>
    <n v="5"/>
    <s v="PASSED"/>
  </r>
  <r>
    <s v="SYSTEM OFFICE"/>
    <x v="5"/>
    <x v="1"/>
    <x v="3"/>
    <s v="Y"/>
    <x v="13"/>
    <n v="14"/>
    <n v="136"/>
    <n v="136"/>
    <n v="0"/>
    <n v="10"/>
    <n v="5"/>
    <s v="PASSED"/>
  </r>
  <r>
    <s v="SYSTEM OFFICE"/>
    <x v="5"/>
    <x v="1"/>
    <x v="4"/>
    <s v="Y"/>
    <x v="13"/>
    <n v="14"/>
    <n v="160"/>
    <n v="156"/>
    <n v="2.5641025641025639"/>
    <n v="10"/>
    <n v="5"/>
    <s v="TRIVIAL"/>
  </r>
  <r>
    <s v="SYSTEM OFFICE"/>
    <x v="5"/>
    <x v="1"/>
    <x v="5"/>
    <s v="Y"/>
    <x v="13"/>
    <n v="14"/>
    <n v="116"/>
    <n v="116"/>
    <n v="0"/>
    <n v="10"/>
    <n v="5"/>
    <s v="PASSED"/>
  </r>
  <r>
    <s v="SYSTEM OFFICE"/>
    <x v="5"/>
    <x v="1"/>
    <x v="6"/>
    <s v="Y"/>
    <x v="13"/>
    <n v="14"/>
    <n v="135"/>
    <n v="135"/>
    <n v="0"/>
    <n v="10"/>
    <n v="5"/>
    <s v="PASSED"/>
  </r>
  <r>
    <s v="SYSTEM OFFICE"/>
    <x v="5"/>
    <x v="1"/>
    <x v="7"/>
    <s v="Y"/>
    <x v="13"/>
    <n v="14"/>
    <n v="123"/>
    <n v="123"/>
    <n v="0"/>
    <n v="10"/>
    <n v="5"/>
    <s v="PASSED"/>
  </r>
  <r>
    <s v="SYSTEM OFFICE"/>
    <x v="5"/>
    <x v="1"/>
    <x v="8"/>
    <s v="Y"/>
    <x v="13"/>
    <n v="14"/>
    <n v="117"/>
    <n v="117"/>
    <n v="0"/>
    <n v="10"/>
    <n v="5"/>
    <s v="PASSED"/>
  </r>
  <r>
    <s v="SYSTEM OFFICE"/>
    <x v="5"/>
    <x v="1"/>
    <x v="9"/>
    <s v="Y"/>
    <x v="13"/>
    <n v="14"/>
    <n v="67"/>
    <n v="67"/>
    <n v="0"/>
    <n v="10"/>
    <n v="5"/>
    <s v="PASSED"/>
  </r>
  <r>
    <s v="SYSTEM OFFICE"/>
    <x v="5"/>
    <x v="1"/>
    <x v="10"/>
    <s v="Y"/>
    <x v="13"/>
    <n v="14"/>
    <n v="137"/>
    <n v="137"/>
    <n v="0"/>
    <n v="10"/>
    <n v="5"/>
    <s v="PASSED"/>
  </r>
  <r>
    <s v="SYSTEM OFFICE"/>
    <x v="5"/>
    <x v="1"/>
    <x v="11"/>
    <s v="Y"/>
    <x v="13"/>
    <n v="14"/>
    <n v="115"/>
    <n v="115"/>
    <n v="0"/>
    <n v="10"/>
    <n v="5"/>
    <s v="PASSED"/>
  </r>
  <r>
    <s v="SYSTEM OFFICE"/>
    <x v="5"/>
    <x v="1"/>
    <x v="12"/>
    <s v="N"/>
    <x v="13"/>
    <n v="14"/>
    <n v="100"/>
    <n v="100"/>
    <n v="0"/>
    <n v="10"/>
    <n v="5"/>
    <s v="PASSED"/>
  </r>
  <r>
    <s v="SYSTEM OFFICE"/>
    <x v="5"/>
    <x v="1"/>
    <x v="13"/>
    <s v="N"/>
    <x v="13"/>
    <n v="14"/>
    <n v="110"/>
    <n v="110"/>
    <n v="0"/>
    <n v="10"/>
    <n v="5"/>
    <s v="PASSED"/>
  </r>
  <r>
    <s v="SYSTEM OFFICE"/>
    <x v="5"/>
    <x v="1"/>
    <x v="14"/>
    <s v="N"/>
    <x v="13"/>
    <n v="14"/>
    <n v="93"/>
    <n v="93"/>
    <n v="0"/>
    <n v="10"/>
    <n v="5"/>
    <s v="PASSED"/>
  </r>
  <r>
    <s v="SYSTEM OFFICE"/>
    <x v="5"/>
    <x v="1"/>
    <x v="15"/>
    <s v="N"/>
    <x v="13"/>
    <n v="14"/>
    <n v="80"/>
    <n v="80"/>
    <n v="0"/>
    <n v="10"/>
    <n v="5"/>
    <s v="PASSED"/>
  </r>
  <r>
    <s v="SYSTEM OFFICE"/>
    <x v="5"/>
    <x v="1"/>
    <x v="16"/>
    <s v="N"/>
    <x v="13"/>
    <n v="14"/>
    <n v="86"/>
    <n v="86"/>
    <n v="0"/>
    <n v="10"/>
    <n v="5"/>
    <s v="PASSED"/>
  </r>
  <r>
    <s v="SYSTEM OFFICE"/>
    <x v="5"/>
    <x v="1"/>
    <x v="17"/>
    <s v="N"/>
    <x v="13"/>
    <n v="14"/>
    <n v="140"/>
    <n v="135"/>
    <n v="3.7037037037037033"/>
    <n v="10"/>
    <n v="5"/>
    <s v="TRIVIAL"/>
  </r>
  <r>
    <s v="SYSTEM OFFICE"/>
    <x v="5"/>
    <x v="1"/>
    <x v="18"/>
    <s v="N"/>
    <x v="13"/>
    <n v="14"/>
    <n v="107"/>
    <n v="96"/>
    <n v="11.458333333333332"/>
    <n v="10"/>
    <n v="5"/>
    <s v="CRITICAL"/>
  </r>
  <r>
    <s v="SYSTEM OFFICE"/>
    <x v="5"/>
    <x v="1"/>
    <x v="19"/>
    <s v="N"/>
    <x v="13"/>
    <n v="14"/>
    <n v="91"/>
    <n v="28"/>
    <n v="225"/>
    <n v="10"/>
    <n v="5"/>
    <s v="CRITICAL"/>
  </r>
  <r>
    <s v="SYSTEM OFFICE"/>
    <x v="5"/>
    <x v="1"/>
    <x v="20"/>
    <s v="N"/>
    <x v="13"/>
    <n v="14"/>
    <n v="41"/>
    <n v="0"/>
    <n v="100"/>
    <n v="10"/>
    <n v="5"/>
    <s v="CRITICAL"/>
  </r>
  <r>
    <s v="SYSTEM OFFICE"/>
    <x v="5"/>
    <x v="1"/>
    <x v="0"/>
    <s v="Y"/>
    <x v="14"/>
    <n v="15"/>
    <n v="287642"/>
    <n v="287642"/>
    <n v="0"/>
    <n v="10"/>
    <n v="5"/>
    <s v="PASSED"/>
  </r>
  <r>
    <s v="SYSTEM OFFICE"/>
    <x v="5"/>
    <x v="1"/>
    <x v="1"/>
    <s v="Y"/>
    <x v="14"/>
    <n v="15"/>
    <n v="305299"/>
    <n v="305299"/>
    <n v="0"/>
    <n v="10"/>
    <n v="5"/>
    <s v="PASSED"/>
  </r>
  <r>
    <s v="SYSTEM OFFICE"/>
    <x v="5"/>
    <x v="1"/>
    <x v="2"/>
    <s v="Y"/>
    <x v="14"/>
    <n v="15"/>
    <n v="284644"/>
    <n v="284644"/>
    <n v="0"/>
    <n v="10"/>
    <n v="5"/>
    <s v="PASSED"/>
  </r>
  <r>
    <s v="SYSTEM OFFICE"/>
    <x v="5"/>
    <x v="1"/>
    <x v="3"/>
    <s v="Y"/>
    <x v="14"/>
    <n v="15"/>
    <n v="303121"/>
    <n v="303121"/>
    <n v="0"/>
    <n v="10"/>
    <n v="5"/>
    <s v="PASSED"/>
  </r>
  <r>
    <s v="SYSTEM OFFICE"/>
    <x v="5"/>
    <x v="1"/>
    <x v="4"/>
    <s v="Y"/>
    <x v="14"/>
    <n v="15"/>
    <n v="244321"/>
    <n v="244321"/>
    <n v="0"/>
    <n v="10"/>
    <n v="5"/>
    <s v="PASSED"/>
  </r>
  <r>
    <s v="SYSTEM OFFICE"/>
    <x v="5"/>
    <x v="1"/>
    <x v="5"/>
    <s v="Y"/>
    <x v="14"/>
    <n v="15"/>
    <n v="283553"/>
    <n v="283553"/>
    <n v="0"/>
    <n v="10"/>
    <n v="5"/>
    <s v="PASSED"/>
  </r>
  <r>
    <s v="SYSTEM OFFICE"/>
    <x v="5"/>
    <x v="1"/>
    <x v="6"/>
    <s v="Y"/>
    <x v="14"/>
    <n v="15"/>
    <n v="304094"/>
    <n v="304094"/>
    <n v="0"/>
    <n v="10"/>
    <n v="5"/>
    <s v="PASSED"/>
  </r>
  <r>
    <s v="SYSTEM OFFICE"/>
    <x v="5"/>
    <x v="1"/>
    <x v="7"/>
    <s v="Y"/>
    <x v="14"/>
    <n v="15"/>
    <n v="348146"/>
    <n v="348146"/>
    <n v="0"/>
    <n v="10"/>
    <n v="5"/>
    <s v="PASSED"/>
  </r>
  <r>
    <s v="SYSTEM OFFICE"/>
    <x v="5"/>
    <x v="1"/>
    <x v="8"/>
    <s v="Y"/>
    <x v="14"/>
    <n v="15"/>
    <n v="328524"/>
    <n v="328524"/>
    <n v="0"/>
    <n v="10"/>
    <n v="5"/>
    <s v="PASSED"/>
  </r>
  <r>
    <s v="SYSTEM OFFICE"/>
    <x v="5"/>
    <x v="1"/>
    <x v="9"/>
    <s v="Y"/>
    <x v="14"/>
    <n v="15"/>
    <n v="378647"/>
    <n v="378647"/>
    <n v="0"/>
    <n v="10"/>
    <n v="5"/>
    <s v="PASSED"/>
  </r>
  <r>
    <s v="SYSTEM OFFICE"/>
    <x v="5"/>
    <x v="1"/>
    <x v="10"/>
    <s v="Y"/>
    <x v="14"/>
    <n v="15"/>
    <n v="362316"/>
    <n v="362310"/>
    <n v="1.6560404073859402E-3"/>
    <n v="10"/>
    <n v="5"/>
    <s v="TRIVIAL"/>
  </r>
  <r>
    <s v="SYSTEM OFFICE"/>
    <x v="5"/>
    <x v="1"/>
    <x v="11"/>
    <s v="Y"/>
    <x v="14"/>
    <n v="15"/>
    <n v="370403"/>
    <n v="369867"/>
    <n v="0.14491695663576368"/>
    <n v="10"/>
    <n v="5"/>
    <s v="TRIVIAL"/>
  </r>
  <r>
    <s v="SYSTEM OFFICE"/>
    <x v="5"/>
    <x v="1"/>
    <x v="12"/>
    <s v="N"/>
    <x v="14"/>
    <n v="15"/>
    <n v="339073"/>
    <n v="339073"/>
    <n v="0"/>
    <n v="10"/>
    <n v="5"/>
    <s v="PASSED"/>
  </r>
  <r>
    <s v="SYSTEM OFFICE"/>
    <x v="5"/>
    <x v="1"/>
    <x v="13"/>
    <s v="N"/>
    <x v="14"/>
    <n v="15"/>
    <n v="406541"/>
    <n v="406541"/>
    <n v="0"/>
    <n v="10"/>
    <n v="5"/>
    <s v="PASSED"/>
  </r>
  <r>
    <s v="SYSTEM OFFICE"/>
    <x v="5"/>
    <x v="1"/>
    <x v="14"/>
    <s v="N"/>
    <x v="14"/>
    <n v="15"/>
    <n v="424917"/>
    <n v="425866"/>
    <n v="0.22284004827809686"/>
    <n v="10"/>
    <n v="5"/>
    <s v="TRIVIAL"/>
  </r>
  <r>
    <s v="SYSTEM OFFICE"/>
    <x v="5"/>
    <x v="1"/>
    <x v="15"/>
    <s v="N"/>
    <x v="14"/>
    <n v="15"/>
    <n v="478964"/>
    <n v="478192"/>
    <n v="0.16144142938401312"/>
    <n v="10"/>
    <n v="5"/>
    <s v="TRIVIAL"/>
  </r>
  <r>
    <s v="SYSTEM OFFICE"/>
    <x v="5"/>
    <x v="1"/>
    <x v="16"/>
    <s v="N"/>
    <x v="14"/>
    <n v="15"/>
    <n v="339065"/>
    <n v="338808"/>
    <n v="7.5854171093952927E-2"/>
    <n v="10"/>
    <n v="5"/>
    <s v="TRIVIAL"/>
  </r>
  <r>
    <s v="SYSTEM OFFICE"/>
    <x v="5"/>
    <x v="1"/>
    <x v="17"/>
    <s v="N"/>
    <x v="14"/>
    <n v="15"/>
    <n v="381925"/>
    <n v="381225"/>
    <n v="0.18361859794084859"/>
    <n v="10"/>
    <n v="5"/>
    <s v="TRIVIAL"/>
  </r>
  <r>
    <s v="SYSTEM OFFICE"/>
    <x v="5"/>
    <x v="1"/>
    <x v="18"/>
    <s v="N"/>
    <x v="14"/>
    <n v="15"/>
    <n v="429114"/>
    <n v="430689"/>
    <n v="0.36569311034180113"/>
    <n v="10"/>
    <n v="5"/>
    <s v="TRIVIAL"/>
  </r>
  <r>
    <s v="SYSTEM OFFICE"/>
    <x v="5"/>
    <x v="1"/>
    <x v="19"/>
    <s v="N"/>
    <x v="14"/>
    <n v="15"/>
    <n v="393706"/>
    <n v="393706"/>
    <n v="0"/>
    <n v="10"/>
    <n v="5"/>
    <s v="PASSED"/>
  </r>
  <r>
    <s v="SYSTEM OFFICE"/>
    <x v="5"/>
    <x v="1"/>
    <x v="20"/>
    <s v="N"/>
    <x v="14"/>
    <n v="15"/>
    <n v="442571"/>
    <n v="0"/>
    <n v="100"/>
    <n v="10"/>
    <n v="5"/>
    <s v="CRITICAL"/>
  </r>
  <r>
    <s v="SYSTEM OFFICE"/>
    <x v="5"/>
    <x v="1"/>
    <x v="0"/>
    <s v="Y"/>
    <x v="15"/>
    <n v="16"/>
    <n v="0.8"/>
    <n v="0.8"/>
    <n v="0"/>
    <n v="10"/>
    <n v="5"/>
    <s v="PASSED"/>
  </r>
  <r>
    <s v="SYSTEM OFFICE"/>
    <x v="5"/>
    <x v="1"/>
    <x v="1"/>
    <s v="Y"/>
    <x v="15"/>
    <n v="16"/>
    <n v="0.78"/>
    <n v="0.78"/>
    <n v="0"/>
    <n v="10"/>
    <n v="5"/>
    <s v="PASSED"/>
  </r>
  <r>
    <s v="SYSTEM OFFICE"/>
    <x v="5"/>
    <x v="1"/>
    <x v="2"/>
    <s v="Y"/>
    <x v="15"/>
    <n v="16"/>
    <n v="0.8"/>
    <n v="0.8"/>
    <n v="0"/>
    <n v="10"/>
    <n v="5"/>
    <s v="PASSED"/>
  </r>
  <r>
    <s v="SYSTEM OFFICE"/>
    <x v="5"/>
    <x v="1"/>
    <x v="3"/>
    <s v="Y"/>
    <x v="15"/>
    <n v="16"/>
    <n v="0.8"/>
    <n v="0.8"/>
    <n v="0"/>
    <n v="10"/>
    <n v="5"/>
    <s v="PASSED"/>
  </r>
  <r>
    <s v="SYSTEM OFFICE"/>
    <x v="5"/>
    <x v="1"/>
    <x v="4"/>
    <s v="Y"/>
    <x v="15"/>
    <n v="16"/>
    <n v="0.8"/>
    <n v="0.8"/>
    <n v="0"/>
    <n v="10"/>
    <n v="5"/>
    <s v="PASSED"/>
  </r>
  <r>
    <s v="SYSTEM OFFICE"/>
    <x v="5"/>
    <x v="1"/>
    <x v="5"/>
    <s v="Y"/>
    <x v="15"/>
    <n v="16"/>
    <n v="0.78"/>
    <n v="0.79"/>
    <n v="1.2658227848101276"/>
    <n v="10"/>
    <n v="5"/>
    <s v="TRIVIAL"/>
  </r>
  <r>
    <s v="SYSTEM OFFICE"/>
    <x v="5"/>
    <x v="1"/>
    <x v="6"/>
    <s v="Y"/>
    <x v="15"/>
    <n v="16"/>
    <n v="0.79"/>
    <n v="0.79"/>
    <n v="0"/>
    <n v="10"/>
    <n v="5"/>
    <s v="PASSED"/>
  </r>
  <r>
    <s v="SYSTEM OFFICE"/>
    <x v="5"/>
    <x v="1"/>
    <x v="7"/>
    <s v="Y"/>
    <x v="15"/>
    <n v="16"/>
    <n v="0.79"/>
    <n v="0.8"/>
    <n v="1.2500000000000011"/>
    <n v="10"/>
    <n v="5"/>
    <s v="TRIVIAL"/>
  </r>
  <r>
    <s v="SYSTEM OFFICE"/>
    <x v="5"/>
    <x v="1"/>
    <x v="8"/>
    <s v="Y"/>
    <x v="15"/>
    <n v="16"/>
    <n v="0.79"/>
    <n v="0.79"/>
    <n v="0"/>
    <n v="10"/>
    <n v="5"/>
    <s v="PASSED"/>
  </r>
  <r>
    <s v="SYSTEM OFFICE"/>
    <x v="5"/>
    <x v="1"/>
    <x v="9"/>
    <s v="Y"/>
    <x v="15"/>
    <n v="16"/>
    <n v="0.8"/>
    <n v="0.8"/>
    <n v="0"/>
    <n v="10"/>
    <n v="5"/>
    <s v="PASSED"/>
  </r>
  <r>
    <s v="SYSTEM OFFICE"/>
    <x v="5"/>
    <x v="1"/>
    <x v="10"/>
    <s v="Y"/>
    <x v="15"/>
    <n v="16"/>
    <n v="0.79"/>
    <n v="0.79"/>
    <n v="0"/>
    <n v="10"/>
    <n v="5"/>
    <s v="PASSED"/>
  </r>
  <r>
    <s v="SYSTEM OFFICE"/>
    <x v="5"/>
    <x v="1"/>
    <x v="11"/>
    <s v="Y"/>
    <x v="15"/>
    <n v="16"/>
    <n v="0.81"/>
    <n v="0.81"/>
    <n v="0"/>
    <n v="10"/>
    <n v="5"/>
    <s v="PASSED"/>
  </r>
  <r>
    <s v="SYSTEM OFFICE"/>
    <x v="5"/>
    <x v="1"/>
    <x v="12"/>
    <s v="N"/>
    <x v="15"/>
    <n v="16"/>
    <n v="0.85"/>
    <n v="0.85"/>
    <n v="0"/>
    <n v="10"/>
    <n v="5"/>
    <s v="PASSED"/>
  </r>
  <r>
    <s v="SYSTEM OFFICE"/>
    <x v="5"/>
    <x v="1"/>
    <x v="13"/>
    <s v="N"/>
    <x v="15"/>
    <n v="16"/>
    <n v="0.85"/>
    <n v="0.85"/>
    <n v="0"/>
    <n v="10"/>
    <n v="5"/>
    <s v="PASSED"/>
  </r>
  <r>
    <s v="SYSTEM OFFICE"/>
    <x v="5"/>
    <x v="1"/>
    <x v="14"/>
    <s v="N"/>
    <x v="15"/>
    <n v="16"/>
    <n v="0.87"/>
    <n v="0.87"/>
    <n v="0"/>
    <n v="10"/>
    <n v="5"/>
    <s v="PASSED"/>
  </r>
  <r>
    <s v="SYSTEM OFFICE"/>
    <x v="5"/>
    <x v="1"/>
    <x v="15"/>
    <s v="N"/>
    <x v="15"/>
    <n v="16"/>
    <n v="0.86"/>
    <n v="0.86"/>
    <n v="0"/>
    <n v="10"/>
    <n v="5"/>
    <s v="PASSED"/>
  </r>
  <r>
    <s v="SYSTEM OFFICE"/>
    <x v="5"/>
    <x v="1"/>
    <x v="16"/>
    <s v="N"/>
    <x v="15"/>
    <n v="16"/>
    <n v="0.88"/>
    <n v="0.88"/>
    <n v="0"/>
    <n v="10"/>
    <n v="5"/>
    <s v="PASSED"/>
  </r>
  <r>
    <s v="SYSTEM OFFICE"/>
    <x v="5"/>
    <x v="1"/>
    <x v="17"/>
    <s v="N"/>
    <x v="15"/>
    <n v="16"/>
    <n v="0.88"/>
    <n v="0.88"/>
    <n v="0"/>
    <n v="10"/>
    <n v="5"/>
    <s v="PASSED"/>
  </r>
  <r>
    <s v="SYSTEM OFFICE"/>
    <x v="5"/>
    <x v="1"/>
    <x v="18"/>
    <s v="N"/>
    <x v="15"/>
    <n v="16"/>
    <n v="0.87"/>
    <n v="0.88"/>
    <n v="1.1363636363636374"/>
    <n v="10"/>
    <n v="5"/>
    <s v="TRIVIAL"/>
  </r>
  <r>
    <s v="SYSTEM OFFICE"/>
    <x v="5"/>
    <x v="1"/>
    <x v="19"/>
    <s v="N"/>
    <x v="15"/>
    <n v="16"/>
    <n v="0.88"/>
    <n v="0.88"/>
    <n v="0"/>
    <n v="10"/>
    <n v="5"/>
    <s v="PASSED"/>
  </r>
  <r>
    <s v="SYSTEM OFFICE"/>
    <x v="5"/>
    <x v="1"/>
    <x v="20"/>
    <s v="N"/>
    <x v="15"/>
    <n v="16"/>
    <n v="0.83"/>
    <n v="0"/>
    <n v="100"/>
    <n v="10"/>
    <n v="5"/>
    <s v="CRITICAL"/>
  </r>
  <r>
    <s v="SYSTEM OFFICE"/>
    <x v="5"/>
    <x v="1"/>
    <x v="0"/>
    <s v="Y"/>
    <x v="16"/>
    <n v="17"/>
    <n v="1223299"/>
    <n v="1223299"/>
    <n v="0"/>
    <n v="10"/>
    <n v="5"/>
    <s v="PASSED"/>
  </r>
  <r>
    <s v="SYSTEM OFFICE"/>
    <x v="5"/>
    <x v="1"/>
    <x v="1"/>
    <s v="Y"/>
    <x v="16"/>
    <n v="17"/>
    <n v="790035"/>
    <n v="790812"/>
    <n v="9.8253440767211417E-2"/>
    <n v="10"/>
    <n v="5"/>
    <s v="TRIVIAL"/>
  </r>
  <r>
    <s v="SYSTEM OFFICE"/>
    <x v="5"/>
    <x v="1"/>
    <x v="2"/>
    <s v="Y"/>
    <x v="16"/>
    <n v="17"/>
    <n v="1039333"/>
    <n v="1037855"/>
    <n v="0.14240910339112883"/>
    <n v="10"/>
    <n v="5"/>
    <s v="TRIVIAL"/>
  </r>
  <r>
    <s v="SYSTEM OFFICE"/>
    <x v="5"/>
    <x v="1"/>
    <x v="3"/>
    <s v="Y"/>
    <x v="16"/>
    <n v="17"/>
    <n v="1011262"/>
    <n v="1011284"/>
    <n v="2.1754521974044877E-3"/>
    <n v="10"/>
    <n v="5"/>
    <s v="TRIVIAL"/>
  </r>
  <r>
    <s v="SYSTEM OFFICE"/>
    <x v="5"/>
    <x v="1"/>
    <x v="4"/>
    <s v="Y"/>
    <x v="16"/>
    <n v="17"/>
    <n v="941338"/>
    <n v="941314"/>
    <n v="2.5496274356909599E-3"/>
    <n v="10"/>
    <n v="5"/>
    <s v="TRIVIAL"/>
  </r>
  <r>
    <s v="SYSTEM OFFICE"/>
    <x v="5"/>
    <x v="1"/>
    <x v="5"/>
    <s v="Y"/>
    <x v="16"/>
    <n v="17"/>
    <n v="885290"/>
    <n v="885256"/>
    <n v="3.840696928346151E-3"/>
    <n v="10"/>
    <n v="5"/>
    <s v="TRIVIAL"/>
  </r>
  <r>
    <s v="SYSTEM OFFICE"/>
    <x v="5"/>
    <x v="1"/>
    <x v="6"/>
    <s v="Y"/>
    <x v="16"/>
    <n v="17"/>
    <n v="1038796"/>
    <n v="1038762"/>
    <n v="3.2731270493144725E-3"/>
    <n v="10"/>
    <n v="5"/>
    <s v="TRIVIAL"/>
  </r>
  <r>
    <s v="SYSTEM OFFICE"/>
    <x v="5"/>
    <x v="1"/>
    <x v="7"/>
    <s v="Y"/>
    <x v="16"/>
    <n v="17"/>
    <n v="938212"/>
    <n v="938026"/>
    <n v="1.9828874679379889E-2"/>
    <n v="10"/>
    <n v="5"/>
    <s v="TRIVIAL"/>
  </r>
  <r>
    <s v="SYSTEM OFFICE"/>
    <x v="5"/>
    <x v="1"/>
    <x v="8"/>
    <s v="Y"/>
    <x v="16"/>
    <n v="17"/>
    <n v="969081"/>
    <n v="970244"/>
    <n v="0.11986675516674156"/>
    <n v="10"/>
    <n v="5"/>
    <s v="TRIVIAL"/>
  </r>
  <r>
    <s v="SYSTEM OFFICE"/>
    <x v="5"/>
    <x v="1"/>
    <x v="9"/>
    <s v="Y"/>
    <x v="16"/>
    <n v="17"/>
    <n v="1092013"/>
    <n v="1091400"/>
    <n v="5.6166391790361002E-2"/>
    <n v="10"/>
    <n v="5"/>
    <s v="TRIVIAL"/>
  </r>
  <r>
    <s v="SYSTEM OFFICE"/>
    <x v="5"/>
    <x v="1"/>
    <x v="10"/>
    <s v="Y"/>
    <x v="16"/>
    <n v="17"/>
    <n v="971764"/>
    <n v="969307"/>
    <n v="0.25348006359182385"/>
    <n v="10"/>
    <n v="5"/>
    <s v="TRIVIAL"/>
  </r>
  <r>
    <s v="SYSTEM OFFICE"/>
    <x v="5"/>
    <x v="1"/>
    <x v="11"/>
    <s v="Y"/>
    <x v="16"/>
    <n v="17"/>
    <n v="1092541"/>
    <n v="1091106"/>
    <n v="0.13151792768072029"/>
    <n v="10"/>
    <n v="5"/>
    <s v="TRIVIAL"/>
  </r>
  <r>
    <s v="SYSTEM OFFICE"/>
    <x v="5"/>
    <x v="1"/>
    <x v="12"/>
    <s v="N"/>
    <x v="16"/>
    <n v="17"/>
    <n v="1037390"/>
    <n v="1036613"/>
    <n v="7.4955648829408847E-2"/>
    <n v="10"/>
    <n v="5"/>
    <s v="TRIVIAL"/>
  </r>
  <r>
    <s v="SYSTEM OFFICE"/>
    <x v="5"/>
    <x v="1"/>
    <x v="13"/>
    <s v="N"/>
    <x v="16"/>
    <n v="17"/>
    <n v="1061271"/>
    <n v="1061872"/>
    <n v="5.6598158723461953E-2"/>
    <n v="10"/>
    <n v="5"/>
    <s v="TRIVIAL"/>
  </r>
  <r>
    <s v="SYSTEM OFFICE"/>
    <x v="5"/>
    <x v="1"/>
    <x v="14"/>
    <s v="N"/>
    <x v="16"/>
    <n v="17"/>
    <n v="990607"/>
    <n v="963360"/>
    <n v="2.8283300116259755"/>
    <n v="10"/>
    <n v="5"/>
    <s v="TRIVIAL"/>
  </r>
  <r>
    <s v="SYSTEM OFFICE"/>
    <x v="5"/>
    <x v="1"/>
    <x v="15"/>
    <s v="N"/>
    <x v="16"/>
    <n v="17"/>
    <n v="1292451"/>
    <n v="1276941"/>
    <n v="1.2146215056138068"/>
    <n v="10"/>
    <n v="5"/>
    <s v="TRIVIAL"/>
  </r>
  <r>
    <s v="SYSTEM OFFICE"/>
    <x v="5"/>
    <x v="1"/>
    <x v="16"/>
    <s v="N"/>
    <x v="16"/>
    <n v="17"/>
    <n v="831049"/>
    <n v="823067"/>
    <n v="0.96978739276389403"/>
    <n v="10"/>
    <n v="5"/>
    <s v="TRIVIAL"/>
  </r>
  <r>
    <s v="SYSTEM OFFICE"/>
    <x v="5"/>
    <x v="1"/>
    <x v="17"/>
    <s v="N"/>
    <x v="16"/>
    <n v="17"/>
    <n v="934644"/>
    <n v="896102"/>
    <n v="4.301072868936795"/>
    <n v="10"/>
    <n v="5"/>
    <s v="TRIVIAL"/>
  </r>
  <r>
    <s v="SYSTEM OFFICE"/>
    <x v="5"/>
    <x v="1"/>
    <x v="18"/>
    <s v="N"/>
    <x v="16"/>
    <n v="17"/>
    <n v="1003592"/>
    <n v="938326"/>
    <n v="6.9555783384452745"/>
    <n v="10"/>
    <n v="5"/>
    <s v="CAUTIONARY"/>
  </r>
  <r>
    <s v="SYSTEM OFFICE"/>
    <x v="5"/>
    <x v="1"/>
    <x v="19"/>
    <s v="N"/>
    <x v="16"/>
    <n v="17"/>
    <n v="980573"/>
    <n v="462739"/>
    <n v="111.9062797819073"/>
    <n v="10"/>
    <n v="5"/>
    <s v="CRITICAL"/>
  </r>
  <r>
    <s v="SYSTEM OFFICE"/>
    <x v="5"/>
    <x v="1"/>
    <x v="20"/>
    <s v="N"/>
    <x v="16"/>
    <n v="17"/>
    <n v="636235"/>
    <n v="0"/>
    <n v="100"/>
    <n v="10"/>
    <n v="5"/>
    <s v="CRITICAL"/>
  </r>
  <r>
    <s v="SYSTEM OFFICE"/>
    <x v="5"/>
    <x v="1"/>
    <x v="0"/>
    <s v="Y"/>
    <x v="17"/>
    <n v="18"/>
    <n v="254.62"/>
    <n v="254.38"/>
    <n v="9.4347039861627915E-2"/>
    <n v="10"/>
    <n v="5"/>
    <s v="TRIVIAL"/>
  </r>
  <r>
    <s v="SYSTEM OFFICE"/>
    <x v="5"/>
    <x v="1"/>
    <x v="1"/>
    <s v="Y"/>
    <x v="17"/>
    <n v="18"/>
    <n v="282.13"/>
    <n v="281.89999999999998"/>
    <n v="8.1589216034061093E-2"/>
    <n v="10"/>
    <n v="5"/>
    <s v="TRIVIAL"/>
  </r>
  <r>
    <s v="SYSTEM OFFICE"/>
    <x v="5"/>
    <x v="1"/>
    <x v="2"/>
    <s v="Y"/>
    <x v="17"/>
    <n v="18"/>
    <n v="292.58999999999997"/>
    <n v="292.68"/>
    <n v="3.0750307503085907E-2"/>
    <n v="10"/>
    <n v="5"/>
    <s v="TRIVIAL"/>
  </r>
  <r>
    <s v="SYSTEM OFFICE"/>
    <x v="5"/>
    <x v="1"/>
    <x v="3"/>
    <s v="Y"/>
    <x v="17"/>
    <n v="18"/>
    <n v="303.92"/>
    <n v="304.02"/>
    <n v="3.2892572857037658E-2"/>
    <n v="10"/>
    <n v="5"/>
    <s v="TRIVIAL"/>
  </r>
  <r>
    <s v="SYSTEM OFFICE"/>
    <x v="5"/>
    <x v="1"/>
    <x v="4"/>
    <s v="Y"/>
    <x v="17"/>
    <n v="18"/>
    <n v="293.73"/>
    <n v="293.81"/>
    <n v="2.7228480991111293E-2"/>
    <n v="10"/>
    <n v="5"/>
    <s v="TRIVIAL"/>
  </r>
  <r>
    <s v="SYSTEM OFFICE"/>
    <x v="5"/>
    <x v="1"/>
    <x v="5"/>
    <s v="Y"/>
    <x v="17"/>
    <n v="18"/>
    <n v="295.93"/>
    <n v="296.01"/>
    <n v="2.7026113982630346E-2"/>
    <n v="10"/>
    <n v="5"/>
    <s v="TRIVIAL"/>
  </r>
  <r>
    <s v="SYSTEM OFFICE"/>
    <x v="5"/>
    <x v="1"/>
    <x v="6"/>
    <s v="Y"/>
    <x v="17"/>
    <n v="18"/>
    <n v="300.08"/>
    <n v="300.17"/>
    <n v="2.9983009627888142E-2"/>
    <n v="10"/>
    <n v="5"/>
    <s v="TRIVIAL"/>
  </r>
  <r>
    <s v="SYSTEM OFFICE"/>
    <x v="5"/>
    <x v="1"/>
    <x v="7"/>
    <s v="Y"/>
    <x v="17"/>
    <n v="18"/>
    <n v="307.27"/>
    <n v="307.35000000000002"/>
    <n v="2.6028957214914893E-2"/>
    <n v="10"/>
    <n v="5"/>
    <s v="TRIVIAL"/>
  </r>
  <r>
    <s v="SYSTEM OFFICE"/>
    <x v="5"/>
    <x v="1"/>
    <x v="8"/>
    <s v="Y"/>
    <x v="17"/>
    <n v="18"/>
    <n v="313.33999999999997"/>
    <n v="313.42"/>
    <n v="2.5524854827401227E-2"/>
    <n v="10"/>
    <n v="5"/>
    <s v="TRIVIAL"/>
  </r>
  <r>
    <s v="SYSTEM OFFICE"/>
    <x v="5"/>
    <x v="1"/>
    <x v="9"/>
    <s v="Y"/>
    <x v="17"/>
    <n v="18"/>
    <n v="327.26"/>
    <n v="327.35000000000002"/>
    <n v="2.7493508477174834E-2"/>
    <n v="10"/>
    <n v="5"/>
    <s v="TRIVIAL"/>
  </r>
  <r>
    <s v="SYSTEM OFFICE"/>
    <x v="5"/>
    <x v="1"/>
    <x v="10"/>
    <s v="Y"/>
    <x v="17"/>
    <n v="18"/>
    <n v="331.85"/>
    <n v="331.85"/>
    <n v="0"/>
    <n v="10"/>
    <n v="5"/>
    <s v="PASSED"/>
  </r>
  <r>
    <s v="SYSTEM OFFICE"/>
    <x v="5"/>
    <x v="1"/>
    <x v="11"/>
    <s v="Y"/>
    <x v="17"/>
    <n v="18"/>
    <n v="333.06"/>
    <n v="333.06"/>
    <n v="0"/>
    <n v="10"/>
    <n v="5"/>
    <s v="PASSED"/>
  </r>
  <r>
    <s v="SYSTEM OFFICE"/>
    <x v="5"/>
    <x v="1"/>
    <x v="12"/>
    <s v="N"/>
    <x v="17"/>
    <n v="18"/>
    <n v="332.17"/>
    <n v="332.17"/>
    <n v="0"/>
    <n v="10"/>
    <n v="5"/>
    <s v="PASSED"/>
  </r>
  <r>
    <s v="SYSTEM OFFICE"/>
    <x v="5"/>
    <x v="1"/>
    <x v="13"/>
    <s v="N"/>
    <x v="17"/>
    <n v="18"/>
    <n v="326.58999999999997"/>
    <n v="326.58999999999997"/>
    <n v="0"/>
    <n v="10"/>
    <n v="5"/>
    <s v="PASSED"/>
  </r>
  <r>
    <s v="SYSTEM OFFICE"/>
    <x v="5"/>
    <x v="1"/>
    <x v="14"/>
    <s v="N"/>
    <x v="17"/>
    <n v="18"/>
    <n v="325.5"/>
    <n v="325.23"/>
    <n v="8.301817175536752E-2"/>
    <n v="10"/>
    <n v="5"/>
    <s v="TRIVIAL"/>
  </r>
  <r>
    <s v="SYSTEM OFFICE"/>
    <x v="5"/>
    <x v="1"/>
    <x v="15"/>
    <s v="N"/>
    <x v="17"/>
    <n v="18"/>
    <n v="325.88"/>
    <n v="325.62"/>
    <n v="7.9847675204222993E-2"/>
    <n v="10"/>
    <n v="5"/>
    <s v="TRIVIAL"/>
  </r>
  <r>
    <s v="SYSTEM OFFICE"/>
    <x v="5"/>
    <x v="1"/>
    <x v="16"/>
    <s v="N"/>
    <x v="17"/>
    <n v="18"/>
    <n v="288.20999999999998"/>
    <n v="288.18"/>
    <n v="1.0410160316459405E-2"/>
    <n v="10"/>
    <n v="5"/>
    <s v="TRIVIAL"/>
  </r>
  <r>
    <s v="SYSTEM OFFICE"/>
    <x v="5"/>
    <x v="1"/>
    <x v="17"/>
    <s v="N"/>
    <x v="17"/>
    <n v="18"/>
    <n v="296.93"/>
    <n v="296.72000000000003"/>
    <n v="7.0773793475323379E-2"/>
    <n v="10"/>
    <n v="5"/>
    <s v="TRIVIAL"/>
  </r>
  <r>
    <s v="SYSTEM OFFICE"/>
    <x v="5"/>
    <x v="1"/>
    <x v="18"/>
    <s v="N"/>
    <x v="17"/>
    <n v="18"/>
    <n v="305.47000000000003"/>
    <n v="304.89"/>
    <n v="0.19023254288433239"/>
    <n v="10"/>
    <n v="5"/>
    <s v="TRIVIAL"/>
  </r>
  <r>
    <s v="SYSTEM OFFICE"/>
    <x v="5"/>
    <x v="1"/>
    <x v="19"/>
    <s v="N"/>
    <x v="17"/>
    <n v="18"/>
    <n v="306.29000000000002"/>
    <n v="297.70999999999998"/>
    <n v="2.8819992610258445"/>
    <n v="10"/>
    <n v="5"/>
    <s v="TRIVIAL"/>
  </r>
  <r>
    <s v="SYSTEM OFFICE"/>
    <x v="5"/>
    <x v="1"/>
    <x v="20"/>
    <s v="N"/>
    <x v="17"/>
    <n v="18"/>
    <n v="306.14"/>
    <n v="0"/>
    <n v="100"/>
    <n v="10"/>
    <n v="5"/>
    <s v="CRITICAL"/>
  </r>
  <r>
    <s v="SYSTEM OFFICE"/>
    <x v="5"/>
    <x v="1"/>
    <x v="0"/>
    <s v="Y"/>
    <x v="18"/>
    <n v="19"/>
    <n v="185"/>
    <n v="185"/>
    <n v="0"/>
    <n v="10"/>
    <n v="5"/>
    <s v="PASSED"/>
  </r>
  <r>
    <s v="SYSTEM OFFICE"/>
    <x v="5"/>
    <x v="1"/>
    <x v="1"/>
    <s v="Y"/>
    <x v="18"/>
    <n v="19"/>
    <n v="292"/>
    <n v="292"/>
    <n v="0"/>
    <n v="10"/>
    <n v="5"/>
    <s v="PASSED"/>
  </r>
  <r>
    <s v="SYSTEM OFFICE"/>
    <x v="5"/>
    <x v="1"/>
    <x v="2"/>
    <s v="Y"/>
    <x v="18"/>
    <n v="19"/>
    <n v="225"/>
    <n v="225"/>
    <n v="0"/>
    <n v="10"/>
    <n v="5"/>
    <s v="PASSED"/>
  </r>
  <r>
    <s v="SYSTEM OFFICE"/>
    <x v="5"/>
    <x v="1"/>
    <x v="3"/>
    <s v="Y"/>
    <x v="18"/>
    <n v="19"/>
    <n v="249"/>
    <n v="249"/>
    <n v="0"/>
    <n v="10"/>
    <n v="5"/>
    <s v="PASSED"/>
  </r>
  <r>
    <s v="SYSTEM OFFICE"/>
    <x v="5"/>
    <x v="1"/>
    <x v="4"/>
    <s v="Y"/>
    <x v="18"/>
    <n v="19"/>
    <n v="481"/>
    <n v="481"/>
    <n v="0"/>
    <n v="10"/>
    <n v="5"/>
    <s v="PASSED"/>
  </r>
  <r>
    <s v="SYSTEM OFFICE"/>
    <x v="5"/>
    <x v="1"/>
    <x v="5"/>
    <s v="Y"/>
    <x v="18"/>
    <n v="19"/>
    <n v="321"/>
    <n v="321"/>
    <n v="0"/>
    <n v="10"/>
    <n v="5"/>
    <s v="PASSED"/>
  </r>
  <r>
    <s v="SYSTEM OFFICE"/>
    <x v="5"/>
    <x v="1"/>
    <x v="6"/>
    <s v="Y"/>
    <x v="18"/>
    <n v="19"/>
    <n v="286"/>
    <n v="286"/>
    <n v="0"/>
    <n v="10"/>
    <n v="5"/>
    <s v="PASSED"/>
  </r>
  <r>
    <s v="SYSTEM OFFICE"/>
    <x v="5"/>
    <x v="1"/>
    <x v="7"/>
    <s v="Y"/>
    <x v="18"/>
    <n v="19"/>
    <n v="152"/>
    <n v="152"/>
    <n v="0"/>
    <n v="10"/>
    <n v="5"/>
    <s v="PASSED"/>
  </r>
  <r>
    <s v="SYSTEM OFFICE"/>
    <x v="5"/>
    <x v="1"/>
    <x v="8"/>
    <s v="Y"/>
    <x v="18"/>
    <n v="19"/>
    <n v="223"/>
    <n v="223"/>
    <n v="0"/>
    <n v="10"/>
    <n v="5"/>
    <s v="PASSED"/>
  </r>
  <r>
    <s v="SYSTEM OFFICE"/>
    <x v="5"/>
    <x v="1"/>
    <x v="9"/>
    <s v="Y"/>
    <x v="18"/>
    <n v="19"/>
    <n v="287"/>
    <n v="276"/>
    <n v="3.9855072463768111"/>
    <n v="10"/>
    <n v="5"/>
    <s v="TRIVIAL"/>
  </r>
  <r>
    <s v="SYSTEM OFFICE"/>
    <x v="5"/>
    <x v="1"/>
    <x v="10"/>
    <s v="Y"/>
    <x v="18"/>
    <n v="19"/>
    <n v="71"/>
    <n v="71"/>
    <n v="0"/>
    <n v="10"/>
    <n v="5"/>
    <s v="PASSED"/>
  </r>
  <r>
    <s v="SYSTEM OFFICE"/>
    <x v="5"/>
    <x v="1"/>
    <x v="11"/>
    <s v="Y"/>
    <x v="18"/>
    <n v="19"/>
    <n v="341"/>
    <n v="341"/>
    <n v="0"/>
    <n v="10"/>
    <n v="5"/>
    <s v="PASSED"/>
  </r>
  <r>
    <s v="SYSTEM OFFICE"/>
    <x v="5"/>
    <x v="1"/>
    <x v="12"/>
    <s v="N"/>
    <x v="18"/>
    <n v="19"/>
    <n v="199"/>
    <n v="199"/>
    <n v="0"/>
    <n v="10"/>
    <n v="5"/>
    <s v="PASSED"/>
  </r>
  <r>
    <s v="SYSTEM OFFICE"/>
    <x v="5"/>
    <x v="1"/>
    <x v="13"/>
    <s v="N"/>
    <x v="18"/>
    <n v="19"/>
    <n v="139"/>
    <n v="139"/>
    <n v="0"/>
    <n v="10"/>
    <n v="5"/>
    <s v="PASSED"/>
  </r>
  <r>
    <s v="SYSTEM OFFICE"/>
    <x v="5"/>
    <x v="1"/>
    <x v="14"/>
    <s v="N"/>
    <x v="18"/>
    <n v="19"/>
    <n v="230"/>
    <n v="216"/>
    <n v="6.481481481481481"/>
    <n v="10"/>
    <n v="5"/>
    <s v="CAUTIONARY"/>
  </r>
  <r>
    <s v="SYSTEM OFFICE"/>
    <x v="5"/>
    <x v="1"/>
    <x v="15"/>
    <s v="N"/>
    <x v="18"/>
    <n v="19"/>
    <n v="329"/>
    <n v="285"/>
    <n v="15.43859649122807"/>
    <n v="10"/>
    <n v="5"/>
    <s v="CRITICAL"/>
  </r>
  <r>
    <s v="SYSTEM OFFICE"/>
    <x v="5"/>
    <x v="1"/>
    <x v="16"/>
    <s v="N"/>
    <x v="18"/>
    <n v="19"/>
    <n v="359"/>
    <n v="312"/>
    <n v="15.064102564102564"/>
    <n v="10"/>
    <n v="5"/>
    <s v="CRITICAL"/>
  </r>
  <r>
    <s v="SYSTEM OFFICE"/>
    <x v="5"/>
    <x v="1"/>
    <x v="17"/>
    <s v="N"/>
    <x v="18"/>
    <n v="19"/>
    <n v="544"/>
    <n v="487"/>
    <n v="11.704312114989733"/>
    <n v="10"/>
    <n v="5"/>
    <s v="CRITICAL"/>
  </r>
  <r>
    <s v="SYSTEM OFFICE"/>
    <x v="5"/>
    <x v="1"/>
    <x v="18"/>
    <s v="N"/>
    <x v="18"/>
    <n v="19"/>
    <n v="368"/>
    <n v="158"/>
    <n v="132.91139240506328"/>
    <n v="10"/>
    <n v="5"/>
    <s v="CRITICAL"/>
  </r>
  <r>
    <s v="SYSTEM OFFICE"/>
    <x v="5"/>
    <x v="1"/>
    <x v="19"/>
    <s v="N"/>
    <x v="18"/>
    <n v="19"/>
    <n v="132"/>
    <n v="28"/>
    <n v="371.42857142857144"/>
    <n v="10"/>
    <n v="5"/>
    <s v="CRITICAL"/>
  </r>
  <r>
    <s v="SYSTEM OFFICE"/>
    <x v="5"/>
    <x v="1"/>
    <x v="20"/>
    <s v="N"/>
    <x v="18"/>
    <n v="19"/>
    <n v="15"/>
    <n v="0"/>
    <n v="100"/>
    <n v="10"/>
    <n v="5"/>
    <s v="CRITICAL"/>
  </r>
  <r>
    <s v="SYSTEM OFFICE"/>
    <x v="5"/>
    <x v="1"/>
    <x v="0"/>
    <s v="Y"/>
    <x v="19"/>
    <n v="20"/>
    <n v="2223"/>
    <n v="2224"/>
    <n v="4.4964028776978422E-2"/>
    <n v="10"/>
    <n v="5"/>
    <s v="TRIVIAL"/>
  </r>
  <r>
    <s v="SYSTEM OFFICE"/>
    <x v="5"/>
    <x v="1"/>
    <x v="1"/>
    <s v="Y"/>
    <x v="19"/>
    <n v="20"/>
    <n v="2172"/>
    <n v="2172"/>
    <n v="0"/>
    <n v="10"/>
    <n v="5"/>
    <s v="PASSED"/>
  </r>
  <r>
    <s v="SYSTEM OFFICE"/>
    <x v="5"/>
    <x v="1"/>
    <x v="2"/>
    <s v="Y"/>
    <x v="19"/>
    <n v="20"/>
    <n v="2180"/>
    <n v="2175"/>
    <n v="0.22988505747126436"/>
    <n v="10"/>
    <n v="5"/>
    <s v="TRIVIAL"/>
  </r>
  <r>
    <s v="SYSTEM OFFICE"/>
    <x v="5"/>
    <x v="1"/>
    <x v="3"/>
    <s v="Y"/>
    <x v="19"/>
    <n v="20"/>
    <n v="2073"/>
    <n v="2073"/>
    <n v="0"/>
    <n v="10"/>
    <n v="5"/>
    <s v="PASSED"/>
  </r>
  <r>
    <s v="SYSTEM OFFICE"/>
    <x v="5"/>
    <x v="1"/>
    <x v="4"/>
    <s v="Y"/>
    <x v="19"/>
    <n v="20"/>
    <n v="2241"/>
    <n v="2231"/>
    <n v="0.44822949350067237"/>
    <n v="10"/>
    <n v="5"/>
    <s v="TRIVIAL"/>
  </r>
  <r>
    <s v="SYSTEM OFFICE"/>
    <x v="5"/>
    <x v="1"/>
    <x v="5"/>
    <s v="Y"/>
    <x v="19"/>
    <n v="20"/>
    <n v="2232"/>
    <n v="2232"/>
    <n v="0"/>
    <n v="10"/>
    <n v="5"/>
    <s v="PASSED"/>
  </r>
  <r>
    <s v="SYSTEM OFFICE"/>
    <x v="5"/>
    <x v="1"/>
    <x v="6"/>
    <s v="Y"/>
    <x v="19"/>
    <n v="20"/>
    <n v="2742"/>
    <n v="2742"/>
    <n v="0"/>
    <n v="10"/>
    <n v="5"/>
    <s v="PASSED"/>
  </r>
  <r>
    <s v="SYSTEM OFFICE"/>
    <x v="5"/>
    <x v="1"/>
    <x v="7"/>
    <s v="Y"/>
    <x v="19"/>
    <n v="20"/>
    <n v="2678"/>
    <n v="2678"/>
    <n v="0"/>
    <n v="10"/>
    <n v="5"/>
    <s v="PASSED"/>
  </r>
  <r>
    <s v="SYSTEM OFFICE"/>
    <x v="5"/>
    <x v="1"/>
    <x v="8"/>
    <s v="Y"/>
    <x v="19"/>
    <n v="20"/>
    <n v="3001"/>
    <n v="3000"/>
    <n v="3.3333333333333333E-2"/>
    <n v="10"/>
    <n v="5"/>
    <s v="TRIVIAL"/>
  </r>
  <r>
    <s v="SYSTEM OFFICE"/>
    <x v="5"/>
    <x v="1"/>
    <x v="9"/>
    <s v="Y"/>
    <x v="19"/>
    <n v="20"/>
    <n v="2072"/>
    <n v="2063"/>
    <n v="0.43625787687833251"/>
    <n v="10"/>
    <n v="5"/>
    <s v="TRIVIAL"/>
  </r>
  <r>
    <s v="SYSTEM OFFICE"/>
    <x v="5"/>
    <x v="1"/>
    <x v="10"/>
    <s v="Y"/>
    <x v="19"/>
    <n v="20"/>
    <n v="2317"/>
    <n v="2310"/>
    <n v="0.30303030303030304"/>
    <n v="10"/>
    <n v="5"/>
    <s v="TRIVIAL"/>
  </r>
  <r>
    <s v="SYSTEM OFFICE"/>
    <x v="5"/>
    <x v="1"/>
    <x v="11"/>
    <s v="Y"/>
    <x v="19"/>
    <n v="20"/>
    <n v="2105"/>
    <n v="2105"/>
    <n v="0"/>
    <n v="10"/>
    <n v="5"/>
    <s v="PASSED"/>
  </r>
  <r>
    <s v="SYSTEM OFFICE"/>
    <x v="5"/>
    <x v="1"/>
    <x v="12"/>
    <s v="N"/>
    <x v="19"/>
    <n v="20"/>
    <n v="1786"/>
    <n v="1758"/>
    <n v="1.5927189988623434"/>
    <n v="10"/>
    <n v="5"/>
    <s v="TRIVIAL"/>
  </r>
  <r>
    <s v="SYSTEM OFFICE"/>
    <x v="5"/>
    <x v="1"/>
    <x v="13"/>
    <s v="N"/>
    <x v="19"/>
    <n v="20"/>
    <n v="1902"/>
    <n v="1878"/>
    <n v="1.2779552715654952"/>
    <n v="10"/>
    <n v="5"/>
    <s v="TRIVIAL"/>
  </r>
  <r>
    <s v="SYSTEM OFFICE"/>
    <x v="5"/>
    <x v="1"/>
    <x v="14"/>
    <s v="N"/>
    <x v="19"/>
    <n v="20"/>
    <n v="1839"/>
    <n v="1820"/>
    <n v="1.0439560439560438"/>
    <n v="10"/>
    <n v="5"/>
    <s v="TRIVIAL"/>
  </r>
  <r>
    <s v="SYSTEM OFFICE"/>
    <x v="5"/>
    <x v="1"/>
    <x v="15"/>
    <s v="N"/>
    <x v="19"/>
    <n v="20"/>
    <n v="2770"/>
    <n v="2733"/>
    <n v="1.3538236370289061"/>
    <n v="10"/>
    <n v="5"/>
    <s v="TRIVIAL"/>
  </r>
  <r>
    <s v="SYSTEM OFFICE"/>
    <x v="5"/>
    <x v="1"/>
    <x v="16"/>
    <s v="N"/>
    <x v="19"/>
    <n v="20"/>
    <n v="2519"/>
    <n v="2498"/>
    <n v="0.8406725380304243"/>
    <n v="10"/>
    <n v="5"/>
    <s v="TRIVIAL"/>
  </r>
  <r>
    <s v="SYSTEM OFFICE"/>
    <x v="5"/>
    <x v="1"/>
    <x v="17"/>
    <s v="N"/>
    <x v="19"/>
    <n v="20"/>
    <n v="2475"/>
    <n v="2342"/>
    <n v="5.6789069171648165"/>
    <n v="10"/>
    <n v="5"/>
    <s v="CAUTIONARY"/>
  </r>
  <r>
    <s v="SYSTEM OFFICE"/>
    <x v="5"/>
    <x v="1"/>
    <x v="18"/>
    <s v="N"/>
    <x v="19"/>
    <n v="20"/>
    <n v="2350"/>
    <n v="2110"/>
    <n v="11.374407582938389"/>
    <n v="10"/>
    <n v="5"/>
    <s v="CRITICAL"/>
  </r>
  <r>
    <s v="SYSTEM OFFICE"/>
    <x v="5"/>
    <x v="1"/>
    <x v="19"/>
    <s v="N"/>
    <x v="19"/>
    <n v="20"/>
    <n v="1843"/>
    <n v="524"/>
    <n v="251.7175572519084"/>
    <n v="10"/>
    <n v="5"/>
    <s v="CRITICAL"/>
  </r>
  <r>
    <s v="SYSTEM OFFICE"/>
    <x v="5"/>
    <x v="1"/>
    <x v="20"/>
    <s v="N"/>
    <x v="19"/>
    <n v="20"/>
    <n v="1175"/>
    <n v="0"/>
    <n v="100"/>
    <n v="10"/>
    <n v="5"/>
    <s v="CRITICAL"/>
  </r>
  <r>
    <s v="SYSTEM OFFICE"/>
    <x v="5"/>
    <x v="1"/>
    <x v="0"/>
    <s v="Y"/>
    <x v="20"/>
    <n v="21"/>
    <n v="6655"/>
    <n v="6654"/>
    <n v="1.5028554253080853E-2"/>
    <n v="10"/>
    <n v="5"/>
    <s v="TRIVIAL"/>
  </r>
  <r>
    <s v="SYSTEM OFFICE"/>
    <x v="5"/>
    <x v="1"/>
    <x v="1"/>
    <s v="Y"/>
    <x v="20"/>
    <n v="21"/>
    <n v="7459"/>
    <n v="7455"/>
    <n v="5.3655264922870552E-2"/>
    <n v="10"/>
    <n v="5"/>
    <s v="TRIVIAL"/>
  </r>
  <r>
    <s v="SYSTEM OFFICE"/>
    <x v="5"/>
    <x v="1"/>
    <x v="2"/>
    <s v="Y"/>
    <x v="20"/>
    <n v="21"/>
    <n v="6432"/>
    <n v="6410"/>
    <n v="0.34321372854914195"/>
    <n v="10"/>
    <n v="5"/>
    <s v="TRIVIAL"/>
  </r>
  <r>
    <s v="SYSTEM OFFICE"/>
    <x v="5"/>
    <x v="1"/>
    <x v="3"/>
    <s v="Y"/>
    <x v="20"/>
    <n v="21"/>
    <n v="6391"/>
    <n v="6381"/>
    <n v="0.15671524839366871"/>
    <n v="10"/>
    <n v="5"/>
    <s v="TRIVIAL"/>
  </r>
  <r>
    <s v="SYSTEM OFFICE"/>
    <x v="5"/>
    <x v="1"/>
    <x v="4"/>
    <s v="Y"/>
    <x v="20"/>
    <n v="21"/>
    <n v="6863"/>
    <n v="6849"/>
    <n v="0.20440940283253028"/>
    <n v="10"/>
    <n v="5"/>
    <s v="TRIVIAL"/>
  </r>
  <r>
    <s v="SYSTEM OFFICE"/>
    <x v="5"/>
    <x v="1"/>
    <x v="5"/>
    <s v="Y"/>
    <x v="20"/>
    <n v="21"/>
    <n v="6896"/>
    <n v="6859"/>
    <n v="0.53943723574865143"/>
    <n v="10"/>
    <n v="5"/>
    <s v="TRIVIAL"/>
  </r>
  <r>
    <s v="SYSTEM OFFICE"/>
    <x v="5"/>
    <x v="1"/>
    <x v="6"/>
    <s v="Y"/>
    <x v="20"/>
    <n v="21"/>
    <n v="8228"/>
    <n v="8189"/>
    <n v="0.47624862620588598"/>
    <n v="10"/>
    <n v="5"/>
    <s v="TRIVIAL"/>
  </r>
  <r>
    <s v="SYSTEM OFFICE"/>
    <x v="5"/>
    <x v="1"/>
    <x v="7"/>
    <s v="Y"/>
    <x v="20"/>
    <n v="21"/>
    <n v="7706"/>
    <n v="7655"/>
    <n v="0.66623122142390601"/>
    <n v="10"/>
    <n v="5"/>
    <s v="TRIVIAL"/>
  </r>
  <r>
    <s v="SYSTEM OFFICE"/>
    <x v="5"/>
    <x v="1"/>
    <x v="8"/>
    <s v="Y"/>
    <x v="20"/>
    <n v="21"/>
    <n v="7238"/>
    <n v="7178"/>
    <n v="0.83588743382557817"/>
    <n v="10"/>
    <n v="5"/>
    <s v="TRIVIAL"/>
  </r>
  <r>
    <s v="SYSTEM OFFICE"/>
    <x v="5"/>
    <x v="1"/>
    <x v="9"/>
    <s v="Y"/>
    <x v="20"/>
    <n v="21"/>
    <n v="7462"/>
    <n v="7417"/>
    <n v="0.60671430497505729"/>
    <n v="10"/>
    <n v="5"/>
    <s v="TRIVIAL"/>
  </r>
  <r>
    <s v="SYSTEM OFFICE"/>
    <x v="5"/>
    <x v="1"/>
    <x v="10"/>
    <s v="Y"/>
    <x v="20"/>
    <n v="21"/>
    <n v="6014"/>
    <n v="5919"/>
    <n v="1.6050008447372865"/>
    <n v="10"/>
    <n v="5"/>
    <s v="TRIVIAL"/>
  </r>
  <r>
    <s v="SYSTEM OFFICE"/>
    <x v="5"/>
    <x v="1"/>
    <x v="11"/>
    <s v="Y"/>
    <x v="20"/>
    <n v="21"/>
    <n v="6827"/>
    <n v="6735"/>
    <n v="1.3659985152190051"/>
    <n v="10"/>
    <n v="5"/>
    <s v="TRIVIAL"/>
  </r>
  <r>
    <s v="SYSTEM OFFICE"/>
    <x v="5"/>
    <x v="1"/>
    <x v="12"/>
    <s v="N"/>
    <x v="20"/>
    <n v="21"/>
    <n v="7073"/>
    <n v="6999"/>
    <n v="1.0572938991284471"/>
    <n v="10"/>
    <n v="5"/>
    <s v="TRIVIAL"/>
  </r>
  <r>
    <s v="SYSTEM OFFICE"/>
    <x v="5"/>
    <x v="1"/>
    <x v="13"/>
    <s v="N"/>
    <x v="20"/>
    <n v="21"/>
    <n v="7464"/>
    <n v="7371"/>
    <n v="1.2617012617012617"/>
    <n v="10"/>
    <n v="5"/>
    <s v="TRIVIAL"/>
  </r>
  <r>
    <s v="SYSTEM OFFICE"/>
    <x v="5"/>
    <x v="1"/>
    <x v="14"/>
    <s v="N"/>
    <x v="20"/>
    <n v="21"/>
    <n v="7323"/>
    <n v="7226"/>
    <n v="1.3423747578189871"/>
    <n v="10"/>
    <n v="5"/>
    <s v="TRIVIAL"/>
  </r>
  <r>
    <s v="SYSTEM OFFICE"/>
    <x v="5"/>
    <x v="1"/>
    <x v="15"/>
    <s v="N"/>
    <x v="20"/>
    <n v="21"/>
    <n v="7667"/>
    <n v="7541"/>
    <n v="1.6708659329001458"/>
    <n v="10"/>
    <n v="5"/>
    <s v="TRIVIAL"/>
  </r>
  <r>
    <s v="SYSTEM OFFICE"/>
    <x v="5"/>
    <x v="1"/>
    <x v="16"/>
    <s v="N"/>
    <x v="20"/>
    <n v="21"/>
    <n v="7734"/>
    <n v="7534"/>
    <n v="2.6546323334218211"/>
    <n v="10"/>
    <n v="5"/>
    <s v="TRIVIAL"/>
  </r>
  <r>
    <s v="SYSTEM OFFICE"/>
    <x v="5"/>
    <x v="1"/>
    <x v="17"/>
    <s v="N"/>
    <x v="20"/>
    <n v="21"/>
    <n v="7967"/>
    <n v="7671"/>
    <n v="3.8586885673315088"/>
    <n v="10"/>
    <n v="5"/>
    <s v="TRIVIAL"/>
  </r>
  <r>
    <s v="SYSTEM OFFICE"/>
    <x v="5"/>
    <x v="1"/>
    <x v="18"/>
    <s v="N"/>
    <x v="20"/>
    <n v="21"/>
    <n v="7970"/>
    <n v="7278"/>
    <n v="9.5081066226985431"/>
    <n v="10"/>
    <n v="5"/>
    <s v="CAUTIONARY"/>
  </r>
  <r>
    <s v="SYSTEM OFFICE"/>
    <x v="5"/>
    <x v="1"/>
    <x v="19"/>
    <s v="N"/>
    <x v="20"/>
    <n v="21"/>
    <n v="5567"/>
    <n v="1960"/>
    <n v="184.03061224489795"/>
    <n v="10"/>
    <n v="5"/>
    <s v="CRITICAL"/>
  </r>
  <r>
    <s v="SYSTEM OFFICE"/>
    <x v="5"/>
    <x v="1"/>
    <x v="20"/>
    <s v="N"/>
    <x v="20"/>
    <n v="21"/>
    <n v="4028"/>
    <n v="0"/>
    <n v="100"/>
    <n v="10"/>
    <n v="5"/>
    <s v="CRITICAL"/>
  </r>
  <r>
    <s v="SYSTEM OFFICE"/>
    <x v="5"/>
    <x v="1"/>
    <x v="0"/>
    <s v="Y"/>
    <x v="21"/>
    <n v="22"/>
    <n v="333"/>
    <n v="333"/>
    <n v="0"/>
    <n v="10"/>
    <n v="5"/>
    <s v="PASSED"/>
  </r>
  <r>
    <s v="SYSTEM OFFICE"/>
    <x v="5"/>
    <x v="1"/>
    <x v="1"/>
    <s v="Y"/>
    <x v="21"/>
    <n v="22"/>
    <n v="325"/>
    <n v="325"/>
    <n v="0"/>
    <n v="10"/>
    <n v="5"/>
    <s v="PASSED"/>
  </r>
  <r>
    <s v="SYSTEM OFFICE"/>
    <x v="5"/>
    <x v="1"/>
    <x v="2"/>
    <s v="Y"/>
    <x v="21"/>
    <n v="22"/>
    <n v="296"/>
    <n v="296"/>
    <n v="0"/>
    <n v="10"/>
    <n v="5"/>
    <s v="PASSED"/>
  </r>
  <r>
    <s v="SYSTEM OFFICE"/>
    <x v="5"/>
    <x v="1"/>
    <x v="3"/>
    <s v="Y"/>
    <x v="21"/>
    <n v="22"/>
    <n v="330"/>
    <n v="330"/>
    <n v="0"/>
    <n v="10"/>
    <n v="5"/>
    <s v="PASSED"/>
  </r>
  <r>
    <s v="SYSTEM OFFICE"/>
    <x v="5"/>
    <x v="1"/>
    <x v="4"/>
    <s v="Y"/>
    <x v="21"/>
    <n v="22"/>
    <n v="283"/>
    <n v="294"/>
    <n v="3.7414965986394559"/>
    <n v="10"/>
    <n v="5"/>
    <s v="TRIVIAL"/>
  </r>
  <r>
    <s v="SYSTEM OFFICE"/>
    <x v="5"/>
    <x v="1"/>
    <x v="5"/>
    <s v="Y"/>
    <x v="21"/>
    <n v="22"/>
    <n v="291"/>
    <n v="324"/>
    <n v="10.185185185185185"/>
    <n v="10"/>
    <n v="5"/>
    <s v="CRITICAL"/>
  </r>
  <r>
    <s v="SYSTEM OFFICE"/>
    <x v="5"/>
    <x v="1"/>
    <x v="6"/>
    <s v="Y"/>
    <x v="21"/>
    <n v="22"/>
    <n v="435"/>
    <n v="455"/>
    <n v="4.395604395604396"/>
    <n v="10"/>
    <n v="5"/>
    <s v="TRIVIAL"/>
  </r>
  <r>
    <s v="SYSTEM OFFICE"/>
    <x v="5"/>
    <x v="1"/>
    <x v="7"/>
    <s v="Y"/>
    <x v="21"/>
    <n v="22"/>
    <n v="398"/>
    <n v="431"/>
    <n v="7.6566125290023201"/>
    <n v="10"/>
    <n v="5"/>
    <s v="CAUTIONARY"/>
  </r>
  <r>
    <s v="SYSTEM OFFICE"/>
    <x v="5"/>
    <x v="1"/>
    <x v="8"/>
    <s v="Y"/>
    <x v="21"/>
    <n v="22"/>
    <n v="381"/>
    <n v="408"/>
    <n v="6.6176470588235299"/>
    <n v="10"/>
    <n v="5"/>
    <s v="CAUTIONARY"/>
  </r>
  <r>
    <s v="SYSTEM OFFICE"/>
    <x v="5"/>
    <x v="1"/>
    <x v="9"/>
    <s v="Y"/>
    <x v="21"/>
    <n v="22"/>
    <n v="333"/>
    <n v="350"/>
    <n v="4.8571428571428568"/>
    <n v="10"/>
    <n v="5"/>
    <s v="TRIVIAL"/>
  </r>
  <r>
    <s v="SYSTEM OFFICE"/>
    <x v="5"/>
    <x v="1"/>
    <x v="10"/>
    <s v="Y"/>
    <x v="21"/>
    <n v="22"/>
    <n v="247"/>
    <n v="261"/>
    <n v="5.3639846743295019"/>
    <n v="10"/>
    <n v="5"/>
    <s v="CAUTIONARY"/>
  </r>
  <r>
    <s v="SYSTEM OFFICE"/>
    <x v="5"/>
    <x v="1"/>
    <x v="11"/>
    <s v="Y"/>
    <x v="21"/>
    <n v="22"/>
    <n v="260"/>
    <n v="283"/>
    <n v="8.1272084805653702"/>
    <n v="10"/>
    <n v="5"/>
    <s v="CAUTIONARY"/>
  </r>
  <r>
    <s v="SYSTEM OFFICE"/>
    <x v="5"/>
    <x v="1"/>
    <x v="12"/>
    <s v="N"/>
    <x v="21"/>
    <n v="22"/>
    <n v="286"/>
    <n v="303"/>
    <n v="5.6105610561056105"/>
    <n v="10"/>
    <n v="5"/>
    <s v="CAUTIONARY"/>
  </r>
  <r>
    <s v="SYSTEM OFFICE"/>
    <x v="5"/>
    <x v="1"/>
    <x v="13"/>
    <s v="N"/>
    <x v="21"/>
    <n v="22"/>
    <n v="329"/>
    <n v="344"/>
    <n v="4.3604651162790695"/>
    <n v="10"/>
    <n v="5"/>
    <s v="TRIVIAL"/>
  </r>
  <r>
    <s v="SYSTEM OFFICE"/>
    <x v="5"/>
    <x v="1"/>
    <x v="14"/>
    <s v="N"/>
    <x v="21"/>
    <n v="22"/>
    <n v="232"/>
    <n v="249"/>
    <n v="6.8273092369477917"/>
    <n v="10"/>
    <n v="5"/>
    <s v="CAUTIONARY"/>
  </r>
  <r>
    <s v="SYSTEM OFFICE"/>
    <x v="5"/>
    <x v="1"/>
    <x v="15"/>
    <s v="N"/>
    <x v="21"/>
    <n v="22"/>
    <n v="434"/>
    <n v="452"/>
    <n v="3.9823008849557522"/>
    <n v="10"/>
    <n v="5"/>
    <s v="TRIVIAL"/>
  </r>
  <r>
    <s v="SYSTEM OFFICE"/>
    <x v="5"/>
    <x v="1"/>
    <x v="16"/>
    <s v="N"/>
    <x v="21"/>
    <n v="22"/>
    <n v="446"/>
    <n v="459"/>
    <n v="2.8322440087145968"/>
    <n v="10"/>
    <n v="5"/>
    <s v="TRIVIAL"/>
  </r>
  <r>
    <s v="SYSTEM OFFICE"/>
    <x v="5"/>
    <x v="1"/>
    <x v="17"/>
    <s v="N"/>
    <x v="21"/>
    <n v="22"/>
    <n v="405"/>
    <n v="411"/>
    <n v="1.4598540145985401"/>
    <n v="10"/>
    <n v="5"/>
    <s v="TRIVIAL"/>
  </r>
  <r>
    <s v="SYSTEM OFFICE"/>
    <x v="5"/>
    <x v="1"/>
    <x v="18"/>
    <s v="N"/>
    <x v="21"/>
    <n v="22"/>
    <n v="398"/>
    <n v="368"/>
    <n v="8.1521739130434785"/>
    <n v="10"/>
    <n v="5"/>
    <s v="CAUTIONARY"/>
  </r>
  <r>
    <s v="SYSTEM OFFICE"/>
    <x v="5"/>
    <x v="1"/>
    <x v="19"/>
    <s v="N"/>
    <x v="21"/>
    <n v="22"/>
    <n v="328"/>
    <n v="101"/>
    <n v="224.75247524752479"/>
    <n v="10"/>
    <n v="5"/>
    <s v="CRITICAL"/>
  </r>
  <r>
    <s v="SYSTEM OFFICE"/>
    <x v="5"/>
    <x v="1"/>
    <x v="20"/>
    <s v="N"/>
    <x v="21"/>
    <n v="22"/>
    <n v="167"/>
    <n v="0"/>
    <n v="100"/>
    <n v="10"/>
    <n v="5"/>
    <s v="CRITICAL"/>
  </r>
  <r>
    <s v="SYSTEM OFFICE"/>
    <x v="5"/>
    <x v="1"/>
    <x v="0"/>
    <s v="Y"/>
    <x v="22"/>
    <n v="23"/>
    <n v="2794"/>
    <n v="2794"/>
    <n v="0"/>
    <n v="10"/>
    <n v="5"/>
    <s v="PASSED"/>
  </r>
  <r>
    <s v="SYSTEM OFFICE"/>
    <x v="5"/>
    <x v="1"/>
    <x v="1"/>
    <s v="Y"/>
    <x v="22"/>
    <n v="23"/>
    <n v="2942"/>
    <n v="2942"/>
    <n v="0"/>
    <n v="10"/>
    <n v="5"/>
    <s v="PASSED"/>
  </r>
  <r>
    <s v="SYSTEM OFFICE"/>
    <x v="5"/>
    <x v="1"/>
    <x v="2"/>
    <s v="Y"/>
    <x v="22"/>
    <n v="23"/>
    <n v="2975"/>
    <n v="2975"/>
    <n v="0"/>
    <n v="10"/>
    <n v="5"/>
    <s v="PASSED"/>
  </r>
  <r>
    <s v="SYSTEM OFFICE"/>
    <x v="5"/>
    <x v="1"/>
    <x v="3"/>
    <s v="Y"/>
    <x v="22"/>
    <n v="23"/>
    <n v="3274"/>
    <n v="3274"/>
    <n v="0"/>
    <n v="10"/>
    <n v="5"/>
    <s v="PASSED"/>
  </r>
  <r>
    <s v="SYSTEM OFFICE"/>
    <x v="5"/>
    <x v="1"/>
    <x v="4"/>
    <s v="Y"/>
    <x v="22"/>
    <n v="23"/>
    <n v="3068"/>
    <n v="3068"/>
    <n v="0"/>
    <n v="10"/>
    <n v="5"/>
    <s v="PASSED"/>
  </r>
  <r>
    <s v="SYSTEM OFFICE"/>
    <x v="5"/>
    <x v="1"/>
    <x v="5"/>
    <s v="Y"/>
    <x v="22"/>
    <n v="23"/>
    <n v="3205"/>
    <n v="3205"/>
    <n v="0"/>
    <n v="10"/>
    <n v="5"/>
    <s v="PASSED"/>
  </r>
  <r>
    <s v="SYSTEM OFFICE"/>
    <x v="5"/>
    <x v="1"/>
    <x v="6"/>
    <s v="Y"/>
    <x v="22"/>
    <n v="23"/>
    <n v="3491"/>
    <n v="3491"/>
    <n v="0"/>
    <n v="10"/>
    <n v="5"/>
    <s v="PASSED"/>
  </r>
  <r>
    <s v="SYSTEM OFFICE"/>
    <x v="5"/>
    <x v="1"/>
    <x v="7"/>
    <s v="Y"/>
    <x v="22"/>
    <n v="23"/>
    <n v="3229"/>
    <n v="3229"/>
    <n v="0"/>
    <n v="10"/>
    <n v="5"/>
    <s v="PASSED"/>
  </r>
  <r>
    <s v="SYSTEM OFFICE"/>
    <x v="5"/>
    <x v="1"/>
    <x v="8"/>
    <s v="Y"/>
    <x v="22"/>
    <n v="23"/>
    <n v="3429"/>
    <n v="3429"/>
    <n v="0"/>
    <n v="10"/>
    <n v="5"/>
    <s v="PASSED"/>
  </r>
  <r>
    <s v="SYSTEM OFFICE"/>
    <x v="5"/>
    <x v="1"/>
    <x v="9"/>
    <s v="Y"/>
    <x v="22"/>
    <n v="23"/>
    <n v="3372"/>
    <n v="3372"/>
    <n v="0"/>
    <n v="10"/>
    <n v="5"/>
    <s v="PASSED"/>
  </r>
  <r>
    <s v="SYSTEM OFFICE"/>
    <x v="5"/>
    <x v="1"/>
    <x v="10"/>
    <s v="Y"/>
    <x v="22"/>
    <n v="23"/>
    <n v="3270"/>
    <n v="3268"/>
    <n v="6.119951040391676E-2"/>
    <n v="10"/>
    <n v="5"/>
    <s v="TRIVIAL"/>
  </r>
  <r>
    <s v="SYSTEM OFFICE"/>
    <x v="5"/>
    <x v="1"/>
    <x v="11"/>
    <s v="Y"/>
    <x v="22"/>
    <n v="23"/>
    <n v="3534"/>
    <n v="3533"/>
    <n v="2.8304557033682419E-2"/>
    <n v="10"/>
    <n v="5"/>
    <s v="TRIVIAL"/>
  </r>
  <r>
    <s v="SYSTEM OFFICE"/>
    <x v="5"/>
    <x v="1"/>
    <x v="12"/>
    <s v="N"/>
    <x v="22"/>
    <n v="23"/>
    <n v="3408"/>
    <n v="3408"/>
    <n v="0"/>
    <n v="10"/>
    <n v="5"/>
    <s v="PASSED"/>
  </r>
  <r>
    <s v="SYSTEM OFFICE"/>
    <x v="5"/>
    <x v="1"/>
    <x v="13"/>
    <s v="N"/>
    <x v="22"/>
    <n v="23"/>
    <n v="3539"/>
    <n v="3539"/>
    <n v="0"/>
    <n v="10"/>
    <n v="5"/>
    <s v="PASSED"/>
  </r>
  <r>
    <s v="SYSTEM OFFICE"/>
    <x v="5"/>
    <x v="1"/>
    <x v="14"/>
    <s v="N"/>
    <x v="22"/>
    <n v="23"/>
    <n v="3626"/>
    <n v="3623"/>
    <n v="8.2804305823902843E-2"/>
    <n v="10"/>
    <n v="5"/>
    <s v="TRIVIAL"/>
  </r>
  <r>
    <s v="SYSTEM OFFICE"/>
    <x v="5"/>
    <x v="1"/>
    <x v="15"/>
    <s v="N"/>
    <x v="22"/>
    <n v="23"/>
    <n v="3755"/>
    <n v="3752"/>
    <n v="7.9957356076759065E-2"/>
    <n v="10"/>
    <n v="5"/>
    <s v="TRIVIAL"/>
  </r>
  <r>
    <s v="SYSTEM OFFICE"/>
    <x v="5"/>
    <x v="1"/>
    <x v="16"/>
    <s v="N"/>
    <x v="22"/>
    <n v="23"/>
    <n v="4493"/>
    <n v="4493"/>
    <n v="0"/>
    <n v="10"/>
    <n v="5"/>
    <s v="PASSED"/>
  </r>
  <r>
    <s v="SYSTEM OFFICE"/>
    <x v="5"/>
    <x v="1"/>
    <x v="17"/>
    <s v="N"/>
    <x v="22"/>
    <n v="23"/>
    <n v="3924"/>
    <n v="3924"/>
    <n v="0"/>
    <n v="10"/>
    <n v="5"/>
    <s v="PASSED"/>
  </r>
  <r>
    <s v="SYSTEM OFFICE"/>
    <x v="5"/>
    <x v="1"/>
    <x v="18"/>
    <s v="N"/>
    <x v="22"/>
    <n v="23"/>
    <n v="4243"/>
    <n v="4243"/>
    <n v="0"/>
    <n v="10"/>
    <n v="5"/>
    <s v="PASSED"/>
  </r>
  <r>
    <s v="SYSTEM OFFICE"/>
    <x v="5"/>
    <x v="1"/>
    <x v="19"/>
    <s v="N"/>
    <x v="22"/>
    <n v="23"/>
    <n v="4078"/>
    <n v="4078"/>
    <n v="0"/>
    <n v="10"/>
    <n v="5"/>
    <s v="PASSED"/>
  </r>
  <r>
    <s v="SYSTEM OFFICE"/>
    <x v="5"/>
    <x v="1"/>
    <x v="20"/>
    <s v="N"/>
    <x v="22"/>
    <n v="23"/>
    <n v="4522"/>
    <n v="0"/>
    <n v="100"/>
    <n v="10"/>
    <n v="5"/>
    <s v="CRITICAL"/>
  </r>
</pivotCacheRecords>
</file>

<file path=xl/pivotCache/pivotCacheRecords2.xml><?xml version="1.0" encoding="utf-8"?>
<pivotCacheRecords xmlns="http://schemas.openxmlformats.org/spreadsheetml/2006/main" xmlns:r="http://schemas.openxmlformats.org/officeDocument/2006/relationships" count="60">
  <r>
    <s v="ASCENSION HEALTH INFORMATION SERVICES"/>
    <x v="0"/>
    <x v="0"/>
    <x v="0"/>
    <n v="3708602.78"/>
    <n v="3638761.59"/>
    <n v="3765420.45"/>
    <n v="3636314.37"/>
  </r>
  <r>
    <s v="ASCENSION HEALTH INFORMATION SERVICES"/>
    <x v="0"/>
    <x v="0"/>
    <x v="1"/>
    <n v="7327746.9199999999"/>
    <n v="7139265.54"/>
    <n v="7357555.8700000001"/>
    <n v="7029234.8099999996"/>
  </r>
  <r>
    <s v="ASCENSION HEALTH INFORMATION SERVICES"/>
    <x v="0"/>
    <x v="0"/>
    <x v="2"/>
    <n v="11097791.27"/>
    <n v="10788138.619999999"/>
    <n v="10957893.1"/>
    <n v="10338571.619999999"/>
  </r>
  <r>
    <s v="ASCENSION HEALTH INFORMATION SERVICES"/>
    <x v="0"/>
    <x v="0"/>
    <x v="3"/>
    <n v="14404579.369999999"/>
    <n v="13673165.92"/>
    <n v="14165353.970000001"/>
    <n v="11592779.359999999"/>
  </r>
  <r>
    <s v="ASCENSION HEALTH INFORMATION SERVICES"/>
    <x v="0"/>
    <x v="0"/>
    <x v="4"/>
    <n v="17892550.07"/>
    <n v="15654194.220000001"/>
    <e v="#N/A"/>
    <e v="#N/A"/>
  </r>
  <r>
    <s v="ASCENSION HEALTH INFORMATION SERVICES"/>
    <x v="0"/>
    <x v="1"/>
    <x v="0"/>
    <n v="2602724.81"/>
    <n v="2559999.3199999998"/>
    <n v="2637289.2200000002"/>
    <n v="2557209.83"/>
  </r>
  <r>
    <s v="ASCENSION HEALTH INFORMATION SERVICES"/>
    <x v="0"/>
    <x v="1"/>
    <x v="1"/>
    <n v="5351722.54"/>
    <n v="5225852.58"/>
    <n v="5347000.68"/>
    <n v="5123828.21"/>
  </r>
  <r>
    <s v="ASCENSION HEALTH INFORMATION SERVICES"/>
    <x v="0"/>
    <x v="1"/>
    <x v="2"/>
    <n v="8313869.1900000004"/>
    <n v="8101127.2400000002"/>
    <n v="8125506.5"/>
    <n v="7687848.8200000003"/>
  </r>
  <r>
    <s v="ASCENSION HEALTH INFORMATION SERVICES"/>
    <x v="0"/>
    <x v="1"/>
    <x v="3"/>
    <n v="11016128.609999999"/>
    <n v="10467547.390000001"/>
    <n v="10508328.550000001"/>
    <n v="8657131.4600000009"/>
  </r>
  <r>
    <s v="ASCENSION HEALTH INFORMATION SERVICES"/>
    <x v="0"/>
    <x v="1"/>
    <x v="4"/>
    <n v="13674804.65"/>
    <n v="12048260.74"/>
    <e v="#N/A"/>
    <e v="#N/A"/>
  </r>
  <r>
    <s v="ASCENSION HEALTH SENIOR LIVING"/>
    <x v="1"/>
    <x v="0"/>
    <x v="0"/>
    <n v="1234023.1200000001"/>
    <n v="1196422.75"/>
    <n v="1255979.75"/>
    <n v="1187337.67"/>
  </r>
  <r>
    <s v="ASCENSION HEALTH SENIOR LIVING"/>
    <x v="1"/>
    <x v="0"/>
    <x v="1"/>
    <n v="2895296.85"/>
    <n v="2779103.48"/>
    <n v="2644494.7400000002"/>
    <n v="2553685.73"/>
  </r>
  <r>
    <s v="ASCENSION HEALTH SENIOR LIVING"/>
    <x v="1"/>
    <x v="0"/>
    <x v="2"/>
    <n v="4266133.0199999996"/>
    <n v="3891956.6"/>
    <n v="3957602.77"/>
    <n v="3546541.52"/>
  </r>
  <r>
    <s v="ASCENSION HEALTH SENIOR LIVING"/>
    <x v="1"/>
    <x v="0"/>
    <x v="3"/>
    <n v="5615739.3600000003"/>
    <n v="4863209.6500000004"/>
    <n v="5270436.6100000003"/>
    <n v="3754033.2"/>
  </r>
  <r>
    <s v="ASCENSION HEALTH SENIOR LIVING"/>
    <x v="1"/>
    <x v="0"/>
    <x v="4"/>
    <n v="9839956.3800000008"/>
    <n v="5660240.3799999999"/>
    <e v="#N/A"/>
    <e v="#N/A"/>
  </r>
  <r>
    <s v="ASCENSION HEALTH SENIOR LIVING"/>
    <x v="1"/>
    <x v="1"/>
    <x v="0"/>
    <n v="872973.96"/>
    <n v="846352.76"/>
    <n v="889194.67"/>
    <n v="840629.94"/>
  </r>
  <r>
    <s v="ASCENSION HEALTH SENIOR LIVING"/>
    <x v="1"/>
    <x v="1"/>
    <x v="1"/>
    <n v="2232624.67"/>
    <n v="2140917.38"/>
    <n v="1992684.12"/>
    <n v="1924617.23"/>
  </r>
  <r>
    <s v="ASCENSION HEALTH SENIOR LIVING"/>
    <x v="1"/>
    <x v="1"/>
    <x v="2"/>
    <n v="3321669.09"/>
    <n v="3008697.19"/>
    <n v="3021519.51"/>
    <n v="2688854.53"/>
  </r>
  <r>
    <s v="ASCENSION HEALTH SENIOR LIVING"/>
    <x v="1"/>
    <x v="1"/>
    <x v="3"/>
    <n v="4408693"/>
    <n v="3791339.48"/>
    <n v="4025281.17"/>
    <n v="2846646.1"/>
  </r>
  <r>
    <s v="ASCENSION HEALTH SENIOR LIVING"/>
    <x v="1"/>
    <x v="1"/>
    <x v="4"/>
    <n v="7839312.1399999997"/>
    <n v="4432098"/>
    <e v="#N/A"/>
    <e v="#N/A"/>
  </r>
  <r>
    <s v="DAUGHTERS OF CHARITY"/>
    <x v="2"/>
    <x v="0"/>
    <x v="0"/>
    <n v="458695.32"/>
    <n v="401694.66"/>
    <n v="418183.63"/>
    <n v="400970.3"/>
  </r>
  <r>
    <s v="DAUGHTERS OF CHARITY"/>
    <x v="2"/>
    <x v="0"/>
    <x v="1"/>
    <n v="808691.46"/>
    <n v="721089.75"/>
    <n v="799054.74"/>
    <n v="718144.1"/>
  </r>
  <r>
    <s v="DAUGHTERS OF CHARITY"/>
    <x v="2"/>
    <x v="0"/>
    <x v="2"/>
    <n v="1175185.53"/>
    <n v="1039144.01"/>
    <n v="1194935.75"/>
    <n v="985693.47"/>
  </r>
  <r>
    <s v="DAUGHTERS OF CHARITY"/>
    <x v="2"/>
    <x v="0"/>
    <x v="3"/>
    <n v="1488033.06"/>
    <n v="1252112.47"/>
    <n v="1562592.08"/>
    <n v="1067783.03"/>
  </r>
  <r>
    <s v="DAUGHTERS OF CHARITY"/>
    <x v="2"/>
    <x v="0"/>
    <x v="4"/>
    <n v="1863940.83"/>
    <n v="1376001.73"/>
    <e v="#N/A"/>
    <e v="#N/A"/>
  </r>
  <r>
    <s v="DAUGHTERS OF CHARITY"/>
    <x v="2"/>
    <x v="1"/>
    <x v="0"/>
    <n v="380120.25"/>
    <n v="327003.61"/>
    <n v="340095.5"/>
    <n v="326678.65999999997"/>
  </r>
  <r>
    <s v="DAUGHTERS OF CHARITY"/>
    <x v="2"/>
    <x v="1"/>
    <x v="1"/>
    <n v="663241.96"/>
    <n v="582865.84"/>
    <n v="647604.04"/>
    <n v="580883.81000000006"/>
  </r>
  <r>
    <s v="DAUGHTERS OF CHARITY"/>
    <x v="2"/>
    <x v="1"/>
    <x v="2"/>
    <n v="967101.83"/>
    <n v="842683.06"/>
    <n v="962982.54"/>
    <n v="791122.26"/>
  </r>
  <r>
    <s v="DAUGHTERS OF CHARITY"/>
    <x v="2"/>
    <x v="1"/>
    <x v="3"/>
    <n v="1233417.9099999999"/>
    <n v="1026171.89"/>
    <n v="1259033.44"/>
    <n v="855093.22"/>
  </r>
  <r>
    <s v="DAUGHTERS OF CHARITY"/>
    <x v="2"/>
    <x v="1"/>
    <x v="4"/>
    <n v="1521348.94"/>
    <n v="1122401.98"/>
    <e v="#N/A"/>
    <e v="#N/A"/>
  </r>
  <r>
    <s v="MEDXCEL/TRIMEDX"/>
    <x v="3"/>
    <x v="0"/>
    <x v="0"/>
    <n v="1763986.55"/>
    <n v="1671585.29"/>
    <n v="1781761.96"/>
    <n v="1641869.38"/>
  </r>
  <r>
    <s v="MEDXCEL/TRIMEDX"/>
    <x v="3"/>
    <x v="0"/>
    <x v="1"/>
    <n v="3506691.17"/>
    <n v="3293637.35"/>
    <n v="3527600.65"/>
    <n v="3218664.8"/>
  </r>
  <r>
    <s v="MEDXCEL/TRIMEDX"/>
    <x v="3"/>
    <x v="0"/>
    <x v="2"/>
    <n v="5112514.7"/>
    <n v="4789608.43"/>
    <n v="5193849.0199999996"/>
    <n v="4505491.42"/>
  </r>
  <r>
    <s v="MEDXCEL/TRIMEDX"/>
    <x v="3"/>
    <x v="0"/>
    <x v="3"/>
    <n v="6659487.6799999997"/>
    <n v="5943340.4100000001"/>
    <n v="6694197.5199999996"/>
    <n v="4985548.7"/>
  </r>
  <r>
    <s v="MEDXCEL/TRIMEDX"/>
    <x v="3"/>
    <x v="0"/>
    <x v="4"/>
    <n v="8366619.8799999999"/>
    <n v="6896406.3600000003"/>
    <e v="#N/A"/>
    <e v="#N/A"/>
  </r>
  <r>
    <s v="MEDXCEL/TRIMEDX"/>
    <x v="3"/>
    <x v="1"/>
    <x v="0"/>
    <n v="1314802.8700000001"/>
    <n v="1239125.6000000001"/>
    <n v="1324218.6499999999"/>
    <n v="1210439.1399999999"/>
  </r>
  <r>
    <s v="MEDXCEL/TRIMEDX"/>
    <x v="3"/>
    <x v="1"/>
    <x v="1"/>
    <n v="2707306.32"/>
    <n v="2529840.11"/>
    <n v="2698063.33"/>
    <n v="2460340.02"/>
  </r>
  <r>
    <s v="MEDXCEL/TRIMEDX"/>
    <x v="3"/>
    <x v="1"/>
    <x v="2"/>
    <n v="4015154.17"/>
    <n v="3739786.45"/>
    <n v="4045524.22"/>
    <n v="3475777.79"/>
  </r>
  <r>
    <s v="MEDXCEL/TRIMEDX"/>
    <x v="3"/>
    <x v="1"/>
    <x v="3"/>
    <n v="5292580.7300000004"/>
    <n v="4684294.5199999996"/>
    <n v="5135944.87"/>
    <n v="3851741.93"/>
  </r>
  <r>
    <s v="MEDXCEL/TRIMEDX"/>
    <x v="3"/>
    <x v="1"/>
    <x v="4"/>
    <n v="6685424.4299999997"/>
    <n v="5477380.5"/>
    <e v="#N/A"/>
    <e v="#N/A"/>
  </r>
  <r>
    <s v="MINISTRY SERVICE CENTER"/>
    <x v="4"/>
    <x v="0"/>
    <x v="0"/>
    <n v="639854.36"/>
    <n v="620794.81000000006"/>
    <n v="669993.30000000005"/>
    <n v="631125.78"/>
  </r>
  <r>
    <s v="MINISTRY SERVICE CENTER"/>
    <x v="4"/>
    <x v="0"/>
    <x v="1"/>
    <n v="1268186.71"/>
    <n v="1226746.6599999999"/>
    <n v="1388686.14"/>
    <n v="1227396.31"/>
  </r>
  <r>
    <s v="MINISTRY SERVICE CENTER"/>
    <x v="4"/>
    <x v="0"/>
    <x v="2"/>
    <n v="2027344.39"/>
    <n v="1965134.52"/>
    <n v="2118359.16"/>
    <n v="1906492.97"/>
  </r>
  <r>
    <s v="MINISTRY SERVICE CENTER"/>
    <x v="4"/>
    <x v="0"/>
    <x v="3"/>
    <n v="2740736.87"/>
    <n v="2616035.9900000002"/>
    <n v="2964240.37"/>
    <n v="2106962.83"/>
  </r>
  <r>
    <s v="MINISTRY SERVICE CENTER"/>
    <x v="4"/>
    <x v="0"/>
    <x v="4"/>
    <n v="3528710.62"/>
    <n v="2937621.86"/>
    <e v="#N/A"/>
    <e v="#N/A"/>
  </r>
  <r>
    <s v="MINISTRY SERVICE CENTER"/>
    <x v="4"/>
    <x v="1"/>
    <x v="0"/>
    <n v="496569.79"/>
    <n v="482185.25"/>
    <n v="524435.34"/>
    <n v="491353.3"/>
  </r>
  <r>
    <s v="MINISTRY SERVICE CENTER"/>
    <x v="4"/>
    <x v="1"/>
    <x v="1"/>
    <n v="1010415.22"/>
    <n v="978374.2"/>
    <n v="1118987.82"/>
    <n v="980045.52"/>
  </r>
  <r>
    <s v="MINISTRY SERVICE CENTER"/>
    <x v="4"/>
    <x v="1"/>
    <x v="2"/>
    <n v="1658149.05"/>
    <n v="1610403.28"/>
    <n v="1744150.28"/>
    <n v="1560473.24"/>
  </r>
  <r>
    <s v="MINISTRY SERVICE CENTER"/>
    <x v="4"/>
    <x v="1"/>
    <x v="3"/>
    <n v="2285708.25"/>
    <n v="2184516.0099999998"/>
    <n v="2319419.83"/>
    <n v="1723158.13"/>
  </r>
  <r>
    <s v="MINISTRY SERVICE CENTER"/>
    <x v="4"/>
    <x v="1"/>
    <x v="4"/>
    <n v="2840074.38"/>
    <n v="2442973.5099999998"/>
    <e v="#N/A"/>
    <e v="#N/A"/>
  </r>
  <r>
    <s v="SYSTEM OFFICE"/>
    <x v="5"/>
    <x v="0"/>
    <x v="0"/>
    <n v="1952856.58"/>
    <n v="1765265.9"/>
    <n v="2020874.56"/>
    <n v="1754002.9"/>
  </r>
  <r>
    <s v="SYSTEM OFFICE"/>
    <x v="5"/>
    <x v="0"/>
    <x v="1"/>
    <n v="3940424.44"/>
    <n v="3577935.62"/>
    <n v="3988898.1"/>
    <n v="3520318.4"/>
  </r>
  <r>
    <s v="SYSTEM OFFICE"/>
    <x v="5"/>
    <x v="0"/>
    <x v="2"/>
    <n v="5930292.04"/>
    <n v="5409593.0599999996"/>
    <n v="5937106.6600000001"/>
    <n v="5121137.84"/>
  </r>
  <r>
    <s v="SYSTEM OFFICE"/>
    <x v="5"/>
    <x v="0"/>
    <x v="3"/>
    <n v="7770773.1500000004"/>
    <n v="6892316.4900000002"/>
    <n v="8395822.3800000008"/>
    <n v="5850127.4299999997"/>
  </r>
  <r>
    <s v="SYSTEM OFFICE"/>
    <x v="5"/>
    <x v="0"/>
    <x v="4"/>
    <n v="9749891.9600000009"/>
    <n v="7922121.6600000001"/>
    <e v="#N/A"/>
    <e v="#N/A"/>
  </r>
  <r>
    <s v="SYSTEM OFFICE"/>
    <x v="5"/>
    <x v="1"/>
    <x v="0"/>
    <n v="1303648.69"/>
    <n v="1142878.04"/>
    <n v="1359450.16"/>
    <n v="1134058.6000000001"/>
  </r>
  <r>
    <s v="SYSTEM OFFICE"/>
    <x v="5"/>
    <x v="1"/>
    <x v="1"/>
    <n v="2773221.09"/>
    <n v="2464471.04"/>
    <n v="2809953.07"/>
    <n v="2415206.89"/>
  </r>
  <r>
    <s v="SYSTEM OFFICE"/>
    <x v="5"/>
    <x v="1"/>
    <x v="2"/>
    <n v="4339537.45"/>
    <n v="3889778.75"/>
    <n v="4320954.2300000004"/>
    <n v="3625654.53"/>
  </r>
  <r>
    <s v="SYSTEM OFFICE"/>
    <x v="5"/>
    <x v="1"/>
    <x v="3"/>
    <n v="5857922.3300000001"/>
    <n v="5105686.0999999996"/>
    <n v="5813995.7000000002"/>
    <n v="4205518.7300000004"/>
  </r>
  <r>
    <s v="SYSTEM OFFICE"/>
    <x v="5"/>
    <x v="1"/>
    <x v="4"/>
    <n v="7500812.2000000002"/>
    <n v="5939313.4500000002"/>
    <e v="#N/A"/>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23" firstHeaderRow="0" firstDataRow="1" firstDataCol="1"/>
  <pivotFields count="13">
    <pivotField showAll="0"/>
    <pivotField showAll="0" defaultSubtotal="0">
      <items count="7">
        <item x="0"/>
        <item h="1" x="1"/>
        <item h="1" x="2"/>
        <item h="1" x="3"/>
        <item h="1" x="4"/>
        <item h="1" x="5"/>
        <item h="1" m="1" x="6"/>
      </items>
    </pivotField>
    <pivotField showAll="0">
      <items count="4">
        <item x="0"/>
        <item h="1" x="1"/>
        <item h="1" m="1" x="2"/>
        <item t="default"/>
      </items>
    </pivotField>
    <pivotField axis="axisRow" showAll="0" sortType="ascending">
      <items count="41">
        <item m="1" x="34"/>
        <item m="1" x="36"/>
        <item m="1" x="38"/>
        <item m="1" x="22"/>
        <item m="1" x="24"/>
        <item m="1" x="25"/>
        <item m="1" x="26"/>
        <item m="1" x="29"/>
        <item m="1" x="31"/>
        <item m="1" x="33"/>
        <item m="1" x="27"/>
        <item m="1" x="28"/>
        <item m="1" x="30"/>
        <item m="1" x="32"/>
        <item m="1" x="35"/>
        <item m="1" x="37"/>
        <item m="1" x="39"/>
        <item m="1" x="23"/>
        <item x="0"/>
        <item x="1"/>
        <item x="2"/>
        <item x="3"/>
        <item x="4"/>
        <item x="5"/>
        <item x="6"/>
        <item x="7"/>
        <item x="8"/>
        <item x="9"/>
        <item x="10"/>
        <item x="11"/>
        <item x="12"/>
        <item x="13"/>
        <item x="14"/>
        <item x="15"/>
        <item x="16"/>
        <item x="17"/>
        <item x="18"/>
        <item x="19"/>
        <item x="20"/>
        <item m="1" x="21"/>
        <item t="default"/>
      </items>
    </pivotField>
    <pivotField showAll="0"/>
    <pivotField showAll="0">
      <items count="26">
        <item x="21"/>
        <item h="1" x="5"/>
        <item h="1" x="6"/>
        <item h="1" x="16"/>
        <item h="1" x="17"/>
        <item h="1" x="15"/>
        <item h="1" x="14"/>
        <item h="1" x="22"/>
        <item h="1" x="1"/>
        <item h="1" x="12"/>
        <item h="1" x="13"/>
        <item h="1" x="9"/>
        <item h="1" x="8"/>
        <item h="1" m="1" x="24"/>
        <item h="1" x="18"/>
        <item h="1" x="0"/>
        <item h="1" x="11"/>
        <item h="1" x="10"/>
        <item h="1" x="19"/>
        <item h="1" x="7"/>
        <item h="1" x="2"/>
        <item h="1" x="20"/>
        <item h="1" x="3"/>
        <item h="1" x="4"/>
        <item h="1" m="1" x="23"/>
        <item t="default"/>
      </items>
    </pivotField>
    <pivotField showAll="0"/>
    <pivotField dataField="1" showAll="0"/>
    <pivotField dataField="1" showAll="0"/>
    <pivotField showAll="0" defaultSubtotal="0"/>
    <pivotField showAll="0" defaultSubtotal="0"/>
    <pivotField showAll="0" defaultSubtotal="0"/>
    <pivotField showAll="0" defaultSubtotal="0"/>
  </pivotFields>
  <rowFields count="1">
    <field x="3"/>
  </rowFields>
  <rowItems count="22">
    <i>
      <x v="18"/>
    </i>
    <i>
      <x v="19"/>
    </i>
    <i>
      <x v="20"/>
    </i>
    <i>
      <x v="21"/>
    </i>
    <i>
      <x v="22"/>
    </i>
    <i>
      <x v="23"/>
    </i>
    <i>
      <x v="24"/>
    </i>
    <i>
      <x v="25"/>
    </i>
    <i>
      <x v="26"/>
    </i>
    <i>
      <x v="27"/>
    </i>
    <i>
      <x v="28"/>
    </i>
    <i>
      <x v="29"/>
    </i>
    <i>
      <x v="30"/>
    </i>
    <i>
      <x v="31"/>
    </i>
    <i>
      <x v="32"/>
    </i>
    <i>
      <x v="33"/>
    </i>
    <i>
      <x v="34"/>
    </i>
    <i>
      <x v="35"/>
    </i>
    <i>
      <x v="36"/>
    </i>
    <i>
      <x v="37"/>
    </i>
    <i>
      <x v="38"/>
    </i>
    <i t="grand">
      <x/>
    </i>
  </rowItems>
  <colFields count="1">
    <field x="-2"/>
  </colFields>
  <colItems count="2">
    <i>
      <x/>
    </i>
    <i i="1">
      <x v="1"/>
    </i>
  </colItems>
  <dataFields count="2">
    <dataField name="Production" fld="8" baseField="2" baseItem="17"/>
    <dataField name="Staging" fld="7" baseField="2" baseItem="17"/>
  </dataFields>
  <chartFormats count="2">
    <chartFormat chart="0" format="7"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N1:P7" firstHeaderRow="0" firstDataRow="1" firstDataCol="1"/>
  <pivotFields count="8">
    <pivotField showAll="0"/>
    <pivotField showAll="0" defaultSubtotal="0">
      <items count="7">
        <item x="0"/>
        <item h="1" x="1"/>
        <item h="1" x="2"/>
        <item h="1" x="3"/>
        <item h="1" x="4"/>
        <item h="1" x="5"/>
        <item h="1" m="1" x="6"/>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showAll="0"/>
    <pivotField showAll="0"/>
    <pivotField dataField="1" showAll="0"/>
    <pivotField dataField="1" showAll="0"/>
  </pivotFields>
  <rowFields count="1">
    <field x="3"/>
  </rowFields>
  <rowItems count="6">
    <i>
      <x v="7"/>
    </i>
    <i>
      <x v="8"/>
    </i>
    <i>
      <x v="9"/>
    </i>
    <i>
      <x v="10"/>
    </i>
    <i>
      <x v="11"/>
    </i>
    <i t="grand">
      <x/>
    </i>
  </rowItems>
  <colFields count="1">
    <field x="-2"/>
  </colFields>
  <colItems count="2">
    <i>
      <x/>
    </i>
    <i i="1">
      <x v="1"/>
    </i>
  </colItems>
  <dataFields count="2">
    <dataField name="Incurred" fld="6" baseField="0" baseItem="0"/>
    <dataField name="Paid" fld="7" baseField="0" baseItem="0"/>
  </dataFields>
  <chartFormats count="2">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C7" firstHeaderRow="0" firstDataRow="1" firstDataCol="1"/>
  <pivotFields count="8">
    <pivotField showAll="0"/>
    <pivotField showAll="0" defaultSubtotal="0">
      <items count="7">
        <item x="0"/>
        <item h="1" x="1"/>
        <item h="1" x="2"/>
        <item h="1" x="3"/>
        <item h="1" x="4"/>
        <item h="1" x="5"/>
        <item h="1" m="1" x="6"/>
      </items>
    </pivotField>
    <pivotField showAll="0">
      <items count="4">
        <item x="0"/>
        <item h="1" x="1"/>
        <item h="1" m="1" x="2"/>
        <item t="default"/>
      </items>
    </pivotField>
    <pivotField axis="axisRow" numFmtId="14" showAll="0">
      <items count="13">
        <item m="1" x="9"/>
        <item m="1" x="7"/>
        <item m="1" x="5"/>
        <item m="1" x="11"/>
        <item m="1" x="10"/>
        <item m="1" x="8"/>
        <item m="1" x="6"/>
        <item x="0"/>
        <item x="1"/>
        <item x="2"/>
        <item x="3"/>
        <item x="4"/>
        <item t="default"/>
      </items>
    </pivotField>
    <pivotField dataField="1" showAll="0"/>
    <pivotField dataField="1" showAll="0"/>
    <pivotField showAll="0"/>
    <pivotField showAll="0"/>
  </pivotFields>
  <rowFields count="1">
    <field x="3"/>
  </rowFields>
  <rowItems count="6">
    <i>
      <x v="7"/>
    </i>
    <i>
      <x v="8"/>
    </i>
    <i>
      <x v="9"/>
    </i>
    <i>
      <x v="10"/>
    </i>
    <i>
      <x v="11"/>
    </i>
    <i t="grand">
      <x/>
    </i>
  </rowItems>
  <colFields count="1">
    <field x="-2"/>
  </colFields>
  <colItems count="2">
    <i>
      <x/>
    </i>
    <i i="1">
      <x v="1"/>
    </i>
  </colItems>
  <dataFields count="2">
    <dataField name="Incurred" fld="4" baseField="2" baseItem="7"/>
    <dataField name="Paid" fld="5" baseField="0" baseItem="0"/>
  </dataFields>
  <chartFormats count="2">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st_Basis" sourceName="Cost Basis">
  <pivotTables>
    <pivotTable tabId="3" name="PivotTable1"/>
  </pivotTables>
  <data>
    <tabular pivotCacheId="1" showMissing="0">
      <items count="3">
        <i x="0" s="1"/>
        <i x="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rend" sourceName="Trend">
  <pivotTables>
    <pivotTable tabId="3" name="PivotTable1"/>
  </pivotTables>
  <data>
    <tabular pivotCacheId="1" showMissing="0">
      <items count="25">
        <i x="21" s="1"/>
        <i x="5"/>
        <i x="6"/>
        <i x="16"/>
        <i x="17"/>
        <i x="15"/>
        <i x="14"/>
        <i x="22"/>
        <i x="1"/>
        <i x="12"/>
        <i x="13"/>
        <i x="9"/>
        <i x="8"/>
        <i x="18"/>
        <i x="0"/>
        <i x="11"/>
        <i x="10"/>
        <i x="19"/>
        <i x="7"/>
        <i x="2"/>
        <i x="20"/>
        <i x="3"/>
        <i x="4"/>
        <i x="24" nd="1"/>
        <i x="2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ost_Basis1" sourceName="Cost Basis">
  <pivotTables>
    <pivotTable tabId="9" name="PivotTable2"/>
    <pivotTable tabId="9" name="PivotTable3"/>
  </pivotTables>
  <data>
    <tabular pivotCacheId="2" showMissing="0">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Display_Name" sourceName="Display Name">
  <pivotTables>
    <pivotTable tabId="3" name="PivotTable1"/>
  </pivotTables>
  <data>
    <tabular pivotCacheId="1" showMissing="0">
      <items count="7">
        <i x="0" s="1"/>
        <i x="1"/>
        <i x="2"/>
        <i x="3"/>
        <i x="4"/>
        <i x="5"/>
        <i x="6"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Display_Name1" sourceName="Display Name">
  <pivotTables>
    <pivotTable tabId="9" name="PivotTable2"/>
    <pivotTable tabId="9" name="PivotTable3"/>
  </pivotTables>
  <data>
    <tabular pivotCacheId="2" showMissing="0">
      <items count="7">
        <i x="0" s="1"/>
        <i x="1"/>
        <i x="2"/>
        <i x="3"/>
        <i x="4"/>
        <i x="5"/>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st Basis" cache="Slicer_Cost_Basis" caption="Cost Basis" rowHeight="241300"/>
  <slicer name="Trend" cache="Slicer_Trend" caption="Trend" rowHeight="241300"/>
  <slicer name="Population" cache="Slicer_Display_Name" caption="Population"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st Basis 1" cache="Slicer_Cost_Basis1" caption="Cost Basis" rowHeight="241300"/>
  <slicer name="Population 1" cache="Slicer_Display_Name1" caption="Population" rowHeight="241300"/>
</slicers>
</file>

<file path=xl/tables/table1.xml><?xml version="1.0" encoding="utf-8"?>
<table xmlns="http://schemas.openxmlformats.org/spreadsheetml/2006/main" id="8" name="Threshold" displayName="Threshold" ref="A1:E139" totalsRowShown="0">
  <autoFilter ref="A1:E139"/>
  <tableColumns count="5">
    <tableColumn id="1" name="Vlookup" dataDxfId="21">
      <calculatedColumnFormula>Threshold[[#This Row],[Population]]&amp;Threshold[[#This Row],[Trend]]</calculatedColumnFormula>
    </tableColumn>
    <tableColumn id="2" name="Population"/>
    <tableColumn id="3" name="Trend"/>
    <tableColumn id="4" name="Critical"/>
    <tableColumn id="5" name="Trivial"/>
  </tableColumns>
  <tableStyleInfo name="TableStyleMedium2" showFirstColumn="0" showLastColumn="0" showRowStripes="1" showColumnStripes="0"/>
</table>
</file>

<file path=xl/tables/table2.xml><?xml version="1.0" encoding="utf-8"?>
<table xmlns="http://schemas.openxmlformats.org/spreadsheetml/2006/main" id="1" name="TrendSheetStgData" displayName="TrendSheetStgData" ref="A1:M5797" totalsRowShown="0">
  <autoFilter ref="A1:M5797"/>
  <tableColumns count="13">
    <tableColumn id="1" name="Population"/>
    <tableColumn id="10" name="Display Name"/>
    <tableColumn id="2" name="Cost Basis"/>
    <tableColumn id="3" name="Period" dataDxfId="20"/>
    <tableColumn id="4" name="IsCompleted"/>
    <tableColumn id="5" name="Trend"/>
    <tableColumn id="6" name="Trend Order"/>
    <tableColumn id="7" name="Staging Data"/>
    <tableColumn id="8" name="Production Data" dataDxfId="19">
      <calculatedColumnFormula>IFERROR(VLOOKUP(TrendSheetStgData[Population]&amp;TrendSheetStgData[Cost Basis]&amp;TrendSheetStgData[Period]&amp;TrendSheetStgData[Trend],TrendSheetPrdData[#All],9,FALSE),0)</calculatedColumnFormula>
    </tableColumn>
    <tableColumn id="9" name="Perc Deviation" dataDxfId="18">
      <calculatedColumnFormula>IF(AND(TrendSheetStgData[Staging Data] = 0, TrendSheetStgData[Production Data]=0),0,IF(OR(TrendSheetStgData[Staging Data] = 0, TrendSheetStgData[Production Data]=0), 100, ABS((TrendSheetStgData[[#This Row],[Staging Data]]-TrendSheetStgData[[#This Row],[Production Data]])/TrendSheetStgData[[#This Row],[Production Data]]*100)))</calculatedColumnFormula>
    </tableColumn>
    <tableColumn id="11" name="Critical" dataDxfId="17">
      <calculatedColumnFormula>VLOOKUP(TrendSheetStgData[Population]&amp;TrendSheetStgData[Trend],Threshold[#All],4,FALSE)</calculatedColumnFormula>
    </tableColumn>
    <tableColumn id="12" name="Trivial" dataDxfId="16">
      <calculatedColumnFormula>VLOOKUP(TrendSheetStgData[Population]&amp;TrendSheetStgData[Trend],Threshold[#All],5,FALSE)</calculatedColumnFormula>
    </tableColumn>
    <tableColumn id="13" name="Result" dataDxfId="15">
      <calculatedColumnFormula>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rendSheetPrdData" displayName="TrendSheetPrdData" ref="A1:I6349" totalsRowShown="0">
  <autoFilter ref="A1:I6349"/>
  <tableColumns count="9">
    <tableColumn id="10" name="Vlookup" dataDxfId="14">
      <calculatedColumnFormula>TrendSheetPrdData[[#This Row],[Population]]&amp;TrendSheetPrdData[[#This Row],[Cost Basis]]&amp;TrendSheetPrdData[[#This Row],[Period]]&amp;TrendSheetPrdData[[#This Row],[Trend]]</calculatedColumnFormula>
    </tableColumn>
    <tableColumn id="1" name="Population"/>
    <tableColumn id="8" name="Display Name"/>
    <tableColumn id="2" name="Cost Basis"/>
    <tableColumn id="3" name="Period" dataDxfId="13"/>
    <tableColumn id="4" name="IsCompleted"/>
    <tableColumn id="5" name="Trend"/>
    <tableColumn id="6" name="Trend Order"/>
    <tableColumn id="7" name="Data"/>
  </tableColumns>
  <tableStyleInfo name="TableStyleMedium2" showFirstColumn="0" showLastColumn="0" showRowStripes="1" showColumnStripes="0"/>
</table>
</file>

<file path=xl/tables/table4.xml><?xml version="1.0" encoding="utf-8"?>
<table xmlns="http://schemas.openxmlformats.org/spreadsheetml/2006/main" id="3" name="StgIBNRTrendData" displayName="StgIBNRTrendData" ref="A1:H61" totalsRowShown="0">
  <autoFilter ref="A1:H61"/>
  <tableColumns count="8">
    <tableColumn id="1" name="Population"/>
    <tableColumn id="8" name="Display Name"/>
    <tableColumn id="2" name="Cost Basis"/>
    <tableColumn id="3" name="Period" dataDxfId="12"/>
    <tableColumn id="4" name="Staging Incurred Claims"/>
    <tableColumn id="5" name="Staging Paid Claims"/>
    <tableColumn id="6" name="Production Incurred Claims" dataDxfId="11">
      <calculatedColumnFormula>VLOOKUP(StgIBNRTrendData[[#This Row],[Population]]&amp;StgIBNRTrendData[[#This Row],[Cost Basis]]&amp;StgIBNRTrendData[[#This Row],[Period]],PrdIBNRTrendData[],6,FALSE)</calculatedColumnFormula>
    </tableColumn>
    <tableColumn id="7" name="Production Paid Claims" dataDxfId="10">
      <calculatedColumnFormula>VLOOKUP(StgIBNRTrendData[[#This Row],[Population]]&amp;StgIBNRTrendData[[#This Row],[Cost Basis]]&amp;StgIBNRTrendData[[#This Row],[Period]],PrdIBNRTrendData[],7,FALSE)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PrdIBNRTrendData" displayName="PrdIBNRTrendData" ref="A1:G49" totalsRowShown="0">
  <autoFilter ref="A1:G49"/>
  <tableColumns count="7">
    <tableColumn id="1" name="Vlookup" dataDxfId="9">
      <calculatedColumnFormula>PrdIBNRTrendData[[#This Row],[Population]]&amp;PrdIBNRTrendData[[#This Row],[Cost Basis]]&amp;PrdIBNRTrendData[[#This Row],[Period]]</calculatedColumnFormula>
    </tableColumn>
    <tableColumn id="2" name="Population"/>
    <tableColumn id="7" name="Display Name"/>
    <tableColumn id="3" name="Cost Basis"/>
    <tableColumn id="4" name="Period" dataDxfId="8"/>
    <tableColumn id="5" name="Incurred Claims"/>
    <tableColumn id="6" name="Paid Claims"/>
  </tableColumns>
  <tableStyleInfo name="TableStyleMedium2" showFirstColumn="0" showLastColumn="0" showRowStripes="1" showColumnStripes="0"/>
</table>
</file>

<file path=xl/tables/table6.xml><?xml version="1.0" encoding="utf-8"?>
<table xmlns="http://schemas.openxmlformats.org/spreadsheetml/2006/main" id="4" name="OtherChecksTable" displayName="OtherChecksTable" ref="B3:G44" totalsRowShown="0" dataDxfId="7">
  <autoFilter ref="B3:G44"/>
  <tableColumns count="6">
    <tableColumn id="1" name="Population" dataDxfId="6"/>
    <tableColumn id="2" name="DisplayName" dataDxfId="5"/>
    <tableColumn id="3" name="Tabs" dataDxfId="4"/>
    <tableColumn id="4" name="Checks" dataDxfId="3"/>
    <tableColumn id="5" name="Staging" dataDxfId="2"/>
    <tableColumn id="6" name="Prodution" dataDxfId="1">
      <calculatedColumnFormula>VLOOKUP(OtherChecksTable[[#This Row],[Population]]&amp;OtherChecksTable[[#This Row],[Tabs]]&amp;OtherChecksTable[[#This Row],[Checks]],OtherChecksPrdTable[],6,FALSE)</calculatedColumnFormula>
    </tableColumn>
  </tableColumns>
  <tableStyleInfo name="TableStyleLight9" showFirstColumn="0" showLastColumn="0" showRowStripes="1" showColumnStripes="0"/>
</table>
</file>

<file path=xl/tables/table7.xml><?xml version="1.0" encoding="utf-8"?>
<table xmlns="http://schemas.openxmlformats.org/spreadsheetml/2006/main" id="7" name="OtherChecksPrdTable" displayName="OtherChecksPrdTable" ref="C3:H45" totalsRowShown="0">
  <autoFilter ref="C3:H45"/>
  <tableColumns count="6">
    <tableColumn id="6" name="Vlookup" dataDxfId="0">
      <calculatedColumnFormula>OtherChecksPrdTable[[#This Row],[Population]]&amp;OtherChecksPrdTable[[#This Row],[Tabs]]&amp;OtherChecksPrdTable[[#This Row],[Checks]]</calculatedColumnFormula>
    </tableColumn>
    <tableColumn id="1" name="Population"/>
    <tableColumn id="2" name="DisplayName"/>
    <tableColumn id="3" name="Tabs"/>
    <tableColumn id="4" name="Checks"/>
    <tableColumn id="5" name="Result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s://wiki.advisory.com/login.action;jsessionid=05F1141AFC5C97FD163DFCBE0D2142E0?os_destination=%2Fpages%2Fviewpage.action%3Ftitle%3DCPRM%2BSite%2BBuild%26spaceKey%3DCPR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139"/>
  <sheetViews>
    <sheetView workbookViewId="0">
      <selection activeCell="D13" sqref="D13"/>
    </sheetView>
  </sheetViews>
  <sheetFormatPr defaultRowHeight="15" x14ac:dyDescent="0.25"/>
  <cols>
    <col min="1" max="1" width="10.7109375" bestFit="1" customWidth="1"/>
    <col min="2" max="2" width="13" bestFit="1" customWidth="1"/>
    <col min="3" max="3" width="8.42578125" bestFit="1" customWidth="1"/>
    <col min="4" max="4" width="9.42578125" bestFit="1" customWidth="1"/>
    <col min="5" max="5" width="8.7109375" bestFit="1" customWidth="1"/>
  </cols>
  <sheetData>
    <row r="1" spans="1:5" x14ac:dyDescent="0.25">
      <c r="A1" t="s">
        <v>38</v>
      </c>
      <c r="B1" t="s">
        <v>0</v>
      </c>
      <c r="C1" t="s">
        <v>4</v>
      </c>
      <c r="D1" t="s">
        <v>86</v>
      </c>
      <c r="E1" t="s">
        <v>87</v>
      </c>
    </row>
    <row r="2" spans="1:5" x14ac:dyDescent="0.25">
      <c r="A2" t="str">
        <f>Threshold[[#This Row],[Population]]&amp;Threshold[[#This Row],[Trend]]</f>
        <v>ASCENSION HEALTH INFORMATION SERVICESAncillary Claim Count</v>
      </c>
      <c r="B2" t="s">
        <v>90</v>
      </c>
      <c r="C2" t="s">
        <v>33</v>
      </c>
      <c r="D2">
        <v>10</v>
      </c>
      <c r="E2">
        <v>5</v>
      </c>
    </row>
    <row r="3" spans="1:5" x14ac:dyDescent="0.25">
      <c r="A3" s="5" t="str">
        <f>Threshold[[#This Row],[Population]]&amp;Threshold[[#This Row],[Trend]]</f>
        <v>ASCENSION HEALTH INFORMATION SERVICESAvoidable Admission Cost</v>
      </c>
      <c r="B3" t="s">
        <v>90</v>
      </c>
      <c r="C3" t="s">
        <v>17</v>
      </c>
      <c r="D3">
        <v>10</v>
      </c>
      <c r="E3">
        <v>5</v>
      </c>
    </row>
    <row r="4" spans="1:5" x14ac:dyDescent="0.25">
      <c r="A4" s="5" t="str">
        <f>Threshold[[#This Row],[Population]]&amp;Threshold[[#This Row],[Trend]]</f>
        <v>ASCENSION HEALTH INFORMATION SERVICESAvoidable Admission Quality</v>
      </c>
      <c r="B4" t="s">
        <v>90</v>
      </c>
      <c r="C4" t="s">
        <v>18</v>
      </c>
      <c r="D4">
        <v>10</v>
      </c>
      <c r="E4">
        <v>5</v>
      </c>
    </row>
    <row r="5" spans="1:5" x14ac:dyDescent="0.25">
      <c r="A5" s="5" t="str">
        <f>Threshold[[#This Row],[Population]]&amp;Threshold[[#This Row],[Trend]]</f>
        <v>ASCENSION HEALTH INFORMATION SERVICESChronic Disease Management - Cost</v>
      </c>
      <c r="B5" t="s">
        <v>90</v>
      </c>
      <c r="C5" t="s">
        <v>28</v>
      </c>
      <c r="D5">
        <v>10</v>
      </c>
      <c r="E5">
        <v>5</v>
      </c>
    </row>
    <row r="6" spans="1:5" x14ac:dyDescent="0.25">
      <c r="A6" s="5" t="str">
        <f>Threshold[[#This Row],[Population]]&amp;Threshold[[#This Row],[Trend]]</f>
        <v>ASCENSION HEALTH INFORMATION SERVICESChronic Disease Management - Members</v>
      </c>
      <c r="B6" t="s">
        <v>90</v>
      </c>
      <c r="C6" t="s">
        <v>29</v>
      </c>
      <c r="D6">
        <v>10</v>
      </c>
      <c r="E6">
        <v>5</v>
      </c>
    </row>
    <row r="7" spans="1:5" x14ac:dyDescent="0.25">
      <c r="A7" s="5" t="str">
        <f>Threshold[[#This Row],[Population]]&amp;Threshold[[#This Row],[Trend]]</f>
        <v>ASCENSION HEALTH INFORMATION SERVICESDrug - Generic Utilization</v>
      </c>
      <c r="B7" t="s">
        <v>90</v>
      </c>
      <c r="C7" t="s">
        <v>27</v>
      </c>
      <c r="D7">
        <v>10</v>
      </c>
      <c r="E7">
        <v>5</v>
      </c>
    </row>
    <row r="8" spans="1:5" x14ac:dyDescent="0.25">
      <c r="A8" s="5" t="str">
        <f>Threshold[[#This Row],[Population]]&amp;Threshold[[#This Row],[Trend]]</f>
        <v>ASCENSION HEALTH INFORMATION SERVICESDrug - Generic Utilization Cost</v>
      </c>
      <c r="B8" t="s">
        <v>90</v>
      </c>
      <c r="C8" t="s">
        <v>26</v>
      </c>
      <c r="D8">
        <v>10</v>
      </c>
      <c r="E8">
        <v>5</v>
      </c>
    </row>
    <row r="9" spans="1:5" x14ac:dyDescent="0.25">
      <c r="A9" s="5" t="str">
        <f>Threshold[[#This Row],[Population]]&amp;Threshold[[#This Row],[Trend]]</f>
        <v>ASCENSION HEALTH INFORMATION SERVICESDrug Claim Count</v>
      </c>
      <c r="B9" t="s">
        <v>90</v>
      </c>
      <c r="C9" t="s">
        <v>34</v>
      </c>
      <c r="D9">
        <v>10</v>
      </c>
      <c r="E9">
        <v>5</v>
      </c>
    </row>
    <row r="10" spans="1:5" x14ac:dyDescent="0.25">
      <c r="A10" s="5" t="str">
        <f>Threshold[[#This Row],[Population]]&amp;Threshold[[#This Row],[Trend]]</f>
        <v>ASCENSION HEALTH INFORMATION SERVICESDrug PMPM</v>
      </c>
      <c r="B10" t="s">
        <v>90</v>
      </c>
      <c r="C10" t="s">
        <v>13</v>
      </c>
      <c r="D10">
        <v>10</v>
      </c>
      <c r="E10">
        <v>5</v>
      </c>
    </row>
    <row r="11" spans="1:5" x14ac:dyDescent="0.25">
      <c r="A11" s="5" t="str">
        <f>Threshold[[#This Row],[Population]]&amp;Threshold[[#This Row],[Trend]]</f>
        <v>ASCENSION HEALTH INFORMATION SERVICESED Cost</v>
      </c>
      <c r="B11" t="s">
        <v>90</v>
      </c>
      <c r="C11" t="s">
        <v>24</v>
      </c>
      <c r="D11">
        <v>10</v>
      </c>
      <c r="E11">
        <v>5</v>
      </c>
    </row>
    <row r="12" spans="1:5" x14ac:dyDescent="0.25">
      <c r="A12" s="5" t="str">
        <f>Threshold[[#This Row],[Population]]&amp;Threshold[[#This Row],[Trend]]</f>
        <v>ASCENSION HEALTH INFORMATION SERVICESED Utilization</v>
      </c>
      <c r="B12" t="s">
        <v>90</v>
      </c>
      <c r="C12" t="s">
        <v>25</v>
      </c>
      <c r="D12">
        <v>10</v>
      </c>
      <c r="E12">
        <v>5</v>
      </c>
    </row>
    <row r="13" spans="1:5" x14ac:dyDescent="0.25">
      <c r="A13" s="5" t="str">
        <f>Threshold[[#This Row],[Population]]&amp;Threshold[[#This Row],[Trend]]</f>
        <v>ASCENSION HEALTH INFORMATION SERVICESHospiatl Outpatient CTs per 1k</v>
      </c>
      <c r="B13" t="s">
        <v>90</v>
      </c>
      <c r="C13" t="s">
        <v>21</v>
      </c>
      <c r="D13">
        <v>10</v>
      </c>
      <c r="E13">
        <v>5</v>
      </c>
    </row>
    <row r="14" spans="1:5" x14ac:dyDescent="0.25">
      <c r="A14" s="5" t="str">
        <f>Threshold[[#This Row],[Population]]&amp;Threshold[[#This Row],[Trend]]</f>
        <v>ASCENSION HEALTH INFORMATION SERVICESHospiatl Outpatient MRIs per 1k</v>
      </c>
      <c r="B14" t="s">
        <v>90</v>
      </c>
      <c r="C14" t="s">
        <v>20</v>
      </c>
      <c r="D14">
        <v>10</v>
      </c>
      <c r="E14">
        <v>5</v>
      </c>
    </row>
    <row r="15" spans="1:5" x14ac:dyDescent="0.25">
      <c r="A15" s="5" t="str">
        <f>Threshold[[#This Row],[Population]]&amp;Threshold[[#This Row],[Trend]]</f>
        <v>ASCENSION HEALTH INFORMATION SERVICESInpatient Claim Count</v>
      </c>
      <c r="B15" t="s">
        <v>90</v>
      </c>
      <c r="C15" t="s">
        <v>30</v>
      </c>
      <c r="D15">
        <v>10</v>
      </c>
      <c r="E15">
        <v>5</v>
      </c>
    </row>
    <row r="16" spans="1:5" x14ac:dyDescent="0.25">
      <c r="A16" s="5" t="str">
        <f>Threshold[[#This Row],[Population]]&amp;Threshold[[#This Row],[Trend]]</f>
        <v>ASCENSION HEALTH INFORMATION SERVICESMedical PMPM</v>
      </c>
      <c r="B16" t="s">
        <v>90</v>
      </c>
      <c r="C16" t="s">
        <v>12</v>
      </c>
      <c r="D16">
        <v>10</v>
      </c>
      <c r="E16">
        <v>5</v>
      </c>
    </row>
    <row r="17" spans="1:5" x14ac:dyDescent="0.25">
      <c r="A17" s="5" t="str">
        <f>Threshold[[#This Row],[Population]]&amp;Threshold[[#This Row],[Trend]]</f>
        <v>ASCENSION HEALTH INFORMATION SERVICESOffice Based CTs per 1k</v>
      </c>
      <c r="B17" t="s">
        <v>90</v>
      </c>
      <c r="C17" t="s">
        <v>23</v>
      </c>
      <c r="D17">
        <v>10</v>
      </c>
      <c r="E17">
        <v>5</v>
      </c>
    </row>
    <row r="18" spans="1:5" x14ac:dyDescent="0.25">
      <c r="A18" s="5" t="str">
        <f>Threshold[[#This Row],[Population]]&amp;Threshold[[#This Row],[Trend]]</f>
        <v>ASCENSION HEALTH INFORMATION SERVICESOffice Based MRIs per 1k</v>
      </c>
      <c r="B18" t="s">
        <v>90</v>
      </c>
      <c r="C18" t="s">
        <v>22</v>
      </c>
      <c r="D18">
        <v>10</v>
      </c>
      <c r="E18">
        <v>5</v>
      </c>
    </row>
    <row r="19" spans="1:5" x14ac:dyDescent="0.25">
      <c r="A19" s="5" t="str">
        <f>Threshold[[#This Row],[Population]]&amp;Threshold[[#This Row],[Trend]]</f>
        <v>ASCENSION HEALTH INFORMATION SERVICESOutpatient Claim Count</v>
      </c>
      <c r="B19" t="s">
        <v>90</v>
      </c>
      <c r="C19" t="s">
        <v>31</v>
      </c>
      <c r="D19">
        <v>10</v>
      </c>
      <c r="E19">
        <v>5</v>
      </c>
    </row>
    <row r="20" spans="1:5" x14ac:dyDescent="0.25">
      <c r="A20" s="5" t="str">
        <f>Threshold[[#This Row],[Population]]&amp;Threshold[[#This Row],[Trend]]</f>
        <v>ASCENSION HEALTH INFORMATION SERVICESOutpatient Imaging Cost</v>
      </c>
      <c r="B20" t="s">
        <v>90</v>
      </c>
      <c r="C20" t="s">
        <v>19</v>
      </c>
      <c r="D20">
        <v>10</v>
      </c>
      <c r="E20">
        <v>5</v>
      </c>
    </row>
    <row r="21" spans="1:5" x14ac:dyDescent="0.25">
      <c r="A21" s="5" t="str">
        <f>Threshold[[#This Row],[Population]]&amp;Threshold[[#This Row],[Trend]]</f>
        <v>ASCENSION HEALTH INFORMATION SERVICESOverall PMPM</v>
      </c>
      <c r="B21" t="s">
        <v>90</v>
      </c>
      <c r="C21" t="s">
        <v>14</v>
      </c>
      <c r="D21">
        <v>10</v>
      </c>
      <c r="E21">
        <v>5</v>
      </c>
    </row>
    <row r="22" spans="1:5" x14ac:dyDescent="0.25">
      <c r="A22" s="5" t="str">
        <f>Threshold[[#This Row],[Population]]&amp;Threshold[[#This Row],[Trend]]</f>
        <v>ASCENSION HEALTH INFORMATION SERVICESProfessional Claim Count</v>
      </c>
      <c r="B22" t="s">
        <v>90</v>
      </c>
      <c r="C22" t="s">
        <v>32</v>
      </c>
      <c r="D22">
        <v>10</v>
      </c>
      <c r="E22">
        <v>5</v>
      </c>
    </row>
    <row r="23" spans="1:5" x14ac:dyDescent="0.25">
      <c r="A23" s="5" t="str">
        <f>Threshold[[#This Row],[Population]]&amp;Threshold[[#This Row],[Trend]]</f>
        <v>ASCENSION HEALTH INFORMATION SERVICESReadmission Cost</v>
      </c>
      <c r="B23" t="s">
        <v>90</v>
      </c>
      <c r="C23" t="s">
        <v>15</v>
      </c>
      <c r="D23">
        <v>10</v>
      </c>
      <c r="E23">
        <v>5</v>
      </c>
    </row>
    <row r="24" spans="1:5" x14ac:dyDescent="0.25">
      <c r="A24" s="5" t="str">
        <f>Threshold[[#This Row],[Population]]&amp;Threshold[[#This Row],[Trend]]</f>
        <v>ASCENSION HEALTH INFORMATION SERVICESReadmission Quality</v>
      </c>
      <c r="B24" t="s">
        <v>90</v>
      </c>
      <c r="C24" t="s">
        <v>16</v>
      </c>
      <c r="D24">
        <v>10</v>
      </c>
      <c r="E24">
        <v>5</v>
      </c>
    </row>
    <row r="25" spans="1:5" x14ac:dyDescent="0.25">
      <c r="A25" s="5" t="str">
        <f>Threshold[[#This Row],[Population]]&amp;Threshold[[#This Row],[Trend]]</f>
        <v>ASCENSION HEALTH SENIOR LIVINGAncillary Claim Count</v>
      </c>
      <c r="B25" t="s">
        <v>115</v>
      </c>
      <c r="C25" t="s">
        <v>33</v>
      </c>
      <c r="D25">
        <v>10</v>
      </c>
      <c r="E25">
        <v>5</v>
      </c>
    </row>
    <row r="26" spans="1:5" x14ac:dyDescent="0.25">
      <c r="A26" s="5" t="str">
        <f>Threshold[[#This Row],[Population]]&amp;Threshold[[#This Row],[Trend]]</f>
        <v>ASCENSION HEALTH SENIOR LIVINGAvoidable Admission Cost</v>
      </c>
      <c r="B26" t="s">
        <v>115</v>
      </c>
      <c r="C26" t="s">
        <v>17</v>
      </c>
      <c r="D26">
        <v>10</v>
      </c>
      <c r="E26">
        <v>5</v>
      </c>
    </row>
    <row r="27" spans="1:5" x14ac:dyDescent="0.25">
      <c r="A27" s="5" t="str">
        <f>Threshold[[#This Row],[Population]]&amp;Threshold[[#This Row],[Trend]]</f>
        <v>ASCENSION HEALTH SENIOR LIVINGAvoidable Admission Quality</v>
      </c>
      <c r="B27" t="s">
        <v>115</v>
      </c>
      <c r="C27" t="s">
        <v>18</v>
      </c>
      <c r="D27">
        <v>10</v>
      </c>
      <c r="E27">
        <v>5</v>
      </c>
    </row>
    <row r="28" spans="1:5" x14ac:dyDescent="0.25">
      <c r="A28" s="5" t="str">
        <f>Threshold[[#This Row],[Population]]&amp;Threshold[[#This Row],[Trend]]</f>
        <v>ASCENSION HEALTH SENIOR LIVINGChronic Disease Management - Cost</v>
      </c>
      <c r="B28" t="s">
        <v>115</v>
      </c>
      <c r="C28" t="s">
        <v>28</v>
      </c>
      <c r="D28">
        <v>10</v>
      </c>
      <c r="E28">
        <v>5</v>
      </c>
    </row>
    <row r="29" spans="1:5" x14ac:dyDescent="0.25">
      <c r="A29" s="5" t="str">
        <f>Threshold[[#This Row],[Population]]&amp;Threshold[[#This Row],[Trend]]</f>
        <v>ASCENSION HEALTH SENIOR LIVINGChronic Disease Management - Members</v>
      </c>
      <c r="B29" t="s">
        <v>115</v>
      </c>
      <c r="C29" t="s">
        <v>29</v>
      </c>
      <c r="D29">
        <v>10</v>
      </c>
      <c r="E29">
        <v>5</v>
      </c>
    </row>
    <row r="30" spans="1:5" x14ac:dyDescent="0.25">
      <c r="A30" s="5" t="str">
        <f>Threshold[[#This Row],[Population]]&amp;Threshold[[#This Row],[Trend]]</f>
        <v>ASCENSION HEALTH SENIOR LIVINGDrug - Generic Utilization</v>
      </c>
      <c r="B30" t="s">
        <v>115</v>
      </c>
      <c r="C30" t="s">
        <v>27</v>
      </c>
      <c r="D30">
        <v>10</v>
      </c>
      <c r="E30">
        <v>5</v>
      </c>
    </row>
    <row r="31" spans="1:5" x14ac:dyDescent="0.25">
      <c r="A31" s="5" t="str">
        <f>Threshold[[#This Row],[Population]]&amp;Threshold[[#This Row],[Trend]]</f>
        <v>ASCENSION HEALTH SENIOR LIVINGDrug - Generic Utilization Cost</v>
      </c>
      <c r="B31" t="s">
        <v>115</v>
      </c>
      <c r="C31" t="s">
        <v>26</v>
      </c>
      <c r="D31">
        <v>10</v>
      </c>
      <c r="E31">
        <v>5</v>
      </c>
    </row>
    <row r="32" spans="1:5" x14ac:dyDescent="0.25">
      <c r="A32" s="5" t="str">
        <f>Threshold[[#This Row],[Population]]&amp;Threshold[[#This Row],[Trend]]</f>
        <v>ASCENSION HEALTH SENIOR LIVINGDrug Claim Count</v>
      </c>
      <c r="B32" t="s">
        <v>115</v>
      </c>
      <c r="C32" t="s">
        <v>34</v>
      </c>
      <c r="D32">
        <v>10</v>
      </c>
      <c r="E32">
        <v>5</v>
      </c>
    </row>
    <row r="33" spans="1:5" x14ac:dyDescent="0.25">
      <c r="A33" s="5" t="str">
        <f>Threshold[[#This Row],[Population]]&amp;Threshold[[#This Row],[Trend]]</f>
        <v>ASCENSION HEALTH SENIOR LIVINGDrug PMPM</v>
      </c>
      <c r="B33" t="s">
        <v>115</v>
      </c>
      <c r="C33" t="s">
        <v>13</v>
      </c>
      <c r="D33">
        <v>10</v>
      </c>
      <c r="E33">
        <v>5</v>
      </c>
    </row>
    <row r="34" spans="1:5" x14ac:dyDescent="0.25">
      <c r="A34" s="5" t="str">
        <f>Threshold[[#This Row],[Population]]&amp;Threshold[[#This Row],[Trend]]</f>
        <v>ASCENSION HEALTH SENIOR LIVINGED Cost</v>
      </c>
      <c r="B34" t="s">
        <v>115</v>
      </c>
      <c r="C34" t="s">
        <v>24</v>
      </c>
      <c r="D34">
        <v>10</v>
      </c>
      <c r="E34">
        <v>5</v>
      </c>
    </row>
    <row r="35" spans="1:5" x14ac:dyDescent="0.25">
      <c r="A35" s="5" t="str">
        <f>Threshold[[#This Row],[Population]]&amp;Threshold[[#This Row],[Trend]]</f>
        <v>ASCENSION HEALTH SENIOR LIVINGED Utilization</v>
      </c>
      <c r="B35" t="s">
        <v>115</v>
      </c>
      <c r="C35" t="s">
        <v>25</v>
      </c>
      <c r="D35">
        <v>10</v>
      </c>
      <c r="E35">
        <v>5</v>
      </c>
    </row>
    <row r="36" spans="1:5" x14ac:dyDescent="0.25">
      <c r="A36" s="5" t="str">
        <f>Threshold[[#This Row],[Population]]&amp;Threshold[[#This Row],[Trend]]</f>
        <v>ASCENSION HEALTH SENIOR LIVINGHospiatl Outpatient CTs per 1k</v>
      </c>
      <c r="B36" t="s">
        <v>115</v>
      </c>
      <c r="C36" t="s">
        <v>21</v>
      </c>
      <c r="D36">
        <v>10</v>
      </c>
      <c r="E36">
        <v>5</v>
      </c>
    </row>
    <row r="37" spans="1:5" x14ac:dyDescent="0.25">
      <c r="A37" s="5" t="str">
        <f>Threshold[[#This Row],[Population]]&amp;Threshold[[#This Row],[Trend]]</f>
        <v>ASCENSION HEALTH SENIOR LIVINGHospiatl Outpatient MRIs per 1k</v>
      </c>
      <c r="B37" t="s">
        <v>115</v>
      </c>
      <c r="C37" t="s">
        <v>20</v>
      </c>
      <c r="D37">
        <v>10</v>
      </c>
      <c r="E37">
        <v>5</v>
      </c>
    </row>
    <row r="38" spans="1:5" x14ac:dyDescent="0.25">
      <c r="A38" s="5" t="str">
        <f>Threshold[[#This Row],[Population]]&amp;Threshold[[#This Row],[Trend]]</f>
        <v>ASCENSION HEALTH SENIOR LIVINGInpatient Claim Count</v>
      </c>
      <c r="B38" t="s">
        <v>115</v>
      </c>
      <c r="C38" t="s">
        <v>30</v>
      </c>
      <c r="D38">
        <v>10</v>
      </c>
      <c r="E38">
        <v>5</v>
      </c>
    </row>
    <row r="39" spans="1:5" x14ac:dyDescent="0.25">
      <c r="A39" s="5" t="str">
        <f>Threshold[[#This Row],[Population]]&amp;Threshold[[#This Row],[Trend]]</f>
        <v>ASCENSION HEALTH SENIOR LIVINGMedical PMPM</v>
      </c>
      <c r="B39" t="s">
        <v>115</v>
      </c>
      <c r="C39" t="s">
        <v>12</v>
      </c>
      <c r="D39">
        <v>10</v>
      </c>
      <c r="E39">
        <v>5</v>
      </c>
    </row>
    <row r="40" spans="1:5" x14ac:dyDescent="0.25">
      <c r="A40" s="5" t="str">
        <f>Threshold[[#This Row],[Population]]&amp;Threshold[[#This Row],[Trend]]</f>
        <v>ASCENSION HEALTH SENIOR LIVINGOffice Based CTs per 1k</v>
      </c>
      <c r="B40" t="s">
        <v>115</v>
      </c>
      <c r="C40" t="s">
        <v>23</v>
      </c>
      <c r="D40">
        <v>10</v>
      </c>
      <c r="E40">
        <v>5</v>
      </c>
    </row>
    <row r="41" spans="1:5" x14ac:dyDescent="0.25">
      <c r="A41" s="5" t="str">
        <f>Threshold[[#This Row],[Population]]&amp;Threshold[[#This Row],[Trend]]</f>
        <v>ASCENSION HEALTH SENIOR LIVINGOffice Based MRIs per 1k</v>
      </c>
      <c r="B41" t="s">
        <v>115</v>
      </c>
      <c r="C41" t="s">
        <v>22</v>
      </c>
      <c r="D41">
        <v>10</v>
      </c>
      <c r="E41">
        <v>5</v>
      </c>
    </row>
    <row r="42" spans="1:5" x14ac:dyDescent="0.25">
      <c r="A42" s="5" t="str">
        <f>Threshold[[#This Row],[Population]]&amp;Threshold[[#This Row],[Trend]]</f>
        <v>ASCENSION HEALTH SENIOR LIVINGOutpatient Claim Count</v>
      </c>
      <c r="B42" t="s">
        <v>115</v>
      </c>
      <c r="C42" t="s">
        <v>31</v>
      </c>
      <c r="D42">
        <v>10</v>
      </c>
      <c r="E42">
        <v>5</v>
      </c>
    </row>
    <row r="43" spans="1:5" x14ac:dyDescent="0.25">
      <c r="A43" s="5" t="str">
        <f>Threshold[[#This Row],[Population]]&amp;Threshold[[#This Row],[Trend]]</f>
        <v>ASCENSION HEALTH SENIOR LIVINGOutpatient Imaging Cost</v>
      </c>
      <c r="B43" t="s">
        <v>115</v>
      </c>
      <c r="C43" t="s">
        <v>19</v>
      </c>
      <c r="D43">
        <v>10</v>
      </c>
      <c r="E43">
        <v>5</v>
      </c>
    </row>
    <row r="44" spans="1:5" x14ac:dyDescent="0.25">
      <c r="A44" s="5" t="str">
        <f>Threshold[[#This Row],[Population]]&amp;Threshold[[#This Row],[Trend]]</f>
        <v>ASCENSION HEALTH SENIOR LIVINGOverall PMPM</v>
      </c>
      <c r="B44" t="s">
        <v>115</v>
      </c>
      <c r="C44" t="s">
        <v>14</v>
      </c>
      <c r="D44">
        <v>10</v>
      </c>
      <c r="E44">
        <v>5</v>
      </c>
    </row>
    <row r="45" spans="1:5" x14ac:dyDescent="0.25">
      <c r="A45" s="5" t="str">
        <f>Threshold[[#This Row],[Population]]&amp;Threshold[[#This Row],[Trend]]</f>
        <v>ASCENSION HEALTH SENIOR LIVINGProfessional Claim Count</v>
      </c>
      <c r="B45" t="s">
        <v>115</v>
      </c>
      <c r="C45" t="s">
        <v>32</v>
      </c>
      <c r="D45">
        <v>10</v>
      </c>
      <c r="E45">
        <v>5</v>
      </c>
    </row>
    <row r="46" spans="1:5" x14ac:dyDescent="0.25">
      <c r="A46" s="5" t="str">
        <f>Threshold[[#This Row],[Population]]&amp;Threshold[[#This Row],[Trend]]</f>
        <v>ASCENSION HEALTH SENIOR LIVINGReadmission Cost</v>
      </c>
      <c r="B46" t="s">
        <v>115</v>
      </c>
      <c r="C46" t="s">
        <v>15</v>
      </c>
      <c r="D46">
        <v>10</v>
      </c>
      <c r="E46">
        <v>5</v>
      </c>
    </row>
    <row r="47" spans="1:5" x14ac:dyDescent="0.25">
      <c r="A47" s="5" t="str">
        <f>Threshold[[#This Row],[Population]]&amp;Threshold[[#This Row],[Trend]]</f>
        <v>ASCENSION HEALTH SENIOR LIVINGReadmission Quality</v>
      </c>
      <c r="B47" t="s">
        <v>115</v>
      </c>
      <c r="C47" t="s">
        <v>16</v>
      </c>
      <c r="D47">
        <v>10</v>
      </c>
      <c r="E47">
        <v>5</v>
      </c>
    </row>
    <row r="48" spans="1:5" x14ac:dyDescent="0.25">
      <c r="A48" s="5" t="str">
        <f>Threshold[[#This Row],[Population]]&amp;Threshold[[#This Row],[Trend]]</f>
        <v>DAUGHTERS OF CHARITYAncillary Claim Count</v>
      </c>
      <c r="B48" t="s">
        <v>116</v>
      </c>
      <c r="C48" t="s">
        <v>33</v>
      </c>
      <c r="D48">
        <v>10</v>
      </c>
      <c r="E48">
        <v>5</v>
      </c>
    </row>
    <row r="49" spans="1:5" x14ac:dyDescent="0.25">
      <c r="A49" s="5" t="str">
        <f>Threshold[[#This Row],[Population]]&amp;Threshold[[#This Row],[Trend]]</f>
        <v>DAUGHTERS OF CHARITYAvoidable Admission Cost</v>
      </c>
      <c r="B49" t="s">
        <v>116</v>
      </c>
      <c r="C49" t="s">
        <v>17</v>
      </c>
      <c r="D49">
        <v>10</v>
      </c>
      <c r="E49">
        <v>5</v>
      </c>
    </row>
    <row r="50" spans="1:5" x14ac:dyDescent="0.25">
      <c r="A50" s="5" t="str">
        <f>Threshold[[#This Row],[Population]]&amp;Threshold[[#This Row],[Trend]]</f>
        <v>DAUGHTERS OF CHARITYAvoidable Admission Quality</v>
      </c>
      <c r="B50" t="s">
        <v>116</v>
      </c>
      <c r="C50" t="s">
        <v>18</v>
      </c>
      <c r="D50">
        <v>10</v>
      </c>
      <c r="E50">
        <v>5</v>
      </c>
    </row>
    <row r="51" spans="1:5" x14ac:dyDescent="0.25">
      <c r="A51" s="5" t="str">
        <f>Threshold[[#This Row],[Population]]&amp;Threshold[[#This Row],[Trend]]</f>
        <v>DAUGHTERS OF CHARITYChronic Disease Management - Cost</v>
      </c>
      <c r="B51" t="s">
        <v>116</v>
      </c>
      <c r="C51" t="s">
        <v>28</v>
      </c>
      <c r="D51">
        <v>10</v>
      </c>
      <c r="E51">
        <v>5</v>
      </c>
    </row>
    <row r="52" spans="1:5" x14ac:dyDescent="0.25">
      <c r="A52" s="5" t="str">
        <f>Threshold[[#This Row],[Population]]&amp;Threshold[[#This Row],[Trend]]</f>
        <v>DAUGHTERS OF CHARITYChronic Disease Management - Members</v>
      </c>
      <c r="B52" t="s">
        <v>116</v>
      </c>
      <c r="C52" t="s">
        <v>29</v>
      </c>
      <c r="D52">
        <v>10</v>
      </c>
      <c r="E52">
        <v>5</v>
      </c>
    </row>
    <row r="53" spans="1:5" x14ac:dyDescent="0.25">
      <c r="A53" s="5" t="str">
        <f>Threshold[[#This Row],[Population]]&amp;Threshold[[#This Row],[Trend]]</f>
        <v>DAUGHTERS OF CHARITYDrug - Generic Utilization</v>
      </c>
      <c r="B53" t="s">
        <v>116</v>
      </c>
      <c r="C53" t="s">
        <v>27</v>
      </c>
      <c r="D53">
        <v>10</v>
      </c>
      <c r="E53">
        <v>5</v>
      </c>
    </row>
    <row r="54" spans="1:5" x14ac:dyDescent="0.25">
      <c r="A54" s="5" t="str">
        <f>Threshold[[#This Row],[Population]]&amp;Threshold[[#This Row],[Trend]]</f>
        <v>DAUGHTERS OF CHARITYDrug - Generic Utilization Cost</v>
      </c>
      <c r="B54" t="s">
        <v>116</v>
      </c>
      <c r="C54" t="s">
        <v>26</v>
      </c>
      <c r="D54">
        <v>10</v>
      </c>
      <c r="E54">
        <v>5</v>
      </c>
    </row>
    <row r="55" spans="1:5" x14ac:dyDescent="0.25">
      <c r="A55" s="5" t="str">
        <f>Threshold[[#This Row],[Population]]&amp;Threshold[[#This Row],[Trend]]</f>
        <v>DAUGHTERS OF CHARITYDrug Claim Count</v>
      </c>
      <c r="B55" t="s">
        <v>116</v>
      </c>
      <c r="C55" t="s">
        <v>34</v>
      </c>
      <c r="D55">
        <v>10</v>
      </c>
      <c r="E55">
        <v>5</v>
      </c>
    </row>
    <row r="56" spans="1:5" x14ac:dyDescent="0.25">
      <c r="A56" s="5" t="str">
        <f>Threshold[[#This Row],[Population]]&amp;Threshold[[#This Row],[Trend]]</f>
        <v>DAUGHTERS OF CHARITYDrug PMPM</v>
      </c>
      <c r="B56" t="s">
        <v>116</v>
      </c>
      <c r="C56" t="s">
        <v>13</v>
      </c>
      <c r="D56">
        <v>10</v>
      </c>
      <c r="E56">
        <v>5</v>
      </c>
    </row>
    <row r="57" spans="1:5" x14ac:dyDescent="0.25">
      <c r="A57" s="5" t="str">
        <f>Threshold[[#This Row],[Population]]&amp;Threshold[[#This Row],[Trend]]</f>
        <v>DAUGHTERS OF CHARITYED Cost</v>
      </c>
      <c r="B57" t="s">
        <v>116</v>
      </c>
      <c r="C57" t="s">
        <v>24</v>
      </c>
      <c r="D57">
        <v>10</v>
      </c>
      <c r="E57">
        <v>5</v>
      </c>
    </row>
    <row r="58" spans="1:5" x14ac:dyDescent="0.25">
      <c r="A58" s="5" t="str">
        <f>Threshold[[#This Row],[Population]]&amp;Threshold[[#This Row],[Trend]]</f>
        <v>DAUGHTERS OF CHARITYED Utilization</v>
      </c>
      <c r="B58" t="s">
        <v>116</v>
      </c>
      <c r="C58" t="s">
        <v>25</v>
      </c>
      <c r="D58">
        <v>10</v>
      </c>
      <c r="E58">
        <v>5</v>
      </c>
    </row>
    <row r="59" spans="1:5" x14ac:dyDescent="0.25">
      <c r="A59" s="5" t="str">
        <f>Threshold[[#This Row],[Population]]&amp;Threshold[[#This Row],[Trend]]</f>
        <v>DAUGHTERS OF CHARITYHospiatl Outpatient CTs per 1k</v>
      </c>
      <c r="B59" t="s">
        <v>116</v>
      </c>
      <c r="C59" t="s">
        <v>21</v>
      </c>
      <c r="D59">
        <v>10</v>
      </c>
      <c r="E59">
        <v>5</v>
      </c>
    </row>
    <row r="60" spans="1:5" x14ac:dyDescent="0.25">
      <c r="A60" s="5" t="str">
        <f>Threshold[[#This Row],[Population]]&amp;Threshold[[#This Row],[Trend]]</f>
        <v>DAUGHTERS OF CHARITYHospiatl Outpatient MRIs per 1k</v>
      </c>
      <c r="B60" t="s">
        <v>116</v>
      </c>
      <c r="C60" t="s">
        <v>20</v>
      </c>
      <c r="D60">
        <v>10</v>
      </c>
      <c r="E60">
        <v>5</v>
      </c>
    </row>
    <row r="61" spans="1:5" x14ac:dyDescent="0.25">
      <c r="A61" s="5" t="str">
        <f>Threshold[[#This Row],[Population]]&amp;Threshold[[#This Row],[Trend]]</f>
        <v>DAUGHTERS OF CHARITYInpatient Claim Count</v>
      </c>
      <c r="B61" t="s">
        <v>116</v>
      </c>
      <c r="C61" t="s">
        <v>30</v>
      </c>
      <c r="D61">
        <v>10</v>
      </c>
      <c r="E61">
        <v>5</v>
      </c>
    </row>
    <row r="62" spans="1:5" x14ac:dyDescent="0.25">
      <c r="A62" s="5" t="str">
        <f>Threshold[[#This Row],[Population]]&amp;Threshold[[#This Row],[Trend]]</f>
        <v>DAUGHTERS OF CHARITYMedical PMPM</v>
      </c>
      <c r="B62" t="s">
        <v>116</v>
      </c>
      <c r="C62" t="s">
        <v>12</v>
      </c>
      <c r="D62">
        <v>10</v>
      </c>
      <c r="E62">
        <v>5</v>
      </c>
    </row>
    <row r="63" spans="1:5" x14ac:dyDescent="0.25">
      <c r="A63" s="5" t="str">
        <f>Threshold[[#This Row],[Population]]&amp;Threshold[[#This Row],[Trend]]</f>
        <v>DAUGHTERS OF CHARITYOffice Based CTs per 1k</v>
      </c>
      <c r="B63" t="s">
        <v>116</v>
      </c>
      <c r="C63" t="s">
        <v>23</v>
      </c>
      <c r="D63">
        <v>10</v>
      </c>
      <c r="E63">
        <v>5</v>
      </c>
    </row>
    <row r="64" spans="1:5" x14ac:dyDescent="0.25">
      <c r="A64" s="5" t="str">
        <f>Threshold[[#This Row],[Population]]&amp;Threshold[[#This Row],[Trend]]</f>
        <v>DAUGHTERS OF CHARITYOffice Based MRIs per 1k</v>
      </c>
      <c r="B64" t="s">
        <v>116</v>
      </c>
      <c r="C64" t="s">
        <v>22</v>
      </c>
      <c r="D64">
        <v>10</v>
      </c>
      <c r="E64">
        <v>5</v>
      </c>
    </row>
    <row r="65" spans="1:5" x14ac:dyDescent="0.25">
      <c r="A65" s="5" t="str">
        <f>Threshold[[#This Row],[Population]]&amp;Threshold[[#This Row],[Trend]]</f>
        <v>DAUGHTERS OF CHARITYOutpatient Claim Count</v>
      </c>
      <c r="B65" t="s">
        <v>116</v>
      </c>
      <c r="C65" t="s">
        <v>31</v>
      </c>
      <c r="D65">
        <v>10</v>
      </c>
      <c r="E65">
        <v>5</v>
      </c>
    </row>
    <row r="66" spans="1:5" x14ac:dyDescent="0.25">
      <c r="A66" s="5" t="str">
        <f>Threshold[[#This Row],[Population]]&amp;Threshold[[#This Row],[Trend]]</f>
        <v>DAUGHTERS OF CHARITYOutpatient Imaging Cost</v>
      </c>
      <c r="B66" t="s">
        <v>116</v>
      </c>
      <c r="C66" t="s">
        <v>19</v>
      </c>
      <c r="D66">
        <v>10</v>
      </c>
      <c r="E66">
        <v>5</v>
      </c>
    </row>
    <row r="67" spans="1:5" x14ac:dyDescent="0.25">
      <c r="A67" s="5" t="str">
        <f>Threshold[[#This Row],[Population]]&amp;Threshold[[#This Row],[Trend]]</f>
        <v>DAUGHTERS OF CHARITYOverall PMPM</v>
      </c>
      <c r="B67" t="s">
        <v>116</v>
      </c>
      <c r="C67" t="s">
        <v>14</v>
      </c>
      <c r="D67">
        <v>10</v>
      </c>
      <c r="E67">
        <v>5</v>
      </c>
    </row>
    <row r="68" spans="1:5" x14ac:dyDescent="0.25">
      <c r="A68" s="5" t="str">
        <f>Threshold[[#This Row],[Population]]&amp;Threshold[[#This Row],[Trend]]</f>
        <v>DAUGHTERS OF CHARITYProfessional Claim Count</v>
      </c>
      <c r="B68" t="s">
        <v>116</v>
      </c>
      <c r="C68" t="s">
        <v>32</v>
      </c>
      <c r="D68">
        <v>10</v>
      </c>
      <c r="E68">
        <v>5</v>
      </c>
    </row>
    <row r="69" spans="1:5" x14ac:dyDescent="0.25">
      <c r="A69" s="5" t="str">
        <f>Threshold[[#This Row],[Population]]&amp;Threshold[[#This Row],[Trend]]</f>
        <v>DAUGHTERS OF CHARITYReadmission Cost</v>
      </c>
      <c r="B69" t="s">
        <v>116</v>
      </c>
      <c r="C69" t="s">
        <v>15</v>
      </c>
      <c r="D69">
        <v>10</v>
      </c>
      <c r="E69">
        <v>5</v>
      </c>
    </row>
    <row r="70" spans="1:5" x14ac:dyDescent="0.25">
      <c r="A70" s="5" t="str">
        <f>Threshold[[#This Row],[Population]]&amp;Threshold[[#This Row],[Trend]]</f>
        <v>DAUGHTERS OF CHARITYReadmission Quality</v>
      </c>
      <c r="B70" t="s">
        <v>116</v>
      </c>
      <c r="C70" t="s">
        <v>16</v>
      </c>
      <c r="D70">
        <v>10</v>
      </c>
      <c r="E70">
        <v>5</v>
      </c>
    </row>
    <row r="71" spans="1:5" x14ac:dyDescent="0.25">
      <c r="A71" s="5" t="str">
        <f>Threshold[[#This Row],[Population]]&amp;Threshold[[#This Row],[Trend]]</f>
        <v>MEDXCEL/TRIMEDXAncillary Claim Count</v>
      </c>
      <c r="B71" t="s">
        <v>117</v>
      </c>
      <c r="C71" t="s">
        <v>33</v>
      </c>
      <c r="D71">
        <v>10</v>
      </c>
      <c r="E71">
        <v>5</v>
      </c>
    </row>
    <row r="72" spans="1:5" x14ac:dyDescent="0.25">
      <c r="A72" s="5" t="str">
        <f>Threshold[[#This Row],[Population]]&amp;Threshold[[#This Row],[Trend]]</f>
        <v>MEDXCEL/TRIMEDXAvoidable Admission Cost</v>
      </c>
      <c r="B72" t="s">
        <v>117</v>
      </c>
      <c r="C72" t="s">
        <v>17</v>
      </c>
      <c r="D72">
        <v>10</v>
      </c>
      <c r="E72">
        <v>5</v>
      </c>
    </row>
    <row r="73" spans="1:5" x14ac:dyDescent="0.25">
      <c r="A73" s="5" t="str">
        <f>Threshold[[#This Row],[Population]]&amp;Threshold[[#This Row],[Trend]]</f>
        <v>MEDXCEL/TRIMEDXAvoidable Admission Quality</v>
      </c>
      <c r="B73" t="s">
        <v>117</v>
      </c>
      <c r="C73" t="s">
        <v>18</v>
      </c>
      <c r="D73">
        <v>10</v>
      </c>
      <c r="E73">
        <v>5</v>
      </c>
    </row>
    <row r="74" spans="1:5" x14ac:dyDescent="0.25">
      <c r="A74" s="5" t="str">
        <f>Threshold[[#This Row],[Population]]&amp;Threshold[[#This Row],[Trend]]</f>
        <v>MEDXCEL/TRIMEDXChronic Disease Management - Cost</v>
      </c>
      <c r="B74" t="s">
        <v>117</v>
      </c>
      <c r="C74" t="s">
        <v>28</v>
      </c>
      <c r="D74">
        <v>10</v>
      </c>
      <c r="E74">
        <v>5</v>
      </c>
    </row>
    <row r="75" spans="1:5" x14ac:dyDescent="0.25">
      <c r="A75" s="5" t="str">
        <f>Threshold[[#This Row],[Population]]&amp;Threshold[[#This Row],[Trend]]</f>
        <v>MEDXCEL/TRIMEDXChronic Disease Management - Members</v>
      </c>
      <c r="B75" t="s">
        <v>117</v>
      </c>
      <c r="C75" t="s">
        <v>29</v>
      </c>
      <c r="D75">
        <v>10</v>
      </c>
      <c r="E75">
        <v>5</v>
      </c>
    </row>
    <row r="76" spans="1:5" x14ac:dyDescent="0.25">
      <c r="A76" s="5" t="str">
        <f>Threshold[[#This Row],[Population]]&amp;Threshold[[#This Row],[Trend]]</f>
        <v>MEDXCEL/TRIMEDXDrug - Generic Utilization</v>
      </c>
      <c r="B76" t="s">
        <v>117</v>
      </c>
      <c r="C76" t="s">
        <v>27</v>
      </c>
      <c r="D76">
        <v>10</v>
      </c>
      <c r="E76">
        <v>5</v>
      </c>
    </row>
    <row r="77" spans="1:5" x14ac:dyDescent="0.25">
      <c r="A77" s="5" t="str">
        <f>Threshold[[#This Row],[Population]]&amp;Threshold[[#This Row],[Trend]]</f>
        <v>MEDXCEL/TRIMEDXDrug - Generic Utilization Cost</v>
      </c>
      <c r="B77" t="s">
        <v>117</v>
      </c>
      <c r="C77" t="s">
        <v>26</v>
      </c>
      <c r="D77">
        <v>10</v>
      </c>
      <c r="E77">
        <v>5</v>
      </c>
    </row>
    <row r="78" spans="1:5" x14ac:dyDescent="0.25">
      <c r="A78" s="5" t="str">
        <f>Threshold[[#This Row],[Population]]&amp;Threshold[[#This Row],[Trend]]</f>
        <v>MEDXCEL/TRIMEDXDrug Claim Count</v>
      </c>
      <c r="B78" t="s">
        <v>117</v>
      </c>
      <c r="C78" t="s">
        <v>34</v>
      </c>
      <c r="D78">
        <v>10</v>
      </c>
      <c r="E78">
        <v>5</v>
      </c>
    </row>
    <row r="79" spans="1:5" x14ac:dyDescent="0.25">
      <c r="A79" s="5" t="str">
        <f>Threshold[[#This Row],[Population]]&amp;Threshold[[#This Row],[Trend]]</f>
        <v>MEDXCEL/TRIMEDXDrug PMPM</v>
      </c>
      <c r="B79" t="s">
        <v>117</v>
      </c>
      <c r="C79" t="s">
        <v>13</v>
      </c>
      <c r="D79">
        <v>10</v>
      </c>
      <c r="E79">
        <v>5</v>
      </c>
    </row>
    <row r="80" spans="1:5" x14ac:dyDescent="0.25">
      <c r="A80" s="5" t="str">
        <f>Threshold[[#This Row],[Population]]&amp;Threshold[[#This Row],[Trend]]</f>
        <v>MEDXCEL/TRIMEDXED Cost</v>
      </c>
      <c r="B80" t="s">
        <v>117</v>
      </c>
      <c r="C80" t="s">
        <v>24</v>
      </c>
      <c r="D80">
        <v>10</v>
      </c>
      <c r="E80">
        <v>5</v>
      </c>
    </row>
    <row r="81" spans="1:5" x14ac:dyDescent="0.25">
      <c r="A81" s="5" t="str">
        <f>Threshold[[#This Row],[Population]]&amp;Threshold[[#This Row],[Trend]]</f>
        <v>MEDXCEL/TRIMEDXED Utilization</v>
      </c>
      <c r="B81" t="s">
        <v>117</v>
      </c>
      <c r="C81" t="s">
        <v>25</v>
      </c>
      <c r="D81">
        <v>10</v>
      </c>
      <c r="E81">
        <v>5</v>
      </c>
    </row>
    <row r="82" spans="1:5" x14ac:dyDescent="0.25">
      <c r="A82" s="5" t="str">
        <f>Threshold[[#This Row],[Population]]&amp;Threshold[[#This Row],[Trend]]</f>
        <v>MEDXCEL/TRIMEDXHospiatl Outpatient CTs per 1k</v>
      </c>
      <c r="B82" t="s">
        <v>117</v>
      </c>
      <c r="C82" t="s">
        <v>21</v>
      </c>
      <c r="D82">
        <v>10</v>
      </c>
      <c r="E82">
        <v>5</v>
      </c>
    </row>
    <row r="83" spans="1:5" x14ac:dyDescent="0.25">
      <c r="A83" s="5" t="str">
        <f>Threshold[[#This Row],[Population]]&amp;Threshold[[#This Row],[Trend]]</f>
        <v>MEDXCEL/TRIMEDXHospiatl Outpatient MRIs per 1k</v>
      </c>
      <c r="B83" t="s">
        <v>117</v>
      </c>
      <c r="C83" t="s">
        <v>20</v>
      </c>
      <c r="D83">
        <v>10</v>
      </c>
      <c r="E83">
        <v>5</v>
      </c>
    </row>
    <row r="84" spans="1:5" x14ac:dyDescent="0.25">
      <c r="A84" s="5" t="str">
        <f>Threshold[[#This Row],[Population]]&amp;Threshold[[#This Row],[Trend]]</f>
        <v>MEDXCEL/TRIMEDXInpatient Claim Count</v>
      </c>
      <c r="B84" t="s">
        <v>117</v>
      </c>
      <c r="C84" t="s">
        <v>30</v>
      </c>
      <c r="D84">
        <v>10</v>
      </c>
      <c r="E84">
        <v>5</v>
      </c>
    </row>
    <row r="85" spans="1:5" x14ac:dyDescent="0.25">
      <c r="A85" s="5" t="str">
        <f>Threshold[[#This Row],[Population]]&amp;Threshold[[#This Row],[Trend]]</f>
        <v>MEDXCEL/TRIMEDXMedical PMPM</v>
      </c>
      <c r="B85" t="s">
        <v>117</v>
      </c>
      <c r="C85" t="s">
        <v>12</v>
      </c>
      <c r="D85">
        <v>10</v>
      </c>
      <c r="E85">
        <v>5</v>
      </c>
    </row>
    <row r="86" spans="1:5" x14ac:dyDescent="0.25">
      <c r="A86" s="5" t="str">
        <f>Threshold[[#This Row],[Population]]&amp;Threshold[[#This Row],[Trend]]</f>
        <v>MEDXCEL/TRIMEDXOffice Based CTs per 1k</v>
      </c>
      <c r="B86" t="s">
        <v>117</v>
      </c>
      <c r="C86" t="s">
        <v>23</v>
      </c>
      <c r="D86">
        <v>10</v>
      </c>
      <c r="E86">
        <v>5</v>
      </c>
    </row>
    <row r="87" spans="1:5" x14ac:dyDescent="0.25">
      <c r="A87" s="5" t="str">
        <f>Threshold[[#This Row],[Population]]&amp;Threshold[[#This Row],[Trend]]</f>
        <v>MEDXCEL/TRIMEDXOffice Based MRIs per 1k</v>
      </c>
      <c r="B87" t="s">
        <v>117</v>
      </c>
      <c r="C87" t="s">
        <v>22</v>
      </c>
      <c r="D87">
        <v>10</v>
      </c>
      <c r="E87">
        <v>5</v>
      </c>
    </row>
    <row r="88" spans="1:5" x14ac:dyDescent="0.25">
      <c r="A88" s="5" t="str">
        <f>Threshold[[#This Row],[Population]]&amp;Threshold[[#This Row],[Trend]]</f>
        <v>MEDXCEL/TRIMEDXOutpatient Claim Count</v>
      </c>
      <c r="B88" t="s">
        <v>117</v>
      </c>
      <c r="C88" t="s">
        <v>31</v>
      </c>
      <c r="D88">
        <v>10</v>
      </c>
      <c r="E88">
        <v>5</v>
      </c>
    </row>
    <row r="89" spans="1:5" x14ac:dyDescent="0.25">
      <c r="A89" s="5" t="str">
        <f>Threshold[[#This Row],[Population]]&amp;Threshold[[#This Row],[Trend]]</f>
        <v>MEDXCEL/TRIMEDXOutpatient Imaging Cost</v>
      </c>
      <c r="B89" t="s">
        <v>117</v>
      </c>
      <c r="C89" t="s">
        <v>19</v>
      </c>
      <c r="D89">
        <v>10</v>
      </c>
      <c r="E89">
        <v>5</v>
      </c>
    </row>
    <row r="90" spans="1:5" x14ac:dyDescent="0.25">
      <c r="A90" s="5" t="str">
        <f>Threshold[[#This Row],[Population]]&amp;Threshold[[#This Row],[Trend]]</f>
        <v>MEDXCEL/TRIMEDXOverall PMPM</v>
      </c>
      <c r="B90" t="s">
        <v>117</v>
      </c>
      <c r="C90" t="s">
        <v>14</v>
      </c>
      <c r="D90">
        <v>10</v>
      </c>
      <c r="E90">
        <v>5</v>
      </c>
    </row>
    <row r="91" spans="1:5" x14ac:dyDescent="0.25">
      <c r="A91" s="5" t="str">
        <f>Threshold[[#This Row],[Population]]&amp;Threshold[[#This Row],[Trend]]</f>
        <v>MEDXCEL/TRIMEDXProfessional Claim Count</v>
      </c>
      <c r="B91" t="s">
        <v>117</v>
      </c>
      <c r="C91" t="s">
        <v>32</v>
      </c>
      <c r="D91">
        <v>10</v>
      </c>
      <c r="E91">
        <v>5</v>
      </c>
    </row>
    <row r="92" spans="1:5" x14ac:dyDescent="0.25">
      <c r="A92" s="5" t="str">
        <f>Threshold[[#This Row],[Population]]&amp;Threshold[[#This Row],[Trend]]</f>
        <v>MEDXCEL/TRIMEDXReadmission Cost</v>
      </c>
      <c r="B92" t="s">
        <v>117</v>
      </c>
      <c r="C92" t="s">
        <v>15</v>
      </c>
      <c r="D92">
        <v>10</v>
      </c>
      <c r="E92">
        <v>5</v>
      </c>
    </row>
    <row r="93" spans="1:5" x14ac:dyDescent="0.25">
      <c r="A93" s="5" t="str">
        <f>Threshold[[#This Row],[Population]]&amp;Threshold[[#This Row],[Trend]]</f>
        <v>MEDXCEL/TRIMEDXReadmission Quality</v>
      </c>
      <c r="B93" t="s">
        <v>117</v>
      </c>
      <c r="C93" t="s">
        <v>16</v>
      </c>
      <c r="D93">
        <v>10</v>
      </c>
      <c r="E93">
        <v>5</v>
      </c>
    </row>
    <row r="94" spans="1:5" x14ac:dyDescent="0.25">
      <c r="A94" s="5" t="str">
        <f>Threshold[[#This Row],[Population]]&amp;Threshold[[#This Row],[Trend]]</f>
        <v>MINISTRY SERVICE CENTERAncillary Claim Count</v>
      </c>
      <c r="B94" t="s">
        <v>118</v>
      </c>
      <c r="C94" t="s">
        <v>33</v>
      </c>
      <c r="D94">
        <v>10</v>
      </c>
      <c r="E94">
        <v>5</v>
      </c>
    </row>
    <row r="95" spans="1:5" x14ac:dyDescent="0.25">
      <c r="A95" s="5" t="str">
        <f>Threshold[[#This Row],[Population]]&amp;Threshold[[#This Row],[Trend]]</f>
        <v>MINISTRY SERVICE CENTERAvoidable Admission Cost</v>
      </c>
      <c r="B95" t="s">
        <v>118</v>
      </c>
      <c r="C95" t="s">
        <v>17</v>
      </c>
      <c r="D95">
        <v>10</v>
      </c>
      <c r="E95">
        <v>5</v>
      </c>
    </row>
    <row r="96" spans="1:5" x14ac:dyDescent="0.25">
      <c r="A96" s="5" t="str">
        <f>Threshold[[#This Row],[Population]]&amp;Threshold[[#This Row],[Trend]]</f>
        <v>MINISTRY SERVICE CENTERAvoidable Admission Quality</v>
      </c>
      <c r="B96" t="s">
        <v>118</v>
      </c>
      <c r="C96" t="s">
        <v>18</v>
      </c>
      <c r="D96">
        <v>10</v>
      </c>
      <c r="E96">
        <v>5</v>
      </c>
    </row>
    <row r="97" spans="1:5" x14ac:dyDescent="0.25">
      <c r="A97" s="5" t="str">
        <f>Threshold[[#This Row],[Population]]&amp;Threshold[[#This Row],[Trend]]</f>
        <v>MINISTRY SERVICE CENTERChronic Disease Management - Cost</v>
      </c>
      <c r="B97" t="s">
        <v>118</v>
      </c>
      <c r="C97" t="s">
        <v>28</v>
      </c>
      <c r="D97">
        <v>10</v>
      </c>
      <c r="E97">
        <v>5</v>
      </c>
    </row>
    <row r="98" spans="1:5" x14ac:dyDescent="0.25">
      <c r="A98" s="5" t="str">
        <f>Threshold[[#This Row],[Population]]&amp;Threshold[[#This Row],[Trend]]</f>
        <v>MINISTRY SERVICE CENTERChronic Disease Management - Members</v>
      </c>
      <c r="B98" t="s">
        <v>118</v>
      </c>
      <c r="C98" t="s">
        <v>29</v>
      </c>
      <c r="D98">
        <v>10</v>
      </c>
      <c r="E98">
        <v>5</v>
      </c>
    </row>
    <row r="99" spans="1:5" x14ac:dyDescent="0.25">
      <c r="A99" s="5" t="str">
        <f>Threshold[[#This Row],[Population]]&amp;Threshold[[#This Row],[Trend]]</f>
        <v>MINISTRY SERVICE CENTERDrug - Generic Utilization</v>
      </c>
      <c r="B99" t="s">
        <v>118</v>
      </c>
      <c r="C99" t="s">
        <v>27</v>
      </c>
      <c r="D99">
        <v>10</v>
      </c>
      <c r="E99">
        <v>5</v>
      </c>
    </row>
    <row r="100" spans="1:5" x14ac:dyDescent="0.25">
      <c r="A100" s="5" t="str">
        <f>Threshold[[#This Row],[Population]]&amp;Threshold[[#This Row],[Trend]]</f>
        <v>MINISTRY SERVICE CENTERDrug - Generic Utilization Cost</v>
      </c>
      <c r="B100" t="s">
        <v>118</v>
      </c>
      <c r="C100" t="s">
        <v>26</v>
      </c>
      <c r="D100">
        <v>10</v>
      </c>
      <c r="E100">
        <v>5</v>
      </c>
    </row>
    <row r="101" spans="1:5" x14ac:dyDescent="0.25">
      <c r="A101" s="5" t="str">
        <f>Threshold[[#This Row],[Population]]&amp;Threshold[[#This Row],[Trend]]</f>
        <v>MINISTRY SERVICE CENTERDrug Claim Count</v>
      </c>
      <c r="B101" t="s">
        <v>118</v>
      </c>
      <c r="C101" t="s">
        <v>34</v>
      </c>
      <c r="D101">
        <v>10</v>
      </c>
      <c r="E101">
        <v>5</v>
      </c>
    </row>
    <row r="102" spans="1:5" x14ac:dyDescent="0.25">
      <c r="A102" s="5" t="str">
        <f>Threshold[[#This Row],[Population]]&amp;Threshold[[#This Row],[Trend]]</f>
        <v>MINISTRY SERVICE CENTERDrug PMPM</v>
      </c>
      <c r="B102" t="s">
        <v>118</v>
      </c>
      <c r="C102" t="s">
        <v>13</v>
      </c>
      <c r="D102">
        <v>10</v>
      </c>
      <c r="E102">
        <v>5</v>
      </c>
    </row>
    <row r="103" spans="1:5" x14ac:dyDescent="0.25">
      <c r="A103" s="5" t="str">
        <f>Threshold[[#This Row],[Population]]&amp;Threshold[[#This Row],[Trend]]</f>
        <v>MINISTRY SERVICE CENTERED Cost</v>
      </c>
      <c r="B103" t="s">
        <v>118</v>
      </c>
      <c r="C103" t="s">
        <v>24</v>
      </c>
      <c r="D103">
        <v>10</v>
      </c>
      <c r="E103">
        <v>5</v>
      </c>
    </row>
    <row r="104" spans="1:5" x14ac:dyDescent="0.25">
      <c r="A104" s="5" t="str">
        <f>Threshold[[#This Row],[Population]]&amp;Threshold[[#This Row],[Trend]]</f>
        <v>MINISTRY SERVICE CENTERED Utilization</v>
      </c>
      <c r="B104" t="s">
        <v>118</v>
      </c>
      <c r="C104" t="s">
        <v>25</v>
      </c>
      <c r="D104">
        <v>10</v>
      </c>
      <c r="E104">
        <v>5</v>
      </c>
    </row>
    <row r="105" spans="1:5" x14ac:dyDescent="0.25">
      <c r="A105" s="5" t="str">
        <f>Threshold[[#This Row],[Population]]&amp;Threshold[[#This Row],[Trend]]</f>
        <v>MINISTRY SERVICE CENTERHospiatl Outpatient CTs per 1k</v>
      </c>
      <c r="B105" t="s">
        <v>118</v>
      </c>
      <c r="C105" t="s">
        <v>21</v>
      </c>
      <c r="D105">
        <v>10</v>
      </c>
      <c r="E105">
        <v>5</v>
      </c>
    </row>
    <row r="106" spans="1:5" x14ac:dyDescent="0.25">
      <c r="A106" s="5" t="str">
        <f>Threshold[[#This Row],[Population]]&amp;Threshold[[#This Row],[Trend]]</f>
        <v>MINISTRY SERVICE CENTERHospiatl Outpatient MRIs per 1k</v>
      </c>
      <c r="B106" t="s">
        <v>118</v>
      </c>
      <c r="C106" t="s">
        <v>20</v>
      </c>
      <c r="D106">
        <v>10</v>
      </c>
      <c r="E106">
        <v>5</v>
      </c>
    </row>
    <row r="107" spans="1:5" x14ac:dyDescent="0.25">
      <c r="A107" s="5" t="str">
        <f>Threshold[[#This Row],[Population]]&amp;Threshold[[#This Row],[Trend]]</f>
        <v>MINISTRY SERVICE CENTERInpatient Claim Count</v>
      </c>
      <c r="B107" t="s">
        <v>118</v>
      </c>
      <c r="C107" t="s">
        <v>30</v>
      </c>
      <c r="D107">
        <v>10</v>
      </c>
      <c r="E107">
        <v>5</v>
      </c>
    </row>
    <row r="108" spans="1:5" x14ac:dyDescent="0.25">
      <c r="A108" s="5" t="str">
        <f>Threshold[[#This Row],[Population]]&amp;Threshold[[#This Row],[Trend]]</f>
        <v>MINISTRY SERVICE CENTERMedical PMPM</v>
      </c>
      <c r="B108" t="s">
        <v>118</v>
      </c>
      <c r="C108" t="s">
        <v>12</v>
      </c>
      <c r="D108">
        <v>10</v>
      </c>
      <c r="E108">
        <v>5</v>
      </c>
    </row>
    <row r="109" spans="1:5" x14ac:dyDescent="0.25">
      <c r="A109" s="5" t="str">
        <f>Threshold[[#This Row],[Population]]&amp;Threshold[[#This Row],[Trend]]</f>
        <v>MINISTRY SERVICE CENTEROffice Based CTs per 1k</v>
      </c>
      <c r="B109" t="s">
        <v>118</v>
      </c>
      <c r="C109" t="s">
        <v>23</v>
      </c>
      <c r="D109">
        <v>10</v>
      </c>
      <c r="E109">
        <v>5</v>
      </c>
    </row>
    <row r="110" spans="1:5" x14ac:dyDescent="0.25">
      <c r="A110" s="5" t="str">
        <f>Threshold[[#This Row],[Population]]&amp;Threshold[[#This Row],[Trend]]</f>
        <v>MINISTRY SERVICE CENTEROffice Based MRIs per 1k</v>
      </c>
      <c r="B110" t="s">
        <v>118</v>
      </c>
      <c r="C110" t="s">
        <v>22</v>
      </c>
      <c r="D110">
        <v>10</v>
      </c>
      <c r="E110">
        <v>5</v>
      </c>
    </row>
    <row r="111" spans="1:5" x14ac:dyDescent="0.25">
      <c r="A111" s="5" t="str">
        <f>Threshold[[#This Row],[Population]]&amp;Threshold[[#This Row],[Trend]]</f>
        <v>MINISTRY SERVICE CENTEROutpatient Claim Count</v>
      </c>
      <c r="B111" t="s">
        <v>118</v>
      </c>
      <c r="C111" t="s">
        <v>31</v>
      </c>
      <c r="D111">
        <v>10</v>
      </c>
      <c r="E111">
        <v>5</v>
      </c>
    </row>
    <row r="112" spans="1:5" x14ac:dyDescent="0.25">
      <c r="A112" s="5" t="str">
        <f>Threshold[[#This Row],[Population]]&amp;Threshold[[#This Row],[Trend]]</f>
        <v>MINISTRY SERVICE CENTEROutpatient Imaging Cost</v>
      </c>
      <c r="B112" t="s">
        <v>118</v>
      </c>
      <c r="C112" t="s">
        <v>19</v>
      </c>
      <c r="D112">
        <v>10</v>
      </c>
      <c r="E112">
        <v>5</v>
      </c>
    </row>
    <row r="113" spans="1:5" x14ac:dyDescent="0.25">
      <c r="A113" s="5" t="str">
        <f>Threshold[[#This Row],[Population]]&amp;Threshold[[#This Row],[Trend]]</f>
        <v>MINISTRY SERVICE CENTEROverall PMPM</v>
      </c>
      <c r="B113" t="s">
        <v>118</v>
      </c>
      <c r="C113" t="s">
        <v>14</v>
      </c>
      <c r="D113">
        <v>10</v>
      </c>
      <c r="E113">
        <v>5</v>
      </c>
    </row>
    <row r="114" spans="1:5" x14ac:dyDescent="0.25">
      <c r="A114" s="5" t="str">
        <f>Threshold[[#This Row],[Population]]&amp;Threshold[[#This Row],[Trend]]</f>
        <v>MINISTRY SERVICE CENTERProfessional Claim Count</v>
      </c>
      <c r="B114" t="s">
        <v>118</v>
      </c>
      <c r="C114" t="s">
        <v>32</v>
      </c>
      <c r="D114">
        <v>10</v>
      </c>
      <c r="E114">
        <v>5</v>
      </c>
    </row>
    <row r="115" spans="1:5" x14ac:dyDescent="0.25">
      <c r="A115" s="5" t="str">
        <f>Threshold[[#This Row],[Population]]&amp;Threshold[[#This Row],[Trend]]</f>
        <v>MINISTRY SERVICE CENTERReadmission Cost</v>
      </c>
      <c r="B115" t="s">
        <v>118</v>
      </c>
      <c r="C115" t="s">
        <v>15</v>
      </c>
      <c r="D115">
        <v>10</v>
      </c>
      <c r="E115">
        <v>5</v>
      </c>
    </row>
    <row r="116" spans="1:5" x14ac:dyDescent="0.25">
      <c r="A116" s="5" t="str">
        <f>Threshold[[#This Row],[Population]]&amp;Threshold[[#This Row],[Trend]]</f>
        <v>MINISTRY SERVICE CENTERReadmission Quality</v>
      </c>
      <c r="B116" t="s">
        <v>118</v>
      </c>
      <c r="C116" t="s">
        <v>16</v>
      </c>
      <c r="D116">
        <v>10</v>
      </c>
      <c r="E116">
        <v>5</v>
      </c>
    </row>
    <row r="117" spans="1:5" x14ac:dyDescent="0.25">
      <c r="A117" s="5" t="str">
        <f>Threshold[[#This Row],[Population]]&amp;Threshold[[#This Row],[Trend]]</f>
        <v>SYSTEM OFFICEAncillary Claim Count</v>
      </c>
      <c r="B117" t="s">
        <v>119</v>
      </c>
      <c r="C117" t="s">
        <v>33</v>
      </c>
      <c r="D117">
        <v>10</v>
      </c>
      <c r="E117">
        <v>5</v>
      </c>
    </row>
    <row r="118" spans="1:5" x14ac:dyDescent="0.25">
      <c r="A118" s="5" t="str">
        <f>Threshold[[#This Row],[Population]]&amp;Threshold[[#This Row],[Trend]]</f>
        <v>SYSTEM OFFICEAvoidable Admission Cost</v>
      </c>
      <c r="B118" t="s">
        <v>119</v>
      </c>
      <c r="C118" t="s">
        <v>17</v>
      </c>
      <c r="D118">
        <v>10</v>
      </c>
      <c r="E118">
        <v>5</v>
      </c>
    </row>
    <row r="119" spans="1:5" x14ac:dyDescent="0.25">
      <c r="A119" s="5" t="str">
        <f>Threshold[[#This Row],[Population]]&amp;Threshold[[#This Row],[Trend]]</f>
        <v>SYSTEM OFFICEAvoidable Admission Quality</v>
      </c>
      <c r="B119" t="s">
        <v>119</v>
      </c>
      <c r="C119" t="s">
        <v>18</v>
      </c>
      <c r="D119">
        <v>10</v>
      </c>
      <c r="E119">
        <v>5</v>
      </c>
    </row>
    <row r="120" spans="1:5" x14ac:dyDescent="0.25">
      <c r="A120" s="5" t="str">
        <f>Threshold[[#This Row],[Population]]&amp;Threshold[[#This Row],[Trend]]</f>
        <v>SYSTEM OFFICEChronic Disease Management - Cost</v>
      </c>
      <c r="B120" t="s">
        <v>119</v>
      </c>
      <c r="C120" t="s">
        <v>28</v>
      </c>
      <c r="D120">
        <v>10</v>
      </c>
      <c r="E120">
        <v>5</v>
      </c>
    </row>
    <row r="121" spans="1:5" x14ac:dyDescent="0.25">
      <c r="A121" s="5" t="str">
        <f>Threshold[[#This Row],[Population]]&amp;Threshold[[#This Row],[Trend]]</f>
        <v>SYSTEM OFFICEChronic Disease Management - Members</v>
      </c>
      <c r="B121" t="s">
        <v>119</v>
      </c>
      <c r="C121" t="s">
        <v>29</v>
      </c>
      <c r="D121">
        <v>10</v>
      </c>
      <c r="E121">
        <v>5</v>
      </c>
    </row>
    <row r="122" spans="1:5" x14ac:dyDescent="0.25">
      <c r="A122" s="5" t="str">
        <f>Threshold[[#This Row],[Population]]&amp;Threshold[[#This Row],[Trend]]</f>
        <v>SYSTEM OFFICEDrug - Generic Utilization</v>
      </c>
      <c r="B122" t="s">
        <v>119</v>
      </c>
      <c r="C122" t="s">
        <v>27</v>
      </c>
      <c r="D122">
        <v>10</v>
      </c>
      <c r="E122">
        <v>5</v>
      </c>
    </row>
    <row r="123" spans="1:5" x14ac:dyDescent="0.25">
      <c r="A123" s="5" t="str">
        <f>Threshold[[#This Row],[Population]]&amp;Threshold[[#This Row],[Trend]]</f>
        <v>SYSTEM OFFICEDrug - Generic Utilization Cost</v>
      </c>
      <c r="B123" t="s">
        <v>119</v>
      </c>
      <c r="C123" t="s">
        <v>26</v>
      </c>
      <c r="D123">
        <v>10</v>
      </c>
      <c r="E123">
        <v>5</v>
      </c>
    </row>
    <row r="124" spans="1:5" x14ac:dyDescent="0.25">
      <c r="A124" s="5" t="str">
        <f>Threshold[[#This Row],[Population]]&amp;Threshold[[#This Row],[Trend]]</f>
        <v>SYSTEM OFFICEDrug Claim Count</v>
      </c>
      <c r="B124" t="s">
        <v>119</v>
      </c>
      <c r="C124" t="s">
        <v>34</v>
      </c>
      <c r="D124">
        <v>10</v>
      </c>
      <c r="E124">
        <v>5</v>
      </c>
    </row>
    <row r="125" spans="1:5" x14ac:dyDescent="0.25">
      <c r="A125" s="5" t="str">
        <f>Threshold[[#This Row],[Population]]&amp;Threshold[[#This Row],[Trend]]</f>
        <v>SYSTEM OFFICEDrug PMPM</v>
      </c>
      <c r="B125" t="s">
        <v>119</v>
      </c>
      <c r="C125" t="s">
        <v>13</v>
      </c>
      <c r="D125">
        <v>10</v>
      </c>
      <c r="E125">
        <v>5</v>
      </c>
    </row>
    <row r="126" spans="1:5" x14ac:dyDescent="0.25">
      <c r="A126" s="5" t="str">
        <f>Threshold[[#This Row],[Population]]&amp;Threshold[[#This Row],[Trend]]</f>
        <v>SYSTEM OFFICEED Cost</v>
      </c>
      <c r="B126" t="s">
        <v>119</v>
      </c>
      <c r="C126" t="s">
        <v>24</v>
      </c>
      <c r="D126">
        <v>10</v>
      </c>
      <c r="E126">
        <v>5</v>
      </c>
    </row>
    <row r="127" spans="1:5" x14ac:dyDescent="0.25">
      <c r="A127" s="5" t="str">
        <f>Threshold[[#This Row],[Population]]&amp;Threshold[[#This Row],[Trend]]</f>
        <v>SYSTEM OFFICEED Utilization</v>
      </c>
      <c r="B127" t="s">
        <v>119</v>
      </c>
      <c r="C127" t="s">
        <v>25</v>
      </c>
      <c r="D127">
        <v>10</v>
      </c>
      <c r="E127">
        <v>5</v>
      </c>
    </row>
    <row r="128" spans="1:5" x14ac:dyDescent="0.25">
      <c r="A128" s="5" t="str">
        <f>Threshold[[#This Row],[Population]]&amp;Threshold[[#This Row],[Trend]]</f>
        <v>SYSTEM OFFICEHospiatl Outpatient CTs per 1k</v>
      </c>
      <c r="B128" t="s">
        <v>119</v>
      </c>
      <c r="C128" t="s">
        <v>21</v>
      </c>
      <c r="D128">
        <v>10</v>
      </c>
      <c r="E128">
        <v>5</v>
      </c>
    </row>
    <row r="129" spans="1:5" x14ac:dyDescent="0.25">
      <c r="A129" s="5" t="str">
        <f>Threshold[[#This Row],[Population]]&amp;Threshold[[#This Row],[Trend]]</f>
        <v>SYSTEM OFFICEHospiatl Outpatient MRIs per 1k</v>
      </c>
      <c r="B129" t="s">
        <v>119</v>
      </c>
      <c r="C129" t="s">
        <v>20</v>
      </c>
      <c r="D129">
        <v>10</v>
      </c>
      <c r="E129">
        <v>5</v>
      </c>
    </row>
    <row r="130" spans="1:5" x14ac:dyDescent="0.25">
      <c r="A130" s="5" t="str">
        <f>Threshold[[#This Row],[Population]]&amp;Threshold[[#This Row],[Trend]]</f>
        <v>SYSTEM OFFICEInpatient Claim Count</v>
      </c>
      <c r="B130" t="s">
        <v>119</v>
      </c>
      <c r="C130" t="s">
        <v>30</v>
      </c>
      <c r="D130">
        <v>10</v>
      </c>
      <c r="E130">
        <v>5</v>
      </c>
    </row>
    <row r="131" spans="1:5" x14ac:dyDescent="0.25">
      <c r="A131" s="5" t="str">
        <f>Threshold[[#This Row],[Population]]&amp;Threshold[[#This Row],[Trend]]</f>
        <v>SYSTEM OFFICEMedical PMPM</v>
      </c>
      <c r="B131" t="s">
        <v>119</v>
      </c>
      <c r="C131" t="s">
        <v>12</v>
      </c>
      <c r="D131">
        <v>10</v>
      </c>
      <c r="E131">
        <v>5</v>
      </c>
    </row>
    <row r="132" spans="1:5" x14ac:dyDescent="0.25">
      <c r="A132" s="5" t="str">
        <f>Threshold[[#This Row],[Population]]&amp;Threshold[[#This Row],[Trend]]</f>
        <v>SYSTEM OFFICEOffice Based CTs per 1k</v>
      </c>
      <c r="B132" t="s">
        <v>119</v>
      </c>
      <c r="C132" t="s">
        <v>23</v>
      </c>
      <c r="D132">
        <v>10</v>
      </c>
      <c r="E132">
        <v>5</v>
      </c>
    </row>
    <row r="133" spans="1:5" x14ac:dyDescent="0.25">
      <c r="A133" s="5" t="str">
        <f>Threshold[[#This Row],[Population]]&amp;Threshold[[#This Row],[Trend]]</f>
        <v>SYSTEM OFFICEOffice Based MRIs per 1k</v>
      </c>
      <c r="B133" t="s">
        <v>119</v>
      </c>
      <c r="C133" t="s">
        <v>22</v>
      </c>
      <c r="D133">
        <v>10</v>
      </c>
      <c r="E133">
        <v>5</v>
      </c>
    </row>
    <row r="134" spans="1:5" x14ac:dyDescent="0.25">
      <c r="A134" s="5" t="str">
        <f>Threshold[[#This Row],[Population]]&amp;Threshold[[#This Row],[Trend]]</f>
        <v>SYSTEM OFFICEOutpatient Claim Count</v>
      </c>
      <c r="B134" t="s">
        <v>119</v>
      </c>
      <c r="C134" t="s">
        <v>31</v>
      </c>
      <c r="D134">
        <v>10</v>
      </c>
      <c r="E134">
        <v>5</v>
      </c>
    </row>
    <row r="135" spans="1:5" x14ac:dyDescent="0.25">
      <c r="A135" s="5" t="str">
        <f>Threshold[[#This Row],[Population]]&amp;Threshold[[#This Row],[Trend]]</f>
        <v>SYSTEM OFFICEOutpatient Imaging Cost</v>
      </c>
      <c r="B135" t="s">
        <v>119</v>
      </c>
      <c r="C135" t="s">
        <v>19</v>
      </c>
      <c r="D135">
        <v>10</v>
      </c>
      <c r="E135">
        <v>5</v>
      </c>
    </row>
    <row r="136" spans="1:5" x14ac:dyDescent="0.25">
      <c r="A136" s="5" t="str">
        <f>Threshold[[#This Row],[Population]]&amp;Threshold[[#This Row],[Trend]]</f>
        <v>SYSTEM OFFICEOverall PMPM</v>
      </c>
      <c r="B136" t="s">
        <v>119</v>
      </c>
      <c r="C136" t="s">
        <v>14</v>
      </c>
      <c r="D136">
        <v>10</v>
      </c>
      <c r="E136">
        <v>5</v>
      </c>
    </row>
    <row r="137" spans="1:5" x14ac:dyDescent="0.25">
      <c r="A137" s="5" t="str">
        <f>Threshold[[#This Row],[Population]]&amp;Threshold[[#This Row],[Trend]]</f>
        <v>SYSTEM OFFICEProfessional Claim Count</v>
      </c>
      <c r="B137" t="s">
        <v>119</v>
      </c>
      <c r="C137" t="s">
        <v>32</v>
      </c>
      <c r="D137">
        <v>10</v>
      </c>
      <c r="E137">
        <v>5</v>
      </c>
    </row>
    <row r="138" spans="1:5" x14ac:dyDescent="0.25">
      <c r="A138" s="5" t="str">
        <f>Threshold[[#This Row],[Population]]&amp;Threshold[[#This Row],[Trend]]</f>
        <v>SYSTEM OFFICEReadmission Cost</v>
      </c>
      <c r="B138" t="s">
        <v>119</v>
      </c>
      <c r="C138" t="s">
        <v>15</v>
      </c>
      <c r="D138">
        <v>10</v>
      </c>
      <c r="E138">
        <v>5</v>
      </c>
    </row>
    <row r="139" spans="1:5" x14ac:dyDescent="0.25">
      <c r="A139" s="5" t="str">
        <f>Threshold[[#This Row],[Population]]&amp;Threshold[[#This Row],[Trend]]</f>
        <v>SYSTEM OFFICEReadmission Quality</v>
      </c>
      <c r="B139" t="s">
        <v>119</v>
      </c>
      <c r="C139" t="s">
        <v>16</v>
      </c>
      <c r="D139">
        <v>10</v>
      </c>
      <c r="E139">
        <v>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797"/>
  <sheetViews>
    <sheetView topLeftCell="C1" workbookViewId="0">
      <selection activeCell="I2" sqref="I2"/>
    </sheetView>
  </sheetViews>
  <sheetFormatPr defaultRowHeight="15" x14ac:dyDescent="0.25"/>
  <cols>
    <col min="1" max="1" width="46.7109375" bestFit="1" customWidth="1"/>
    <col min="2" max="2" width="46.7109375" customWidth="1"/>
    <col min="3" max="3" width="11.85546875" customWidth="1"/>
    <col min="4" max="4" width="9.7109375" bestFit="1" customWidth="1"/>
    <col min="5" max="5" width="14.42578125" customWidth="1"/>
    <col min="6" max="6" width="38.140625" bestFit="1" customWidth="1"/>
    <col min="7" max="7" width="13.85546875" customWidth="1"/>
    <col min="8" max="8" width="14" customWidth="1"/>
    <col min="9" max="9" width="17.28515625" customWidth="1"/>
    <col min="10" max="11" width="23.7109375" customWidth="1"/>
    <col min="12" max="12" width="27" customWidth="1"/>
    <col min="13" max="13" width="23.42578125" customWidth="1"/>
  </cols>
  <sheetData>
    <row r="1" spans="1:13" x14ac:dyDescent="0.25">
      <c r="A1" t="s">
        <v>0</v>
      </c>
      <c r="B1" t="s">
        <v>85</v>
      </c>
      <c r="C1" t="s">
        <v>1</v>
      </c>
      <c r="D1" t="s">
        <v>2</v>
      </c>
      <c r="E1" t="s">
        <v>3</v>
      </c>
      <c r="F1" t="s">
        <v>4</v>
      </c>
      <c r="G1" t="s">
        <v>5</v>
      </c>
      <c r="H1" t="s">
        <v>6</v>
      </c>
      <c r="I1" t="s">
        <v>7</v>
      </c>
      <c r="J1" t="s">
        <v>88</v>
      </c>
      <c r="K1" t="s">
        <v>86</v>
      </c>
      <c r="L1" t="s">
        <v>87</v>
      </c>
      <c r="M1" t="s">
        <v>89</v>
      </c>
    </row>
    <row r="2" spans="1:13" x14ac:dyDescent="0.25">
      <c r="A2" t="s">
        <v>90</v>
      </c>
      <c r="B2" t="s">
        <v>90</v>
      </c>
      <c r="C2" t="s">
        <v>91</v>
      </c>
      <c r="D2" s="1" t="s">
        <v>92</v>
      </c>
      <c r="E2" t="s">
        <v>93</v>
      </c>
      <c r="F2" t="s">
        <v>12</v>
      </c>
      <c r="G2">
        <v>1</v>
      </c>
      <c r="H2">
        <v>330.04</v>
      </c>
      <c r="I2" s="5">
        <f>IFERROR(VLOOKUP(TrendSheetStgData[Population]&amp;TrendSheetStgData[Cost Basis]&amp;TrendSheetStgData[Period]&amp;TrendSheetStgData[Trend],TrendSheetPrdData[#All],9,FALSE),0)</f>
        <v>329.8</v>
      </c>
      <c r="J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7.2771376591876616E-2</v>
      </c>
      <c r="K2" s="5">
        <f>VLOOKUP(TrendSheetStgData[Population]&amp;TrendSheetStgData[Trend],Threshold[#All],4,FALSE)</f>
        <v>10</v>
      </c>
      <c r="L2" s="5">
        <f>VLOOKUP(TrendSheetStgData[Population]&amp;TrendSheetStgData[Trend],Threshold[#All],5,FALSE)</f>
        <v>5</v>
      </c>
      <c r="M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 spans="1:13" x14ac:dyDescent="0.25">
      <c r="A3" t="s">
        <v>90</v>
      </c>
      <c r="B3" t="s">
        <v>90</v>
      </c>
      <c r="C3" t="s">
        <v>91</v>
      </c>
      <c r="D3" s="1" t="s">
        <v>94</v>
      </c>
      <c r="E3" t="s">
        <v>93</v>
      </c>
      <c r="F3" t="s">
        <v>12</v>
      </c>
      <c r="G3">
        <v>1</v>
      </c>
      <c r="H3">
        <v>379.91</v>
      </c>
      <c r="I3" s="5">
        <f>IFERROR(VLOOKUP(TrendSheetStgData[Population]&amp;TrendSheetStgData[Cost Basis]&amp;TrendSheetStgData[Period]&amp;TrendSheetStgData[Trend],TrendSheetPrdData[#All],9,FALSE),0)</f>
        <v>378.5</v>
      </c>
      <c r="J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0.3725231175693593</v>
      </c>
      <c r="K3" s="5">
        <f>VLOOKUP(TrendSheetStgData[Population]&amp;TrendSheetStgData[Trend],Threshold[#All],4,FALSE)</f>
        <v>10</v>
      </c>
      <c r="L3" s="5">
        <f>VLOOKUP(TrendSheetStgData[Population]&amp;TrendSheetStgData[Trend],Threshold[#All],5,FALSE)</f>
        <v>5</v>
      </c>
      <c r="M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 spans="1:13" x14ac:dyDescent="0.25">
      <c r="A4" t="s">
        <v>90</v>
      </c>
      <c r="B4" t="s">
        <v>90</v>
      </c>
      <c r="C4" t="s">
        <v>91</v>
      </c>
      <c r="D4" s="1" t="s">
        <v>95</v>
      </c>
      <c r="E4" t="s">
        <v>93</v>
      </c>
      <c r="F4" t="s">
        <v>12</v>
      </c>
      <c r="G4">
        <v>1</v>
      </c>
      <c r="H4">
        <v>342.93</v>
      </c>
      <c r="I4" s="5">
        <f>IFERROR(VLOOKUP(TrendSheetStgData[Population]&amp;TrendSheetStgData[Cost Basis]&amp;TrendSheetStgData[Period]&amp;TrendSheetStgData[Trend],TrendSheetPrdData[#All],9,FALSE),0)</f>
        <v>341.85</v>
      </c>
      <c r="J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0.31592803861342228</v>
      </c>
      <c r="K4" s="5">
        <f>VLOOKUP(TrendSheetStgData[Population]&amp;TrendSheetStgData[Trend],Threshold[#All],4,FALSE)</f>
        <v>10</v>
      </c>
      <c r="L4" s="5">
        <f>VLOOKUP(TrendSheetStgData[Population]&amp;TrendSheetStgData[Trend],Threshold[#All],5,FALSE)</f>
        <v>5</v>
      </c>
      <c r="M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 spans="1:13" x14ac:dyDescent="0.25">
      <c r="A5" t="s">
        <v>90</v>
      </c>
      <c r="B5" t="s">
        <v>90</v>
      </c>
      <c r="C5" t="s">
        <v>91</v>
      </c>
      <c r="D5" s="1" t="s">
        <v>96</v>
      </c>
      <c r="E5" t="s">
        <v>93</v>
      </c>
      <c r="F5" t="s">
        <v>12</v>
      </c>
      <c r="G5">
        <v>1</v>
      </c>
      <c r="H5">
        <v>354.78</v>
      </c>
      <c r="I5" s="5">
        <f>IFERROR(VLOOKUP(TrendSheetStgData[Population]&amp;TrendSheetStgData[Cost Basis]&amp;TrendSheetStgData[Period]&amp;TrendSheetStgData[Trend],TrendSheetPrdData[#All],9,FALSE),0)</f>
        <v>354.45</v>
      </c>
      <c r="J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9.3101988997033175E-2</v>
      </c>
      <c r="K5" s="5">
        <f>VLOOKUP(TrendSheetStgData[Population]&amp;TrendSheetStgData[Trend],Threshold[#All],4,FALSE)</f>
        <v>10</v>
      </c>
      <c r="L5" s="5">
        <f>VLOOKUP(TrendSheetStgData[Population]&amp;TrendSheetStgData[Trend],Threshold[#All],5,FALSE)</f>
        <v>5</v>
      </c>
      <c r="M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 spans="1:13" x14ac:dyDescent="0.25">
      <c r="A6" t="s">
        <v>90</v>
      </c>
      <c r="B6" t="s">
        <v>90</v>
      </c>
      <c r="C6" t="s">
        <v>91</v>
      </c>
      <c r="D6" s="1" t="s">
        <v>97</v>
      </c>
      <c r="E6" t="s">
        <v>93</v>
      </c>
      <c r="F6" t="s">
        <v>12</v>
      </c>
      <c r="G6">
        <v>1</v>
      </c>
      <c r="H6">
        <v>296.43</v>
      </c>
      <c r="I6" s="5">
        <f>IFERROR(VLOOKUP(TrendSheetStgData[Population]&amp;TrendSheetStgData[Cost Basis]&amp;TrendSheetStgData[Period]&amp;TrendSheetStgData[Trend],TrendSheetPrdData[#All],9,FALSE),0)</f>
        <v>296.39</v>
      </c>
      <c r="J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1.3495731974769887E-2</v>
      </c>
      <c r="K6" s="5">
        <f>VLOOKUP(TrendSheetStgData[Population]&amp;TrendSheetStgData[Trend],Threshold[#All],4,FALSE)</f>
        <v>10</v>
      </c>
      <c r="L6" s="5">
        <f>VLOOKUP(TrendSheetStgData[Population]&amp;TrendSheetStgData[Trend],Threshold[#All],5,FALSE)</f>
        <v>5</v>
      </c>
      <c r="M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 spans="1:13" x14ac:dyDescent="0.25">
      <c r="A7" t="s">
        <v>90</v>
      </c>
      <c r="B7" t="s">
        <v>90</v>
      </c>
      <c r="C7" t="s">
        <v>91</v>
      </c>
      <c r="D7" s="1" t="s">
        <v>98</v>
      </c>
      <c r="E7" t="s">
        <v>93</v>
      </c>
      <c r="F7" t="s">
        <v>12</v>
      </c>
      <c r="G7">
        <v>1</v>
      </c>
      <c r="H7">
        <v>310.17</v>
      </c>
      <c r="I7" s="5">
        <f>IFERROR(VLOOKUP(TrendSheetStgData[Population]&amp;TrendSheetStgData[Cost Basis]&amp;TrendSheetStgData[Period]&amp;TrendSheetStgData[Trend],TrendSheetPrdData[#All],9,FALSE),0)</f>
        <v>311.33999999999997</v>
      </c>
      <c r="J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0.37579495085757025</v>
      </c>
      <c r="K7" s="5">
        <f>VLOOKUP(TrendSheetStgData[Population]&amp;TrendSheetStgData[Trend],Threshold[#All],4,FALSE)</f>
        <v>10</v>
      </c>
      <c r="L7" s="5">
        <f>VLOOKUP(TrendSheetStgData[Population]&amp;TrendSheetStgData[Trend],Threshold[#All],5,FALSE)</f>
        <v>5</v>
      </c>
      <c r="M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 spans="1:13" x14ac:dyDescent="0.25">
      <c r="A8" t="s">
        <v>90</v>
      </c>
      <c r="B8" t="s">
        <v>90</v>
      </c>
      <c r="C8" t="s">
        <v>91</v>
      </c>
      <c r="D8" s="1" t="s">
        <v>99</v>
      </c>
      <c r="E8" t="s">
        <v>93</v>
      </c>
      <c r="F8" t="s">
        <v>12</v>
      </c>
      <c r="G8">
        <v>1</v>
      </c>
      <c r="H8">
        <v>381.03</v>
      </c>
      <c r="I8" s="5">
        <f>IFERROR(VLOOKUP(TrendSheetStgData[Population]&amp;TrendSheetStgData[Cost Basis]&amp;TrendSheetStgData[Period]&amp;TrendSheetStgData[Trend],TrendSheetPrdData[#All],9,FALSE),0)</f>
        <v>343.24</v>
      </c>
      <c r="J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11.009789068873081</v>
      </c>
      <c r="K8" s="5">
        <f>VLOOKUP(TrendSheetStgData[Population]&amp;TrendSheetStgData[Trend],Threshold[#All],4,FALSE)</f>
        <v>10</v>
      </c>
      <c r="L8" s="5">
        <f>VLOOKUP(TrendSheetStgData[Population]&amp;TrendSheetStgData[Trend],Threshold[#All],5,FALSE)</f>
        <v>5</v>
      </c>
      <c r="M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 spans="1:13" x14ac:dyDescent="0.25">
      <c r="A9" t="s">
        <v>90</v>
      </c>
      <c r="B9" t="s">
        <v>90</v>
      </c>
      <c r="C9" t="s">
        <v>91</v>
      </c>
      <c r="D9" s="1" t="s">
        <v>100</v>
      </c>
      <c r="E9" t="s">
        <v>93</v>
      </c>
      <c r="F9" t="s">
        <v>12</v>
      </c>
      <c r="G9">
        <v>1</v>
      </c>
      <c r="H9">
        <v>380.51</v>
      </c>
      <c r="I9" s="5">
        <f>IFERROR(VLOOKUP(TrendSheetStgData[Population]&amp;TrendSheetStgData[Cost Basis]&amp;TrendSheetStgData[Period]&amp;TrendSheetStgData[Trend],TrendSheetPrdData[#All],9,FALSE),0)</f>
        <v>380.81</v>
      </c>
      <c r="J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7.8779443817129632E-2</v>
      </c>
      <c r="K9" s="5">
        <f>VLOOKUP(TrendSheetStgData[Population]&amp;TrendSheetStgData[Trend],Threshold[#All],4,FALSE)</f>
        <v>10</v>
      </c>
      <c r="L9" s="5">
        <f>VLOOKUP(TrendSheetStgData[Population]&amp;TrendSheetStgData[Trend],Threshold[#All],5,FALSE)</f>
        <v>5</v>
      </c>
      <c r="M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 spans="1:13" x14ac:dyDescent="0.25">
      <c r="A10" t="s">
        <v>90</v>
      </c>
      <c r="B10" t="s">
        <v>90</v>
      </c>
      <c r="C10" t="s">
        <v>91</v>
      </c>
      <c r="D10" s="1" t="s">
        <v>101</v>
      </c>
      <c r="E10" t="s">
        <v>93</v>
      </c>
      <c r="F10" t="s">
        <v>12</v>
      </c>
      <c r="G10">
        <v>1</v>
      </c>
      <c r="H10">
        <v>368.03</v>
      </c>
      <c r="I10" s="5">
        <f>IFERROR(VLOOKUP(TrendSheetStgData[Population]&amp;TrendSheetStgData[Cost Basis]&amp;TrendSheetStgData[Period]&amp;TrendSheetStgData[Trend],TrendSheetPrdData[#All],9,FALSE),0)</f>
        <v>367.86</v>
      </c>
      <c r="J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4.621323329526425E-2</v>
      </c>
      <c r="K10" s="5">
        <f>VLOOKUP(TrendSheetStgData[Population]&amp;TrendSheetStgData[Trend],Threshold[#All],4,FALSE)</f>
        <v>10</v>
      </c>
      <c r="L10" s="5">
        <f>VLOOKUP(TrendSheetStgData[Population]&amp;TrendSheetStgData[Trend],Threshold[#All],5,FALSE)</f>
        <v>5</v>
      </c>
      <c r="M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 spans="1:13" x14ac:dyDescent="0.25">
      <c r="A11" t="s">
        <v>90</v>
      </c>
      <c r="B11" t="s">
        <v>90</v>
      </c>
      <c r="C11" t="s">
        <v>91</v>
      </c>
      <c r="D11" s="1" t="s">
        <v>102</v>
      </c>
      <c r="E11" t="s">
        <v>93</v>
      </c>
      <c r="F11" t="s">
        <v>12</v>
      </c>
      <c r="G11">
        <v>1</v>
      </c>
      <c r="H11">
        <v>365.66</v>
      </c>
      <c r="I11" s="5">
        <f>IFERROR(VLOOKUP(TrendSheetStgData[Population]&amp;TrendSheetStgData[Cost Basis]&amp;TrendSheetStgData[Period]&amp;TrendSheetStgData[Trend],TrendSheetPrdData[#All],9,FALSE),0)</f>
        <v>365.02</v>
      </c>
      <c r="J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0.17533285847352015</v>
      </c>
      <c r="K11" s="5">
        <f>VLOOKUP(TrendSheetStgData[Population]&amp;TrendSheetStgData[Trend],Threshold[#All],4,FALSE)</f>
        <v>10</v>
      </c>
      <c r="L11" s="5">
        <f>VLOOKUP(TrendSheetStgData[Population]&amp;TrendSheetStgData[Trend],Threshold[#All],5,FALSE)</f>
        <v>5</v>
      </c>
      <c r="M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 spans="1:13" x14ac:dyDescent="0.25">
      <c r="A12" t="s">
        <v>90</v>
      </c>
      <c r="B12" t="s">
        <v>90</v>
      </c>
      <c r="C12" t="s">
        <v>91</v>
      </c>
      <c r="D12" s="1" t="s">
        <v>103</v>
      </c>
      <c r="E12" t="s">
        <v>93</v>
      </c>
      <c r="F12" t="s">
        <v>12</v>
      </c>
      <c r="G12">
        <v>1</v>
      </c>
      <c r="H12">
        <v>384.52</v>
      </c>
      <c r="I12" s="5">
        <f>IFERROR(VLOOKUP(TrendSheetStgData[Population]&amp;TrendSheetStgData[Cost Basis]&amp;TrendSheetStgData[Period]&amp;TrendSheetStgData[Trend],TrendSheetPrdData[#All],9,FALSE),0)</f>
        <v>363.29</v>
      </c>
      <c r="J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5.8438162349637919</v>
      </c>
      <c r="K12" s="5">
        <f>VLOOKUP(TrendSheetStgData[Population]&amp;TrendSheetStgData[Trend],Threshold[#All],4,FALSE)</f>
        <v>10</v>
      </c>
      <c r="L12" s="5">
        <f>VLOOKUP(TrendSheetStgData[Population]&amp;TrendSheetStgData[Trend],Threshold[#All],5,FALSE)</f>
        <v>5</v>
      </c>
      <c r="M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 spans="1:13" x14ac:dyDescent="0.25">
      <c r="A13" t="s">
        <v>90</v>
      </c>
      <c r="B13" t="s">
        <v>90</v>
      </c>
      <c r="C13" t="s">
        <v>91</v>
      </c>
      <c r="D13" s="1" t="s">
        <v>104</v>
      </c>
      <c r="E13" t="s">
        <v>93</v>
      </c>
      <c r="F13" t="s">
        <v>12</v>
      </c>
      <c r="G13">
        <v>1</v>
      </c>
      <c r="H13">
        <v>376.75</v>
      </c>
      <c r="I13" s="5">
        <f>IFERROR(VLOOKUP(TrendSheetStgData[Population]&amp;TrendSheetStgData[Cost Basis]&amp;TrendSheetStgData[Period]&amp;TrendSheetStgData[Trend],TrendSheetPrdData[#All],9,FALSE),0)</f>
        <v>376.49</v>
      </c>
      <c r="J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6.905893914844774E-2</v>
      </c>
      <c r="K13" s="5">
        <f>VLOOKUP(TrendSheetStgData[Population]&amp;TrendSheetStgData[Trend],Threshold[#All],4,FALSE)</f>
        <v>10</v>
      </c>
      <c r="L13" s="5">
        <f>VLOOKUP(TrendSheetStgData[Population]&amp;TrendSheetStgData[Trend],Threshold[#All],5,FALSE)</f>
        <v>5</v>
      </c>
      <c r="M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 spans="1:13" x14ac:dyDescent="0.25">
      <c r="A14" t="s">
        <v>90</v>
      </c>
      <c r="B14" t="s">
        <v>90</v>
      </c>
      <c r="C14" t="s">
        <v>91</v>
      </c>
      <c r="D14" s="1" t="s">
        <v>105</v>
      </c>
      <c r="E14" t="s">
        <v>93</v>
      </c>
      <c r="F14" t="s">
        <v>12</v>
      </c>
      <c r="G14">
        <v>1</v>
      </c>
      <c r="H14">
        <v>314.02999999999997</v>
      </c>
      <c r="I14" s="5">
        <f>IFERROR(VLOOKUP(TrendSheetStgData[Population]&amp;TrendSheetStgData[Cost Basis]&amp;TrendSheetStgData[Period]&amp;TrendSheetStgData[Trend],TrendSheetPrdData[#All],9,FALSE),0)</f>
        <v>312.70999999999998</v>
      </c>
      <c r="J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0.42211633782098212</v>
      </c>
      <c r="K14" s="5">
        <f>VLOOKUP(TrendSheetStgData[Population]&amp;TrendSheetStgData[Trend],Threshold[#All],4,FALSE)</f>
        <v>10</v>
      </c>
      <c r="L14" s="5">
        <f>VLOOKUP(TrendSheetStgData[Population]&amp;TrendSheetStgData[Trend],Threshold[#All],5,FALSE)</f>
        <v>5</v>
      </c>
      <c r="M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 spans="1:13" x14ac:dyDescent="0.25">
      <c r="A15" t="s">
        <v>90</v>
      </c>
      <c r="B15" t="s">
        <v>90</v>
      </c>
      <c r="C15" t="s">
        <v>91</v>
      </c>
      <c r="D15" s="1" t="s">
        <v>106</v>
      </c>
      <c r="E15" t="s">
        <v>93</v>
      </c>
      <c r="F15" t="s">
        <v>12</v>
      </c>
      <c r="G15">
        <v>1</v>
      </c>
      <c r="H15">
        <v>315.70999999999998</v>
      </c>
      <c r="I15" s="5">
        <f>IFERROR(VLOOKUP(TrendSheetStgData[Population]&amp;TrendSheetStgData[Cost Basis]&amp;TrendSheetStgData[Period]&amp;TrendSheetStgData[Trend],TrendSheetPrdData[#All],9,FALSE),0)</f>
        <v>315.33999999999997</v>
      </c>
      <c r="J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0.11733367159256822</v>
      </c>
      <c r="K15" s="5">
        <f>VLOOKUP(TrendSheetStgData[Population]&amp;TrendSheetStgData[Trend],Threshold[#All],4,FALSE)</f>
        <v>10</v>
      </c>
      <c r="L15" s="5">
        <f>VLOOKUP(TrendSheetStgData[Population]&amp;TrendSheetStgData[Trend],Threshold[#All],5,FALSE)</f>
        <v>5</v>
      </c>
      <c r="M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6" spans="1:13" x14ac:dyDescent="0.25">
      <c r="A16" t="s">
        <v>90</v>
      </c>
      <c r="B16" t="s">
        <v>90</v>
      </c>
      <c r="C16" t="s">
        <v>91</v>
      </c>
      <c r="D16" s="1" t="s">
        <v>107</v>
      </c>
      <c r="E16" t="s">
        <v>93</v>
      </c>
      <c r="F16" t="s">
        <v>12</v>
      </c>
      <c r="G16">
        <v>1</v>
      </c>
      <c r="H16">
        <v>341.08</v>
      </c>
      <c r="I16" s="5">
        <f>IFERROR(VLOOKUP(TrendSheetStgData[Population]&amp;TrendSheetStgData[Cost Basis]&amp;TrendSheetStgData[Period]&amp;TrendSheetStgData[Trend],TrendSheetPrdData[#All],9,FALSE),0)</f>
        <v>343.5</v>
      </c>
      <c r="J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0.70451237263464794</v>
      </c>
      <c r="K16" s="5">
        <f>VLOOKUP(TrendSheetStgData[Population]&amp;TrendSheetStgData[Trend],Threshold[#All],4,FALSE)</f>
        <v>10</v>
      </c>
      <c r="L16" s="5">
        <f>VLOOKUP(TrendSheetStgData[Population]&amp;TrendSheetStgData[Trend],Threshold[#All],5,FALSE)</f>
        <v>5</v>
      </c>
      <c r="M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 spans="1:13" x14ac:dyDescent="0.25">
      <c r="A17" t="s">
        <v>90</v>
      </c>
      <c r="B17" t="s">
        <v>90</v>
      </c>
      <c r="C17" t="s">
        <v>91</v>
      </c>
      <c r="D17" s="1" t="s">
        <v>108</v>
      </c>
      <c r="E17" t="s">
        <v>93</v>
      </c>
      <c r="F17" t="s">
        <v>12</v>
      </c>
      <c r="G17">
        <v>1</v>
      </c>
      <c r="H17">
        <v>370.55</v>
      </c>
      <c r="I17" s="5">
        <f>IFERROR(VLOOKUP(TrendSheetStgData[Population]&amp;TrendSheetStgData[Cost Basis]&amp;TrendSheetStgData[Period]&amp;TrendSheetStgData[Trend],TrendSheetPrdData[#All],9,FALSE),0)</f>
        <v>371.03</v>
      </c>
      <c r="J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0.12936959275529239</v>
      </c>
      <c r="K17" s="5">
        <f>VLOOKUP(TrendSheetStgData[Population]&amp;TrendSheetStgData[Trend],Threshold[#All],4,FALSE)</f>
        <v>10</v>
      </c>
      <c r="L17" s="5">
        <f>VLOOKUP(TrendSheetStgData[Population]&amp;TrendSheetStgData[Trend],Threshold[#All],5,FALSE)</f>
        <v>5</v>
      </c>
      <c r="M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 spans="1:13" x14ac:dyDescent="0.25">
      <c r="A18" t="s">
        <v>90</v>
      </c>
      <c r="B18" t="s">
        <v>90</v>
      </c>
      <c r="C18" t="s">
        <v>91</v>
      </c>
      <c r="D18" s="1" t="s">
        <v>109</v>
      </c>
      <c r="E18" t="s">
        <v>93</v>
      </c>
      <c r="F18" t="s">
        <v>12</v>
      </c>
      <c r="G18">
        <v>1</v>
      </c>
      <c r="H18">
        <v>338.77</v>
      </c>
      <c r="I18" s="5">
        <f>IFERROR(VLOOKUP(TrendSheetStgData[Population]&amp;TrendSheetStgData[Cost Basis]&amp;TrendSheetStgData[Period]&amp;TrendSheetStgData[Trend],TrendSheetPrdData[#All],9,FALSE),0)</f>
        <v>338.37</v>
      </c>
      <c r="J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0.11821378963855461</v>
      </c>
      <c r="K18" s="5">
        <f>VLOOKUP(TrendSheetStgData[Population]&amp;TrendSheetStgData[Trend],Threshold[#All],4,FALSE)</f>
        <v>10</v>
      </c>
      <c r="L18" s="5">
        <f>VLOOKUP(TrendSheetStgData[Population]&amp;TrendSheetStgData[Trend],Threshold[#All],5,FALSE)</f>
        <v>5</v>
      </c>
      <c r="M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 spans="1:13" x14ac:dyDescent="0.25">
      <c r="A19" t="s">
        <v>90</v>
      </c>
      <c r="B19" t="s">
        <v>90</v>
      </c>
      <c r="C19" t="s">
        <v>91</v>
      </c>
      <c r="D19" s="1" t="s">
        <v>110</v>
      </c>
      <c r="E19" t="s">
        <v>93</v>
      </c>
      <c r="F19" t="s">
        <v>12</v>
      </c>
      <c r="G19">
        <v>1</v>
      </c>
      <c r="H19">
        <v>318.3</v>
      </c>
      <c r="I19" s="5">
        <f>IFERROR(VLOOKUP(TrendSheetStgData[Population]&amp;TrendSheetStgData[Cost Basis]&amp;TrendSheetStgData[Period]&amp;TrendSheetStgData[Trend],TrendSheetPrdData[#All],9,FALSE),0)</f>
        <v>305.13</v>
      </c>
      <c r="J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4.3161930980237981</v>
      </c>
      <c r="K19" s="5">
        <f>VLOOKUP(TrendSheetStgData[Population]&amp;TrendSheetStgData[Trend],Threshold[#All],4,FALSE)</f>
        <v>10</v>
      </c>
      <c r="L19" s="5">
        <f>VLOOKUP(TrendSheetStgData[Population]&amp;TrendSheetStgData[Trend],Threshold[#All],5,FALSE)</f>
        <v>5</v>
      </c>
      <c r="M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 spans="1:13" x14ac:dyDescent="0.25">
      <c r="A20" t="s">
        <v>90</v>
      </c>
      <c r="B20" t="s">
        <v>90</v>
      </c>
      <c r="C20" t="s">
        <v>91</v>
      </c>
      <c r="D20" s="1" t="s">
        <v>111</v>
      </c>
      <c r="E20" t="s">
        <v>93</v>
      </c>
      <c r="F20" t="s">
        <v>12</v>
      </c>
      <c r="G20">
        <v>1</v>
      </c>
      <c r="H20">
        <v>303.08</v>
      </c>
      <c r="I20" s="5">
        <f>IFERROR(VLOOKUP(TrendSheetStgData[Population]&amp;TrendSheetStgData[Cost Basis]&amp;TrendSheetStgData[Period]&amp;TrendSheetStgData[Trend],TrendSheetPrdData[#All],9,FALSE),0)</f>
        <v>262.76</v>
      </c>
      <c r="J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15.34480133962551</v>
      </c>
      <c r="K20" s="5">
        <f>VLOOKUP(TrendSheetStgData[Population]&amp;TrendSheetStgData[Trend],Threshold[#All],4,FALSE)</f>
        <v>10</v>
      </c>
      <c r="L20" s="5">
        <f>VLOOKUP(TrendSheetStgData[Population]&amp;TrendSheetStgData[Trend],Threshold[#All],5,FALSE)</f>
        <v>5</v>
      </c>
      <c r="M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 spans="1:13" x14ac:dyDescent="0.25">
      <c r="A21" t="s">
        <v>90</v>
      </c>
      <c r="B21" t="s">
        <v>90</v>
      </c>
      <c r="C21" t="s">
        <v>91</v>
      </c>
      <c r="D21" s="1" t="s">
        <v>112</v>
      </c>
      <c r="E21" t="s">
        <v>113</v>
      </c>
      <c r="F21" t="s">
        <v>12</v>
      </c>
      <c r="G21">
        <v>1</v>
      </c>
      <c r="H21">
        <v>233.92</v>
      </c>
      <c r="I21" s="5">
        <f>IFERROR(VLOOKUP(TrendSheetStgData[Population]&amp;TrendSheetStgData[Cost Basis]&amp;TrendSheetStgData[Period]&amp;TrendSheetStgData[Trend],TrendSheetPrdData[#All],9,FALSE),0)</f>
        <v>41.76</v>
      </c>
      <c r="J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460.15325670498089</v>
      </c>
      <c r="K21" s="5">
        <f>VLOOKUP(TrendSheetStgData[Population]&amp;TrendSheetStgData[Trend],Threshold[#All],4,FALSE)</f>
        <v>10</v>
      </c>
      <c r="L21" s="5">
        <f>VLOOKUP(TrendSheetStgData[Population]&amp;TrendSheetStgData[Trend],Threshold[#All],5,FALSE)</f>
        <v>5</v>
      </c>
      <c r="M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 spans="1:13" x14ac:dyDescent="0.25">
      <c r="A22" t="s">
        <v>90</v>
      </c>
      <c r="B22" t="s">
        <v>90</v>
      </c>
      <c r="C22" t="s">
        <v>91</v>
      </c>
      <c r="D22" s="1" t="s">
        <v>114</v>
      </c>
      <c r="E22" t="s">
        <v>113</v>
      </c>
      <c r="F22" t="s">
        <v>12</v>
      </c>
      <c r="G22">
        <v>1</v>
      </c>
      <c r="H22">
        <v>112.45</v>
      </c>
      <c r="I22" s="5">
        <f>IFERROR(VLOOKUP(TrendSheetStgData[Population]&amp;TrendSheetStgData[Cost Basis]&amp;TrendSheetStgData[Period]&amp;TrendSheetStgData[Trend],TrendSheetPrdData[#All],9,FALSE),0)</f>
        <v>0</v>
      </c>
      <c r="J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 s="5">
        <f>VLOOKUP(TrendSheetStgData[Population]&amp;TrendSheetStgData[Trend],Threshold[#All],4,FALSE)</f>
        <v>10</v>
      </c>
      <c r="L22" s="5">
        <f>VLOOKUP(TrendSheetStgData[Population]&amp;TrendSheetStgData[Trend],Threshold[#All],5,FALSE)</f>
        <v>5</v>
      </c>
      <c r="M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 spans="1:13" x14ac:dyDescent="0.25">
      <c r="A23" t="s">
        <v>90</v>
      </c>
      <c r="B23" t="s">
        <v>90</v>
      </c>
      <c r="C23" t="s">
        <v>91</v>
      </c>
      <c r="D23" s="1" t="s">
        <v>92</v>
      </c>
      <c r="E23" t="s">
        <v>93</v>
      </c>
      <c r="F23" t="s">
        <v>13</v>
      </c>
      <c r="G23">
        <v>2</v>
      </c>
      <c r="H23">
        <v>131.46</v>
      </c>
      <c r="I23" s="5">
        <f>IFERROR(VLOOKUP(TrendSheetStgData[Population]&amp;TrendSheetStgData[Cost Basis]&amp;TrendSheetStgData[Period]&amp;TrendSheetStgData[Trend],TrendSheetPrdData[#All],9,FALSE),0)</f>
        <v>131.41999999999999</v>
      </c>
      <c r="J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3.0436767615294829E-2</v>
      </c>
      <c r="K23" s="5">
        <f>VLOOKUP(TrendSheetStgData[Population]&amp;TrendSheetStgData[Trend],Threshold[#All],4,FALSE)</f>
        <v>10</v>
      </c>
      <c r="L23" s="5">
        <f>VLOOKUP(TrendSheetStgData[Population]&amp;TrendSheetStgData[Trend],Threshold[#All],5,FALSE)</f>
        <v>5</v>
      </c>
      <c r="M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 spans="1:13" x14ac:dyDescent="0.25">
      <c r="A24" t="s">
        <v>90</v>
      </c>
      <c r="B24" t="s">
        <v>90</v>
      </c>
      <c r="C24" t="s">
        <v>91</v>
      </c>
      <c r="D24" s="1" t="s">
        <v>94</v>
      </c>
      <c r="E24" t="s">
        <v>93</v>
      </c>
      <c r="F24" t="s">
        <v>13</v>
      </c>
      <c r="G24">
        <v>2</v>
      </c>
      <c r="H24">
        <v>128.05000000000001</v>
      </c>
      <c r="I24" s="5">
        <f>IFERROR(VLOOKUP(TrendSheetStgData[Population]&amp;TrendSheetStgData[Cost Basis]&amp;TrendSheetStgData[Period]&amp;TrendSheetStgData[Trend],TrendSheetPrdData[#All],9,FALSE),0)</f>
        <v>128.03</v>
      </c>
      <c r="J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1.5621338748738757E-2</v>
      </c>
      <c r="K24" s="5">
        <f>VLOOKUP(TrendSheetStgData[Population]&amp;TrendSheetStgData[Trend],Threshold[#All],4,FALSE)</f>
        <v>10</v>
      </c>
      <c r="L24" s="5">
        <f>VLOOKUP(TrendSheetStgData[Population]&amp;TrendSheetStgData[Trend],Threshold[#All],5,FALSE)</f>
        <v>5</v>
      </c>
      <c r="M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5" spans="1:13" x14ac:dyDescent="0.25">
      <c r="A25" t="s">
        <v>90</v>
      </c>
      <c r="B25" t="s">
        <v>90</v>
      </c>
      <c r="C25" t="s">
        <v>91</v>
      </c>
      <c r="D25" s="1" t="s">
        <v>95</v>
      </c>
      <c r="E25" t="s">
        <v>93</v>
      </c>
      <c r="F25" t="s">
        <v>13</v>
      </c>
      <c r="G25">
        <v>2</v>
      </c>
      <c r="H25">
        <v>125.58</v>
      </c>
      <c r="I25" s="5">
        <f>IFERROR(VLOOKUP(TrendSheetStgData[Population]&amp;TrendSheetStgData[Cost Basis]&amp;TrendSheetStgData[Period]&amp;TrendSheetStgData[Trend],TrendSheetPrdData[#All],9,FALSE),0)</f>
        <v>125.56</v>
      </c>
      <c r="J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1.5928639694166951E-2</v>
      </c>
      <c r="K25" s="5">
        <f>VLOOKUP(TrendSheetStgData[Population]&amp;TrendSheetStgData[Trend],Threshold[#All],4,FALSE)</f>
        <v>10</v>
      </c>
      <c r="L25" s="5">
        <f>VLOOKUP(TrendSheetStgData[Population]&amp;TrendSheetStgData[Trend],Threshold[#All],5,FALSE)</f>
        <v>5</v>
      </c>
      <c r="M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 spans="1:13" x14ac:dyDescent="0.25">
      <c r="A26" t="s">
        <v>90</v>
      </c>
      <c r="B26" t="s">
        <v>90</v>
      </c>
      <c r="C26" t="s">
        <v>91</v>
      </c>
      <c r="D26" s="1" t="s">
        <v>96</v>
      </c>
      <c r="E26" t="s">
        <v>93</v>
      </c>
      <c r="F26" t="s">
        <v>13</v>
      </c>
      <c r="G26">
        <v>2</v>
      </c>
      <c r="H26">
        <v>140.29</v>
      </c>
      <c r="I26" s="5">
        <f>IFERROR(VLOOKUP(TrendSheetStgData[Population]&amp;TrendSheetStgData[Cost Basis]&amp;TrendSheetStgData[Period]&amp;TrendSheetStgData[Trend],TrendSheetPrdData[#All],9,FALSE),0)</f>
        <v>140.26</v>
      </c>
      <c r="J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2.1388849279909552E-2</v>
      </c>
      <c r="K26" s="5">
        <f>VLOOKUP(TrendSheetStgData[Population]&amp;TrendSheetStgData[Trend],Threshold[#All],4,FALSE)</f>
        <v>10</v>
      </c>
      <c r="L26" s="5">
        <f>VLOOKUP(TrendSheetStgData[Population]&amp;TrendSheetStgData[Trend],Threshold[#All],5,FALSE)</f>
        <v>5</v>
      </c>
      <c r="M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 spans="1:13" x14ac:dyDescent="0.25">
      <c r="A27" t="s">
        <v>90</v>
      </c>
      <c r="B27" t="s">
        <v>90</v>
      </c>
      <c r="C27" t="s">
        <v>91</v>
      </c>
      <c r="D27" s="1" t="s">
        <v>97</v>
      </c>
      <c r="E27" t="s">
        <v>93</v>
      </c>
      <c r="F27" t="s">
        <v>13</v>
      </c>
      <c r="G27">
        <v>2</v>
      </c>
      <c r="H27">
        <v>89.39</v>
      </c>
      <c r="I27" s="5">
        <f>IFERROR(VLOOKUP(TrendSheetStgData[Population]&amp;TrendSheetStgData[Cost Basis]&amp;TrendSheetStgData[Period]&amp;TrendSheetStgData[Trend],TrendSheetPrdData[#All],9,FALSE),0)</f>
        <v>89.38</v>
      </c>
      <c r="J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1.11881852763539E-2</v>
      </c>
      <c r="K27" s="5">
        <f>VLOOKUP(TrendSheetStgData[Population]&amp;TrendSheetStgData[Trend],Threshold[#All],4,FALSE)</f>
        <v>10</v>
      </c>
      <c r="L27" s="5">
        <f>VLOOKUP(TrendSheetStgData[Population]&amp;TrendSheetStgData[Trend],Threshold[#All],5,FALSE)</f>
        <v>5</v>
      </c>
      <c r="M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 spans="1:13" x14ac:dyDescent="0.25">
      <c r="A28" t="s">
        <v>90</v>
      </c>
      <c r="B28" t="s">
        <v>90</v>
      </c>
      <c r="C28" t="s">
        <v>91</v>
      </c>
      <c r="D28" s="1" t="s">
        <v>98</v>
      </c>
      <c r="E28" t="s">
        <v>93</v>
      </c>
      <c r="F28" t="s">
        <v>13</v>
      </c>
      <c r="G28">
        <v>2</v>
      </c>
      <c r="H28">
        <v>107.32</v>
      </c>
      <c r="I28" s="5">
        <f>IFERROR(VLOOKUP(TrendSheetStgData[Population]&amp;TrendSheetStgData[Cost Basis]&amp;TrendSheetStgData[Period]&amp;TrendSheetStgData[Trend],TrendSheetPrdData[#All],9,FALSE),0)</f>
        <v>107.3</v>
      </c>
      <c r="J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1.8639328984152864E-2</v>
      </c>
      <c r="K28" s="5">
        <f>VLOOKUP(TrendSheetStgData[Population]&amp;TrendSheetStgData[Trend],Threshold[#All],4,FALSE)</f>
        <v>10</v>
      </c>
      <c r="L28" s="5">
        <f>VLOOKUP(TrendSheetStgData[Population]&amp;TrendSheetStgData[Trend],Threshold[#All],5,FALSE)</f>
        <v>5</v>
      </c>
      <c r="M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 spans="1:13" x14ac:dyDescent="0.25">
      <c r="A29" t="s">
        <v>90</v>
      </c>
      <c r="B29" t="s">
        <v>90</v>
      </c>
      <c r="C29" t="s">
        <v>91</v>
      </c>
      <c r="D29" s="1" t="s">
        <v>99</v>
      </c>
      <c r="E29" t="s">
        <v>93</v>
      </c>
      <c r="F29" t="s">
        <v>13</v>
      </c>
      <c r="G29">
        <v>2</v>
      </c>
      <c r="H29">
        <v>120.99</v>
      </c>
      <c r="I29" s="5">
        <f>IFERROR(VLOOKUP(TrendSheetStgData[Population]&amp;TrendSheetStgData[Cost Basis]&amp;TrendSheetStgData[Period]&amp;TrendSheetStgData[Trend],TrendSheetPrdData[#All],9,FALSE),0)</f>
        <v>120.98</v>
      </c>
      <c r="J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8.2658290626474659E-3</v>
      </c>
      <c r="K29" s="5">
        <f>VLOOKUP(TrendSheetStgData[Population]&amp;TrendSheetStgData[Trend],Threshold[#All],4,FALSE)</f>
        <v>10</v>
      </c>
      <c r="L29" s="5">
        <f>VLOOKUP(TrendSheetStgData[Population]&amp;TrendSheetStgData[Trend],Threshold[#All],5,FALSE)</f>
        <v>5</v>
      </c>
      <c r="M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 spans="1:13" x14ac:dyDescent="0.25">
      <c r="A30" t="s">
        <v>90</v>
      </c>
      <c r="B30" t="s">
        <v>90</v>
      </c>
      <c r="C30" t="s">
        <v>91</v>
      </c>
      <c r="D30" s="1" t="s">
        <v>100</v>
      </c>
      <c r="E30" t="s">
        <v>93</v>
      </c>
      <c r="F30" t="s">
        <v>13</v>
      </c>
      <c r="G30">
        <v>2</v>
      </c>
      <c r="H30">
        <v>113.56</v>
      </c>
      <c r="I30" s="5">
        <f>IFERROR(VLOOKUP(TrendSheetStgData[Population]&amp;TrendSheetStgData[Cost Basis]&amp;TrendSheetStgData[Period]&amp;TrendSheetStgData[Trend],TrendSheetPrdData[#All],9,FALSE),0)</f>
        <v>113.55</v>
      </c>
      <c r="J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8.8066930867504323E-3</v>
      </c>
      <c r="K30" s="5">
        <f>VLOOKUP(TrendSheetStgData[Population]&amp;TrendSheetStgData[Trend],Threshold[#All],4,FALSE)</f>
        <v>10</v>
      </c>
      <c r="L30" s="5">
        <f>VLOOKUP(TrendSheetStgData[Population]&amp;TrendSheetStgData[Trend],Threshold[#All],5,FALSE)</f>
        <v>5</v>
      </c>
      <c r="M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 spans="1:13" x14ac:dyDescent="0.25">
      <c r="A31" t="s">
        <v>90</v>
      </c>
      <c r="B31" t="s">
        <v>90</v>
      </c>
      <c r="C31" t="s">
        <v>91</v>
      </c>
      <c r="D31" s="1" t="s">
        <v>101</v>
      </c>
      <c r="E31" t="s">
        <v>93</v>
      </c>
      <c r="F31" t="s">
        <v>13</v>
      </c>
      <c r="G31">
        <v>2</v>
      </c>
      <c r="H31">
        <v>111.78</v>
      </c>
      <c r="I31" s="5">
        <f>IFERROR(VLOOKUP(TrendSheetStgData[Population]&amp;TrendSheetStgData[Cost Basis]&amp;TrendSheetStgData[Period]&amp;TrendSheetStgData[Trend],TrendSheetPrdData[#All],9,FALSE),0)</f>
        <v>111.76</v>
      </c>
      <c r="J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1.7895490336431657E-2</v>
      </c>
      <c r="K31" s="5">
        <f>VLOOKUP(TrendSheetStgData[Population]&amp;TrendSheetStgData[Trend],Threshold[#All],4,FALSE)</f>
        <v>10</v>
      </c>
      <c r="L31" s="5">
        <f>VLOOKUP(TrendSheetStgData[Population]&amp;TrendSheetStgData[Trend],Threshold[#All],5,FALSE)</f>
        <v>5</v>
      </c>
      <c r="M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 spans="1:13" x14ac:dyDescent="0.25">
      <c r="A32" t="s">
        <v>90</v>
      </c>
      <c r="B32" t="s">
        <v>90</v>
      </c>
      <c r="C32" t="s">
        <v>91</v>
      </c>
      <c r="D32" s="1" t="s">
        <v>102</v>
      </c>
      <c r="E32" t="s">
        <v>93</v>
      </c>
      <c r="F32" t="s">
        <v>13</v>
      </c>
      <c r="G32">
        <v>2</v>
      </c>
      <c r="H32">
        <v>116.01</v>
      </c>
      <c r="I32" s="5">
        <f>IFERROR(VLOOKUP(TrendSheetStgData[Population]&amp;TrendSheetStgData[Cost Basis]&amp;TrendSheetStgData[Period]&amp;TrendSheetStgData[Trend],TrendSheetPrdData[#All],9,FALSE),0)</f>
        <v>115.99</v>
      </c>
      <c r="J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1.7242865764298849E-2</v>
      </c>
      <c r="K32" s="5">
        <f>VLOOKUP(TrendSheetStgData[Population]&amp;TrendSheetStgData[Trend],Threshold[#All],4,FALSE)</f>
        <v>10</v>
      </c>
      <c r="L32" s="5">
        <f>VLOOKUP(TrendSheetStgData[Population]&amp;TrendSheetStgData[Trend],Threshold[#All],5,FALSE)</f>
        <v>5</v>
      </c>
      <c r="M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 spans="1:13" x14ac:dyDescent="0.25">
      <c r="A33" t="s">
        <v>90</v>
      </c>
      <c r="B33" t="s">
        <v>90</v>
      </c>
      <c r="C33" t="s">
        <v>91</v>
      </c>
      <c r="D33" s="1" t="s">
        <v>103</v>
      </c>
      <c r="E33" t="s">
        <v>93</v>
      </c>
      <c r="F33" t="s">
        <v>13</v>
      </c>
      <c r="G33">
        <v>2</v>
      </c>
      <c r="H33">
        <v>119.11</v>
      </c>
      <c r="I33" s="5">
        <f>IFERROR(VLOOKUP(TrendSheetStgData[Population]&amp;TrendSheetStgData[Cost Basis]&amp;TrendSheetStgData[Period]&amp;TrendSheetStgData[Trend],TrendSheetPrdData[#All],9,FALSE),0)</f>
        <v>119.07</v>
      </c>
      <c r="J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3.3593684387340429E-2</v>
      </c>
      <c r="K33" s="5">
        <f>VLOOKUP(TrendSheetStgData[Population]&amp;TrendSheetStgData[Trend],Threshold[#All],4,FALSE)</f>
        <v>10</v>
      </c>
      <c r="L33" s="5">
        <f>VLOOKUP(TrendSheetStgData[Population]&amp;TrendSheetStgData[Trend],Threshold[#All],5,FALSE)</f>
        <v>5</v>
      </c>
      <c r="M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 spans="1:13" x14ac:dyDescent="0.25">
      <c r="A34" t="s">
        <v>90</v>
      </c>
      <c r="B34" t="s">
        <v>90</v>
      </c>
      <c r="C34" t="s">
        <v>91</v>
      </c>
      <c r="D34" s="1" t="s">
        <v>104</v>
      </c>
      <c r="E34" t="s">
        <v>93</v>
      </c>
      <c r="F34" t="s">
        <v>13</v>
      </c>
      <c r="G34">
        <v>2</v>
      </c>
      <c r="H34">
        <v>119.42</v>
      </c>
      <c r="I34" s="5">
        <f>IFERROR(VLOOKUP(TrendSheetStgData[Population]&amp;TrendSheetStgData[Cost Basis]&amp;TrendSheetStgData[Period]&amp;TrendSheetStgData[Trend],TrendSheetPrdData[#All],9,FALSE),0)</f>
        <v>119.45</v>
      </c>
      <c r="J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2.5115110925074204E-2</v>
      </c>
      <c r="K34" s="5">
        <f>VLOOKUP(TrendSheetStgData[Population]&amp;TrendSheetStgData[Trend],Threshold[#All],4,FALSE)</f>
        <v>10</v>
      </c>
      <c r="L34" s="5">
        <f>VLOOKUP(TrendSheetStgData[Population]&amp;TrendSheetStgData[Trend],Threshold[#All],5,FALSE)</f>
        <v>5</v>
      </c>
      <c r="M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 spans="1:13" x14ac:dyDescent="0.25">
      <c r="A35" t="s">
        <v>90</v>
      </c>
      <c r="B35" t="s">
        <v>90</v>
      </c>
      <c r="C35" t="s">
        <v>91</v>
      </c>
      <c r="D35" s="1" t="s">
        <v>105</v>
      </c>
      <c r="E35" t="s">
        <v>93</v>
      </c>
      <c r="F35" t="s">
        <v>13</v>
      </c>
      <c r="G35">
        <v>2</v>
      </c>
      <c r="H35">
        <v>115.12</v>
      </c>
      <c r="I35" s="5">
        <f>IFERROR(VLOOKUP(TrendSheetStgData[Population]&amp;TrendSheetStgData[Cost Basis]&amp;TrendSheetStgData[Period]&amp;TrendSheetStgData[Trend],TrendSheetPrdData[#All],9,FALSE),0)</f>
        <v>115.07</v>
      </c>
      <c r="J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4.3451811940567804E-2</v>
      </c>
      <c r="K35" s="5">
        <f>VLOOKUP(TrendSheetStgData[Population]&amp;TrendSheetStgData[Trend],Threshold[#All],4,FALSE)</f>
        <v>10</v>
      </c>
      <c r="L35" s="5">
        <f>VLOOKUP(TrendSheetStgData[Population]&amp;TrendSheetStgData[Trend],Threshold[#All],5,FALSE)</f>
        <v>5</v>
      </c>
      <c r="M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 spans="1:13" x14ac:dyDescent="0.25">
      <c r="A36" t="s">
        <v>90</v>
      </c>
      <c r="B36" t="s">
        <v>90</v>
      </c>
      <c r="C36" t="s">
        <v>91</v>
      </c>
      <c r="D36" s="1" t="s">
        <v>106</v>
      </c>
      <c r="E36" t="s">
        <v>93</v>
      </c>
      <c r="F36" t="s">
        <v>13</v>
      </c>
      <c r="G36">
        <v>2</v>
      </c>
      <c r="H36">
        <v>106.89</v>
      </c>
      <c r="I36" s="5">
        <f>IFERROR(VLOOKUP(TrendSheetStgData[Population]&amp;TrendSheetStgData[Cost Basis]&amp;TrendSheetStgData[Period]&amp;TrendSheetStgData[Trend],TrendSheetPrdData[#All],9,FALSE),0)</f>
        <v>106.84</v>
      </c>
      <c r="J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4.6798951703479183E-2</v>
      </c>
      <c r="K36" s="5">
        <f>VLOOKUP(TrendSheetStgData[Population]&amp;TrendSheetStgData[Trend],Threshold[#All],4,FALSE)</f>
        <v>10</v>
      </c>
      <c r="L36" s="5">
        <f>VLOOKUP(TrendSheetStgData[Population]&amp;TrendSheetStgData[Trend],Threshold[#All],5,FALSE)</f>
        <v>5</v>
      </c>
      <c r="M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 spans="1:13" x14ac:dyDescent="0.25">
      <c r="A37" t="s">
        <v>90</v>
      </c>
      <c r="B37" t="s">
        <v>90</v>
      </c>
      <c r="C37" t="s">
        <v>91</v>
      </c>
      <c r="D37" s="1" t="s">
        <v>107</v>
      </c>
      <c r="E37" t="s">
        <v>93</v>
      </c>
      <c r="F37" t="s">
        <v>13</v>
      </c>
      <c r="G37">
        <v>2</v>
      </c>
      <c r="H37">
        <v>104.22</v>
      </c>
      <c r="I37" s="5">
        <f>IFERROR(VLOOKUP(TrendSheetStgData[Population]&amp;TrendSheetStgData[Cost Basis]&amp;TrendSheetStgData[Period]&amp;TrendSheetStgData[Trend],TrendSheetPrdData[#All],9,FALSE),0)</f>
        <v>104.12</v>
      </c>
      <c r="J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9.6043027276214277E-2</v>
      </c>
      <c r="K37" s="5">
        <f>VLOOKUP(TrendSheetStgData[Population]&amp;TrendSheetStgData[Trend],Threshold[#All],4,FALSE)</f>
        <v>10</v>
      </c>
      <c r="L37" s="5">
        <f>VLOOKUP(TrendSheetStgData[Population]&amp;TrendSheetStgData[Trend],Threshold[#All],5,FALSE)</f>
        <v>5</v>
      </c>
      <c r="M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 spans="1:13" x14ac:dyDescent="0.25">
      <c r="A38" t="s">
        <v>90</v>
      </c>
      <c r="B38" t="s">
        <v>90</v>
      </c>
      <c r="C38" t="s">
        <v>91</v>
      </c>
      <c r="D38" s="1" t="s">
        <v>108</v>
      </c>
      <c r="E38" t="s">
        <v>93</v>
      </c>
      <c r="F38" t="s">
        <v>13</v>
      </c>
      <c r="G38">
        <v>2</v>
      </c>
      <c r="H38">
        <v>109.47</v>
      </c>
      <c r="I38" s="5">
        <f>IFERROR(VLOOKUP(TrendSheetStgData[Population]&amp;TrendSheetStgData[Cost Basis]&amp;TrendSheetStgData[Period]&amp;TrendSheetStgData[Trend],TrendSheetPrdData[#All],9,FALSE),0)</f>
        <v>109.18</v>
      </c>
      <c r="J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0.26561641326249502</v>
      </c>
      <c r="K38" s="5">
        <f>VLOOKUP(TrendSheetStgData[Population]&amp;TrendSheetStgData[Trend],Threshold[#All],4,FALSE)</f>
        <v>10</v>
      </c>
      <c r="L38" s="5">
        <f>VLOOKUP(TrendSheetStgData[Population]&amp;TrendSheetStgData[Trend],Threshold[#All],5,FALSE)</f>
        <v>5</v>
      </c>
      <c r="M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 spans="1:13" x14ac:dyDescent="0.25">
      <c r="A39" t="s">
        <v>90</v>
      </c>
      <c r="B39" t="s">
        <v>90</v>
      </c>
      <c r="C39" t="s">
        <v>91</v>
      </c>
      <c r="D39" s="1" t="s">
        <v>109</v>
      </c>
      <c r="E39" t="s">
        <v>93</v>
      </c>
      <c r="F39" t="s">
        <v>13</v>
      </c>
      <c r="G39">
        <v>2</v>
      </c>
      <c r="H39">
        <v>108.03</v>
      </c>
      <c r="I39" s="5">
        <f>IFERROR(VLOOKUP(TrendSheetStgData[Population]&amp;TrendSheetStgData[Cost Basis]&amp;TrendSheetStgData[Period]&amp;TrendSheetStgData[Trend],TrendSheetPrdData[#All],9,FALSE),0)</f>
        <v>108.24</v>
      </c>
      <c r="J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0.19401330376939557</v>
      </c>
      <c r="K39" s="5">
        <f>VLOOKUP(TrendSheetStgData[Population]&amp;TrendSheetStgData[Trend],Threshold[#All],4,FALSE)</f>
        <v>10</v>
      </c>
      <c r="L39" s="5">
        <f>VLOOKUP(TrendSheetStgData[Population]&amp;TrendSheetStgData[Trend],Threshold[#All],5,FALSE)</f>
        <v>5</v>
      </c>
      <c r="M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 spans="1:13" x14ac:dyDescent="0.25">
      <c r="A40" t="s">
        <v>90</v>
      </c>
      <c r="B40" t="s">
        <v>90</v>
      </c>
      <c r="C40" t="s">
        <v>91</v>
      </c>
      <c r="D40" s="1" t="s">
        <v>110</v>
      </c>
      <c r="E40" t="s">
        <v>93</v>
      </c>
      <c r="F40" t="s">
        <v>13</v>
      </c>
      <c r="G40">
        <v>2</v>
      </c>
      <c r="H40">
        <v>100.22</v>
      </c>
      <c r="I40" s="5">
        <f>IFERROR(VLOOKUP(TrendSheetStgData[Population]&amp;TrendSheetStgData[Cost Basis]&amp;TrendSheetStgData[Period]&amp;TrendSheetStgData[Trend],TrendSheetPrdData[#All],9,FALSE),0)</f>
        <v>100.62</v>
      </c>
      <c r="J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0.39753528125621707</v>
      </c>
      <c r="K40" s="5">
        <f>VLOOKUP(TrendSheetStgData[Population]&amp;TrendSheetStgData[Trend],Threshold[#All],4,FALSE)</f>
        <v>10</v>
      </c>
      <c r="L40" s="5">
        <f>VLOOKUP(TrendSheetStgData[Population]&amp;TrendSheetStgData[Trend],Threshold[#All],5,FALSE)</f>
        <v>5</v>
      </c>
      <c r="M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 spans="1:13" x14ac:dyDescent="0.25">
      <c r="A41" t="s">
        <v>90</v>
      </c>
      <c r="B41" t="s">
        <v>90</v>
      </c>
      <c r="C41" t="s">
        <v>91</v>
      </c>
      <c r="D41" s="1" t="s">
        <v>111</v>
      </c>
      <c r="E41" t="s">
        <v>93</v>
      </c>
      <c r="F41" t="s">
        <v>13</v>
      </c>
      <c r="G41">
        <v>2</v>
      </c>
      <c r="H41">
        <v>131.82</v>
      </c>
      <c r="I41" s="5">
        <f>IFERROR(VLOOKUP(TrendSheetStgData[Population]&amp;TrendSheetStgData[Cost Basis]&amp;TrendSheetStgData[Period]&amp;TrendSheetStgData[Trend],TrendSheetPrdData[#All],9,FALSE),0)</f>
        <v>131.77000000000001</v>
      </c>
      <c r="J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3.7944903999379935E-2</v>
      </c>
      <c r="K41" s="5">
        <f>VLOOKUP(TrendSheetStgData[Population]&amp;TrendSheetStgData[Trend],Threshold[#All],4,FALSE)</f>
        <v>10</v>
      </c>
      <c r="L41" s="5">
        <f>VLOOKUP(TrendSheetStgData[Population]&amp;TrendSheetStgData[Trend],Threshold[#All],5,FALSE)</f>
        <v>5</v>
      </c>
      <c r="M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 spans="1:13" x14ac:dyDescent="0.25">
      <c r="A42" t="s">
        <v>90</v>
      </c>
      <c r="B42" t="s">
        <v>90</v>
      </c>
      <c r="C42" t="s">
        <v>91</v>
      </c>
      <c r="D42" s="1" t="s">
        <v>112</v>
      </c>
      <c r="E42" t="s">
        <v>113</v>
      </c>
      <c r="F42" t="s">
        <v>13</v>
      </c>
      <c r="G42">
        <v>2</v>
      </c>
      <c r="H42">
        <v>106.1</v>
      </c>
      <c r="I42" s="5">
        <f>IFERROR(VLOOKUP(TrendSheetStgData[Population]&amp;TrendSheetStgData[Cost Basis]&amp;TrendSheetStgData[Period]&amp;TrendSheetStgData[Trend],TrendSheetPrdData[#All],9,FALSE),0)</f>
        <v>106.22</v>
      </c>
      <c r="J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0.11297307475052207</v>
      </c>
      <c r="K42" s="5">
        <f>VLOOKUP(TrendSheetStgData[Population]&amp;TrendSheetStgData[Trend],Threshold[#All],4,FALSE)</f>
        <v>10</v>
      </c>
      <c r="L42" s="5">
        <f>VLOOKUP(TrendSheetStgData[Population]&amp;TrendSheetStgData[Trend],Threshold[#All],5,FALSE)</f>
        <v>5</v>
      </c>
      <c r="M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 spans="1:13" x14ac:dyDescent="0.25">
      <c r="A43" t="s">
        <v>90</v>
      </c>
      <c r="B43" t="s">
        <v>90</v>
      </c>
      <c r="C43" t="s">
        <v>91</v>
      </c>
      <c r="D43" s="1" t="s">
        <v>114</v>
      </c>
      <c r="E43" t="s">
        <v>113</v>
      </c>
      <c r="F43" t="s">
        <v>13</v>
      </c>
      <c r="G43">
        <v>2</v>
      </c>
      <c r="H43">
        <v>116.97</v>
      </c>
      <c r="I43" s="5">
        <f>IFERROR(VLOOKUP(TrendSheetStgData[Population]&amp;TrendSheetStgData[Cost Basis]&amp;TrendSheetStgData[Period]&amp;TrendSheetStgData[Trend],TrendSheetPrdData[#All],9,FALSE),0)</f>
        <v>0</v>
      </c>
      <c r="J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 s="5">
        <f>VLOOKUP(TrendSheetStgData[Population]&amp;TrendSheetStgData[Trend],Threshold[#All],4,FALSE)</f>
        <v>10</v>
      </c>
      <c r="L43" s="5">
        <f>VLOOKUP(TrendSheetStgData[Population]&amp;TrendSheetStgData[Trend],Threshold[#All],5,FALSE)</f>
        <v>5</v>
      </c>
      <c r="M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 spans="1:13" x14ac:dyDescent="0.25">
      <c r="A44" t="s">
        <v>90</v>
      </c>
      <c r="B44" t="s">
        <v>90</v>
      </c>
      <c r="C44" t="s">
        <v>91</v>
      </c>
      <c r="D44" s="1" t="s">
        <v>92</v>
      </c>
      <c r="E44" t="s">
        <v>93</v>
      </c>
      <c r="F44" t="s">
        <v>14</v>
      </c>
      <c r="G44">
        <v>3</v>
      </c>
      <c r="H44">
        <v>461.5</v>
      </c>
      <c r="I44" s="5">
        <f>IFERROR(VLOOKUP(TrendSheetStgData[Population]&amp;TrendSheetStgData[Cost Basis]&amp;TrendSheetStgData[Period]&amp;TrendSheetStgData[Trend],TrendSheetPrdData[#All],9,FALSE),0)</f>
        <v>461.22</v>
      </c>
      <c r="J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6.0708555570004048E-2</v>
      </c>
      <c r="K44" s="5">
        <f>VLOOKUP(TrendSheetStgData[Population]&amp;TrendSheetStgData[Trend],Threshold[#All],4,FALSE)</f>
        <v>10</v>
      </c>
      <c r="L44" s="5">
        <f>VLOOKUP(TrendSheetStgData[Population]&amp;TrendSheetStgData[Trend],Threshold[#All],5,FALSE)</f>
        <v>5</v>
      </c>
      <c r="M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 spans="1:13" x14ac:dyDescent="0.25">
      <c r="A45" t="s">
        <v>90</v>
      </c>
      <c r="B45" t="s">
        <v>90</v>
      </c>
      <c r="C45" t="s">
        <v>91</v>
      </c>
      <c r="D45" s="1" t="s">
        <v>94</v>
      </c>
      <c r="E45" t="s">
        <v>93</v>
      </c>
      <c r="F45" t="s">
        <v>14</v>
      </c>
      <c r="G45">
        <v>3</v>
      </c>
      <c r="H45">
        <v>507.96</v>
      </c>
      <c r="I45" s="5">
        <f>IFERROR(VLOOKUP(TrendSheetStgData[Population]&amp;TrendSheetStgData[Cost Basis]&amp;TrendSheetStgData[Period]&amp;TrendSheetStgData[Trend],TrendSheetPrdData[#All],9,FALSE),0)</f>
        <v>506.53</v>
      </c>
      <c r="J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0.28231299232029827</v>
      </c>
      <c r="K45" s="5">
        <f>VLOOKUP(TrendSheetStgData[Population]&amp;TrendSheetStgData[Trend],Threshold[#All],4,FALSE)</f>
        <v>10</v>
      </c>
      <c r="L45" s="5">
        <f>VLOOKUP(TrendSheetStgData[Population]&amp;TrendSheetStgData[Trend],Threshold[#All],5,FALSE)</f>
        <v>5</v>
      </c>
      <c r="M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 spans="1:13" x14ac:dyDescent="0.25">
      <c r="A46" t="s">
        <v>90</v>
      </c>
      <c r="B46" t="s">
        <v>90</v>
      </c>
      <c r="C46" t="s">
        <v>91</v>
      </c>
      <c r="D46" s="1" t="s">
        <v>95</v>
      </c>
      <c r="E46" t="s">
        <v>93</v>
      </c>
      <c r="F46" t="s">
        <v>14</v>
      </c>
      <c r="G46">
        <v>3</v>
      </c>
      <c r="H46">
        <v>468.51</v>
      </c>
      <c r="I46" s="5">
        <f>IFERROR(VLOOKUP(TrendSheetStgData[Population]&amp;TrendSheetStgData[Cost Basis]&amp;TrendSheetStgData[Period]&amp;TrendSheetStgData[Trend],TrendSheetPrdData[#All],9,FALSE),0)</f>
        <v>467.41</v>
      </c>
      <c r="J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0.23533942363234972</v>
      </c>
      <c r="K46" s="5">
        <f>VLOOKUP(TrendSheetStgData[Population]&amp;TrendSheetStgData[Trend],Threshold[#All],4,FALSE)</f>
        <v>10</v>
      </c>
      <c r="L46" s="5">
        <f>VLOOKUP(TrendSheetStgData[Population]&amp;TrendSheetStgData[Trend],Threshold[#All],5,FALSE)</f>
        <v>5</v>
      </c>
      <c r="M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 spans="1:13" x14ac:dyDescent="0.25">
      <c r="A47" t="s">
        <v>90</v>
      </c>
      <c r="B47" t="s">
        <v>90</v>
      </c>
      <c r="C47" t="s">
        <v>91</v>
      </c>
      <c r="D47" s="1" t="s">
        <v>96</v>
      </c>
      <c r="E47" t="s">
        <v>93</v>
      </c>
      <c r="F47" t="s">
        <v>14</v>
      </c>
      <c r="G47">
        <v>3</v>
      </c>
      <c r="H47">
        <v>495.07</v>
      </c>
      <c r="I47" s="5">
        <f>IFERROR(VLOOKUP(TrendSheetStgData[Population]&amp;TrendSheetStgData[Cost Basis]&amp;TrendSheetStgData[Period]&amp;TrendSheetStgData[Trend],TrendSheetPrdData[#All],9,FALSE),0)</f>
        <v>494.71</v>
      </c>
      <c r="J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7.2769905601264104E-2</v>
      </c>
      <c r="K47" s="5">
        <f>VLOOKUP(TrendSheetStgData[Population]&amp;TrendSheetStgData[Trend],Threshold[#All],4,FALSE)</f>
        <v>10</v>
      </c>
      <c r="L47" s="5">
        <f>VLOOKUP(TrendSheetStgData[Population]&amp;TrendSheetStgData[Trend],Threshold[#All],5,FALSE)</f>
        <v>5</v>
      </c>
      <c r="M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 spans="1:13" x14ac:dyDescent="0.25">
      <c r="A48" t="s">
        <v>90</v>
      </c>
      <c r="B48" t="s">
        <v>90</v>
      </c>
      <c r="C48" t="s">
        <v>91</v>
      </c>
      <c r="D48" s="1" t="s">
        <v>97</v>
      </c>
      <c r="E48" t="s">
        <v>93</v>
      </c>
      <c r="F48" t="s">
        <v>14</v>
      </c>
      <c r="G48">
        <v>3</v>
      </c>
      <c r="H48">
        <v>385.82</v>
      </c>
      <c r="I48" s="5">
        <f>IFERROR(VLOOKUP(TrendSheetStgData[Population]&amp;TrendSheetStgData[Cost Basis]&amp;TrendSheetStgData[Period]&amp;TrendSheetStgData[Trend],TrendSheetPrdData[#All],9,FALSE),0)</f>
        <v>385.77</v>
      </c>
      <c r="J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1.2961090805405131E-2</v>
      </c>
      <c r="K48" s="5">
        <f>VLOOKUP(TrendSheetStgData[Population]&amp;TrendSheetStgData[Trend],Threshold[#All],4,FALSE)</f>
        <v>10</v>
      </c>
      <c r="L48" s="5">
        <f>VLOOKUP(TrendSheetStgData[Population]&amp;TrendSheetStgData[Trend],Threshold[#All],5,FALSE)</f>
        <v>5</v>
      </c>
      <c r="M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 spans="1:13" x14ac:dyDescent="0.25">
      <c r="A49" t="s">
        <v>90</v>
      </c>
      <c r="B49" t="s">
        <v>90</v>
      </c>
      <c r="C49" t="s">
        <v>91</v>
      </c>
      <c r="D49" s="1" t="s">
        <v>98</v>
      </c>
      <c r="E49" t="s">
        <v>93</v>
      </c>
      <c r="F49" t="s">
        <v>14</v>
      </c>
      <c r="G49">
        <v>3</v>
      </c>
      <c r="H49">
        <v>417.49</v>
      </c>
      <c r="I49" s="5">
        <f>IFERROR(VLOOKUP(TrendSheetStgData[Population]&amp;TrendSheetStgData[Cost Basis]&amp;TrendSheetStgData[Period]&amp;TrendSheetStgData[Trend],TrendSheetPrdData[#All],9,FALSE),0)</f>
        <v>418.64</v>
      </c>
      <c r="J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0.27469902541562613</v>
      </c>
      <c r="K49" s="5">
        <f>VLOOKUP(TrendSheetStgData[Population]&amp;TrendSheetStgData[Trend],Threshold[#All],4,FALSE)</f>
        <v>10</v>
      </c>
      <c r="L49" s="5">
        <f>VLOOKUP(TrendSheetStgData[Population]&amp;TrendSheetStgData[Trend],Threshold[#All],5,FALSE)</f>
        <v>5</v>
      </c>
      <c r="M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 spans="1:13" x14ac:dyDescent="0.25">
      <c r="A50" t="s">
        <v>90</v>
      </c>
      <c r="B50" t="s">
        <v>90</v>
      </c>
      <c r="C50" t="s">
        <v>91</v>
      </c>
      <c r="D50" s="1" t="s">
        <v>99</v>
      </c>
      <c r="E50" t="s">
        <v>93</v>
      </c>
      <c r="F50" t="s">
        <v>14</v>
      </c>
      <c r="G50">
        <v>3</v>
      </c>
      <c r="H50">
        <v>502.02</v>
      </c>
      <c r="I50" s="5">
        <f>IFERROR(VLOOKUP(TrendSheetStgData[Population]&amp;TrendSheetStgData[Cost Basis]&amp;TrendSheetStgData[Period]&amp;TrendSheetStgData[Trend],TrendSheetPrdData[#All],9,FALSE),0)</f>
        <v>464.22</v>
      </c>
      <c r="J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8.1426909654904893</v>
      </c>
      <c r="K50" s="5">
        <f>VLOOKUP(TrendSheetStgData[Population]&amp;TrendSheetStgData[Trend],Threshold[#All],4,FALSE)</f>
        <v>10</v>
      </c>
      <c r="L50" s="5">
        <f>VLOOKUP(TrendSheetStgData[Population]&amp;TrendSheetStgData[Trend],Threshold[#All],5,FALSE)</f>
        <v>5</v>
      </c>
      <c r="M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1" spans="1:13" x14ac:dyDescent="0.25">
      <c r="A51" t="s">
        <v>90</v>
      </c>
      <c r="B51" t="s">
        <v>90</v>
      </c>
      <c r="C51" t="s">
        <v>91</v>
      </c>
      <c r="D51" s="1" t="s">
        <v>100</v>
      </c>
      <c r="E51" t="s">
        <v>93</v>
      </c>
      <c r="F51" t="s">
        <v>14</v>
      </c>
      <c r="G51">
        <v>3</v>
      </c>
      <c r="H51">
        <v>494.07</v>
      </c>
      <c r="I51" s="5">
        <f>IFERROR(VLOOKUP(TrendSheetStgData[Population]&amp;TrendSheetStgData[Cost Basis]&amp;TrendSheetStgData[Period]&amp;TrendSheetStgData[Trend],TrendSheetPrdData[#All],9,FALSE),0)</f>
        <v>494.36</v>
      </c>
      <c r="J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5.8661704021365085E-2</v>
      </c>
      <c r="K51" s="5">
        <f>VLOOKUP(TrendSheetStgData[Population]&amp;TrendSheetStgData[Trend],Threshold[#All],4,FALSE)</f>
        <v>10</v>
      </c>
      <c r="L51" s="5">
        <f>VLOOKUP(TrendSheetStgData[Population]&amp;TrendSheetStgData[Trend],Threshold[#All],5,FALSE)</f>
        <v>5</v>
      </c>
      <c r="M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 spans="1:13" x14ac:dyDescent="0.25">
      <c r="A52" t="s">
        <v>90</v>
      </c>
      <c r="B52" t="s">
        <v>90</v>
      </c>
      <c r="C52" t="s">
        <v>91</v>
      </c>
      <c r="D52" s="1" t="s">
        <v>101</v>
      </c>
      <c r="E52" t="s">
        <v>93</v>
      </c>
      <c r="F52" t="s">
        <v>14</v>
      </c>
      <c r="G52">
        <v>3</v>
      </c>
      <c r="H52">
        <v>479.81</v>
      </c>
      <c r="I52" s="5">
        <f>IFERROR(VLOOKUP(TrendSheetStgData[Population]&amp;TrendSheetStgData[Cost Basis]&amp;TrendSheetStgData[Period]&amp;TrendSheetStgData[Trend],TrendSheetPrdData[#All],9,FALSE),0)</f>
        <v>479.62</v>
      </c>
      <c r="J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3.9614694966848281E-2</v>
      </c>
      <c r="K52" s="5">
        <f>VLOOKUP(TrendSheetStgData[Population]&amp;TrendSheetStgData[Trend],Threshold[#All],4,FALSE)</f>
        <v>10</v>
      </c>
      <c r="L52" s="5">
        <f>VLOOKUP(TrendSheetStgData[Population]&amp;TrendSheetStgData[Trend],Threshold[#All],5,FALSE)</f>
        <v>5</v>
      </c>
      <c r="M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 spans="1:13" x14ac:dyDescent="0.25">
      <c r="A53" t="s">
        <v>90</v>
      </c>
      <c r="B53" t="s">
        <v>90</v>
      </c>
      <c r="C53" t="s">
        <v>91</v>
      </c>
      <c r="D53" s="1" t="s">
        <v>102</v>
      </c>
      <c r="E53" t="s">
        <v>93</v>
      </c>
      <c r="F53" t="s">
        <v>14</v>
      </c>
      <c r="G53">
        <v>3</v>
      </c>
      <c r="H53">
        <v>481.67</v>
      </c>
      <c r="I53" s="5">
        <f>IFERROR(VLOOKUP(TrendSheetStgData[Population]&amp;TrendSheetStgData[Cost Basis]&amp;TrendSheetStgData[Period]&amp;TrendSheetStgData[Trend],TrendSheetPrdData[#All],9,FALSE),0)</f>
        <v>481.01</v>
      </c>
      <c r="J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0.1372112845886832</v>
      </c>
      <c r="K53" s="5">
        <f>VLOOKUP(TrendSheetStgData[Population]&amp;TrendSheetStgData[Trend],Threshold[#All],4,FALSE)</f>
        <v>10</v>
      </c>
      <c r="L53" s="5">
        <f>VLOOKUP(TrendSheetStgData[Population]&amp;TrendSheetStgData[Trend],Threshold[#All],5,FALSE)</f>
        <v>5</v>
      </c>
      <c r="M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 spans="1:13" x14ac:dyDescent="0.25">
      <c r="A54" t="s">
        <v>90</v>
      </c>
      <c r="B54" t="s">
        <v>90</v>
      </c>
      <c r="C54" t="s">
        <v>91</v>
      </c>
      <c r="D54" s="1" t="s">
        <v>103</v>
      </c>
      <c r="E54" t="s">
        <v>93</v>
      </c>
      <c r="F54" t="s">
        <v>14</v>
      </c>
      <c r="G54">
        <v>3</v>
      </c>
      <c r="H54">
        <v>503.63</v>
      </c>
      <c r="I54" s="5">
        <f>IFERROR(VLOOKUP(TrendSheetStgData[Population]&amp;TrendSheetStgData[Cost Basis]&amp;TrendSheetStgData[Period]&amp;TrendSheetStgData[Trend],TrendSheetPrdData[#All],9,FALSE),0)</f>
        <v>482.36</v>
      </c>
      <c r="J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4.4095696160543953</v>
      </c>
      <c r="K54" s="5">
        <f>VLOOKUP(TrendSheetStgData[Population]&amp;TrendSheetStgData[Trend],Threshold[#All],4,FALSE)</f>
        <v>10</v>
      </c>
      <c r="L54" s="5">
        <f>VLOOKUP(TrendSheetStgData[Population]&amp;TrendSheetStgData[Trend],Threshold[#All],5,FALSE)</f>
        <v>5</v>
      </c>
      <c r="M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 spans="1:13" x14ac:dyDescent="0.25">
      <c r="A55" t="s">
        <v>90</v>
      </c>
      <c r="B55" t="s">
        <v>90</v>
      </c>
      <c r="C55" t="s">
        <v>91</v>
      </c>
      <c r="D55" s="1" t="s">
        <v>104</v>
      </c>
      <c r="E55" t="s">
        <v>93</v>
      </c>
      <c r="F55" t="s">
        <v>14</v>
      </c>
      <c r="G55">
        <v>3</v>
      </c>
      <c r="H55">
        <v>496.17</v>
      </c>
      <c r="I55" s="5">
        <f>IFERROR(VLOOKUP(TrendSheetStgData[Population]&amp;TrendSheetStgData[Cost Basis]&amp;TrendSheetStgData[Period]&amp;TrendSheetStgData[Trend],TrendSheetPrdData[#All],9,FALSE),0)</f>
        <v>495.94</v>
      </c>
      <c r="J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4.6376577811835747E-2</v>
      </c>
      <c r="K55" s="5">
        <f>VLOOKUP(TrendSheetStgData[Population]&amp;TrendSheetStgData[Trend],Threshold[#All],4,FALSE)</f>
        <v>10</v>
      </c>
      <c r="L55" s="5">
        <f>VLOOKUP(TrendSheetStgData[Population]&amp;TrendSheetStgData[Trend],Threshold[#All],5,FALSE)</f>
        <v>5</v>
      </c>
      <c r="M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 spans="1:13" x14ac:dyDescent="0.25">
      <c r="A56" t="s">
        <v>90</v>
      </c>
      <c r="B56" t="s">
        <v>90</v>
      </c>
      <c r="C56" t="s">
        <v>91</v>
      </c>
      <c r="D56" s="1" t="s">
        <v>105</v>
      </c>
      <c r="E56" t="s">
        <v>93</v>
      </c>
      <c r="F56" t="s">
        <v>14</v>
      </c>
      <c r="G56">
        <v>3</v>
      </c>
      <c r="H56">
        <v>429.15</v>
      </c>
      <c r="I56" s="5">
        <f>IFERROR(VLOOKUP(TrendSheetStgData[Population]&amp;TrendSheetStgData[Cost Basis]&amp;TrendSheetStgData[Period]&amp;TrendSheetStgData[Trend],TrendSheetPrdData[#All],9,FALSE),0)</f>
        <v>427.78</v>
      </c>
      <c r="J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0.32025807658142147</v>
      </c>
      <c r="K56" s="5">
        <f>VLOOKUP(TrendSheetStgData[Population]&amp;TrendSheetStgData[Trend],Threshold[#All],4,FALSE)</f>
        <v>10</v>
      </c>
      <c r="L56" s="5">
        <f>VLOOKUP(TrendSheetStgData[Population]&amp;TrendSheetStgData[Trend],Threshold[#All],5,FALSE)</f>
        <v>5</v>
      </c>
      <c r="M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 spans="1:13" x14ac:dyDescent="0.25">
      <c r="A57" t="s">
        <v>90</v>
      </c>
      <c r="B57" t="s">
        <v>90</v>
      </c>
      <c r="C57" t="s">
        <v>91</v>
      </c>
      <c r="D57" s="1" t="s">
        <v>106</v>
      </c>
      <c r="E57" t="s">
        <v>93</v>
      </c>
      <c r="F57" t="s">
        <v>14</v>
      </c>
      <c r="G57">
        <v>3</v>
      </c>
      <c r="H57">
        <v>422.6</v>
      </c>
      <c r="I57" s="5">
        <f>IFERROR(VLOOKUP(TrendSheetStgData[Population]&amp;TrendSheetStgData[Cost Basis]&amp;TrendSheetStgData[Period]&amp;TrendSheetStgData[Trend],TrendSheetPrdData[#All],9,FALSE),0)</f>
        <v>422.18</v>
      </c>
      <c r="J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9.9483632573787464E-2</v>
      </c>
      <c r="K57" s="5">
        <f>VLOOKUP(TrendSheetStgData[Population]&amp;TrendSheetStgData[Trend],Threshold[#All],4,FALSE)</f>
        <v>10</v>
      </c>
      <c r="L57" s="5">
        <f>VLOOKUP(TrendSheetStgData[Population]&amp;TrendSheetStgData[Trend],Threshold[#All],5,FALSE)</f>
        <v>5</v>
      </c>
      <c r="M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8" spans="1:13" x14ac:dyDescent="0.25">
      <c r="A58" t="s">
        <v>90</v>
      </c>
      <c r="B58" t="s">
        <v>90</v>
      </c>
      <c r="C58" t="s">
        <v>91</v>
      </c>
      <c r="D58" s="1" t="s">
        <v>107</v>
      </c>
      <c r="E58" t="s">
        <v>93</v>
      </c>
      <c r="F58" t="s">
        <v>14</v>
      </c>
      <c r="G58">
        <v>3</v>
      </c>
      <c r="H58">
        <v>445.3</v>
      </c>
      <c r="I58" s="5">
        <f>IFERROR(VLOOKUP(TrendSheetStgData[Population]&amp;TrendSheetStgData[Cost Basis]&amp;TrendSheetStgData[Period]&amp;TrendSheetStgData[Trend],TrendSheetPrdData[#All],9,FALSE),0)</f>
        <v>447.62</v>
      </c>
      <c r="J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0.51829676958133974</v>
      </c>
      <c r="K58" s="5">
        <f>VLOOKUP(TrendSheetStgData[Population]&amp;TrendSheetStgData[Trend],Threshold[#All],4,FALSE)</f>
        <v>10</v>
      </c>
      <c r="L58" s="5">
        <f>VLOOKUP(TrendSheetStgData[Population]&amp;TrendSheetStgData[Trend],Threshold[#All],5,FALSE)</f>
        <v>5</v>
      </c>
      <c r="M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9" spans="1:13" x14ac:dyDescent="0.25">
      <c r="A59" t="s">
        <v>90</v>
      </c>
      <c r="B59" t="s">
        <v>90</v>
      </c>
      <c r="C59" t="s">
        <v>91</v>
      </c>
      <c r="D59" s="1" t="s">
        <v>108</v>
      </c>
      <c r="E59" t="s">
        <v>93</v>
      </c>
      <c r="F59" t="s">
        <v>14</v>
      </c>
      <c r="G59">
        <v>3</v>
      </c>
      <c r="H59">
        <v>480.02</v>
      </c>
      <c r="I59" s="5">
        <f>IFERROR(VLOOKUP(TrendSheetStgData[Population]&amp;TrendSheetStgData[Cost Basis]&amp;TrendSheetStgData[Period]&amp;TrendSheetStgData[Trend],TrendSheetPrdData[#All],9,FALSE),0)</f>
        <v>480.21</v>
      </c>
      <c r="J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3.9566023198183656E-2</v>
      </c>
      <c r="K59" s="5">
        <f>VLOOKUP(TrendSheetStgData[Population]&amp;TrendSheetStgData[Trend],Threshold[#All],4,FALSE)</f>
        <v>10</v>
      </c>
      <c r="L59" s="5">
        <f>VLOOKUP(TrendSheetStgData[Population]&amp;TrendSheetStgData[Trend],Threshold[#All],5,FALSE)</f>
        <v>5</v>
      </c>
      <c r="M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0" spans="1:13" x14ac:dyDescent="0.25">
      <c r="A60" t="s">
        <v>90</v>
      </c>
      <c r="B60" t="s">
        <v>90</v>
      </c>
      <c r="C60" t="s">
        <v>91</v>
      </c>
      <c r="D60" s="1" t="s">
        <v>109</v>
      </c>
      <c r="E60" t="s">
        <v>93</v>
      </c>
      <c r="F60" t="s">
        <v>14</v>
      </c>
      <c r="G60">
        <v>3</v>
      </c>
      <c r="H60">
        <v>446.8</v>
      </c>
      <c r="I60" s="5">
        <f>IFERROR(VLOOKUP(TrendSheetStgData[Population]&amp;TrendSheetStgData[Cost Basis]&amp;TrendSheetStgData[Period]&amp;TrendSheetStgData[Trend],TrendSheetPrdData[#All],9,FALSE),0)</f>
        <v>446.61</v>
      </c>
      <c r="J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4.254271064239442E-2</v>
      </c>
      <c r="K60" s="5">
        <f>VLOOKUP(TrendSheetStgData[Population]&amp;TrendSheetStgData[Trend],Threshold[#All],4,FALSE)</f>
        <v>10</v>
      </c>
      <c r="L60" s="5">
        <f>VLOOKUP(TrendSheetStgData[Population]&amp;TrendSheetStgData[Trend],Threshold[#All],5,FALSE)</f>
        <v>5</v>
      </c>
      <c r="M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1" spans="1:13" x14ac:dyDescent="0.25">
      <c r="A61" t="s">
        <v>90</v>
      </c>
      <c r="B61" t="s">
        <v>90</v>
      </c>
      <c r="C61" t="s">
        <v>91</v>
      </c>
      <c r="D61" s="1" t="s">
        <v>110</v>
      </c>
      <c r="E61" t="s">
        <v>93</v>
      </c>
      <c r="F61" t="s">
        <v>14</v>
      </c>
      <c r="G61">
        <v>3</v>
      </c>
      <c r="H61">
        <v>418.52</v>
      </c>
      <c r="I61" s="5">
        <f>IFERROR(VLOOKUP(TrendSheetStgData[Population]&amp;TrendSheetStgData[Cost Basis]&amp;TrendSheetStgData[Period]&amp;TrendSheetStgData[Trend],TrendSheetPrdData[#All],9,FALSE),0)</f>
        <v>405.75</v>
      </c>
      <c r="J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3.1472581638940191</v>
      </c>
      <c r="K61" s="5">
        <f>VLOOKUP(TrendSheetStgData[Population]&amp;TrendSheetStgData[Trend],Threshold[#All],4,FALSE)</f>
        <v>10</v>
      </c>
      <c r="L61" s="5">
        <f>VLOOKUP(TrendSheetStgData[Population]&amp;TrendSheetStgData[Trend],Threshold[#All],5,FALSE)</f>
        <v>5</v>
      </c>
      <c r="M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2" spans="1:13" x14ac:dyDescent="0.25">
      <c r="A62" t="s">
        <v>90</v>
      </c>
      <c r="B62" t="s">
        <v>90</v>
      </c>
      <c r="C62" t="s">
        <v>91</v>
      </c>
      <c r="D62" s="1" t="s">
        <v>111</v>
      </c>
      <c r="E62" t="s">
        <v>93</v>
      </c>
      <c r="F62" t="s">
        <v>14</v>
      </c>
      <c r="G62">
        <v>3</v>
      </c>
      <c r="H62">
        <v>434.9</v>
      </c>
      <c r="I62" s="5">
        <f>IFERROR(VLOOKUP(TrendSheetStgData[Population]&amp;TrendSheetStgData[Cost Basis]&amp;TrendSheetStgData[Period]&amp;TrendSheetStgData[Trend],TrendSheetPrdData[#All],9,FALSE),0)</f>
        <v>394.53</v>
      </c>
      <c r="J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10.232428459179278</v>
      </c>
      <c r="K62" s="5">
        <f>VLOOKUP(TrendSheetStgData[Population]&amp;TrendSheetStgData[Trend],Threshold[#All],4,FALSE)</f>
        <v>10</v>
      </c>
      <c r="L62" s="5">
        <f>VLOOKUP(TrendSheetStgData[Population]&amp;TrendSheetStgData[Trend],Threshold[#All],5,FALSE)</f>
        <v>5</v>
      </c>
      <c r="M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 spans="1:13" x14ac:dyDescent="0.25">
      <c r="A63" t="s">
        <v>90</v>
      </c>
      <c r="B63" t="s">
        <v>90</v>
      </c>
      <c r="C63" t="s">
        <v>91</v>
      </c>
      <c r="D63" s="1" t="s">
        <v>112</v>
      </c>
      <c r="E63" t="s">
        <v>113</v>
      </c>
      <c r="F63" t="s">
        <v>14</v>
      </c>
      <c r="G63">
        <v>3</v>
      </c>
      <c r="H63">
        <v>340.02</v>
      </c>
      <c r="I63" s="5">
        <f>IFERROR(VLOOKUP(TrendSheetStgData[Population]&amp;TrendSheetStgData[Cost Basis]&amp;TrendSheetStgData[Period]&amp;TrendSheetStgData[Trend],TrendSheetPrdData[#All],9,FALSE),0)</f>
        <v>147.97999999999999</v>
      </c>
      <c r="J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129.77429382348967</v>
      </c>
      <c r="K63" s="5">
        <f>VLOOKUP(TrendSheetStgData[Population]&amp;TrendSheetStgData[Trend],Threshold[#All],4,FALSE)</f>
        <v>10</v>
      </c>
      <c r="L63" s="5">
        <f>VLOOKUP(TrendSheetStgData[Population]&amp;TrendSheetStgData[Trend],Threshold[#All],5,FALSE)</f>
        <v>5</v>
      </c>
      <c r="M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4" spans="1:13" x14ac:dyDescent="0.25">
      <c r="A64" t="s">
        <v>90</v>
      </c>
      <c r="B64" t="s">
        <v>90</v>
      </c>
      <c r="C64" t="s">
        <v>91</v>
      </c>
      <c r="D64" s="1" t="s">
        <v>114</v>
      </c>
      <c r="E64" t="s">
        <v>113</v>
      </c>
      <c r="F64" t="s">
        <v>14</v>
      </c>
      <c r="G64">
        <v>3</v>
      </c>
      <c r="H64">
        <v>229.42</v>
      </c>
      <c r="I64" s="5">
        <f>IFERROR(VLOOKUP(TrendSheetStgData[Population]&amp;TrendSheetStgData[Cost Basis]&amp;TrendSheetStgData[Period]&amp;TrendSheetStgData[Trend],TrendSheetPrdData[#All],9,FALSE),0)</f>
        <v>0</v>
      </c>
      <c r="J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4" s="5">
        <f>VLOOKUP(TrendSheetStgData[Population]&amp;TrendSheetStgData[Trend],Threshold[#All],4,FALSE)</f>
        <v>10</v>
      </c>
      <c r="L64" s="5">
        <f>VLOOKUP(TrendSheetStgData[Population]&amp;TrendSheetStgData[Trend],Threshold[#All],5,FALSE)</f>
        <v>5</v>
      </c>
      <c r="M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 spans="1:13" x14ac:dyDescent="0.25">
      <c r="A65" t="s">
        <v>90</v>
      </c>
      <c r="B65" t="s">
        <v>90</v>
      </c>
      <c r="C65" t="s">
        <v>91</v>
      </c>
      <c r="D65" s="1" t="s">
        <v>92</v>
      </c>
      <c r="E65" t="s">
        <v>93</v>
      </c>
      <c r="F65" t="s">
        <v>15</v>
      </c>
      <c r="G65">
        <v>4</v>
      </c>
      <c r="H65">
        <v>98197.06</v>
      </c>
      <c r="I65" s="5">
        <f>IFERROR(VLOOKUP(TrendSheetStgData[Population]&amp;TrendSheetStgData[Cost Basis]&amp;TrendSheetStgData[Period]&amp;TrendSheetStgData[Trend],TrendSheetPrdData[#All],9,FALSE),0)</f>
        <v>98197.06</v>
      </c>
      <c r="J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 s="5">
        <f>VLOOKUP(TrendSheetStgData[Population]&amp;TrendSheetStgData[Trend],Threshold[#All],4,FALSE)</f>
        <v>10</v>
      </c>
      <c r="L65" s="5">
        <f>VLOOKUP(TrendSheetStgData[Population]&amp;TrendSheetStgData[Trend],Threshold[#All],5,FALSE)</f>
        <v>5</v>
      </c>
      <c r="M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 spans="1:13" x14ac:dyDescent="0.25">
      <c r="A66" t="s">
        <v>90</v>
      </c>
      <c r="B66" t="s">
        <v>90</v>
      </c>
      <c r="C66" t="s">
        <v>91</v>
      </c>
      <c r="D66" s="1" t="s">
        <v>94</v>
      </c>
      <c r="E66" t="s">
        <v>93</v>
      </c>
      <c r="F66" t="s">
        <v>15</v>
      </c>
      <c r="G66">
        <v>4</v>
      </c>
      <c r="H66">
        <v>36405.339999999997</v>
      </c>
      <c r="I66" s="5">
        <f>IFERROR(VLOOKUP(TrendSheetStgData[Population]&amp;TrendSheetStgData[Cost Basis]&amp;TrendSheetStgData[Period]&amp;TrendSheetStgData[Trend],TrendSheetPrdData[#All],9,FALSE),0)</f>
        <v>36405.339999999997</v>
      </c>
      <c r="J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 s="5">
        <f>VLOOKUP(TrendSheetStgData[Population]&amp;TrendSheetStgData[Trend],Threshold[#All],4,FALSE)</f>
        <v>10</v>
      </c>
      <c r="L66" s="5">
        <f>VLOOKUP(TrendSheetStgData[Population]&amp;TrendSheetStgData[Trend],Threshold[#All],5,FALSE)</f>
        <v>5</v>
      </c>
      <c r="M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 spans="1:13" x14ac:dyDescent="0.25">
      <c r="A67" t="s">
        <v>90</v>
      </c>
      <c r="B67" t="s">
        <v>90</v>
      </c>
      <c r="C67" t="s">
        <v>91</v>
      </c>
      <c r="D67" s="1" t="s">
        <v>95</v>
      </c>
      <c r="E67" t="s">
        <v>93</v>
      </c>
      <c r="F67" t="s">
        <v>15</v>
      </c>
      <c r="G67">
        <v>4</v>
      </c>
      <c r="H67">
        <v>7626.47</v>
      </c>
      <c r="I67" s="5">
        <f>IFERROR(VLOOKUP(TrendSheetStgData[Population]&amp;TrendSheetStgData[Cost Basis]&amp;TrendSheetStgData[Period]&amp;TrendSheetStgData[Trend],TrendSheetPrdData[#All],9,FALSE),0)</f>
        <v>7626.47</v>
      </c>
      <c r="J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 s="5">
        <f>VLOOKUP(TrendSheetStgData[Population]&amp;TrendSheetStgData[Trend],Threshold[#All],4,FALSE)</f>
        <v>10</v>
      </c>
      <c r="L67" s="5">
        <f>VLOOKUP(TrendSheetStgData[Population]&amp;TrendSheetStgData[Trend],Threshold[#All],5,FALSE)</f>
        <v>5</v>
      </c>
      <c r="M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 spans="1:13" x14ac:dyDescent="0.25">
      <c r="A68" t="s">
        <v>90</v>
      </c>
      <c r="B68" t="s">
        <v>90</v>
      </c>
      <c r="C68" t="s">
        <v>91</v>
      </c>
      <c r="D68" s="1" t="s">
        <v>96</v>
      </c>
      <c r="E68" t="s">
        <v>93</v>
      </c>
      <c r="F68" t="s">
        <v>15</v>
      </c>
      <c r="G68">
        <v>4</v>
      </c>
      <c r="H68">
        <v>4183.7700000000004</v>
      </c>
      <c r="I68" s="5">
        <f>IFERROR(VLOOKUP(TrendSheetStgData[Population]&amp;TrendSheetStgData[Cost Basis]&amp;TrendSheetStgData[Period]&amp;TrendSheetStgData[Trend],TrendSheetPrdData[#All],9,FALSE),0)</f>
        <v>4183.7700000000004</v>
      </c>
      <c r="J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 s="5">
        <f>VLOOKUP(TrendSheetStgData[Population]&amp;TrendSheetStgData[Trend],Threshold[#All],4,FALSE)</f>
        <v>10</v>
      </c>
      <c r="L68" s="5">
        <f>VLOOKUP(TrendSheetStgData[Population]&amp;TrendSheetStgData[Trend],Threshold[#All],5,FALSE)</f>
        <v>5</v>
      </c>
      <c r="M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 spans="1:13" x14ac:dyDescent="0.25">
      <c r="A69" t="s">
        <v>90</v>
      </c>
      <c r="B69" t="s">
        <v>90</v>
      </c>
      <c r="C69" t="s">
        <v>91</v>
      </c>
      <c r="D69" s="1" t="s">
        <v>97</v>
      </c>
      <c r="E69" t="s">
        <v>93</v>
      </c>
      <c r="F69" t="s">
        <v>15</v>
      </c>
      <c r="G69">
        <v>4</v>
      </c>
      <c r="H69">
        <v>132329.04999999999</v>
      </c>
      <c r="I69" s="5">
        <f>IFERROR(VLOOKUP(TrendSheetStgData[Population]&amp;TrendSheetStgData[Cost Basis]&amp;TrendSheetStgData[Period]&amp;TrendSheetStgData[Trend],TrendSheetPrdData[#All],9,FALSE),0)</f>
        <v>132329.04999999999</v>
      </c>
      <c r="J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 s="5">
        <f>VLOOKUP(TrendSheetStgData[Population]&amp;TrendSheetStgData[Trend],Threshold[#All],4,FALSE)</f>
        <v>10</v>
      </c>
      <c r="L69" s="5">
        <f>VLOOKUP(TrendSheetStgData[Population]&amp;TrendSheetStgData[Trend],Threshold[#All],5,FALSE)</f>
        <v>5</v>
      </c>
      <c r="M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 spans="1:13" x14ac:dyDescent="0.25">
      <c r="A70" t="s">
        <v>90</v>
      </c>
      <c r="B70" t="s">
        <v>90</v>
      </c>
      <c r="C70" t="s">
        <v>91</v>
      </c>
      <c r="D70" s="1" t="s">
        <v>98</v>
      </c>
      <c r="E70" t="s">
        <v>93</v>
      </c>
      <c r="F70" t="s">
        <v>15</v>
      </c>
      <c r="G70">
        <v>4</v>
      </c>
      <c r="H70">
        <v>53437.91</v>
      </c>
      <c r="I70" s="5">
        <f>IFERROR(VLOOKUP(TrendSheetStgData[Population]&amp;TrendSheetStgData[Cost Basis]&amp;TrendSheetStgData[Period]&amp;TrendSheetStgData[Trend],TrendSheetPrdData[#All],9,FALSE),0)</f>
        <v>53437.91</v>
      </c>
      <c r="J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 s="5">
        <f>VLOOKUP(TrendSheetStgData[Population]&amp;TrendSheetStgData[Trend],Threshold[#All],4,FALSE)</f>
        <v>10</v>
      </c>
      <c r="L70" s="5">
        <f>VLOOKUP(TrendSheetStgData[Population]&amp;TrendSheetStgData[Trend],Threshold[#All],5,FALSE)</f>
        <v>5</v>
      </c>
      <c r="M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 spans="1:13" x14ac:dyDescent="0.25">
      <c r="A71" t="s">
        <v>90</v>
      </c>
      <c r="B71" t="s">
        <v>90</v>
      </c>
      <c r="C71" t="s">
        <v>91</v>
      </c>
      <c r="D71" s="1" t="s">
        <v>99</v>
      </c>
      <c r="E71" t="s">
        <v>93</v>
      </c>
      <c r="F71" t="s">
        <v>15</v>
      </c>
      <c r="G71">
        <v>4</v>
      </c>
      <c r="H71">
        <v>83631.350000000006</v>
      </c>
      <c r="I71" s="5">
        <f>IFERROR(VLOOKUP(TrendSheetStgData[Population]&amp;TrendSheetStgData[Cost Basis]&amp;TrendSheetStgData[Period]&amp;TrendSheetStgData[Trend],TrendSheetPrdData[#All],9,FALSE),0)</f>
        <v>46536.95</v>
      </c>
      <c r="J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79.709564120553694</v>
      </c>
      <c r="K71" s="5">
        <f>VLOOKUP(TrendSheetStgData[Population]&amp;TrendSheetStgData[Trend],Threshold[#All],4,FALSE)</f>
        <v>10</v>
      </c>
      <c r="L71" s="5">
        <f>VLOOKUP(TrendSheetStgData[Population]&amp;TrendSheetStgData[Trend],Threshold[#All],5,FALSE)</f>
        <v>5</v>
      </c>
      <c r="M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2" spans="1:13" x14ac:dyDescent="0.25">
      <c r="A72" t="s">
        <v>90</v>
      </c>
      <c r="B72" t="s">
        <v>90</v>
      </c>
      <c r="C72" t="s">
        <v>91</v>
      </c>
      <c r="D72" s="1" t="s">
        <v>100</v>
      </c>
      <c r="E72" t="s">
        <v>93</v>
      </c>
      <c r="F72" t="s">
        <v>15</v>
      </c>
      <c r="G72">
        <v>4</v>
      </c>
      <c r="H72">
        <v>15028.74</v>
      </c>
      <c r="I72" s="5">
        <f>IFERROR(VLOOKUP(TrendSheetStgData[Population]&amp;TrendSheetStgData[Cost Basis]&amp;TrendSheetStgData[Period]&amp;TrendSheetStgData[Trend],TrendSheetPrdData[#All],9,FALSE),0)</f>
        <v>15028.74</v>
      </c>
      <c r="J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 s="5">
        <f>VLOOKUP(TrendSheetStgData[Population]&amp;TrendSheetStgData[Trend],Threshold[#All],4,FALSE)</f>
        <v>10</v>
      </c>
      <c r="L72" s="5">
        <f>VLOOKUP(TrendSheetStgData[Population]&amp;TrendSheetStgData[Trend],Threshold[#All],5,FALSE)</f>
        <v>5</v>
      </c>
      <c r="M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 spans="1:13" x14ac:dyDescent="0.25">
      <c r="A73" t="s">
        <v>90</v>
      </c>
      <c r="B73" t="s">
        <v>90</v>
      </c>
      <c r="C73" t="s">
        <v>91</v>
      </c>
      <c r="D73" s="1" t="s">
        <v>101</v>
      </c>
      <c r="E73" t="s">
        <v>93</v>
      </c>
      <c r="F73" t="s">
        <v>15</v>
      </c>
      <c r="G73">
        <v>4</v>
      </c>
      <c r="H73">
        <v>79467.520000000004</v>
      </c>
      <c r="I73" s="5">
        <f>IFERROR(VLOOKUP(TrendSheetStgData[Population]&amp;TrendSheetStgData[Cost Basis]&amp;TrendSheetStgData[Period]&amp;TrendSheetStgData[Trend],TrendSheetPrdData[#All],9,FALSE),0)</f>
        <v>79467.520000000004</v>
      </c>
      <c r="J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 s="5">
        <f>VLOOKUP(TrendSheetStgData[Population]&amp;TrendSheetStgData[Trend],Threshold[#All],4,FALSE)</f>
        <v>10</v>
      </c>
      <c r="L73" s="5">
        <f>VLOOKUP(TrendSheetStgData[Population]&amp;TrendSheetStgData[Trend],Threshold[#All],5,FALSE)</f>
        <v>5</v>
      </c>
      <c r="M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 spans="1:13" x14ac:dyDescent="0.25">
      <c r="A74" t="s">
        <v>90</v>
      </c>
      <c r="B74" t="s">
        <v>90</v>
      </c>
      <c r="C74" t="s">
        <v>91</v>
      </c>
      <c r="D74" s="1" t="s">
        <v>102</v>
      </c>
      <c r="E74" t="s">
        <v>93</v>
      </c>
      <c r="F74" t="s">
        <v>15</v>
      </c>
      <c r="G74">
        <v>4</v>
      </c>
      <c r="H74">
        <v>30141.09</v>
      </c>
      <c r="I74" s="5">
        <f>IFERROR(VLOOKUP(TrendSheetStgData[Population]&amp;TrendSheetStgData[Cost Basis]&amp;TrendSheetStgData[Period]&amp;TrendSheetStgData[Trend],TrendSheetPrdData[#All],9,FALSE),0)</f>
        <v>30141.09</v>
      </c>
      <c r="J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 s="5">
        <f>VLOOKUP(TrendSheetStgData[Population]&amp;TrendSheetStgData[Trend],Threshold[#All],4,FALSE)</f>
        <v>10</v>
      </c>
      <c r="L74" s="5">
        <f>VLOOKUP(TrendSheetStgData[Population]&amp;TrendSheetStgData[Trend],Threshold[#All],5,FALSE)</f>
        <v>5</v>
      </c>
      <c r="M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 spans="1:13" x14ac:dyDescent="0.25">
      <c r="A75" t="s">
        <v>90</v>
      </c>
      <c r="B75" t="s">
        <v>90</v>
      </c>
      <c r="C75" t="s">
        <v>91</v>
      </c>
      <c r="D75" s="1" t="s">
        <v>103</v>
      </c>
      <c r="E75" t="s">
        <v>93</v>
      </c>
      <c r="F75" t="s">
        <v>15</v>
      </c>
      <c r="G75">
        <v>4</v>
      </c>
      <c r="H75">
        <v>30291.65</v>
      </c>
      <c r="I75" s="5">
        <f>IFERROR(VLOOKUP(TrendSheetStgData[Population]&amp;TrendSheetStgData[Cost Basis]&amp;TrendSheetStgData[Period]&amp;TrendSheetStgData[Trend],TrendSheetPrdData[#All],9,FALSE),0)</f>
        <v>30291.65</v>
      </c>
      <c r="J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 s="5">
        <f>VLOOKUP(TrendSheetStgData[Population]&amp;TrendSheetStgData[Trend],Threshold[#All],4,FALSE)</f>
        <v>10</v>
      </c>
      <c r="L75" s="5">
        <f>VLOOKUP(TrendSheetStgData[Population]&amp;TrendSheetStgData[Trend],Threshold[#All],5,FALSE)</f>
        <v>5</v>
      </c>
      <c r="M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 spans="1:13" x14ac:dyDescent="0.25">
      <c r="A76" t="s">
        <v>90</v>
      </c>
      <c r="B76" t="s">
        <v>90</v>
      </c>
      <c r="C76" t="s">
        <v>91</v>
      </c>
      <c r="D76" s="1" t="s">
        <v>104</v>
      </c>
      <c r="E76" t="s">
        <v>93</v>
      </c>
      <c r="F76" t="s">
        <v>15</v>
      </c>
      <c r="G76">
        <v>4</v>
      </c>
      <c r="H76">
        <v>183320.59</v>
      </c>
      <c r="I76" s="5">
        <f>IFERROR(VLOOKUP(TrendSheetStgData[Population]&amp;TrendSheetStgData[Cost Basis]&amp;TrendSheetStgData[Period]&amp;TrendSheetStgData[Trend],TrendSheetPrdData[#All],9,FALSE),0)</f>
        <v>183320.59</v>
      </c>
      <c r="J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 s="5">
        <f>VLOOKUP(TrendSheetStgData[Population]&amp;TrendSheetStgData[Trend],Threshold[#All],4,FALSE)</f>
        <v>10</v>
      </c>
      <c r="L76" s="5">
        <f>VLOOKUP(TrendSheetStgData[Population]&amp;TrendSheetStgData[Trend],Threshold[#All],5,FALSE)</f>
        <v>5</v>
      </c>
      <c r="M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 spans="1:13" x14ac:dyDescent="0.25">
      <c r="A77" t="s">
        <v>90</v>
      </c>
      <c r="B77" t="s">
        <v>90</v>
      </c>
      <c r="C77" t="s">
        <v>91</v>
      </c>
      <c r="D77" s="1" t="s">
        <v>105</v>
      </c>
      <c r="E77" t="s">
        <v>93</v>
      </c>
      <c r="F77" t="s">
        <v>15</v>
      </c>
      <c r="G77">
        <v>4</v>
      </c>
      <c r="H77">
        <v>21258.94</v>
      </c>
      <c r="I77" s="5">
        <f>IFERROR(VLOOKUP(TrendSheetStgData[Population]&amp;TrendSheetStgData[Cost Basis]&amp;TrendSheetStgData[Period]&amp;TrendSheetStgData[Trend],TrendSheetPrdData[#All],9,FALSE),0)</f>
        <v>21258.94</v>
      </c>
      <c r="J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 s="5">
        <f>VLOOKUP(TrendSheetStgData[Population]&amp;TrendSheetStgData[Trend],Threshold[#All],4,FALSE)</f>
        <v>10</v>
      </c>
      <c r="L77" s="5">
        <f>VLOOKUP(TrendSheetStgData[Population]&amp;TrendSheetStgData[Trend],Threshold[#All],5,FALSE)</f>
        <v>5</v>
      </c>
      <c r="M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 spans="1:13" x14ac:dyDescent="0.25">
      <c r="A78" t="s">
        <v>90</v>
      </c>
      <c r="B78" t="s">
        <v>90</v>
      </c>
      <c r="C78" t="s">
        <v>91</v>
      </c>
      <c r="D78" s="1" t="s">
        <v>106</v>
      </c>
      <c r="E78" t="s">
        <v>93</v>
      </c>
      <c r="F78" t="s">
        <v>15</v>
      </c>
      <c r="G78">
        <v>4</v>
      </c>
      <c r="H78">
        <v>35207.089999999997</v>
      </c>
      <c r="I78" s="5">
        <f>IFERROR(VLOOKUP(TrendSheetStgData[Population]&amp;TrendSheetStgData[Cost Basis]&amp;TrendSheetStgData[Period]&amp;TrendSheetStgData[Trend],TrendSheetPrdData[#All],9,FALSE),0)</f>
        <v>35207.089999999997</v>
      </c>
      <c r="J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 s="5">
        <f>VLOOKUP(TrendSheetStgData[Population]&amp;TrendSheetStgData[Trend],Threshold[#All],4,FALSE)</f>
        <v>10</v>
      </c>
      <c r="L78" s="5">
        <f>VLOOKUP(TrendSheetStgData[Population]&amp;TrendSheetStgData[Trend],Threshold[#All],5,FALSE)</f>
        <v>5</v>
      </c>
      <c r="M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 spans="1:13" x14ac:dyDescent="0.25">
      <c r="A79" t="s">
        <v>90</v>
      </c>
      <c r="B79" t="s">
        <v>90</v>
      </c>
      <c r="C79" t="s">
        <v>91</v>
      </c>
      <c r="D79" s="1" t="s">
        <v>107</v>
      </c>
      <c r="E79" t="s">
        <v>93</v>
      </c>
      <c r="F79" t="s">
        <v>15</v>
      </c>
      <c r="G79">
        <v>4</v>
      </c>
      <c r="H79">
        <v>96868.83</v>
      </c>
      <c r="I79" s="5">
        <f>IFERROR(VLOOKUP(TrendSheetStgData[Population]&amp;TrendSheetStgData[Cost Basis]&amp;TrendSheetStgData[Period]&amp;TrendSheetStgData[Trend],TrendSheetPrdData[#All],9,FALSE),0)</f>
        <v>96868.83</v>
      </c>
      <c r="J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 s="5">
        <f>VLOOKUP(TrendSheetStgData[Population]&amp;TrendSheetStgData[Trend],Threshold[#All],4,FALSE)</f>
        <v>10</v>
      </c>
      <c r="L79" s="5">
        <f>VLOOKUP(TrendSheetStgData[Population]&amp;TrendSheetStgData[Trend],Threshold[#All],5,FALSE)</f>
        <v>5</v>
      </c>
      <c r="M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 spans="1:13" x14ac:dyDescent="0.25">
      <c r="A80" t="s">
        <v>90</v>
      </c>
      <c r="B80" t="s">
        <v>90</v>
      </c>
      <c r="C80" t="s">
        <v>91</v>
      </c>
      <c r="D80" s="1" t="s">
        <v>108</v>
      </c>
      <c r="E80" t="s">
        <v>93</v>
      </c>
      <c r="F80" t="s">
        <v>15</v>
      </c>
      <c r="G80">
        <v>4</v>
      </c>
      <c r="H80">
        <v>37297.72</v>
      </c>
      <c r="I80" s="5">
        <f>IFERROR(VLOOKUP(TrendSheetStgData[Population]&amp;TrendSheetStgData[Cost Basis]&amp;TrendSheetStgData[Period]&amp;TrendSheetStgData[Trend],TrendSheetPrdData[#All],9,FALSE),0)</f>
        <v>37297.72</v>
      </c>
      <c r="J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 s="5">
        <f>VLOOKUP(TrendSheetStgData[Population]&amp;TrendSheetStgData[Trend],Threshold[#All],4,FALSE)</f>
        <v>10</v>
      </c>
      <c r="L80" s="5">
        <f>VLOOKUP(TrendSheetStgData[Population]&amp;TrendSheetStgData[Trend],Threshold[#All],5,FALSE)</f>
        <v>5</v>
      </c>
      <c r="M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 spans="1:13" x14ac:dyDescent="0.25">
      <c r="A81" t="s">
        <v>90</v>
      </c>
      <c r="B81" t="s">
        <v>90</v>
      </c>
      <c r="C81" t="s">
        <v>91</v>
      </c>
      <c r="D81" s="1" t="s">
        <v>109</v>
      </c>
      <c r="E81" t="s">
        <v>93</v>
      </c>
      <c r="F81" t="s">
        <v>15</v>
      </c>
      <c r="G81">
        <v>4</v>
      </c>
      <c r="H81">
        <v>27092.23</v>
      </c>
      <c r="I81" s="5">
        <f>IFERROR(VLOOKUP(TrendSheetStgData[Population]&amp;TrendSheetStgData[Cost Basis]&amp;TrendSheetStgData[Period]&amp;TrendSheetStgData[Trend],TrendSheetPrdData[#All],9,FALSE),0)</f>
        <v>27092.23</v>
      </c>
      <c r="J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 s="5">
        <f>VLOOKUP(TrendSheetStgData[Population]&amp;TrendSheetStgData[Trend],Threshold[#All],4,FALSE)</f>
        <v>10</v>
      </c>
      <c r="L81" s="5">
        <f>VLOOKUP(TrendSheetStgData[Population]&amp;TrendSheetStgData[Trend],Threshold[#All],5,FALSE)</f>
        <v>5</v>
      </c>
      <c r="M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 spans="1:13" x14ac:dyDescent="0.25">
      <c r="A82" t="s">
        <v>90</v>
      </c>
      <c r="B82" t="s">
        <v>90</v>
      </c>
      <c r="C82" t="s">
        <v>91</v>
      </c>
      <c r="D82" s="1" t="s">
        <v>110</v>
      </c>
      <c r="E82" t="s">
        <v>93</v>
      </c>
      <c r="F82" t="s">
        <v>15</v>
      </c>
      <c r="G82">
        <v>4</v>
      </c>
      <c r="H82">
        <v>60911.46</v>
      </c>
      <c r="I82" s="5">
        <f>IFERROR(VLOOKUP(TrendSheetStgData[Population]&amp;TrendSheetStgData[Cost Basis]&amp;TrendSheetStgData[Period]&amp;TrendSheetStgData[Trend],TrendSheetPrdData[#All],9,FALSE),0)</f>
        <v>16385.240000000002</v>
      </c>
      <c r="J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271.74591278492107</v>
      </c>
      <c r="K82" s="5">
        <f>VLOOKUP(TrendSheetStgData[Population]&amp;TrendSheetStgData[Trend],Threshold[#All],4,FALSE)</f>
        <v>10</v>
      </c>
      <c r="L82" s="5">
        <f>VLOOKUP(TrendSheetStgData[Population]&amp;TrendSheetStgData[Trend],Threshold[#All],5,FALSE)</f>
        <v>5</v>
      </c>
      <c r="M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3" spans="1:13" x14ac:dyDescent="0.25">
      <c r="A83" t="s">
        <v>90</v>
      </c>
      <c r="B83" t="s">
        <v>90</v>
      </c>
      <c r="C83" t="s">
        <v>91</v>
      </c>
      <c r="D83" s="1" t="s">
        <v>111</v>
      </c>
      <c r="E83" t="s">
        <v>93</v>
      </c>
      <c r="F83" t="s">
        <v>15</v>
      </c>
      <c r="G83">
        <v>4</v>
      </c>
      <c r="H83">
        <v>52655.15</v>
      </c>
      <c r="I83" s="5">
        <f>IFERROR(VLOOKUP(TrendSheetStgData[Population]&amp;TrendSheetStgData[Cost Basis]&amp;TrendSheetStgData[Period]&amp;TrendSheetStgData[Trend],TrendSheetPrdData[#All],9,FALSE),0)</f>
        <v>2835</v>
      </c>
      <c r="J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1757.3245149911816</v>
      </c>
      <c r="K83" s="5">
        <f>VLOOKUP(TrendSheetStgData[Population]&amp;TrendSheetStgData[Trend],Threshold[#All],4,FALSE)</f>
        <v>10</v>
      </c>
      <c r="L83" s="5">
        <f>VLOOKUP(TrendSheetStgData[Population]&amp;TrendSheetStgData[Trend],Threshold[#All],5,FALSE)</f>
        <v>5</v>
      </c>
      <c r="M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4" spans="1:13" x14ac:dyDescent="0.25">
      <c r="A84" t="s">
        <v>90</v>
      </c>
      <c r="B84" t="s">
        <v>90</v>
      </c>
      <c r="C84" t="s">
        <v>91</v>
      </c>
      <c r="D84" s="1" t="s">
        <v>112</v>
      </c>
      <c r="E84" t="s">
        <v>113</v>
      </c>
      <c r="F84" t="s">
        <v>15</v>
      </c>
      <c r="G84">
        <v>4</v>
      </c>
      <c r="H84">
        <v>0</v>
      </c>
      <c r="I84" s="5">
        <f>IFERROR(VLOOKUP(TrendSheetStgData[Population]&amp;TrendSheetStgData[Cost Basis]&amp;TrendSheetStgData[Period]&amp;TrendSheetStgData[Trend],TrendSheetPrdData[#All],9,FALSE),0)</f>
        <v>0</v>
      </c>
      <c r="J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4" s="5">
        <f>VLOOKUP(TrendSheetStgData[Population]&amp;TrendSheetStgData[Trend],Threshold[#All],4,FALSE)</f>
        <v>10</v>
      </c>
      <c r="L84" s="5">
        <f>VLOOKUP(TrendSheetStgData[Population]&amp;TrendSheetStgData[Trend],Threshold[#All],5,FALSE)</f>
        <v>5</v>
      </c>
      <c r="M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5" spans="1:13" x14ac:dyDescent="0.25">
      <c r="A85" t="s">
        <v>90</v>
      </c>
      <c r="B85" t="s">
        <v>90</v>
      </c>
      <c r="C85" t="s">
        <v>91</v>
      </c>
      <c r="D85" s="1" t="s">
        <v>114</v>
      </c>
      <c r="E85" t="s">
        <v>113</v>
      </c>
      <c r="F85" t="s">
        <v>15</v>
      </c>
      <c r="G85">
        <v>4</v>
      </c>
      <c r="H85">
        <v>0</v>
      </c>
      <c r="I85" s="5">
        <f>IFERROR(VLOOKUP(TrendSheetStgData[Population]&amp;TrendSheetStgData[Cost Basis]&amp;TrendSheetStgData[Period]&amp;TrendSheetStgData[Trend],TrendSheetPrdData[#All],9,FALSE),0)</f>
        <v>0</v>
      </c>
      <c r="J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5" s="5">
        <f>VLOOKUP(TrendSheetStgData[Population]&amp;TrendSheetStgData[Trend],Threshold[#All],4,FALSE)</f>
        <v>10</v>
      </c>
      <c r="L85" s="5">
        <f>VLOOKUP(TrendSheetStgData[Population]&amp;TrendSheetStgData[Trend],Threshold[#All],5,FALSE)</f>
        <v>5</v>
      </c>
      <c r="M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 spans="1:13" x14ac:dyDescent="0.25">
      <c r="A86" t="s">
        <v>90</v>
      </c>
      <c r="B86" t="s">
        <v>90</v>
      </c>
      <c r="C86" t="s">
        <v>91</v>
      </c>
      <c r="D86" s="1" t="s">
        <v>92</v>
      </c>
      <c r="E86" t="s">
        <v>93</v>
      </c>
      <c r="F86" t="s">
        <v>16</v>
      </c>
      <c r="G86">
        <v>5</v>
      </c>
      <c r="H86">
        <v>6</v>
      </c>
      <c r="I86" s="5">
        <f>IFERROR(VLOOKUP(TrendSheetStgData[Population]&amp;TrendSheetStgData[Cost Basis]&amp;TrendSheetStgData[Period]&amp;TrendSheetStgData[Trend],TrendSheetPrdData[#All],9,FALSE),0)</f>
        <v>6</v>
      </c>
      <c r="J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 s="5">
        <f>VLOOKUP(TrendSheetStgData[Population]&amp;TrendSheetStgData[Trend],Threshold[#All],4,FALSE)</f>
        <v>10</v>
      </c>
      <c r="L86" s="5">
        <f>VLOOKUP(TrendSheetStgData[Population]&amp;TrendSheetStgData[Trend],Threshold[#All],5,FALSE)</f>
        <v>5</v>
      </c>
      <c r="M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 spans="1:13" x14ac:dyDescent="0.25">
      <c r="A87" t="s">
        <v>90</v>
      </c>
      <c r="B87" t="s">
        <v>90</v>
      </c>
      <c r="C87" t="s">
        <v>91</v>
      </c>
      <c r="D87" s="1" t="s">
        <v>94</v>
      </c>
      <c r="E87" t="s">
        <v>93</v>
      </c>
      <c r="F87" t="s">
        <v>16</v>
      </c>
      <c r="G87">
        <v>5</v>
      </c>
      <c r="H87">
        <v>1</v>
      </c>
      <c r="I87" s="5">
        <f>IFERROR(VLOOKUP(TrendSheetStgData[Population]&amp;TrendSheetStgData[Cost Basis]&amp;TrendSheetStgData[Period]&amp;TrendSheetStgData[Trend],TrendSheetPrdData[#All],9,FALSE),0)</f>
        <v>1</v>
      </c>
      <c r="J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 s="5">
        <f>VLOOKUP(TrendSheetStgData[Population]&amp;TrendSheetStgData[Trend],Threshold[#All],4,FALSE)</f>
        <v>10</v>
      </c>
      <c r="L87" s="5">
        <f>VLOOKUP(TrendSheetStgData[Population]&amp;TrendSheetStgData[Trend],Threshold[#All],5,FALSE)</f>
        <v>5</v>
      </c>
      <c r="M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 spans="1:13" x14ac:dyDescent="0.25">
      <c r="A88" t="s">
        <v>90</v>
      </c>
      <c r="B88" t="s">
        <v>90</v>
      </c>
      <c r="C88" t="s">
        <v>91</v>
      </c>
      <c r="D88" s="1" t="s">
        <v>95</v>
      </c>
      <c r="E88" t="s">
        <v>93</v>
      </c>
      <c r="F88" t="s">
        <v>16</v>
      </c>
      <c r="G88">
        <v>5</v>
      </c>
      <c r="H88">
        <v>1</v>
      </c>
      <c r="I88" s="5">
        <f>IFERROR(VLOOKUP(TrendSheetStgData[Population]&amp;TrendSheetStgData[Cost Basis]&amp;TrendSheetStgData[Period]&amp;TrendSheetStgData[Trend],TrendSheetPrdData[#All],9,FALSE),0)</f>
        <v>1</v>
      </c>
      <c r="J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 s="5">
        <f>VLOOKUP(TrendSheetStgData[Population]&amp;TrendSheetStgData[Trend],Threshold[#All],4,FALSE)</f>
        <v>10</v>
      </c>
      <c r="L88" s="5">
        <f>VLOOKUP(TrendSheetStgData[Population]&amp;TrendSheetStgData[Trend],Threshold[#All],5,FALSE)</f>
        <v>5</v>
      </c>
      <c r="M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9" spans="1:13" x14ac:dyDescent="0.25">
      <c r="A89" t="s">
        <v>90</v>
      </c>
      <c r="B89" t="s">
        <v>90</v>
      </c>
      <c r="C89" t="s">
        <v>91</v>
      </c>
      <c r="D89" s="1" t="s">
        <v>96</v>
      </c>
      <c r="E89" t="s">
        <v>93</v>
      </c>
      <c r="F89" t="s">
        <v>16</v>
      </c>
      <c r="G89">
        <v>5</v>
      </c>
      <c r="H89">
        <v>1</v>
      </c>
      <c r="I89" s="5">
        <f>IFERROR(VLOOKUP(TrendSheetStgData[Population]&amp;TrendSheetStgData[Cost Basis]&amp;TrendSheetStgData[Period]&amp;TrendSheetStgData[Trend],TrendSheetPrdData[#All],9,FALSE),0)</f>
        <v>1</v>
      </c>
      <c r="J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9" s="5">
        <f>VLOOKUP(TrendSheetStgData[Population]&amp;TrendSheetStgData[Trend],Threshold[#All],4,FALSE)</f>
        <v>10</v>
      </c>
      <c r="L89" s="5">
        <f>VLOOKUP(TrendSheetStgData[Population]&amp;TrendSheetStgData[Trend],Threshold[#All],5,FALSE)</f>
        <v>5</v>
      </c>
      <c r="M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0" spans="1:13" x14ac:dyDescent="0.25">
      <c r="A90" t="s">
        <v>90</v>
      </c>
      <c r="B90" t="s">
        <v>90</v>
      </c>
      <c r="C90" t="s">
        <v>91</v>
      </c>
      <c r="D90" s="1" t="s">
        <v>97</v>
      </c>
      <c r="E90" t="s">
        <v>93</v>
      </c>
      <c r="F90" t="s">
        <v>16</v>
      </c>
      <c r="G90">
        <v>5</v>
      </c>
      <c r="H90">
        <v>3</v>
      </c>
      <c r="I90" s="5">
        <f>IFERROR(VLOOKUP(TrendSheetStgData[Population]&amp;TrendSheetStgData[Cost Basis]&amp;TrendSheetStgData[Period]&amp;TrendSheetStgData[Trend],TrendSheetPrdData[#All],9,FALSE),0)</f>
        <v>3</v>
      </c>
      <c r="J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0" s="5">
        <f>VLOOKUP(TrendSheetStgData[Population]&amp;TrendSheetStgData[Trend],Threshold[#All],4,FALSE)</f>
        <v>10</v>
      </c>
      <c r="L90" s="5">
        <f>VLOOKUP(TrendSheetStgData[Population]&amp;TrendSheetStgData[Trend],Threshold[#All],5,FALSE)</f>
        <v>5</v>
      </c>
      <c r="M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1" spans="1:13" x14ac:dyDescent="0.25">
      <c r="A91" t="s">
        <v>90</v>
      </c>
      <c r="B91" t="s">
        <v>90</v>
      </c>
      <c r="C91" t="s">
        <v>91</v>
      </c>
      <c r="D91" s="1" t="s">
        <v>98</v>
      </c>
      <c r="E91" t="s">
        <v>93</v>
      </c>
      <c r="F91" t="s">
        <v>16</v>
      </c>
      <c r="G91">
        <v>5</v>
      </c>
      <c r="H91">
        <v>3</v>
      </c>
      <c r="I91" s="5">
        <f>IFERROR(VLOOKUP(TrendSheetStgData[Population]&amp;TrendSheetStgData[Cost Basis]&amp;TrendSheetStgData[Period]&amp;TrendSheetStgData[Trend],TrendSheetPrdData[#All],9,FALSE),0)</f>
        <v>3</v>
      </c>
      <c r="J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1" s="5">
        <f>VLOOKUP(TrendSheetStgData[Population]&amp;TrendSheetStgData[Trend],Threshold[#All],4,FALSE)</f>
        <v>10</v>
      </c>
      <c r="L91" s="5">
        <f>VLOOKUP(TrendSheetStgData[Population]&amp;TrendSheetStgData[Trend],Threshold[#All],5,FALSE)</f>
        <v>5</v>
      </c>
      <c r="M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 spans="1:13" x14ac:dyDescent="0.25">
      <c r="A92" t="s">
        <v>90</v>
      </c>
      <c r="B92" t="s">
        <v>90</v>
      </c>
      <c r="C92" t="s">
        <v>91</v>
      </c>
      <c r="D92" s="1" t="s">
        <v>99</v>
      </c>
      <c r="E92" t="s">
        <v>93</v>
      </c>
      <c r="F92" t="s">
        <v>16</v>
      </c>
      <c r="G92">
        <v>5</v>
      </c>
      <c r="H92">
        <v>5</v>
      </c>
      <c r="I92" s="5">
        <f>IFERROR(VLOOKUP(TrendSheetStgData[Population]&amp;TrendSheetStgData[Cost Basis]&amp;TrendSheetStgData[Period]&amp;TrendSheetStgData[Trend],TrendSheetPrdData[#All],9,FALSE),0)</f>
        <v>4</v>
      </c>
      <c r="J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v>
      </c>
      <c r="K92" s="5">
        <f>VLOOKUP(TrendSheetStgData[Population]&amp;TrendSheetStgData[Trend],Threshold[#All],4,FALSE)</f>
        <v>10</v>
      </c>
      <c r="L92" s="5">
        <f>VLOOKUP(TrendSheetStgData[Population]&amp;TrendSheetStgData[Trend],Threshold[#All],5,FALSE)</f>
        <v>5</v>
      </c>
      <c r="M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3" spans="1:13" x14ac:dyDescent="0.25">
      <c r="A93" t="s">
        <v>90</v>
      </c>
      <c r="B93" t="s">
        <v>90</v>
      </c>
      <c r="C93" t="s">
        <v>91</v>
      </c>
      <c r="D93" s="1" t="s">
        <v>100</v>
      </c>
      <c r="E93" t="s">
        <v>93</v>
      </c>
      <c r="F93" t="s">
        <v>16</v>
      </c>
      <c r="G93">
        <v>5</v>
      </c>
      <c r="H93">
        <v>3</v>
      </c>
      <c r="I93" s="5">
        <f>IFERROR(VLOOKUP(TrendSheetStgData[Population]&amp;TrendSheetStgData[Cost Basis]&amp;TrendSheetStgData[Period]&amp;TrendSheetStgData[Trend],TrendSheetPrdData[#All],9,FALSE),0)</f>
        <v>3</v>
      </c>
      <c r="J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3" s="5">
        <f>VLOOKUP(TrendSheetStgData[Population]&amp;TrendSheetStgData[Trend],Threshold[#All],4,FALSE)</f>
        <v>10</v>
      </c>
      <c r="L93" s="5">
        <f>VLOOKUP(TrendSheetStgData[Population]&amp;TrendSheetStgData[Trend],Threshold[#All],5,FALSE)</f>
        <v>5</v>
      </c>
      <c r="M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 spans="1:13" x14ac:dyDescent="0.25">
      <c r="A94" t="s">
        <v>90</v>
      </c>
      <c r="B94" t="s">
        <v>90</v>
      </c>
      <c r="C94" t="s">
        <v>91</v>
      </c>
      <c r="D94" s="1" t="s">
        <v>101</v>
      </c>
      <c r="E94" t="s">
        <v>93</v>
      </c>
      <c r="F94" t="s">
        <v>16</v>
      </c>
      <c r="G94">
        <v>5</v>
      </c>
      <c r="H94">
        <v>5</v>
      </c>
      <c r="I94" s="5">
        <f>IFERROR(VLOOKUP(TrendSheetStgData[Population]&amp;TrendSheetStgData[Cost Basis]&amp;TrendSheetStgData[Period]&amp;TrendSheetStgData[Trend],TrendSheetPrdData[#All],9,FALSE),0)</f>
        <v>5</v>
      </c>
      <c r="J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 s="5">
        <f>VLOOKUP(TrendSheetStgData[Population]&amp;TrendSheetStgData[Trend],Threshold[#All],4,FALSE)</f>
        <v>10</v>
      </c>
      <c r="L94" s="5">
        <f>VLOOKUP(TrendSheetStgData[Population]&amp;TrendSheetStgData[Trend],Threshold[#All],5,FALSE)</f>
        <v>5</v>
      </c>
      <c r="M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 spans="1:13" x14ac:dyDescent="0.25">
      <c r="A95" t="s">
        <v>90</v>
      </c>
      <c r="B95" t="s">
        <v>90</v>
      </c>
      <c r="C95" t="s">
        <v>91</v>
      </c>
      <c r="D95" s="1" t="s">
        <v>102</v>
      </c>
      <c r="E95" t="s">
        <v>93</v>
      </c>
      <c r="F95" t="s">
        <v>16</v>
      </c>
      <c r="G95">
        <v>5</v>
      </c>
      <c r="H95">
        <v>3</v>
      </c>
      <c r="I95" s="5">
        <f>IFERROR(VLOOKUP(TrendSheetStgData[Population]&amp;TrendSheetStgData[Cost Basis]&amp;TrendSheetStgData[Period]&amp;TrendSheetStgData[Trend],TrendSheetPrdData[#All],9,FALSE),0)</f>
        <v>3</v>
      </c>
      <c r="J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 s="5">
        <f>VLOOKUP(TrendSheetStgData[Population]&amp;TrendSheetStgData[Trend],Threshold[#All],4,FALSE)</f>
        <v>10</v>
      </c>
      <c r="L95" s="5">
        <f>VLOOKUP(TrendSheetStgData[Population]&amp;TrendSheetStgData[Trend],Threshold[#All],5,FALSE)</f>
        <v>5</v>
      </c>
      <c r="M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 spans="1:13" x14ac:dyDescent="0.25">
      <c r="A96" t="s">
        <v>90</v>
      </c>
      <c r="B96" t="s">
        <v>90</v>
      </c>
      <c r="C96" t="s">
        <v>91</v>
      </c>
      <c r="D96" s="1" t="s">
        <v>103</v>
      </c>
      <c r="E96" t="s">
        <v>93</v>
      </c>
      <c r="F96" t="s">
        <v>16</v>
      </c>
      <c r="G96">
        <v>5</v>
      </c>
      <c r="H96">
        <v>4</v>
      </c>
      <c r="I96" s="5">
        <f>IFERROR(VLOOKUP(TrendSheetStgData[Population]&amp;TrendSheetStgData[Cost Basis]&amp;TrendSheetStgData[Period]&amp;TrendSheetStgData[Trend],TrendSheetPrdData[#All],9,FALSE),0)</f>
        <v>4</v>
      </c>
      <c r="J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 s="5">
        <f>VLOOKUP(TrendSheetStgData[Population]&amp;TrendSheetStgData[Trend],Threshold[#All],4,FALSE)</f>
        <v>10</v>
      </c>
      <c r="L96" s="5">
        <f>VLOOKUP(TrendSheetStgData[Population]&amp;TrendSheetStgData[Trend],Threshold[#All],5,FALSE)</f>
        <v>5</v>
      </c>
      <c r="M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 spans="1:13" x14ac:dyDescent="0.25">
      <c r="A97" t="s">
        <v>90</v>
      </c>
      <c r="B97" t="s">
        <v>90</v>
      </c>
      <c r="C97" t="s">
        <v>91</v>
      </c>
      <c r="D97" s="1" t="s">
        <v>104</v>
      </c>
      <c r="E97" t="s">
        <v>93</v>
      </c>
      <c r="F97" t="s">
        <v>16</v>
      </c>
      <c r="G97">
        <v>5</v>
      </c>
      <c r="H97">
        <v>5</v>
      </c>
      <c r="I97" s="5">
        <f>IFERROR(VLOOKUP(TrendSheetStgData[Population]&amp;TrendSheetStgData[Cost Basis]&amp;TrendSheetStgData[Period]&amp;TrendSheetStgData[Trend],TrendSheetPrdData[#All],9,FALSE),0)</f>
        <v>5</v>
      </c>
      <c r="J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 s="5">
        <f>VLOOKUP(TrendSheetStgData[Population]&amp;TrendSheetStgData[Trend],Threshold[#All],4,FALSE)</f>
        <v>10</v>
      </c>
      <c r="L97" s="5">
        <f>VLOOKUP(TrendSheetStgData[Population]&amp;TrendSheetStgData[Trend],Threshold[#All],5,FALSE)</f>
        <v>5</v>
      </c>
      <c r="M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8" spans="1:13" x14ac:dyDescent="0.25">
      <c r="A98" t="s">
        <v>90</v>
      </c>
      <c r="B98" t="s">
        <v>90</v>
      </c>
      <c r="C98" t="s">
        <v>91</v>
      </c>
      <c r="D98" s="1" t="s">
        <v>105</v>
      </c>
      <c r="E98" t="s">
        <v>93</v>
      </c>
      <c r="F98" t="s">
        <v>16</v>
      </c>
      <c r="G98">
        <v>5</v>
      </c>
      <c r="H98">
        <v>2</v>
      </c>
      <c r="I98" s="5">
        <f>IFERROR(VLOOKUP(TrendSheetStgData[Population]&amp;TrendSheetStgData[Cost Basis]&amp;TrendSheetStgData[Period]&amp;TrendSheetStgData[Trend],TrendSheetPrdData[#All],9,FALSE),0)</f>
        <v>2</v>
      </c>
      <c r="J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8" s="5">
        <f>VLOOKUP(TrendSheetStgData[Population]&amp;TrendSheetStgData[Trend],Threshold[#All],4,FALSE)</f>
        <v>10</v>
      </c>
      <c r="L98" s="5">
        <f>VLOOKUP(TrendSheetStgData[Population]&amp;TrendSheetStgData[Trend],Threshold[#All],5,FALSE)</f>
        <v>5</v>
      </c>
      <c r="M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 spans="1:13" x14ac:dyDescent="0.25">
      <c r="A99" t="s">
        <v>90</v>
      </c>
      <c r="B99" t="s">
        <v>90</v>
      </c>
      <c r="C99" t="s">
        <v>91</v>
      </c>
      <c r="D99" s="1" t="s">
        <v>106</v>
      </c>
      <c r="E99" t="s">
        <v>93</v>
      </c>
      <c r="F99" t="s">
        <v>16</v>
      </c>
      <c r="G99">
        <v>5</v>
      </c>
      <c r="H99">
        <v>6</v>
      </c>
      <c r="I99" s="5">
        <f>IFERROR(VLOOKUP(TrendSheetStgData[Population]&amp;TrendSheetStgData[Cost Basis]&amp;TrendSheetStgData[Period]&amp;TrendSheetStgData[Trend],TrendSheetPrdData[#All],9,FALSE),0)</f>
        <v>6</v>
      </c>
      <c r="J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 s="5">
        <f>VLOOKUP(TrendSheetStgData[Population]&amp;TrendSheetStgData[Trend],Threshold[#All],4,FALSE)</f>
        <v>10</v>
      </c>
      <c r="L99" s="5">
        <f>VLOOKUP(TrendSheetStgData[Population]&amp;TrendSheetStgData[Trend],Threshold[#All],5,FALSE)</f>
        <v>5</v>
      </c>
      <c r="M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 spans="1:13" x14ac:dyDescent="0.25">
      <c r="A100" t="s">
        <v>90</v>
      </c>
      <c r="B100" t="s">
        <v>90</v>
      </c>
      <c r="C100" t="s">
        <v>91</v>
      </c>
      <c r="D100" s="1" t="s">
        <v>107</v>
      </c>
      <c r="E100" t="s">
        <v>93</v>
      </c>
      <c r="F100" t="s">
        <v>16</v>
      </c>
      <c r="G100">
        <v>5</v>
      </c>
      <c r="H100">
        <v>7</v>
      </c>
      <c r="I100" s="5">
        <f>IFERROR(VLOOKUP(TrendSheetStgData[Population]&amp;TrendSheetStgData[Cost Basis]&amp;TrendSheetStgData[Period]&amp;TrendSheetStgData[Trend],TrendSheetPrdData[#All],9,FALSE),0)</f>
        <v>7</v>
      </c>
      <c r="J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 s="5">
        <f>VLOOKUP(TrendSheetStgData[Population]&amp;TrendSheetStgData[Trend],Threshold[#All],4,FALSE)</f>
        <v>10</v>
      </c>
      <c r="L100" s="5">
        <f>VLOOKUP(TrendSheetStgData[Population]&amp;TrendSheetStgData[Trend],Threshold[#All],5,FALSE)</f>
        <v>5</v>
      </c>
      <c r="M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 spans="1:13" x14ac:dyDescent="0.25">
      <c r="A101" t="s">
        <v>90</v>
      </c>
      <c r="B101" t="s">
        <v>90</v>
      </c>
      <c r="C101" t="s">
        <v>91</v>
      </c>
      <c r="D101" s="1" t="s">
        <v>108</v>
      </c>
      <c r="E101" t="s">
        <v>93</v>
      </c>
      <c r="F101" t="s">
        <v>16</v>
      </c>
      <c r="G101">
        <v>5</v>
      </c>
      <c r="H101">
        <v>3</v>
      </c>
      <c r="I101" s="5">
        <f>IFERROR(VLOOKUP(TrendSheetStgData[Population]&amp;TrendSheetStgData[Cost Basis]&amp;TrendSheetStgData[Period]&amp;TrendSheetStgData[Trend],TrendSheetPrdData[#All],9,FALSE),0)</f>
        <v>3</v>
      </c>
      <c r="J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 s="5">
        <f>VLOOKUP(TrendSheetStgData[Population]&amp;TrendSheetStgData[Trend],Threshold[#All],4,FALSE)</f>
        <v>10</v>
      </c>
      <c r="L101" s="5">
        <f>VLOOKUP(TrendSheetStgData[Population]&amp;TrendSheetStgData[Trend],Threshold[#All],5,FALSE)</f>
        <v>5</v>
      </c>
      <c r="M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2" spans="1:13" x14ac:dyDescent="0.25">
      <c r="A102" t="s">
        <v>90</v>
      </c>
      <c r="B102" t="s">
        <v>90</v>
      </c>
      <c r="C102" t="s">
        <v>91</v>
      </c>
      <c r="D102" s="1" t="s">
        <v>109</v>
      </c>
      <c r="E102" t="s">
        <v>93</v>
      </c>
      <c r="F102" t="s">
        <v>16</v>
      </c>
      <c r="G102">
        <v>5</v>
      </c>
      <c r="H102">
        <v>1</v>
      </c>
      <c r="I102" s="5">
        <f>IFERROR(VLOOKUP(TrendSheetStgData[Population]&amp;TrendSheetStgData[Cost Basis]&amp;TrendSheetStgData[Period]&amp;TrendSheetStgData[Trend],TrendSheetPrdData[#All],9,FALSE),0)</f>
        <v>1</v>
      </c>
      <c r="J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2" s="5">
        <f>VLOOKUP(TrendSheetStgData[Population]&amp;TrendSheetStgData[Trend],Threshold[#All],4,FALSE)</f>
        <v>10</v>
      </c>
      <c r="L102" s="5">
        <f>VLOOKUP(TrendSheetStgData[Population]&amp;TrendSheetStgData[Trend],Threshold[#All],5,FALSE)</f>
        <v>5</v>
      </c>
      <c r="M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 spans="1:13" x14ac:dyDescent="0.25">
      <c r="A103" t="s">
        <v>90</v>
      </c>
      <c r="B103" t="s">
        <v>90</v>
      </c>
      <c r="C103" t="s">
        <v>91</v>
      </c>
      <c r="D103" s="1" t="s">
        <v>110</v>
      </c>
      <c r="E103" t="s">
        <v>93</v>
      </c>
      <c r="F103" t="s">
        <v>16</v>
      </c>
      <c r="G103">
        <v>5</v>
      </c>
      <c r="H103">
        <v>2</v>
      </c>
      <c r="I103" s="5">
        <f>IFERROR(VLOOKUP(TrendSheetStgData[Population]&amp;TrendSheetStgData[Cost Basis]&amp;TrendSheetStgData[Period]&amp;TrendSheetStgData[Trend],TrendSheetPrdData[#All],9,FALSE),0)</f>
        <v>1</v>
      </c>
      <c r="J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03" s="5">
        <f>VLOOKUP(TrendSheetStgData[Population]&amp;TrendSheetStgData[Trend],Threshold[#All],4,FALSE)</f>
        <v>10</v>
      </c>
      <c r="L103" s="5">
        <f>VLOOKUP(TrendSheetStgData[Population]&amp;TrendSheetStgData[Trend],Threshold[#All],5,FALSE)</f>
        <v>5</v>
      </c>
      <c r="M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4" spans="1:13" x14ac:dyDescent="0.25">
      <c r="A104" t="s">
        <v>90</v>
      </c>
      <c r="B104" t="s">
        <v>90</v>
      </c>
      <c r="C104" t="s">
        <v>91</v>
      </c>
      <c r="D104" s="1" t="s">
        <v>111</v>
      </c>
      <c r="E104" t="s">
        <v>93</v>
      </c>
      <c r="F104" t="s">
        <v>16</v>
      </c>
      <c r="G104">
        <v>5</v>
      </c>
      <c r="H104">
        <v>2</v>
      </c>
      <c r="I104" s="5">
        <f>IFERROR(VLOOKUP(TrendSheetStgData[Population]&amp;TrendSheetStgData[Cost Basis]&amp;TrendSheetStgData[Period]&amp;TrendSheetStgData[Trend],TrendSheetPrdData[#All],9,FALSE),0)</f>
        <v>1</v>
      </c>
      <c r="J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04" s="5">
        <f>VLOOKUP(TrendSheetStgData[Population]&amp;TrendSheetStgData[Trend],Threshold[#All],4,FALSE)</f>
        <v>10</v>
      </c>
      <c r="L104" s="5">
        <f>VLOOKUP(TrendSheetStgData[Population]&amp;TrendSheetStgData[Trend],Threshold[#All],5,FALSE)</f>
        <v>5</v>
      </c>
      <c r="M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5" spans="1:13" x14ac:dyDescent="0.25">
      <c r="A105" t="s">
        <v>90</v>
      </c>
      <c r="B105" t="s">
        <v>90</v>
      </c>
      <c r="C105" t="s">
        <v>91</v>
      </c>
      <c r="D105" s="1" t="s">
        <v>112</v>
      </c>
      <c r="E105" t="s">
        <v>113</v>
      </c>
      <c r="F105" t="s">
        <v>16</v>
      </c>
      <c r="G105">
        <v>5</v>
      </c>
      <c r="H105">
        <v>0</v>
      </c>
      <c r="I105" s="5">
        <f>IFERROR(VLOOKUP(TrendSheetStgData[Population]&amp;TrendSheetStgData[Cost Basis]&amp;TrendSheetStgData[Period]&amp;TrendSheetStgData[Trend],TrendSheetPrdData[#All],9,FALSE),0)</f>
        <v>0</v>
      </c>
      <c r="J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 s="5">
        <f>VLOOKUP(TrendSheetStgData[Population]&amp;TrendSheetStgData[Trend],Threshold[#All],4,FALSE)</f>
        <v>10</v>
      </c>
      <c r="L105" s="5">
        <f>VLOOKUP(TrendSheetStgData[Population]&amp;TrendSheetStgData[Trend],Threshold[#All],5,FALSE)</f>
        <v>5</v>
      </c>
      <c r="M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 spans="1:13" x14ac:dyDescent="0.25">
      <c r="A106" t="s">
        <v>90</v>
      </c>
      <c r="B106" t="s">
        <v>90</v>
      </c>
      <c r="C106" t="s">
        <v>91</v>
      </c>
      <c r="D106" s="1" t="s">
        <v>114</v>
      </c>
      <c r="E106" t="s">
        <v>113</v>
      </c>
      <c r="F106" t="s">
        <v>16</v>
      </c>
      <c r="G106">
        <v>5</v>
      </c>
      <c r="H106">
        <v>0</v>
      </c>
      <c r="I106" s="5">
        <f>IFERROR(VLOOKUP(TrendSheetStgData[Population]&amp;TrendSheetStgData[Cost Basis]&amp;TrendSheetStgData[Period]&amp;TrendSheetStgData[Trend],TrendSheetPrdData[#All],9,FALSE),0)</f>
        <v>0</v>
      </c>
      <c r="J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 s="5">
        <f>VLOOKUP(TrendSheetStgData[Population]&amp;TrendSheetStgData[Trend],Threshold[#All],4,FALSE)</f>
        <v>10</v>
      </c>
      <c r="L106" s="5">
        <f>VLOOKUP(TrendSheetStgData[Population]&amp;TrendSheetStgData[Trend],Threshold[#All],5,FALSE)</f>
        <v>5</v>
      </c>
      <c r="M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 spans="1:13" x14ac:dyDescent="0.25">
      <c r="A107" t="s">
        <v>90</v>
      </c>
      <c r="B107" t="s">
        <v>90</v>
      </c>
      <c r="C107" t="s">
        <v>91</v>
      </c>
      <c r="D107" s="1" t="s">
        <v>92</v>
      </c>
      <c r="E107" t="s">
        <v>93</v>
      </c>
      <c r="F107" t="s">
        <v>17</v>
      </c>
      <c r="G107">
        <v>6</v>
      </c>
      <c r="H107">
        <v>18128.330000000002</v>
      </c>
      <c r="I107" s="5">
        <f>IFERROR(VLOOKUP(TrendSheetStgData[Population]&amp;TrendSheetStgData[Cost Basis]&amp;TrendSheetStgData[Period]&amp;TrendSheetStgData[Trend],TrendSheetPrdData[#All],9,FALSE),0)</f>
        <v>18128.330000000002</v>
      </c>
      <c r="J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 s="5">
        <f>VLOOKUP(TrendSheetStgData[Population]&amp;TrendSheetStgData[Trend],Threshold[#All],4,FALSE)</f>
        <v>10</v>
      </c>
      <c r="L107" s="5">
        <f>VLOOKUP(TrendSheetStgData[Population]&amp;TrendSheetStgData[Trend],Threshold[#All],5,FALSE)</f>
        <v>5</v>
      </c>
      <c r="M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 spans="1:13" x14ac:dyDescent="0.25">
      <c r="A108" t="s">
        <v>90</v>
      </c>
      <c r="B108" t="s">
        <v>90</v>
      </c>
      <c r="C108" t="s">
        <v>91</v>
      </c>
      <c r="D108" s="1" t="s">
        <v>94</v>
      </c>
      <c r="E108" t="s">
        <v>93</v>
      </c>
      <c r="F108" t="s">
        <v>17</v>
      </c>
      <c r="G108">
        <v>6</v>
      </c>
      <c r="H108">
        <v>0</v>
      </c>
      <c r="I108" s="5">
        <f>IFERROR(VLOOKUP(TrendSheetStgData[Population]&amp;TrendSheetStgData[Cost Basis]&amp;TrendSheetStgData[Period]&amp;TrendSheetStgData[Trend],TrendSheetPrdData[#All],9,FALSE),0)</f>
        <v>0</v>
      </c>
      <c r="J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 s="5">
        <f>VLOOKUP(TrendSheetStgData[Population]&amp;TrendSheetStgData[Trend],Threshold[#All],4,FALSE)</f>
        <v>10</v>
      </c>
      <c r="L108" s="5">
        <f>VLOOKUP(TrendSheetStgData[Population]&amp;TrendSheetStgData[Trend],Threshold[#All],5,FALSE)</f>
        <v>5</v>
      </c>
      <c r="M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 spans="1:13" x14ac:dyDescent="0.25">
      <c r="A109" t="s">
        <v>90</v>
      </c>
      <c r="B109" t="s">
        <v>90</v>
      </c>
      <c r="C109" t="s">
        <v>91</v>
      </c>
      <c r="D109" s="1" t="s">
        <v>95</v>
      </c>
      <c r="E109" t="s">
        <v>93</v>
      </c>
      <c r="F109" t="s">
        <v>17</v>
      </c>
      <c r="G109">
        <v>6</v>
      </c>
      <c r="H109">
        <v>14416.04</v>
      </c>
      <c r="I109" s="5">
        <f>IFERROR(VLOOKUP(TrendSheetStgData[Population]&amp;TrendSheetStgData[Cost Basis]&amp;TrendSheetStgData[Period]&amp;TrendSheetStgData[Trend],TrendSheetPrdData[#All],9,FALSE),0)</f>
        <v>14416.04</v>
      </c>
      <c r="J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 s="5">
        <f>VLOOKUP(TrendSheetStgData[Population]&amp;TrendSheetStgData[Trend],Threshold[#All],4,FALSE)</f>
        <v>10</v>
      </c>
      <c r="L109" s="5">
        <f>VLOOKUP(TrendSheetStgData[Population]&amp;TrendSheetStgData[Trend],Threshold[#All],5,FALSE)</f>
        <v>5</v>
      </c>
      <c r="M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 spans="1:13" x14ac:dyDescent="0.25">
      <c r="A110" t="s">
        <v>90</v>
      </c>
      <c r="B110" t="s">
        <v>90</v>
      </c>
      <c r="C110" t="s">
        <v>91</v>
      </c>
      <c r="D110" s="1" t="s">
        <v>96</v>
      </c>
      <c r="E110" t="s">
        <v>93</v>
      </c>
      <c r="F110" t="s">
        <v>17</v>
      </c>
      <c r="G110">
        <v>6</v>
      </c>
      <c r="H110">
        <v>7546.87</v>
      </c>
      <c r="I110" s="5">
        <f>IFERROR(VLOOKUP(TrendSheetStgData[Population]&amp;TrendSheetStgData[Cost Basis]&amp;TrendSheetStgData[Period]&amp;TrendSheetStgData[Trend],TrendSheetPrdData[#All],9,FALSE),0)</f>
        <v>7546.87</v>
      </c>
      <c r="J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 s="5">
        <f>VLOOKUP(TrendSheetStgData[Population]&amp;TrendSheetStgData[Trend],Threshold[#All],4,FALSE)</f>
        <v>10</v>
      </c>
      <c r="L110" s="5">
        <f>VLOOKUP(TrendSheetStgData[Population]&amp;TrendSheetStgData[Trend],Threshold[#All],5,FALSE)</f>
        <v>5</v>
      </c>
      <c r="M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 spans="1:13" x14ac:dyDescent="0.25">
      <c r="A111" t="s">
        <v>90</v>
      </c>
      <c r="B111" t="s">
        <v>90</v>
      </c>
      <c r="C111" t="s">
        <v>91</v>
      </c>
      <c r="D111" s="1" t="s">
        <v>97</v>
      </c>
      <c r="E111" t="s">
        <v>93</v>
      </c>
      <c r="F111" t="s">
        <v>17</v>
      </c>
      <c r="G111">
        <v>6</v>
      </c>
      <c r="H111">
        <v>4183.7700000000004</v>
      </c>
      <c r="I111" s="5">
        <f>IFERROR(VLOOKUP(TrendSheetStgData[Population]&amp;TrendSheetStgData[Cost Basis]&amp;TrendSheetStgData[Period]&amp;TrendSheetStgData[Trend],TrendSheetPrdData[#All],9,FALSE),0)</f>
        <v>4183.7700000000004</v>
      </c>
      <c r="J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 s="5">
        <f>VLOOKUP(TrendSheetStgData[Population]&amp;TrendSheetStgData[Trend],Threshold[#All],4,FALSE)</f>
        <v>10</v>
      </c>
      <c r="L111" s="5">
        <f>VLOOKUP(TrendSheetStgData[Population]&amp;TrendSheetStgData[Trend],Threshold[#All],5,FALSE)</f>
        <v>5</v>
      </c>
      <c r="M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 spans="1:13" x14ac:dyDescent="0.25">
      <c r="A112" t="s">
        <v>90</v>
      </c>
      <c r="B112" t="s">
        <v>90</v>
      </c>
      <c r="C112" t="s">
        <v>91</v>
      </c>
      <c r="D112" s="1" t="s">
        <v>98</v>
      </c>
      <c r="E112" t="s">
        <v>93</v>
      </c>
      <c r="F112" t="s">
        <v>17</v>
      </c>
      <c r="G112">
        <v>6</v>
      </c>
      <c r="H112">
        <v>45799.5</v>
      </c>
      <c r="I112" s="5">
        <f>IFERROR(VLOOKUP(TrendSheetStgData[Population]&amp;TrendSheetStgData[Cost Basis]&amp;TrendSheetStgData[Period]&amp;TrendSheetStgData[Trend],TrendSheetPrdData[#All],9,FALSE),0)</f>
        <v>45799.5</v>
      </c>
      <c r="J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 s="5">
        <f>VLOOKUP(TrendSheetStgData[Population]&amp;TrendSheetStgData[Trend],Threshold[#All],4,FALSE)</f>
        <v>10</v>
      </c>
      <c r="L112" s="5">
        <f>VLOOKUP(TrendSheetStgData[Population]&amp;TrendSheetStgData[Trend],Threshold[#All],5,FALSE)</f>
        <v>5</v>
      </c>
      <c r="M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 spans="1:13" x14ac:dyDescent="0.25">
      <c r="A113" t="s">
        <v>90</v>
      </c>
      <c r="B113" t="s">
        <v>90</v>
      </c>
      <c r="C113" t="s">
        <v>91</v>
      </c>
      <c r="D113" s="1" t="s">
        <v>99</v>
      </c>
      <c r="E113" t="s">
        <v>93</v>
      </c>
      <c r="F113" t="s">
        <v>17</v>
      </c>
      <c r="G113">
        <v>6</v>
      </c>
      <c r="H113">
        <v>11812.23</v>
      </c>
      <c r="I113" s="5">
        <f>IFERROR(VLOOKUP(TrendSheetStgData[Population]&amp;TrendSheetStgData[Cost Basis]&amp;TrendSheetStgData[Period]&amp;TrendSheetStgData[Trend],TrendSheetPrdData[#All],9,FALSE),0)</f>
        <v>11812.23</v>
      </c>
      <c r="J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 s="5">
        <f>VLOOKUP(TrendSheetStgData[Population]&amp;TrendSheetStgData[Trend],Threshold[#All],4,FALSE)</f>
        <v>10</v>
      </c>
      <c r="L113" s="5">
        <f>VLOOKUP(TrendSheetStgData[Population]&amp;TrendSheetStgData[Trend],Threshold[#All],5,FALSE)</f>
        <v>5</v>
      </c>
      <c r="M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 spans="1:13" x14ac:dyDescent="0.25">
      <c r="A114" t="s">
        <v>90</v>
      </c>
      <c r="B114" t="s">
        <v>90</v>
      </c>
      <c r="C114" t="s">
        <v>91</v>
      </c>
      <c r="D114" s="1" t="s">
        <v>100</v>
      </c>
      <c r="E114" t="s">
        <v>93</v>
      </c>
      <c r="F114" t="s">
        <v>17</v>
      </c>
      <c r="G114">
        <v>6</v>
      </c>
      <c r="H114">
        <v>34016.730000000003</v>
      </c>
      <c r="I114" s="5">
        <f>IFERROR(VLOOKUP(TrendSheetStgData[Population]&amp;TrendSheetStgData[Cost Basis]&amp;TrendSheetStgData[Period]&amp;TrendSheetStgData[Trend],TrendSheetPrdData[#All],9,FALSE),0)</f>
        <v>34016.730000000003</v>
      </c>
      <c r="J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 s="5">
        <f>VLOOKUP(TrendSheetStgData[Population]&amp;TrendSheetStgData[Trend],Threshold[#All],4,FALSE)</f>
        <v>10</v>
      </c>
      <c r="L114" s="5">
        <f>VLOOKUP(TrendSheetStgData[Population]&amp;TrendSheetStgData[Trend],Threshold[#All],5,FALSE)</f>
        <v>5</v>
      </c>
      <c r="M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 spans="1:13" x14ac:dyDescent="0.25">
      <c r="A115" t="s">
        <v>90</v>
      </c>
      <c r="B115" t="s">
        <v>90</v>
      </c>
      <c r="C115" t="s">
        <v>91</v>
      </c>
      <c r="D115" s="1" t="s">
        <v>101</v>
      </c>
      <c r="E115" t="s">
        <v>93</v>
      </c>
      <c r="F115" t="s">
        <v>17</v>
      </c>
      <c r="G115">
        <v>6</v>
      </c>
      <c r="H115">
        <v>0</v>
      </c>
      <c r="I115" s="5">
        <f>IFERROR(VLOOKUP(TrendSheetStgData[Population]&amp;TrendSheetStgData[Cost Basis]&amp;TrendSheetStgData[Period]&amp;TrendSheetStgData[Trend],TrendSheetPrdData[#All],9,FALSE),0)</f>
        <v>0</v>
      </c>
      <c r="J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 s="5">
        <f>VLOOKUP(TrendSheetStgData[Population]&amp;TrendSheetStgData[Trend],Threshold[#All],4,FALSE)</f>
        <v>10</v>
      </c>
      <c r="L115" s="5">
        <f>VLOOKUP(TrendSheetStgData[Population]&amp;TrendSheetStgData[Trend],Threshold[#All],5,FALSE)</f>
        <v>5</v>
      </c>
      <c r="M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 spans="1:13" x14ac:dyDescent="0.25">
      <c r="A116" t="s">
        <v>90</v>
      </c>
      <c r="B116" t="s">
        <v>90</v>
      </c>
      <c r="C116" t="s">
        <v>91</v>
      </c>
      <c r="D116" s="1" t="s">
        <v>102</v>
      </c>
      <c r="E116" t="s">
        <v>93</v>
      </c>
      <c r="F116" t="s">
        <v>17</v>
      </c>
      <c r="G116">
        <v>6</v>
      </c>
      <c r="H116">
        <v>20389.37</v>
      </c>
      <c r="I116" s="5">
        <f>IFERROR(VLOOKUP(TrendSheetStgData[Population]&amp;TrendSheetStgData[Cost Basis]&amp;TrendSheetStgData[Period]&amp;TrendSheetStgData[Trend],TrendSheetPrdData[#All],9,FALSE),0)</f>
        <v>20389.37</v>
      </c>
      <c r="J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 s="5">
        <f>VLOOKUP(TrendSheetStgData[Population]&amp;TrendSheetStgData[Trend],Threshold[#All],4,FALSE)</f>
        <v>10</v>
      </c>
      <c r="L116" s="5">
        <f>VLOOKUP(TrendSheetStgData[Population]&amp;TrendSheetStgData[Trend],Threshold[#All],5,FALSE)</f>
        <v>5</v>
      </c>
      <c r="M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 spans="1:13" x14ac:dyDescent="0.25">
      <c r="A117" t="s">
        <v>90</v>
      </c>
      <c r="B117" t="s">
        <v>90</v>
      </c>
      <c r="C117" t="s">
        <v>91</v>
      </c>
      <c r="D117" s="1" t="s">
        <v>103</v>
      </c>
      <c r="E117" t="s">
        <v>93</v>
      </c>
      <c r="F117" t="s">
        <v>17</v>
      </c>
      <c r="G117">
        <v>6</v>
      </c>
      <c r="H117">
        <v>0</v>
      </c>
      <c r="I117" s="5">
        <f>IFERROR(VLOOKUP(TrendSheetStgData[Population]&amp;TrendSheetStgData[Cost Basis]&amp;TrendSheetStgData[Period]&amp;TrendSheetStgData[Trend],TrendSheetPrdData[#All],9,FALSE),0)</f>
        <v>0</v>
      </c>
      <c r="J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 s="5">
        <f>VLOOKUP(TrendSheetStgData[Population]&amp;TrendSheetStgData[Trend],Threshold[#All],4,FALSE)</f>
        <v>10</v>
      </c>
      <c r="L117" s="5">
        <f>VLOOKUP(TrendSheetStgData[Population]&amp;TrendSheetStgData[Trend],Threshold[#All],5,FALSE)</f>
        <v>5</v>
      </c>
      <c r="M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 spans="1:13" x14ac:dyDescent="0.25">
      <c r="A118" t="s">
        <v>90</v>
      </c>
      <c r="B118" t="s">
        <v>90</v>
      </c>
      <c r="C118" t="s">
        <v>91</v>
      </c>
      <c r="D118" s="1" t="s">
        <v>104</v>
      </c>
      <c r="E118" t="s">
        <v>93</v>
      </c>
      <c r="F118" t="s">
        <v>17</v>
      </c>
      <c r="G118">
        <v>6</v>
      </c>
      <c r="H118">
        <v>0</v>
      </c>
      <c r="I118" s="5">
        <f>IFERROR(VLOOKUP(TrendSheetStgData[Population]&amp;TrendSheetStgData[Cost Basis]&amp;TrendSheetStgData[Period]&amp;TrendSheetStgData[Trend],TrendSheetPrdData[#All],9,FALSE),0)</f>
        <v>0</v>
      </c>
      <c r="J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 s="5">
        <f>VLOOKUP(TrendSheetStgData[Population]&amp;TrendSheetStgData[Trend],Threshold[#All],4,FALSE)</f>
        <v>10</v>
      </c>
      <c r="L118" s="5">
        <f>VLOOKUP(TrendSheetStgData[Population]&amp;TrendSheetStgData[Trend],Threshold[#All],5,FALSE)</f>
        <v>5</v>
      </c>
      <c r="M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 spans="1:13" x14ac:dyDescent="0.25">
      <c r="A119" t="s">
        <v>90</v>
      </c>
      <c r="B119" t="s">
        <v>90</v>
      </c>
      <c r="C119" t="s">
        <v>91</v>
      </c>
      <c r="D119" s="1" t="s">
        <v>105</v>
      </c>
      <c r="E119" t="s">
        <v>93</v>
      </c>
      <c r="F119" t="s">
        <v>17</v>
      </c>
      <c r="G119">
        <v>6</v>
      </c>
      <c r="H119">
        <v>31414.92</v>
      </c>
      <c r="I119" s="5">
        <f>IFERROR(VLOOKUP(TrendSheetStgData[Population]&amp;TrendSheetStgData[Cost Basis]&amp;TrendSheetStgData[Period]&amp;TrendSheetStgData[Trend],TrendSheetPrdData[#All],9,FALSE),0)</f>
        <v>31414.92</v>
      </c>
      <c r="J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 s="5">
        <f>VLOOKUP(TrendSheetStgData[Population]&amp;TrendSheetStgData[Trend],Threshold[#All],4,FALSE)</f>
        <v>10</v>
      </c>
      <c r="L119" s="5">
        <f>VLOOKUP(TrendSheetStgData[Population]&amp;TrendSheetStgData[Trend],Threshold[#All],5,FALSE)</f>
        <v>5</v>
      </c>
      <c r="M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 spans="1:13" x14ac:dyDescent="0.25">
      <c r="A120" t="s">
        <v>90</v>
      </c>
      <c r="B120" t="s">
        <v>90</v>
      </c>
      <c r="C120" t="s">
        <v>91</v>
      </c>
      <c r="D120" s="1" t="s">
        <v>106</v>
      </c>
      <c r="E120" t="s">
        <v>93</v>
      </c>
      <c r="F120" t="s">
        <v>17</v>
      </c>
      <c r="G120">
        <v>6</v>
      </c>
      <c r="H120">
        <v>20038.61</v>
      </c>
      <c r="I120" s="5">
        <f>IFERROR(VLOOKUP(TrendSheetStgData[Population]&amp;TrendSheetStgData[Cost Basis]&amp;TrendSheetStgData[Period]&amp;TrendSheetStgData[Trend],TrendSheetPrdData[#All],9,FALSE),0)</f>
        <v>20038.61</v>
      </c>
      <c r="J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 s="5">
        <f>VLOOKUP(TrendSheetStgData[Population]&amp;TrendSheetStgData[Trend],Threshold[#All],4,FALSE)</f>
        <v>10</v>
      </c>
      <c r="L120" s="5">
        <f>VLOOKUP(TrendSheetStgData[Population]&amp;TrendSheetStgData[Trend],Threshold[#All],5,FALSE)</f>
        <v>5</v>
      </c>
      <c r="M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 spans="1:13" x14ac:dyDescent="0.25">
      <c r="A121" t="s">
        <v>90</v>
      </c>
      <c r="B121" t="s">
        <v>90</v>
      </c>
      <c r="C121" t="s">
        <v>91</v>
      </c>
      <c r="D121" s="1" t="s">
        <v>107</v>
      </c>
      <c r="E121" t="s">
        <v>93</v>
      </c>
      <c r="F121" t="s">
        <v>17</v>
      </c>
      <c r="G121">
        <v>6</v>
      </c>
      <c r="H121">
        <v>0</v>
      </c>
      <c r="I121" s="5">
        <f>IFERROR(VLOOKUP(TrendSheetStgData[Population]&amp;TrendSheetStgData[Cost Basis]&amp;TrendSheetStgData[Period]&amp;TrendSheetStgData[Trend],TrendSheetPrdData[#All],9,FALSE),0)</f>
        <v>0</v>
      </c>
      <c r="J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 s="5">
        <f>VLOOKUP(TrendSheetStgData[Population]&amp;TrendSheetStgData[Trend],Threshold[#All],4,FALSE)</f>
        <v>10</v>
      </c>
      <c r="L121" s="5">
        <f>VLOOKUP(TrendSheetStgData[Population]&amp;TrendSheetStgData[Trend],Threshold[#All],5,FALSE)</f>
        <v>5</v>
      </c>
      <c r="M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 spans="1:13" x14ac:dyDescent="0.25">
      <c r="A122" t="s">
        <v>90</v>
      </c>
      <c r="B122" t="s">
        <v>90</v>
      </c>
      <c r="C122" t="s">
        <v>91</v>
      </c>
      <c r="D122" s="1" t="s">
        <v>108</v>
      </c>
      <c r="E122" t="s">
        <v>93</v>
      </c>
      <c r="F122" t="s">
        <v>17</v>
      </c>
      <c r="G122">
        <v>6</v>
      </c>
      <c r="H122">
        <v>17923.84</v>
      </c>
      <c r="I122" s="5">
        <f>IFERROR(VLOOKUP(TrendSheetStgData[Population]&amp;TrendSheetStgData[Cost Basis]&amp;TrendSheetStgData[Period]&amp;TrendSheetStgData[Trend],TrendSheetPrdData[#All],9,FALSE),0)</f>
        <v>17923.84</v>
      </c>
      <c r="J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 s="5">
        <f>VLOOKUP(TrendSheetStgData[Population]&amp;TrendSheetStgData[Trend],Threshold[#All],4,FALSE)</f>
        <v>10</v>
      </c>
      <c r="L122" s="5">
        <f>VLOOKUP(TrendSheetStgData[Population]&amp;TrendSheetStgData[Trend],Threshold[#All],5,FALSE)</f>
        <v>5</v>
      </c>
      <c r="M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 spans="1:13" x14ac:dyDescent="0.25">
      <c r="A123" t="s">
        <v>90</v>
      </c>
      <c r="B123" t="s">
        <v>90</v>
      </c>
      <c r="C123" t="s">
        <v>91</v>
      </c>
      <c r="D123" s="1" t="s">
        <v>109</v>
      </c>
      <c r="E123" t="s">
        <v>93</v>
      </c>
      <c r="F123" t="s">
        <v>17</v>
      </c>
      <c r="G123">
        <v>6</v>
      </c>
      <c r="H123">
        <v>0</v>
      </c>
      <c r="I123" s="5">
        <f>IFERROR(VLOOKUP(TrendSheetStgData[Population]&amp;TrendSheetStgData[Cost Basis]&amp;TrendSheetStgData[Period]&amp;TrendSheetStgData[Trend],TrendSheetPrdData[#All],9,FALSE),0)</f>
        <v>0</v>
      </c>
      <c r="J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 s="5">
        <f>VLOOKUP(TrendSheetStgData[Population]&amp;TrendSheetStgData[Trend],Threshold[#All],4,FALSE)</f>
        <v>10</v>
      </c>
      <c r="L123" s="5">
        <f>VLOOKUP(TrendSheetStgData[Population]&amp;TrendSheetStgData[Trend],Threshold[#All],5,FALSE)</f>
        <v>5</v>
      </c>
      <c r="M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 spans="1:13" x14ac:dyDescent="0.25">
      <c r="A124" t="s">
        <v>90</v>
      </c>
      <c r="B124" t="s">
        <v>90</v>
      </c>
      <c r="C124" t="s">
        <v>91</v>
      </c>
      <c r="D124" s="1" t="s">
        <v>110</v>
      </c>
      <c r="E124" t="s">
        <v>93</v>
      </c>
      <c r="F124" t="s">
        <v>17</v>
      </c>
      <c r="G124">
        <v>6</v>
      </c>
      <c r="H124">
        <v>0</v>
      </c>
      <c r="I124" s="5">
        <f>IFERROR(VLOOKUP(TrendSheetStgData[Population]&amp;TrendSheetStgData[Cost Basis]&amp;TrendSheetStgData[Period]&amp;TrendSheetStgData[Trend],TrendSheetPrdData[#All],9,FALSE),0)</f>
        <v>0</v>
      </c>
      <c r="J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 s="5">
        <f>VLOOKUP(TrendSheetStgData[Population]&amp;TrendSheetStgData[Trend],Threshold[#All],4,FALSE)</f>
        <v>10</v>
      </c>
      <c r="L124" s="5">
        <f>VLOOKUP(TrendSheetStgData[Population]&amp;TrendSheetStgData[Trend],Threshold[#All],5,FALSE)</f>
        <v>5</v>
      </c>
      <c r="M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 spans="1:13" x14ac:dyDescent="0.25">
      <c r="A125" t="s">
        <v>90</v>
      </c>
      <c r="B125" t="s">
        <v>90</v>
      </c>
      <c r="C125" t="s">
        <v>91</v>
      </c>
      <c r="D125" s="1" t="s">
        <v>111</v>
      </c>
      <c r="E125" t="s">
        <v>93</v>
      </c>
      <c r="F125" t="s">
        <v>17</v>
      </c>
      <c r="G125">
        <v>6</v>
      </c>
      <c r="H125">
        <v>44526.22</v>
      </c>
      <c r="I125" s="5">
        <f>IFERROR(VLOOKUP(TrendSheetStgData[Population]&amp;TrendSheetStgData[Cost Basis]&amp;TrendSheetStgData[Period]&amp;TrendSheetStgData[Trend],TrendSheetPrdData[#All],9,FALSE),0)</f>
        <v>0</v>
      </c>
      <c r="J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5" s="5">
        <f>VLOOKUP(TrendSheetStgData[Population]&amp;TrendSheetStgData[Trend],Threshold[#All],4,FALSE)</f>
        <v>10</v>
      </c>
      <c r="L125" s="5">
        <f>VLOOKUP(TrendSheetStgData[Population]&amp;TrendSheetStgData[Trend],Threshold[#All],5,FALSE)</f>
        <v>5</v>
      </c>
      <c r="M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6" spans="1:13" x14ac:dyDescent="0.25">
      <c r="A126" t="s">
        <v>90</v>
      </c>
      <c r="B126" t="s">
        <v>90</v>
      </c>
      <c r="C126" t="s">
        <v>91</v>
      </c>
      <c r="D126" s="1" t="s">
        <v>112</v>
      </c>
      <c r="E126" t="s">
        <v>113</v>
      </c>
      <c r="F126" t="s">
        <v>17</v>
      </c>
      <c r="G126">
        <v>6</v>
      </c>
      <c r="H126">
        <v>0</v>
      </c>
      <c r="I126" s="5">
        <f>IFERROR(VLOOKUP(TrendSheetStgData[Population]&amp;TrendSheetStgData[Cost Basis]&amp;TrendSheetStgData[Period]&amp;TrendSheetStgData[Trend],TrendSheetPrdData[#All],9,FALSE),0)</f>
        <v>0</v>
      </c>
      <c r="J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 s="5">
        <f>VLOOKUP(TrendSheetStgData[Population]&amp;TrendSheetStgData[Trend],Threshold[#All],4,FALSE)</f>
        <v>10</v>
      </c>
      <c r="L126" s="5">
        <f>VLOOKUP(TrendSheetStgData[Population]&amp;TrendSheetStgData[Trend],Threshold[#All],5,FALSE)</f>
        <v>5</v>
      </c>
      <c r="M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 spans="1:13" x14ac:dyDescent="0.25">
      <c r="A127" t="s">
        <v>90</v>
      </c>
      <c r="B127" t="s">
        <v>90</v>
      </c>
      <c r="C127" t="s">
        <v>91</v>
      </c>
      <c r="D127" s="1" t="s">
        <v>114</v>
      </c>
      <c r="E127" t="s">
        <v>113</v>
      </c>
      <c r="F127" t="s">
        <v>17</v>
      </c>
      <c r="G127">
        <v>6</v>
      </c>
      <c r="H127">
        <v>1899.74</v>
      </c>
      <c r="I127" s="5">
        <f>IFERROR(VLOOKUP(TrendSheetStgData[Population]&amp;TrendSheetStgData[Cost Basis]&amp;TrendSheetStgData[Period]&amp;TrendSheetStgData[Trend],TrendSheetPrdData[#All],9,FALSE),0)</f>
        <v>0</v>
      </c>
      <c r="J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7" s="5">
        <f>VLOOKUP(TrendSheetStgData[Population]&amp;TrendSheetStgData[Trend],Threshold[#All],4,FALSE)</f>
        <v>10</v>
      </c>
      <c r="L127" s="5">
        <f>VLOOKUP(TrendSheetStgData[Population]&amp;TrendSheetStgData[Trend],Threshold[#All],5,FALSE)</f>
        <v>5</v>
      </c>
      <c r="M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8" spans="1:13" x14ac:dyDescent="0.25">
      <c r="A128" t="s">
        <v>90</v>
      </c>
      <c r="B128" t="s">
        <v>90</v>
      </c>
      <c r="C128" t="s">
        <v>91</v>
      </c>
      <c r="D128" s="1" t="s">
        <v>92</v>
      </c>
      <c r="E128" t="s">
        <v>93</v>
      </c>
      <c r="F128" t="s">
        <v>18</v>
      </c>
      <c r="G128">
        <v>7</v>
      </c>
      <c r="H128">
        <v>2</v>
      </c>
      <c r="I128" s="5">
        <f>IFERROR(VLOOKUP(TrendSheetStgData[Population]&amp;TrendSheetStgData[Cost Basis]&amp;TrendSheetStgData[Period]&amp;TrendSheetStgData[Trend],TrendSheetPrdData[#All],9,FALSE),0)</f>
        <v>2</v>
      </c>
      <c r="J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 s="5">
        <f>VLOOKUP(TrendSheetStgData[Population]&amp;TrendSheetStgData[Trend],Threshold[#All],4,FALSE)</f>
        <v>10</v>
      </c>
      <c r="L128" s="5">
        <f>VLOOKUP(TrendSheetStgData[Population]&amp;TrendSheetStgData[Trend],Threshold[#All],5,FALSE)</f>
        <v>5</v>
      </c>
      <c r="M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 spans="1:13" x14ac:dyDescent="0.25">
      <c r="A129" t="s">
        <v>90</v>
      </c>
      <c r="B129" t="s">
        <v>90</v>
      </c>
      <c r="C129" t="s">
        <v>91</v>
      </c>
      <c r="D129" s="1" t="s">
        <v>94</v>
      </c>
      <c r="E129" t="s">
        <v>93</v>
      </c>
      <c r="F129" t="s">
        <v>18</v>
      </c>
      <c r="G129">
        <v>7</v>
      </c>
      <c r="H129">
        <v>0</v>
      </c>
      <c r="I129" s="5">
        <f>IFERROR(VLOOKUP(TrendSheetStgData[Population]&amp;TrendSheetStgData[Cost Basis]&amp;TrendSheetStgData[Period]&amp;TrendSheetStgData[Trend],TrendSheetPrdData[#All],9,FALSE),0)</f>
        <v>0</v>
      </c>
      <c r="J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 s="5">
        <f>VLOOKUP(TrendSheetStgData[Population]&amp;TrendSheetStgData[Trend],Threshold[#All],4,FALSE)</f>
        <v>10</v>
      </c>
      <c r="L129" s="5">
        <f>VLOOKUP(TrendSheetStgData[Population]&amp;TrendSheetStgData[Trend],Threshold[#All],5,FALSE)</f>
        <v>5</v>
      </c>
      <c r="M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 spans="1:13" x14ac:dyDescent="0.25">
      <c r="A130" t="s">
        <v>90</v>
      </c>
      <c r="B130" t="s">
        <v>90</v>
      </c>
      <c r="C130" t="s">
        <v>91</v>
      </c>
      <c r="D130" s="1" t="s">
        <v>95</v>
      </c>
      <c r="E130" t="s">
        <v>93</v>
      </c>
      <c r="F130" t="s">
        <v>18</v>
      </c>
      <c r="G130">
        <v>7</v>
      </c>
      <c r="H130">
        <v>1</v>
      </c>
      <c r="I130" s="5">
        <f>IFERROR(VLOOKUP(TrendSheetStgData[Population]&amp;TrendSheetStgData[Cost Basis]&amp;TrendSheetStgData[Period]&amp;TrendSheetStgData[Trend],TrendSheetPrdData[#All],9,FALSE),0)</f>
        <v>1</v>
      </c>
      <c r="J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 s="5">
        <f>VLOOKUP(TrendSheetStgData[Population]&amp;TrendSheetStgData[Trend],Threshold[#All],4,FALSE)</f>
        <v>10</v>
      </c>
      <c r="L130" s="5">
        <f>VLOOKUP(TrendSheetStgData[Population]&amp;TrendSheetStgData[Trend],Threshold[#All],5,FALSE)</f>
        <v>5</v>
      </c>
      <c r="M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 spans="1:13" x14ac:dyDescent="0.25">
      <c r="A131" t="s">
        <v>90</v>
      </c>
      <c r="B131" t="s">
        <v>90</v>
      </c>
      <c r="C131" t="s">
        <v>91</v>
      </c>
      <c r="D131" s="1" t="s">
        <v>96</v>
      </c>
      <c r="E131" t="s">
        <v>93</v>
      </c>
      <c r="F131" t="s">
        <v>18</v>
      </c>
      <c r="G131">
        <v>7</v>
      </c>
      <c r="H131">
        <v>1</v>
      </c>
      <c r="I131" s="5">
        <f>IFERROR(VLOOKUP(TrendSheetStgData[Population]&amp;TrendSheetStgData[Cost Basis]&amp;TrendSheetStgData[Period]&amp;TrendSheetStgData[Trend],TrendSheetPrdData[#All],9,FALSE),0)</f>
        <v>1</v>
      </c>
      <c r="J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 s="5">
        <f>VLOOKUP(TrendSheetStgData[Population]&amp;TrendSheetStgData[Trend],Threshold[#All],4,FALSE)</f>
        <v>10</v>
      </c>
      <c r="L131" s="5">
        <f>VLOOKUP(TrendSheetStgData[Population]&amp;TrendSheetStgData[Trend],Threshold[#All],5,FALSE)</f>
        <v>5</v>
      </c>
      <c r="M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 spans="1:13" x14ac:dyDescent="0.25">
      <c r="A132" t="s">
        <v>90</v>
      </c>
      <c r="B132" t="s">
        <v>90</v>
      </c>
      <c r="C132" t="s">
        <v>91</v>
      </c>
      <c r="D132" s="1" t="s">
        <v>97</v>
      </c>
      <c r="E132" t="s">
        <v>93</v>
      </c>
      <c r="F132" t="s">
        <v>18</v>
      </c>
      <c r="G132">
        <v>7</v>
      </c>
      <c r="H132">
        <v>1</v>
      </c>
      <c r="I132" s="5">
        <f>IFERROR(VLOOKUP(TrendSheetStgData[Population]&amp;TrendSheetStgData[Cost Basis]&amp;TrendSheetStgData[Period]&amp;TrendSheetStgData[Trend],TrendSheetPrdData[#All],9,FALSE),0)</f>
        <v>1</v>
      </c>
      <c r="J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 s="5">
        <f>VLOOKUP(TrendSheetStgData[Population]&amp;TrendSheetStgData[Trend],Threshold[#All],4,FALSE)</f>
        <v>10</v>
      </c>
      <c r="L132" s="5">
        <f>VLOOKUP(TrendSheetStgData[Population]&amp;TrendSheetStgData[Trend],Threshold[#All],5,FALSE)</f>
        <v>5</v>
      </c>
      <c r="M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 spans="1:13" x14ac:dyDescent="0.25">
      <c r="A133" t="s">
        <v>90</v>
      </c>
      <c r="B133" t="s">
        <v>90</v>
      </c>
      <c r="C133" t="s">
        <v>91</v>
      </c>
      <c r="D133" s="1" t="s">
        <v>98</v>
      </c>
      <c r="E133" t="s">
        <v>93</v>
      </c>
      <c r="F133" t="s">
        <v>18</v>
      </c>
      <c r="G133">
        <v>7</v>
      </c>
      <c r="H133">
        <v>1</v>
      </c>
      <c r="I133" s="5">
        <f>IFERROR(VLOOKUP(TrendSheetStgData[Population]&amp;TrendSheetStgData[Cost Basis]&amp;TrendSheetStgData[Period]&amp;TrendSheetStgData[Trend],TrendSheetPrdData[#All],9,FALSE),0)</f>
        <v>1</v>
      </c>
      <c r="J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 s="5">
        <f>VLOOKUP(TrendSheetStgData[Population]&amp;TrendSheetStgData[Trend],Threshold[#All],4,FALSE)</f>
        <v>10</v>
      </c>
      <c r="L133" s="5">
        <f>VLOOKUP(TrendSheetStgData[Population]&amp;TrendSheetStgData[Trend],Threshold[#All],5,FALSE)</f>
        <v>5</v>
      </c>
      <c r="M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 spans="1:13" x14ac:dyDescent="0.25">
      <c r="A134" t="s">
        <v>90</v>
      </c>
      <c r="B134" t="s">
        <v>90</v>
      </c>
      <c r="C134" t="s">
        <v>91</v>
      </c>
      <c r="D134" s="1" t="s">
        <v>99</v>
      </c>
      <c r="E134" t="s">
        <v>93</v>
      </c>
      <c r="F134" t="s">
        <v>18</v>
      </c>
      <c r="G134">
        <v>7</v>
      </c>
      <c r="H134">
        <v>1</v>
      </c>
      <c r="I134" s="5">
        <f>IFERROR(VLOOKUP(TrendSheetStgData[Population]&amp;TrendSheetStgData[Cost Basis]&amp;TrendSheetStgData[Period]&amp;TrendSheetStgData[Trend],TrendSheetPrdData[#All],9,FALSE),0)</f>
        <v>1</v>
      </c>
      <c r="J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 s="5">
        <f>VLOOKUP(TrendSheetStgData[Population]&amp;TrendSheetStgData[Trend],Threshold[#All],4,FALSE)</f>
        <v>10</v>
      </c>
      <c r="L134" s="5">
        <f>VLOOKUP(TrendSheetStgData[Population]&amp;TrendSheetStgData[Trend],Threshold[#All],5,FALSE)</f>
        <v>5</v>
      </c>
      <c r="M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 spans="1:13" x14ac:dyDescent="0.25">
      <c r="A135" t="s">
        <v>90</v>
      </c>
      <c r="B135" t="s">
        <v>90</v>
      </c>
      <c r="C135" t="s">
        <v>91</v>
      </c>
      <c r="D135" s="1" t="s">
        <v>100</v>
      </c>
      <c r="E135" t="s">
        <v>93</v>
      </c>
      <c r="F135" t="s">
        <v>18</v>
      </c>
      <c r="G135">
        <v>7</v>
      </c>
      <c r="H135">
        <v>2</v>
      </c>
      <c r="I135" s="5">
        <f>IFERROR(VLOOKUP(TrendSheetStgData[Population]&amp;TrendSheetStgData[Cost Basis]&amp;TrendSheetStgData[Period]&amp;TrendSheetStgData[Trend],TrendSheetPrdData[#All],9,FALSE),0)</f>
        <v>2</v>
      </c>
      <c r="J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 s="5">
        <f>VLOOKUP(TrendSheetStgData[Population]&amp;TrendSheetStgData[Trend],Threshold[#All],4,FALSE)</f>
        <v>10</v>
      </c>
      <c r="L135" s="5">
        <f>VLOOKUP(TrendSheetStgData[Population]&amp;TrendSheetStgData[Trend],Threshold[#All],5,FALSE)</f>
        <v>5</v>
      </c>
      <c r="M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 spans="1:13" x14ac:dyDescent="0.25">
      <c r="A136" t="s">
        <v>90</v>
      </c>
      <c r="B136" t="s">
        <v>90</v>
      </c>
      <c r="C136" t="s">
        <v>91</v>
      </c>
      <c r="D136" s="1" t="s">
        <v>101</v>
      </c>
      <c r="E136" t="s">
        <v>93</v>
      </c>
      <c r="F136" t="s">
        <v>18</v>
      </c>
      <c r="G136">
        <v>7</v>
      </c>
      <c r="H136">
        <v>0</v>
      </c>
      <c r="I136" s="5">
        <f>IFERROR(VLOOKUP(TrendSheetStgData[Population]&amp;TrendSheetStgData[Cost Basis]&amp;TrendSheetStgData[Period]&amp;TrendSheetStgData[Trend],TrendSheetPrdData[#All],9,FALSE),0)</f>
        <v>0</v>
      </c>
      <c r="J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 s="5">
        <f>VLOOKUP(TrendSheetStgData[Population]&amp;TrendSheetStgData[Trend],Threshold[#All],4,FALSE)</f>
        <v>10</v>
      </c>
      <c r="L136" s="5">
        <f>VLOOKUP(TrendSheetStgData[Population]&amp;TrendSheetStgData[Trend],Threshold[#All],5,FALSE)</f>
        <v>5</v>
      </c>
      <c r="M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 spans="1:13" x14ac:dyDescent="0.25">
      <c r="A137" t="s">
        <v>90</v>
      </c>
      <c r="B137" t="s">
        <v>90</v>
      </c>
      <c r="C137" t="s">
        <v>91</v>
      </c>
      <c r="D137" s="1" t="s">
        <v>102</v>
      </c>
      <c r="E137" t="s">
        <v>93</v>
      </c>
      <c r="F137" t="s">
        <v>18</v>
      </c>
      <c r="G137">
        <v>7</v>
      </c>
      <c r="H137">
        <v>3</v>
      </c>
      <c r="I137" s="5">
        <f>IFERROR(VLOOKUP(TrendSheetStgData[Population]&amp;TrendSheetStgData[Cost Basis]&amp;TrendSheetStgData[Period]&amp;TrendSheetStgData[Trend],TrendSheetPrdData[#All],9,FALSE),0)</f>
        <v>3</v>
      </c>
      <c r="J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 s="5">
        <f>VLOOKUP(TrendSheetStgData[Population]&amp;TrendSheetStgData[Trend],Threshold[#All],4,FALSE)</f>
        <v>10</v>
      </c>
      <c r="L137" s="5">
        <f>VLOOKUP(TrendSheetStgData[Population]&amp;TrendSheetStgData[Trend],Threshold[#All],5,FALSE)</f>
        <v>5</v>
      </c>
      <c r="M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 spans="1:13" x14ac:dyDescent="0.25">
      <c r="A138" t="s">
        <v>90</v>
      </c>
      <c r="B138" t="s">
        <v>90</v>
      </c>
      <c r="C138" t="s">
        <v>91</v>
      </c>
      <c r="D138" s="1" t="s">
        <v>103</v>
      </c>
      <c r="E138" t="s">
        <v>93</v>
      </c>
      <c r="F138" t="s">
        <v>18</v>
      </c>
      <c r="G138">
        <v>7</v>
      </c>
      <c r="H138">
        <v>0</v>
      </c>
      <c r="I138" s="5">
        <f>IFERROR(VLOOKUP(TrendSheetStgData[Population]&amp;TrendSheetStgData[Cost Basis]&amp;TrendSheetStgData[Period]&amp;TrendSheetStgData[Trend],TrendSheetPrdData[#All],9,FALSE),0)</f>
        <v>0</v>
      </c>
      <c r="J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 s="5">
        <f>VLOOKUP(TrendSheetStgData[Population]&amp;TrendSheetStgData[Trend],Threshold[#All],4,FALSE)</f>
        <v>10</v>
      </c>
      <c r="L138" s="5">
        <f>VLOOKUP(TrendSheetStgData[Population]&amp;TrendSheetStgData[Trend],Threshold[#All],5,FALSE)</f>
        <v>5</v>
      </c>
      <c r="M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 spans="1:13" x14ac:dyDescent="0.25">
      <c r="A139" t="s">
        <v>90</v>
      </c>
      <c r="B139" t="s">
        <v>90</v>
      </c>
      <c r="C139" t="s">
        <v>91</v>
      </c>
      <c r="D139" s="1" t="s">
        <v>104</v>
      </c>
      <c r="E139" t="s">
        <v>93</v>
      </c>
      <c r="F139" t="s">
        <v>18</v>
      </c>
      <c r="G139">
        <v>7</v>
      </c>
      <c r="H139">
        <v>0</v>
      </c>
      <c r="I139" s="5">
        <f>IFERROR(VLOOKUP(TrendSheetStgData[Population]&amp;TrendSheetStgData[Cost Basis]&amp;TrendSheetStgData[Period]&amp;TrendSheetStgData[Trend],TrendSheetPrdData[#All],9,FALSE),0)</f>
        <v>0</v>
      </c>
      <c r="J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9" s="5">
        <f>VLOOKUP(TrendSheetStgData[Population]&amp;TrendSheetStgData[Trend],Threshold[#All],4,FALSE)</f>
        <v>10</v>
      </c>
      <c r="L139" s="5">
        <f>VLOOKUP(TrendSheetStgData[Population]&amp;TrendSheetStgData[Trend],Threshold[#All],5,FALSE)</f>
        <v>5</v>
      </c>
      <c r="M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0" spans="1:13" x14ac:dyDescent="0.25">
      <c r="A140" t="s">
        <v>90</v>
      </c>
      <c r="B140" t="s">
        <v>90</v>
      </c>
      <c r="C140" t="s">
        <v>91</v>
      </c>
      <c r="D140" s="1" t="s">
        <v>105</v>
      </c>
      <c r="E140" t="s">
        <v>93</v>
      </c>
      <c r="F140" t="s">
        <v>18</v>
      </c>
      <c r="G140">
        <v>7</v>
      </c>
      <c r="H140">
        <v>2</v>
      </c>
      <c r="I140" s="5">
        <f>IFERROR(VLOOKUP(TrendSheetStgData[Population]&amp;TrendSheetStgData[Cost Basis]&amp;TrendSheetStgData[Period]&amp;TrendSheetStgData[Trend],TrendSheetPrdData[#All],9,FALSE),0)</f>
        <v>2</v>
      </c>
      <c r="J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 s="5">
        <f>VLOOKUP(TrendSheetStgData[Population]&amp;TrendSheetStgData[Trend],Threshold[#All],4,FALSE)</f>
        <v>10</v>
      </c>
      <c r="L140" s="5">
        <f>VLOOKUP(TrendSheetStgData[Population]&amp;TrendSheetStgData[Trend],Threshold[#All],5,FALSE)</f>
        <v>5</v>
      </c>
      <c r="M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 spans="1:13" x14ac:dyDescent="0.25">
      <c r="A141" t="s">
        <v>90</v>
      </c>
      <c r="B141" t="s">
        <v>90</v>
      </c>
      <c r="C141" t="s">
        <v>91</v>
      </c>
      <c r="D141" s="1" t="s">
        <v>106</v>
      </c>
      <c r="E141" t="s">
        <v>93</v>
      </c>
      <c r="F141" t="s">
        <v>18</v>
      </c>
      <c r="G141">
        <v>7</v>
      </c>
      <c r="H141">
        <v>2</v>
      </c>
      <c r="I141" s="5">
        <f>IFERROR(VLOOKUP(TrendSheetStgData[Population]&amp;TrendSheetStgData[Cost Basis]&amp;TrendSheetStgData[Period]&amp;TrendSheetStgData[Trend],TrendSheetPrdData[#All],9,FALSE),0)</f>
        <v>2</v>
      </c>
      <c r="J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 s="5">
        <f>VLOOKUP(TrendSheetStgData[Population]&amp;TrendSheetStgData[Trend],Threshold[#All],4,FALSE)</f>
        <v>10</v>
      </c>
      <c r="L141" s="5">
        <f>VLOOKUP(TrendSheetStgData[Population]&amp;TrendSheetStgData[Trend],Threshold[#All],5,FALSE)</f>
        <v>5</v>
      </c>
      <c r="M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2" spans="1:13" x14ac:dyDescent="0.25">
      <c r="A142" t="s">
        <v>90</v>
      </c>
      <c r="B142" t="s">
        <v>90</v>
      </c>
      <c r="C142" t="s">
        <v>91</v>
      </c>
      <c r="D142" s="1" t="s">
        <v>107</v>
      </c>
      <c r="E142" t="s">
        <v>93</v>
      </c>
      <c r="F142" t="s">
        <v>18</v>
      </c>
      <c r="G142">
        <v>7</v>
      </c>
      <c r="H142">
        <v>0</v>
      </c>
      <c r="I142" s="5">
        <f>IFERROR(VLOOKUP(TrendSheetStgData[Population]&amp;TrendSheetStgData[Cost Basis]&amp;TrendSheetStgData[Period]&amp;TrendSheetStgData[Trend],TrendSheetPrdData[#All],9,FALSE),0)</f>
        <v>0</v>
      </c>
      <c r="J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2" s="5">
        <f>VLOOKUP(TrendSheetStgData[Population]&amp;TrendSheetStgData[Trend],Threshold[#All],4,FALSE)</f>
        <v>10</v>
      </c>
      <c r="L142" s="5">
        <f>VLOOKUP(TrendSheetStgData[Population]&amp;TrendSheetStgData[Trend],Threshold[#All],5,FALSE)</f>
        <v>5</v>
      </c>
      <c r="M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 spans="1:13" x14ac:dyDescent="0.25">
      <c r="A143" t="s">
        <v>90</v>
      </c>
      <c r="B143" t="s">
        <v>90</v>
      </c>
      <c r="C143" t="s">
        <v>91</v>
      </c>
      <c r="D143" s="1" t="s">
        <v>108</v>
      </c>
      <c r="E143" t="s">
        <v>93</v>
      </c>
      <c r="F143" t="s">
        <v>18</v>
      </c>
      <c r="G143">
        <v>7</v>
      </c>
      <c r="H143">
        <v>1</v>
      </c>
      <c r="I143" s="5">
        <f>IFERROR(VLOOKUP(TrendSheetStgData[Population]&amp;TrendSheetStgData[Cost Basis]&amp;TrendSheetStgData[Period]&amp;TrendSheetStgData[Trend],TrendSheetPrdData[#All],9,FALSE),0)</f>
        <v>1</v>
      </c>
      <c r="J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 s="5">
        <f>VLOOKUP(TrendSheetStgData[Population]&amp;TrendSheetStgData[Trend],Threshold[#All],4,FALSE)</f>
        <v>10</v>
      </c>
      <c r="L143" s="5">
        <f>VLOOKUP(TrendSheetStgData[Population]&amp;TrendSheetStgData[Trend],Threshold[#All],5,FALSE)</f>
        <v>5</v>
      </c>
      <c r="M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 spans="1:13" x14ac:dyDescent="0.25">
      <c r="A144" t="s">
        <v>90</v>
      </c>
      <c r="B144" t="s">
        <v>90</v>
      </c>
      <c r="C144" t="s">
        <v>91</v>
      </c>
      <c r="D144" s="1" t="s">
        <v>109</v>
      </c>
      <c r="E144" t="s">
        <v>93</v>
      </c>
      <c r="F144" t="s">
        <v>18</v>
      </c>
      <c r="G144">
        <v>7</v>
      </c>
      <c r="H144">
        <v>0</v>
      </c>
      <c r="I144" s="5">
        <f>IFERROR(VLOOKUP(TrendSheetStgData[Population]&amp;TrendSheetStgData[Cost Basis]&amp;TrendSheetStgData[Period]&amp;TrendSheetStgData[Trend],TrendSheetPrdData[#All],9,FALSE),0)</f>
        <v>0</v>
      </c>
      <c r="J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 s="5">
        <f>VLOOKUP(TrendSheetStgData[Population]&amp;TrendSheetStgData[Trend],Threshold[#All],4,FALSE)</f>
        <v>10</v>
      </c>
      <c r="L144" s="5">
        <f>VLOOKUP(TrendSheetStgData[Population]&amp;TrendSheetStgData[Trend],Threshold[#All],5,FALSE)</f>
        <v>5</v>
      </c>
      <c r="M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 spans="1:13" x14ac:dyDescent="0.25">
      <c r="A145" t="s">
        <v>90</v>
      </c>
      <c r="B145" t="s">
        <v>90</v>
      </c>
      <c r="C145" t="s">
        <v>91</v>
      </c>
      <c r="D145" s="1" t="s">
        <v>110</v>
      </c>
      <c r="E145" t="s">
        <v>93</v>
      </c>
      <c r="F145" t="s">
        <v>18</v>
      </c>
      <c r="G145">
        <v>7</v>
      </c>
      <c r="H145">
        <v>0</v>
      </c>
      <c r="I145" s="5">
        <f>IFERROR(VLOOKUP(TrendSheetStgData[Population]&amp;TrendSheetStgData[Cost Basis]&amp;TrendSheetStgData[Period]&amp;TrendSheetStgData[Trend],TrendSheetPrdData[#All],9,FALSE),0)</f>
        <v>0</v>
      </c>
      <c r="J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 s="5">
        <f>VLOOKUP(TrendSheetStgData[Population]&amp;TrendSheetStgData[Trend],Threshold[#All],4,FALSE)</f>
        <v>10</v>
      </c>
      <c r="L145" s="5">
        <f>VLOOKUP(TrendSheetStgData[Population]&amp;TrendSheetStgData[Trend],Threshold[#All],5,FALSE)</f>
        <v>5</v>
      </c>
      <c r="M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6" spans="1:13" x14ac:dyDescent="0.25">
      <c r="A146" t="s">
        <v>90</v>
      </c>
      <c r="B146" t="s">
        <v>90</v>
      </c>
      <c r="C146" t="s">
        <v>91</v>
      </c>
      <c r="D146" s="1" t="s">
        <v>111</v>
      </c>
      <c r="E146" t="s">
        <v>93</v>
      </c>
      <c r="F146" t="s">
        <v>18</v>
      </c>
      <c r="G146">
        <v>7</v>
      </c>
      <c r="H146">
        <v>1</v>
      </c>
      <c r="I146" s="5">
        <f>IFERROR(VLOOKUP(TrendSheetStgData[Population]&amp;TrendSheetStgData[Cost Basis]&amp;TrendSheetStgData[Period]&amp;TrendSheetStgData[Trend],TrendSheetPrdData[#All],9,FALSE),0)</f>
        <v>0</v>
      </c>
      <c r="J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6" s="5">
        <f>VLOOKUP(TrendSheetStgData[Population]&amp;TrendSheetStgData[Trend],Threshold[#All],4,FALSE)</f>
        <v>10</v>
      </c>
      <c r="L146" s="5">
        <f>VLOOKUP(TrendSheetStgData[Population]&amp;TrendSheetStgData[Trend],Threshold[#All],5,FALSE)</f>
        <v>5</v>
      </c>
      <c r="M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7" spans="1:13" x14ac:dyDescent="0.25">
      <c r="A147" t="s">
        <v>90</v>
      </c>
      <c r="B147" t="s">
        <v>90</v>
      </c>
      <c r="C147" t="s">
        <v>91</v>
      </c>
      <c r="D147" s="1" t="s">
        <v>112</v>
      </c>
      <c r="E147" t="s">
        <v>113</v>
      </c>
      <c r="F147" t="s">
        <v>18</v>
      </c>
      <c r="G147">
        <v>7</v>
      </c>
      <c r="H147">
        <v>0</v>
      </c>
      <c r="I147" s="5">
        <f>IFERROR(VLOOKUP(TrendSheetStgData[Population]&amp;TrendSheetStgData[Cost Basis]&amp;TrendSheetStgData[Period]&amp;TrendSheetStgData[Trend],TrendSheetPrdData[#All],9,FALSE),0)</f>
        <v>0</v>
      </c>
      <c r="J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 s="5">
        <f>VLOOKUP(TrendSheetStgData[Population]&amp;TrendSheetStgData[Trend],Threshold[#All],4,FALSE)</f>
        <v>10</v>
      </c>
      <c r="L147" s="5">
        <f>VLOOKUP(TrendSheetStgData[Population]&amp;TrendSheetStgData[Trend],Threshold[#All],5,FALSE)</f>
        <v>5</v>
      </c>
      <c r="M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 spans="1:13" x14ac:dyDescent="0.25">
      <c r="A148" t="s">
        <v>90</v>
      </c>
      <c r="B148" t="s">
        <v>90</v>
      </c>
      <c r="C148" t="s">
        <v>91</v>
      </c>
      <c r="D148" s="1" t="s">
        <v>114</v>
      </c>
      <c r="E148" t="s">
        <v>113</v>
      </c>
      <c r="F148" t="s">
        <v>18</v>
      </c>
      <c r="G148">
        <v>7</v>
      </c>
      <c r="H148">
        <v>1</v>
      </c>
      <c r="I148" s="5">
        <f>IFERROR(VLOOKUP(TrendSheetStgData[Population]&amp;TrendSheetStgData[Cost Basis]&amp;TrendSheetStgData[Period]&amp;TrendSheetStgData[Trend],TrendSheetPrdData[#All],9,FALSE),0)</f>
        <v>0</v>
      </c>
      <c r="J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8" s="5">
        <f>VLOOKUP(TrendSheetStgData[Population]&amp;TrendSheetStgData[Trend],Threshold[#All],4,FALSE)</f>
        <v>10</v>
      </c>
      <c r="L148" s="5">
        <f>VLOOKUP(TrendSheetStgData[Population]&amp;TrendSheetStgData[Trend],Threshold[#All],5,FALSE)</f>
        <v>5</v>
      </c>
      <c r="M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9" spans="1:13" x14ac:dyDescent="0.25">
      <c r="A149" t="s">
        <v>90</v>
      </c>
      <c r="B149" t="s">
        <v>90</v>
      </c>
      <c r="C149" t="s">
        <v>91</v>
      </c>
      <c r="D149" s="1" t="s">
        <v>92</v>
      </c>
      <c r="E149" t="s">
        <v>93</v>
      </c>
      <c r="F149" t="s">
        <v>19</v>
      </c>
      <c r="G149">
        <v>8</v>
      </c>
      <c r="H149">
        <v>36575.22</v>
      </c>
      <c r="I149" s="5">
        <f>IFERROR(VLOOKUP(TrendSheetStgData[Population]&amp;TrendSheetStgData[Cost Basis]&amp;TrendSheetStgData[Period]&amp;TrendSheetStgData[Trend],TrendSheetPrdData[#All],9,FALSE),0)</f>
        <v>36575.22</v>
      </c>
      <c r="J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 s="5">
        <f>VLOOKUP(TrendSheetStgData[Population]&amp;TrendSheetStgData[Trend],Threshold[#All],4,FALSE)</f>
        <v>10</v>
      </c>
      <c r="L149" s="5">
        <f>VLOOKUP(TrendSheetStgData[Population]&amp;TrendSheetStgData[Trend],Threshold[#All],5,FALSE)</f>
        <v>5</v>
      </c>
      <c r="M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0" spans="1:13" x14ac:dyDescent="0.25">
      <c r="A150" t="s">
        <v>90</v>
      </c>
      <c r="B150" t="s">
        <v>90</v>
      </c>
      <c r="C150" t="s">
        <v>91</v>
      </c>
      <c r="D150" s="1" t="s">
        <v>94</v>
      </c>
      <c r="E150" t="s">
        <v>93</v>
      </c>
      <c r="F150" t="s">
        <v>19</v>
      </c>
      <c r="G150">
        <v>8</v>
      </c>
      <c r="H150">
        <v>33170.550000000003</v>
      </c>
      <c r="I150" s="5">
        <f>IFERROR(VLOOKUP(TrendSheetStgData[Population]&amp;TrendSheetStgData[Cost Basis]&amp;TrendSheetStgData[Period]&amp;TrendSheetStgData[Trend],TrendSheetPrdData[#All],9,FALSE),0)</f>
        <v>34027.550000000003</v>
      </c>
      <c r="J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2.5185474710932758</v>
      </c>
      <c r="K150" s="5">
        <f>VLOOKUP(TrendSheetStgData[Population]&amp;TrendSheetStgData[Trend],Threshold[#All],4,FALSE)</f>
        <v>10</v>
      </c>
      <c r="L150" s="5">
        <f>VLOOKUP(TrendSheetStgData[Population]&amp;TrendSheetStgData[Trend],Threshold[#All],5,FALSE)</f>
        <v>5</v>
      </c>
      <c r="M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1" spans="1:13" x14ac:dyDescent="0.25">
      <c r="A151" t="s">
        <v>90</v>
      </c>
      <c r="B151" t="s">
        <v>90</v>
      </c>
      <c r="C151" t="s">
        <v>91</v>
      </c>
      <c r="D151" s="1" t="s">
        <v>95</v>
      </c>
      <c r="E151" t="s">
        <v>93</v>
      </c>
      <c r="F151" t="s">
        <v>19</v>
      </c>
      <c r="G151">
        <v>8</v>
      </c>
      <c r="H151">
        <v>47735.44</v>
      </c>
      <c r="I151" s="5">
        <f>IFERROR(VLOOKUP(TrendSheetStgData[Population]&amp;TrendSheetStgData[Cost Basis]&amp;TrendSheetStgData[Period]&amp;TrendSheetStgData[Trend],TrendSheetPrdData[#All],9,FALSE),0)</f>
        <v>47735.44</v>
      </c>
      <c r="J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 s="5">
        <f>VLOOKUP(TrendSheetStgData[Population]&amp;TrendSheetStgData[Trend],Threshold[#All],4,FALSE)</f>
        <v>10</v>
      </c>
      <c r="L151" s="5">
        <f>VLOOKUP(TrendSheetStgData[Population]&amp;TrendSheetStgData[Trend],Threshold[#All],5,FALSE)</f>
        <v>5</v>
      </c>
      <c r="M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 spans="1:13" x14ac:dyDescent="0.25">
      <c r="A152" t="s">
        <v>90</v>
      </c>
      <c r="B152" t="s">
        <v>90</v>
      </c>
      <c r="C152" t="s">
        <v>91</v>
      </c>
      <c r="D152" s="1" t="s">
        <v>96</v>
      </c>
      <c r="E152" t="s">
        <v>93</v>
      </c>
      <c r="F152" t="s">
        <v>19</v>
      </c>
      <c r="G152">
        <v>8</v>
      </c>
      <c r="H152">
        <v>55348.2</v>
      </c>
      <c r="I152" s="5">
        <f>IFERROR(VLOOKUP(TrendSheetStgData[Population]&amp;TrendSheetStgData[Cost Basis]&amp;TrendSheetStgData[Period]&amp;TrendSheetStgData[Trend],TrendSheetPrdData[#All],9,FALSE),0)</f>
        <v>55348.2</v>
      </c>
      <c r="J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 s="5">
        <f>VLOOKUP(TrendSheetStgData[Population]&amp;TrendSheetStgData[Trend],Threshold[#All],4,FALSE)</f>
        <v>10</v>
      </c>
      <c r="L152" s="5">
        <f>VLOOKUP(TrendSheetStgData[Population]&amp;TrendSheetStgData[Trend],Threshold[#All],5,FALSE)</f>
        <v>5</v>
      </c>
      <c r="M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 spans="1:13" x14ac:dyDescent="0.25">
      <c r="A153" t="s">
        <v>90</v>
      </c>
      <c r="B153" t="s">
        <v>90</v>
      </c>
      <c r="C153" t="s">
        <v>91</v>
      </c>
      <c r="D153" s="1" t="s">
        <v>97</v>
      </c>
      <c r="E153" t="s">
        <v>93</v>
      </c>
      <c r="F153" t="s">
        <v>19</v>
      </c>
      <c r="G153">
        <v>8</v>
      </c>
      <c r="H153">
        <v>57323.89</v>
      </c>
      <c r="I153" s="5">
        <f>IFERROR(VLOOKUP(TrendSheetStgData[Population]&amp;TrendSheetStgData[Cost Basis]&amp;TrendSheetStgData[Period]&amp;TrendSheetStgData[Trend],TrendSheetPrdData[#All],9,FALSE),0)</f>
        <v>57323.89</v>
      </c>
      <c r="J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 s="5">
        <f>VLOOKUP(TrendSheetStgData[Population]&amp;TrendSheetStgData[Trend],Threshold[#All],4,FALSE)</f>
        <v>10</v>
      </c>
      <c r="L153" s="5">
        <f>VLOOKUP(TrendSheetStgData[Population]&amp;TrendSheetStgData[Trend],Threshold[#All],5,FALSE)</f>
        <v>5</v>
      </c>
      <c r="M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 spans="1:13" x14ac:dyDescent="0.25">
      <c r="A154" t="s">
        <v>90</v>
      </c>
      <c r="B154" t="s">
        <v>90</v>
      </c>
      <c r="C154" t="s">
        <v>91</v>
      </c>
      <c r="D154" s="1" t="s">
        <v>98</v>
      </c>
      <c r="E154" t="s">
        <v>93</v>
      </c>
      <c r="F154" t="s">
        <v>19</v>
      </c>
      <c r="G154">
        <v>8</v>
      </c>
      <c r="H154">
        <v>49032.81</v>
      </c>
      <c r="I154" s="5">
        <f>IFERROR(VLOOKUP(TrendSheetStgData[Population]&amp;TrendSheetStgData[Cost Basis]&amp;TrendSheetStgData[Period]&amp;TrendSheetStgData[Trend],TrendSheetPrdData[#All],9,FALSE),0)</f>
        <v>49032.81</v>
      </c>
      <c r="J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 s="5">
        <f>VLOOKUP(TrendSheetStgData[Population]&amp;TrendSheetStgData[Trend],Threshold[#All],4,FALSE)</f>
        <v>10</v>
      </c>
      <c r="L154" s="5">
        <f>VLOOKUP(TrendSheetStgData[Population]&amp;TrendSheetStgData[Trend],Threshold[#All],5,FALSE)</f>
        <v>5</v>
      </c>
      <c r="M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 spans="1:13" x14ac:dyDescent="0.25">
      <c r="A155" t="s">
        <v>90</v>
      </c>
      <c r="B155" t="s">
        <v>90</v>
      </c>
      <c r="C155" t="s">
        <v>91</v>
      </c>
      <c r="D155" s="1" t="s">
        <v>99</v>
      </c>
      <c r="E155" t="s">
        <v>93</v>
      </c>
      <c r="F155" t="s">
        <v>19</v>
      </c>
      <c r="G155">
        <v>8</v>
      </c>
      <c r="H155">
        <v>49436.44</v>
      </c>
      <c r="I155" s="5">
        <f>IFERROR(VLOOKUP(TrendSheetStgData[Population]&amp;TrendSheetStgData[Cost Basis]&amp;TrendSheetStgData[Period]&amp;TrendSheetStgData[Trend],TrendSheetPrdData[#All],9,FALSE),0)</f>
        <v>49436.44</v>
      </c>
      <c r="J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 s="5">
        <f>VLOOKUP(TrendSheetStgData[Population]&amp;TrendSheetStgData[Trend],Threshold[#All],4,FALSE)</f>
        <v>10</v>
      </c>
      <c r="L155" s="5">
        <f>VLOOKUP(TrendSheetStgData[Population]&amp;TrendSheetStgData[Trend],Threshold[#All],5,FALSE)</f>
        <v>5</v>
      </c>
      <c r="M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 spans="1:13" x14ac:dyDescent="0.25">
      <c r="A156" t="s">
        <v>90</v>
      </c>
      <c r="B156" t="s">
        <v>90</v>
      </c>
      <c r="C156" t="s">
        <v>91</v>
      </c>
      <c r="D156" s="1" t="s">
        <v>100</v>
      </c>
      <c r="E156" t="s">
        <v>93</v>
      </c>
      <c r="F156" t="s">
        <v>19</v>
      </c>
      <c r="G156">
        <v>8</v>
      </c>
      <c r="H156">
        <v>51088.56</v>
      </c>
      <c r="I156" s="5">
        <f>IFERROR(VLOOKUP(TrendSheetStgData[Population]&amp;TrendSheetStgData[Cost Basis]&amp;TrendSheetStgData[Period]&amp;TrendSheetStgData[Trend],TrendSheetPrdData[#All],9,FALSE),0)</f>
        <v>51088.56</v>
      </c>
      <c r="J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 s="5">
        <f>VLOOKUP(TrendSheetStgData[Population]&amp;TrendSheetStgData[Trend],Threshold[#All],4,FALSE)</f>
        <v>10</v>
      </c>
      <c r="L156" s="5">
        <f>VLOOKUP(TrendSheetStgData[Population]&amp;TrendSheetStgData[Trend],Threshold[#All],5,FALSE)</f>
        <v>5</v>
      </c>
      <c r="M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 spans="1:13" x14ac:dyDescent="0.25">
      <c r="A157" t="s">
        <v>90</v>
      </c>
      <c r="B157" t="s">
        <v>90</v>
      </c>
      <c r="C157" t="s">
        <v>91</v>
      </c>
      <c r="D157" s="1" t="s">
        <v>101</v>
      </c>
      <c r="E157" t="s">
        <v>93</v>
      </c>
      <c r="F157" t="s">
        <v>19</v>
      </c>
      <c r="G157">
        <v>8</v>
      </c>
      <c r="H157">
        <v>53638.44</v>
      </c>
      <c r="I157" s="5">
        <f>IFERROR(VLOOKUP(TrendSheetStgData[Population]&amp;TrendSheetStgData[Cost Basis]&amp;TrendSheetStgData[Period]&amp;TrendSheetStgData[Trend],TrendSheetPrdData[#All],9,FALSE),0)</f>
        <v>53638.44</v>
      </c>
      <c r="J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 s="5">
        <f>VLOOKUP(TrendSheetStgData[Population]&amp;TrendSheetStgData[Trend],Threshold[#All],4,FALSE)</f>
        <v>10</v>
      </c>
      <c r="L157" s="5">
        <f>VLOOKUP(TrendSheetStgData[Population]&amp;TrendSheetStgData[Trend],Threshold[#All],5,FALSE)</f>
        <v>5</v>
      </c>
      <c r="M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 spans="1:13" x14ac:dyDescent="0.25">
      <c r="A158" t="s">
        <v>90</v>
      </c>
      <c r="B158" t="s">
        <v>90</v>
      </c>
      <c r="C158" t="s">
        <v>91</v>
      </c>
      <c r="D158" s="1" t="s">
        <v>102</v>
      </c>
      <c r="E158" t="s">
        <v>93</v>
      </c>
      <c r="F158" t="s">
        <v>19</v>
      </c>
      <c r="G158">
        <v>8</v>
      </c>
      <c r="H158">
        <v>50850.11</v>
      </c>
      <c r="I158" s="5">
        <f>IFERROR(VLOOKUP(TrendSheetStgData[Population]&amp;TrendSheetStgData[Cost Basis]&amp;TrendSheetStgData[Period]&amp;TrendSheetStgData[Trend],TrendSheetPrdData[#All],9,FALSE),0)</f>
        <v>50550.92</v>
      </c>
      <c r="J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0.59185866449117508</v>
      </c>
      <c r="K158" s="5">
        <f>VLOOKUP(TrendSheetStgData[Population]&amp;TrendSheetStgData[Trend],Threshold[#All],4,FALSE)</f>
        <v>10</v>
      </c>
      <c r="L158" s="5">
        <f>VLOOKUP(TrendSheetStgData[Population]&amp;TrendSheetStgData[Trend],Threshold[#All],5,FALSE)</f>
        <v>5</v>
      </c>
      <c r="M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9" spans="1:13" x14ac:dyDescent="0.25">
      <c r="A159" t="s">
        <v>90</v>
      </c>
      <c r="B159" t="s">
        <v>90</v>
      </c>
      <c r="C159" t="s">
        <v>91</v>
      </c>
      <c r="D159" s="1" t="s">
        <v>103</v>
      </c>
      <c r="E159" t="s">
        <v>93</v>
      </c>
      <c r="F159" t="s">
        <v>19</v>
      </c>
      <c r="G159">
        <v>8</v>
      </c>
      <c r="H159">
        <v>40875.440000000002</v>
      </c>
      <c r="I159" s="5">
        <f>IFERROR(VLOOKUP(TrendSheetStgData[Population]&amp;TrendSheetStgData[Cost Basis]&amp;TrendSheetStgData[Period]&amp;TrendSheetStgData[Trend],TrendSheetPrdData[#All],9,FALSE),0)</f>
        <v>40875.440000000002</v>
      </c>
      <c r="J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 s="5">
        <f>VLOOKUP(TrendSheetStgData[Population]&amp;TrendSheetStgData[Trend],Threshold[#All],4,FALSE)</f>
        <v>10</v>
      </c>
      <c r="L159" s="5">
        <f>VLOOKUP(TrendSheetStgData[Population]&amp;TrendSheetStgData[Trend],Threshold[#All],5,FALSE)</f>
        <v>5</v>
      </c>
      <c r="M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 spans="1:13" x14ac:dyDescent="0.25">
      <c r="A160" t="s">
        <v>90</v>
      </c>
      <c r="B160" t="s">
        <v>90</v>
      </c>
      <c r="C160" t="s">
        <v>91</v>
      </c>
      <c r="D160" s="1" t="s">
        <v>104</v>
      </c>
      <c r="E160" t="s">
        <v>93</v>
      </c>
      <c r="F160" t="s">
        <v>19</v>
      </c>
      <c r="G160">
        <v>8</v>
      </c>
      <c r="H160">
        <v>51531.88</v>
      </c>
      <c r="I160" s="5">
        <f>IFERROR(VLOOKUP(TrendSheetStgData[Population]&amp;TrendSheetStgData[Cost Basis]&amp;TrendSheetStgData[Period]&amp;TrendSheetStgData[Trend],TrendSheetPrdData[#All],9,FALSE),0)</f>
        <v>51531.88</v>
      </c>
      <c r="J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 s="5">
        <f>VLOOKUP(TrendSheetStgData[Population]&amp;TrendSheetStgData[Trend],Threshold[#All],4,FALSE)</f>
        <v>10</v>
      </c>
      <c r="L160" s="5">
        <f>VLOOKUP(TrendSheetStgData[Population]&amp;TrendSheetStgData[Trend],Threshold[#All],5,FALSE)</f>
        <v>5</v>
      </c>
      <c r="M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 spans="1:13" x14ac:dyDescent="0.25">
      <c r="A161" t="s">
        <v>90</v>
      </c>
      <c r="B161" t="s">
        <v>90</v>
      </c>
      <c r="C161" t="s">
        <v>91</v>
      </c>
      <c r="D161" s="1" t="s">
        <v>105</v>
      </c>
      <c r="E161" t="s">
        <v>93</v>
      </c>
      <c r="F161" t="s">
        <v>19</v>
      </c>
      <c r="G161">
        <v>8</v>
      </c>
      <c r="H161">
        <v>48492.72</v>
      </c>
      <c r="I161" s="5">
        <f>IFERROR(VLOOKUP(TrendSheetStgData[Population]&amp;TrendSheetStgData[Cost Basis]&amp;TrendSheetStgData[Period]&amp;TrendSheetStgData[Trend],TrendSheetPrdData[#All],9,FALSE),0)</f>
        <v>48115.01</v>
      </c>
      <c r="J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0.78501490491220749</v>
      </c>
      <c r="K161" s="5">
        <f>VLOOKUP(TrendSheetStgData[Population]&amp;TrendSheetStgData[Trend],Threshold[#All],4,FALSE)</f>
        <v>10</v>
      </c>
      <c r="L161" s="5">
        <f>VLOOKUP(TrendSheetStgData[Population]&amp;TrendSheetStgData[Trend],Threshold[#All],5,FALSE)</f>
        <v>5</v>
      </c>
      <c r="M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62" spans="1:13" x14ac:dyDescent="0.25">
      <c r="A162" t="s">
        <v>90</v>
      </c>
      <c r="B162" t="s">
        <v>90</v>
      </c>
      <c r="C162" t="s">
        <v>91</v>
      </c>
      <c r="D162" s="1" t="s">
        <v>106</v>
      </c>
      <c r="E162" t="s">
        <v>93</v>
      </c>
      <c r="F162" t="s">
        <v>19</v>
      </c>
      <c r="G162">
        <v>8</v>
      </c>
      <c r="H162">
        <v>77824.66</v>
      </c>
      <c r="I162" s="5">
        <f>IFERROR(VLOOKUP(TrendSheetStgData[Population]&amp;TrendSheetStgData[Cost Basis]&amp;TrendSheetStgData[Period]&amp;TrendSheetStgData[Trend],TrendSheetPrdData[#All],9,FALSE),0)</f>
        <v>77824.66</v>
      </c>
      <c r="J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 s="5">
        <f>VLOOKUP(TrendSheetStgData[Population]&amp;TrendSheetStgData[Trend],Threshold[#All],4,FALSE)</f>
        <v>10</v>
      </c>
      <c r="L162" s="5">
        <f>VLOOKUP(TrendSheetStgData[Population]&amp;TrendSheetStgData[Trend],Threshold[#All],5,FALSE)</f>
        <v>5</v>
      </c>
      <c r="M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 spans="1:13" x14ac:dyDescent="0.25">
      <c r="A163" t="s">
        <v>90</v>
      </c>
      <c r="B163" t="s">
        <v>90</v>
      </c>
      <c r="C163" t="s">
        <v>91</v>
      </c>
      <c r="D163" s="1" t="s">
        <v>107</v>
      </c>
      <c r="E163" t="s">
        <v>93</v>
      </c>
      <c r="F163" t="s">
        <v>19</v>
      </c>
      <c r="G163">
        <v>8</v>
      </c>
      <c r="H163">
        <v>73848.899999999994</v>
      </c>
      <c r="I163" s="5">
        <f>IFERROR(VLOOKUP(TrendSheetStgData[Population]&amp;TrendSheetStgData[Cost Basis]&amp;TrendSheetStgData[Period]&amp;TrendSheetStgData[Trend],TrendSheetPrdData[#All],9,FALSE),0)</f>
        <v>76246.55</v>
      </c>
      <c r="J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3.1446012967144199</v>
      </c>
      <c r="K163" s="5">
        <f>VLOOKUP(TrendSheetStgData[Population]&amp;TrendSheetStgData[Trend],Threshold[#All],4,FALSE)</f>
        <v>10</v>
      </c>
      <c r="L163" s="5">
        <f>VLOOKUP(TrendSheetStgData[Population]&amp;TrendSheetStgData[Trend],Threshold[#All],5,FALSE)</f>
        <v>5</v>
      </c>
      <c r="M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64" spans="1:13" x14ac:dyDescent="0.25">
      <c r="A164" t="s">
        <v>90</v>
      </c>
      <c r="B164" t="s">
        <v>90</v>
      </c>
      <c r="C164" t="s">
        <v>91</v>
      </c>
      <c r="D164" s="1" t="s">
        <v>108</v>
      </c>
      <c r="E164" t="s">
        <v>93</v>
      </c>
      <c r="F164" t="s">
        <v>19</v>
      </c>
      <c r="G164">
        <v>8</v>
      </c>
      <c r="H164">
        <v>72344.2</v>
      </c>
      <c r="I164" s="5">
        <f>IFERROR(VLOOKUP(TrendSheetStgData[Population]&amp;TrendSheetStgData[Cost Basis]&amp;TrendSheetStgData[Period]&amp;TrendSheetStgData[Trend],TrendSheetPrdData[#All],9,FALSE),0)</f>
        <v>72344.2</v>
      </c>
      <c r="J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 s="5">
        <f>VLOOKUP(TrendSheetStgData[Population]&amp;TrendSheetStgData[Trend],Threshold[#All],4,FALSE)</f>
        <v>10</v>
      </c>
      <c r="L164" s="5">
        <f>VLOOKUP(TrendSheetStgData[Population]&amp;TrendSheetStgData[Trend],Threshold[#All],5,FALSE)</f>
        <v>5</v>
      </c>
      <c r="M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 spans="1:13" x14ac:dyDescent="0.25">
      <c r="A165" t="s">
        <v>90</v>
      </c>
      <c r="B165" t="s">
        <v>90</v>
      </c>
      <c r="C165" t="s">
        <v>91</v>
      </c>
      <c r="D165" s="1" t="s">
        <v>109</v>
      </c>
      <c r="E165" t="s">
        <v>93</v>
      </c>
      <c r="F165" t="s">
        <v>19</v>
      </c>
      <c r="G165">
        <v>8</v>
      </c>
      <c r="H165">
        <v>41371.86</v>
      </c>
      <c r="I165" s="5">
        <f>IFERROR(VLOOKUP(TrendSheetStgData[Population]&amp;TrendSheetStgData[Cost Basis]&amp;TrendSheetStgData[Period]&amp;TrendSheetStgData[Trend],TrendSheetPrdData[#All],9,FALSE),0)</f>
        <v>41371.86</v>
      </c>
      <c r="J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 s="5">
        <f>VLOOKUP(TrendSheetStgData[Population]&amp;TrendSheetStgData[Trend],Threshold[#All],4,FALSE)</f>
        <v>10</v>
      </c>
      <c r="L165" s="5">
        <f>VLOOKUP(TrendSheetStgData[Population]&amp;TrendSheetStgData[Trend],Threshold[#All],5,FALSE)</f>
        <v>5</v>
      </c>
      <c r="M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 spans="1:13" x14ac:dyDescent="0.25">
      <c r="A166" t="s">
        <v>90</v>
      </c>
      <c r="B166" t="s">
        <v>90</v>
      </c>
      <c r="C166" t="s">
        <v>91</v>
      </c>
      <c r="D166" s="1" t="s">
        <v>110</v>
      </c>
      <c r="E166" t="s">
        <v>93</v>
      </c>
      <c r="F166" t="s">
        <v>19</v>
      </c>
      <c r="G166">
        <v>8</v>
      </c>
      <c r="H166">
        <v>46159.19</v>
      </c>
      <c r="I166" s="5">
        <f>IFERROR(VLOOKUP(TrendSheetStgData[Population]&amp;TrendSheetStgData[Cost Basis]&amp;TrendSheetStgData[Period]&amp;TrendSheetStgData[Trend],TrendSheetPrdData[#All],9,FALSE),0)</f>
        <v>46573.47</v>
      </c>
      <c r="J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0.88951929070348168</v>
      </c>
      <c r="K166" s="5">
        <f>VLOOKUP(TrendSheetStgData[Population]&amp;TrendSheetStgData[Trend],Threshold[#All],4,FALSE)</f>
        <v>10</v>
      </c>
      <c r="L166" s="5">
        <f>VLOOKUP(TrendSheetStgData[Population]&amp;TrendSheetStgData[Trend],Threshold[#All],5,FALSE)</f>
        <v>5</v>
      </c>
      <c r="M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67" spans="1:13" x14ac:dyDescent="0.25">
      <c r="A167" t="s">
        <v>90</v>
      </c>
      <c r="B167" t="s">
        <v>90</v>
      </c>
      <c r="C167" t="s">
        <v>91</v>
      </c>
      <c r="D167" s="1" t="s">
        <v>111</v>
      </c>
      <c r="E167" t="s">
        <v>93</v>
      </c>
      <c r="F167" t="s">
        <v>19</v>
      </c>
      <c r="G167">
        <v>8</v>
      </c>
      <c r="H167">
        <v>52523.43</v>
      </c>
      <c r="I167" s="5">
        <f>IFERROR(VLOOKUP(TrendSheetStgData[Population]&amp;TrendSheetStgData[Cost Basis]&amp;TrendSheetStgData[Period]&amp;TrendSheetStgData[Trend],TrendSheetPrdData[#All],9,FALSE),0)</f>
        <v>52523.43</v>
      </c>
      <c r="J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 s="5">
        <f>VLOOKUP(TrendSheetStgData[Population]&amp;TrendSheetStgData[Trend],Threshold[#All],4,FALSE)</f>
        <v>10</v>
      </c>
      <c r="L167" s="5">
        <f>VLOOKUP(TrendSheetStgData[Population]&amp;TrendSheetStgData[Trend],Threshold[#All],5,FALSE)</f>
        <v>5</v>
      </c>
      <c r="M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 spans="1:13" x14ac:dyDescent="0.25">
      <c r="A168" t="s">
        <v>90</v>
      </c>
      <c r="B168" t="s">
        <v>90</v>
      </c>
      <c r="C168" t="s">
        <v>91</v>
      </c>
      <c r="D168" s="1" t="s">
        <v>112</v>
      </c>
      <c r="E168" t="s">
        <v>113</v>
      </c>
      <c r="F168" t="s">
        <v>19</v>
      </c>
      <c r="G168">
        <v>8</v>
      </c>
      <c r="H168">
        <v>25904.03</v>
      </c>
      <c r="I168" s="5">
        <f>IFERROR(VLOOKUP(TrendSheetStgData[Population]&amp;TrendSheetStgData[Cost Basis]&amp;TrendSheetStgData[Period]&amp;TrendSheetStgData[Trend],TrendSheetPrdData[#All],9,FALSE),0)</f>
        <v>11940.16</v>
      </c>
      <c r="J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116.94876785570712</v>
      </c>
      <c r="K168" s="5">
        <f>VLOOKUP(TrendSheetStgData[Population]&amp;TrendSheetStgData[Trend],Threshold[#All],4,FALSE)</f>
        <v>10</v>
      </c>
      <c r="L168" s="5">
        <f>VLOOKUP(TrendSheetStgData[Population]&amp;TrendSheetStgData[Trend],Threshold[#All],5,FALSE)</f>
        <v>5</v>
      </c>
      <c r="M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9" spans="1:13" x14ac:dyDescent="0.25">
      <c r="A169" t="s">
        <v>90</v>
      </c>
      <c r="B169" t="s">
        <v>90</v>
      </c>
      <c r="C169" t="s">
        <v>91</v>
      </c>
      <c r="D169" s="1" t="s">
        <v>114</v>
      </c>
      <c r="E169" t="s">
        <v>113</v>
      </c>
      <c r="F169" t="s">
        <v>19</v>
      </c>
      <c r="G169">
        <v>8</v>
      </c>
      <c r="H169">
        <v>25006.21</v>
      </c>
      <c r="I169" s="5">
        <f>IFERROR(VLOOKUP(TrendSheetStgData[Population]&amp;TrendSheetStgData[Cost Basis]&amp;TrendSheetStgData[Period]&amp;TrendSheetStgData[Trend],TrendSheetPrdData[#All],9,FALSE),0)</f>
        <v>0</v>
      </c>
      <c r="J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9" s="5">
        <f>VLOOKUP(TrendSheetStgData[Population]&amp;TrendSheetStgData[Trend],Threshold[#All],4,FALSE)</f>
        <v>10</v>
      </c>
      <c r="L169" s="5">
        <f>VLOOKUP(TrendSheetStgData[Population]&amp;TrendSheetStgData[Trend],Threshold[#All],5,FALSE)</f>
        <v>5</v>
      </c>
      <c r="M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0" spans="1:13" x14ac:dyDescent="0.25">
      <c r="A170" t="s">
        <v>90</v>
      </c>
      <c r="B170" t="s">
        <v>90</v>
      </c>
      <c r="C170" t="s">
        <v>91</v>
      </c>
      <c r="D170" s="1" t="s">
        <v>92</v>
      </c>
      <c r="E170" t="s">
        <v>93</v>
      </c>
      <c r="F170" t="s">
        <v>20</v>
      </c>
      <c r="G170">
        <v>9</v>
      </c>
      <c r="H170">
        <v>12</v>
      </c>
      <c r="I170" s="5">
        <f>IFERROR(VLOOKUP(TrendSheetStgData[Population]&amp;TrendSheetStgData[Cost Basis]&amp;TrendSheetStgData[Period]&amp;TrendSheetStgData[Trend],TrendSheetPrdData[#All],9,FALSE),0)</f>
        <v>12</v>
      </c>
      <c r="J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 s="5">
        <f>VLOOKUP(TrendSheetStgData[Population]&amp;TrendSheetStgData[Trend],Threshold[#All],4,FALSE)</f>
        <v>10</v>
      </c>
      <c r="L170" s="5">
        <f>VLOOKUP(TrendSheetStgData[Population]&amp;TrendSheetStgData[Trend],Threshold[#All],5,FALSE)</f>
        <v>5</v>
      </c>
      <c r="M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 spans="1:13" x14ac:dyDescent="0.25">
      <c r="A171" t="s">
        <v>90</v>
      </c>
      <c r="B171" t="s">
        <v>90</v>
      </c>
      <c r="C171" t="s">
        <v>91</v>
      </c>
      <c r="D171" s="1" t="s">
        <v>94</v>
      </c>
      <c r="E171" t="s">
        <v>93</v>
      </c>
      <c r="F171" t="s">
        <v>20</v>
      </c>
      <c r="G171">
        <v>9</v>
      </c>
      <c r="H171">
        <v>31</v>
      </c>
      <c r="I171" s="5">
        <f>IFERROR(VLOOKUP(TrendSheetStgData[Population]&amp;TrendSheetStgData[Cost Basis]&amp;TrendSheetStgData[Period]&amp;TrendSheetStgData[Trend],TrendSheetPrdData[#All],9,FALSE),0)</f>
        <v>33</v>
      </c>
      <c r="J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6.0606060606060606</v>
      </c>
      <c r="K171" s="5">
        <f>VLOOKUP(TrendSheetStgData[Population]&amp;TrendSheetStgData[Trend],Threshold[#All],4,FALSE)</f>
        <v>10</v>
      </c>
      <c r="L171" s="5">
        <f>VLOOKUP(TrendSheetStgData[Population]&amp;TrendSheetStgData[Trend],Threshold[#All],5,FALSE)</f>
        <v>5</v>
      </c>
      <c r="M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72" spans="1:13" x14ac:dyDescent="0.25">
      <c r="A172" t="s">
        <v>90</v>
      </c>
      <c r="B172" t="s">
        <v>90</v>
      </c>
      <c r="C172" t="s">
        <v>91</v>
      </c>
      <c r="D172" s="1" t="s">
        <v>95</v>
      </c>
      <c r="E172" t="s">
        <v>93</v>
      </c>
      <c r="F172" t="s">
        <v>20</v>
      </c>
      <c r="G172">
        <v>9</v>
      </c>
      <c r="H172">
        <v>58</v>
      </c>
      <c r="I172" s="5">
        <f>IFERROR(VLOOKUP(TrendSheetStgData[Population]&amp;TrendSheetStgData[Cost Basis]&amp;TrendSheetStgData[Period]&amp;TrendSheetStgData[Trend],TrendSheetPrdData[#All],9,FALSE),0)</f>
        <v>58</v>
      </c>
      <c r="J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 s="5">
        <f>VLOOKUP(TrendSheetStgData[Population]&amp;TrendSheetStgData[Trend],Threshold[#All],4,FALSE)</f>
        <v>10</v>
      </c>
      <c r="L172" s="5">
        <f>VLOOKUP(TrendSheetStgData[Population]&amp;TrendSheetStgData[Trend],Threshold[#All],5,FALSE)</f>
        <v>5</v>
      </c>
      <c r="M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 spans="1:13" x14ac:dyDescent="0.25">
      <c r="A173" t="s">
        <v>90</v>
      </c>
      <c r="B173" t="s">
        <v>90</v>
      </c>
      <c r="C173" t="s">
        <v>91</v>
      </c>
      <c r="D173" s="1" t="s">
        <v>96</v>
      </c>
      <c r="E173" t="s">
        <v>93</v>
      </c>
      <c r="F173" t="s">
        <v>20</v>
      </c>
      <c r="G173">
        <v>9</v>
      </c>
      <c r="H173">
        <v>80</v>
      </c>
      <c r="I173" s="5">
        <f>IFERROR(VLOOKUP(TrendSheetStgData[Population]&amp;TrendSheetStgData[Cost Basis]&amp;TrendSheetStgData[Period]&amp;TrendSheetStgData[Trend],TrendSheetPrdData[#All],9,FALSE),0)</f>
        <v>80</v>
      </c>
      <c r="J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 s="5">
        <f>VLOOKUP(TrendSheetStgData[Population]&amp;TrendSheetStgData[Trend],Threshold[#All],4,FALSE)</f>
        <v>10</v>
      </c>
      <c r="L173" s="5">
        <f>VLOOKUP(TrendSheetStgData[Population]&amp;TrendSheetStgData[Trend],Threshold[#All],5,FALSE)</f>
        <v>5</v>
      </c>
      <c r="M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 spans="1:13" x14ac:dyDescent="0.25">
      <c r="A174" t="s">
        <v>90</v>
      </c>
      <c r="B174" t="s">
        <v>90</v>
      </c>
      <c r="C174" t="s">
        <v>91</v>
      </c>
      <c r="D174" s="1" t="s">
        <v>97</v>
      </c>
      <c r="E174" t="s">
        <v>93</v>
      </c>
      <c r="F174" t="s">
        <v>20</v>
      </c>
      <c r="G174">
        <v>9</v>
      </c>
      <c r="H174">
        <v>45</v>
      </c>
      <c r="I174" s="5">
        <f>IFERROR(VLOOKUP(TrendSheetStgData[Population]&amp;TrendSheetStgData[Cost Basis]&amp;TrendSheetStgData[Period]&amp;TrendSheetStgData[Trend],TrendSheetPrdData[#All],9,FALSE),0)</f>
        <v>45</v>
      </c>
      <c r="J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 s="5">
        <f>VLOOKUP(TrendSheetStgData[Population]&amp;TrendSheetStgData[Trend],Threshold[#All],4,FALSE)</f>
        <v>10</v>
      </c>
      <c r="L174" s="5">
        <f>VLOOKUP(TrendSheetStgData[Population]&amp;TrendSheetStgData[Trend],Threshold[#All],5,FALSE)</f>
        <v>5</v>
      </c>
      <c r="M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 spans="1:13" x14ac:dyDescent="0.25">
      <c r="A175" t="s">
        <v>90</v>
      </c>
      <c r="B175" t="s">
        <v>90</v>
      </c>
      <c r="C175" t="s">
        <v>91</v>
      </c>
      <c r="D175" s="1" t="s">
        <v>98</v>
      </c>
      <c r="E175" t="s">
        <v>93</v>
      </c>
      <c r="F175" t="s">
        <v>20</v>
      </c>
      <c r="G175">
        <v>9</v>
      </c>
      <c r="H175">
        <v>38</v>
      </c>
      <c r="I175" s="5">
        <f>IFERROR(VLOOKUP(TrendSheetStgData[Population]&amp;TrendSheetStgData[Cost Basis]&amp;TrendSheetStgData[Period]&amp;TrendSheetStgData[Trend],TrendSheetPrdData[#All],9,FALSE),0)</f>
        <v>38</v>
      </c>
      <c r="J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 s="5">
        <f>VLOOKUP(TrendSheetStgData[Population]&amp;TrendSheetStgData[Trend],Threshold[#All],4,FALSE)</f>
        <v>10</v>
      </c>
      <c r="L175" s="5">
        <f>VLOOKUP(TrendSheetStgData[Population]&amp;TrendSheetStgData[Trend],Threshold[#All],5,FALSE)</f>
        <v>5</v>
      </c>
      <c r="M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 spans="1:13" x14ac:dyDescent="0.25">
      <c r="A176" t="s">
        <v>90</v>
      </c>
      <c r="B176" t="s">
        <v>90</v>
      </c>
      <c r="C176" t="s">
        <v>91</v>
      </c>
      <c r="D176" s="1" t="s">
        <v>99</v>
      </c>
      <c r="E176" t="s">
        <v>93</v>
      </c>
      <c r="F176" t="s">
        <v>20</v>
      </c>
      <c r="G176">
        <v>9</v>
      </c>
      <c r="H176">
        <v>31</v>
      </c>
      <c r="I176" s="5">
        <f>IFERROR(VLOOKUP(TrendSheetStgData[Population]&amp;TrendSheetStgData[Cost Basis]&amp;TrendSheetStgData[Period]&amp;TrendSheetStgData[Trend],TrendSheetPrdData[#All],9,FALSE),0)</f>
        <v>31</v>
      </c>
      <c r="J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 s="5">
        <f>VLOOKUP(TrendSheetStgData[Population]&amp;TrendSheetStgData[Trend],Threshold[#All],4,FALSE)</f>
        <v>10</v>
      </c>
      <c r="L176" s="5">
        <f>VLOOKUP(TrendSheetStgData[Population]&amp;TrendSheetStgData[Trend],Threshold[#All],5,FALSE)</f>
        <v>5</v>
      </c>
      <c r="M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 spans="1:13" x14ac:dyDescent="0.25">
      <c r="A177" t="s">
        <v>90</v>
      </c>
      <c r="B177" t="s">
        <v>90</v>
      </c>
      <c r="C177" t="s">
        <v>91</v>
      </c>
      <c r="D177" s="1" t="s">
        <v>100</v>
      </c>
      <c r="E177" t="s">
        <v>93</v>
      </c>
      <c r="F177" t="s">
        <v>20</v>
      </c>
      <c r="G177">
        <v>9</v>
      </c>
      <c r="H177">
        <v>45</v>
      </c>
      <c r="I177" s="5">
        <f>IFERROR(VLOOKUP(TrendSheetStgData[Population]&amp;TrendSheetStgData[Cost Basis]&amp;TrendSheetStgData[Period]&amp;TrendSheetStgData[Trend],TrendSheetPrdData[#All],9,FALSE),0)</f>
        <v>45</v>
      </c>
      <c r="J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 s="5">
        <f>VLOOKUP(TrendSheetStgData[Population]&amp;TrendSheetStgData[Trend],Threshold[#All],4,FALSE)</f>
        <v>10</v>
      </c>
      <c r="L177" s="5">
        <f>VLOOKUP(TrendSheetStgData[Population]&amp;TrendSheetStgData[Trend],Threshold[#All],5,FALSE)</f>
        <v>5</v>
      </c>
      <c r="M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 spans="1:13" x14ac:dyDescent="0.25">
      <c r="A178" t="s">
        <v>90</v>
      </c>
      <c r="B178" t="s">
        <v>90</v>
      </c>
      <c r="C178" t="s">
        <v>91</v>
      </c>
      <c r="D178" s="1" t="s">
        <v>101</v>
      </c>
      <c r="E178" t="s">
        <v>93</v>
      </c>
      <c r="F178" t="s">
        <v>20</v>
      </c>
      <c r="G178">
        <v>9</v>
      </c>
      <c r="H178">
        <v>41</v>
      </c>
      <c r="I178" s="5">
        <f>IFERROR(VLOOKUP(TrendSheetStgData[Population]&amp;TrendSheetStgData[Cost Basis]&amp;TrendSheetStgData[Period]&amp;TrendSheetStgData[Trend],TrendSheetPrdData[#All],9,FALSE),0)</f>
        <v>41</v>
      </c>
      <c r="J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 s="5">
        <f>VLOOKUP(TrendSheetStgData[Population]&amp;TrendSheetStgData[Trend],Threshold[#All],4,FALSE)</f>
        <v>10</v>
      </c>
      <c r="L178" s="5">
        <f>VLOOKUP(TrendSheetStgData[Population]&amp;TrendSheetStgData[Trend],Threshold[#All],5,FALSE)</f>
        <v>5</v>
      </c>
      <c r="M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 spans="1:13" x14ac:dyDescent="0.25">
      <c r="A179" t="s">
        <v>90</v>
      </c>
      <c r="B179" t="s">
        <v>90</v>
      </c>
      <c r="C179" t="s">
        <v>91</v>
      </c>
      <c r="D179" s="1" t="s">
        <v>102</v>
      </c>
      <c r="E179" t="s">
        <v>93</v>
      </c>
      <c r="F179" t="s">
        <v>20</v>
      </c>
      <c r="G179">
        <v>9</v>
      </c>
      <c r="H179">
        <v>53</v>
      </c>
      <c r="I179" s="5">
        <f>IFERROR(VLOOKUP(TrendSheetStgData[Population]&amp;TrendSheetStgData[Cost Basis]&amp;TrendSheetStgData[Period]&amp;TrendSheetStgData[Trend],TrendSheetPrdData[#All],9,FALSE),0)</f>
        <v>52</v>
      </c>
      <c r="J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1.9230769230769231</v>
      </c>
      <c r="K179" s="5">
        <f>VLOOKUP(TrendSheetStgData[Population]&amp;TrendSheetStgData[Trend],Threshold[#All],4,FALSE)</f>
        <v>10</v>
      </c>
      <c r="L179" s="5">
        <f>VLOOKUP(TrendSheetStgData[Population]&amp;TrendSheetStgData[Trend],Threshold[#All],5,FALSE)</f>
        <v>5</v>
      </c>
      <c r="M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 spans="1:13" x14ac:dyDescent="0.25">
      <c r="A180" t="s">
        <v>90</v>
      </c>
      <c r="B180" t="s">
        <v>90</v>
      </c>
      <c r="C180" t="s">
        <v>91</v>
      </c>
      <c r="D180" s="1" t="s">
        <v>103</v>
      </c>
      <c r="E180" t="s">
        <v>93</v>
      </c>
      <c r="F180" t="s">
        <v>20</v>
      </c>
      <c r="G180">
        <v>9</v>
      </c>
      <c r="H180">
        <v>42</v>
      </c>
      <c r="I180" s="5">
        <f>IFERROR(VLOOKUP(TrendSheetStgData[Population]&amp;TrendSheetStgData[Cost Basis]&amp;TrendSheetStgData[Period]&amp;TrendSheetStgData[Trend],TrendSheetPrdData[#All],9,FALSE),0)</f>
        <v>42</v>
      </c>
      <c r="J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0" s="5">
        <f>VLOOKUP(TrendSheetStgData[Population]&amp;TrendSheetStgData[Trend],Threshold[#All],4,FALSE)</f>
        <v>10</v>
      </c>
      <c r="L180" s="5">
        <f>VLOOKUP(TrendSheetStgData[Population]&amp;TrendSheetStgData[Trend],Threshold[#All],5,FALSE)</f>
        <v>5</v>
      </c>
      <c r="M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 spans="1:13" x14ac:dyDescent="0.25">
      <c r="A181" t="s">
        <v>90</v>
      </c>
      <c r="B181" t="s">
        <v>90</v>
      </c>
      <c r="C181" t="s">
        <v>91</v>
      </c>
      <c r="D181" s="1" t="s">
        <v>104</v>
      </c>
      <c r="E181" t="s">
        <v>93</v>
      </c>
      <c r="F181" t="s">
        <v>20</v>
      </c>
      <c r="G181">
        <v>9</v>
      </c>
      <c r="H181">
        <v>61</v>
      </c>
      <c r="I181" s="5">
        <f>IFERROR(VLOOKUP(TrendSheetStgData[Population]&amp;TrendSheetStgData[Cost Basis]&amp;TrendSheetStgData[Period]&amp;TrendSheetStgData[Trend],TrendSheetPrdData[#All],9,FALSE),0)</f>
        <v>61</v>
      </c>
      <c r="J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 s="5">
        <f>VLOOKUP(TrendSheetStgData[Population]&amp;TrendSheetStgData[Trend],Threshold[#All],4,FALSE)</f>
        <v>10</v>
      </c>
      <c r="L181" s="5">
        <f>VLOOKUP(TrendSheetStgData[Population]&amp;TrendSheetStgData[Trend],Threshold[#All],5,FALSE)</f>
        <v>5</v>
      </c>
      <c r="M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 spans="1:13" x14ac:dyDescent="0.25">
      <c r="A182" t="s">
        <v>90</v>
      </c>
      <c r="B182" t="s">
        <v>90</v>
      </c>
      <c r="C182" t="s">
        <v>91</v>
      </c>
      <c r="D182" s="1" t="s">
        <v>105</v>
      </c>
      <c r="E182" t="s">
        <v>93</v>
      </c>
      <c r="F182" t="s">
        <v>20</v>
      </c>
      <c r="G182">
        <v>9</v>
      </c>
      <c r="H182">
        <v>54</v>
      </c>
      <c r="I182" s="5">
        <f>IFERROR(VLOOKUP(TrendSheetStgData[Population]&amp;TrendSheetStgData[Cost Basis]&amp;TrendSheetStgData[Period]&amp;TrendSheetStgData[Trend],TrendSheetPrdData[#All],9,FALSE),0)</f>
        <v>54</v>
      </c>
      <c r="J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 s="5">
        <f>VLOOKUP(TrendSheetStgData[Population]&amp;TrendSheetStgData[Trend],Threshold[#All],4,FALSE)</f>
        <v>10</v>
      </c>
      <c r="L182" s="5">
        <f>VLOOKUP(TrendSheetStgData[Population]&amp;TrendSheetStgData[Trend],Threshold[#All],5,FALSE)</f>
        <v>5</v>
      </c>
      <c r="M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 spans="1:13" x14ac:dyDescent="0.25">
      <c r="A183" t="s">
        <v>90</v>
      </c>
      <c r="B183" t="s">
        <v>90</v>
      </c>
      <c r="C183" t="s">
        <v>91</v>
      </c>
      <c r="D183" s="1" t="s">
        <v>106</v>
      </c>
      <c r="E183" t="s">
        <v>93</v>
      </c>
      <c r="F183" t="s">
        <v>20</v>
      </c>
      <c r="G183">
        <v>9</v>
      </c>
      <c r="H183">
        <v>49</v>
      </c>
      <c r="I183" s="5">
        <f>IFERROR(VLOOKUP(TrendSheetStgData[Population]&amp;TrendSheetStgData[Cost Basis]&amp;TrendSheetStgData[Period]&amp;TrendSheetStgData[Trend],TrendSheetPrdData[#All],9,FALSE),0)</f>
        <v>49</v>
      </c>
      <c r="J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 s="5">
        <f>VLOOKUP(TrendSheetStgData[Population]&amp;TrendSheetStgData[Trend],Threshold[#All],4,FALSE)</f>
        <v>10</v>
      </c>
      <c r="L183" s="5">
        <f>VLOOKUP(TrendSheetStgData[Population]&amp;TrendSheetStgData[Trend],Threshold[#All],5,FALSE)</f>
        <v>5</v>
      </c>
      <c r="M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4" spans="1:13" x14ac:dyDescent="0.25">
      <c r="A184" t="s">
        <v>90</v>
      </c>
      <c r="B184" t="s">
        <v>90</v>
      </c>
      <c r="C184" t="s">
        <v>91</v>
      </c>
      <c r="D184" s="1" t="s">
        <v>107</v>
      </c>
      <c r="E184" t="s">
        <v>93</v>
      </c>
      <c r="F184" t="s">
        <v>20</v>
      </c>
      <c r="G184">
        <v>9</v>
      </c>
      <c r="H184">
        <v>44</v>
      </c>
      <c r="I184" s="5">
        <f>IFERROR(VLOOKUP(TrendSheetStgData[Population]&amp;TrendSheetStgData[Cost Basis]&amp;TrendSheetStgData[Period]&amp;TrendSheetStgData[Trend],TrendSheetPrdData[#All],9,FALSE),0)</f>
        <v>44</v>
      </c>
      <c r="J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4" s="5">
        <f>VLOOKUP(TrendSheetStgData[Population]&amp;TrendSheetStgData[Trend],Threshold[#All],4,FALSE)</f>
        <v>10</v>
      </c>
      <c r="L184" s="5">
        <f>VLOOKUP(TrendSheetStgData[Population]&amp;TrendSheetStgData[Trend],Threshold[#All],5,FALSE)</f>
        <v>5</v>
      </c>
      <c r="M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5" spans="1:13" x14ac:dyDescent="0.25">
      <c r="A185" t="s">
        <v>90</v>
      </c>
      <c r="B185" t="s">
        <v>90</v>
      </c>
      <c r="C185" t="s">
        <v>91</v>
      </c>
      <c r="D185" s="1" t="s">
        <v>108</v>
      </c>
      <c r="E185" t="s">
        <v>93</v>
      </c>
      <c r="F185" t="s">
        <v>20</v>
      </c>
      <c r="G185">
        <v>9</v>
      </c>
      <c r="H185">
        <v>44</v>
      </c>
      <c r="I185" s="5">
        <f>IFERROR(VLOOKUP(TrendSheetStgData[Population]&amp;TrendSheetStgData[Cost Basis]&amp;TrendSheetStgData[Period]&amp;TrendSheetStgData[Trend],TrendSheetPrdData[#All],9,FALSE),0)</f>
        <v>44</v>
      </c>
      <c r="J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5" s="5">
        <f>VLOOKUP(TrendSheetStgData[Population]&amp;TrendSheetStgData[Trend],Threshold[#All],4,FALSE)</f>
        <v>10</v>
      </c>
      <c r="L185" s="5">
        <f>VLOOKUP(TrendSheetStgData[Population]&amp;TrendSheetStgData[Trend],Threshold[#All],5,FALSE)</f>
        <v>5</v>
      </c>
      <c r="M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6" spans="1:13" x14ac:dyDescent="0.25">
      <c r="A186" t="s">
        <v>90</v>
      </c>
      <c r="B186" t="s">
        <v>90</v>
      </c>
      <c r="C186" t="s">
        <v>91</v>
      </c>
      <c r="D186" s="1" t="s">
        <v>109</v>
      </c>
      <c r="E186" t="s">
        <v>93</v>
      </c>
      <c r="F186" t="s">
        <v>20</v>
      </c>
      <c r="G186">
        <v>9</v>
      </c>
      <c r="H186">
        <v>37</v>
      </c>
      <c r="I186" s="5">
        <f>IFERROR(VLOOKUP(TrendSheetStgData[Population]&amp;TrendSheetStgData[Cost Basis]&amp;TrendSheetStgData[Period]&amp;TrendSheetStgData[Trend],TrendSheetPrdData[#All],9,FALSE),0)</f>
        <v>37</v>
      </c>
      <c r="J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6" s="5">
        <f>VLOOKUP(TrendSheetStgData[Population]&amp;TrendSheetStgData[Trend],Threshold[#All],4,FALSE)</f>
        <v>10</v>
      </c>
      <c r="L186" s="5">
        <f>VLOOKUP(TrendSheetStgData[Population]&amp;TrendSheetStgData[Trend],Threshold[#All],5,FALSE)</f>
        <v>5</v>
      </c>
      <c r="M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7" spans="1:13" x14ac:dyDescent="0.25">
      <c r="A187" t="s">
        <v>90</v>
      </c>
      <c r="B187" t="s">
        <v>90</v>
      </c>
      <c r="C187" t="s">
        <v>91</v>
      </c>
      <c r="D187" s="1" t="s">
        <v>110</v>
      </c>
      <c r="E187" t="s">
        <v>93</v>
      </c>
      <c r="F187" t="s">
        <v>20</v>
      </c>
      <c r="G187">
        <v>9</v>
      </c>
      <c r="H187">
        <v>40</v>
      </c>
      <c r="I187" s="5">
        <f>IFERROR(VLOOKUP(TrendSheetStgData[Population]&amp;TrendSheetStgData[Cost Basis]&amp;TrendSheetStgData[Period]&amp;TrendSheetStgData[Trend],TrendSheetPrdData[#All],9,FALSE),0)</f>
        <v>42</v>
      </c>
      <c r="J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4.7619047619047619</v>
      </c>
      <c r="K187" s="5">
        <f>VLOOKUP(TrendSheetStgData[Population]&amp;TrendSheetStgData[Trend],Threshold[#All],4,FALSE)</f>
        <v>10</v>
      </c>
      <c r="L187" s="5">
        <f>VLOOKUP(TrendSheetStgData[Population]&amp;TrendSheetStgData[Trend],Threshold[#All],5,FALSE)</f>
        <v>5</v>
      </c>
      <c r="M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 spans="1:13" x14ac:dyDescent="0.25">
      <c r="A188" t="s">
        <v>90</v>
      </c>
      <c r="B188" t="s">
        <v>90</v>
      </c>
      <c r="C188" t="s">
        <v>91</v>
      </c>
      <c r="D188" s="1" t="s">
        <v>111</v>
      </c>
      <c r="E188" t="s">
        <v>93</v>
      </c>
      <c r="F188" t="s">
        <v>20</v>
      </c>
      <c r="G188">
        <v>9</v>
      </c>
      <c r="H188">
        <v>30</v>
      </c>
      <c r="I188" s="5">
        <f>IFERROR(VLOOKUP(TrendSheetStgData[Population]&amp;TrendSheetStgData[Cost Basis]&amp;TrendSheetStgData[Period]&amp;TrendSheetStgData[Trend],TrendSheetPrdData[#All],9,FALSE),0)</f>
        <v>30</v>
      </c>
      <c r="J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8" s="5">
        <f>VLOOKUP(TrendSheetStgData[Population]&amp;TrendSheetStgData[Trend],Threshold[#All],4,FALSE)</f>
        <v>10</v>
      </c>
      <c r="L188" s="5">
        <f>VLOOKUP(TrendSheetStgData[Population]&amp;TrendSheetStgData[Trend],Threshold[#All],5,FALSE)</f>
        <v>5</v>
      </c>
      <c r="M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 spans="1:13" x14ac:dyDescent="0.25">
      <c r="A189" t="s">
        <v>90</v>
      </c>
      <c r="B189" t="s">
        <v>90</v>
      </c>
      <c r="C189" t="s">
        <v>91</v>
      </c>
      <c r="D189" s="1" t="s">
        <v>112</v>
      </c>
      <c r="E189" t="s">
        <v>113</v>
      </c>
      <c r="F189" t="s">
        <v>20</v>
      </c>
      <c r="G189">
        <v>9</v>
      </c>
      <c r="H189">
        <v>21</v>
      </c>
      <c r="I189" s="5">
        <f>IFERROR(VLOOKUP(TrendSheetStgData[Population]&amp;TrendSheetStgData[Cost Basis]&amp;TrendSheetStgData[Period]&amp;TrendSheetStgData[Trend],TrendSheetPrdData[#All],9,FALSE),0)</f>
        <v>7</v>
      </c>
      <c r="J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v>
      </c>
      <c r="K189" s="5">
        <f>VLOOKUP(TrendSheetStgData[Population]&amp;TrendSheetStgData[Trend],Threshold[#All],4,FALSE)</f>
        <v>10</v>
      </c>
      <c r="L189" s="5">
        <f>VLOOKUP(TrendSheetStgData[Population]&amp;TrendSheetStgData[Trend],Threshold[#All],5,FALSE)</f>
        <v>5</v>
      </c>
      <c r="M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0" spans="1:13" x14ac:dyDescent="0.25">
      <c r="A190" t="s">
        <v>90</v>
      </c>
      <c r="B190" t="s">
        <v>90</v>
      </c>
      <c r="C190" t="s">
        <v>91</v>
      </c>
      <c r="D190" s="1" t="s">
        <v>114</v>
      </c>
      <c r="E190" t="s">
        <v>113</v>
      </c>
      <c r="F190" t="s">
        <v>20</v>
      </c>
      <c r="G190">
        <v>9</v>
      </c>
      <c r="H190">
        <v>26</v>
      </c>
      <c r="I190" s="5">
        <f>IFERROR(VLOOKUP(TrendSheetStgData[Population]&amp;TrendSheetStgData[Cost Basis]&amp;TrendSheetStgData[Period]&amp;TrendSheetStgData[Trend],TrendSheetPrdData[#All],9,FALSE),0)</f>
        <v>0</v>
      </c>
      <c r="J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0" s="5">
        <f>VLOOKUP(TrendSheetStgData[Population]&amp;TrendSheetStgData[Trend],Threshold[#All],4,FALSE)</f>
        <v>10</v>
      </c>
      <c r="L190" s="5">
        <f>VLOOKUP(TrendSheetStgData[Population]&amp;TrendSheetStgData[Trend],Threshold[#All],5,FALSE)</f>
        <v>5</v>
      </c>
      <c r="M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1" spans="1:13" x14ac:dyDescent="0.25">
      <c r="A191" t="s">
        <v>90</v>
      </c>
      <c r="B191" t="s">
        <v>90</v>
      </c>
      <c r="C191" t="s">
        <v>91</v>
      </c>
      <c r="D191" s="1" t="s">
        <v>92</v>
      </c>
      <c r="E191" t="s">
        <v>93</v>
      </c>
      <c r="F191" t="s">
        <v>21</v>
      </c>
      <c r="G191">
        <v>10</v>
      </c>
      <c r="H191">
        <v>31</v>
      </c>
      <c r="I191" s="5">
        <f>IFERROR(VLOOKUP(TrendSheetStgData[Population]&amp;TrendSheetStgData[Cost Basis]&amp;TrendSheetStgData[Period]&amp;TrendSheetStgData[Trend],TrendSheetPrdData[#All],9,FALSE),0)</f>
        <v>31</v>
      </c>
      <c r="J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 s="5">
        <f>VLOOKUP(TrendSheetStgData[Population]&amp;TrendSheetStgData[Trend],Threshold[#All],4,FALSE)</f>
        <v>10</v>
      </c>
      <c r="L191" s="5">
        <f>VLOOKUP(TrendSheetStgData[Population]&amp;TrendSheetStgData[Trend],Threshold[#All],5,FALSE)</f>
        <v>5</v>
      </c>
      <c r="M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 spans="1:13" x14ac:dyDescent="0.25">
      <c r="A192" t="s">
        <v>90</v>
      </c>
      <c r="B192" t="s">
        <v>90</v>
      </c>
      <c r="C192" t="s">
        <v>91</v>
      </c>
      <c r="D192" s="1" t="s">
        <v>94</v>
      </c>
      <c r="E192" t="s">
        <v>93</v>
      </c>
      <c r="F192" t="s">
        <v>21</v>
      </c>
      <c r="G192">
        <v>10</v>
      </c>
      <c r="H192">
        <v>12</v>
      </c>
      <c r="I192" s="5">
        <f>IFERROR(VLOOKUP(TrendSheetStgData[Population]&amp;TrendSheetStgData[Cost Basis]&amp;TrendSheetStgData[Period]&amp;TrendSheetStgData[Trend],TrendSheetPrdData[#All],9,FALSE),0)</f>
        <v>12</v>
      </c>
      <c r="J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 s="5">
        <f>VLOOKUP(TrendSheetStgData[Population]&amp;TrendSheetStgData[Trend],Threshold[#All],4,FALSE)</f>
        <v>10</v>
      </c>
      <c r="L192" s="5">
        <f>VLOOKUP(TrendSheetStgData[Population]&amp;TrendSheetStgData[Trend],Threshold[#All],5,FALSE)</f>
        <v>5</v>
      </c>
      <c r="M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 spans="1:13" x14ac:dyDescent="0.25">
      <c r="A193" t="s">
        <v>90</v>
      </c>
      <c r="B193" t="s">
        <v>90</v>
      </c>
      <c r="C193" t="s">
        <v>91</v>
      </c>
      <c r="D193" s="1" t="s">
        <v>95</v>
      </c>
      <c r="E193" t="s">
        <v>93</v>
      </c>
      <c r="F193" t="s">
        <v>21</v>
      </c>
      <c r="G193">
        <v>10</v>
      </c>
      <c r="H193">
        <v>36</v>
      </c>
      <c r="I193" s="5">
        <f>IFERROR(VLOOKUP(TrendSheetStgData[Population]&amp;TrendSheetStgData[Cost Basis]&amp;TrendSheetStgData[Period]&amp;TrendSheetStgData[Trend],TrendSheetPrdData[#All],9,FALSE),0)</f>
        <v>36</v>
      </c>
      <c r="J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 s="5">
        <f>VLOOKUP(TrendSheetStgData[Population]&amp;TrendSheetStgData[Trend],Threshold[#All],4,FALSE)</f>
        <v>10</v>
      </c>
      <c r="L193" s="5">
        <f>VLOOKUP(TrendSheetStgData[Population]&amp;TrendSheetStgData[Trend],Threshold[#All],5,FALSE)</f>
        <v>5</v>
      </c>
      <c r="M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 spans="1:13" x14ac:dyDescent="0.25">
      <c r="A194" t="s">
        <v>90</v>
      </c>
      <c r="B194" t="s">
        <v>90</v>
      </c>
      <c r="C194" t="s">
        <v>91</v>
      </c>
      <c r="D194" s="1" t="s">
        <v>96</v>
      </c>
      <c r="E194" t="s">
        <v>93</v>
      </c>
      <c r="F194" t="s">
        <v>21</v>
      </c>
      <c r="G194">
        <v>10</v>
      </c>
      <c r="H194">
        <v>25</v>
      </c>
      <c r="I194" s="5">
        <f>IFERROR(VLOOKUP(TrendSheetStgData[Population]&amp;TrendSheetStgData[Cost Basis]&amp;TrendSheetStgData[Period]&amp;TrendSheetStgData[Trend],TrendSheetPrdData[#All],9,FALSE),0)</f>
        <v>25</v>
      </c>
      <c r="J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 s="5">
        <f>VLOOKUP(TrendSheetStgData[Population]&amp;TrendSheetStgData[Trend],Threshold[#All],4,FALSE)</f>
        <v>10</v>
      </c>
      <c r="L194" s="5">
        <f>VLOOKUP(TrendSheetStgData[Population]&amp;TrendSheetStgData[Trend],Threshold[#All],5,FALSE)</f>
        <v>5</v>
      </c>
      <c r="M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5" spans="1:13" x14ac:dyDescent="0.25">
      <c r="A195" t="s">
        <v>90</v>
      </c>
      <c r="B195" t="s">
        <v>90</v>
      </c>
      <c r="C195" t="s">
        <v>91</v>
      </c>
      <c r="D195" s="1" t="s">
        <v>97</v>
      </c>
      <c r="E195" t="s">
        <v>93</v>
      </c>
      <c r="F195" t="s">
        <v>21</v>
      </c>
      <c r="G195">
        <v>10</v>
      </c>
      <c r="H195">
        <v>31</v>
      </c>
      <c r="I195" s="5">
        <f>IFERROR(VLOOKUP(TrendSheetStgData[Population]&amp;TrendSheetStgData[Cost Basis]&amp;TrendSheetStgData[Period]&amp;TrendSheetStgData[Trend],TrendSheetPrdData[#All],9,FALSE),0)</f>
        <v>31</v>
      </c>
      <c r="J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 s="5">
        <f>VLOOKUP(TrendSheetStgData[Population]&amp;TrendSheetStgData[Trend],Threshold[#All],4,FALSE)</f>
        <v>10</v>
      </c>
      <c r="L195" s="5">
        <f>VLOOKUP(TrendSheetStgData[Population]&amp;TrendSheetStgData[Trend],Threshold[#All],5,FALSE)</f>
        <v>5</v>
      </c>
      <c r="M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 spans="1:13" x14ac:dyDescent="0.25">
      <c r="A196" t="s">
        <v>90</v>
      </c>
      <c r="B196" t="s">
        <v>90</v>
      </c>
      <c r="C196" t="s">
        <v>91</v>
      </c>
      <c r="D196" s="1" t="s">
        <v>98</v>
      </c>
      <c r="E196" t="s">
        <v>93</v>
      </c>
      <c r="F196" t="s">
        <v>21</v>
      </c>
      <c r="G196">
        <v>10</v>
      </c>
      <c r="H196">
        <v>40</v>
      </c>
      <c r="I196" s="5">
        <f>IFERROR(VLOOKUP(TrendSheetStgData[Population]&amp;TrendSheetStgData[Cost Basis]&amp;TrendSheetStgData[Period]&amp;TrendSheetStgData[Trend],TrendSheetPrdData[#All],9,FALSE),0)</f>
        <v>40</v>
      </c>
      <c r="J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 s="5">
        <f>VLOOKUP(TrendSheetStgData[Population]&amp;TrendSheetStgData[Trend],Threshold[#All],4,FALSE)</f>
        <v>10</v>
      </c>
      <c r="L196" s="5">
        <f>VLOOKUP(TrendSheetStgData[Population]&amp;TrendSheetStgData[Trend],Threshold[#All],5,FALSE)</f>
        <v>5</v>
      </c>
      <c r="M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 spans="1:13" x14ac:dyDescent="0.25">
      <c r="A197" t="s">
        <v>90</v>
      </c>
      <c r="B197" t="s">
        <v>90</v>
      </c>
      <c r="C197" t="s">
        <v>91</v>
      </c>
      <c r="D197" s="1" t="s">
        <v>99</v>
      </c>
      <c r="E197" t="s">
        <v>93</v>
      </c>
      <c r="F197" t="s">
        <v>21</v>
      </c>
      <c r="G197">
        <v>10</v>
      </c>
      <c r="H197">
        <v>34</v>
      </c>
      <c r="I197" s="5">
        <f>IFERROR(VLOOKUP(TrendSheetStgData[Population]&amp;TrendSheetStgData[Cost Basis]&amp;TrendSheetStgData[Period]&amp;TrendSheetStgData[Trend],TrendSheetPrdData[#All],9,FALSE),0)</f>
        <v>34</v>
      </c>
      <c r="J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 s="5">
        <f>VLOOKUP(TrendSheetStgData[Population]&amp;TrendSheetStgData[Trend],Threshold[#All],4,FALSE)</f>
        <v>10</v>
      </c>
      <c r="L197" s="5">
        <f>VLOOKUP(TrendSheetStgData[Population]&amp;TrendSheetStgData[Trend],Threshold[#All],5,FALSE)</f>
        <v>5</v>
      </c>
      <c r="M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 spans="1:13" x14ac:dyDescent="0.25">
      <c r="A198" t="s">
        <v>90</v>
      </c>
      <c r="B198" t="s">
        <v>90</v>
      </c>
      <c r="C198" t="s">
        <v>91</v>
      </c>
      <c r="D198" s="1" t="s">
        <v>100</v>
      </c>
      <c r="E198" t="s">
        <v>93</v>
      </c>
      <c r="F198" t="s">
        <v>21</v>
      </c>
      <c r="G198">
        <v>10</v>
      </c>
      <c r="H198">
        <v>40</v>
      </c>
      <c r="I198" s="5">
        <f>IFERROR(VLOOKUP(TrendSheetStgData[Population]&amp;TrendSheetStgData[Cost Basis]&amp;TrendSheetStgData[Period]&amp;TrendSheetStgData[Trend],TrendSheetPrdData[#All],9,FALSE),0)</f>
        <v>40</v>
      </c>
      <c r="J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 s="5">
        <f>VLOOKUP(TrendSheetStgData[Population]&amp;TrendSheetStgData[Trend],Threshold[#All],4,FALSE)</f>
        <v>10</v>
      </c>
      <c r="L198" s="5">
        <f>VLOOKUP(TrendSheetStgData[Population]&amp;TrendSheetStgData[Trend],Threshold[#All],5,FALSE)</f>
        <v>5</v>
      </c>
      <c r="M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9" spans="1:13" x14ac:dyDescent="0.25">
      <c r="A199" t="s">
        <v>90</v>
      </c>
      <c r="B199" t="s">
        <v>90</v>
      </c>
      <c r="C199" t="s">
        <v>91</v>
      </c>
      <c r="D199" s="1" t="s">
        <v>101</v>
      </c>
      <c r="E199" t="s">
        <v>93</v>
      </c>
      <c r="F199" t="s">
        <v>21</v>
      </c>
      <c r="G199">
        <v>10</v>
      </c>
      <c r="H199">
        <v>24</v>
      </c>
      <c r="I199" s="5">
        <f>IFERROR(VLOOKUP(TrendSheetStgData[Population]&amp;TrendSheetStgData[Cost Basis]&amp;TrendSheetStgData[Period]&amp;TrendSheetStgData[Trend],TrendSheetPrdData[#All],9,FALSE),0)</f>
        <v>24</v>
      </c>
      <c r="J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9" s="5">
        <f>VLOOKUP(TrendSheetStgData[Population]&amp;TrendSheetStgData[Trend],Threshold[#All],4,FALSE)</f>
        <v>10</v>
      </c>
      <c r="L199" s="5">
        <f>VLOOKUP(TrendSheetStgData[Population]&amp;TrendSheetStgData[Trend],Threshold[#All],5,FALSE)</f>
        <v>5</v>
      </c>
      <c r="M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 spans="1:13" x14ac:dyDescent="0.25">
      <c r="A200" t="s">
        <v>90</v>
      </c>
      <c r="B200" t="s">
        <v>90</v>
      </c>
      <c r="C200" t="s">
        <v>91</v>
      </c>
      <c r="D200" s="1" t="s">
        <v>102</v>
      </c>
      <c r="E200" t="s">
        <v>93</v>
      </c>
      <c r="F200" t="s">
        <v>21</v>
      </c>
      <c r="G200">
        <v>10</v>
      </c>
      <c r="H200">
        <v>31</v>
      </c>
      <c r="I200" s="5">
        <f>IFERROR(VLOOKUP(TrendSheetStgData[Population]&amp;TrendSheetStgData[Cost Basis]&amp;TrendSheetStgData[Period]&amp;TrendSheetStgData[Trend],TrendSheetPrdData[#All],9,FALSE),0)</f>
        <v>31</v>
      </c>
      <c r="J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 s="5">
        <f>VLOOKUP(TrendSheetStgData[Population]&amp;TrendSheetStgData[Trend],Threshold[#All],4,FALSE)</f>
        <v>10</v>
      </c>
      <c r="L200" s="5">
        <f>VLOOKUP(TrendSheetStgData[Population]&amp;TrendSheetStgData[Trend],Threshold[#All],5,FALSE)</f>
        <v>5</v>
      </c>
      <c r="M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 spans="1:13" x14ac:dyDescent="0.25">
      <c r="A201" t="s">
        <v>90</v>
      </c>
      <c r="B201" t="s">
        <v>90</v>
      </c>
      <c r="C201" t="s">
        <v>91</v>
      </c>
      <c r="D201" s="1" t="s">
        <v>103</v>
      </c>
      <c r="E201" t="s">
        <v>93</v>
      </c>
      <c r="F201" t="s">
        <v>21</v>
      </c>
      <c r="G201">
        <v>10</v>
      </c>
      <c r="H201">
        <v>29</v>
      </c>
      <c r="I201" s="5">
        <f>IFERROR(VLOOKUP(TrendSheetStgData[Population]&amp;TrendSheetStgData[Cost Basis]&amp;TrendSheetStgData[Period]&amp;TrendSheetStgData[Trend],TrendSheetPrdData[#All],9,FALSE),0)</f>
        <v>29</v>
      </c>
      <c r="J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 s="5">
        <f>VLOOKUP(TrendSheetStgData[Population]&amp;TrendSheetStgData[Trend],Threshold[#All],4,FALSE)</f>
        <v>10</v>
      </c>
      <c r="L201" s="5">
        <f>VLOOKUP(TrendSheetStgData[Population]&amp;TrendSheetStgData[Trend],Threshold[#All],5,FALSE)</f>
        <v>5</v>
      </c>
      <c r="M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 spans="1:13" x14ac:dyDescent="0.25">
      <c r="A202" t="s">
        <v>90</v>
      </c>
      <c r="B202" t="s">
        <v>90</v>
      </c>
      <c r="C202" t="s">
        <v>91</v>
      </c>
      <c r="D202" s="1" t="s">
        <v>104</v>
      </c>
      <c r="E202" t="s">
        <v>93</v>
      </c>
      <c r="F202" t="s">
        <v>21</v>
      </c>
      <c r="G202">
        <v>10</v>
      </c>
      <c r="H202">
        <v>22</v>
      </c>
      <c r="I202" s="5">
        <f>IFERROR(VLOOKUP(TrendSheetStgData[Population]&amp;TrendSheetStgData[Cost Basis]&amp;TrendSheetStgData[Period]&amp;TrendSheetStgData[Trend],TrendSheetPrdData[#All],9,FALSE),0)</f>
        <v>22</v>
      </c>
      <c r="J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 s="5">
        <f>VLOOKUP(TrendSheetStgData[Population]&amp;TrendSheetStgData[Trend],Threshold[#All],4,FALSE)</f>
        <v>10</v>
      </c>
      <c r="L202" s="5">
        <f>VLOOKUP(TrendSheetStgData[Population]&amp;TrendSheetStgData[Trend],Threshold[#All],5,FALSE)</f>
        <v>5</v>
      </c>
      <c r="M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 spans="1:13" x14ac:dyDescent="0.25">
      <c r="A203" t="s">
        <v>90</v>
      </c>
      <c r="B203" t="s">
        <v>90</v>
      </c>
      <c r="C203" t="s">
        <v>91</v>
      </c>
      <c r="D203" s="1" t="s">
        <v>105</v>
      </c>
      <c r="E203" t="s">
        <v>93</v>
      </c>
      <c r="F203" t="s">
        <v>21</v>
      </c>
      <c r="G203">
        <v>10</v>
      </c>
      <c r="H203">
        <v>28</v>
      </c>
      <c r="I203" s="5">
        <f>IFERROR(VLOOKUP(TrendSheetStgData[Population]&amp;TrendSheetStgData[Cost Basis]&amp;TrendSheetStgData[Period]&amp;TrendSheetStgData[Trend],TrendSheetPrdData[#All],9,FALSE),0)</f>
        <v>28</v>
      </c>
      <c r="J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 s="5">
        <f>VLOOKUP(TrendSheetStgData[Population]&amp;TrendSheetStgData[Trend],Threshold[#All],4,FALSE)</f>
        <v>10</v>
      </c>
      <c r="L203" s="5">
        <f>VLOOKUP(TrendSheetStgData[Population]&amp;TrendSheetStgData[Trend],Threshold[#All],5,FALSE)</f>
        <v>5</v>
      </c>
      <c r="M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 spans="1:13" x14ac:dyDescent="0.25">
      <c r="A204" t="s">
        <v>90</v>
      </c>
      <c r="B204" t="s">
        <v>90</v>
      </c>
      <c r="C204" t="s">
        <v>91</v>
      </c>
      <c r="D204" s="1" t="s">
        <v>106</v>
      </c>
      <c r="E204" t="s">
        <v>93</v>
      </c>
      <c r="F204" t="s">
        <v>21</v>
      </c>
      <c r="G204">
        <v>10</v>
      </c>
      <c r="H204">
        <v>50</v>
      </c>
      <c r="I204" s="5">
        <f>IFERROR(VLOOKUP(TrendSheetStgData[Population]&amp;TrendSheetStgData[Cost Basis]&amp;TrendSheetStgData[Period]&amp;TrendSheetStgData[Trend],TrendSheetPrdData[#All],9,FALSE),0)</f>
        <v>50</v>
      </c>
      <c r="J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 s="5">
        <f>VLOOKUP(TrendSheetStgData[Population]&amp;TrendSheetStgData[Trend],Threshold[#All],4,FALSE)</f>
        <v>10</v>
      </c>
      <c r="L204" s="5">
        <f>VLOOKUP(TrendSheetStgData[Population]&amp;TrendSheetStgData[Trend],Threshold[#All],5,FALSE)</f>
        <v>5</v>
      </c>
      <c r="M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 spans="1:13" x14ac:dyDescent="0.25">
      <c r="A205" t="s">
        <v>90</v>
      </c>
      <c r="B205" t="s">
        <v>90</v>
      </c>
      <c r="C205" t="s">
        <v>91</v>
      </c>
      <c r="D205" s="1" t="s">
        <v>107</v>
      </c>
      <c r="E205" t="s">
        <v>93</v>
      </c>
      <c r="F205" t="s">
        <v>21</v>
      </c>
      <c r="G205">
        <v>10</v>
      </c>
      <c r="H205">
        <v>60</v>
      </c>
      <c r="I205" s="5">
        <f>IFERROR(VLOOKUP(TrendSheetStgData[Population]&amp;TrendSheetStgData[Cost Basis]&amp;TrendSheetStgData[Period]&amp;TrendSheetStgData[Trend],TrendSheetPrdData[#All],9,FALSE),0)</f>
        <v>61</v>
      </c>
      <c r="J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1.639344262295082</v>
      </c>
      <c r="K205" s="5">
        <f>VLOOKUP(TrendSheetStgData[Population]&amp;TrendSheetStgData[Trend],Threshold[#All],4,FALSE)</f>
        <v>10</v>
      </c>
      <c r="L205" s="5">
        <f>VLOOKUP(TrendSheetStgData[Population]&amp;TrendSheetStgData[Trend],Threshold[#All],5,FALSE)</f>
        <v>5</v>
      </c>
      <c r="M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06" spans="1:13" x14ac:dyDescent="0.25">
      <c r="A206" t="s">
        <v>90</v>
      </c>
      <c r="B206" t="s">
        <v>90</v>
      </c>
      <c r="C206" t="s">
        <v>91</v>
      </c>
      <c r="D206" s="1" t="s">
        <v>108</v>
      </c>
      <c r="E206" t="s">
        <v>93</v>
      </c>
      <c r="F206" t="s">
        <v>21</v>
      </c>
      <c r="G206">
        <v>10</v>
      </c>
      <c r="H206">
        <v>36</v>
      </c>
      <c r="I206" s="5">
        <f>IFERROR(VLOOKUP(TrendSheetStgData[Population]&amp;TrendSheetStgData[Cost Basis]&amp;TrendSheetStgData[Period]&amp;TrendSheetStgData[Trend],TrendSheetPrdData[#All],9,FALSE),0)</f>
        <v>36</v>
      </c>
      <c r="J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 s="5">
        <f>VLOOKUP(TrendSheetStgData[Population]&amp;TrendSheetStgData[Trend],Threshold[#All],4,FALSE)</f>
        <v>10</v>
      </c>
      <c r="L206" s="5">
        <f>VLOOKUP(TrendSheetStgData[Population]&amp;TrendSheetStgData[Trend],Threshold[#All],5,FALSE)</f>
        <v>5</v>
      </c>
      <c r="M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 spans="1:13" x14ac:dyDescent="0.25">
      <c r="A207" t="s">
        <v>90</v>
      </c>
      <c r="B207" t="s">
        <v>90</v>
      </c>
      <c r="C207" t="s">
        <v>91</v>
      </c>
      <c r="D207" s="1" t="s">
        <v>109</v>
      </c>
      <c r="E207" t="s">
        <v>93</v>
      </c>
      <c r="F207" t="s">
        <v>21</v>
      </c>
      <c r="G207">
        <v>10</v>
      </c>
      <c r="H207">
        <v>22</v>
      </c>
      <c r="I207" s="5">
        <f>IFERROR(VLOOKUP(TrendSheetStgData[Population]&amp;TrendSheetStgData[Cost Basis]&amp;TrendSheetStgData[Period]&amp;TrendSheetStgData[Trend],TrendSheetPrdData[#All],9,FALSE),0)</f>
        <v>22</v>
      </c>
      <c r="J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 s="5">
        <f>VLOOKUP(TrendSheetStgData[Population]&amp;TrendSheetStgData[Trend],Threshold[#All],4,FALSE)</f>
        <v>10</v>
      </c>
      <c r="L207" s="5">
        <f>VLOOKUP(TrendSheetStgData[Population]&amp;TrendSheetStgData[Trend],Threshold[#All],5,FALSE)</f>
        <v>5</v>
      </c>
      <c r="M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 spans="1:13" x14ac:dyDescent="0.25">
      <c r="A208" t="s">
        <v>90</v>
      </c>
      <c r="B208" t="s">
        <v>90</v>
      </c>
      <c r="C208" t="s">
        <v>91</v>
      </c>
      <c r="D208" s="1" t="s">
        <v>110</v>
      </c>
      <c r="E208" t="s">
        <v>93</v>
      </c>
      <c r="F208" t="s">
        <v>21</v>
      </c>
      <c r="G208">
        <v>10</v>
      </c>
      <c r="H208">
        <v>24</v>
      </c>
      <c r="I208" s="5">
        <f>IFERROR(VLOOKUP(TrendSheetStgData[Population]&amp;TrendSheetStgData[Cost Basis]&amp;TrendSheetStgData[Period]&amp;TrendSheetStgData[Trend],TrendSheetPrdData[#All],9,FALSE),0)</f>
        <v>24</v>
      </c>
      <c r="J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 s="5">
        <f>VLOOKUP(TrendSheetStgData[Population]&amp;TrendSheetStgData[Trend],Threshold[#All],4,FALSE)</f>
        <v>10</v>
      </c>
      <c r="L208" s="5">
        <f>VLOOKUP(TrendSheetStgData[Population]&amp;TrendSheetStgData[Trend],Threshold[#All],5,FALSE)</f>
        <v>5</v>
      </c>
      <c r="M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 spans="1:13" x14ac:dyDescent="0.25">
      <c r="A209" t="s">
        <v>90</v>
      </c>
      <c r="B209" t="s">
        <v>90</v>
      </c>
      <c r="C209" t="s">
        <v>91</v>
      </c>
      <c r="D209" s="1" t="s">
        <v>111</v>
      </c>
      <c r="E209" t="s">
        <v>93</v>
      </c>
      <c r="F209" t="s">
        <v>21</v>
      </c>
      <c r="G209">
        <v>10</v>
      </c>
      <c r="H209">
        <v>36</v>
      </c>
      <c r="I209" s="5">
        <f>IFERROR(VLOOKUP(TrendSheetStgData[Population]&amp;TrendSheetStgData[Cost Basis]&amp;TrendSheetStgData[Period]&amp;TrendSheetStgData[Trend],TrendSheetPrdData[#All],9,FALSE),0)</f>
        <v>36</v>
      </c>
      <c r="J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 s="5">
        <f>VLOOKUP(TrendSheetStgData[Population]&amp;TrendSheetStgData[Trend],Threshold[#All],4,FALSE)</f>
        <v>10</v>
      </c>
      <c r="L209" s="5">
        <f>VLOOKUP(TrendSheetStgData[Population]&amp;TrendSheetStgData[Trend],Threshold[#All],5,FALSE)</f>
        <v>5</v>
      </c>
      <c r="M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 spans="1:13" x14ac:dyDescent="0.25">
      <c r="A210" t="s">
        <v>90</v>
      </c>
      <c r="B210" t="s">
        <v>90</v>
      </c>
      <c r="C210" t="s">
        <v>91</v>
      </c>
      <c r="D210" s="1" t="s">
        <v>112</v>
      </c>
      <c r="E210" t="s">
        <v>113</v>
      </c>
      <c r="F210" t="s">
        <v>21</v>
      </c>
      <c r="G210">
        <v>10</v>
      </c>
      <c r="H210">
        <v>21</v>
      </c>
      <c r="I210" s="5">
        <f>IFERROR(VLOOKUP(TrendSheetStgData[Population]&amp;TrendSheetStgData[Cost Basis]&amp;TrendSheetStgData[Period]&amp;TrendSheetStgData[Trend],TrendSheetPrdData[#All],9,FALSE),0)</f>
        <v>10</v>
      </c>
      <c r="J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110.00000000000001</v>
      </c>
      <c r="K210" s="5">
        <f>VLOOKUP(TrendSheetStgData[Population]&amp;TrendSheetStgData[Trend],Threshold[#All],4,FALSE)</f>
        <v>10</v>
      </c>
      <c r="L210" s="5">
        <f>VLOOKUP(TrendSheetStgData[Population]&amp;TrendSheetStgData[Trend],Threshold[#All],5,FALSE)</f>
        <v>5</v>
      </c>
      <c r="M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1" spans="1:13" x14ac:dyDescent="0.25">
      <c r="A211" t="s">
        <v>90</v>
      </c>
      <c r="B211" t="s">
        <v>90</v>
      </c>
      <c r="C211" t="s">
        <v>91</v>
      </c>
      <c r="D211" s="1" t="s">
        <v>114</v>
      </c>
      <c r="E211" t="s">
        <v>113</v>
      </c>
      <c r="F211" t="s">
        <v>21</v>
      </c>
      <c r="G211">
        <v>10</v>
      </c>
      <c r="H211">
        <v>18</v>
      </c>
      <c r="I211" s="5">
        <f>IFERROR(VLOOKUP(TrendSheetStgData[Population]&amp;TrendSheetStgData[Cost Basis]&amp;TrendSheetStgData[Period]&amp;TrendSheetStgData[Trend],TrendSheetPrdData[#All],9,FALSE),0)</f>
        <v>0</v>
      </c>
      <c r="J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11" s="5">
        <f>VLOOKUP(TrendSheetStgData[Population]&amp;TrendSheetStgData[Trend],Threshold[#All],4,FALSE)</f>
        <v>10</v>
      </c>
      <c r="L211" s="5">
        <f>VLOOKUP(TrendSheetStgData[Population]&amp;TrendSheetStgData[Trend],Threshold[#All],5,FALSE)</f>
        <v>5</v>
      </c>
      <c r="M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2" spans="1:13" x14ac:dyDescent="0.25">
      <c r="A212" t="s">
        <v>90</v>
      </c>
      <c r="B212" t="s">
        <v>90</v>
      </c>
      <c r="C212" t="s">
        <v>91</v>
      </c>
      <c r="D212" s="1" t="s">
        <v>92</v>
      </c>
      <c r="E212" t="s">
        <v>93</v>
      </c>
      <c r="F212" t="s">
        <v>22</v>
      </c>
      <c r="G212">
        <v>11</v>
      </c>
      <c r="H212">
        <v>8</v>
      </c>
      <c r="I212" s="5">
        <f>IFERROR(VLOOKUP(TrendSheetStgData[Population]&amp;TrendSheetStgData[Cost Basis]&amp;TrendSheetStgData[Period]&amp;TrendSheetStgData[Trend],TrendSheetPrdData[#All],9,FALSE),0)</f>
        <v>8</v>
      </c>
      <c r="J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 s="5">
        <f>VLOOKUP(TrendSheetStgData[Population]&amp;TrendSheetStgData[Trend],Threshold[#All],4,FALSE)</f>
        <v>10</v>
      </c>
      <c r="L212" s="5">
        <f>VLOOKUP(TrendSheetStgData[Population]&amp;TrendSheetStgData[Trend],Threshold[#All],5,FALSE)</f>
        <v>5</v>
      </c>
      <c r="M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 spans="1:13" x14ac:dyDescent="0.25">
      <c r="A213" t="s">
        <v>90</v>
      </c>
      <c r="B213" t="s">
        <v>90</v>
      </c>
      <c r="C213" t="s">
        <v>91</v>
      </c>
      <c r="D213" s="1" t="s">
        <v>94</v>
      </c>
      <c r="E213" t="s">
        <v>93</v>
      </c>
      <c r="F213" t="s">
        <v>22</v>
      </c>
      <c r="G213">
        <v>11</v>
      </c>
      <c r="H213">
        <v>8</v>
      </c>
      <c r="I213" s="5">
        <f>IFERROR(VLOOKUP(TrendSheetStgData[Population]&amp;TrendSheetStgData[Cost Basis]&amp;TrendSheetStgData[Period]&amp;TrendSheetStgData[Trend],TrendSheetPrdData[#All],9,FALSE),0)</f>
        <v>8</v>
      </c>
      <c r="J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 s="5">
        <f>VLOOKUP(TrendSheetStgData[Population]&amp;TrendSheetStgData[Trend],Threshold[#All],4,FALSE)</f>
        <v>10</v>
      </c>
      <c r="L213" s="5">
        <f>VLOOKUP(TrendSheetStgData[Population]&amp;TrendSheetStgData[Trend],Threshold[#All],5,FALSE)</f>
        <v>5</v>
      </c>
      <c r="M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 spans="1:13" x14ac:dyDescent="0.25">
      <c r="A214" t="s">
        <v>90</v>
      </c>
      <c r="B214" t="s">
        <v>90</v>
      </c>
      <c r="C214" t="s">
        <v>91</v>
      </c>
      <c r="D214" s="1" t="s">
        <v>95</v>
      </c>
      <c r="E214" t="s">
        <v>93</v>
      </c>
      <c r="F214" t="s">
        <v>22</v>
      </c>
      <c r="G214">
        <v>11</v>
      </c>
      <c r="H214">
        <v>12</v>
      </c>
      <c r="I214" s="5">
        <f>IFERROR(VLOOKUP(TrendSheetStgData[Population]&amp;TrendSheetStgData[Cost Basis]&amp;TrendSheetStgData[Period]&amp;TrendSheetStgData[Trend],TrendSheetPrdData[#All],9,FALSE),0)</f>
        <v>12</v>
      </c>
      <c r="J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 s="5">
        <f>VLOOKUP(TrendSheetStgData[Population]&amp;TrendSheetStgData[Trend],Threshold[#All],4,FALSE)</f>
        <v>10</v>
      </c>
      <c r="L214" s="5">
        <f>VLOOKUP(TrendSheetStgData[Population]&amp;TrendSheetStgData[Trend],Threshold[#All],5,FALSE)</f>
        <v>5</v>
      </c>
      <c r="M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 spans="1:13" x14ac:dyDescent="0.25">
      <c r="A215" t="s">
        <v>90</v>
      </c>
      <c r="B215" t="s">
        <v>90</v>
      </c>
      <c r="C215" t="s">
        <v>91</v>
      </c>
      <c r="D215" s="1" t="s">
        <v>96</v>
      </c>
      <c r="E215" t="s">
        <v>93</v>
      </c>
      <c r="F215" t="s">
        <v>22</v>
      </c>
      <c r="G215">
        <v>11</v>
      </c>
      <c r="H215">
        <v>10</v>
      </c>
      <c r="I215" s="5">
        <f>IFERROR(VLOOKUP(TrendSheetStgData[Population]&amp;TrendSheetStgData[Cost Basis]&amp;TrendSheetStgData[Period]&amp;TrendSheetStgData[Trend],TrendSheetPrdData[#All],9,FALSE),0)</f>
        <v>10</v>
      </c>
      <c r="J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 s="5">
        <f>VLOOKUP(TrendSheetStgData[Population]&amp;TrendSheetStgData[Trend],Threshold[#All],4,FALSE)</f>
        <v>10</v>
      </c>
      <c r="L215" s="5">
        <f>VLOOKUP(TrendSheetStgData[Population]&amp;TrendSheetStgData[Trend],Threshold[#All],5,FALSE)</f>
        <v>5</v>
      </c>
      <c r="M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 spans="1:13" x14ac:dyDescent="0.25">
      <c r="A216" t="s">
        <v>90</v>
      </c>
      <c r="B216" t="s">
        <v>90</v>
      </c>
      <c r="C216" t="s">
        <v>91</v>
      </c>
      <c r="D216" s="1" t="s">
        <v>97</v>
      </c>
      <c r="E216" t="s">
        <v>93</v>
      </c>
      <c r="F216" t="s">
        <v>22</v>
      </c>
      <c r="G216">
        <v>11</v>
      </c>
      <c r="H216">
        <v>11</v>
      </c>
      <c r="I216" s="5">
        <f>IFERROR(VLOOKUP(TrendSheetStgData[Population]&amp;TrendSheetStgData[Cost Basis]&amp;TrendSheetStgData[Period]&amp;TrendSheetStgData[Trend],TrendSheetPrdData[#All],9,FALSE),0)</f>
        <v>11</v>
      </c>
      <c r="J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 s="5">
        <f>VLOOKUP(TrendSheetStgData[Population]&amp;TrendSheetStgData[Trend],Threshold[#All],4,FALSE)</f>
        <v>10</v>
      </c>
      <c r="L216" s="5">
        <f>VLOOKUP(TrendSheetStgData[Population]&amp;TrendSheetStgData[Trend],Threshold[#All],5,FALSE)</f>
        <v>5</v>
      </c>
      <c r="M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 spans="1:13" x14ac:dyDescent="0.25">
      <c r="A217" t="s">
        <v>90</v>
      </c>
      <c r="B217" t="s">
        <v>90</v>
      </c>
      <c r="C217" t="s">
        <v>91</v>
      </c>
      <c r="D217" s="1" t="s">
        <v>98</v>
      </c>
      <c r="E217" t="s">
        <v>93</v>
      </c>
      <c r="F217" t="s">
        <v>22</v>
      </c>
      <c r="G217">
        <v>11</v>
      </c>
      <c r="H217">
        <v>5</v>
      </c>
      <c r="I217" s="5">
        <f>IFERROR(VLOOKUP(TrendSheetStgData[Population]&amp;TrendSheetStgData[Cost Basis]&amp;TrendSheetStgData[Period]&amp;TrendSheetStgData[Trend],TrendSheetPrdData[#All],9,FALSE),0)</f>
        <v>5</v>
      </c>
      <c r="J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 s="5">
        <f>VLOOKUP(TrendSheetStgData[Population]&amp;TrendSheetStgData[Trend],Threshold[#All],4,FALSE)</f>
        <v>10</v>
      </c>
      <c r="L217" s="5">
        <f>VLOOKUP(TrendSheetStgData[Population]&amp;TrendSheetStgData[Trend],Threshold[#All],5,FALSE)</f>
        <v>5</v>
      </c>
      <c r="M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 spans="1:13" x14ac:dyDescent="0.25">
      <c r="A218" t="s">
        <v>90</v>
      </c>
      <c r="B218" t="s">
        <v>90</v>
      </c>
      <c r="C218" t="s">
        <v>91</v>
      </c>
      <c r="D218" s="1" t="s">
        <v>99</v>
      </c>
      <c r="E218" t="s">
        <v>93</v>
      </c>
      <c r="F218" t="s">
        <v>22</v>
      </c>
      <c r="G218">
        <v>11</v>
      </c>
      <c r="H218">
        <v>14</v>
      </c>
      <c r="I218" s="5">
        <f>IFERROR(VLOOKUP(TrendSheetStgData[Population]&amp;TrendSheetStgData[Cost Basis]&amp;TrendSheetStgData[Period]&amp;TrendSheetStgData[Trend],TrendSheetPrdData[#All],9,FALSE),0)</f>
        <v>14</v>
      </c>
      <c r="J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 s="5">
        <f>VLOOKUP(TrendSheetStgData[Population]&amp;TrendSheetStgData[Trend],Threshold[#All],4,FALSE)</f>
        <v>10</v>
      </c>
      <c r="L218" s="5">
        <f>VLOOKUP(TrendSheetStgData[Population]&amp;TrendSheetStgData[Trend],Threshold[#All],5,FALSE)</f>
        <v>5</v>
      </c>
      <c r="M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 spans="1:13" x14ac:dyDescent="0.25">
      <c r="A219" t="s">
        <v>90</v>
      </c>
      <c r="B219" t="s">
        <v>90</v>
      </c>
      <c r="C219" t="s">
        <v>91</v>
      </c>
      <c r="D219" s="1" t="s">
        <v>100</v>
      </c>
      <c r="E219" t="s">
        <v>93</v>
      </c>
      <c r="F219" t="s">
        <v>22</v>
      </c>
      <c r="G219">
        <v>11</v>
      </c>
      <c r="H219">
        <v>8</v>
      </c>
      <c r="I219" s="5">
        <f>IFERROR(VLOOKUP(TrendSheetStgData[Population]&amp;TrendSheetStgData[Cost Basis]&amp;TrendSheetStgData[Period]&amp;TrendSheetStgData[Trend],TrendSheetPrdData[#All],9,FALSE),0)</f>
        <v>8</v>
      </c>
      <c r="J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 s="5">
        <f>VLOOKUP(TrendSheetStgData[Population]&amp;TrendSheetStgData[Trend],Threshold[#All],4,FALSE)</f>
        <v>10</v>
      </c>
      <c r="L219" s="5">
        <f>VLOOKUP(TrendSheetStgData[Population]&amp;TrendSheetStgData[Trend],Threshold[#All],5,FALSE)</f>
        <v>5</v>
      </c>
      <c r="M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 spans="1:13" x14ac:dyDescent="0.25">
      <c r="A220" t="s">
        <v>90</v>
      </c>
      <c r="B220" t="s">
        <v>90</v>
      </c>
      <c r="C220" t="s">
        <v>91</v>
      </c>
      <c r="D220" s="1" t="s">
        <v>101</v>
      </c>
      <c r="E220" t="s">
        <v>93</v>
      </c>
      <c r="F220" t="s">
        <v>22</v>
      </c>
      <c r="G220">
        <v>11</v>
      </c>
      <c r="H220">
        <v>6</v>
      </c>
      <c r="I220" s="5">
        <f>IFERROR(VLOOKUP(TrendSheetStgData[Population]&amp;TrendSheetStgData[Cost Basis]&amp;TrendSheetStgData[Period]&amp;TrendSheetStgData[Trend],TrendSheetPrdData[#All],9,FALSE),0)</f>
        <v>6</v>
      </c>
      <c r="J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 s="5">
        <f>VLOOKUP(TrendSheetStgData[Population]&amp;TrendSheetStgData[Trend],Threshold[#All],4,FALSE)</f>
        <v>10</v>
      </c>
      <c r="L220" s="5">
        <f>VLOOKUP(TrendSheetStgData[Population]&amp;TrendSheetStgData[Trend],Threshold[#All],5,FALSE)</f>
        <v>5</v>
      </c>
      <c r="M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 spans="1:13" x14ac:dyDescent="0.25">
      <c r="A221" t="s">
        <v>90</v>
      </c>
      <c r="B221" t="s">
        <v>90</v>
      </c>
      <c r="C221" t="s">
        <v>91</v>
      </c>
      <c r="D221" s="1" t="s">
        <v>102</v>
      </c>
      <c r="E221" t="s">
        <v>93</v>
      </c>
      <c r="F221" t="s">
        <v>22</v>
      </c>
      <c r="G221">
        <v>11</v>
      </c>
      <c r="H221">
        <v>5</v>
      </c>
      <c r="I221" s="5">
        <f>IFERROR(VLOOKUP(TrendSheetStgData[Population]&amp;TrendSheetStgData[Cost Basis]&amp;TrendSheetStgData[Period]&amp;TrendSheetStgData[Trend],TrendSheetPrdData[#All],9,FALSE),0)</f>
        <v>5</v>
      </c>
      <c r="J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 s="5">
        <f>VLOOKUP(TrendSheetStgData[Population]&amp;TrendSheetStgData[Trend],Threshold[#All],4,FALSE)</f>
        <v>10</v>
      </c>
      <c r="L221" s="5">
        <f>VLOOKUP(TrendSheetStgData[Population]&amp;TrendSheetStgData[Trend],Threshold[#All],5,FALSE)</f>
        <v>5</v>
      </c>
      <c r="M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 spans="1:13" x14ac:dyDescent="0.25">
      <c r="A222" t="s">
        <v>90</v>
      </c>
      <c r="B222" t="s">
        <v>90</v>
      </c>
      <c r="C222" t="s">
        <v>91</v>
      </c>
      <c r="D222" s="1" t="s">
        <v>103</v>
      </c>
      <c r="E222" t="s">
        <v>93</v>
      </c>
      <c r="F222" t="s">
        <v>22</v>
      </c>
      <c r="G222">
        <v>11</v>
      </c>
      <c r="H222">
        <v>6</v>
      </c>
      <c r="I222" s="5">
        <f>IFERROR(VLOOKUP(TrendSheetStgData[Population]&amp;TrendSheetStgData[Cost Basis]&amp;TrendSheetStgData[Period]&amp;TrendSheetStgData[Trend],TrendSheetPrdData[#All],9,FALSE),0)</f>
        <v>6</v>
      </c>
      <c r="J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 s="5">
        <f>VLOOKUP(TrendSheetStgData[Population]&amp;TrendSheetStgData[Trend],Threshold[#All],4,FALSE)</f>
        <v>10</v>
      </c>
      <c r="L222" s="5">
        <f>VLOOKUP(TrendSheetStgData[Population]&amp;TrendSheetStgData[Trend],Threshold[#All],5,FALSE)</f>
        <v>5</v>
      </c>
      <c r="M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 spans="1:13" x14ac:dyDescent="0.25">
      <c r="A223" t="s">
        <v>90</v>
      </c>
      <c r="B223" t="s">
        <v>90</v>
      </c>
      <c r="C223" t="s">
        <v>91</v>
      </c>
      <c r="D223" s="1" t="s">
        <v>104</v>
      </c>
      <c r="E223" t="s">
        <v>93</v>
      </c>
      <c r="F223" t="s">
        <v>22</v>
      </c>
      <c r="G223">
        <v>11</v>
      </c>
      <c r="H223">
        <v>3</v>
      </c>
      <c r="I223" s="5">
        <f>IFERROR(VLOOKUP(TrendSheetStgData[Population]&amp;TrendSheetStgData[Cost Basis]&amp;TrendSheetStgData[Period]&amp;TrendSheetStgData[Trend],TrendSheetPrdData[#All],9,FALSE),0)</f>
        <v>3</v>
      </c>
      <c r="J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 s="5">
        <f>VLOOKUP(TrendSheetStgData[Population]&amp;TrendSheetStgData[Trend],Threshold[#All],4,FALSE)</f>
        <v>10</v>
      </c>
      <c r="L223" s="5">
        <f>VLOOKUP(TrendSheetStgData[Population]&amp;TrendSheetStgData[Trend],Threshold[#All],5,FALSE)</f>
        <v>5</v>
      </c>
      <c r="M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4" spans="1:13" x14ac:dyDescent="0.25">
      <c r="A224" t="s">
        <v>90</v>
      </c>
      <c r="B224" t="s">
        <v>90</v>
      </c>
      <c r="C224" t="s">
        <v>91</v>
      </c>
      <c r="D224" s="1" t="s">
        <v>105</v>
      </c>
      <c r="E224" t="s">
        <v>93</v>
      </c>
      <c r="F224" t="s">
        <v>22</v>
      </c>
      <c r="G224">
        <v>11</v>
      </c>
      <c r="H224">
        <v>3</v>
      </c>
      <c r="I224" s="5">
        <f>IFERROR(VLOOKUP(TrendSheetStgData[Population]&amp;TrendSheetStgData[Cost Basis]&amp;TrendSheetStgData[Period]&amp;TrendSheetStgData[Trend],TrendSheetPrdData[#All],9,FALSE),0)</f>
        <v>3</v>
      </c>
      <c r="J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4" s="5">
        <f>VLOOKUP(TrendSheetStgData[Population]&amp;TrendSheetStgData[Trend],Threshold[#All],4,FALSE)</f>
        <v>10</v>
      </c>
      <c r="L224" s="5">
        <f>VLOOKUP(TrendSheetStgData[Population]&amp;TrendSheetStgData[Trend],Threshold[#All],5,FALSE)</f>
        <v>5</v>
      </c>
      <c r="M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 spans="1:13" x14ac:dyDescent="0.25">
      <c r="A225" t="s">
        <v>90</v>
      </c>
      <c r="B225" t="s">
        <v>90</v>
      </c>
      <c r="C225" t="s">
        <v>91</v>
      </c>
      <c r="D225" s="1" t="s">
        <v>106</v>
      </c>
      <c r="E225" t="s">
        <v>93</v>
      </c>
      <c r="F225" t="s">
        <v>22</v>
      </c>
      <c r="G225">
        <v>11</v>
      </c>
      <c r="H225">
        <v>5</v>
      </c>
      <c r="I225" s="5">
        <f>IFERROR(VLOOKUP(TrendSheetStgData[Population]&amp;TrendSheetStgData[Cost Basis]&amp;TrendSheetStgData[Period]&amp;TrendSheetStgData[Trend],TrendSheetPrdData[#All],9,FALSE),0)</f>
        <v>5</v>
      </c>
      <c r="J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 s="5">
        <f>VLOOKUP(TrendSheetStgData[Population]&amp;TrendSheetStgData[Trend],Threshold[#All],4,FALSE)</f>
        <v>10</v>
      </c>
      <c r="L225" s="5">
        <f>VLOOKUP(TrendSheetStgData[Population]&amp;TrendSheetStgData[Trend],Threshold[#All],5,FALSE)</f>
        <v>5</v>
      </c>
      <c r="M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6" spans="1:13" x14ac:dyDescent="0.25">
      <c r="A226" t="s">
        <v>90</v>
      </c>
      <c r="B226" t="s">
        <v>90</v>
      </c>
      <c r="C226" t="s">
        <v>91</v>
      </c>
      <c r="D226" s="1" t="s">
        <v>107</v>
      </c>
      <c r="E226" t="s">
        <v>93</v>
      </c>
      <c r="F226" t="s">
        <v>22</v>
      </c>
      <c r="G226">
        <v>11</v>
      </c>
      <c r="H226">
        <v>21</v>
      </c>
      <c r="I226" s="5">
        <f>IFERROR(VLOOKUP(TrendSheetStgData[Population]&amp;TrendSheetStgData[Cost Basis]&amp;TrendSheetStgData[Period]&amp;TrendSheetStgData[Trend],TrendSheetPrdData[#All],9,FALSE),0)</f>
        <v>21</v>
      </c>
      <c r="J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6" s="5">
        <f>VLOOKUP(TrendSheetStgData[Population]&amp;TrendSheetStgData[Trend],Threshold[#All],4,FALSE)</f>
        <v>10</v>
      </c>
      <c r="L226" s="5">
        <f>VLOOKUP(TrendSheetStgData[Population]&amp;TrendSheetStgData[Trend],Threshold[#All],5,FALSE)</f>
        <v>5</v>
      </c>
      <c r="M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 spans="1:13" x14ac:dyDescent="0.25">
      <c r="A227" t="s">
        <v>90</v>
      </c>
      <c r="B227" t="s">
        <v>90</v>
      </c>
      <c r="C227" t="s">
        <v>91</v>
      </c>
      <c r="D227" s="1" t="s">
        <v>108</v>
      </c>
      <c r="E227" t="s">
        <v>93</v>
      </c>
      <c r="F227" t="s">
        <v>22</v>
      </c>
      <c r="G227">
        <v>11</v>
      </c>
      <c r="H227">
        <v>11</v>
      </c>
      <c r="I227" s="5">
        <f>IFERROR(VLOOKUP(TrendSheetStgData[Population]&amp;TrendSheetStgData[Cost Basis]&amp;TrendSheetStgData[Period]&amp;TrendSheetStgData[Trend],TrendSheetPrdData[#All],9,FALSE),0)</f>
        <v>11</v>
      </c>
      <c r="J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 s="5">
        <f>VLOOKUP(TrendSheetStgData[Population]&amp;TrendSheetStgData[Trend],Threshold[#All],4,FALSE)</f>
        <v>10</v>
      </c>
      <c r="L227" s="5">
        <f>VLOOKUP(TrendSheetStgData[Population]&amp;TrendSheetStgData[Trend],Threshold[#All],5,FALSE)</f>
        <v>5</v>
      </c>
      <c r="M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8" spans="1:13" x14ac:dyDescent="0.25">
      <c r="A228" t="s">
        <v>90</v>
      </c>
      <c r="B228" t="s">
        <v>90</v>
      </c>
      <c r="C228" t="s">
        <v>91</v>
      </c>
      <c r="D228" s="1" t="s">
        <v>109</v>
      </c>
      <c r="E228" t="s">
        <v>93</v>
      </c>
      <c r="F228" t="s">
        <v>22</v>
      </c>
      <c r="G228">
        <v>11</v>
      </c>
      <c r="H228">
        <v>1</v>
      </c>
      <c r="I228" s="5">
        <f>IFERROR(VLOOKUP(TrendSheetStgData[Population]&amp;TrendSheetStgData[Cost Basis]&amp;TrendSheetStgData[Period]&amp;TrendSheetStgData[Trend],TrendSheetPrdData[#All],9,FALSE),0)</f>
        <v>1</v>
      </c>
      <c r="J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8" s="5">
        <f>VLOOKUP(TrendSheetStgData[Population]&amp;TrendSheetStgData[Trend],Threshold[#All],4,FALSE)</f>
        <v>10</v>
      </c>
      <c r="L228" s="5">
        <f>VLOOKUP(TrendSheetStgData[Population]&amp;TrendSheetStgData[Trend],Threshold[#All],5,FALSE)</f>
        <v>5</v>
      </c>
      <c r="M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 spans="1:13" x14ac:dyDescent="0.25">
      <c r="A229" t="s">
        <v>90</v>
      </c>
      <c r="B229" t="s">
        <v>90</v>
      </c>
      <c r="C229" t="s">
        <v>91</v>
      </c>
      <c r="D229" s="1" t="s">
        <v>110</v>
      </c>
      <c r="E229" t="s">
        <v>93</v>
      </c>
      <c r="F229" t="s">
        <v>22</v>
      </c>
      <c r="G229">
        <v>11</v>
      </c>
      <c r="H229">
        <v>4</v>
      </c>
      <c r="I229" s="5">
        <f>IFERROR(VLOOKUP(TrendSheetStgData[Population]&amp;TrendSheetStgData[Cost Basis]&amp;TrendSheetStgData[Period]&amp;TrendSheetStgData[Trend],TrendSheetPrdData[#All],9,FALSE),0)</f>
        <v>4</v>
      </c>
      <c r="J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 s="5">
        <f>VLOOKUP(TrendSheetStgData[Population]&amp;TrendSheetStgData[Trend],Threshold[#All],4,FALSE)</f>
        <v>10</v>
      </c>
      <c r="L229" s="5">
        <f>VLOOKUP(TrendSheetStgData[Population]&amp;TrendSheetStgData[Trend],Threshold[#All],5,FALSE)</f>
        <v>5</v>
      </c>
      <c r="M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 spans="1:13" x14ac:dyDescent="0.25">
      <c r="A230" t="s">
        <v>90</v>
      </c>
      <c r="B230" t="s">
        <v>90</v>
      </c>
      <c r="C230" t="s">
        <v>91</v>
      </c>
      <c r="D230" s="1" t="s">
        <v>111</v>
      </c>
      <c r="E230" t="s">
        <v>93</v>
      </c>
      <c r="F230" t="s">
        <v>22</v>
      </c>
      <c r="G230">
        <v>11</v>
      </c>
      <c r="H230">
        <v>4</v>
      </c>
      <c r="I230" s="5">
        <f>IFERROR(VLOOKUP(TrendSheetStgData[Population]&amp;TrendSheetStgData[Cost Basis]&amp;TrendSheetStgData[Period]&amp;TrendSheetStgData[Trend],TrendSheetPrdData[#All],9,FALSE),0)</f>
        <v>4</v>
      </c>
      <c r="J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 s="5">
        <f>VLOOKUP(TrendSheetStgData[Population]&amp;TrendSheetStgData[Trend],Threshold[#All],4,FALSE)</f>
        <v>10</v>
      </c>
      <c r="L230" s="5">
        <f>VLOOKUP(TrendSheetStgData[Population]&amp;TrendSheetStgData[Trend],Threshold[#All],5,FALSE)</f>
        <v>5</v>
      </c>
      <c r="M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 spans="1:13" x14ac:dyDescent="0.25">
      <c r="A231" t="s">
        <v>90</v>
      </c>
      <c r="B231" t="s">
        <v>90</v>
      </c>
      <c r="C231" t="s">
        <v>91</v>
      </c>
      <c r="D231" s="1" t="s">
        <v>112</v>
      </c>
      <c r="E231" t="s">
        <v>113</v>
      </c>
      <c r="F231" t="s">
        <v>22</v>
      </c>
      <c r="G231">
        <v>11</v>
      </c>
      <c r="H231">
        <v>3</v>
      </c>
      <c r="I231" s="5">
        <f>IFERROR(VLOOKUP(TrendSheetStgData[Population]&amp;TrendSheetStgData[Cost Basis]&amp;TrendSheetStgData[Period]&amp;TrendSheetStgData[Trend],TrendSheetPrdData[#All],9,FALSE),0)</f>
        <v>1</v>
      </c>
      <c r="J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v>
      </c>
      <c r="K231" s="5">
        <f>VLOOKUP(TrendSheetStgData[Population]&amp;TrendSheetStgData[Trend],Threshold[#All],4,FALSE)</f>
        <v>10</v>
      </c>
      <c r="L231" s="5">
        <f>VLOOKUP(TrendSheetStgData[Population]&amp;TrendSheetStgData[Trend],Threshold[#All],5,FALSE)</f>
        <v>5</v>
      </c>
      <c r="M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2" spans="1:13" x14ac:dyDescent="0.25">
      <c r="A232" t="s">
        <v>90</v>
      </c>
      <c r="B232" t="s">
        <v>90</v>
      </c>
      <c r="C232" t="s">
        <v>91</v>
      </c>
      <c r="D232" s="1" t="s">
        <v>114</v>
      </c>
      <c r="E232" t="s">
        <v>113</v>
      </c>
      <c r="F232" t="s">
        <v>22</v>
      </c>
      <c r="G232">
        <v>11</v>
      </c>
      <c r="H232">
        <v>3</v>
      </c>
      <c r="I232" s="5">
        <f>IFERROR(VLOOKUP(TrendSheetStgData[Population]&amp;TrendSheetStgData[Cost Basis]&amp;TrendSheetStgData[Period]&amp;TrendSheetStgData[Trend],TrendSheetPrdData[#All],9,FALSE),0)</f>
        <v>0</v>
      </c>
      <c r="J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32" s="5">
        <f>VLOOKUP(TrendSheetStgData[Population]&amp;TrendSheetStgData[Trend],Threshold[#All],4,FALSE)</f>
        <v>10</v>
      </c>
      <c r="L232" s="5">
        <f>VLOOKUP(TrendSheetStgData[Population]&amp;TrendSheetStgData[Trend],Threshold[#All],5,FALSE)</f>
        <v>5</v>
      </c>
      <c r="M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3" spans="1:13" x14ac:dyDescent="0.25">
      <c r="A233" t="s">
        <v>90</v>
      </c>
      <c r="B233" t="s">
        <v>90</v>
      </c>
      <c r="C233" t="s">
        <v>91</v>
      </c>
      <c r="D233" s="1" t="s">
        <v>92</v>
      </c>
      <c r="E233" t="s">
        <v>93</v>
      </c>
      <c r="F233" t="s">
        <v>23</v>
      </c>
      <c r="G233">
        <v>12</v>
      </c>
      <c r="H233">
        <v>6</v>
      </c>
      <c r="I233" s="5">
        <f>IFERROR(VLOOKUP(TrendSheetStgData[Population]&amp;TrendSheetStgData[Cost Basis]&amp;TrendSheetStgData[Period]&amp;TrendSheetStgData[Trend],TrendSheetPrdData[#All],9,FALSE),0)</f>
        <v>6</v>
      </c>
      <c r="J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 s="5">
        <f>VLOOKUP(TrendSheetStgData[Population]&amp;TrendSheetStgData[Trend],Threshold[#All],4,FALSE)</f>
        <v>10</v>
      </c>
      <c r="L233" s="5">
        <f>VLOOKUP(TrendSheetStgData[Population]&amp;TrendSheetStgData[Trend],Threshold[#All],5,FALSE)</f>
        <v>5</v>
      </c>
      <c r="M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 spans="1:13" x14ac:dyDescent="0.25">
      <c r="A234" t="s">
        <v>90</v>
      </c>
      <c r="B234" t="s">
        <v>90</v>
      </c>
      <c r="C234" t="s">
        <v>91</v>
      </c>
      <c r="D234" s="1" t="s">
        <v>94</v>
      </c>
      <c r="E234" t="s">
        <v>93</v>
      </c>
      <c r="F234" t="s">
        <v>23</v>
      </c>
      <c r="G234">
        <v>12</v>
      </c>
      <c r="H234">
        <v>4</v>
      </c>
      <c r="I234" s="5">
        <f>IFERROR(VLOOKUP(TrendSheetStgData[Population]&amp;TrendSheetStgData[Cost Basis]&amp;TrendSheetStgData[Period]&amp;TrendSheetStgData[Trend],TrendSheetPrdData[#All],9,FALSE),0)</f>
        <v>4</v>
      </c>
      <c r="J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 s="5">
        <f>VLOOKUP(TrendSheetStgData[Population]&amp;TrendSheetStgData[Trend],Threshold[#All],4,FALSE)</f>
        <v>10</v>
      </c>
      <c r="L234" s="5">
        <f>VLOOKUP(TrendSheetStgData[Population]&amp;TrendSheetStgData[Trend],Threshold[#All],5,FALSE)</f>
        <v>5</v>
      </c>
      <c r="M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 spans="1:13" x14ac:dyDescent="0.25">
      <c r="A235" t="s">
        <v>90</v>
      </c>
      <c r="B235" t="s">
        <v>90</v>
      </c>
      <c r="C235" t="s">
        <v>91</v>
      </c>
      <c r="D235" s="1" t="s">
        <v>95</v>
      </c>
      <c r="E235" t="s">
        <v>93</v>
      </c>
      <c r="F235" t="s">
        <v>23</v>
      </c>
      <c r="G235">
        <v>12</v>
      </c>
      <c r="H235">
        <v>2</v>
      </c>
      <c r="I235" s="5">
        <f>IFERROR(VLOOKUP(TrendSheetStgData[Population]&amp;TrendSheetStgData[Cost Basis]&amp;TrendSheetStgData[Period]&amp;TrendSheetStgData[Trend],TrendSheetPrdData[#All],9,FALSE),0)</f>
        <v>2</v>
      </c>
      <c r="J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5" s="5">
        <f>VLOOKUP(TrendSheetStgData[Population]&amp;TrendSheetStgData[Trend],Threshold[#All],4,FALSE)</f>
        <v>10</v>
      </c>
      <c r="L235" s="5">
        <f>VLOOKUP(TrendSheetStgData[Population]&amp;TrendSheetStgData[Trend],Threshold[#All],5,FALSE)</f>
        <v>5</v>
      </c>
      <c r="M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6" spans="1:13" x14ac:dyDescent="0.25">
      <c r="A236" t="s">
        <v>90</v>
      </c>
      <c r="B236" t="s">
        <v>90</v>
      </c>
      <c r="C236" t="s">
        <v>91</v>
      </c>
      <c r="D236" s="1" t="s">
        <v>96</v>
      </c>
      <c r="E236" t="s">
        <v>93</v>
      </c>
      <c r="F236" t="s">
        <v>23</v>
      </c>
      <c r="G236">
        <v>12</v>
      </c>
      <c r="H236">
        <v>6</v>
      </c>
      <c r="I236" s="5">
        <f>IFERROR(VLOOKUP(TrendSheetStgData[Population]&amp;TrendSheetStgData[Cost Basis]&amp;TrendSheetStgData[Period]&amp;TrendSheetStgData[Trend],TrendSheetPrdData[#All],9,FALSE),0)</f>
        <v>6</v>
      </c>
      <c r="J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6" s="5">
        <f>VLOOKUP(TrendSheetStgData[Population]&amp;TrendSheetStgData[Trend],Threshold[#All],4,FALSE)</f>
        <v>10</v>
      </c>
      <c r="L236" s="5">
        <f>VLOOKUP(TrendSheetStgData[Population]&amp;TrendSheetStgData[Trend],Threshold[#All],5,FALSE)</f>
        <v>5</v>
      </c>
      <c r="M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7" spans="1:13" x14ac:dyDescent="0.25">
      <c r="A237" t="s">
        <v>90</v>
      </c>
      <c r="B237" t="s">
        <v>90</v>
      </c>
      <c r="C237" t="s">
        <v>91</v>
      </c>
      <c r="D237" s="1" t="s">
        <v>97</v>
      </c>
      <c r="E237" t="s">
        <v>93</v>
      </c>
      <c r="F237" t="s">
        <v>23</v>
      </c>
      <c r="G237">
        <v>12</v>
      </c>
      <c r="H237">
        <v>5</v>
      </c>
      <c r="I237" s="5">
        <f>IFERROR(VLOOKUP(TrendSheetStgData[Population]&amp;TrendSheetStgData[Cost Basis]&amp;TrendSheetStgData[Period]&amp;TrendSheetStgData[Trend],TrendSheetPrdData[#All],9,FALSE),0)</f>
        <v>5</v>
      </c>
      <c r="J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 s="5">
        <f>VLOOKUP(TrendSheetStgData[Population]&amp;TrendSheetStgData[Trend],Threshold[#All],4,FALSE)</f>
        <v>10</v>
      </c>
      <c r="L237" s="5">
        <f>VLOOKUP(TrendSheetStgData[Population]&amp;TrendSheetStgData[Trend],Threshold[#All],5,FALSE)</f>
        <v>5</v>
      </c>
      <c r="M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8" spans="1:13" x14ac:dyDescent="0.25">
      <c r="A238" t="s">
        <v>90</v>
      </c>
      <c r="B238" t="s">
        <v>90</v>
      </c>
      <c r="C238" t="s">
        <v>91</v>
      </c>
      <c r="D238" s="1" t="s">
        <v>98</v>
      </c>
      <c r="E238" t="s">
        <v>93</v>
      </c>
      <c r="F238" t="s">
        <v>23</v>
      </c>
      <c r="G238">
        <v>12</v>
      </c>
      <c r="H238">
        <v>5</v>
      </c>
      <c r="I238" s="5">
        <f>IFERROR(VLOOKUP(TrendSheetStgData[Population]&amp;TrendSheetStgData[Cost Basis]&amp;TrendSheetStgData[Period]&amp;TrendSheetStgData[Trend],TrendSheetPrdData[#All],9,FALSE),0)</f>
        <v>5</v>
      </c>
      <c r="J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8" s="5">
        <f>VLOOKUP(TrendSheetStgData[Population]&amp;TrendSheetStgData[Trend],Threshold[#All],4,FALSE)</f>
        <v>10</v>
      </c>
      <c r="L238" s="5">
        <f>VLOOKUP(TrendSheetStgData[Population]&amp;TrendSheetStgData[Trend],Threshold[#All],5,FALSE)</f>
        <v>5</v>
      </c>
      <c r="M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9" spans="1:13" x14ac:dyDescent="0.25">
      <c r="A239" t="s">
        <v>90</v>
      </c>
      <c r="B239" t="s">
        <v>90</v>
      </c>
      <c r="C239" t="s">
        <v>91</v>
      </c>
      <c r="D239" s="1" t="s">
        <v>99</v>
      </c>
      <c r="E239" t="s">
        <v>93</v>
      </c>
      <c r="F239" t="s">
        <v>23</v>
      </c>
      <c r="G239">
        <v>12</v>
      </c>
      <c r="H239">
        <v>6</v>
      </c>
      <c r="I239" s="5">
        <f>IFERROR(VLOOKUP(TrendSheetStgData[Population]&amp;TrendSheetStgData[Cost Basis]&amp;TrendSheetStgData[Period]&amp;TrendSheetStgData[Trend],TrendSheetPrdData[#All],9,FALSE),0)</f>
        <v>6</v>
      </c>
      <c r="J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9" s="5">
        <f>VLOOKUP(TrendSheetStgData[Population]&amp;TrendSheetStgData[Trend],Threshold[#All],4,FALSE)</f>
        <v>10</v>
      </c>
      <c r="L239" s="5">
        <f>VLOOKUP(TrendSheetStgData[Population]&amp;TrendSheetStgData[Trend],Threshold[#All],5,FALSE)</f>
        <v>5</v>
      </c>
      <c r="M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 spans="1:13" x14ac:dyDescent="0.25">
      <c r="A240" t="s">
        <v>90</v>
      </c>
      <c r="B240" t="s">
        <v>90</v>
      </c>
      <c r="C240" t="s">
        <v>91</v>
      </c>
      <c r="D240" s="1" t="s">
        <v>100</v>
      </c>
      <c r="E240" t="s">
        <v>93</v>
      </c>
      <c r="F240" t="s">
        <v>23</v>
      </c>
      <c r="G240">
        <v>12</v>
      </c>
      <c r="H240">
        <v>3</v>
      </c>
      <c r="I240" s="5">
        <f>IFERROR(VLOOKUP(TrendSheetStgData[Population]&amp;TrendSheetStgData[Cost Basis]&amp;TrendSheetStgData[Period]&amp;TrendSheetStgData[Trend],TrendSheetPrdData[#All],9,FALSE),0)</f>
        <v>3</v>
      </c>
      <c r="J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 s="5">
        <f>VLOOKUP(TrendSheetStgData[Population]&amp;TrendSheetStgData[Trend],Threshold[#All],4,FALSE)</f>
        <v>10</v>
      </c>
      <c r="L240" s="5">
        <f>VLOOKUP(TrendSheetStgData[Population]&amp;TrendSheetStgData[Trend],Threshold[#All],5,FALSE)</f>
        <v>5</v>
      </c>
      <c r="M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 spans="1:13" x14ac:dyDescent="0.25">
      <c r="A241" t="s">
        <v>90</v>
      </c>
      <c r="B241" t="s">
        <v>90</v>
      </c>
      <c r="C241" t="s">
        <v>91</v>
      </c>
      <c r="D241" s="1" t="s">
        <v>101</v>
      </c>
      <c r="E241" t="s">
        <v>93</v>
      </c>
      <c r="F241" t="s">
        <v>23</v>
      </c>
      <c r="G241">
        <v>12</v>
      </c>
      <c r="H241">
        <v>5</v>
      </c>
      <c r="I241" s="5">
        <f>IFERROR(VLOOKUP(TrendSheetStgData[Population]&amp;TrendSheetStgData[Cost Basis]&amp;TrendSheetStgData[Period]&amp;TrendSheetStgData[Trend],TrendSheetPrdData[#All],9,FALSE),0)</f>
        <v>5</v>
      </c>
      <c r="J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 s="5">
        <f>VLOOKUP(TrendSheetStgData[Population]&amp;TrendSheetStgData[Trend],Threshold[#All],4,FALSE)</f>
        <v>10</v>
      </c>
      <c r="L241" s="5">
        <f>VLOOKUP(TrendSheetStgData[Population]&amp;TrendSheetStgData[Trend],Threshold[#All],5,FALSE)</f>
        <v>5</v>
      </c>
      <c r="M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 spans="1:13" x14ac:dyDescent="0.25">
      <c r="A242" t="s">
        <v>90</v>
      </c>
      <c r="B242" t="s">
        <v>90</v>
      </c>
      <c r="C242" t="s">
        <v>91</v>
      </c>
      <c r="D242" s="1" t="s">
        <v>102</v>
      </c>
      <c r="E242" t="s">
        <v>93</v>
      </c>
      <c r="F242" t="s">
        <v>23</v>
      </c>
      <c r="G242">
        <v>12</v>
      </c>
      <c r="H242">
        <v>5</v>
      </c>
      <c r="I242" s="5">
        <f>IFERROR(VLOOKUP(TrendSheetStgData[Population]&amp;TrendSheetStgData[Cost Basis]&amp;TrendSheetStgData[Period]&amp;TrendSheetStgData[Trend],TrendSheetPrdData[#All],9,FALSE),0)</f>
        <v>5</v>
      </c>
      <c r="J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 s="5">
        <f>VLOOKUP(TrendSheetStgData[Population]&amp;TrendSheetStgData[Trend],Threshold[#All],4,FALSE)</f>
        <v>10</v>
      </c>
      <c r="L242" s="5">
        <f>VLOOKUP(TrendSheetStgData[Population]&amp;TrendSheetStgData[Trend],Threshold[#All],5,FALSE)</f>
        <v>5</v>
      </c>
      <c r="M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3" spans="1:13" x14ac:dyDescent="0.25">
      <c r="A243" t="s">
        <v>90</v>
      </c>
      <c r="B243" t="s">
        <v>90</v>
      </c>
      <c r="C243" t="s">
        <v>91</v>
      </c>
      <c r="D243" s="1" t="s">
        <v>103</v>
      </c>
      <c r="E243" t="s">
        <v>93</v>
      </c>
      <c r="F243" t="s">
        <v>23</v>
      </c>
      <c r="G243">
        <v>12</v>
      </c>
      <c r="H243">
        <v>5</v>
      </c>
      <c r="I243" s="5">
        <f>IFERROR(VLOOKUP(TrendSheetStgData[Population]&amp;TrendSheetStgData[Cost Basis]&amp;TrendSheetStgData[Period]&amp;TrendSheetStgData[Trend],TrendSheetPrdData[#All],9,FALSE),0)</f>
        <v>5</v>
      </c>
      <c r="J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3" s="5">
        <f>VLOOKUP(TrendSheetStgData[Population]&amp;TrendSheetStgData[Trend],Threshold[#All],4,FALSE)</f>
        <v>10</v>
      </c>
      <c r="L243" s="5">
        <f>VLOOKUP(TrendSheetStgData[Population]&amp;TrendSheetStgData[Trend],Threshold[#All],5,FALSE)</f>
        <v>5</v>
      </c>
      <c r="M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 spans="1:13" x14ac:dyDescent="0.25">
      <c r="A244" t="s">
        <v>90</v>
      </c>
      <c r="B244" t="s">
        <v>90</v>
      </c>
      <c r="C244" t="s">
        <v>91</v>
      </c>
      <c r="D244" s="1" t="s">
        <v>104</v>
      </c>
      <c r="E244" t="s">
        <v>93</v>
      </c>
      <c r="F244" t="s">
        <v>23</v>
      </c>
      <c r="G244">
        <v>12</v>
      </c>
      <c r="H244">
        <v>10</v>
      </c>
      <c r="I244" s="5">
        <f>IFERROR(VLOOKUP(TrendSheetStgData[Population]&amp;TrendSheetStgData[Cost Basis]&amp;TrendSheetStgData[Period]&amp;TrendSheetStgData[Trend],TrendSheetPrdData[#All],9,FALSE),0)</f>
        <v>10</v>
      </c>
      <c r="J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 s="5">
        <f>VLOOKUP(TrendSheetStgData[Population]&amp;TrendSheetStgData[Trend],Threshold[#All],4,FALSE)</f>
        <v>10</v>
      </c>
      <c r="L244" s="5">
        <f>VLOOKUP(TrendSheetStgData[Population]&amp;TrendSheetStgData[Trend],Threshold[#All],5,FALSE)</f>
        <v>5</v>
      </c>
      <c r="M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 spans="1:13" x14ac:dyDescent="0.25">
      <c r="A245" t="s">
        <v>90</v>
      </c>
      <c r="B245" t="s">
        <v>90</v>
      </c>
      <c r="C245" t="s">
        <v>91</v>
      </c>
      <c r="D245" s="1" t="s">
        <v>105</v>
      </c>
      <c r="E245" t="s">
        <v>93</v>
      </c>
      <c r="F245" t="s">
        <v>23</v>
      </c>
      <c r="G245">
        <v>12</v>
      </c>
      <c r="H245">
        <v>13</v>
      </c>
      <c r="I245" s="5">
        <f>IFERROR(VLOOKUP(TrendSheetStgData[Population]&amp;TrendSheetStgData[Cost Basis]&amp;TrendSheetStgData[Period]&amp;TrendSheetStgData[Trend],TrendSheetPrdData[#All],9,FALSE),0)</f>
        <v>11</v>
      </c>
      <c r="J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18.181818181818183</v>
      </c>
      <c r="K245" s="5">
        <f>VLOOKUP(TrendSheetStgData[Population]&amp;TrendSheetStgData[Trend],Threshold[#All],4,FALSE)</f>
        <v>10</v>
      </c>
      <c r="L245" s="5">
        <f>VLOOKUP(TrendSheetStgData[Population]&amp;TrendSheetStgData[Trend],Threshold[#All],5,FALSE)</f>
        <v>5</v>
      </c>
      <c r="M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6" spans="1:13" x14ac:dyDescent="0.25">
      <c r="A246" t="s">
        <v>90</v>
      </c>
      <c r="B246" t="s">
        <v>90</v>
      </c>
      <c r="C246" t="s">
        <v>91</v>
      </c>
      <c r="D246" s="1" t="s">
        <v>106</v>
      </c>
      <c r="E246" t="s">
        <v>93</v>
      </c>
      <c r="F246" t="s">
        <v>23</v>
      </c>
      <c r="G246">
        <v>12</v>
      </c>
      <c r="H246">
        <v>3</v>
      </c>
      <c r="I246" s="5">
        <f>IFERROR(VLOOKUP(TrendSheetStgData[Population]&amp;TrendSheetStgData[Cost Basis]&amp;TrendSheetStgData[Period]&amp;TrendSheetStgData[Trend],TrendSheetPrdData[#All],9,FALSE),0)</f>
        <v>3</v>
      </c>
      <c r="J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 s="5">
        <f>VLOOKUP(TrendSheetStgData[Population]&amp;TrendSheetStgData[Trend],Threshold[#All],4,FALSE)</f>
        <v>10</v>
      </c>
      <c r="L246" s="5">
        <f>VLOOKUP(TrendSheetStgData[Population]&amp;TrendSheetStgData[Trend],Threshold[#All],5,FALSE)</f>
        <v>5</v>
      </c>
      <c r="M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7" spans="1:13" x14ac:dyDescent="0.25">
      <c r="A247" t="s">
        <v>90</v>
      </c>
      <c r="B247" t="s">
        <v>90</v>
      </c>
      <c r="C247" t="s">
        <v>91</v>
      </c>
      <c r="D247" s="1" t="s">
        <v>107</v>
      </c>
      <c r="E247" t="s">
        <v>93</v>
      </c>
      <c r="F247" t="s">
        <v>23</v>
      </c>
      <c r="G247">
        <v>12</v>
      </c>
      <c r="H247">
        <v>12</v>
      </c>
      <c r="I247" s="5">
        <f>IFERROR(VLOOKUP(TrendSheetStgData[Population]&amp;TrendSheetStgData[Cost Basis]&amp;TrendSheetStgData[Period]&amp;TrendSheetStgData[Trend],TrendSheetPrdData[#All],9,FALSE),0)</f>
        <v>9</v>
      </c>
      <c r="J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33.333333333333329</v>
      </c>
      <c r="K247" s="5">
        <f>VLOOKUP(TrendSheetStgData[Population]&amp;TrendSheetStgData[Trend],Threshold[#All],4,FALSE)</f>
        <v>10</v>
      </c>
      <c r="L247" s="5">
        <f>VLOOKUP(TrendSheetStgData[Population]&amp;TrendSheetStgData[Trend],Threshold[#All],5,FALSE)</f>
        <v>5</v>
      </c>
      <c r="M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8" spans="1:13" x14ac:dyDescent="0.25">
      <c r="A248" t="s">
        <v>90</v>
      </c>
      <c r="B248" t="s">
        <v>90</v>
      </c>
      <c r="C248" t="s">
        <v>91</v>
      </c>
      <c r="D248" s="1" t="s">
        <v>108</v>
      </c>
      <c r="E248" t="s">
        <v>93</v>
      </c>
      <c r="F248" t="s">
        <v>23</v>
      </c>
      <c r="G248">
        <v>12</v>
      </c>
      <c r="H248">
        <v>2</v>
      </c>
      <c r="I248" s="5">
        <f>IFERROR(VLOOKUP(TrendSheetStgData[Population]&amp;TrendSheetStgData[Cost Basis]&amp;TrendSheetStgData[Period]&amp;TrendSheetStgData[Trend],TrendSheetPrdData[#All],9,FALSE),0)</f>
        <v>2</v>
      </c>
      <c r="J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 s="5">
        <f>VLOOKUP(TrendSheetStgData[Population]&amp;TrendSheetStgData[Trend],Threshold[#All],4,FALSE)</f>
        <v>10</v>
      </c>
      <c r="L248" s="5">
        <f>VLOOKUP(TrendSheetStgData[Population]&amp;TrendSheetStgData[Trend],Threshold[#All],5,FALSE)</f>
        <v>5</v>
      </c>
      <c r="M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 spans="1:13" x14ac:dyDescent="0.25">
      <c r="A249" t="s">
        <v>90</v>
      </c>
      <c r="B249" t="s">
        <v>90</v>
      </c>
      <c r="C249" t="s">
        <v>91</v>
      </c>
      <c r="D249" s="1" t="s">
        <v>109</v>
      </c>
      <c r="E249" t="s">
        <v>93</v>
      </c>
      <c r="F249" t="s">
        <v>23</v>
      </c>
      <c r="G249">
        <v>12</v>
      </c>
      <c r="H249">
        <v>10</v>
      </c>
      <c r="I249" s="5">
        <f>IFERROR(VLOOKUP(TrendSheetStgData[Population]&amp;TrendSheetStgData[Cost Basis]&amp;TrendSheetStgData[Period]&amp;TrendSheetStgData[Trend],TrendSheetPrdData[#All],9,FALSE),0)</f>
        <v>10</v>
      </c>
      <c r="J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 s="5">
        <f>VLOOKUP(TrendSheetStgData[Population]&amp;TrendSheetStgData[Trend],Threshold[#All],4,FALSE)</f>
        <v>10</v>
      </c>
      <c r="L249" s="5">
        <f>VLOOKUP(TrendSheetStgData[Population]&amp;TrendSheetStgData[Trend],Threshold[#All],5,FALSE)</f>
        <v>5</v>
      </c>
      <c r="M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 spans="1:13" x14ac:dyDescent="0.25">
      <c r="A250" t="s">
        <v>90</v>
      </c>
      <c r="B250" t="s">
        <v>90</v>
      </c>
      <c r="C250" t="s">
        <v>91</v>
      </c>
      <c r="D250" s="1" t="s">
        <v>110</v>
      </c>
      <c r="E250" t="s">
        <v>93</v>
      </c>
      <c r="F250" t="s">
        <v>23</v>
      </c>
      <c r="G250">
        <v>12</v>
      </c>
      <c r="H250">
        <v>17</v>
      </c>
      <c r="I250" s="5">
        <f>IFERROR(VLOOKUP(TrendSheetStgData[Population]&amp;TrendSheetStgData[Cost Basis]&amp;TrendSheetStgData[Period]&amp;TrendSheetStgData[Trend],TrendSheetPrdData[#All],9,FALSE),0)</f>
        <v>17</v>
      </c>
      <c r="J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 s="5">
        <f>VLOOKUP(TrendSheetStgData[Population]&amp;TrendSheetStgData[Trend],Threshold[#All],4,FALSE)</f>
        <v>10</v>
      </c>
      <c r="L250" s="5">
        <f>VLOOKUP(TrendSheetStgData[Population]&amp;TrendSheetStgData[Trend],Threshold[#All],5,FALSE)</f>
        <v>5</v>
      </c>
      <c r="M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 spans="1:13" x14ac:dyDescent="0.25">
      <c r="A251" t="s">
        <v>90</v>
      </c>
      <c r="B251" t="s">
        <v>90</v>
      </c>
      <c r="C251" t="s">
        <v>91</v>
      </c>
      <c r="D251" s="1" t="s">
        <v>111</v>
      </c>
      <c r="E251" t="s">
        <v>93</v>
      </c>
      <c r="F251" t="s">
        <v>23</v>
      </c>
      <c r="G251">
        <v>12</v>
      </c>
      <c r="H251">
        <v>11</v>
      </c>
      <c r="I251" s="5">
        <f>IFERROR(VLOOKUP(TrendSheetStgData[Population]&amp;TrendSheetStgData[Cost Basis]&amp;TrendSheetStgData[Period]&amp;TrendSheetStgData[Trend],TrendSheetPrdData[#All],9,FALSE),0)</f>
        <v>11</v>
      </c>
      <c r="J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 s="5">
        <f>VLOOKUP(TrendSheetStgData[Population]&amp;TrendSheetStgData[Trend],Threshold[#All],4,FALSE)</f>
        <v>10</v>
      </c>
      <c r="L251" s="5">
        <f>VLOOKUP(TrendSheetStgData[Population]&amp;TrendSheetStgData[Trend],Threshold[#All],5,FALSE)</f>
        <v>5</v>
      </c>
      <c r="M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 spans="1:13" x14ac:dyDescent="0.25">
      <c r="A252" t="s">
        <v>90</v>
      </c>
      <c r="B252" t="s">
        <v>90</v>
      </c>
      <c r="C252" t="s">
        <v>91</v>
      </c>
      <c r="D252" s="1" t="s">
        <v>112</v>
      </c>
      <c r="E252" t="s">
        <v>113</v>
      </c>
      <c r="F252" t="s">
        <v>23</v>
      </c>
      <c r="G252">
        <v>12</v>
      </c>
      <c r="H252">
        <v>3</v>
      </c>
      <c r="I252" s="5">
        <f>IFERROR(VLOOKUP(TrendSheetStgData[Population]&amp;TrendSheetStgData[Cost Basis]&amp;TrendSheetStgData[Period]&amp;TrendSheetStgData[Trend],TrendSheetPrdData[#All],9,FALSE),0)</f>
        <v>0</v>
      </c>
      <c r="J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52" s="5">
        <f>VLOOKUP(TrendSheetStgData[Population]&amp;TrendSheetStgData[Trend],Threshold[#All],4,FALSE)</f>
        <v>10</v>
      </c>
      <c r="L252" s="5">
        <f>VLOOKUP(TrendSheetStgData[Population]&amp;TrendSheetStgData[Trend],Threshold[#All],5,FALSE)</f>
        <v>5</v>
      </c>
      <c r="M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3" spans="1:13" x14ac:dyDescent="0.25">
      <c r="A253" t="s">
        <v>90</v>
      </c>
      <c r="B253" t="s">
        <v>90</v>
      </c>
      <c r="C253" t="s">
        <v>91</v>
      </c>
      <c r="D253" s="1" t="s">
        <v>114</v>
      </c>
      <c r="E253" t="s">
        <v>113</v>
      </c>
      <c r="F253" t="s">
        <v>23</v>
      </c>
      <c r="G253">
        <v>12</v>
      </c>
      <c r="H253">
        <v>7</v>
      </c>
      <c r="I253" s="5">
        <f>IFERROR(VLOOKUP(TrendSheetStgData[Population]&amp;TrendSheetStgData[Cost Basis]&amp;TrendSheetStgData[Period]&amp;TrendSheetStgData[Trend],TrendSheetPrdData[#All],9,FALSE),0)</f>
        <v>0</v>
      </c>
      <c r="J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53" s="5">
        <f>VLOOKUP(TrendSheetStgData[Population]&amp;TrendSheetStgData[Trend],Threshold[#All],4,FALSE)</f>
        <v>10</v>
      </c>
      <c r="L253" s="5">
        <f>VLOOKUP(TrendSheetStgData[Population]&amp;TrendSheetStgData[Trend],Threshold[#All],5,FALSE)</f>
        <v>5</v>
      </c>
      <c r="M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4" spans="1:13" x14ac:dyDescent="0.25">
      <c r="A254" t="s">
        <v>90</v>
      </c>
      <c r="B254" t="s">
        <v>90</v>
      </c>
      <c r="C254" t="s">
        <v>91</v>
      </c>
      <c r="D254" s="1" t="s">
        <v>92</v>
      </c>
      <c r="E254" t="s">
        <v>93</v>
      </c>
      <c r="F254" t="s">
        <v>24</v>
      </c>
      <c r="G254">
        <v>13</v>
      </c>
      <c r="H254">
        <v>95156</v>
      </c>
      <c r="I254" s="5">
        <f>IFERROR(VLOOKUP(TrendSheetStgData[Population]&amp;TrendSheetStgData[Cost Basis]&amp;TrendSheetStgData[Period]&amp;TrendSheetStgData[Trend],TrendSheetPrdData[#All],9,FALSE),0)</f>
        <v>95156</v>
      </c>
      <c r="J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 s="5">
        <f>VLOOKUP(TrendSheetStgData[Population]&amp;TrendSheetStgData[Trend],Threshold[#All],4,FALSE)</f>
        <v>10</v>
      </c>
      <c r="L254" s="5">
        <f>VLOOKUP(TrendSheetStgData[Population]&amp;TrendSheetStgData[Trend],Threshold[#All],5,FALSE)</f>
        <v>5</v>
      </c>
      <c r="M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 spans="1:13" x14ac:dyDescent="0.25">
      <c r="A255" t="s">
        <v>90</v>
      </c>
      <c r="B255" t="s">
        <v>90</v>
      </c>
      <c r="C255" t="s">
        <v>91</v>
      </c>
      <c r="D255" s="1" t="s">
        <v>94</v>
      </c>
      <c r="E255" t="s">
        <v>93</v>
      </c>
      <c r="F255" t="s">
        <v>24</v>
      </c>
      <c r="G255">
        <v>13</v>
      </c>
      <c r="H255">
        <v>64017</v>
      </c>
      <c r="I255" s="5">
        <f>IFERROR(VLOOKUP(TrendSheetStgData[Population]&amp;TrendSheetStgData[Cost Basis]&amp;TrendSheetStgData[Period]&amp;TrendSheetStgData[Trend],TrendSheetPrdData[#All],9,FALSE),0)</f>
        <v>64017</v>
      </c>
      <c r="J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 s="5">
        <f>VLOOKUP(TrendSheetStgData[Population]&amp;TrendSheetStgData[Trend],Threshold[#All],4,FALSE)</f>
        <v>10</v>
      </c>
      <c r="L255" s="5">
        <f>VLOOKUP(TrendSheetStgData[Population]&amp;TrendSheetStgData[Trend],Threshold[#All],5,FALSE)</f>
        <v>5</v>
      </c>
      <c r="M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 spans="1:13" x14ac:dyDescent="0.25">
      <c r="A256" t="s">
        <v>90</v>
      </c>
      <c r="B256" t="s">
        <v>90</v>
      </c>
      <c r="C256" t="s">
        <v>91</v>
      </c>
      <c r="D256" s="1" t="s">
        <v>95</v>
      </c>
      <c r="E256" t="s">
        <v>93</v>
      </c>
      <c r="F256" t="s">
        <v>24</v>
      </c>
      <c r="G256">
        <v>13</v>
      </c>
      <c r="H256">
        <v>76698</v>
      </c>
      <c r="I256" s="5">
        <f>IFERROR(VLOOKUP(TrendSheetStgData[Population]&amp;TrendSheetStgData[Cost Basis]&amp;TrendSheetStgData[Period]&amp;TrendSheetStgData[Trend],TrendSheetPrdData[#All],9,FALSE),0)</f>
        <v>76698</v>
      </c>
      <c r="J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 s="5">
        <f>VLOOKUP(TrendSheetStgData[Population]&amp;TrendSheetStgData[Trend],Threshold[#All],4,FALSE)</f>
        <v>10</v>
      </c>
      <c r="L256" s="5">
        <f>VLOOKUP(TrendSheetStgData[Population]&amp;TrendSheetStgData[Trend],Threshold[#All],5,FALSE)</f>
        <v>5</v>
      </c>
      <c r="M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 spans="1:13" x14ac:dyDescent="0.25">
      <c r="A257" t="s">
        <v>90</v>
      </c>
      <c r="B257" t="s">
        <v>90</v>
      </c>
      <c r="C257" t="s">
        <v>91</v>
      </c>
      <c r="D257" s="1" t="s">
        <v>96</v>
      </c>
      <c r="E257" t="s">
        <v>93</v>
      </c>
      <c r="F257" t="s">
        <v>24</v>
      </c>
      <c r="G257">
        <v>13</v>
      </c>
      <c r="H257">
        <v>83944</v>
      </c>
      <c r="I257" s="5">
        <f>IFERROR(VLOOKUP(TrendSheetStgData[Population]&amp;TrendSheetStgData[Cost Basis]&amp;TrendSheetStgData[Period]&amp;TrendSheetStgData[Trend],TrendSheetPrdData[#All],9,FALSE),0)</f>
        <v>83944</v>
      </c>
      <c r="J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 s="5">
        <f>VLOOKUP(TrendSheetStgData[Population]&amp;TrendSheetStgData[Trend],Threshold[#All],4,FALSE)</f>
        <v>10</v>
      </c>
      <c r="L257" s="5">
        <f>VLOOKUP(TrendSheetStgData[Population]&amp;TrendSheetStgData[Trend],Threshold[#All],5,FALSE)</f>
        <v>5</v>
      </c>
      <c r="M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 spans="1:13" x14ac:dyDescent="0.25">
      <c r="A258" t="s">
        <v>90</v>
      </c>
      <c r="B258" t="s">
        <v>90</v>
      </c>
      <c r="C258" t="s">
        <v>91</v>
      </c>
      <c r="D258" s="1" t="s">
        <v>97</v>
      </c>
      <c r="E258" t="s">
        <v>93</v>
      </c>
      <c r="F258" t="s">
        <v>24</v>
      </c>
      <c r="G258">
        <v>13</v>
      </c>
      <c r="H258">
        <v>79542</v>
      </c>
      <c r="I258" s="5">
        <f>IFERROR(VLOOKUP(TrendSheetStgData[Population]&amp;TrendSheetStgData[Cost Basis]&amp;TrendSheetStgData[Period]&amp;TrendSheetStgData[Trend],TrendSheetPrdData[#All],9,FALSE),0)</f>
        <v>79542</v>
      </c>
      <c r="J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 s="5">
        <f>VLOOKUP(TrendSheetStgData[Population]&amp;TrendSheetStgData[Trend],Threshold[#All],4,FALSE)</f>
        <v>10</v>
      </c>
      <c r="L258" s="5">
        <f>VLOOKUP(TrendSheetStgData[Population]&amp;TrendSheetStgData[Trend],Threshold[#All],5,FALSE)</f>
        <v>5</v>
      </c>
      <c r="M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 spans="1:13" x14ac:dyDescent="0.25">
      <c r="A259" t="s">
        <v>90</v>
      </c>
      <c r="B259" t="s">
        <v>90</v>
      </c>
      <c r="C259" t="s">
        <v>91</v>
      </c>
      <c r="D259" s="1" t="s">
        <v>98</v>
      </c>
      <c r="E259" t="s">
        <v>93</v>
      </c>
      <c r="F259" t="s">
        <v>24</v>
      </c>
      <c r="G259">
        <v>13</v>
      </c>
      <c r="H259">
        <v>97738</v>
      </c>
      <c r="I259" s="5">
        <f>IFERROR(VLOOKUP(TrendSheetStgData[Population]&amp;TrendSheetStgData[Cost Basis]&amp;TrendSheetStgData[Period]&amp;TrendSheetStgData[Trend],TrendSheetPrdData[#All],9,FALSE),0)</f>
        <v>97738</v>
      </c>
      <c r="J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 s="5">
        <f>VLOOKUP(TrendSheetStgData[Population]&amp;TrendSheetStgData[Trend],Threshold[#All],4,FALSE)</f>
        <v>10</v>
      </c>
      <c r="L259" s="5">
        <f>VLOOKUP(TrendSheetStgData[Population]&amp;TrendSheetStgData[Trend],Threshold[#All],5,FALSE)</f>
        <v>5</v>
      </c>
      <c r="M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 spans="1:13" x14ac:dyDescent="0.25">
      <c r="A260" t="s">
        <v>90</v>
      </c>
      <c r="B260" t="s">
        <v>90</v>
      </c>
      <c r="C260" t="s">
        <v>91</v>
      </c>
      <c r="D260" s="1" t="s">
        <v>99</v>
      </c>
      <c r="E260" t="s">
        <v>93</v>
      </c>
      <c r="F260" t="s">
        <v>24</v>
      </c>
      <c r="G260">
        <v>13</v>
      </c>
      <c r="H260">
        <v>123136</v>
      </c>
      <c r="I260" s="5">
        <f>IFERROR(VLOOKUP(TrendSheetStgData[Population]&amp;TrendSheetStgData[Cost Basis]&amp;TrendSheetStgData[Period]&amp;TrendSheetStgData[Trend],TrendSheetPrdData[#All],9,FALSE),0)</f>
        <v>123136</v>
      </c>
      <c r="J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 s="5">
        <f>VLOOKUP(TrendSheetStgData[Population]&amp;TrendSheetStgData[Trend],Threshold[#All],4,FALSE)</f>
        <v>10</v>
      </c>
      <c r="L260" s="5">
        <f>VLOOKUP(TrendSheetStgData[Population]&amp;TrendSheetStgData[Trend],Threshold[#All],5,FALSE)</f>
        <v>5</v>
      </c>
      <c r="M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 spans="1:13" x14ac:dyDescent="0.25">
      <c r="A261" t="s">
        <v>90</v>
      </c>
      <c r="B261" t="s">
        <v>90</v>
      </c>
      <c r="C261" t="s">
        <v>91</v>
      </c>
      <c r="D261" s="1" t="s">
        <v>100</v>
      </c>
      <c r="E261" t="s">
        <v>93</v>
      </c>
      <c r="F261" t="s">
        <v>24</v>
      </c>
      <c r="G261">
        <v>13</v>
      </c>
      <c r="H261">
        <v>124371</v>
      </c>
      <c r="I261" s="5">
        <f>IFERROR(VLOOKUP(TrendSheetStgData[Population]&amp;TrendSheetStgData[Cost Basis]&amp;TrendSheetStgData[Period]&amp;TrendSheetStgData[Trend],TrendSheetPrdData[#All],9,FALSE),0)</f>
        <v>124371</v>
      </c>
      <c r="J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 s="5">
        <f>VLOOKUP(TrendSheetStgData[Population]&amp;TrendSheetStgData[Trend],Threshold[#All],4,FALSE)</f>
        <v>10</v>
      </c>
      <c r="L261" s="5">
        <f>VLOOKUP(TrendSheetStgData[Population]&amp;TrendSheetStgData[Trend],Threshold[#All],5,FALSE)</f>
        <v>5</v>
      </c>
      <c r="M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 spans="1:13" x14ac:dyDescent="0.25">
      <c r="A262" t="s">
        <v>90</v>
      </c>
      <c r="B262" t="s">
        <v>90</v>
      </c>
      <c r="C262" t="s">
        <v>91</v>
      </c>
      <c r="D262" s="1" t="s">
        <v>101</v>
      </c>
      <c r="E262" t="s">
        <v>93</v>
      </c>
      <c r="F262" t="s">
        <v>24</v>
      </c>
      <c r="G262">
        <v>13</v>
      </c>
      <c r="H262">
        <v>131510</v>
      </c>
      <c r="I262" s="5">
        <f>IFERROR(VLOOKUP(TrendSheetStgData[Population]&amp;TrendSheetStgData[Cost Basis]&amp;TrendSheetStgData[Period]&amp;TrendSheetStgData[Trend],TrendSheetPrdData[#All],9,FALSE),0)</f>
        <v>131510</v>
      </c>
      <c r="J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 s="5">
        <f>VLOOKUP(TrendSheetStgData[Population]&amp;TrendSheetStgData[Trend],Threshold[#All],4,FALSE)</f>
        <v>10</v>
      </c>
      <c r="L262" s="5">
        <f>VLOOKUP(TrendSheetStgData[Population]&amp;TrendSheetStgData[Trend],Threshold[#All],5,FALSE)</f>
        <v>5</v>
      </c>
      <c r="M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 spans="1:13" x14ac:dyDescent="0.25">
      <c r="A263" t="s">
        <v>90</v>
      </c>
      <c r="B263" t="s">
        <v>90</v>
      </c>
      <c r="C263" t="s">
        <v>91</v>
      </c>
      <c r="D263" s="1" t="s">
        <v>102</v>
      </c>
      <c r="E263" t="s">
        <v>93</v>
      </c>
      <c r="F263" t="s">
        <v>24</v>
      </c>
      <c r="G263">
        <v>13</v>
      </c>
      <c r="H263">
        <v>94039</v>
      </c>
      <c r="I263" s="5">
        <f>IFERROR(VLOOKUP(TrendSheetStgData[Population]&amp;TrendSheetStgData[Cost Basis]&amp;TrendSheetStgData[Period]&amp;TrendSheetStgData[Trend],TrendSheetPrdData[#All],9,FALSE),0)</f>
        <v>94039</v>
      </c>
      <c r="J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 s="5">
        <f>VLOOKUP(TrendSheetStgData[Population]&amp;TrendSheetStgData[Trend],Threshold[#All],4,FALSE)</f>
        <v>10</v>
      </c>
      <c r="L263" s="5">
        <f>VLOOKUP(TrendSheetStgData[Population]&amp;TrendSheetStgData[Trend],Threshold[#All],5,FALSE)</f>
        <v>5</v>
      </c>
      <c r="M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 spans="1:13" x14ac:dyDescent="0.25">
      <c r="A264" t="s">
        <v>90</v>
      </c>
      <c r="B264" t="s">
        <v>90</v>
      </c>
      <c r="C264" t="s">
        <v>91</v>
      </c>
      <c r="D264" s="1" t="s">
        <v>103</v>
      </c>
      <c r="E264" t="s">
        <v>93</v>
      </c>
      <c r="F264" t="s">
        <v>24</v>
      </c>
      <c r="G264">
        <v>13</v>
      </c>
      <c r="H264">
        <v>99305</v>
      </c>
      <c r="I264" s="5">
        <f>IFERROR(VLOOKUP(TrendSheetStgData[Population]&amp;TrendSheetStgData[Cost Basis]&amp;TrendSheetStgData[Period]&amp;TrendSheetStgData[Trend],TrendSheetPrdData[#All],9,FALSE),0)</f>
        <v>104510</v>
      </c>
      <c r="J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4.9803846521863937</v>
      </c>
      <c r="K264" s="5">
        <f>VLOOKUP(TrendSheetStgData[Population]&amp;TrendSheetStgData[Trend],Threshold[#All],4,FALSE)</f>
        <v>10</v>
      </c>
      <c r="L264" s="5">
        <f>VLOOKUP(TrendSheetStgData[Population]&amp;TrendSheetStgData[Trend],Threshold[#All],5,FALSE)</f>
        <v>5</v>
      </c>
      <c r="M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65" spans="1:13" x14ac:dyDescent="0.25">
      <c r="A265" t="s">
        <v>90</v>
      </c>
      <c r="B265" t="s">
        <v>90</v>
      </c>
      <c r="C265" t="s">
        <v>91</v>
      </c>
      <c r="D265" s="1" t="s">
        <v>104</v>
      </c>
      <c r="E265" t="s">
        <v>93</v>
      </c>
      <c r="F265" t="s">
        <v>24</v>
      </c>
      <c r="G265">
        <v>13</v>
      </c>
      <c r="H265">
        <v>121775</v>
      </c>
      <c r="I265" s="5">
        <f>IFERROR(VLOOKUP(TrendSheetStgData[Population]&amp;TrendSheetStgData[Cost Basis]&amp;TrendSheetStgData[Period]&amp;TrendSheetStgData[Trend],TrendSheetPrdData[#All],9,FALSE),0)</f>
        <v>121775</v>
      </c>
      <c r="J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 s="5">
        <f>VLOOKUP(TrendSheetStgData[Population]&amp;TrendSheetStgData[Trend],Threshold[#All],4,FALSE)</f>
        <v>10</v>
      </c>
      <c r="L265" s="5">
        <f>VLOOKUP(TrendSheetStgData[Population]&amp;TrendSheetStgData[Trend],Threshold[#All],5,FALSE)</f>
        <v>5</v>
      </c>
      <c r="M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 spans="1:13" x14ac:dyDescent="0.25">
      <c r="A266" t="s">
        <v>90</v>
      </c>
      <c r="B266" t="s">
        <v>90</v>
      </c>
      <c r="C266" t="s">
        <v>91</v>
      </c>
      <c r="D266" s="1" t="s">
        <v>105</v>
      </c>
      <c r="E266" t="s">
        <v>93</v>
      </c>
      <c r="F266" t="s">
        <v>24</v>
      </c>
      <c r="G266">
        <v>13</v>
      </c>
      <c r="H266">
        <v>103818</v>
      </c>
      <c r="I266" s="5">
        <f>IFERROR(VLOOKUP(TrendSheetStgData[Population]&amp;TrendSheetStgData[Cost Basis]&amp;TrendSheetStgData[Period]&amp;TrendSheetStgData[Trend],TrendSheetPrdData[#All],9,FALSE),0)</f>
        <v>103818</v>
      </c>
      <c r="J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 s="5">
        <f>VLOOKUP(TrendSheetStgData[Population]&amp;TrendSheetStgData[Trend],Threshold[#All],4,FALSE)</f>
        <v>10</v>
      </c>
      <c r="L266" s="5">
        <f>VLOOKUP(TrendSheetStgData[Population]&amp;TrendSheetStgData[Trend],Threshold[#All],5,FALSE)</f>
        <v>5</v>
      </c>
      <c r="M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 spans="1:13" x14ac:dyDescent="0.25">
      <c r="A267" t="s">
        <v>90</v>
      </c>
      <c r="B267" t="s">
        <v>90</v>
      </c>
      <c r="C267" t="s">
        <v>91</v>
      </c>
      <c r="D267" s="1" t="s">
        <v>106</v>
      </c>
      <c r="E267" t="s">
        <v>93</v>
      </c>
      <c r="F267" t="s">
        <v>24</v>
      </c>
      <c r="G267">
        <v>13</v>
      </c>
      <c r="H267">
        <v>92594</v>
      </c>
      <c r="I267" s="5">
        <f>IFERROR(VLOOKUP(TrendSheetStgData[Population]&amp;TrendSheetStgData[Cost Basis]&amp;TrendSheetStgData[Period]&amp;TrendSheetStgData[Trend],TrendSheetPrdData[#All],9,FALSE),0)</f>
        <v>92594</v>
      </c>
      <c r="J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 s="5">
        <f>VLOOKUP(TrendSheetStgData[Population]&amp;TrendSheetStgData[Trend],Threshold[#All],4,FALSE)</f>
        <v>10</v>
      </c>
      <c r="L267" s="5">
        <f>VLOOKUP(TrendSheetStgData[Population]&amp;TrendSheetStgData[Trend],Threshold[#All],5,FALSE)</f>
        <v>5</v>
      </c>
      <c r="M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 spans="1:13" x14ac:dyDescent="0.25">
      <c r="A268" t="s">
        <v>90</v>
      </c>
      <c r="B268" t="s">
        <v>90</v>
      </c>
      <c r="C268" t="s">
        <v>91</v>
      </c>
      <c r="D268" s="1" t="s">
        <v>107</v>
      </c>
      <c r="E268" t="s">
        <v>93</v>
      </c>
      <c r="F268" t="s">
        <v>24</v>
      </c>
      <c r="G268">
        <v>13</v>
      </c>
      <c r="H268">
        <v>86724</v>
      </c>
      <c r="I268" s="5">
        <f>IFERROR(VLOOKUP(TrendSheetStgData[Population]&amp;TrendSheetStgData[Cost Basis]&amp;TrendSheetStgData[Period]&amp;TrendSheetStgData[Trend],TrendSheetPrdData[#All],9,FALSE),0)</f>
        <v>86724</v>
      </c>
      <c r="J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 s="5">
        <f>VLOOKUP(TrendSheetStgData[Population]&amp;TrendSheetStgData[Trend],Threshold[#All],4,FALSE)</f>
        <v>10</v>
      </c>
      <c r="L268" s="5">
        <f>VLOOKUP(TrendSheetStgData[Population]&amp;TrendSheetStgData[Trend],Threshold[#All],5,FALSE)</f>
        <v>5</v>
      </c>
      <c r="M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 spans="1:13" x14ac:dyDescent="0.25">
      <c r="A269" t="s">
        <v>90</v>
      </c>
      <c r="B269" t="s">
        <v>90</v>
      </c>
      <c r="C269" t="s">
        <v>91</v>
      </c>
      <c r="D269" s="1" t="s">
        <v>108</v>
      </c>
      <c r="E269" t="s">
        <v>93</v>
      </c>
      <c r="F269" t="s">
        <v>24</v>
      </c>
      <c r="G269">
        <v>13</v>
      </c>
      <c r="H269">
        <v>102426</v>
      </c>
      <c r="I269" s="5">
        <f>IFERROR(VLOOKUP(TrendSheetStgData[Population]&amp;TrendSheetStgData[Cost Basis]&amp;TrendSheetStgData[Period]&amp;TrendSheetStgData[Trend],TrendSheetPrdData[#All],9,FALSE),0)</f>
        <v>101044</v>
      </c>
      <c r="J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1.3677209928348046</v>
      </c>
      <c r="K269" s="5">
        <f>VLOOKUP(TrendSheetStgData[Population]&amp;TrendSheetStgData[Trend],Threshold[#All],4,FALSE)</f>
        <v>10</v>
      </c>
      <c r="L269" s="5">
        <f>VLOOKUP(TrendSheetStgData[Population]&amp;TrendSheetStgData[Trend],Threshold[#All],5,FALSE)</f>
        <v>5</v>
      </c>
      <c r="M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0" spans="1:13" x14ac:dyDescent="0.25">
      <c r="A270" t="s">
        <v>90</v>
      </c>
      <c r="B270" t="s">
        <v>90</v>
      </c>
      <c r="C270" t="s">
        <v>91</v>
      </c>
      <c r="D270" s="1" t="s">
        <v>109</v>
      </c>
      <c r="E270" t="s">
        <v>93</v>
      </c>
      <c r="F270" t="s">
        <v>24</v>
      </c>
      <c r="G270">
        <v>13</v>
      </c>
      <c r="H270">
        <v>116944</v>
      </c>
      <c r="I270" s="5">
        <f>IFERROR(VLOOKUP(TrendSheetStgData[Population]&amp;TrendSheetStgData[Cost Basis]&amp;TrendSheetStgData[Period]&amp;TrendSheetStgData[Trend],TrendSheetPrdData[#All],9,FALSE),0)</f>
        <v>115787</v>
      </c>
      <c r="J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0.99924862031143391</v>
      </c>
      <c r="K270" s="5">
        <f>VLOOKUP(TrendSheetStgData[Population]&amp;TrendSheetStgData[Trend],Threshold[#All],4,FALSE)</f>
        <v>10</v>
      </c>
      <c r="L270" s="5">
        <f>VLOOKUP(TrendSheetStgData[Population]&amp;TrendSheetStgData[Trend],Threshold[#All],5,FALSE)</f>
        <v>5</v>
      </c>
      <c r="M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1" spans="1:13" x14ac:dyDescent="0.25">
      <c r="A271" t="s">
        <v>90</v>
      </c>
      <c r="B271" t="s">
        <v>90</v>
      </c>
      <c r="C271" t="s">
        <v>91</v>
      </c>
      <c r="D271" s="1" t="s">
        <v>110</v>
      </c>
      <c r="E271" t="s">
        <v>93</v>
      </c>
      <c r="F271" t="s">
        <v>24</v>
      </c>
      <c r="G271">
        <v>13</v>
      </c>
      <c r="H271">
        <v>100293</v>
      </c>
      <c r="I271" s="5">
        <f>IFERROR(VLOOKUP(TrendSheetStgData[Population]&amp;TrendSheetStgData[Cost Basis]&amp;TrendSheetStgData[Period]&amp;TrendSheetStgData[Trend],TrendSheetPrdData[#All],9,FALSE),0)</f>
        <v>100669</v>
      </c>
      <c r="J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0.37350127646047937</v>
      </c>
      <c r="K271" s="5">
        <f>VLOOKUP(TrendSheetStgData[Population]&amp;TrendSheetStgData[Trend],Threshold[#All],4,FALSE)</f>
        <v>10</v>
      </c>
      <c r="L271" s="5">
        <f>VLOOKUP(TrendSheetStgData[Population]&amp;TrendSheetStgData[Trend],Threshold[#All],5,FALSE)</f>
        <v>5</v>
      </c>
      <c r="M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2" spans="1:13" x14ac:dyDescent="0.25">
      <c r="A272" t="s">
        <v>90</v>
      </c>
      <c r="B272" t="s">
        <v>90</v>
      </c>
      <c r="C272" t="s">
        <v>91</v>
      </c>
      <c r="D272" s="1" t="s">
        <v>111</v>
      </c>
      <c r="E272" t="s">
        <v>93</v>
      </c>
      <c r="F272" t="s">
        <v>24</v>
      </c>
      <c r="G272">
        <v>13</v>
      </c>
      <c r="H272">
        <v>107030</v>
      </c>
      <c r="I272" s="5">
        <f>IFERROR(VLOOKUP(TrendSheetStgData[Population]&amp;TrendSheetStgData[Cost Basis]&amp;TrendSheetStgData[Period]&amp;TrendSheetStgData[Trend],TrendSheetPrdData[#All],9,FALSE),0)</f>
        <v>108522</v>
      </c>
      <c r="J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1.3748364386944583</v>
      </c>
      <c r="K272" s="5">
        <f>VLOOKUP(TrendSheetStgData[Population]&amp;TrendSheetStgData[Trend],Threshold[#All],4,FALSE)</f>
        <v>10</v>
      </c>
      <c r="L272" s="5">
        <f>VLOOKUP(TrendSheetStgData[Population]&amp;TrendSheetStgData[Trend],Threshold[#All],5,FALSE)</f>
        <v>5</v>
      </c>
      <c r="M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3" spans="1:13" x14ac:dyDescent="0.25">
      <c r="A273" t="s">
        <v>90</v>
      </c>
      <c r="B273" t="s">
        <v>90</v>
      </c>
      <c r="C273" t="s">
        <v>91</v>
      </c>
      <c r="D273" s="1" t="s">
        <v>112</v>
      </c>
      <c r="E273" t="s">
        <v>113</v>
      </c>
      <c r="F273" t="s">
        <v>24</v>
      </c>
      <c r="G273">
        <v>13</v>
      </c>
      <c r="H273">
        <v>91825</v>
      </c>
      <c r="I273" s="5">
        <f>IFERROR(VLOOKUP(TrendSheetStgData[Population]&amp;TrendSheetStgData[Cost Basis]&amp;TrendSheetStgData[Period]&amp;TrendSheetStgData[Trend],TrendSheetPrdData[#All],9,FALSE),0)</f>
        <v>21036</v>
      </c>
      <c r="J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336.51359574063508</v>
      </c>
      <c r="K273" s="5">
        <f>VLOOKUP(TrendSheetStgData[Population]&amp;TrendSheetStgData[Trend],Threshold[#All],4,FALSE)</f>
        <v>10</v>
      </c>
      <c r="L273" s="5">
        <f>VLOOKUP(TrendSheetStgData[Population]&amp;TrendSheetStgData[Trend],Threshold[#All],5,FALSE)</f>
        <v>5</v>
      </c>
      <c r="M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4" spans="1:13" x14ac:dyDescent="0.25">
      <c r="A274" t="s">
        <v>90</v>
      </c>
      <c r="B274" t="s">
        <v>90</v>
      </c>
      <c r="C274" t="s">
        <v>91</v>
      </c>
      <c r="D274" s="1" t="s">
        <v>114</v>
      </c>
      <c r="E274" t="s">
        <v>113</v>
      </c>
      <c r="F274" t="s">
        <v>24</v>
      </c>
      <c r="G274">
        <v>13</v>
      </c>
      <c r="H274">
        <v>37627</v>
      </c>
      <c r="I274" s="5">
        <f>IFERROR(VLOOKUP(TrendSheetStgData[Population]&amp;TrendSheetStgData[Cost Basis]&amp;TrendSheetStgData[Period]&amp;TrendSheetStgData[Trend],TrendSheetPrdData[#All],9,FALSE),0)</f>
        <v>0</v>
      </c>
      <c r="J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4" s="5">
        <f>VLOOKUP(TrendSheetStgData[Population]&amp;TrendSheetStgData[Trend],Threshold[#All],4,FALSE)</f>
        <v>10</v>
      </c>
      <c r="L274" s="5">
        <f>VLOOKUP(TrendSheetStgData[Population]&amp;TrendSheetStgData[Trend],Threshold[#All],5,FALSE)</f>
        <v>5</v>
      </c>
      <c r="M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5" spans="1:13" x14ac:dyDescent="0.25">
      <c r="A275" t="s">
        <v>90</v>
      </c>
      <c r="B275" t="s">
        <v>90</v>
      </c>
      <c r="C275" t="s">
        <v>91</v>
      </c>
      <c r="D275" s="1" t="s">
        <v>92</v>
      </c>
      <c r="E275" t="s">
        <v>93</v>
      </c>
      <c r="F275" t="s">
        <v>25</v>
      </c>
      <c r="G275">
        <v>14</v>
      </c>
      <c r="H275">
        <v>175</v>
      </c>
      <c r="I275" s="5">
        <f>IFERROR(VLOOKUP(TrendSheetStgData[Population]&amp;TrendSheetStgData[Cost Basis]&amp;TrendSheetStgData[Period]&amp;TrendSheetStgData[Trend],TrendSheetPrdData[#All],9,FALSE),0)</f>
        <v>175</v>
      </c>
      <c r="J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 s="5">
        <f>VLOOKUP(TrendSheetStgData[Population]&amp;TrendSheetStgData[Trend],Threshold[#All],4,FALSE)</f>
        <v>10</v>
      </c>
      <c r="L275" s="5">
        <f>VLOOKUP(TrendSheetStgData[Population]&amp;TrendSheetStgData[Trend],Threshold[#All],5,FALSE)</f>
        <v>5</v>
      </c>
      <c r="M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 spans="1:13" x14ac:dyDescent="0.25">
      <c r="A276" t="s">
        <v>90</v>
      </c>
      <c r="B276" t="s">
        <v>90</v>
      </c>
      <c r="C276" t="s">
        <v>91</v>
      </c>
      <c r="D276" s="1" t="s">
        <v>94</v>
      </c>
      <c r="E276" t="s">
        <v>93</v>
      </c>
      <c r="F276" t="s">
        <v>25</v>
      </c>
      <c r="G276">
        <v>14</v>
      </c>
      <c r="H276">
        <v>131</v>
      </c>
      <c r="I276" s="5">
        <f>IFERROR(VLOOKUP(TrendSheetStgData[Population]&amp;TrendSheetStgData[Cost Basis]&amp;TrendSheetStgData[Period]&amp;TrendSheetStgData[Trend],TrendSheetPrdData[#All],9,FALSE),0)</f>
        <v>131</v>
      </c>
      <c r="J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6" s="5">
        <f>VLOOKUP(TrendSheetStgData[Population]&amp;TrendSheetStgData[Trend],Threshold[#All],4,FALSE)</f>
        <v>10</v>
      </c>
      <c r="L276" s="5">
        <f>VLOOKUP(TrendSheetStgData[Population]&amp;TrendSheetStgData[Trend],Threshold[#All],5,FALSE)</f>
        <v>5</v>
      </c>
      <c r="M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 spans="1:13" x14ac:dyDescent="0.25">
      <c r="A277" t="s">
        <v>90</v>
      </c>
      <c r="B277" t="s">
        <v>90</v>
      </c>
      <c r="C277" t="s">
        <v>91</v>
      </c>
      <c r="D277" s="1" t="s">
        <v>95</v>
      </c>
      <c r="E277" t="s">
        <v>93</v>
      </c>
      <c r="F277" t="s">
        <v>25</v>
      </c>
      <c r="G277">
        <v>14</v>
      </c>
      <c r="H277">
        <v>153</v>
      </c>
      <c r="I277" s="5">
        <f>IFERROR(VLOOKUP(TrendSheetStgData[Population]&amp;TrendSheetStgData[Cost Basis]&amp;TrendSheetStgData[Period]&amp;TrendSheetStgData[Trend],TrendSheetPrdData[#All],9,FALSE),0)</f>
        <v>153</v>
      </c>
      <c r="J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 s="5">
        <f>VLOOKUP(TrendSheetStgData[Population]&amp;TrendSheetStgData[Trend],Threshold[#All],4,FALSE)</f>
        <v>10</v>
      </c>
      <c r="L277" s="5">
        <f>VLOOKUP(TrendSheetStgData[Population]&amp;TrendSheetStgData[Trend],Threshold[#All],5,FALSE)</f>
        <v>5</v>
      </c>
      <c r="M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 spans="1:13" x14ac:dyDescent="0.25">
      <c r="A278" t="s">
        <v>90</v>
      </c>
      <c r="B278" t="s">
        <v>90</v>
      </c>
      <c r="C278" t="s">
        <v>91</v>
      </c>
      <c r="D278" s="1" t="s">
        <v>96</v>
      </c>
      <c r="E278" t="s">
        <v>93</v>
      </c>
      <c r="F278" t="s">
        <v>25</v>
      </c>
      <c r="G278">
        <v>14</v>
      </c>
      <c r="H278">
        <v>157</v>
      </c>
      <c r="I278" s="5">
        <f>IFERROR(VLOOKUP(TrendSheetStgData[Population]&amp;TrendSheetStgData[Cost Basis]&amp;TrendSheetStgData[Period]&amp;TrendSheetStgData[Trend],TrendSheetPrdData[#All],9,FALSE),0)</f>
        <v>157</v>
      </c>
      <c r="J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 s="5">
        <f>VLOOKUP(TrendSheetStgData[Population]&amp;TrendSheetStgData[Trend],Threshold[#All],4,FALSE)</f>
        <v>10</v>
      </c>
      <c r="L278" s="5">
        <f>VLOOKUP(TrendSheetStgData[Population]&amp;TrendSheetStgData[Trend],Threshold[#All],5,FALSE)</f>
        <v>5</v>
      </c>
      <c r="M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9" spans="1:13" x14ac:dyDescent="0.25">
      <c r="A279" t="s">
        <v>90</v>
      </c>
      <c r="B279" t="s">
        <v>90</v>
      </c>
      <c r="C279" t="s">
        <v>91</v>
      </c>
      <c r="D279" s="1" t="s">
        <v>97</v>
      </c>
      <c r="E279" t="s">
        <v>93</v>
      </c>
      <c r="F279" t="s">
        <v>25</v>
      </c>
      <c r="G279">
        <v>14</v>
      </c>
      <c r="H279">
        <v>136</v>
      </c>
      <c r="I279" s="5">
        <f>IFERROR(VLOOKUP(TrendSheetStgData[Population]&amp;TrendSheetStgData[Cost Basis]&amp;TrendSheetStgData[Period]&amp;TrendSheetStgData[Trend],TrendSheetPrdData[#All],9,FALSE),0)</f>
        <v>136</v>
      </c>
      <c r="J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 s="5">
        <f>VLOOKUP(TrendSheetStgData[Population]&amp;TrendSheetStgData[Trend],Threshold[#All],4,FALSE)</f>
        <v>10</v>
      </c>
      <c r="L279" s="5">
        <f>VLOOKUP(TrendSheetStgData[Population]&amp;TrendSheetStgData[Trend],Threshold[#All],5,FALSE)</f>
        <v>5</v>
      </c>
      <c r="M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 spans="1:13" x14ac:dyDescent="0.25">
      <c r="A280" t="s">
        <v>90</v>
      </c>
      <c r="B280" t="s">
        <v>90</v>
      </c>
      <c r="C280" t="s">
        <v>91</v>
      </c>
      <c r="D280" s="1" t="s">
        <v>98</v>
      </c>
      <c r="E280" t="s">
        <v>93</v>
      </c>
      <c r="F280" t="s">
        <v>25</v>
      </c>
      <c r="G280">
        <v>14</v>
      </c>
      <c r="H280">
        <v>137</v>
      </c>
      <c r="I280" s="5">
        <f>IFERROR(VLOOKUP(TrendSheetStgData[Population]&amp;TrendSheetStgData[Cost Basis]&amp;TrendSheetStgData[Period]&amp;TrendSheetStgData[Trend],TrendSheetPrdData[#All],9,FALSE),0)</f>
        <v>137</v>
      </c>
      <c r="J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 s="5">
        <f>VLOOKUP(TrendSheetStgData[Population]&amp;TrendSheetStgData[Trend],Threshold[#All],4,FALSE)</f>
        <v>10</v>
      </c>
      <c r="L280" s="5">
        <f>VLOOKUP(TrendSheetStgData[Population]&amp;TrendSheetStgData[Trend],Threshold[#All],5,FALSE)</f>
        <v>5</v>
      </c>
      <c r="M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 spans="1:13" x14ac:dyDescent="0.25">
      <c r="A281" t="s">
        <v>90</v>
      </c>
      <c r="B281" t="s">
        <v>90</v>
      </c>
      <c r="C281" t="s">
        <v>91</v>
      </c>
      <c r="D281" s="1" t="s">
        <v>99</v>
      </c>
      <c r="E281" t="s">
        <v>93</v>
      </c>
      <c r="F281" t="s">
        <v>25</v>
      </c>
      <c r="G281">
        <v>14</v>
      </c>
      <c r="H281">
        <v>145</v>
      </c>
      <c r="I281" s="5">
        <f>IFERROR(VLOOKUP(TrendSheetStgData[Population]&amp;TrendSheetStgData[Cost Basis]&amp;TrendSheetStgData[Period]&amp;TrendSheetStgData[Trend],TrendSheetPrdData[#All],9,FALSE),0)</f>
        <v>145</v>
      </c>
      <c r="J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 s="5">
        <f>VLOOKUP(TrendSheetStgData[Population]&amp;TrendSheetStgData[Trend],Threshold[#All],4,FALSE)</f>
        <v>10</v>
      </c>
      <c r="L281" s="5">
        <f>VLOOKUP(TrendSheetStgData[Population]&amp;TrendSheetStgData[Trend],Threshold[#All],5,FALSE)</f>
        <v>5</v>
      </c>
      <c r="M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 spans="1:13" x14ac:dyDescent="0.25">
      <c r="A282" t="s">
        <v>90</v>
      </c>
      <c r="B282" t="s">
        <v>90</v>
      </c>
      <c r="C282" t="s">
        <v>91</v>
      </c>
      <c r="D282" s="1" t="s">
        <v>100</v>
      </c>
      <c r="E282" t="s">
        <v>93</v>
      </c>
      <c r="F282" t="s">
        <v>25</v>
      </c>
      <c r="G282">
        <v>14</v>
      </c>
      <c r="H282">
        <v>170</v>
      </c>
      <c r="I282" s="5">
        <f>IFERROR(VLOOKUP(TrendSheetStgData[Population]&amp;TrendSheetStgData[Cost Basis]&amp;TrendSheetStgData[Period]&amp;TrendSheetStgData[Trend],TrendSheetPrdData[#All],9,FALSE),0)</f>
        <v>170</v>
      </c>
      <c r="J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 s="5">
        <f>VLOOKUP(TrendSheetStgData[Population]&amp;TrendSheetStgData[Trend],Threshold[#All],4,FALSE)</f>
        <v>10</v>
      </c>
      <c r="L282" s="5">
        <f>VLOOKUP(TrendSheetStgData[Population]&amp;TrendSheetStgData[Trend],Threshold[#All],5,FALSE)</f>
        <v>5</v>
      </c>
      <c r="M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3" spans="1:13" x14ac:dyDescent="0.25">
      <c r="A283" t="s">
        <v>90</v>
      </c>
      <c r="B283" t="s">
        <v>90</v>
      </c>
      <c r="C283" t="s">
        <v>91</v>
      </c>
      <c r="D283" s="1" t="s">
        <v>101</v>
      </c>
      <c r="E283" t="s">
        <v>93</v>
      </c>
      <c r="F283" t="s">
        <v>25</v>
      </c>
      <c r="G283">
        <v>14</v>
      </c>
      <c r="H283">
        <v>185</v>
      </c>
      <c r="I283" s="5">
        <f>IFERROR(VLOOKUP(TrendSheetStgData[Population]&amp;TrendSheetStgData[Cost Basis]&amp;TrendSheetStgData[Period]&amp;TrendSheetStgData[Trend],TrendSheetPrdData[#All],9,FALSE),0)</f>
        <v>185</v>
      </c>
      <c r="J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3" s="5">
        <f>VLOOKUP(TrendSheetStgData[Population]&amp;TrendSheetStgData[Trend],Threshold[#All],4,FALSE)</f>
        <v>10</v>
      </c>
      <c r="L283" s="5">
        <f>VLOOKUP(TrendSheetStgData[Population]&amp;TrendSheetStgData[Trend],Threshold[#All],5,FALSE)</f>
        <v>5</v>
      </c>
      <c r="M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 spans="1:13" x14ac:dyDescent="0.25">
      <c r="A284" t="s">
        <v>90</v>
      </c>
      <c r="B284" t="s">
        <v>90</v>
      </c>
      <c r="C284" t="s">
        <v>91</v>
      </c>
      <c r="D284" s="1" t="s">
        <v>102</v>
      </c>
      <c r="E284" t="s">
        <v>93</v>
      </c>
      <c r="F284" t="s">
        <v>25</v>
      </c>
      <c r="G284">
        <v>14</v>
      </c>
      <c r="H284">
        <v>134</v>
      </c>
      <c r="I284" s="5">
        <f>IFERROR(VLOOKUP(TrendSheetStgData[Population]&amp;TrendSheetStgData[Cost Basis]&amp;TrendSheetStgData[Period]&amp;TrendSheetStgData[Trend],TrendSheetPrdData[#All],9,FALSE),0)</f>
        <v>134</v>
      </c>
      <c r="J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4" s="5">
        <f>VLOOKUP(TrendSheetStgData[Population]&amp;TrendSheetStgData[Trend],Threshold[#All],4,FALSE)</f>
        <v>10</v>
      </c>
      <c r="L284" s="5">
        <f>VLOOKUP(TrendSheetStgData[Population]&amp;TrendSheetStgData[Trend],Threshold[#All],5,FALSE)</f>
        <v>5</v>
      </c>
      <c r="M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5" spans="1:13" x14ac:dyDescent="0.25">
      <c r="A285" t="s">
        <v>90</v>
      </c>
      <c r="B285" t="s">
        <v>90</v>
      </c>
      <c r="C285" t="s">
        <v>91</v>
      </c>
      <c r="D285" s="1" t="s">
        <v>103</v>
      </c>
      <c r="E285" t="s">
        <v>93</v>
      </c>
      <c r="F285" t="s">
        <v>25</v>
      </c>
      <c r="G285">
        <v>14</v>
      </c>
      <c r="H285">
        <v>156</v>
      </c>
      <c r="I285" s="5">
        <f>IFERROR(VLOOKUP(TrendSheetStgData[Population]&amp;TrendSheetStgData[Cost Basis]&amp;TrendSheetStgData[Period]&amp;TrendSheetStgData[Trend],TrendSheetPrdData[#All],9,FALSE),0)</f>
        <v>158</v>
      </c>
      <c r="J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1.2658227848101267</v>
      </c>
      <c r="K285" s="5">
        <f>VLOOKUP(TrendSheetStgData[Population]&amp;TrendSheetStgData[Trend],Threshold[#All],4,FALSE)</f>
        <v>10</v>
      </c>
      <c r="L285" s="5">
        <f>VLOOKUP(TrendSheetStgData[Population]&amp;TrendSheetStgData[Trend],Threshold[#All],5,FALSE)</f>
        <v>5</v>
      </c>
      <c r="M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6" spans="1:13" x14ac:dyDescent="0.25">
      <c r="A286" t="s">
        <v>90</v>
      </c>
      <c r="B286" t="s">
        <v>90</v>
      </c>
      <c r="C286" t="s">
        <v>91</v>
      </c>
      <c r="D286" s="1" t="s">
        <v>104</v>
      </c>
      <c r="E286" t="s">
        <v>93</v>
      </c>
      <c r="F286" t="s">
        <v>25</v>
      </c>
      <c r="G286">
        <v>14</v>
      </c>
      <c r="H286">
        <v>129</v>
      </c>
      <c r="I286" s="5">
        <f>IFERROR(VLOOKUP(TrendSheetStgData[Population]&amp;TrendSheetStgData[Cost Basis]&amp;TrendSheetStgData[Period]&amp;TrendSheetStgData[Trend],TrendSheetPrdData[#All],9,FALSE),0)</f>
        <v>129</v>
      </c>
      <c r="J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 s="5">
        <f>VLOOKUP(TrendSheetStgData[Population]&amp;TrendSheetStgData[Trend],Threshold[#All],4,FALSE)</f>
        <v>10</v>
      </c>
      <c r="L286" s="5">
        <f>VLOOKUP(TrendSheetStgData[Population]&amp;TrendSheetStgData[Trend],Threshold[#All],5,FALSE)</f>
        <v>5</v>
      </c>
      <c r="M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7" spans="1:13" x14ac:dyDescent="0.25">
      <c r="A287" t="s">
        <v>90</v>
      </c>
      <c r="B287" t="s">
        <v>90</v>
      </c>
      <c r="C287" t="s">
        <v>91</v>
      </c>
      <c r="D287" s="1" t="s">
        <v>105</v>
      </c>
      <c r="E287" t="s">
        <v>93</v>
      </c>
      <c r="F287" t="s">
        <v>25</v>
      </c>
      <c r="G287">
        <v>14</v>
      </c>
      <c r="H287">
        <v>128</v>
      </c>
      <c r="I287" s="5">
        <f>IFERROR(VLOOKUP(TrendSheetStgData[Population]&amp;TrendSheetStgData[Cost Basis]&amp;TrendSheetStgData[Period]&amp;TrendSheetStgData[Trend],TrendSheetPrdData[#All],9,FALSE),0)</f>
        <v>128</v>
      </c>
      <c r="J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7" s="5">
        <f>VLOOKUP(TrendSheetStgData[Population]&amp;TrendSheetStgData[Trend],Threshold[#All],4,FALSE)</f>
        <v>10</v>
      </c>
      <c r="L287" s="5">
        <f>VLOOKUP(TrendSheetStgData[Population]&amp;TrendSheetStgData[Trend],Threshold[#All],5,FALSE)</f>
        <v>5</v>
      </c>
      <c r="M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 spans="1:13" x14ac:dyDescent="0.25">
      <c r="A288" t="s">
        <v>90</v>
      </c>
      <c r="B288" t="s">
        <v>90</v>
      </c>
      <c r="C288" t="s">
        <v>91</v>
      </c>
      <c r="D288" s="1" t="s">
        <v>106</v>
      </c>
      <c r="E288" t="s">
        <v>93</v>
      </c>
      <c r="F288" t="s">
        <v>25</v>
      </c>
      <c r="G288">
        <v>14</v>
      </c>
      <c r="H288">
        <v>141</v>
      </c>
      <c r="I288" s="5">
        <f>IFERROR(VLOOKUP(TrendSheetStgData[Population]&amp;TrendSheetStgData[Cost Basis]&amp;TrendSheetStgData[Period]&amp;TrendSheetStgData[Trend],TrendSheetPrdData[#All],9,FALSE),0)</f>
        <v>141</v>
      </c>
      <c r="J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 s="5">
        <f>VLOOKUP(TrendSheetStgData[Population]&amp;TrendSheetStgData[Trend],Threshold[#All],4,FALSE)</f>
        <v>10</v>
      </c>
      <c r="L288" s="5">
        <f>VLOOKUP(TrendSheetStgData[Population]&amp;TrendSheetStgData[Trend],Threshold[#All],5,FALSE)</f>
        <v>5</v>
      </c>
      <c r="M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 spans="1:13" x14ac:dyDescent="0.25">
      <c r="A289" t="s">
        <v>90</v>
      </c>
      <c r="B289" t="s">
        <v>90</v>
      </c>
      <c r="C289" t="s">
        <v>91</v>
      </c>
      <c r="D289" s="1" t="s">
        <v>107</v>
      </c>
      <c r="E289" t="s">
        <v>93</v>
      </c>
      <c r="F289" t="s">
        <v>25</v>
      </c>
      <c r="G289">
        <v>14</v>
      </c>
      <c r="H289">
        <v>104</v>
      </c>
      <c r="I289" s="5">
        <f>IFERROR(VLOOKUP(TrendSheetStgData[Population]&amp;TrendSheetStgData[Cost Basis]&amp;TrendSheetStgData[Period]&amp;TrendSheetStgData[Trend],TrendSheetPrdData[#All],9,FALSE),0)</f>
        <v>104</v>
      </c>
      <c r="J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 s="5">
        <f>VLOOKUP(TrendSheetStgData[Population]&amp;TrendSheetStgData[Trend],Threshold[#All],4,FALSE)</f>
        <v>10</v>
      </c>
      <c r="L289" s="5">
        <f>VLOOKUP(TrendSheetStgData[Population]&amp;TrendSheetStgData[Trend],Threshold[#All],5,FALSE)</f>
        <v>5</v>
      </c>
      <c r="M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0" spans="1:13" x14ac:dyDescent="0.25">
      <c r="A290" t="s">
        <v>90</v>
      </c>
      <c r="B290" t="s">
        <v>90</v>
      </c>
      <c r="C290" t="s">
        <v>91</v>
      </c>
      <c r="D290" s="1" t="s">
        <v>108</v>
      </c>
      <c r="E290" t="s">
        <v>93</v>
      </c>
      <c r="F290" t="s">
        <v>25</v>
      </c>
      <c r="G290">
        <v>14</v>
      </c>
      <c r="H290">
        <v>129</v>
      </c>
      <c r="I290" s="5">
        <f>IFERROR(VLOOKUP(TrendSheetStgData[Population]&amp;TrendSheetStgData[Cost Basis]&amp;TrendSheetStgData[Period]&amp;TrendSheetStgData[Trend],TrendSheetPrdData[#All],9,FALSE),0)</f>
        <v>128</v>
      </c>
      <c r="J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0.78125</v>
      </c>
      <c r="K290" s="5">
        <f>VLOOKUP(TrendSheetStgData[Population]&amp;TrendSheetStgData[Trend],Threshold[#All],4,FALSE)</f>
        <v>10</v>
      </c>
      <c r="L290" s="5">
        <f>VLOOKUP(TrendSheetStgData[Population]&amp;TrendSheetStgData[Trend],Threshold[#All],5,FALSE)</f>
        <v>5</v>
      </c>
      <c r="M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 spans="1:13" x14ac:dyDescent="0.25">
      <c r="A291" t="s">
        <v>90</v>
      </c>
      <c r="B291" t="s">
        <v>90</v>
      </c>
      <c r="C291" t="s">
        <v>91</v>
      </c>
      <c r="D291" s="1" t="s">
        <v>109</v>
      </c>
      <c r="E291" t="s">
        <v>93</v>
      </c>
      <c r="F291" t="s">
        <v>25</v>
      </c>
      <c r="G291">
        <v>14</v>
      </c>
      <c r="H291">
        <v>130</v>
      </c>
      <c r="I291" s="5">
        <f>IFERROR(VLOOKUP(TrendSheetStgData[Population]&amp;TrendSheetStgData[Cost Basis]&amp;TrendSheetStgData[Period]&amp;TrendSheetStgData[Trend],TrendSheetPrdData[#All],9,FALSE),0)</f>
        <v>128</v>
      </c>
      <c r="J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1.5625</v>
      </c>
      <c r="K291" s="5">
        <f>VLOOKUP(TrendSheetStgData[Population]&amp;TrendSheetStgData[Trend],Threshold[#All],4,FALSE)</f>
        <v>10</v>
      </c>
      <c r="L291" s="5">
        <f>VLOOKUP(TrendSheetStgData[Population]&amp;TrendSheetStgData[Trend],Threshold[#All],5,FALSE)</f>
        <v>5</v>
      </c>
      <c r="M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2" spans="1:13" x14ac:dyDescent="0.25">
      <c r="A292" t="s">
        <v>90</v>
      </c>
      <c r="B292" t="s">
        <v>90</v>
      </c>
      <c r="C292" t="s">
        <v>91</v>
      </c>
      <c r="D292" s="1" t="s">
        <v>110</v>
      </c>
      <c r="E292" t="s">
        <v>93</v>
      </c>
      <c r="F292" t="s">
        <v>25</v>
      </c>
      <c r="G292">
        <v>14</v>
      </c>
      <c r="H292">
        <v>110</v>
      </c>
      <c r="I292" s="5">
        <f>IFERROR(VLOOKUP(TrendSheetStgData[Population]&amp;TrendSheetStgData[Cost Basis]&amp;TrendSheetStgData[Period]&amp;TrendSheetStgData[Trend],TrendSheetPrdData[#All],9,FALSE),0)</f>
        <v>111</v>
      </c>
      <c r="J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0.90090090090090091</v>
      </c>
      <c r="K292" s="5">
        <f>VLOOKUP(TrendSheetStgData[Population]&amp;TrendSheetStgData[Trend],Threshold[#All],4,FALSE)</f>
        <v>10</v>
      </c>
      <c r="L292" s="5">
        <f>VLOOKUP(TrendSheetStgData[Population]&amp;TrendSheetStgData[Trend],Threshold[#All],5,FALSE)</f>
        <v>5</v>
      </c>
      <c r="M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3" spans="1:13" x14ac:dyDescent="0.25">
      <c r="A293" t="s">
        <v>90</v>
      </c>
      <c r="B293" t="s">
        <v>90</v>
      </c>
      <c r="C293" t="s">
        <v>91</v>
      </c>
      <c r="D293" s="1" t="s">
        <v>111</v>
      </c>
      <c r="E293" t="s">
        <v>93</v>
      </c>
      <c r="F293" t="s">
        <v>25</v>
      </c>
      <c r="G293">
        <v>14</v>
      </c>
      <c r="H293">
        <v>117</v>
      </c>
      <c r="I293" s="5">
        <f>IFERROR(VLOOKUP(TrendSheetStgData[Population]&amp;TrendSheetStgData[Cost Basis]&amp;TrendSheetStgData[Period]&amp;TrendSheetStgData[Trend],TrendSheetPrdData[#All],9,FALSE),0)</f>
        <v>119</v>
      </c>
      <c r="J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1.680672268907563</v>
      </c>
      <c r="K293" s="5">
        <f>VLOOKUP(TrendSheetStgData[Population]&amp;TrendSheetStgData[Trend],Threshold[#All],4,FALSE)</f>
        <v>10</v>
      </c>
      <c r="L293" s="5">
        <f>VLOOKUP(TrendSheetStgData[Population]&amp;TrendSheetStgData[Trend],Threshold[#All],5,FALSE)</f>
        <v>5</v>
      </c>
      <c r="M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 spans="1:13" x14ac:dyDescent="0.25">
      <c r="A294" t="s">
        <v>90</v>
      </c>
      <c r="B294" t="s">
        <v>90</v>
      </c>
      <c r="C294" t="s">
        <v>91</v>
      </c>
      <c r="D294" s="1" t="s">
        <v>112</v>
      </c>
      <c r="E294" t="s">
        <v>113</v>
      </c>
      <c r="F294" t="s">
        <v>25</v>
      </c>
      <c r="G294">
        <v>14</v>
      </c>
      <c r="H294">
        <v>95</v>
      </c>
      <c r="I294" s="5">
        <f>IFERROR(VLOOKUP(TrendSheetStgData[Population]&amp;TrendSheetStgData[Cost Basis]&amp;TrendSheetStgData[Period]&amp;TrendSheetStgData[Trend],TrendSheetPrdData[#All],9,FALSE),0)</f>
        <v>18</v>
      </c>
      <c r="J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427.77777777777777</v>
      </c>
      <c r="K294" s="5">
        <f>VLOOKUP(TrendSheetStgData[Population]&amp;TrendSheetStgData[Trend],Threshold[#All],4,FALSE)</f>
        <v>10</v>
      </c>
      <c r="L294" s="5">
        <f>VLOOKUP(TrendSheetStgData[Population]&amp;TrendSheetStgData[Trend],Threshold[#All],5,FALSE)</f>
        <v>5</v>
      </c>
      <c r="M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5" spans="1:13" x14ac:dyDescent="0.25">
      <c r="A295" t="s">
        <v>90</v>
      </c>
      <c r="B295" t="s">
        <v>90</v>
      </c>
      <c r="C295" t="s">
        <v>91</v>
      </c>
      <c r="D295" s="1" t="s">
        <v>114</v>
      </c>
      <c r="E295" t="s">
        <v>113</v>
      </c>
      <c r="F295" t="s">
        <v>25</v>
      </c>
      <c r="G295">
        <v>14</v>
      </c>
      <c r="H295">
        <v>49</v>
      </c>
      <c r="I295" s="5">
        <f>IFERROR(VLOOKUP(TrendSheetStgData[Population]&amp;TrendSheetStgData[Cost Basis]&amp;TrendSheetStgData[Period]&amp;TrendSheetStgData[Trend],TrendSheetPrdData[#All],9,FALSE),0)</f>
        <v>0</v>
      </c>
      <c r="J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95" s="5">
        <f>VLOOKUP(TrendSheetStgData[Population]&amp;TrendSheetStgData[Trend],Threshold[#All],4,FALSE)</f>
        <v>10</v>
      </c>
      <c r="L295" s="5">
        <f>VLOOKUP(TrendSheetStgData[Population]&amp;TrendSheetStgData[Trend],Threshold[#All],5,FALSE)</f>
        <v>5</v>
      </c>
      <c r="M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6" spans="1:13" x14ac:dyDescent="0.25">
      <c r="A296" t="s">
        <v>90</v>
      </c>
      <c r="B296" t="s">
        <v>90</v>
      </c>
      <c r="C296" t="s">
        <v>91</v>
      </c>
      <c r="D296" s="1" t="s">
        <v>92</v>
      </c>
      <c r="E296" t="s">
        <v>93</v>
      </c>
      <c r="F296" t="s">
        <v>26</v>
      </c>
      <c r="G296">
        <v>15</v>
      </c>
      <c r="H296">
        <v>812835</v>
      </c>
      <c r="I296" s="5">
        <f>IFERROR(VLOOKUP(TrendSheetStgData[Population]&amp;TrendSheetStgData[Cost Basis]&amp;TrendSheetStgData[Period]&amp;TrendSheetStgData[Trend],TrendSheetPrdData[#All],9,FALSE),0)</f>
        <v>812847</v>
      </c>
      <c r="J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1.4762925864277041E-3</v>
      </c>
      <c r="K296" s="5">
        <f>VLOOKUP(TrendSheetStgData[Population]&amp;TrendSheetStgData[Trend],Threshold[#All],4,FALSE)</f>
        <v>10</v>
      </c>
      <c r="L296" s="5">
        <f>VLOOKUP(TrendSheetStgData[Population]&amp;TrendSheetStgData[Trend],Threshold[#All],5,FALSE)</f>
        <v>5</v>
      </c>
      <c r="M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7" spans="1:13" x14ac:dyDescent="0.25">
      <c r="A297" t="s">
        <v>90</v>
      </c>
      <c r="B297" t="s">
        <v>90</v>
      </c>
      <c r="C297" t="s">
        <v>91</v>
      </c>
      <c r="D297" s="1" t="s">
        <v>94</v>
      </c>
      <c r="E297" t="s">
        <v>93</v>
      </c>
      <c r="F297" t="s">
        <v>26</v>
      </c>
      <c r="G297">
        <v>15</v>
      </c>
      <c r="H297">
        <v>797652</v>
      </c>
      <c r="I297" s="5">
        <f>IFERROR(VLOOKUP(TrendSheetStgData[Population]&amp;TrendSheetStgData[Cost Basis]&amp;TrendSheetStgData[Period]&amp;TrendSheetStgData[Trend],TrendSheetPrdData[#All],9,FALSE),0)</f>
        <v>797652</v>
      </c>
      <c r="J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 s="5">
        <f>VLOOKUP(TrendSheetStgData[Population]&amp;TrendSheetStgData[Trend],Threshold[#All],4,FALSE)</f>
        <v>10</v>
      </c>
      <c r="L297" s="5">
        <f>VLOOKUP(TrendSheetStgData[Population]&amp;TrendSheetStgData[Trend],Threshold[#All],5,FALSE)</f>
        <v>5</v>
      </c>
      <c r="M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 spans="1:13" x14ac:dyDescent="0.25">
      <c r="A298" t="s">
        <v>90</v>
      </c>
      <c r="B298" t="s">
        <v>90</v>
      </c>
      <c r="C298" t="s">
        <v>91</v>
      </c>
      <c r="D298" s="1" t="s">
        <v>95</v>
      </c>
      <c r="E298" t="s">
        <v>93</v>
      </c>
      <c r="F298" t="s">
        <v>26</v>
      </c>
      <c r="G298">
        <v>15</v>
      </c>
      <c r="H298">
        <v>786139</v>
      </c>
      <c r="I298" s="5">
        <f>IFERROR(VLOOKUP(TrendSheetStgData[Population]&amp;TrendSheetStgData[Cost Basis]&amp;TrendSheetStgData[Period]&amp;TrendSheetStgData[Trend],TrendSheetPrdData[#All],9,FALSE),0)</f>
        <v>786139</v>
      </c>
      <c r="J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 s="5">
        <f>VLOOKUP(TrendSheetStgData[Population]&amp;TrendSheetStgData[Trend],Threshold[#All],4,FALSE)</f>
        <v>10</v>
      </c>
      <c r="L298" s="5">
        <f>VLOOKUP(TrendSheetStgData[Population]&amp;TrendSheetStgData[Trend],Threshold[#All],5,FALSE)</f>
        <v>5</v>
      </c>
      <c r="M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 spans="1:13" x14ac:dyDescent="0.25">
      <c r="A299" t="s">
        <v>90</v>
      </c>
      <c r="B299" t="s">
        <v>90</v>
      </c>
      <c r="C299" t="s">
        <v>91</v>
      </c>
      <c r="D299" s="1" t="s">
        <v>96</v>
      </c>
      <c r="E299" t="s">
        <v>93</v>
      </c>
      <c r="F299" t="s">
        <v>26</v>
      </c>
      <c r="G299">
        <v>15</v>
      </c>
      <c r="H299">
        <v>880583</v>
      </c>
      <c r="I299" s="5">
        <f>IFERROR(VLOOKUP(TrendSheetStgData[Population]&amp;TrendSheetStgData[Cost Basis]&amp;TrendSheetStgData[Period]&amp;TrendSheetStgData[Trend],TrendSheetPrdData[#All],9,FALSE),0)</f>
        <v>880583</v>
      </c>
      <c r="J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 s="5">
        <f>VLOOKUP(TrendSheetStgData[Population]&amp;TrendSheetStgData[Trend],Threshold[#All],4,FALSE)</f>
        <v>10</v>
      </c>
      <c r="L299" s="5">
        <f>VLOOKUP(TrendSheetStgData[Population]&amp;TrendSheetStgData[Trend],Threshold[#All],5,FALSE)</f>
        <v>5</v>
      </c>
      <c r="M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 spans="1:13" x14ac:dyDescent="0.25">
      <c r="A300" t="s">
        <v>90</v>
      </c>
      <c r="B300" t="s">
        <v>90</v>
      </c>
      <c r="C300" t="s">
        <v>91</v>
      </c>
      <c r="D300" s="1" t="s">
        <v>97</v>
      </c>
      <c r="E300" t="s">
        <v>93</v>
      </c>
      <c r="F300" t="s">
        <v>26</v>
      </c>
      <c r="G300">
        <v>15</v>
      </c>
      <c r="H300">
        <v>664186</v>
      </c>
      <c r="I300" s="5">
        <f>IFERROR(VLOOKUP(TrendSheetStgData[Population]&amp;TrendSheetStgData[Cost Basis]&amp;TrendSheetStgData[Period]&amp;TrendSheetStgData[Trend],TrendSheetPrdData[#All],9,FALSE),0)</f>
        <v>664186</v>
      </c>
      <c r="J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 s="5">
        <f>VLOOKUP(TrendSheetStgData[Population]&amp;TrendSheetStgData[Trend],Threshold[#All],4,FALSE)</f>
        <v>10</v>
      </c>
      <c r="L300" s="5">
        <f>VLOOKUP(TrendSheetStgData[Population]&amp;TrendSheetStgData[Trend],Threshold[#All],5,FALSE)</f>
        <v>5</v>
      </c>
      <c r="M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 spans="1:13" x14ac:dyDescent="0.25">
      <c r="A301" t="s">
        <v>90</v>
      </c>
      <c r="B301" t="s">
        <v>90</v>
      </c>
      <c r="C301" t="s">
        <v>91</v>
      </c>
      <c r="D301" s="1" t="s">
        <v>98</v>
      </c>
      <c r="E301" t="s">
        <v>93</v>
      </c>
      <c r="F301" t="s">
        <v>26</v>
      </c>
      <c r="G301">
        <v>15</v>
      </c>
      <c r="H301">
        <v>808630</v>
      </c>
      <c r="I301" s="5">
        <f>IFERROR(VLOOKUP(TrendSheetStgData[Population]&amp;TrendSheetStgData[Cost Basis]&amp;TrendSheetStgData[Period]&amp;TrendSheetStgData[Trend],TrendSheetPrdData[#All],9,FALSE),0)</f>
        <v>808630</v>
      </c>
      <c r="J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 s="5">
        <f>VLOOKUP(TrendSheetStgData[Population]&amp;TrendSheetStgData[Trend],Threshold[#All],4,FALSE)</f>
        <v>10</v>
      </c>
      <c r="L301" s="5">
        <f>VLOOKUP(TrendSheetStgData[Population]&amp;TrendSheetStgData[Trend],Threshold[#All],5,FALSE)</f>
        <v>5</v>
      </c>
      <c r="M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 spans="1:13" x14ac:dyDescent="0.25">
      <c r="A302" t="s">
        <v>90</v>
      </c>
      <c r="B302" t="s">
        <v>90</v>
      </c>
      <c r="C302" t="s">
        <v>91</v>
      </c>
      <c r="D302" s="1" t="s">
        <v>99</v>
      </c>
      <c r="E302" t="s">
        <v>93</v>
      </c>
      <c r="F302" t="s">
        <v>26</v>
      </c>
      <c r="G302">
        <v>15</v>
      </c>
      <c r="H302">
        <v>902613</v>
      </c>
      <c r="I302" s="5">
        <f>IFERROR(VLOOKUP(TrendSheetStgData[Population]&amp;TrendSheetStgData[Cost Basis]&amp;TrendSheetStgData[Period]&amp;TrendSheetStgData[Trend],TrendSheetPrdData[#All],9,FALSE),0)</f>
        <v>902613</v>
      </c>
      <c r="J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 s="5">
        <f>VLOOKUP(TrendSheetStgData[Population]&amp;TrendSheetStgData[Trend],Threshold[#All],4,FALSE)</f>
        <v>10</v>
      </c>
      <c r="L302" s="5">
        <f>VLOOKUP(TrendSheetStgData[Population]&amp;TrendSheetStgData[Trend],Threshold[#All],5,FALSE)</f>
        <v>5</v>
      </c>
      <c r="M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 spans="1:13" x14ac:dyDescent="0.25">
      <c r="A303" t="s">
        <v>90</v>
      </c>
      <c r="B303" t="s">
        <v>90</v>
      </c>
      <c r="C303" t="s">
        <v>91</v>
      </c>
      <c r="D303" s="1" t="s">
        <v>100</v>
      </c>
      <c r="E303" t="s">
        <v>93</v>
      </c>
      <c r="F303" t="s">
        <v>26</v>
      </c>
      <c r="G303">
        <v>15</v>
      </c>
      <c r="H303">
        <v>847419</v>
      </c>
      <c r="I303" s="5">
        <f>IFERROR(VLOOKUP(TrendSheetStgData[Population]&amp;TrendSheetStgData[Cost Basis]&amp;TrendSheetStgData[Period]&amp;TrendSheetStgData[Trend],TrendSheetPrdData[#All],9,FALSE),0)</f>
        <v>847419</v>
      </c>
      <c r="J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 s="5">
        <f>VLOOKUP(TrendSheetStgData[Population]&amp;TrendSheetStgData[Trend],Threshold[#All],4,FALSE)</f>
        <v>10</v>
      </c>
      <c r="L303" s="5">
        <f>VLOOKUP(TrendSheetStgData[Population]&amp;TrendSheetStgData[Trend],Threshold[#All],5,FALSE)</f>
        <v>5</v>
      </c>
      <c r="M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 spans="1:13" x14ac:dyDescent="0.25">
      <c r="A304" t="s">
        <v>90</v>
      </c>
      <c r="B304" t="s">
        <v>90</v>
      </c>
      <c r="C304" t="s">
        <v>91</v>
      </c>
      <c r="D304" s="1" t="s">
        <v>101</v>
      </c>
      <c r="E304" t="s">
        <v>93</v>
      </c>
      <c r="F304" t="s">
        <v>26</v>
      </c>
      <c r="G304">
        <v>15</v>
      </c>
      <c r="H304">
        <v>826490</v>
      </c>
      <c r="I304" s="5">
        <f>IFERROR(VLOOKUP(TrendSheetStgData[Population]&amp;TrendSheetStgData[Cost Basis]&amp;TrendSheetStgData[Period]&amp;TrendSheetStgData[Trend],TrendSheetPrdData[#All],9,FALSE),0)</f>
        <v>826490</v>
      </c>
      <c r="J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 s="5">
        <f>VLOOKUP(TrendSheetStgData[Population]&amp;TrendSheetStgData[Trend],Threshold[#All],4,FALSE)</f>
        <v>10</v>
      </c>
      <c r="L304" s="5">
        <f>VLOOKUP(TrendSheetStgData[Population]&amp;TrendSheetStgData[Trend],Threshold[#All],5,FALSE)</f>
        <v>5</v>
      </c>
      <c r="M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 spans="1:13" x14ac:dyDescent="0.25">
      <c r="A305" t="s">
        <v>90</v>
      </c>
      <c r="B305" t="s">
        <v>90</v>
      </c>
      <c r="C305" t="s">
        <v>91</v>
      </c>
      <c r="D305" s="1" t="s">
        <v>102</v>
      </c>
      <c r="E305" t="s">
        <v>93</v>
      </c>
      <c r="F305" t="s">
        <v>26</v>
      </c>
      <c r="G305">
        <v>15</v>
      </c>
      <c r="H305">
        <v>860769</v>
      </c>
      <c r="I305" s="5">
        <f>IFERROR(VLOOKUP(TrendSheetStgData[Population]&amp;TrendSheetStgData[Cost Basis]&amp;TrendSheetStgData[Period]&amp;TrendSheetStgData[Trend],TrendSheetPrdData[#All],9,FALSE),0)</f>
        <v>860769</v>
      </c>
      <c r="J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 s="5">
        <f>VLOOKUP(TrendSheetStgData[Population]&amp;TrendSheetStgData[Trend],Threshold[#All],4,FALSE)</f>
        <v>10</v>
      </c>
      <c r="L305" s="5">
        <f>VLOOKUP(TrendSheetStgData[Population]&amp;TrendSheetStgData[Trend],Threshold[#All],5,FALSE)</f>
        <v>5</v>
      </c>
      <c r="M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 spans="1:13" x14ac:dyDescent="0.25">
      <c r="A306" t="s">
        <v>90</v>
      </c>
      <c r="B306" t="s">
        <v>90</v>
      </c>
      <c r="C306" t="s">
        <v>91</v>
      </c>
      <c r="D306" s="1" t="s">
        <v>103</v>
      </c>
      <c r="E306" t="s">
        <v>93</v>
      </c>
      <c r="F306" t="s">
        <v>26</v>
      </c>
      <c r="G306">
        <v>15</v>
      </c>
      <c r="H306">
        <v>886806</v>
      </c>
      <c r="I306" s="5">
        <f>IFERROR(VLOOKUP(TrendSheetStgData[Population]&amp;TrendSheetStgData[Cost Basis]&amp;TrendSheetStgData[Period]&amp;TrendSheetStgData[Trend],TrendSheetPrdData[#All],9,FALSE),0)</f>
        <v>886828</v>
      </c>
      <c r="J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2.480751622637084E-3</v>
      </c>
      <c r="K306" s="5">
        <f>VLOOKUP(TrendSheetStgData[Population]&amp;TrendSheetStgData[Trend],Threshold[#All],4,FALSE)</f>
        <v>10</v>
      </c>
      <c r="L306" s="5">
        <f>VLOOKUP(TrendSheetStgData[Population]&amp;TrendSheetStgData[Trend],Threshold[#All],5,FALSE)</f>
        <v>5</v>
      </c>
      <c r="M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7" spans="1:13" x14ac:dyDescent="0.25">
      <c r="A307" t="s">
        <v>90</v>
      </c>
      <c r="B307" t="s">
        <v>90</v>
      </c>
      <c r="C307" t="s">
        <v>91</v>
      </c>
      <c r="D307" s="1" t="s">
        <v>104</v>
      </c>
      <c r="E307" t="s">
        <v>93</v>
      </c>
      <c r="F307" t="s">
        <v>26</v>
      </c>
      <c r="G307">
        <v>15</v>
      </c>
      <c r="H307">
        <v>899483</v>
      </c>
      <c r="I307" s="5">
        <f>IFERROR(VLOOKUP(TrendSheetStgData[Population]&amp;TrendSheetStgData[Cost Basis]&amp;TrendSheetStgData[Period]&amp;TrendSheetStgData[Trend],TrendSheetPrdData[#All],9,FALSE),0)</f>
        <v>900059</v>
      </c>
      <c r="J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6.3995804719468391E-2</v>
      </c>
      <c r="K307" s="5">
        <f>VLOOKUP(TrendSheetStgData[Population]&amp;TrendSheetStgData[Trend],Threshold[#All],4,FALSE)</f>
        <v>10</v>
      </c>
      <c r="L307" s="5">
        <f>VLOOKUP(TrendSheetStgData[Population]&amp;TrendSheetStgData[Trend],Threshold[#All],5,FALSE)</f>
        <v>5</v>
      </c>
      <c r="M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08" spans="1:13" x14ac:dyDescent="0.25">
      <c r="A308" t="s">
        <v>90</v>
      </c>
      <c r="B308" t="s">
        <v>90</v>
      </c>
      <c r="C308" t="s">
        <v>91</v>
      </c>
      <c r="D308" s="1" t="s">
        <v>105</v>
      </c>
      <c r="E308" t="s">
        <v>93</v>
      </c>
      <c r="F308" t="s">
        <v>26</v>
      </c>
      <c r="G308">
        <v>15</v>
      </c>
      <c r="H308">
        <v>874417</v>
      </c>
      <c r="I308" s="5">
        <f>IFERROR(VLOOKUP(TrendSheetStgData[Population]&amp;TrendSheetStgData[Cost Basis]&amp;TrendSheetStgData[Period]&amp;TrendSheetStgData[Trend],TrendSheetPrdData[#All],9,FALSE),0)</f>
        <v>874417</v>
      </c>
      <c r="J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 s="5">
        <f>VLOOKUP(TrendSheetStgData[Population]&amp;TrendSheetStgData[Trend],Threshold[#All],4,FALSE)</f>
        <v>10</v>
      </c>
      <c r="L308" s="5">
        <f>VLOOKUP(TrendSheetStgData[Population]&amp;TrendSheetStgData[Trend],Threshold[#All],5,FALSE)</f>
        <v>5</v>
      </c>
      <c r="M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 spans="1:13" x14ac:dyDescent="0.25">
      <c r="A309" t="s">
        <v>90</v>
      </c>
      <c r="B309" t="s">
        <v>90</v>
      </c>
      <c r="C309" t="s">
        <v>91</v>
      </c>
      <c r="D309" s="1" t="s">
        <v>106</v>
      </c>
      <c r="E309" t="s">
        <v>93</v>
      </c>
      <c r="F309" t="s">
        <v>26</v>
      </c>
      <c r="G309">
        <v>15</v>
      </c>
      <c r="H309">
        <v>819495</v>
      </c>
      <c r="I309" s="5">
        <f>IFERROR(VLOOKUP(TrendSheetStgData[Population]&amp;TrendSheetStgData[Cost Basis]&amp;TrendSheetStgData[Period]&amp;TrendSheetStgData[Trend],TrendSheetPrdData[#All],9,FALSE),0)</f>
        <v>819495</v>
      </c>
      <c r="J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 s="5">
        <f>VLOOKUP(TrendSheetStgData[Population]&amp;TrendSheetStgData[Trend],Threshold[#All],4,FALSE)</f>
        <v>10</v>
      </c>
      <c r="L309" s="5">
        <f>VLOOKUP(TrendSheetStgData[Population]&amp;TrendSheetStgData[Trend],Threshold[#All],5,FALSE)</f>
        <v>5</v>
      </c>
      <c r="M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 spans="1:13" x14ac:dyDescent="0.25">
      <c r="A310" t="s">
        <v>90</v>
      </c>
      <c r="B310" t="s">
        <v>90</v>
      </c>
      <c r="C310" t="s">
        <v>91</v>
      </c>
      <c r="D310" s="1" t="s">
        <v>107</v>
      </c>
      <c r="E310" t="s">
        <v>93</v>
      </c>
      <c r="F310" t="s">
        <v>26</v>
      </c>
      <c r="G310">
        <v>15</v>
      </c>
      <c r="H310">
        <v>817902</v>
      </c>
      <c r="I310" s="5">
        <f>IFERROR(VLOOKUP(TrendSheetStgData[Population]&amp;TrendSheetStgData[Cost Basis]&amp;TrendSheetStgData[Period]&amp;TrendSheetStgData[Trend],TrendSheetPrdData[#All],9,FALSE),0)</f>
        <v>817481</v>
      </c>
      <c r="J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5.1499667882189314E-2</v>
      </c>
      <c r="K310" s="5">
        <f>VLOOKUP(TrendSheetStgData[Population]&amp;TrendSheetStgData[Trend],Threshold[#All],4,FALSE)</f>
        <v>10</v>
      </c>
      <c r="L310" s="5">
        <f>VLOOKUP(TrendSheetStgData[Population]&amp;TrendSheetStgData[Trend],Threshold[#All],5,FALSE)</f>
        <v>5</v>
      </c>
      <c r="M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1" spans="1:13" x14ac:dyDescent="0.25">
      <c r="A311" t="s">
        <v>90</v>
      </c>
      <c r="B311" t="s">
        <v>90</v>
      </c>
      <c r="C311" t="s">
        <v>91</v>
      </c>
      <c r="D311" s="1" t="s">
        <v>108</v>
      </c>
      <c r="E311" t="s">
        <v>93</v>
      </c>
      <c r="F311" t="s">
        <v>26</v>
      </c>
      <c r="G311">
        <v>15</v>
      </c>
      <c r="H311">
        <v>864675</v>
      </c>
      <c r="I311" s="5">
        <f>IFERROR(VLOOKUP(TrendSheetStgData[Population]&amp;TrendSheetStgData[Cost Basis]&amp;TrendSheetStgData[Period]&amp;TrendSheetStgData[Trend],TrendSheetPrdData[#All],9,FALSE),0)</f>
        <v>862775</v>
      </c>
      <c r="J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0.22021964011474604</v>
      </c>
      <c r="K311" s="5">
        <f>VLOOKUP(TrendSheetStgData[Population]&amp;TrendSheetStgData[Trend],Threshold[#All],4,FALSE)</f>
        <v>10</v>
      </c>
      <c r="L311" s="5">
        <f>VLOOKUP(TrendSheetStgData[Population]&amp;TrendSheetStgData[Trend],Threshold[#All],5,FALSE)</f>
        <v>5</v>
      </c>
      <c r="M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2" spans="1:13" x14ac:dyDescent="0.25">
      <c r="A312" t="s">
        <v>90</v>
      </c>
      <c r="B312" t="s">
        <v>90</v>
      </c>
      <c r="C312" t="s">
        <v>91</v>
      </c>
      <c r="D312" s="1" t="s">
        <v>109</v>
      </c>
      <c r="E312" t="s">
        <v>93</v>
      </c>
      <c r="F312" t="s">
        <v>26</v>
      </c>
      <c r="G312">
        <v>15</v>
      </c>
      <c r="H312">
        <v>879808</v>
      </c>
      <c r="I312" s="5">
        <f>IFERROR(VLOOKUP(TrendSheetStgData[Population]&amp;TrendSheetStgData[Cost Basis]&amp;TrendSheetStgData[Period]&amp;TrendSheetStgData[Trend],TrendSheetPrdData[#All],9,FALSE),0)</f>
        <v>881322</v>
      </c>
      <c r="J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0.17178738304501645</v>
      </c>
      <c r="K312" s="5">
        <f>VLOOKUP(TrendSheetStgData[Population]&amp;TrendSheetStgData[Trend],Threshold[#All],4,FALSE)</f>
        <v>10</v>
      </c>
      <c r="L312" s="5">
        <f>VLOOKUP(TrendSheetStgData[Population]&amp;TrendSheetStgData[Trend],Threshold[#All],5,FALSE)</f>
        <v>5</v>
      </c>
      <c r="M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3" spans="1:13" x14ac:dyDescent="0.25">
      <c r="A313" t="s">
        <v>90</v>
      </c>
      <c r="B313" t="s">
        <v>90</v>
      </c>
      <c r="C313" t="s">
        <v>91</v>
      </c>
      <c r="D313" s="1" t="s">
        <v>110</v>
      </c>
      <c r="E313" t="s">
        <v>93</v>
      </c>
      <c r="F313" t="s">
        <v>26</v>
      </c>
      <c r="G313">
        <v>15</v>
      </c>
      <c r="H313">
        <v>838281</v>
      </c>
      <c r="I313" s="5">
        <f>IFERROR(VLOOKUP(TrendSheetStgData[Population]&amp;TrendSheetStgData[Cost Basis]&amp;TrendSheetStgData[Period]&amp;TrendSheetStgData[Trend],TrendSheetPrdData[#All],9,FALSE),0)</f>
        <v>841398</v>
      </c>
      <c r="J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0.37045488579720892</v>
      </c>
      <c r="K313" s="5">
        <f>VLOOKUP(TrendSheetStgData[Population]&amp;TrendSheetStgData[Trend],Threshold[#All],4,FALSE)</f>
        <v>10</v>
      </c>
      <c r="L313" s="5">
        <f>VLOOKUP(TrendSheetStgData[Population]&amp;TrendSheetStgData[Trend],Threshold[#All],5,FALSE)</f>
        <v>5</v>
      </c>
      <c r="M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4" spans="1:13" x14ac:dyDescent="0.25">
      <c r="A314" t="s">
        <v>90</v>
      </c>
      <c r="B314" t="s">
        <v>90</v>
      </c>
      <c r="C314" t="s">
        <v>91</v>
      </c>
      <c r="D314" s="1" t="s">
        <v>111</v>
      </c>
      <c r="E314" t="s">
        <v>93</v>
      </c>
      <c r="F314" t="s">
        <v>26</v>
      </c>
      <c r="G314">
        <v>15</v>
      </c>
      <c r="H314">
        <v>1105992</v>
      </c>
      <c r="I314" s="5">
        <f>IFERROR(VLOOKUP(TrendSheetStgData[Population]&amp;TrendSheetStgData[Cost Basis]&amp;TrendSheetStgData[Period]&amp;TrendSheetStgData[Trend],TrendSheetPrdData[#All],9,FALSE),0)</f>
        <v>1105299</v>
      </c>
      <c r="J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6.2697966794505386E-2</v>
      </c>
      <c r="K314" s="5">
        <f>VLOOKUP(TrendSheetStgData[Population]&amp;TrendSheetStgData[Trend],Threshold[#All],4,FALSE)</f>
        <v>10</v>
      </c>
      <c r="L314" s="5">
        <f>VLOOKUP(TrendSheetStgData[Population]&amp;TrendSheetStgData[Trend],Threshold[#All],5,FALSE)</f>
        <v>5</v>
      </c>
      <c r="M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5" spans="1:13" x14ac:dyDescent="0.25">
      <c r="A315" t="s">
        <v>90</v>
      </c>
      <c r="B315" t="s">
        <v>90</v>
      </c>
      <c r="C315" t="s">
        <v>91</v>
      </c>
      <c r="D315" s="1" t="s">
        <v>112</v>
      </c>
      <c r="E315" t="s">
        <v>113</v>
      </c>
      <c r="F315" t="s">
        <v>26</v>
      </c>
      <c r="G315">
        <v>15</v>
      </c>
      <c r="H315">
        <v>900257</v>
      </c>
      <c r="I315" s="5">
        <f>IFERROR(VLOOKUP(TrendSheetStgData[Population]&amp;TrendSheetStgData[Cost Basis]&amp;TrendSheetStgData[Period]&amp;TrendSheetStgData[Trend],TrendSheetPrdData[#All],9,FALSE),0)</f>
        <v>900257</v>
      </c>
      <c r="J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 s="5">
        <f>VLOOKUP(TrendSheetStgData[Population]&amp;TrendSheetStgData[Trend],Threshold[#All],4,FALSE)</f>
        <v>10</v>
      </c>
      <c r="L315" s="5">
        <f>VLOOKUP(TrendSheetStgData[Population]&amp;TrendSheetStgData[Trend],Threshold[#All],5,FALSE)</f>
        <v>5</v>
      </c>
      <c r="M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 spans="1:13" x14ac:dyDescent="0.25">
      <c r="A316" t="s">
        <v>90</v>
      </c>
      <c r="B316" t="s">
        <v>90</v>
      </c>
      <c r="C316" t="s">
        <v>91</v>
      </c>
      <c r="D316" s="1" t="s">
        <v>114</v>
      </c>
      <c r="E316" t="s">
        <v>113</v>
      </c>
      <c r="F316" t="s">
        <v>26</v>
      </c>
      <c r="G316">
        <v>15</v>
      </c>
      <c r="H316">
        <v>1010015</v>
      </c>
      <c r="I316" s="5">
        <f>IFERROR(VLOOKUP(TrendSheetStgData[Population]&amp;TrendSheetStgData[Cost Basis]&amp;TrendSheetStgData[Period]&amp;TrendSheetStgData[Trend],TrendSheetPrdData[#All],9,FALSE),0)</f>
        <v>0</v>
      </c>
      <c r="J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6" s="5">
        <f>VLOOKUP(TrendSheetStgData[Population]&amp;TrendSheetStgData[Trend],Threshold[#All],4,FALSE)</f>
        <v>10</v>
      </c>
      <c r="L316" s="5">
        <f>VLOOKUP(TrendSheetStgData[Population]&amp;TrendSheetStgData[Trend],Threshold[#All],5,FALSE)</f>
        <v>5</v>
      </c>
      <c r="M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7" spans="1:13" x14ac:dyDescent="0.25">
      <c r="A317" t="s">
        <v>90</v>
      </c>
      <c r="B317" t="s">
        <v>90</v>
      </c>
      <c r="C317" t="s">
        <v>91</v>
      </c>
      <c r="D317" s="1" t="s">
        <v>92</v>
      </c>
      <c r="E317" t="s">
        <v>93</v>
      </c>
      <c r="F317" t="s">
        <v>27</v>
      </c>
      <c r="G317">
        <v>16</v>
      </c>
      <c r="H317">
        <v>0.8</v>
      </c>
      <c r="I317" s="5">
        <f>IFERROR(VLOOKUP(TrendSheetStgData[Population]&amp;TrendSheetStgData[Cost Basis]&amp;TrendSheetStgData[Period]&amp;TrendSheetStgData[Trend],TrendSheetPrdData[#All],9,FALSE),0)</f>
        <v>0.8</v>
      </c>
      <c r="J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 s="5">
        <f>VLOOKUP(TrendSheetStgData[Population]&amp;TrendSheetStgData[Trend],Threshold[#All],4,FALSE)</f>
        <v>10</v>
      </c>
      <c r="L317" s="5">
        <f>VLOOKUP(TrendSheetStgData[Population]&amp;TrendSheetStgData[Trend],Threshold[#All],5,FALSE)</f>
        <v>5</v>
      </c>
      <c r="M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 spans="1:13" x14ac:dyDescent="0.25">
      <c r="A318" t="s">
        <v>90</v>
      </c>
      <c r="B318" t="s">
        <v>90</v>
      </c>
      <c r="C318" t="s">
        <v>91</v>
      </c>
      <c r="D318" s="1" t="s">
        <v>94</v>
      </c>
      <c r="E318" t="s">
        <v>93</v>
      </c>
      <c r="F318" t="s">
        <v>27</v>
      </c>
      <c r="G318">
        <v>16</v>
      </c>
      <c r="H318">
        <v>0.8</v>
      </c>
      <c r="I318" s="5">
        <f>IFERROR(VLOOKUP(TrendSheetStgData[Population]&amp;TrendSheetStgData[Cost Basis]&amp;TrendSheetStgData[Period]&amp;TrendSheetStgData[Trend],TrendSheetPrdData[#All],9,FALSE),0)</f>
        <v>0.8</v>
      </c>
      <c r="J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 s="5">
        <f>VLOOKUP(TrendSheetStgData[Population]&amp;TrendSheetStgData[Trend],Threshold[#All],4,FALSE)</f>
        <v>10</v>
      </c>
      <c r="L318" s="5">
        <f>VLOOKUP(TrendSheetStgData[Population]&amp;TrendSheetStgData[Trend],Threshold[#All],5,FALSE)</f>
        <v>5</v>
      </c>
      <c r="M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 spans="1:13" x14ac:dyDescent="0.25">
      <c r="A319" t="s">
        <v>90</v>
      </c>
      <c r="B319" t="s">
        <v>90</v>
      </c>
      <c r="C319" t="s">
        <v>91</v>
      </c>
      <c r="D319" s="1" t="s">
        <v>95</v>
      </c>
      <c r="E319" t="s">
        <v>93</v>
      </c>
      <c r="F319" t="s">
        <v>27</v>
      </c>
      <c r="G319">
        <v>16</v>
      </c>
      <c r="H319">
        <v>0.79</v>
      </c>
      <c r="I319" s="5">
        <f>IFERROR(VLOOKUP(TrendSheetStgData[Population]&amp;TrendSheetStgData[Cost Basis]&amp;TrendSheetStgData[Period]&amp;TrendSheetStgData[Trend],TrendSheetPrdData[#All],9,FALSE),0)</f>
        <v>0.8</v>
      </c>
      <c r="J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319" s="5">
        <f>VLOOKUP(TrendSheetStgData[Population]&amp;TrendSheetStgData[Trend],Threshold[#All],4,FALSE)</f>
        <v>10</v>
      </c>
      <c r="L319" s="5">
        <f>VLOOKUP(TrendSheetStgData[Population]&amp;TrendSheetStgData[Trend],Threshold[#All],5,FALSE)</f>
        <v>5</v>
      </c>
      <c r="M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0" spans="1:13" x14ac:dyDescent="0.25">
      <c r="A320" t="s">
        <v>90</v>
      </c>
      <c r="B320" t="s">
        <v>90</v>
      </c>
      <c r="C320" t="s">
        <v>91</v>
      </c>
      <c r="D320" s="1" t="s">
        <v>96</v>
      </c>
      <c r="E320" t="s">
        <v>93</v>
      </c>
      <c r="F320" t="s">
        <v>27</v>
      </c>
      <c r="G320">
        <v>16</v>
      </c>
      <c r="H320">
        <v>0.79</v>
      </c>
      <c r="I320" s="5">
        <f>IFERROR(VLOOKUP(TrendSheetStgData[Population]&amp;TrendSheetStgData[Cost Basis]&amp;TrendSheetStgData[Period]&amp;TrendSheetStgData[Trend],TrendSheetPrdData[#All],9,FALSE),0)</f>
        <v>0.8</v>
      </c>
      <c r="J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320" s="5">
        <f>VLOOKUP(TrendSheetStgData[Population]&amp;TrendSheetStgData[Trend],Threshold[#All],4,FALSE)</f>
        <v>10</v>
      </c>
      <c r="L320" s="5">
        <f>VLOOKUP(TrendSheetStgData[Population]&amp;TrendSheetStgData[Trend],Threshold[#All],5,FALSE)</f>
        <v>5</v>
      </c>
      <c r="M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1" spans="1:13" x14ac:dyDescent="0.25">
      <c r="A321" t="s">
        <v>90</v>
      </c>
      <c r="B321" t="s">
        <v>90</v>
      </c>
      <c r="C321" t="s">
        <v>91</v>
      </c>
      <c r="D321" s="1" t="s">
        <v>97</v>
      </c>
      <c r="E321" t="s">
        <v>93</v>
      </c>
      <c r="F321" t="s">
        <v>27</v>
      </c>
      <c r="G321">
        <v>16</v>
      </c>
      <c r="H321">
        <v>0.8</v>
      </c>
      <c r="I321" s="5">
        <f>IFERROR(VLOOKUP(TrendSheetStgData[Population]&amp;TrendSheetStgData[Cost Basis]&amp;TrendSheetStgData[Period]&amp;TrendSheetStgData[Trend],TrendSheetPrdData[#All],9,FALSE),0)</f>
        <v>0.8</v>
      </c>
      <c r="J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 s="5">
        <f>VLOOKUP(TrendSheetStgData[Population]&amp;TrendSheetStgData[Trend],Threshold[#All],4,FALSE)</f>
        <v>10</v>
      </c>
      <c r="L321" s="5">
        <f>VLOOKUP(TrendSheetStgData[Population]&amp;TrendSheetStgData[Trend],Threshold[#All],5,FALSE)</f>
        <v>5</v>
      </c>
      <c r="M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 spans="1:13" x14ac:dyDescent="0.25">
      <c r="A322" t="s">
        <v>90</v>
      </c>
      <c r="B322" t="s">
        <v>90</v>
      </c>
      <c r="C322" t="s">
        <v>91</v>
      </c>
      <c r="D322" s="1" t="s">
        <v>98</v>
      </c>
      <c r="E322" t="s">
        <v>93</v>
      </c>
      <c r="F322" t="s">
        <v>27</v>
      </c>
      <c r="G322">
        <v>16</v>
      </c>
      <c r="H322">
        <v>0.81</v>
      </c>
      <c r="I322" s="5">
        <f>IFERROR(VLOOKUP(TrendSheetStgData[Population]&amp;TrendSheetStgData[Cost Basis]&amp;TrendSheetStgData[Period]&amp;TrendSheetStgData[Trend],TrendSheetPrdData[#All],9,FALSE),0)</f>
        <v>0.81</v>
      </c>
      <c r="J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 s="5">
        <f>VLOOKUP(TrendSheetStgData[Population]&amp;TrendSheetStgData[Trend],Threshold[#All],4,FALSE)</f>
        <v>10</v>
      </c>
      <c r="L322" s="5">
        <f>VLOOKUP(TrendSheetStgData[Population]&amp;TrendSheetStgData[Trend],Threshold[#All],5,FALSE)</f>
        <v>5</v>
      </c>
      <c r="M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 spans="1:13" x14ac:dyDescent="0.25">
      <c r="A323" t="s">
        <v>90</v>
      </c>
      <c r="B323" t="s">
        <v>90</v>
      </c>
      <c r="C323" t="s">
        <v>91</v>
      </c>
      <c r="D323" s="1" t="s">
        <v>99</v>
      </c>
      <c r="E323" t="s">
        <v>93</v>
      </c>
      <c r="F323" t="s">
        <v>27</v>
      </c>
      <c r="G323">
        <v>16</v>
      </c>
      <c r="H323">
        <v>0.81</v>
      </c>
      <c r="I323" s="5">
        <f>IFERROR(VLOOKUP(TrendSheetStgData[Population]&amp;TrendSheetStgData[Cost Basis]&amp;TrendSheetStgData[Period]&amp;TrendSheetStgData[Trend],TrendSheetPrdData[#All],9,FALSE),0)</f>
        <v>0.81</v>
      </c>
      <c r="J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3" s="5">
        <f>VLOOKUP(TrendSheetStgData[Population]&amp;TrendSheetStgData[Trend],Threshold[#All],4,FALSE)</f>
        <v>10</v>
      </c>
      <c r="L323" s="5">
        <f>VLOOKUP(TrendSheetStgData[Population]&amp;TrendSheetStgData[Trend],Threshold[#All],5,FALSE)</f>
        <v>5</v>
      </c>
      <c r="M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4" spans="1:13" x14ac:dyDescent="0.25">
      <c r="A324" t="s">
        <v>90</v>
      </c>
      <c r="B324" t="s">
        <v>90</v>
      </c>
      <c r="C324" t="s">
        <v>91</v>
      </c>
      <c r="D324" s="1" t="s">
        <v>100</v>
      </c>
      <c r="E324" t="s">
        <v>93</v>
      </c>
      <c r="F324" t="s">
        <v>27</v>
      </c>
      <c r="G324">
        <v>16</v>
      </c>
      <c r="H324">
        <v>0.81</v>
      </c>
      <c r="I324" s="5">
        <f>IFERROR(VLOOKUP(TrendSheetStgData[Population]&amp;TrendSheetStgData[Cost Basis]&amp;TrendSheetStgData[Period]&amp;TrendSheetStgData[Trend],TrendSheetPrdData[#All],9,FALSE),0)</f>
        <v>0.81</v>
      </c>
      <c r="J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4" s="5">
        <f>VLOOKUP(TrendSheetStgData[Population]&amp;TrendSheetStgData[Trend],Threshold[#All],4,FALSE)</f>
        <v>10</v>
      </c>
      <c r="L324" s="5">
        <f>VLOOKUP(TrendSheetStgData[Population]&amp;TrendSheetStgData[Trend],Threshold[#All],5,FALSE)</f>
        <v>5</v>
      </c>
      <c r="M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5" spans="1:13" x14ac:dyDescent="0.25">
      <c r="A325" t="s">
        <v>90</v>
      </c>
      <c r="B325" t="s">
        <v>90</v>
      </c>
      <c r="C325" t="s">
        <v>91</v>
      </c>
      <c r="D325" s="1" t="s">
        <v>101</v>
      </c>
      <c r="E325" t="s">
        <v>93</v>
      </c>
      <c r="F325" t="s">
        <v>27</v>
      </c>
      <c r="G325">
        <v>16</v>
      </c>
      <c r="H325">
        <v>0.81</v>
      </c>
      <c r="I325" s="5">
        <f>IFERROR(VLOOKUP(TrendSheetStgData[Population]&amp;TrendSheetStgData[Cost Basis]&amp;TrendSheetStgData[Period]&amp;TrendSheetStgData[Trend],TrendSheetPrdData[#All],9,FALSE),0)</f>
        <v>0.81</v>
      </c>
      <c r="J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5" s="5">
        <f>VLOOKUP(TrendSheetStgData[Population]&amp;TrendSheetStgData[Trend],Threshold[#All],4,FALSE)</f>
        <v>10</v>
      </c>
      <c r="L325" s="5">
        <f>VLOOKUP(TrendSheetStgData[Population]&amp;TrendSheetStgData[Trend],Threshold[#All],5,FALSE)</f>
        <v>5</v>
      </c>
      <c r="M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 spans="1:13" x14ac:dyDescent="0.25">
      <c r="A326" t="s">
        <v>90</v>
      </c>
      <c r="B326" t="s">
        <v>90</v>
      </c>
      <c r="C326" t="s">
        <v>91</v>
      </c>
      <c r="D326" s="1" t="s">
        <v>102</v>
      </c>
      <c r="E326" t="s">
        <v>93</v>
      </c>
      <c r="F326" t="s">
        <v>27</v>
      </c>
      <c r="G326">
        <v>16</v>
      </c>
      <c r="H326">
        <v>0.81</v>
      </c>
      <c r="I326" s="5">
        <f>IFERROR(VLOOKUP(TrendSheetStgData[Population]&amp;TrendSheetStgData[Cost Basis]&amp;TrendSheetStgData[Period]&amp;TrendSheetStgData[Trend],TrendSheetPrdData[#All],9,FALSE),0)</f>
        <v>0.81</v>
      </c>
      <c r="J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 s="5">
        <f>VLOOKUP(TrendSheetStgData[Population]&amp;TrendSheetStgData[Trend],Threshold[#All],4,FALSE)</f>
        <v>10</v>
      </c>
      <c r="L326" s="5">
        <f>VLOOKUP(TrendSheetStgData[Population]&amp;TrendSheetStgData[Trend],Threshold[#All],5,FALSE)</f>
        <v>5</v>
      </c>
      <c r="M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 spans="1:13" x14ac:dyDescent="0.25">
      <c r="A327" t="s">
        <v>90</v>
      </c>
      <c r="B327" t="s">
        <v>90</v>
      </c>
      <c r="C327" t="s">
        <v>91</v>
      </c>
      <c r="D327" s="1" t="s">
        <v>103</v>
      </c>
      <c r="E327" t="s">
        <v>93</v>
      </c>
      <c r="F327" t="s">
        <v>27</v>
      </c>
      <c r="G327">
        <v>16</v>
      </c>
      <c r="H327">
        <v>0.82</v>
      </c>
      <c r="I327" s="5">
        <f>IFERROR(VLOOKUP(TrendSheetStgData[Population]&amp;TrendSheetStgData[Cost Basis]&amp;TrendSheetStgData[Period]&amp;TrendSheetStgData[Trend],TrendSheetPrdData[#All],9,FALSE),0)</f>
        <v>0.82</v>
      </c>
      <c r="J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 s="5">
        <f>VLOOKUP(TrendSheetStgData[Population]&amp;TrendSheetStgData[Trend],Threshold[#All],4,FALSE)</f>
        <v>10</v>
      </c>
      <c r="L327" s="5">
        <f>VLOOKUP(TrendSheetStgData[Population]&amp;TrendSheetStgData[Trend],Threshold[#All],5,FALSE)</f>
        <v>5</v>
      </c>
      <c r="M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 spans="1:13" x14ac:dyDescent="0.25">
      <c r="A328" t="s">
        <v>90</v>
      </c>
      <c r="B328" t="s">
        <v>90</v>
      </c>
      <c r="C328" t="s">
        <v>91</v>
      </c>
      <c r="D328" s="1" t="s">
        <v>104</v>
      </c>
      <c r="E328" t="s">
        <v>93</v>
      </c>
      <c r="F328" t="s">
        <v>27</v>
      </c>
      <c r="G328">
        <v>16</v>
      </c>
      <c r="H328">
        <v>0.82</v>
      </c>
      <c r="I328" s="5">
        <f>IFERROR(VLOOKUP(TrendSheetStgData[Population]&amp;TrendSheetStgData[Cost Basis]&amp;TrendSheetStgData[Period]&amp;TrendSheetStgData[Trend],TrendSheetPrdData[#All],9,FALSE),0)</f>
        <v>0.82</v>
      </c>
      <c r="J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 s="5">
        <f>VLOOKUP(TrendSheetStgData[Population]&amp;TrendSheetStgData[Trend],Threshold[#All],4,FALSE)</f>
        <v>10</v>
      </c>
      <c r="L328" s="5">
        <f>VLOOKUP(TrendSheetStgData[Population]&amp;TrendSheetStgData[Trend],Threshold[#All],5,FALSE)</f>
        <v>5</v>
      </c>
      <c r="M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9" spans="1:13" x14ac:dyDescent="0.25">
      <c r="A329" t="s">
        <v>90</v>
      </c>
      <c r="B329" t="s">
        <v>90</v>
      </c>
      <c r="C329" t="s">
        <v>91</v>
      </c>
      <c r="D329" s="1" t="s">
        <v>105</v>
      </c>
      <c r="E329" t="s">
        <v>93</v>
      </c>
      <c r="F329" t="s">
        <v>27</v>
      </c>
      <c r="G329">
        <v>16</v>
      </c>
      <c r="H329">
        <v>0.88</v>
      </c>
      <c r="I329" s="5">
        <f>IFERROR(VLOOKUP(TrendSheetStgData[Population]&amp;TrendSheetStgData[Cost Basis]&amp;TrendSheetStgData[Period]&amp;TrendSheetStgData[Trend],TrendSheetPrdData[#All],9,FALSE),0)</f>
        <v>0.88</v>
      </c>
      <c r="J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9" s="5">
        <f>VLOOKUP(TrendSheetStgData[Population]&amp;TrendSheetStgData[Trend],Threshold[#All],4,FALSE)</f>
        <v>10</v>
      </c>
      <c r="L329" s="5">
        <f>VLOOKUP(TrendSheetStgData[Population]&amp;TrendSheetStgData[Trend],Threshold[#All],5,FALSE)</f>
        <v>5</v>
      </c>
      <c r="M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0" spans="1:13" x14ac:dyDescent="0.25">
      <c r="A330" t="s">
        <v>90</v>
      </c>
      <c r="B330" t="s">
        <v>90</v>
      </c>
      <c r="C330" t="s">
        <v>91</v>
      </c>
      <c r="D330" s="1" t="s">
        <v>106</v>
      </c>
      <c r="E330" t="s">
        <v>93</v>
      </c>
      <c r="F330" t="s">
        <v>27</v>
      </c>
      <c r="G330">
        <v>16</v>
      </c>
      <c r="H330">
        <v>0.88</v>
      </c>
      <c r="I330" s="5">
        <f>IFERROR(VLOOKUP(TrendSheetStgData[Population]&amp;TrendSheetStgData[Cost Basis]&amp;TrendSheetStgData[Period]&amp;TrendSheetStgData[Trend],TrendSheetPrdData[#All],9,FALSE),0)</f>
        <v>0.88</v>
      </c>
      <c r="J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0" s="5">
        <f>VLOOKUP(TrendSheetStgData[Population]&amp;TrendSheetStgData[Trend],Threshold[#All],4,FALSE)</f>
        <v>10</v>
      </c>
      <c r="L330" s="5">
        <f>VLOOKUP(TrendSheetStgData[Population]&amp;TrendSheetStgData[Trend],Threshold[#All],5,FALSE)</f>
        <v>5</v>
      </c>
      <c r="M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1" spans="1:13" x14ac:dyDescent="0.25">
      <c r="A331" t="s">
        <v>90</v>
      </c>
      <c r="B331" t="s">
        <v>90</v>
      </c>
      <c r="C331" t="s">
        <v>91</v>
      </c>
      <c r="D331" s="1" t="s">
        <v>107</v>
      </c>
      <c r="E331" t="s">
        <v>93</v>
      </c>
      <c r="F331" t="s">
        <v>27</v>
      </c>
      <c r="G331">
        <v>16</v>
      </c>
      <c r="H331">
        <v>0.89</v>
      </c>
      <c r="I331" s="5">
        <f>IFERROR(VLOOKUP(TrendSheetStgData[Population]&amp;TrendSheetStgData[Cost Basis]&amp;TrendSheetStgData[Period]&amp;TrendSheetStgData[Trend],TrendSheetPrdData[#All],9,FALSE),0)</f>
        <v>0.89</v>
      </c>
      <c r="J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1" s="5">
        <f>VLOOKUP(TrendSheetStgData[Population]&amp;TrendSheetStgData[Trend],Threshold[#All],4,FALSE)</f>
        <v>10</v>
      </c>
      <c r="L331" s="5">
        <f>VLOOKUP(TrendSheetStgData[Population]&amp;TrendSheetStgData[Trend],Threshold[#All],5,FALSE)</f>
        <v>5</v>
      </c>
      <c r="M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2" spans="1:13" x14ac:dyDescent="0.25">
      <c r="A332" t="s">
        <v>90</v>
      </c>
      <c r="B332" t="s">
        <v>90</v>
      </c>
      <c r="C332" t="s">
        <v>91</v>
      </c>
      <c r="D332" s="1" t="s">
        <v>108</v>
      </c>
      <c r="E332" t="s">
        <v>93</v>
      </c>
      <c r="F332" t="s">
        <v>27</v>
      </c>
      <c r="G332">
        <v>16</v>
      </c>
      <c r="H332">
        <v>0.88</v>
      </c>
      <c r="I332" s="5">
        <f>IFERROR(VLOOKUP(TrendSheetStgData[Population]&amp;TrendSheetStgData[Cost Basis]&amp;TrendSheetStgData[Period]&amp;TrendSheetStgData[Trend],TrendSheetPrdData[#All],9,FALSE),0)</f>
        <v>0.88</v>
      </c>
      <c r="J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2" s="5">
        <f>VLOOKUP(TrendSheetStgData[Population]&amp;TrendSheetStgData[Trend],Threshold[#All],4,FALSE)</f>
        <v>10</v>
      </c>
      <c r="L332" s="5">
        <f>VLOOKUP(TrendSheetStgData[Population]&amp;TrendSheetStgData[Trend],Threshold[#All],5,FALSE)</f>
        <v>5</v>
      </c>
      <c r="M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3" spans="1:13" x14ac:dyDescent="0.25">
      <c r="A333" t="s">
        <v>90</v>
      </c>
      <c r="B333" t="s">
        <v>90</v>
      </c>
      <c r="C333" t="s">
        <v>91</v>
      </c>
      <c r="D333" s="1" t="s">
        <v>109</v>
      </c>
      <c r="E333" t="s">
        <v>93</v>
      </c>
      <c r="F333" t="s">
        <v>27</v>
      </c>
      <c r="G333">
        <v>16</v>
      </c>
      <c r="H333">
        <v>0.89</v>
      </c>
      <c r="I333" s="5">
        <f>IFERROR(VLOOKUP(TrendSheetStgData[Population]&amp;TrendSheetStgData[Cost Basis]&amp;TrendSheetStgData[Period]&amp;TrendSheetStgData[Trend],TrendSheetPrdData[#All],9,FALSE),0)</f>
        <v>0.9</v>
      </c>
      <c r="J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1.111111111111112</v>
      </c>
      <c r="K333" s="5">
        <f>VLOOKUP(TrendSheetStgData[Population]&amp;TrendSheetStgData[Trend],Threshold[#All],4,FALSE)</f>
        <v>10</v>
      </c>
      <c r="L333" s="5">
        <f>VLOOKUP(TrendSheetStgData[Population]&amp;TrendSheetStgData[Trend],Threshold[#All],5,FALSE)</f>
        <v>5</v>
      </c>
      <c r="M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4" spans="1:13" x14ac:dyDescent="0.25">
      <c r="A334" t="s">
        <v>90</v>
      </c>
      <c r="B334" t="s">
        <v>90</v>
      </c>
      <c r="C334" t="s">
        <v>91</v>
      </c>
      <c r="D334" s="1" t="s">
        <v>110</v>
      </c>
      <c r="E334" t="s">
        <v>93</v>
      </c>
      <c r="F334" t="s">
        <v>27</v>
      </c>
      <c r="G334">
        <v>16</v>
      </c>
      <c r="H334">
        <v>0.89</v>
      </c>
      <c r="I334" s="5">
        <f>IFERROR(VLOOKUP(TrendSheetStgData[Population]&amp;TrendSheetStgData[Cost Basis]&amp;TrendSheetStgData[Period]&amp;TrendSheetStgData[Trend],TrendSheetPrdData[#All],9,FALSE),0)</f>
        <v>0.89</v>
      </c>
      <c r="J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4" s="5">
        <f>VLOOKUP(TrendSheetStgData[Population]&amp;TrendSheetStgData[Trend],Threshold[#All],4,FALSE)</f>
        <v>10</v>
      </c>
      <c r="L334" s="5">
        <f>VLOOKUP(TrendSheetStgData[Population]&amp;TrendSheetStgData[Trend],Threshold[#All],5,FALSE)</f>
        <v>5</v>
      </c>
      <c r="M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5" spans="1:13" x14ac:dyDescent="0.25">
      <c r="A335" t="s">
        <v>90</v>
      </c>
      <c r="B335" t="s">
        <v>90</v>
      </c>
      <c r="C335" t="s">
        <v>91</v>
      </c>
      <c r="D335" s="1" t="s">
        <v>111</v>
      </c>
      <c r="E335" t="s">
        <v>93</v>
      </c>
      <c r="F335" t="s">
        <v>27</v>
      </c>
      <c r="G335">
        <v>16</v>
      </c>
      <c r="H335">
        <v>0.9</v>
      </c>
      <c r="I335" s="5">
        <f>IFERROR(VLOOKUP(TrendSheetStgData[Population]&amp;TrendSheetStgData[Cost Basis]&amp;TrendSheetStgData[Period]&amp;TrendSheetStgData[Trend],TrendSheetPrdData[#All],9,FALSE),0)</f>
        <v>0.9</v>
      </c>
      <c r="J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5" s="5">
        <f>VLOOKUP(TrendSheetStgData[Population]&amp;TrendSheetStgData[Trend],Threshold[#All],4,FALSE)</f>
        <v>10</v>
      </c>
      <c r="L335" s="5">
        <f>VLOOKUP(TrendSheetStgData[Population]&amp;TrendSheetStgData[Trend],Threshold[#All],5,FALSE)</f>
        <v>5</v>
      </c>
      <c r="M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 spans="1:13" x14ac:dyDescent="0.25">
      <c r="A336" t="s">
        <v>90</v>
      </c>
      <c r="B336" t="s">
        <v>90</v>
      </c>
      <c r="C336" t="s">
        <v>91</v>
      </c>
      <c r="D336" s="1" t="s">
        <v>112</v>
      </c>
      <c r="E336" t="s">
        <v>113</v>
      </c>
      <c r="F336" t="s">
        <v>27</v>
      </c>
      <c r="G336">
        <v>16</v>
      </c>
      <c r="H336">
        <v>0.9</v>
      </c>
      <c r="I336" s="5">
        <f>IFERROR(VLOOKUP(TrendSheetStgData[Population]&amp;TrendSheetStgData[Cost Basis]&amp;TrendSheetStgData[Period]&amp;TrendSheetStgData[Trend],TrendSheetPrdData[#All],9,FALSE),0)</f>
        <v>0.9</v>
      </c>
      <c r="J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 s="5">
        <f>VLOOKUP(TrendSheetStgData[Population]&amp;TrendSheetStgData[Trend],Threshold[#All],4,FALSE)</f>
        <v>10</v>
      </c>
      <c r="L336" s="5">
        <f>VLOOKUP(TrendSheetStgData[Population]&amp;TrendSheetStgData[Trend],Threshold[#All],5,FALSE)</f>
        <v>5</v>
      </c>
      <c r="M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 spans="1:13" x14ac:dyDescent="0.25">
      <c r="A337" t="s">
        <v>90</v>
      </c>
      <c r="B337" t="s">
        <v>90</v>
      </c>
      <c r="C337" t="s">
        <v>91</v>
      </c>
      <c r="D337" s="1" t="s">
        <v>114</v>
      </c>
      <c r="E337" t="s">
        <v>113</v>
      </c>
      <c r="F337" t="s">
        <v>27</v>
      </c>
      <c r="G337">
        <v>16</v>
      </c>
      <c r="H337">
        <v>0.83</v>
      </c>
      <c r="I337" s="5">
        <f>IFERROR(VLOOKUP(TrendSheetStgData[Population]&amp;TrendSheetStgData[Cost Basis]&amp;TrendSheetStgData[Period]&amp;TrendSheetStgData[Trend],TrendSheetPrdData[#All],9,FALSE),0)</f>
        <v>0</v>
      </c>
      <c r="J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7" s="5">
        <f>VLOOKUP(TrendSheetStgData[Population]&amp;TrendSheetStgData[Trend],Threshold[#All],4,FALSE)</f>
        <v>10</v>
      </c>
      <c r="L337" s="5">
        <f>VLOOKUP(TrendSheetStgData[Population]&amp;TrendSheetStgData[Trend],Threshold[#All],5,FALSE)</f>
        <v>5</v>
      </c>
      <c r="M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8" spans="1:13" x14ac:dyDescent="0.25">
      <c r="A338" t="s">
        <v>90</v>
      </c>
      <c r="B338" t="s">
        <v>90</v>
      </c>
      <c r="C338" t="s">
        <v>91</v>
      </c>
      <c r="D338" s="1" t="s">
        <v>92</v>
      </c>
      <c r="E338" t="s">
        <v>93</v>
      </c>
      <c r="F338" t="s">
        <v>28</v>
      </c>
      <c r="G338">
        <v>17</v>
      </c>
      <c r="H338">
        <v>2127605</v>
      </c>
      <c r="I338" s="5">
        <f>IFERROR(VLOOKUP(TrendSheetStgData[Population]&amp;TrendSheetStgData[Cost Basis]&amp;TrendSheetStgData[Period]&amp;TrendSheetStgData[Trend],TrendSheetPrdData[#All],9,FALSE),0)</f>
        <v>2126830</v>
      </c>
      <c r="J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3.6439207647061586E-2</v>
      </c>
      <c r="K338" s="5">
        <f>VLOOKUP(TrendSheetStgData[Population]&amp;TrendSheetStgData[Trend],Threshold[#All],4,FALSE)</f>
        <v>10</v>
      </c>
      <c r="L338" s="5">
        <f>VLOOKUP(TrendSheetStgData[Population]&amp;TrendSheetStgData[Trend],Threshold[#All],5,FALSE)</f>
        <v>5</v>
      </c>
      <c r="M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 spans="1:13" x14ac:dyDescent="0.25">
      <c r="A339" t="s">
        <v>90</v>
      </c>
      <c r="B339" t="s">
        <v>90</v>
      </c>
      <c r="C339" t="s">
        <v>91</v>
      </c>
      <c r="D339" s="1" t="s">
        <v>94</v>
      </c>
      <c r="E339" t="s">
        <v>93</v>
      </c>
      <c r="F339" t="s">
        <v>28</v>
      </c>
      <c r="G339">
        <v>17</v>
      </c>
      <c r="H339">
        <v>2502297</v>
      </c>
      <c r="I339" s="5">
        <f>IFERROR(VLOOKUP(TrendSheetStgData[Population]&amp;TrendSheetStgData[Cost Basis]&amp;TrendSheetStgData[Period]&amp;TrendSheetStgData[Trend],TrendSheetPrdData[#All],9,FALSE),0)</f>
        <v>2496406</v>
      </c>
      <c r="J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0.23597924376083057</v>
      </c>
      <c r="K339" s="5">
        <f>VLOOKUP(TrendSheetStgData[Population]&amp;TrendSheetStgData[Trend],Threshold[#All],4,FALSE)</f>
        <v>10</v>
      </c>
      <c r="L339" s="5">
        <f>VLOOKUP(TrendSheetStgData[Population]&amp;TrendSheetStgData[Trend],Threshold[#All],5,FALSE)</f>
        <v>5</v>
      </c>
      <c r="M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0" spans="1:13" x14ac:dyDescent="0.25">
      <c r="A340" t="s">
        <v>90</v>
      </c>
      <c r="B340" t="s">
        <v>90</v>
      </c>
      <c r="C340" t="s">
        <v>91</v>
      </c>
      <c r="D340" s="1" t="s">
        <v>95</v>
      </c>
      <c r="E340" t="s">
        <v>93</v>
      </c>
      <c r="F340" t="s">
        <v>28</v>
      </c>
      <c r="G340">
        <v>17</v>
      </c>
      <c r="H340">
        <v>2291405</v>
      </c>
      <c r="I340" s="5">
        <f>IFERROR(VLOOKUP(TrendSheetStgData[Population]&amp;TrendSheetStgData[Cost Basis]&amp;TrendSheetStgData[Period]&amp;TrendSheetStgData[Trend],TrendSheetPrdData[#All],9,FALSE),0)</f>
        <v>2286710</v>
      </c>
      <c r="J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0.20531680886513812</v>
      </c>
      <c r="K340" s="5">
        <f>VLOOKUP(TrendSheetStgData[Population]&amp;TrendSheetStgData[Trend],Threshold[#All],4,FALSE)</f>
        <v>10</v>
      </c>
      <c r="L340" s="5">
        <f>VLOOKUP(TrendSheetStgData[Population]&amp;TrendSheetStgData[Trend],Threshold[#All],5,FALSE)</f>
        <v>5</v>
      </c>
      <c r="M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1" spans="1:13" x14ac:dyDescent="0.25">
      <c r="A341" t="s">
        <v>90</v>
      </c>
      <c r="B341" t="s">
        <v>90</v>
      </c>
      <c r="C341" t="s">
        <v>91</v>
      </c>
      <c r="D341" s="1" t="s">
        <v>96</v>
      </c>
      <c r="E341" t="s">
        <v>93</v>
      </c>
      <c r="F341" t="s">
        <v>28</v>
      </c>
      <c r="G341">
        <v>17</v>
      </c>
      <c r="H341">
        <v>2314747</v>
      </c>
      <c r="I341" s="5">
        <f>IFERROR(VLOOKUP(TrendSheetStgData[Population]&amp;TrendSheetStgData[Cost Basis]&amp;TrendSheetStgData[Period]&amp;TrendSheetStgData[Trend],TrendSheetPrdData[#All],9,FALSE),0)</f>
        <v>2314188</v>
      </c>
      <c r="J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2.4155340879824804E-2</v>
      </c>
      <c r="K341" s="5">
        <f>VLOOKUP(TrendSheetStgData[Population]&amp;TrendSheetStgData[Trend],Threshold[#All],4,FALSE)</f>
        <v>10</v>
      </c>
      <c r="L341" s="5">
        <f>VLOOKUP(TrendSheetStgData[Population]&amp;TrendSheetStgData[Trend],Threshold[#All],5,FALSE)</f>
        <v>5</v>
      </c>
      <c r="M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 spans="1:13" x14ac:dyDescent="0.25">
      <c r="A342" t="s">
        <v>90</v>
      </c>
      <c r="B342" t="s">
        <v>90</v>
      </c>
      <c r="C342" t="s">
        <v>91</v>
      </c>
      <c r="D342" s="1" t="s">
        <v>97</v>
      </c>
      <c r="E342" t="s">
        <v>93</v>
      </c>
      <c r="F342" t="s">
        <v>28</v>
      </c>
      <c r="G342">
        <v>17</v>
      </c>
      <c r="H342">
        <v>2138797</v>
      </c>
      <c r="I342" s="5">
        <f>IFERROR(VLOOKUP(TrendSheetStgData[Population]&amp;TrendSheetStgData[Cost Basis]&amp;TrendSheetStgData[Period]&amp;TrendSheetStgData[Trend],TrendSheetPrdData[#All],9,FALSE),0)</f>
        <v>2138660</v>
      </c>
      <c r="J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6.4058803175820371E-3</v>
      </c>
      <c r="K342" s="5">
        <f>VLOOKUP(TrendSheetStgData[Population]&amp;TrendSheetStgData[Trend],Threshold[#All],4,FALSE)</f>
        <v>10</v>
      </c>
      <c r="L342" s="5">
        <f>VLOOKUP(TrendSheetStgData[Population]&amp;TrendSheetStgData[Trend],Threshold[#All],5,FALSE)</f>
        <v>5</v>
      </c>
      <c r="M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 spans="1:13" x14ac:dyDescent="0.25">
      <c r="A343" t="s">
        <v>90</v>
      </c>
      <c r="B343" t="s">
        <v>90</v>
      </c>
      <c r="C343" t="s">
        <v>91</v>
      </c>
      <c r="D343" s="1" t="s">
        <v>98</v>
      </c>
      <c r="E343" t="s">
        <v>93</v>
      </c>
      <c r="F343" t="s">
        <v>28</v>
      </c>
      <c r="G343">
        <v>17</v>
      </c>
      <c r="H343">
        <v>2370428</v>
      </c>
      <c r="I343" s="5">
        <f>IFERROR(VLOOKUP(TrendSheetStgData[Population]&amp;TrendSheetStgData[Cost Basis]&amp;TrendSheetStgData[Period]&amp;TrendSheetStgData[Trend],TrendSheetPrdData[#All],9,FALSE),0)</f>
        <v>2379684</v>
      </c>
      <c r="J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0.38895920634840592</v>
      </c>
      <c r="K343" s="5">
        <f>VLOOKUP(TrendSheetStgData[Population]&amp;TrendSheetStgData[Trend],Threshold[#All],4,FALSE)</f>
        <v>10</v>
      </c>
      <c r="L343" s="5">
        <f>VLOOKUP(TrendSheetStgData[Population]&amp;TrendSheetStgData[Trend],Threshold[#All],5,FALSE)</f>
        <v>5</v>
      </c>
      <c r="M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4" spans="1:13" x14ac:dyDescent="0.25">
      <c r="A344" t="s">
        <v>90</v>
      </c>
      <c r="B344" t="s">
        <v>90</v>
      </c>
      <c r="C344" t="s">
        <v>91</v>
      </c>
      <c r="D344" s="1" t="s">
        <v>99</v>
      </c>
      <c r="E344" t="s">
        <v>93</v>
      </c>
      <c r="F344" t="s">
        <v>28</v>
      </c>
      <c r="G344">
        <v>17</v>
      </c>
      <c r="H344">
        <v>2890630</v>
      </c>
      <c r="I344" s="5">
        <f>IFERROR(VLOOKUP(TrendSheetStgData[Population]&amp;TrendSheetStgData[Cost Basis]&amp;TrendSheetStgData[Period]&amp;TrendSheetStgData[Trend],TrendSheetPrdData[#All],9,FALSE),0)</f>
        <v>2609058</v>
      </c>
      <c r="J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10.792094311433475</v>
      </c>
      <c r="K344" s="5">
        <f>VLOOKUP(TrendSheetStgData[Population]&amp;TrendSheetStgData[Trend],Threshold[#All],4,FALSE)</f>
        <v>10</v>
      </c>
      <c r="L344" s="5">
        <f>VLOOKUP(TrendSheetStgData[Population]&amp;TrendSheetStgData[Trend],Threshold[#All],5,FALSE)</f>
        <v>5</v>
      </c>
      <c r="M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5" spans="1:13" x14ac:dyDescent="0.25">
      <c r="A345" t="s">
        <v>90</v>
      </c>
      <c r="B345" t="s">
        <v>90</v>
      </c>
      <c r="C345" t="s">
        <v>91</v>
      </c>
      <c r="D345" s="1" t="s">
        <v>100</v>
      </c>
      <c r="E345" t="s">
        <v>93</v>
      </c>
      <c r="F345" t="s">
        <v>28</v>
      </c>
      <c r="G345">
        <v>17</v>
      </c>
      <c r="H345">
        <v>2795232</v>
      </c>
      <c r="I345" s="5">
        <f>IFERROR(VLOOKUP(TrendSheetStgData[Population]&amp;TrendSheetStgData[Cost Basis]&amp;TrendSheetStgData[Period]&amp;TrendSheetStgData[Trend],TrendSheetPrdData[#All],9,FALSE),0)</f>
        <v>2798362</v>
      </c>
      <c r="J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0.11185114720683029</v>
      </c>
      <c r="K345" s="5">
        <f>VLOOKUP(TrendSheetStgData[Population]&amp;TrendSheetStgData[Trend],Threshold[#All],4,FALSE)</f>
        <v>10</v>
      </c>
      <c r="L345" s="5">
        <f>VLOOKUP(TrendSheetStgData[Population]&amp;TrendSheetStgData[Trend],Threshold[#All],5,FALSE)</f>
        <v>5</v>
      </c>
      <c r="M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6" spans="1:13" x14ac:dyDescent="0.25">
      <c r="A346" t="s">
        <v>90</v>
      </c>
      <c r="B346" t="s">
        <v>90</v>
      </c>
      <c r="C346" t="s">
        <v>91</v>
      </c>
      <c r="D346" s="1" t="s">
        <v>101</v>
      </c>
      <c r="E346" t="s">
        <v>93</v>
      </c>
      <c r="F346" t="s">
        <v>28</v>
      </c>
      <c r="G346">
        <v>17</v>
      </c>
      <c r="H346">
        <v>2635107</v>
      </c>
      <c r="I346" s="5">
        <f>IFERROR(VLOOKUP(TrendSheetStgData[Population]&amp;TrendSheetStgData[Cost Basis]&amp;TrendSheetStgData[Period]&amp;TrendSheetStgData[Trend],TrendSheetPrdData[#All],9,FALSE),0)</f>
        <v>2634377</v>
      </c>
      <c r="J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2.7710536494966364E-2</v>
      </c>
      <c r="K346" s="5">
        <f>VLOOKUP(TrendSheetStgData[Population]&amp;TrendSheetStgData[Trend],Threshold[#All],4,FALSE)</f>
        <v>10</v>
      </c>
      <c r="L346" s="5">
        <f>VLOOKUP(TrendSheetStgData[Population]&amp;TrendSheetStgData[Trend],Threshold[#All],5,FALSE)</f>
        <v>5</v>
      </c>
      <c r="M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7" spans="1:13" x14ac:dyDescent="0.25">
      <c r="A347" t="s">
        <v>90</v>
      </c>
      <c r="B347" t="s">
        <v>90</v>
      </c>
      <c r="C347" t="s">
        <v>91</v>
      </c>
      <c r="D347" s="1" t="s">
        <v>102</v>
      </c>
      <c r="E347" t="s">
        <v>93</v>
      </c>
      <c r="F347" t="s">
        <v>28</v>
      </c>
      <c r="G347">
        <v>17</v>
      </c>
      <c r="H347">
        <v>2705972</v>
      </c>
      <c r="I347" s="5">
        <f>IFERROR(VLOOKUP(TrendSheetStgData[Population]&amp;TrendSheetStgData[Cost Basis]&amp;TrendSheetStgData[Period]&amp;TrendSheetStgData[Trend],TrendSheetPrdData[#All],9,FALSE),0)</f>
        <v>2705164</v>
      </c>
      <c r="J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2.9868799082051957E-2</v>
      </c>
      <c r="K347" s="5">
        <f>VLOOKUP(TrendSheetStgData[Population]&amp;TrendSheetStgData[Trend],Threshold[#All],4,FALSE)</f>
        <v>10</v>
      </c>
      <c r="L347" s="5">
        <f>VLOOKUP(TrendSheetStgData[Population]&amp;TrendSheetStgData[Trend],Threshold[#All],5,FALSE)</f>
        <v>5</v>
      </c>
      <c r="M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8" spans="1:13" x14ac:dyDescent="0.25">
      <c r="A348" t="s">
        <v>90</v>
      </c>
      <c r="B348" t="s">
        <v>90</v>
      </c>
      <c r="C348" t="s">
        <v>91</v>
      </c>
      <c r="D348" s="1" t="s">
        <v>103</v>
      </c>
      <c r="E348" t="s">
        <v>93</v>
      </c>
      <c r="F348" t="s">
        <v>28</v>
      </c>
      <c r="G348">
        <v>17</v>
      </c>
      <c r="H348">
        <v>2827339</v>
      </c>
      <c r="I348" s="5">
        <f>IFERROR(VLOOKUP(TrendSheetStgData[Population]&amp;TrendSheetStgData[Cost Basis]&amp;TrendSheetStgData[Period]&amp;TrendSheetStgData[Trend],TrendSheetPrdData[#All],9,FALSE),0)</f>
        <v>2670304</v>
      </c>
      <c r="J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5.8807911009383202</v>
      </c>
      <c r="K348" s="5">
        <f>VLOOKUP(TrendSheetStgData[Population]&amp;TrendSheetStgData[Trend],Threshold[#All],4,FALSE)</f>
        <v>10</v>
      </c>
      <c r="L348" s="5">
        <f>VLOOKUP(TrendSheetStgData[Population]&amp;TrendSheetStgData[Trend],Threshold[#All],5,FALSE)</f>
        <v>5</v>
      </c>
      <c r="M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49" spans="1:13" x14ac:dyDescent="0.25">
      <c r="A349" t="s">
        <v>90</v>
      </c>
      <c r="B349" t="s">
        <v>90</v>
      </c>
      <c r="C349" t="s">
        <v>91</v>
      </c>
      <c r="D349" s="1" t="s">
        <v>104</v>
      </c>
      <c r="E349" t="s">
        <v>93</v>
      </c>
      <c r="F349" t="s">
        <v>28</v>
      </c>
      <c r="G349">
        <v>17</v>
      </c>
      <c r="H349">
        <v>2813273</v>
      </c>
      <c r="I349" s="5">
        <f>IFERROR(VLOOKUP(TrendSheetStgData[Population]&amp;TrendSheetStgData[Cost Basis]&amp;TrendSheetStgData[Period]&amp;TrendSheetStgData[Trend],TrendSheetPrdData[#All],9,FALSE),0)</f>
        <v>2813140</v>
      </c>
      <c r="J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4.7278130487640145E-3</v>
      </c>
      <c r="K349" s="5">
        <f>VLOOKUP(TrendSheetStgData[Population]&amp;TrendSheetStgData[Trend],Threshold[#All],4,FALSE)</f>
        <v>10</v>
      </c>
      <c r="L349" s="5">
        <f>VLOOKUP(TrendSheetStgData[Population]&amp;TrendSheetStgData[Trend],Threshold[#All],5,FALSE)</f>
        <v>5</v>
      </c>
      <c r="M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0" spans="1:13" x14ac:dyDescent="0.25">
      <c r="A350" t="s">
        <v>90</v>
      </c>
      <c r="B350" t="s">
        <v>90</v>
      </c>
      <c r="C350" t="s">
        <v>91</v>
      </c>
      <c r="D350" s="1" t="s">
        <v>105</v>
      </c>
      <c r="E350" t="s">
        <v>93</v>
      </c>
      <c r="F350" t="s">
        <v>28</v>
      </c>
      <c r="G350">
        <v>17</v>
      </c>
      <c r="H350">
        <v>2641397</v>
      </c>
      <c r="I350" s="5">
        <f>IFERROR(VLOOKUP(TrendSheetStgData[Population]&amp;TrendSheetStgData[Cost Basis]&amp;TrendSheetStgData[Period]&amp;TrendSheetStgData[Trend],TrendSheetPrdData[#All],9,FALSE),0)</f>
        <v>2631562</v>
      </c>
      <c r="J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0.3737324068367</v>
      </c>
      <c r="K350" s="5">
        <f>VLOOKUP(TrendSheetStgData[Population]&amp;TrendSheetStgData[Trend],Threshold[#All],4,FALSE)</f>
        <v>10</v>
      </c>
      <c r="L350" s="5">
        <f>VLOOKUP(TrendSheetStgData[Population]&amp;TrendSheetStgData[Trend],Threshold[#All],5,FALSE)</f>
        <v>5</v>
      </c>
      <c r="M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1" spans="1:13" x14ac:dyDescent="0.25">
      <c r="A351" t="s">
        <v>90</v>
      </c>
      <c r="B351" t="s">
        <v>90</v>
      </c>
      <c r="C351" t="s">
        <v>91</v>
      </c>
      <c r="D351" s="1" t="s">
        <v>106</v>
      </c>
      <c r="E351" t="s">
        <v>93</v>
      </c>
      <c r="F351" t="s">
        <v>28</v>
      </c>
      <c r="G351">
        <v>17</v>
      </c>
      <c r="H351">
        <v>2663275</v>
      </c>
      <c r="I351" s="5">
        <f>IFERROR(VLOOKUP(TrendSheetStgData[Population]&amp;TrendSheetStgData[Cost Basis]&amp;TrendSheetStgData[Period]&amp;TrendSheetStgData[Trend],TrendSheetPrdData[#All],9,FALSE),0)</f>
        <v>2661927</v>
      </c>
      <c r="J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5.0640006281163982E-2</v>
      </c>
      <c r="K351" s="5">
        <f>VLOOKUP(TrendSheetStgData[Population]&amp;TrendSheetStgData[Trend],Threshold[#All],4,FALSE)</f>
        <v>10</v>
      </c>
      <c r="L351" s="5">
        <f>VLOOKUP(TrendSheetStgData[Population]&amp;TrendSheetStgData[Trend],Threshold[#All],5,FALSE)</f>
        <v>5</v>
      </c>
      <c r="M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2" spans="1:13" x14ac:dyDescent="0.25">
      <c r="A352" t="s">
        <v>90</v>
      </c>
      <c r="B352" t="s">
        <v>90</v>
      </c>
      <c r="C352" t="s">
        <v>91</v>
      </c>
      <c r="D352" s="1" t="s">
        <v>107</v>
      </c>
      <c r="E352" t="s">
        <v>93</v>
      </c>
      <c r="F352" t="s">
        <v>28</v>
      </c>
      <c r="G352">
        <v>17</v>
      </c>
      <c r="H352">
        <v>2839876</v>
      </c>
      <c r="I352" s="5">
        <f>IFERROR(VLOOKUP(TrendSheetStgData[Population]&amp;TrendSheetStgData[Cost Basis]&amp;TrendSheetStgData[Period]&amp;TrendSheetStgData[Trend],TrendSheetPrdData[#All],9,FALSE),0)</f>
        <v>2860713</v>
      </c>
      <c r="J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0.72838484671478754</v>
      </c>
      <c r="K352" s="5">
        <f>VLOOKUP(TrendSheetStgData[Population]&amp;TrendSheetStgData[Trend],Threshold[#All],4,FALSE)</f>
        <v>10</v>
      </c>
      <c r="L352" s="5">
        <f>VLOOKUP(TrendSheetStgData[Population]&amp;TrendSheetStgData[Trend],Threshold[#All],5,FALSE)</f>
        <v>5</v>
      </c>
      <c r="M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3" spans="1:13" x14ac:dyDescent="0.25">
      <c r="A353" t="s">
        <v>90</v>
      </c>
      <c r="B353" t="s">
        <v>90</v>
      </c>
      <c r="C353" t="s">
        <v>91</v>
      </c>
      <c r="D353" s="1" t="s">
        <v>108</v>
      </c>
      <c r="E353" t="s">
        <v>93</v>
      </c>
      <c r="F353" t="s">
        <v>28</v>
      </c>
      <c r="G353">
        <v>17</v>
      </c>
      <c r="H353">
        <v>3086883</v>
      </c>
      <c r="I353" s="5">
        <f>IFERROR(VLOOKUP(TrendSheetStgData[Population]&amp;TrendSheetStgData[Cost Basis]&amp;TrendSheetStgData[Period]&amp;TrendSheetStgData[Trend],TrendSheetPrdData[#All],9,FALSE),0)</f>
        <v>3076259</v>
      </c>
      <c r="J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0.34535453614276301</v>
      </c>
      <c r="K353" s="5">
        <f>VLOOKUP(TrendSheetStgData[Population]&amp;TrendSheetStgData[Trend],Threshold[#All],4,FALSE)</f>
        <v>10</v>
      </c>
      <c r="L353" s="5">
        <f>VLOOKUP(TrendSheetStgData[Population]&amp;TrendSheetStgData[Trend],Threshold[#All],5,FALSE)</f>
        <v>5</v>
      </c>
      <c r="M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4" spans="1:13" x14ac:dyDescent="0.25">
      <c r="A354" t="s">
        <v>90</v>
      </c>
      <c r="B354" t="s">
        <v>90</v>
      </c>
      <c r="C354" t="s">
        <v>91</v>
      </c>
      <c r="D354" s="1" t="s">
        <v>109</v>
      </c>
      <c r="E354" t="s">
        <v>93</v>
      </c>
      <c r="F354" t="s">
        <v>28</v>
      </c>
      <c r="G354">
        <v>17</v>
      </c>
      <c r="H354">
        <v>2865868</v>
      </c>
      <c r="I354" s="5">
        <f>IFERROR(VLOOKUP(TrendSheetStgData[Population]&amp;TrendSheetStgData[Cost Basis]&amp;TrendSheetStgData[Period]&amp;TrendSheetStgData[Trend],TrendSheetPrdData[#All],9,FALSE),0)</f>
        <v>2859748</v>
      </c>
      <c r="J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0.21400487035920646</v>
      </c>
      <c r="K354" s="5">
        <f>VLOOKUP(TrendSheetStgData[Population]&amp;TrendSheetStgData[Trend],Threshold[#All],4,FALSE)</f>
        <v>10</v>
      </c>
      <c r="L354" s="5">
        <f>VLOOKUP(TrendSheetStgData[Population]&amp;TrendSheetStgData[Trend],Threshold[#All],5,FALSE)</f>
        <v>5</v>
      </c>
      <c r="M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5" spans="1:13" x14ac:dyDescent="0.25">
      <c r="A355" t="s">
        <v>90</v>
      </c>
      <c r="B355" t="s">
        <v>90</v>
      </c>
      <c r="C355" t="s">
        <v>91</v>
      </c>
      <c r="D355" s="1" t="s">
        <v>110</v>
      </c>
      <c r="E355" t="s">
        <v>93</v>
      </c>
      <c r="F355" t="s">
        <v>28</v>
      </c>
      <c r="G355">
        <v>17</v>
      </c>
      <c r="H355">
        <v>2725159</v>
      </c>
      <c r="I355" s="5">
        <f>IFERROR(VLOOKUP(TrendSheetStgData[Population]&amp;TrendSheetStgData[Cost Basis]&amp;TrendSheetStgData[Period]&amp;TrendSheetStgData[Trend],TrendSheetPrdData[#All],9,FALSE),0)</f>
        <v>2662930</v>
      </c>
      <c r="J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2.3368620279166183</v>
      </c>
      <c r="K355" s="5">
        <f>VLOOKUP(TrendSheetStgData[Population]&amp;TrendSheetStgData[Trend],Threshold[#All],4,FALSE)</f>
        <v>10</v>
      </c>
      <c r="L355" s="5">
        <f>VLOOKUP(TrendSheetStgData[Population]&amp;TrendSheetStgData[Trend],Threshold[#All],5,FALSE)</f>
        <v>5</v>
      </c>
      <c r="M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6" spans="1:13" x14ac:dyDescent="0.25">
      <c r="A356" t="s">
        <v>90</v>
      </c>
      <c r="B356" t="s">
        <v>90</v>
      </c>
      <c r="C356" t="s">
        <v>91</v>
      </c>
      <c r="D356" s="1" t="s">
        <v>111</v>
      </c>
      <c r="E356" t="s">
        <v>93</v>
      </c>
      <c r="F356" t="s">
        <v>28</v>
      </c>
      <c r="G356">
        <v>17</v>
      </c>
      <c r="H356">
        <v>2987478</v>
      </c>
      <c r="I356" s="5">
        <f>IFERROR(VLOOKUP(TrendSheetStgData[Population]&amp;TrendSheetStgData[Cost Basis]&amp;TrendSheetStgData[Period]&amp;TrendSheetStgData[Trend],TrendSheetPrdData[#All],9,FALSE),0)</f>
        <v>2664153</v>
      </c>
      <c r="J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12.1361273170122</v>
      </c>
      <c r="K356" s="5">
        <f>VLOOKUP(TrendSheetStgData[Population]&amp;TrendSheetStgData[Trend],Threshold[#All],4,FALSE)</f>
        <v>10</v>
      </c>
      <c r="L356" s="5">
        <f>VLOOKUP(TrendSheetStgData[Population]&amp;TrendSheetStgData[Trend],Threshold[#All],5,FALSE)</f>
        <v>5</v>
      </c>
      <c r="M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7" spans="1:13" x14ac:dyDescent="0.25">
      <c r="A357" t="s">
        <v>90</v>
      </c>
      <c r="B357" t="s">
        <v>90</v>
      </c>
      <c r="C357" t="s">
        <v>91</v>
      </c>
      <c r="D357" s="1" t="s">
        <v>112</v>
      </c>
      <c r="E357" t="s">
        <v>113</v>
      </c>
      <c r="F357" t="s">
        <v>28</v>
      </c>
      <c r="G357">
        <v>17</v>
      </c>
      <c r="H357">
        <v>2206798</v>
      </c>
      <c r="I357" s="5">
        <f>IFERROR(VLOOKUP(TrendSheetStgData[Population]&amp;TrendSheetStgData[Cost Basis]&amp;TrendSheetStgData[Period]&amp;TrendSheetStgData[Trend],TrendSheetPrdData[#All],9,FALSE),0)</f>
        <v>1007089</v>
      </c>
      <c r="J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119.12641285924084</v>
      </c>
      <c r="K357" s="5">
        <f>VLOOKUP(TrendSheetStgData[Population]&amp;TrendSheetStgData[Trend],Threshold[#All],4,FALSE)</f>
        <v>10</v>
      </c>
      <c r="L357" s="5">
        <f>VLOOKUP(TrendSheetStgData[Population]&amp;TrendSheetStgData[Trend],Threshold[#All],5,FALSE)</f>
        <v>5</v>
      </c>
      <c r="M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8" spans="1:13" x14ac:dyDescent="0.25">
      <c r="A358" t="s">
        <v>90</v>
      </c>
      <c r="B358" t="s">
        <v>90</v>
      </c>
      <c r="C358" t="s">
        <v>91</v>
      </c>
      <c r="D358" s="1" t="s">
        <v>114</v>
      </c>
      <c r="E358" t="s">
        <v>113</v>
      </c>
      <c r="F358" t="s">
        <v>28</v>
      </c>
      <c r="G358">
        <v>17</v>
      </c>
      <c r="H358">
        <v>1547767</v>
      </c>
      <c r="I358" s="5">
        <f>IFERROR(VLOOKUP(TrendSheetStgData[Population]&amp;TrendSheetStgData[Cost Basis]&amp;TrendSheetStgData[Period]&amp;TrendSheetStgData[Trend],TrendSheetPrdData[#All],9,FALSE),0)</f>
        <v>0</v>
      </c>
      <c r="J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8" s="5">
        <f>VLOOKUP(TrendSheetStgData[Population]&amp;TrendSheetStgData[Trend],Threshold[#All],4,FALSE)</f>
        <v>10</v>
      </c>
      <c r="L358" s="5">
        <f>VLOOKUP(TrendSheetStgData[Population]&amp;TrendSheetStgData[Trend],Threshold[#All],5,FALSE)</f>
        <v>5</v>
      </c>
      <c r="M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9" spans="1:13" x14ac:dyDescent="0.25">
      <c r="A359" t="s">
        <v>90</v>
      </c>
      <c r="B359" t="s">
        <v>90</v>
      </c>
      <c r="C359" t="s">
        <v>91</v>
      </c>
      <c r="D359" s="1" t="s">
        <v>92</v>
      </c>
      <c r="E359" t="s">
        <v>93</v>
      </c>
      <c r="F359" t="s">
        <v>29</v>
      </c>
      <c r="G359">
        <v>18</v>
      </c>
      <c r="H359">
        <v>305.35000000000002</v>
      </c>
      <c r="I359" s="5">
        <f>IFERROR(VLOOKUP(TrendSheetStgData[Population]&amp;TrendSheetStgData[Cost Basis]&amp;TrendSheetStgData[Period]&amp;TrendSheetStgData[Trend],TrendSheetPrdData[#All],9,FALSE),0)</f>
        <v>305.42</v>
      </c>
      <c r="J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2.2919258725686981E-2</v>
      </c>
      <c r="K359" s="5">
        <f>VLOOKUP(TrendSheetStgData[Population]&amp;TrendSheetStgData[Trend],Threshold[#All],4,FALSE)</f>
        <v>10</v>
      </c>
      <c r="L359" s="5">
        <f>VLOOKUP(TrendSheetStgData[Population]&amp;TrendSheetStgData[Trend],Threshold[#All],5,FALSE)</f>
        <v>5</v>
      </c>
      <c r="M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0" spans="1:13" x14ac:dyDescent="0.25">
      <c r="A360" t="s">
        <v>90</v>
      </c>
      <c r="B360" t="s">
        <v>90</v>
      </c>
      <c r="C360" t="s">
        <v>91</v>
      </c>
      <c r="D360" s="1" t="s">
        <v>94</v>
      </c>
      <c r="E360" t="s">
        <v>93</v>
      </c>
      <c r="F360" t="s">
        <v>29</v>
      </c>
      <c r="G360">
        <v>18</v>
      </c>
      <c r="H360">
        <v>330.07</v>
      </c>
      <c r="I360" s="5">
        <f>IFERROR(VLOOKUP(TrendSheetStgData[Population]&amp;TrendSheetStgData[Cost Basis]&amp;TrendSheetStgData[Period]&amp;TrendSheetStgData[Trend],TrendSheetPrdData[#All],9,FALSE),0)</f>
        <v>330.18</v>
      </c>
      <c r="J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3.33151614271045E-2</v>
      </c>
      <c r="K360" s="5">
        <f>VLOOKUP(TrendSheetStgData[Population]&amp;TrendSheetStgData[Trend],Threshold[#All],4,FALSE)</f>
        <v>10</v>
      </c>
      <c r="L360" s="5">
        <f>VLOOKUP(TrendSheetStgData[Population]&amp;TrendSheetStgData[Trend],Threshold[#All],5,FALSE)</f>
        <v>5</v>
      </c>
      <c r="M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1" spans="1:13" x14ac:dyDescent="0.25">
      <c r="A361" t="s">
        <v>90</v>
      </c>
      <c r="B361" t="s">
        <v>90</v>
      </c>
      <c r="C361" t="s">
        <v>91</v>
      </c>
      <c r="D361" s="1" t="s">
        <v>95</v>
      </c>
      <c r="E361" t="s">
        <v>93</v>
      </c>
      <c r="F361" t="s">
        <v>29</v>
      </c>
      <c r="G361">
        <v>18</v>
      </c>
      <c r="H361">
        <v>342.01</v>
      </c>
      <c r="I361" s="5">
        <f>IFERROR(VLOOKUP(TrendSheetStgData[Population]&amp;TrendSheetStgData[Cost Basis]&amp;TrendSheetStgData[Period]&amp;TrendSheetStgData[Trend],TrendSheetPrdData[#All],9,FALSE),0)</f>
        <v>341.96</v>
      </c>
      <c r="J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1.4621593168794996E-2</v>
      </c>
      <c r="K361" s="5">
        <f>VLOOKUP(TrendSheetStgData[Population]&amp;TrendSheetStgData[Trend],Threshold[#All],4,FALSE)</f>
        <v>10</v>
      </c>
      <c r="L361" s="5">
        <f>VLOOKUP(TrendSheetStgData[Population]&amp;TrendSheetStgData[Trend],Threshold[#All],5,FALSE)</f>
        <v>5</v>
      </c>
      <c r="M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2" spans="1:13" x14ac:dyDescent="0.25">
      <c r="A362" t="s">
        <v>90</v>
      </c>
      <c r="B362" t="s">
        <v>90</v>
      </c>
      <c r="C362" t="s">
        <v>91</v>
      </c>
      <c r="D362" s="1" t="s">
        <v>96</v>
      </c>
      <c r="E362" t="s">
        <v>93</v>
      </c>
      <c r="F362" t="s">
        <v>29</v>
      </c>
      <c r="G362">
        <v>18</v>
      </c>
      <c r="H362">
        <v>350.8</v>
      </c>
      <c r="I362" s="5">
        <f>IFERROR(VLOOKUP(TrendSheetStgData[Population]&amp;TrendSheetStgData[Cost Basis]&amp;TrendSheetStgData[Period]&amp;TrendSheetStgData[Trend],TrendSheetPrdData[#All],9,FALSE),0)</f>
        <v>350.75</v>
      </c>
      <c r="J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1.4255167498221345E-2</v>
      </c>
      <c r="K362" s="5">
        <f>VLOOKUP(TrendSheetStgData[Population]&amp;TrendSheetStgData[Trend],Threshold[#All],4,FALSE)</f>
        <v>10</v>
      </c>
      <c r="L362" s="5">
        <f>VLOOKUP(TrendSheetStgData[Population]&amp;TrendSheetStgData[Trend],Threshold[#All],5,FALSE)</f>
        <v>5</v>
      </c>
      <c r="M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3" spans="1:13" x14ac:dyDescent="0.25">
      <c r="A363" t="s">
        <v>90</v>
      </c>
      <c r="B363" t="s">
        <v>90</v>
      </c>
      <c r="C363" t="s">
        <v>91</v>
      </c>
      <c r="D363" s="1" t="s">
        <v>97</v>
      </c>
      <c r="E363" t="s">
        <v>93</v>
      </c>
      <c r="F363" t="s">
        <v>29</v>
      </c>
      <c r="G363">
        <v>18</v>
      </c>
      <c r="H363">
        <v>310.08999999999997</v>
      </c>
      <c r="I363" s="5">
        <f>IFERROR(VLOOKUP(TrendSheetStgData[Population]&amp;TrendSheetStgData[Cost Basis]&amp;TrendSheetStgData[Period]&amp;TrendSheetStgData[Trend],TrendSheetPrdData[#All],9,FALSE),0)</f>
        <v>310.05</v>
      </c>
      <c r="J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1.2901144976604941E-2</v>
      </c>
      <c r="K363" s="5">
        <f>VLOOKUP(TrendSheetStgData[Population]&amp;TrendSheetStgData[Trend],Threshold[#All],4,FALSE)</f>
        <v>10</v>
      </c>
      <c r="L363" s="5">
        <f>VLOOKUP(TrendSheetStgData[Population]&amp;TrendSheetStgData[Trend],Threshold[#All],5,FALSE)</f>
        <v>5</v>
      </c>
      <c r="M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4" spans="1:13" x14ac:dyDescent="0.25">
      <c r="A364" t="s">
        <v>90</v>
      </c>
      <c r="B364" t="s">
        <v>90</v>
      </c>
      <c r="C364" t="s">
        <v>91</v>
      </c>
      <c r="D364" s="1" t="s">
        <v>98</v>
      </c>
      <c r="E364" t="s">
        <v>93</v>
      </c>
      <c r="F364" t="s">
        <v>29</v>
      </c>
      <c r="G364">
        <v>18</v>
      </c>
      <c r="H364">
        <v>321.43</v>
      </c>
      <c r="I364" s="5">
        <f>IFERROR(VLOOKUP(TrendSheetStgData[Population]&amp;TrendSheetStgData[Cost Basis]&amp;TrendSheetStgData[Period]&amp;TrendSheetStgData[Trend],TrendSheetPrdData[#All],9,FALSE),0)</f>
        <v>321.39</v>
      </c>
      <c r="J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1.2445937957005652E-2</v>
      </c>
      <c r="K364" s="5">
        <f>VLOOKUP(TrendSheetStgData[Population]&amp;TrendSheetStgData[Trend],Threshold[#All],4,FALSE)</f>
        <v>10</v>
      </c>
      <c r="L364" s="5">
        <f>VLOOKUP(TrendSheetStgData[Population]&amp;TrendSheetStgData[Trend],Threshold[#All],5,FALSE)</f>
        <v>5</v>
      </c>
      <c r="M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5" spans="1:13" x14ac:dyDescent="0.25">
      <c r="A365" t="s">
        <v>90</v>
      </c>
      <c r="B365" t="s">
        <v>90</v>
      </c>
      <c r="C365" t="s">
        <v>91</v>
      </c>
      <c r="D365" s="1" t="s">
        <v>99</v>
      </c>
      <c r="E365" t="s">
        <v>93</v>
      </c>
      <c r="F365" t="s">
        <v>29</v>
      </c>
      <c r="G365">
        <v>18</v>
      </c>
      <c r="H365">
        <v>332.04</v>
      </c>
      <c r="I365" s="5">
        <f>IFERROR(VLOOKUP(TrendSheetStgData[Population]&amp;TrendSheetStgData[Cost Basis]&amp;TrendSheetStgData[Period]&amp;TrendSheetStgData[Trend],TrendSheetPrdData[#All],9,FALSE),0)</f>
        <v>331.99</v>
      </c>
      <c r="J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1.5060694599238341E-2</v>
      </c>
      <c r="K365" s="5">
        <f>VLOOKUP(TrendSheetStgData[Population]&amp;TrendSheetStgData[Trend],Threshold[#All],4,FALSE)</f>
        <v>10</v>
      </c>
      <c r="L365" s="5">
        <f>VLOOKUP(TrendSheetStgData[Population]&amp;TrendSheetStgData[Trend],Threshold[#All],5,FALSE)</f>
        <v>5</v>
      </c>
      <c r="M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6" spans="1:13" x14ac:dyDescent="0.25">
      <c r="A366" t="s">
        <v>90</v>
      </c>
      <c r="B366" t="s">
        <v>90</v>
      </c>
      <c r="C366" t="s">
        <v>91</v>
      </c>
      <c r="D366" s="1" t="s">
        <v>100</v>
      </c>
      <c r="E366" t="s">
        <v>93</v>
      </c>
      <c r="F366" t="s">
        <v>29</v>
      </c>
      <c r="G366">
        <v>18</v>
      </c>
      <c r="H366">
        <v>343.07</v>
      </c>
      <c r="I366" s="5">
        <f>IFERROR(VLOOKUP(TrendSheetStgData[Population]&amp;TrendSheetStgData[Cost Basis]&amp;TrendSheetStgData[Period]&amp;TrendSheetStgData[Trend],TrendSheetPrdData[#All],9,FALSE),0)</f>
        <v>343.03</v>
      </c>
      <c r="J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1.1660787686214169E-2</v>
      </c>
      <c r="K366" s="5">
        <f>VLOOKUP(TrendSheetStgData[Population]&amp;TrendSheetStgData[Trend],Threshold[#All],4,FALSE)</f>
        <v>10</v>
      </c>
      <c r="L366" s="5">
        <f>VLOOKUP(TrendSheetStgData[Population]&amp;TrendSheetStgData[Trend],Threshold[#All],5,FALSE)</f>
        <v>5</v>
      </c>
      <c r="M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7" spans="1:13" x14ac:dyDescent="0.25">
      <c r="A367" t="s">
        <v>90</v>
      </c>
      <c r="B367" t="s">
        <v>90</v>
      </c>
      <c r="C367" t="s">
        <v>91</v>
      </c>
      <c r="D367" s="1" t="s">
        <v>101</v>
      </c>
      <c r="E367" t="s">
        <v>93</v>
      </c>
      <c r="F367" t="s">
        <v>29</v>
      </c>
      <c r="G367">
        <v>18</v>
      </c>
      <c r="H367">
        <v>354.48</v>
      </c>
      <c r="I367" s="5">
        <f>IFERROR(VLOOKUP(TrendSheetStgData[Population]&amp;TrendSheetStgData[Cost Basis]&amp;TrendSheetStgData[Period]&amp;TrendSheetStgData[Trend],TrendSheetPrdData[#All],9,FALSE),0)</f>
        <v>354.43</v>
      </c>
      <c r="J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1.4107157971958176E-2</v>
      </c>
      <c r="K367" s="5">
        <f>VLOOKUP(TrendSheetStgData[Population]&amp;TrendSheetStgData[Trend],Threshold[#All],4,FALSE)</f>
        <v>10</v>
      </c>
      <c r="L367" s="5">
        <f>VLOOKUP(TrendSheetStgData[Population]&amp;TrendSheetStgData[Trend],Threshold[#All],5,FALSE)</f>
        <v>5</v>
      </c>
      <c r="M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8" spans="1:13" x14ac:dyDescent="0.25">
      <c r="A368" t="s">
        <v>90</v>
      </c>
      <c r="B368" t="s">
        <v>90</v>
      </c>
      <c r="C368" t="s">
        <v>91</v>
      </c>
      <c r="D368" s="1" t="s">
        <v>102</v>
      </c>
      <c r="E368" t="s">
        <v>93</v>
      </c>
      <c r="F368" t="s">
        <v>29</v>
      </c>
      <c r="G368">
        <v>18</v>
      </c>
      <c r="H368">
        <v>359.16</v>
      </c>
      <c r="I368" s="5">
        <f>IFERROR(VLOOKUP(TrendSheetStgData[Population]&amp;TrendSheetStgData[Cost Basis]&amp;TrendSheetStgData[Period]&amp;TrendSheetStgData[Trend],TrendSheetPrdData[#All],9,FALSE),0)</f>
        <v>359.12</v>
      </c>
      <c r="J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1.1138338159952235E-2</v>
      </c>
      <c r="K368" s="5">
        <f>VLOOKUP(TrendSheetStgData[Population]&amp;TrendSheetStgData[Trend],Threshold[#All],4,FALSE)</f>
        <v>10</v>
      </c>
      <c r="L368" s="5">
        <f>VLOOKUP(TrendSheetStgData[Population]&amp;TrendSheetStgData[Trend],Threshold[#All],5,FALSE)</f>
        <v>5</v>
      </c>
      <c r="M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9" spans="1:13" x14ac:dyDescent="0.25">
      <c r="A369" t="s">
        <v>90</v>
      </c>
      <c r="B369" t="s">
        <v>90</v>
      </c>
      <c r="C369" t="s">
        <v>91</v>
      </c>
      <c r="D369" s="1" t="s">
        <v>103</v>
      </c>
      <c r="E369" t="s">
        <v>93</v>
      </c>
      <c r="F369" t="s">
        <v>29</v>
      </c>
      <c r="G369">
        <v>18</v>
      </c>
      <c r="H369">
        <v>362.53</v>
      </c>
      <c r="I369" s="5">
        <f>IFERROR(VLOOKUP(TrendSheetStgData[Population]&amp;TrendSheetStgData[Cost Basis]&amp;TrendSheetStgData[Period]&amp;TrendSheetStgData[Trend],TrendSheetPrdData[#All],9,FALSE),0)</f>
        <v>362.51</v>
      </c>
      <c r="J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5.5170891837416376E-3</v>
      </c>
      <c r="K369" s="5">
        <f>VLOOKUP(TrendSheetStgData[Population]&amp;TrendSheetStgData[Trend],Threshold[#All],4,FALSE)</f>
        <v>10</v>
      </c>
      <c r="L369" s="5">
        <f>VLOOKUP(TrendSheetStgData[Population]&amp;TrendSheetStgData[Trend],Threshold[#All],5,FALSE)</f>
        <v>5</v>
      </c>
      <c r="M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0" spans="1:13" x14ac:dyDescent="0.25">
      <c r="A370" t="s">
        <v>90</v>
      </c>
      <c r="B370" t="s">
        <v>90</v>
      </c>
      <c r="C370" t="s">
        <v>91</v>
      </c>
      <c r="D370" s="1" t="s">
        <v>104</v>
      </c>
      <c r="E370" t="s">
        <v>93</v>
      </c>
      <c r="F370" t="s">
        <v>29</v>
      </c>
      <c r="G370">
        <v>18</v>
      </c>
      <c r="H370">
        <v>370.15</v>
      </c>
      <c r="I370" s="5">
        <f>IFERROR(VLOOKUP(TrendSheetStgData[Population]&amp;TrendSheetStgData[Cost Basis]&amp;TrendSheetStgData[Period]&amp;TrendSheetStgData[Trend],TrendSheetPrdData[#All],9,FALSE),0)</f>
        <v>370.14</v>
      </c>
      <c r="J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2.7016804452344801E-3</v>
      </c>
      <c r="K370" s="5">
        <f>VLOOKUP(TrendSheetStgData[Population]&amp;TrendSheetStgData[Trend],Threshold[#All],4,FALSE)</f>
        <v>10</v>
      </c>
      <c r="L370" s="5">
        <f>VLOOKUP(TrendSheetStgData[Population]&amp;TrendSheetStgData[Trend],Threshold[#All],5,FALSE)</f>
        <v>5</v>
      </c>
      <c r="M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1" spans="1:13" x14ac:dyDescent="0.25">
      <c r="A371" t="s">
        <v>90</v>
      </c>
      <c r="B371" t="s">
        <v>90</v>
      </c>
      <c r="C371" t="s">
        <v>91</v>
      </c>
      <c r="D371" s="1" t="s">
        <v>105</v>
      </c>
      <c r="E371" t="s">
        <v>93</v>
      </c>
      <c r="F371" t="s">
        <v>29</v>
      </c>
      <c r="G371">
        <v>18</v>
      </c>
      <c r="H371">
        <v>377.17</v>
      </c>
      <c r="I371" s="5">
        <f>IFERROR(VLOOKUP(TrendSheetStgData[Population]&amp;TrendSheetStgData[Cost Basis]&amp;TrendSheetStgData[Period]&amp;TrendSheetStgData[Trend],TrendSheetPrdData[#All],9,FALSE),0)</f>
        <v>377.15</v>
      </c>
      <c r="J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5.302929868762735E-3</v>
      </c>
      <c r="K371" s="5">
        <f>VLOOKUP(TrendSheetStgData[Population]&amp;TrendSheetStgData[Trend],Threshold[#All],4,FALSE)</f>
        <v>10</v>
      </c>
      <c r="L371" s="5">
        <f>VLOOKUP(TrendSheetStgData[Population]&amp;TrendSheetStgData[Trend],Threshold[#All],5,FALSE)</f>
        <v>5</v>
      </c>
      <c r="M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 spans="1:13" x14ac:dyDescent="0.25">
      <c r="A372" t="s">
        <v>90</v>
      </c>
      <c r="B372" t="s">
        <v>90</v>
      </c>
      <c r="C372" t="s">
        <v>91</v>
      </c>
      <c r="D372" s="1" t="s">
        <v>106</v>
      </c>
      <c r="E372" t="s">
        <v>93</v>
      </c>
      <c r="F372" t="s">
        <v>29</v>
      </c>
      <c r="G372">
        <v>18</v>
      </c>
      <c r="H372">
        <v>377.59</v>
      </c>
      <c r="I372" s="5">
        <f>IFERROR(VLOOKUP(TrendSheetStgData[Population]&amp;TrendSheetStgData[Cost Basis]&amp;TrendSheetStgData[Period]&amp;TrendSheetStgData[Trend],TrendSheetPrdData[#All],9,FALSE),0)</f>
        <v>377.57</v>
      </c>
      <c r="J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5.2970310141117697E-3</v>
      </c>
      <c r="K372" s="5">
        <f>VLOOKUP(TrendSheetStgData[Population]&amp;TrendSheetStgData[Trend],Threshold[#All],4,FALSE)</f>
        <v>10</v>
      </c>
      <c r="L372" s="5">
        <f>VLOOKUP(TrendSheetStgData[Population]&amp;TrendSheetStgData[Trend],Threshold[#All],5,FALSE)</f>
        <v>5</v>
      </c>
      <c r="M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 spans="1:13" x14ac:dyDescent="0.25">
      <c r="A373" t="s">
        <v>90</v>
      </c>
      <c r="B373" t="s">
        <v>90</v>
      </c>
      <c r="C373" t="s">
        <v>91</v>
      </c>
      <c r="D373" s="1" t="s">
        <v>107</v>
      </c>
      <c r="E373" t="s">
        <v>93</v>
      </c>
      <c r="F373" t="s">
        <v>29</v>
      </c>
      <c r="G373">
        <v>18</v>
      </c>
      <c r="H373">
        <v>375.51</v>
      </c>
      <c r="I373" s="5">
        <f>IFERROR(VLOOKUP(TrendSheetStgData[Population]&amp;TrendSheetStgData[Cost Basis]&amp;TrendSheetStgData[Period]&amp;TrendSheetStgData[Trend],TrendSheetPrdData[#All],9,FALSE),0)</f>
        <v>375.62</v>
      </c>
      <c r="J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2.9284915606201386E-2</v>
      </c>
      <c r="K373" s="5">
        <f>VLOOKUP(TrendSheetStgData[Population]&amp;TrendSheetStgData[Trend],Threshold[#All],4,FALSE)</f>
        <v>10</v>
      </c>
      <c r="L373" s="5">
        <f>VLOOKUP(TrendSheetStgData[Population]&amp;TrendSheetStgData[Trend],Threshold[#All],5,FALSE)</f>
        <v>5</v>
      </c>
      <c r="M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4" spans="1:13" x14ac:dyDescent="0.25">
      <c r="A374" t="s">
        <v>90</v>
      </c>
      <c r="B374" t="s">
        <v>90</v>
      </c>
      <c r="C374" t="s">
        <v>91</v>
      </c>
      <c r="D374" s="1" t="s">
        <v>108</v>
      </c>
      <c r="E374" t="s">
        <v>93</v>
      </c>
      <c r="F374" t="s">
        <v>29</v>
      </c>
      <c r="G374">
        <v>18</v>
      </c>
      <c r="H374">
        <v>372.33</v>
      </c>
      <c r="I374" s="5">
        <f>IFERROR(VLOOKUP(TrendSheetStgData[Population]&amp;TrendSheetStgData[Cost Basis]&amp;TrendSheetStgData[Period]&amp;TrendSheetStgData[Trend],TrendSheetPrdData[#All],9,FALSE),0)</f>
        <v>372.31</v>
      </c>
      <c r="J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5.3718675297418309E-3</v>
      </c>
      <c r="K374" s="5">
        <f>VLOOKUP(TrendSheetStgData[Population]&amp;TrendSheetStgData[Trend],Threshold[#All],4,FALSE)</f>
        <v>10</v>
      </c>
      <c r="L374" s="5">
        <f>VLOOKUP(TrendSheetStgData[Population]&amp;TrendSheetStgData[Trend],Threshold[#All],5,FALSE)</f>
        <v>5</v>
      </c>
      <c r="M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5" spans="1:13" x14ac:dyDescent="0.25">
      <c r="A375" t="s">
        <v>90</v>
      </c>
      <c r="B375" t="s">
        <v>90</v>
      </c>
      <c r="C375" t="s">
        <v>91</v>
      </c>
      <c r="D375" s="1" t="s">
        <v>109</v>
      </c>
      <c r="E375" t="s">
        <v>93</v>
      </c>
      <c r="F375" t="s">
        <v>29</v>
      </c>
      <c r="G375">
        <v>18</v>
      </c>
      <c r="H375">
        <v>348.97</v>
      </c>
      <c r="I375" s="5">
        <f>IFERROR(VLOOKUP(TrendSheetStgData[Population]&amp;TrendSheetStgData[Cost Basis]&amp;TrendSheetStgData[Period]&amp;TrendSheetStgData[Trend],TrendSheetPrdData[#All],9,FALSE),0)</f>
        <v>348.69</v>
      </c>
      <c r="J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8.0300553500252253E-2</v>
      </c>
      <c r="K375" s="5">
        <f>VLOOKUP(TrendSheetStgData[Population]&amp;TrendSheetStgData[Trend],Threshold[#All],4,FALSE)</f>
        <v>10</v>
      </c>
      <c r="L375" s="5">
        <f>VLOOKUP(TrendSheetStgData[Population]&amp;TrendSheetStgData[Trend],Threshold[#All],5,FALSE)</f>
        <v>5</v>
      </c>
      <c r="M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6" spans="1:13" x14ac:dyDescent="0.25">
      <c r="A376" t="s">
        <v>90</v>
      </c>
      <c r="B376" t="s">
        <v>90</v>
      </c>
      <c r="C376" t="s">
        <v>91</v>
      </c>
      <c r="D376" s="1" t="s">
        <v>110</v>
      </c>
      <c r="E376" t="s">
        <v>93</v>
      </c>
      <c r="F376" t="s">
        <v>29</v>
      </c>
      <c r="G376">
        <v>18</v>
      </c>
      <c r="H376">
        <v>347.92</v>
      </c>
      <c r="I376" s="5">
        <f>IFERROR(VLOOKUP(TrendSheetStgData[Population]&amp;TrendSheetStgData[Cost Basis]&amp;TrendSheetStgData[Period]&amp;TrendSheetStgData[Trend],TrendSheetPrdData[#All],9,FALSE),0)</f>
        <v>346.81</v>
      </c>
      <c r="J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0.32005997520256441</v>
      </c>
      <c r="K376" s="5">
        <f>VLOOKUP(TrendSheetStgData[Population]&amp;TrendSheetStgData[Trend],Threshold[#All],4,FALSE)</f>
        <v>10</v>
      </c>
      <c r="L376" s="5">
        <f>VLOOKUP(TrendSheetStgData[Population]&amp;TrendSheetStgData[Trend],Threshold[#All],5,FALSE)</f>
        <v>5</v>
      </c>
      <c r="M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7" spans="1:13" x14ac:dyDescent="0.25">
      <c r="A377" t="s">
        <v>90</v>
      </c>
      <c r="B377" t="s">
        <v>90</v>
      </c>
      <c r="C377" t="s">
        <v>91</v>
      </c>
      <c r="D377" s="1" t="s">
        <v>111</v>
      </c>
      <c r="E377" t="s">
        <v>93</v>
      </c>
      <c r="F377" t="s">
        <v>29</v>
      </c>
      <c r="G377">
        <v>18</v>
      </c>
      <c r="H377">
        <v>351.25</v>
      </c>
      <c r="I377" s="5">
        <f>IFERROR(VLOOKUP(TrendSheetStgData[Population]&amp;TrendSheetStgData[Cost Basis]&amp;TrendSheetStgData[Period]&amp;TrendSheetStgData[Trend],TrendSheetPrdData[#All],9,FALSE),0)</f>
        <v>349.07</v>
      </c>
      <c r="J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0.62451657260721538</v>
      </c>
      <c r="K377" s="5">
        <f>VLOOKUP(TrendSheetStgData[Population]&amp;TrendSheetStgData[Trend],Threshold[#All],4,FALSE)</f>
        <v>10</v>
      </c>
      <c r="L377" s="5">
        <f>VLOOKUP(TrendSheetStgData[Population]&amp;TrendSheetStgData[Trend],Threshold[#All],5,FALSE)</f>
        <v>5</v>
      </c>
      <c r="M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8" spans="1:13" x14ac:dyDescent="0.25">
      <c r="A378" t="s">
        <v>90</v>
      </c>
      <c r="B378" t="s">
        <v>90</v>
      </c>
      <c r="C378" t="s">
        <v>91</v>
      </c>
      <c r="D378" s="1" t="s">
        <v>112</v>
      </c>
      <c r="E378" t="s">
        <v>113</v>
      </c>
      <c r="F378" t="s">
        <v>29</v>
      </c>
      <c r="G378">
        <v>18</v>
      </c>
      <c r="H378">
        <v>348.97</v>
      </c>
      <c r="I378" s="5">
        <f>IFERROR(VLOOKUP(TrendSheetStgData[Population]&amp;TrendSheetStgData[Cost Basis]&amp;TrendSheetStgData[Period]&amp;TrendSheetStgData[Trend],TrendSheetPrdData[#All],9,FALSE),0)</f>
        <v>340.06</v>
      </c>
      <c r="J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2.620125860142335</v>
      </c>
      <c r="K378" s="5">
        <f>VLOOKUP(TrendSheetStgData[Population]&amp;TrendSheetStgData[Trend],Threshold[#All],4,FALSE)</f>
        <v>10</v>
      </c>
      <c r="L378" s="5">
        <f>VLOOKUP(TrendSheetStgData[Population]&amp;TrendSheetStgData[Trend],Threshold[#All],5,FALSE)</f>
        <v>5</v>
      </c>
      <c r="M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 spans="1:13" x14ac:dyDescent="0.25">
      <c r="A379" t="s">
        <v>90</v>
      </c>
      <c r="B379" t="s">
        <v>90</v>
      </c>
      <c r="C379" t="s">
        <v>91</v>
      </c>
      <c r="D379" s="1" t="s">
        <v>114</v>
      </c>
      <c r="E379" t="s">
        <v>113</v>
      </c>
      <c r="F379" t="s">
        <v>29</v>
      </c>
      <c r="G379">
        <v>18</v>
      </c>
      <c r="H379">
        <v>341.4</v>
      </c>
      <c r="I379" s="5">
        <f>IFERROR(VLOOKUP(TrendSheetStgData[Population]&amp;TrendSheetStgData[Cost Basis]&amp;TrendSheetStgData[Period]&amp;TrendSheetStgData[Trend],TrendSheetPrdData[#All],9,FALSE),0)</f>
        <v>0</v>
      </c>
      <c r="J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79" s="5">
        <f>VLOOKUP(TrendSheetStgData[Population]&amp;TrendSheetStgData[Trend],Threshold[#All],4,FALSE)</f>
        <v>10</v>
      </c>
      <c r="L379" s="5">
        <f>VLOOKUP(TrendSheetStgData[Population]&amp;TrendSheetStgData[Trend],Threshold[#All],5,FALSE)</f>
        <v>5</v>
      </c>
      <c r="M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0" spans="1:13" x14ac:dyDescent="0.25">
      <c r="A380" t="s">
        <v>90</v>
      </c>
      <c r="B380" t="s">
        <v>90</v>
      </c>
      <c r="C380" t="s">
        <v>91</v>
      </c>
      <c r="D380" s="1" t="s">
        <v>92</v>
      </c>
      <c r="E380" t="s">
        <v>93</v>
      </c>
      <c r="F380" t="s">
        <v>30</v>
      </c>
      <c r="G380">
        <v>19</v>
      </c>
      <c r="H380">
        <v>684</v>
      </c>
      <c r="I380" s="5">
        <f>IFERROR(VLOOKUP(TrendSheetStgData[Population]&amp;TrendSheetStgData[Cost Basis]&amp;TrendSheetStgData[Period]&amp;TrendSheetStgData[Trend],TrendSheetPrdData[#All],9,FALSE),0)</f>
        <v>684</v>
      </c>
      <c r="J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0" s="5">
        <f>VLOOKUP(TrendSheetStgData[Population]&amp;TrendSheetStgData[Trend],Threshold[#All],4,FALSE)</f>
        <v>10</v>
      </c>
      <c r="L380" s="5">
        <f>VLOOKUP(TrendSheetStgData[Population]&amp;TrendSheetStgData[Trend],Threshold[#All],5,FALSE)</f>
        <v>5</v>
      </c>
      <c r="M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1" spans="1:13" x14ac:dyDescent="0.25">
      <c r="A381" t="s">
        <v>90</v>
      </c>
      <c r="B381" t="s">
        <v>90</v>
      </c>
      <c r="C381" t="s">
        <v>91</v>
      </c>
      <c r="D381" s="1" t="s">
        <v>94</v>
      </c>
      <c r="E381" t="s">
        <v>93</v>
      </c>
      <c r="F381" t="s">
        <v>30</v>
      </c>
      <c r="G381">
        <v>19</v>
      </c>
      <c r="H381">
        <v>514</v>
      </c>
      <c r="I381" s="5">
        <f>IFERROR(VLOOKUP(TrendSheetStgData[Population]&amp;TrendSheetStgData[Cost Basis]&amp;TrendSheetStgData[Period]&amp;TrendSheetStgData[Trend],TrendSheetPrdData[#All],9,FALSE),0)</f>
        <v>514</v>
      </c>
      <c r="J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1" s="5">
        <f>VLOOKUP(TrendSheetStgData[Population]&amp;TrendSheetStgData[Trend],Threshold[#All],4,FALSE)</f>
        <v>10</v>
      </c>
      <c r="L381" s="5">
        <f>VLOOKUP(TrendSheetStgData[Population]&amp;TrendSheetStgData[Trend],Threshold[#All],5,FALSE)</f>
        <v>5</v>
      </c>
      <c r="M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2" spans="1:13" x14ac:dyDescent="0.25">
      <c r="A382" t="s">
        <v>90</v>
      </c>
      <c r="B382" t="s">
        <v>90</v>
      </c>
      <c r="C382" t="s">
        <v>91</v>
      </c>
      <c r="D382" s="1" t="s">
        <v>95</v>
      </c>
      <c r="E382" t="s">
        <v>93</v>
      </c>
      <c r="F382" t="s">
        <v>30</v>
      </c>
      <c r="G382">
        <v>19</v>
      </c>
      <c r="H382">
        <v>601</v>
      </c>
      <c r="I382" s="5">
        <f>IFERROR(VLOOKUP(TrendSheetStgData[Population]&amp;TrendSheetStgData[Cost Basis]&amp;TrendSheetStgData[Period]&amp;TrendSheetStgData[Trend],TrendSheetPrdData[#All],9,FALSE),0)</f>
        <v>601</v>
      </c>
      <c r="J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2" s="5">
        <f>VLOOKUP(TrendSheetStgData[Population]&amp;TrendSheetStgData[Trend],Threshold[#All],4,FALSE)</f>
        <v>10</v>
      </c>
      <c r="L382" s="5">
        <f>VLOOKUP(TrendSheetStgData[Population]&amp;TrendSheetStgData[Trend],Threshold[#All],5,FALSE)</f>
        <v>5</v>
      </c>
      <c r="M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3" spans="1:13" x14ac:dyDescent="0.25">
      <c r="A383" t="s">
        <v>90</v>
      </c>
      <c r="B383" t="s">
        <v>90</v>
      </c>
      <c r="C383" t="s">
        <v>91</v>
      </c>
      <c r="D383" s="1" t="s">
        <v>96</v>
      </c>
      <c r="E383" t="s">
        <v>93</v>
      </c>
      <c r="F383" t="s">
        <v>30</v>
      </c>
      <c r="G383">
        <v>19</v>
      </c>
      <c r="H383">
        <v>774</v>
      </c>
      <c r="I383" s="5">
        <f>IFERROR(VLOOKUP(TrendSheetStgData[Population]&amp;TrendSheetStgData[Cost Basis]&amp;TrendSheetStgData[Period]&amp;TrendSheetStgData[Trend],TrendSheetPrdData[#All],9,FALSE),0)</f>
        <v>774</v>
      </c>
      <c r="J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3" s="5">
        <f>VLOOKUP(TrendSheetStgData[Population]&amp;TrendSheetStgData[Trend],Threshold[#All],4,FALSE)</f>
        <v>10</v>
      </c>
      <c r="L383" s="5">
        <f>VLOOKUP(TrendSheetStgData[Population]&amp;TrendSheetStgData[Trend],Threshold[#All],5,FALSE)</f>
        <v>5</v>
      </c>
      <c r="M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4" spans="1:13" x14ac:dyDescent="0.25">
      <c r="A384" t="s">
        <v>90</v>
      </c>
      <c r="B384" t="s">
        <v>90</v>
      </c>
      <c r="C384" t="s">
        <v>91</v>
      </c>
      <c r="D384" s="1" t="s">
        <v>97</v>
      </c>
      <c r="E384" t="s">
        <v>93</v>
      </c>
      <c r="F384" t="s">
        <v>30</v>
      </c>
      <c r="G384">
        <v>19</v>
      </c>
      <c r="H384">
        <v>969</v>
      </c>
      <c r="I384" s="5">
        <f>IFERROR(VLOOKUP(TrendSheetStgData[Population]&amp;TrendSheetStgData[Cost Basis]&amp;TrendSheetStgData[Period]&amp;TrendSheetStgData[Trend],TrendSheetPrdData[#All],9,FALSE),0)</f>
        <v>969</v>
      </c>
      <c r="J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 s="5">
        <f>VLOOKUP(TrendSheetStgData[Population]&amp;TrendSheetStgData[Trend],Threshold[#All],4,FALSE)</f>
        <v>10</v>
      </c>
      <c r="L384" s="5">
        <f>VLOOKUP(TrendSheetStgData[Population]&amp;TrendSheetStgData[Trend],Threshold[#All],5,FALSE)</f>
        <v>5</v>
      </c>
      <c r="M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 spans="1:13" x14ac:dyDescent="0.25">
      <c r="A385" t="s">
        <v>90</v>
      </c>
      <c r="B385" t="s">
        <v>90</v>
      </c>
      <c r="C385" t="s">
        <v>91</v>
      </c>
      <c r="D385" s="1" t="s">
        <v>98</v>
      </c>
      <c r="E385" t="s">
        <v>93</v>
      </c>
      <c r="F385" t="s">
        <v>30</v>
      </c>
      <c r="G385">
        <v>19</v>
      </c>
      <c r="H385">
        <v>727</v>
      </c>
      <c r="I385" s="5">
        <f>IFERROR(VLOOKUP(TrendSheetStgData[Population]&amp;TrendSheetStgData[Cost Basis]&amp;TrendSheetStgData[Period]&amp;TrendSheetStgData[Trend],TrendSheetPrdData[#All],9,FALSE),0)</f>
        <v>725</v>
      </c>
      <c r="J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0.27586206896551724</v>
      </c>
      <c r="K385" s="5">
        <f>VLOOKUP(TrendSheetStgData[Population]&amp;TrendSheetStgData[Trend],Threshold[#All],4,FALSE)</f>
        <v>10</v>
      </c>
      <c r="L385" s="5">
        <f>VLOOKUP(TrendSheetStgData[Population]&amp;TrendSheetStgData[Trend],Threshold[#All],5,FALSE)</f>
        <v>5</v>
      </c>
      <c r="M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6" spans="1:13" x14ac:dyDescent="0.25">
      <c r="A386" t="s">
        <v>90</v>
      </c>
      <c r="B386" t="s">
        <v>90</v>
      </c>
      <c r="C386" t="s">
        <v>91</v>
      </c>
      <c r="D386" s="1" t="s">
        <v>99</v>
      </c>
      <c r="E386" t="s">
        <v>93</v>
      </c>
      <c r="F386" t="s">
        <v>30</v>
      </c>
      <c r="G386">
        <v>19</v>
      </c>
      <c r="H386">
        <v>1001</v>
      </c>
      <c r="I386" s="5">
        <f>IFERROR(VLOOKUP(TrendSheetStgData[Population]&amp;TrendSheetStgData[Cost Basis]&amp;TrendSheetStgData[Period]&amp;TrendSheetStgData[Trend],TrendSheetPrdData[#All],9,FALSE),0)</f>
        <v>1000</v>
      </c>
      <c r="J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v>
      </c>
      <c r="K386" s="5">
        <f>VLOOKUP(TrendSheetStgData[Population]&amp;TrendSheetStgData[Trend],Threshold[#All],4,FALSE)</f>
        <v>10</v>
      </c>
      <c r="L386" s="5">
        <f>VLOOKUP(TrendSheetStgData[Population]&amp;TrendSheetStgData[Trend],Threshold[#All],5,FALSE)</f>
        <v>5</v>
      </c>
      <c r="M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7" spans="1:13" x14ac:dyDescent="0.25">
      <c r="A387" t="s">
        <v>90</v>
      </c>
      <c r="B387" t="s">
        <v>90</v>
      </c>
      <c r="C387" t="s">
        <v>91</v>
      </c>
      <c r="D387" s="1" t="s">
        <v>100</v>
      </c>
      <c r="E387" t="s">
        <v>93</v>
      </c>
      <c r="F387" t="s">
        <v>30</v>
      </c>
      <c r="G387">
        <v>19</v>
      </c>
      <c r="H387">
        <v>1080</v>
      </c>
      <c r="I387" s="5">
        <f>IFERROR(VLOOKUP(TrendSheetStgData[Population]&amp;TrendSheetStgData[Cost Basis]&amp;TrendSheetStgData[Period]&amp;TrendSheetStgData[Trend],TrendSheetPrdData[#All],9,FALSE),0)</f>
        <v>1078</v>
      </c>
      <c r="J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0.1855287569573284</v>
      </c>
      <c r="K387" s="5">
        <f>VLOOKUP(TrendSheetStgData[Population]&amp;TrendSheetStgData[Trend],Threshold[#All],4,FALSE)</f>
        <v>10</v>
      </c>
      <c r="L387" s="5">
        <f>VLOOKUP(TrendSheetStgData[Population]&amp;TrendSheetStgData[Trend],Threshold[#All],5,FALSE)</f>
        <v>5</v>
      </c>
      <c r="M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8" spans="1:13" x14ac:dyDescent="0.25">
      <c r="A388" t="s">
        <v>90</v>
      </c>
      <c r="B388" t="s">
        <v>90</v>
      </c>
      <c r="C388" t="s">
        <v>91</v>
      </c>
      <c r="D388" s="1" t="s">
        <v>101</v>
      </c>
      <c r="E388" t="s">
        <v>93</v>
      </c>
      <c r="F388" t="s">
        <v>30</v>
      </c>
      <c r="G388">
        <v>19</v>
      </c>
      <c r="H388">
        <v>767</v>
      </c>
      <c r="I388" s="5">
        <f>IFERROR(VLOOKUP(TrendSheetStgData[Population]&amp;TrendSheetStgData[Cost Basis]&amp;TrendSheetStgData[Period]&amp;TrendSheetStgData[Trend],TrendSheetPrdData[#All],9,FALSE),0)</f>
        <v>767</v>
      </c>
      <c r="J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8" s="5">
        <f>VLOOKUP(TrendSheetStgData[Population]&amp;TrendSheetStgData[Trend],Threshold[#All],4,FALSE)</f>
        <v>10</v>
      </c>
      <c r="L388" s="5">
        <f>VLOOKUP(TrendSheetStgData[Population]&amp;TrendSheetStgData[Trend],Threshold[#All],5,FALSE)</f>
        <v>5</v>
      </c>
      <c r="M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 spans="1:13" x14ac:dyDescent="0.25">
      <c r="A389" t="s">
        <v>90</v>
      </c>
      <c r="B389" t="s">
        <v>90</v>
      </c>
      <c r="C389" t="s">
        <v>91</v>
      </c>
      <c r="D389" s="1" t="s">
        <v>102</v>
      </c>
      <c r="E389" t="s">
        <v>93</v>
      </c>
      <c r="F389" t="s">
        <v>30</v>
      </c>
      <c r="G389">
        <v>19</v>
      </c>
      <c r="H389">
        <v>545</v>
      </c>
      <c r="I389" s="5">
        <f>IFERROR(VLOOKUP(TrendSheetStgData[Population]&amp;TrendSheetStgData[Cost Basis]&amp;TrendSheetStgData[Period]&amp;TrendSheetStgData[Trend],TrendSheetPrdData[#All],9,FALSE),0)</f>
        <v>544</v>
      </c>
      <c r="J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0.18382352941176469</v>
      </c>
      <c r="K389" s="5">
        <f>VLOOKUP(TrendSheetStgData[Population]&amp;TrendSheetStgData[Trend],Threshold[#All],4,FALSE)</f>
        <v>10</v>
      </c>
      <c r="L389" s="5">
        <f>VLOOKUP(TrendSheetStgData[Population]&amp;TrendSheetStgData[Trend],Threshold[#All],5,FALSE)</f>
        <v>5</v>
      </c>
      <c r="M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0" spans="1:13" x14ac:dyDescent="0.25">
      <c r="A390" t="s">
        <v>90</v>
      </c>
      <c r="B390" t="s">
        <v>90</v>
      </c>
      <c r="C390" t="s">
        <v>91</v>
      </c>
      <c r="D390" s="1" t="s">
        <v>103</v>
      </c>
      <c r="E390" t="s">
        <v>93</v>
      </c>
      <c r="F390" t="s">
        <v>30</v>
      </c>
      <c r="G390">
        <v>19</v>
      </c>
      <c r="H390">
        <v>688</v>
      </c>
      <c r="I390" s="5">
        <f>IFERROR(VLOOKUP(TrendSheetStgData[Population]&amp;TrendSheetStgData[Cost Basis]&amp;TrendSheetStgData[Period]&amp;TrendSheetStgData[Trend],TrendSheetPrdData[#All],9,FALSE),0)</f>
        <v>646</v>
      </c>
      <c r="J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6.5015479876160995</v>
      </c>
      <c r="K390" s="5">
        <f>VLOOKUP(TrendSheetStgData[Population]&amp;TrendSheetStgData[Trend],Threshold[#All],4,FALSE)</f>
        <v>10</v>
      </c>
      <c r="L390" s="5">
        <f>VLOOKUP(TrendSheetStgData[Population]&amp;TrendSheetStgData[Trend],Threshold[#All],5,FALSE)</f>
        <v>5</v>
      </c>
      <c r="M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91" spans="1:13" x14ac:dyDescent="0.25">
      <c r="A391" t="s">
        <v>90</v>
      </c>
      <c r="B391" t="s">
        <v>90</v>
      </c>
      <c r="C391" t="s">
        <v>91</v>
      </c>
      <c r="D391" s="1" t="s">
        <v>104</v>
      </c>
      <c r="E391" t="s">
        <v>93</v>
      </c>
      <c r="F391" t="s">
        <v>30</v>
      </c>
      <c r="G391">
        <v>19</v>
      </c>
      <c r="H391">
        <v>447</v>
      </c>
      <c r="I391" s="5">
        <f>IFERROR(VLOOKUP(TrendSheetStgData[Population]&amp;TrendSheetStgData[Cost Basis]&amp;TrendSheetStgData[Period]&amp;TrendSheetStgData[Trend],TrendSheetPrdData[#All],9,FALSE),0)</f>
        <v>447</v>
      </c>
      <c r="J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 s="5">
        <f>VLOOKUP(TrendSheetStgData[Population]&amp;TrendSheetStgData[Trend],Threshold[#All],4,FALSE)</f>
        <v>10</v>
      </c>
      <c r="L391" s="5">
        <f>VLOOKUP(TrendSheetStgData[Population]&amp;TrendSheetStgData[Trend],Threshold[#All],5,FALSE)</f>
        <v>5</v>
      </c>
      <c r="M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2" spans="1:13" x14ac:dyDescent="0.25">
      <c r="A392" t="s">
        <v>90</v>
      </c>
      <c r="B392" t="s">
        <v>90</v>
      </c>
      <c r="C392" t="s">
        <v>91</v>
      </c>
      <c r="D392" s="1" t="s">
        <v>105</v>
      </c>
      <c r="E392" t="s">
        <v>93</v>
      </c>
      <c r="F392" t="s">
        <v>30</v>
      </c>
      <c r="G392">
        <v>19</v>
      </c>
      <c r="H392">
        <v>522</v>
      </c>
      <c r="I392" s="5">
        <f>IFERROR(VLOOKUP(TrendSheetStgData[Population]&amp;TrendSheetStgData[Cost Basis]&amp;TrendSheetStgData[Period]&amp;TrendSheetStgData[Trend],TrendSheetPrdData[#All],9,FALSE),0)</f>
        <v>522</v>
      </c>
      <c r="J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2" s="5">
        <f>VLOOKUP(TrendSheetStgData[Population]&amp;TrendSheetStgData[Trend],Threshold[#All],4,FALSE)</f>
        <v>10</v>
      </c>
      <c r="L392" s="5">
        <f>VLOOKUP(TrendSheetStgData[Population]&amp;TrendSheetStgData[Trend],Threshold[#All],5,FALSE)</f>
        <v>5</v>
      </c>
      <c r="M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 spans="1:13" x14ac:dyDescent="0.25">
      <c r="A393" t="s">
        <v>90</v>
      </c>
      <c r="B393" t="s">
        <v>90</v>
      </c>
      <c r="C393" t="s">
        <v>91</v>
      </c>
      <c r="D393" s="1" t="s">
        <v>106</v>
      </c>
      <c r="E393" t="s">
        <v>93</v>
      </c>
      <c r="F393" t="s">
        <v>30</v>
      </c>
      <c r="G393">
        <v>19</v>
      </c>
      <c r="H393">
        <v>436</v>
      </c>
      <c r="I393" s="5">
        <f>IFERROR(VLOOKUP(TrendSheetStgData[Population]&amp;TrendSheetStgData[Cost Basis]&amp;TrendSheetStgData[Period]&amp;TrendSheetStgData[Trend],TrendSheetPrdData[#All],9,FALSE),0)</f>
        <v>436</v>
      </c>
      <c r="J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 s="5">
        <f>VLOOKUP(TrendSheetStgData[Population]&amp;TrendSheetStgData[Trend],Threshold[#All],4,FALSE)</f>
        <v>10</v>
      </c>
      <c r="L393" s="5">
        <f>VLOOKUP(TrendSheetStgData[Population]&amp;TrendSheetStgData[Trend],Threshold[#All],5,FALSE)</f>
        <v>5</v>
      </c>
      <c r="M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 spans="1:13" x14ac:dyDescent="0.25">
      <c r="A394" t="s">
        <v>90</v>
      </c>
      <c r="B394" t="s">
        <v>90</v>
      </c>
      <c r="C394" t="s">
        <v>91</v>
      </c>
      <c r="D394" s="1" t="s">
        <v>107</v>
      </c>
      <c r="E394" t="s">
        <v>93</v>
      </c>
      <c r="F394" t="s">
        <v>30</v>
      </c>
      <c r="G394">
        <v>19</v>
      </c>
      <c r="H394">
        <v>390</v>
      </c>
      <c r="I394" s="5">
        <f>IFERROR(VLOOKUP(TrendSheetStgData[Population]&amp;TrendSheetStgData[Cost Basis]&amp;TrendSheetStgData[Period]&amp;TrendSheetStgData[Trend],TrendSheetPrdData[#All],9,FALSE),0)</f>
        <v>404</v>
      </c>
      <c r="J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3.4653465346534658</v>
      </c>
      <c r="K394" s="5">
        <f>VLOOKUP(TrendSheetStgData[Population]&amp;TrendSheetStgData[Trend],Threshold[#All],4,FALSE)</f>
        <v>10</v>
      </c>
      <c r="L394" s="5">
        <f>VLOOKUP(TrendSheetStgData[Population]&amp;TrendSheetStgData[Trend],Threshold[#All],5,FALSE)</f>
        <v>5</v>
      </c>
      <c r="M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5" spans="1:13" x14ac:dyDescent="0.25">
      <c r="A395" t="s">
        <v>90</v>
      </c>
      <c r="B395" t="s">
        <v>90</v>
      </c>
      <c r="C395" t="s">
        <v>91</v>
      </c>
      <c r="D395" s="1" t="s">
        <v>108</v>
      </c>
      <c r="E395" t="s">
        <v>93</v>
      </c>
      <c r="F395" t="s">
        <v>30</v>
      </c>
      <c r="G395">
        <v>19</v>
      </c>
      <c r="H395">
        <v>500</v>
      </c>
      <c r="I395" s="5">
        <f>IFERROR(VLOOKUP(TrendSheetStgData[Population]&amp;TrendSheetStgData[Cost Basis]&amp;TrendSheetStgData[Period]&amp;TrendSheetStgData[Trend],TrendSheetPrdData[#All],9,FALSE),0)</f>
        <v>543</v>
      </c>
      <c r="J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7.9189686924493561</v>
      </c>
      <c r="K395" s="5">
        <f>VLOOKUP(TrendSheetStgData[Population]&amp;TrendSheetStgData[Trend],Threshold[#All],4,FALSE)</f>
        <v>10</v>
      </c>
      <c r="L395" s="5">
        <f>VLOOKUP(TrendSheetStgData[Population]&amp;TrendSheetStgData[Trend],Threshold[#All],5,FALSE)</f>
        <v>5</v>
      </c>
      <c r="M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96" spans="1:13" x14ac:dyDescent="0.25">
      <c r="A396" t="s">
        <v>90</v>
      </c>
      <c r="B396" t="s">
        <v>90</v>
      </c>
      <c r="C396" t="s">
        <v>91</v>
      </c>
      <c r="D396" s="1" t="s">
        <v>109</v>
      </c>
      <c r="E396" t="s">
        <v>93</v>
      </c>
      <c r="F396" t="s">
        <v>30</v>
      </c>
      <c r="G396">
        <v>19</v>
      </c>
      <c r="H396">
        <v>397</v>
      </c>
      <c r="I396" s="5">
        <f>IFERROR(VLOOKUP(TrendSheetStgData[Population]&amp;TrendSheetStgData[Cost Basis]&amp;TrendSheetStgData[Period]&amp;TrendSheetStgData[Trend],TrendSheetPrdData[#All],9,FALSE),0)</f>
        <v>355</v>
      </c>
      <c r="J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11.830985915492958</v>
      </c>
      <c r="K396" s="5">
        <f>VLOOKUP(TrendSheetStgData[Population]&amp;TrendSheetStgData[Trend],Threshold[#All],4,FALSE)</f>
        <v>10</v>
      </c>
      <c r="L396" s="5">
        <f>VLOOKUP(TrendSheetStgData[Population]&amp;TrendSheetStgData[Trend],Threshold[#All],5,FALSE)</f>
        <v>5</v>
      </c>
      <c r="M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7" spans="1:13" x14ac:dyDescent="0.25">
      <c r="A397" t="s">
        <v>90</v>
      </c>
      <c r="B397" t="s">
        <v>90</v>
      </c>
      <c r="C397" t="s">
        <v>91</v>
      </c>
      <c r="D397" s="1" t="s">
        <v>110</v>
      </c>
      <c r="E397" t="s">
        <v>93</v>
      </c>
      <c r="F397" t="s">
        <v>30</v>
      </c>
      <c r="G397">
        <v>19</v>
      </c>
      <c r="H397">
        <v>377</v>
      </c>
      <c r="I397" s="5">
        <f>IFERROR(VLOOKUP(TrendSheetStgData[Population]&amp;TrendSheetStgData[Cost Basis]&amp;TrendSheetStgData[Period]&amp;TrendSheetStgData[Trend],TrendSheetPrdData[#All],9,FALSE),0)</f>
        <v>365</v>
      </c>
      <c r="J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3.2876712328767121</v>
      </c>
      <c r="K397" s="5">
        <f>VLOOKUP(TrendSheetStgData[Population]&amp;TrendSheetStgData[Trend],Threshold[#All],4,FALSE)</f>
        <v>10</v>
      </c>
      <c r="L397" s="5">
        <f>VLOOKUP(TrendSheetStgData[Population]&amp;TrendSheetStgData[Trend],Threshold[#All],5,FALSE)</f>
        <v>5</v>
      </c>
      <c r="M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8" spans="1:13" x14ac:dyDescent="0.25">
      <c r="A398" t="s">
        <v>90</v>
      </c>
      <c r="B398" t="s">
        <v>90</v>
      </c>
      <c r="C398" t="s">
        <v>91</v>
      </c>
      <c r="D398" s="1" t="s">
        <v>111</v>
      </c>
      <c r="E398" t="s">
        <v>93</v>
      </c>
      <c r="F398" t="s">
        <v>30</v>
      </c>
      <c r="G398">
        <v>19</v>
      </c>
      <c r="H398">
        <v>518</v>
      </c>
      <c r="I398" s="5">
        <f>IFERROR(VLOOKUP(TrendSheetStgData[Population]&amp;TrendSheetStgData[Cost Basis]&amp;TrendSheetStgData[Period]&amp;TrendSheetStgData[Trend],TrendSheetPrdData[#All],9,FALSE),0)</f>
        <v>312</v>
      </c>
      <c r="J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66.025641025641022</v>
      </c>
      <c r="K398" s="5">
        <f>VLOOKUP(TrendSheetStgData[Population]&amp;TrendSheetStgData[Trend],Threshold[#All],4,FALSE)</f>
        <v>10</v>
      </c>
      <c r="L398" s="5">
        <f>VLOOKUP(TrendSheetStgData[Population]&amp;TrendSheetStgData[Trend],Threshold[#All],5,FALSE)</f>
        <v>5</v>
      </c>
      <c r="M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9" spans="1:13" x14ac:dyDescent="0.25">
      <c r="A399" t="s">
        <v>90</v>
      </c>
      <c r="B399" t="s">
        <v>90</v>
      </c>
      <c r="C399" t="s">
        <v>91</v>
      </c>
      <c r="D399" s="1" t="s">
        <v>112</v>
      </c>
      <c r="E399" t="s">
        <v>113</v>
      </c>
      <c r="F399" t="s">
        <v>30</v>
      </c>
      <c r="G399">
        <v>19</v>
      </c>
      <c r="H399">
        <v>357</v>
      </c>
      <c r="I399" s="5">
        <f>IFERROR(VLOOKUP(TrendSheetStgData[Population]&amp;TrendSheetStgData[Cost Basis]&amp;TrendSheetStgData[Period]&amp;TrendSheetStgData[Trend],TrendSheetPrdData[#All],9,FALSE),0)</f>
        <v>52</v>
      </c>
      <c r="J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586.53846153846155</v>
      </c>
      <c r="K399" s="5">
        <f>VLOOKUP(TrendSheetStgData[Population]&amp;TrendSheetStgData[Trend],Threshold[#All],4,FALSE)</f>
        <v>10</v>
      </c>
      <c r="L399" s="5">
        <f>VLOOKUP(TrendSheetStgData[Population]&amp;TrendSheetStgData[Trend],Threshold[#All],5,FALSE)</f>
        <v>5</v>
      </c>
      <c r="M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0" spans="1:13" x14ac:dyDescent="0.25">
      <c r="A400" t="s">
        <v>90</v>
      </c>
      <c r="B400" t="s">
        <v>90</v>
      </c>
      <c r="C400" t="s">
        <v>91</v>
      </c>
      <c r="D400" s="1" t="s">
        <v>114</v>
      </c>
      <c r="E400" t="s">
        <v>113</v>
      </c>
      <c r="F400" t="s">
        <v>30</v>
      </c>
      <c r="G400">
        <v>19</v>
      </c>
      <c r="H400">
        <v>73</v>
      </c>
      <c r="I400" s="5">
        <f>IFERROR(VLOOKUP(TrendSheetStgData[Population]&amp;TrendSheetStgData[Cost Basis]&amp;TrendSheetStgData[Period]&amp;TrendSheetStgData[Trend],TrendSheetPrdData[#All],9,FALSE),0)</f>
        <v>0</v>
      </c>
      <c r="J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0" s="5">
        <f>VLOOKUP(TrendSheetStgData[Population]&amp;TrendSheetStgData[Trend],Threshold[#All],4,FALSE)</f>
        <v>10</v>
      </c>
      <c r="L400" s="5">
        <f>VLOOKUP(TrendSheetStgData[Population]&amp;TrendSheetStgData[Trend],Threshold[#All],5,FALSE)</f>
        <v>5</v>
      </c>
      <c r="M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1" spans="1:13" x14ac:dyDescent="0.25">
      <c r="A401" t="s">
        <v>90</v>
      </c>
      <c r="B401" t="s">
        <v>90</v>
      </c>
      <c r="C401" t="s">
        <v>91</v>
      </c>
      <c r="D401" s="1" t="s">
        <v>92</v>
      </c>
      <c r="E401" t="s">
        <v>93</v>
      </c>
      <c r="F401" t="s">
        <v>31</v>
      </c>
      <c r="G401">
        <v>20</v>
      </c>
      <c r="H401">
        <v>4094</v>
      </c>
      <c r="I401" s="5">
        <f>IFERROR(VLOOKUP(TrendSheetStgData[Population]&amp;TrendSheetStgData[Cost Basis]&amp;TrendSheetStgData[Period]&amp;TrendSheetStgData[Trend],TrendSheetPrdData[#All],9,FALSE),0)</f>
        <v>4096</v>
      </c>
      <c r="J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4.8828125E-2</v>
      </c>
      <c r="K401" s="5">
        <f>VLOOKUP(TrendSheetStgData[Population]&amp;TrendSheetStgData[Trend],Threshold[#All],4,FALSE)</f>
        <v>10</v>
      </c>
      <c r="L401" s="5">
        <f>VLOOKUP(TrendSheetStgData[Population]&amp;TrendSheetStgData[Trend],Threshold[#All],5,FALSE)</f>
        <v>5</v>
      </c>
      <c r="M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2" spans="1:13" x14ac:dyDescent="0.25">
      <c r="A402" t="s">
        <v>90</v>
      </c>
      <c r="B402" t="s">
        <v>90</v>
      </c>
      <c r="C402" t="s">
        <v>91</v>
      </c>
      <c r="D402" s="1" t="s">
        <v>94</v>
      </c>
      <c r="E402" t="s">
        <v>93</v>
      </c>
      <c r="F402" t="s">
        <v>31</v>
      </c>
      <c r="G402">
        <v>20</v>
      </c>
      <c r="H402">
        <v>4224</v>
      </c>
      <c r="I402" s="5">
        <f>IFERROR(VLOOKUP(TrendSheetStgData[Population]&amp;TrendSheetStgData[Cost Basis]&amp;TrendSheetStgData[Period]&amp;TrendSheetStgData[Trend],TrendSheetPrdData[#All],9,FALSE),0)</f>
        <v>4229</v>
      </c>
      <c r="J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0.11823126034523528</v>
      </c>
      <c r="K402" s="5">
        <f>VLOOKUP(TrendSheetStgData[Population]&amp;TrendSheetStgData[Trend],Threshold[#All],4,FALSE)</f>
        <v>10</v>
      </c>
      <c r="L402" s="5">
        <f>VLOOKUP(TrendSheetStgData[Population]&amp;TrendSheetStgData[Trend],Threshold[#All],5,FALSE)</f>
        <v>5</v>
      </c>
      <c r="M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3" spans="1:13" x14ac:dyDescent="0.25">
      <c r="A403" t="s">
        <v>90</v>
      </c>
      <c r="B403" t="s">
        <v>90</v>
      </c>
      <c r="C403" t="s">
        <v>91</v>
      </c>
      <c r="D403" s="1" t="s">
        <v>95</v>
      </c>
      <c r="E403" t="s">
        <v>93</v>
      </c>
      <c r="F403" t="s">
        <v>31</v>
      </c>
      <c r="G403">
        <v>20</v>
      </c>
      <c r="H403">
        <v>5571</v>
      </c>
      <c r="I403" s="5">
        <f>IFERROR(VLOOKUP(TrendSheetStgData[Population]&amp;TrendSheetStgData[Cost Basis]&amp;TrendSheetStgData[Period]&amp;TrendSheetStgData[Trend],TrendSheetPrdData[#All],9,FALSE),0)</f>
        <v>5571</v>
      </c>
      <c r="J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 s="5">
        <f>VLOOKUP(TrendSheetStgData[Population]&amp;TrendSheetStgData[Trend],Threshold[#All],4,FALSE)</f>
        <v>10</v>
      </c>
      <c r="L403" s="5">
        <f>VLOOKUP(TrendSheetStgData[Population]&amp;TrendSheetStgData[Trend],Threshold[#All],5,FALSE)</f>
        <v>5</v>
      </c>
      <c r="M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 spans="1:13" x14ac:dyDescent="0.25">
      <c r="A404" t="s">
        <v>90</v>
      </c>
      <c r="B404" t="s">
        <v>90</v>
      </c>
      <c r="C404" t="s">
        <v>91</v>
      </c>
      <c r="D404" s="1" t="s">
        <v>96</v>
      </c>
      <c r="E404" t="s">
        <v>93</v>
      </c>
      <c r="F404" t="s">
        <v>31</v>
      </c>
      <c r="G404">
        <v>20</v>
      </c>
      <c r="H404">
        <v>6051</v>
      </c>
      <c r="I404" s="5">
        <f>IFERROR(VLOOKUP(TrendSheetStgData[Population]&amp;TrendSheetStgData[Cost Basis]&amp;TrendSheetStgData[Period]&amp;TrendSheetStgData[Trend],TrendSheetPrdData[#All],9,FALSE),0)</f>
        <v>6051</v>
      </c>
      <c r="J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 s="5">
        <f>VLOOKUP(TrendSheetStgData[Population]&amp;TrendSheetStgData[Trend],Threshold[#All],4,FALSE)</f>
        <v>10</v>
      </c>
      <c r="L404" s="5">
        <f>VLOOKUP(TrendSheetStgData[Population]&amp;TrendSheetStgData[Trend],Threshold[#All],5,FALSE)</f>
        <v>5</v>
      </c>
      <c r="M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 spans="1:13" x14ac:dyDescent="0.25">
      <c r="A405" t="s">
        <v>90</v>
      </c>
      <c r="B405" t="s">
        <v>90</v>
      </c>
      <c r="C405" t="s">
        <v>91</v>
      </c>
      <c r="D405" s="1" t="s">
        <v>97</v>
      </c>
      <c r="E405" t="s">
        <v>93</v>
      </c>
      <c r="F405" t="s">
        <v>31</v>
      </c>
      <c r="G405">
        <v>20</v>
      </c>
      <c r="H405">
        <v>5133</v>
      </c>
      <c r="I405" s="5">
        <f>IFERROR(VLOOKUP(TrendSheetStgData[Population]&amp;TrendSheetStgData[Cost Basis]&amp;TrendSheetStgData[Period]&amp;TrendSheetStgData[Trend],TrendSheetPrdData[#All],9,FALSE),0)</f>
        <v>5130</v>
      </c>
      <c r="J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5.8479532163742694E-2</v>
      </c>
      <c r="K405" s="5">
        <f>VLOOKUP(TrendSheetStgData[Population]&amp;TrendSheetStgData[Trend],Threshold[#All],4,FALSE)</f>
        <v>10</v>
      </c>
      <c r="L405" s="5">
        <f>VLOOKUP(TrendSheetStgData[Population]&amp;TrendSheetStgData[Trend],Threshold[#All],5,FALSE)</f>
        <v>5</v>
      </c>
      <c r="M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6" spans="1:13" x14ac:dyDescent="0.25">
      <c r="A406" t="s">
        <v>90</v>
      </c>
      <c r="B406" t="s">
        <v>90</v>
      </c>
      <c r="C406" t="s">
        <v>91</v>
      </c>
      <c r="D406" s="1" t="s">
        <v>98</v>
      </c>
      <c r="E406" t="s">
        <v>93</v>
      </c>
      <c r="F406" t="s">
        <v>31</v>
      </c>
      <c r="G406">
        <v>20</v>
      </c>
      <c r="H406">
        <v>5923</v>
      </c>
      <c r="I406" s="5">
        <f>IFERROR(VLOOKUP(TrendSheetStgData[Population]&amp;TrendSheetStgData[Cost Basis]&amp;TrendSheetStgData[Period]&amp;TrendSheetStgData[Trend],TrendSheetPrdData[#All],9,FALSE),0)</f>
        <v>5921</v>
      </c>
      <c r="J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3.3778078027360242E-2</v>
      </c>
      <c r="K406" s="5">
        <f>VLOOKUP(TrendSheetStgData[Population]&amp;TrendSheetStgData[Trend],Threshold[#All],4,FALSE)</f>
        <v>10</v>
      </c>
      <c r="L406" s="5">
        <f>VLOOKUP(TrendSheetStgData[Population]&amp;TrendSheetStgData[Trend],Threshold[#All],5,FALSE)</f>
        <v>5</v>
      </c>
      <c r="M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7" spans="1:13" x14ac:dyDescent="0.25">
      <c r="A407" t="s">
        <v>90</v>
      </c>
      <c r="B407" t="s">
        <v>90</v>
      </c>
      <c r="C407" t="s">
        <v>91</v>
      </c>
      <c r="D407" s="1" t="s">
        <v>99</v>
      </c>
      <c r="E407" t="s">
        <v>93</v>
      </c>
      <c r="F407" t="s">
        <v>31</v>
      </c>
      <c r="G407">
        <v>20</v>
      </c>
      <c r="H407">
        <v>5985</v>
      </c>
      <c r="I407" s="5">
        <f>IFERROR(VLOOKUP(TrendSheetStgData[Population]&amp;TrendSheetStgData[Cost Basis]&amp;TrendSheetStgData[Period]&amp;TrendSheetStgData[Trend],TrendSheetPrdData[#All],9,FALSE),0)</f>
        <v>5972</v>
      </c>
      <c r="J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0.21768251841929004</v>
      </c>
      <c r="K407" s="5">
        <f>VLOOKUP(TrendSheetStgData[Population]&amp;TrendSheetStgData[Trend],Threshold[#All],4,FALSE)</f>
        <v>10</v>
      </c>
      <c r="L407" s="5">
        <f>VLOOKUP(TrendSheetStgData[Population]&amp;TrendSheetStgData[Trend],Threshold[#All],5,FALSE)</f>
        <v>5</v>
      </c>
      <c r="M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8" spans="1:13" x14ac:dyDescent="0.25">
      <c r="A408" t="s">
        <v>90</v>
      </c>
      <c r="B408" t="s">
        <v>90</v>
      </c>
      <c r="C408" t="s">
        <v>91</v>
      </c>
      <c r="D408" s="1" t="s">
        <v>100</v>
      </c>
      <c r="E408" t="s">
        <v>93</v>
      </c>
      <c r="F408" t="s">
        <v>31</v>
      </c>
      <c r="G408">
        <v>20</v>
      </c>
      <c r="H408">
        <v>6311</v>
      </c>
      <c r="I408" s="5">
        <f>IFERROR(VLOOKUP(TrendSheetStgData[Population]&amp;TrendSheetStgData[Cost Basis]&amp;TrendSheetStgData[Period]&amp;TrendSheetStgData[Trend],TrendSheetPrdData[#All],9,FALSE),0)</f>
        <v>6307</v>
      </c>
      <c r="J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6.3421595053115593E-2</v>
      </c>
      <c r="K408" s="5">
        <f>VLOOKUP(TrendSheetStgData[Population]&amp;TrendSheetStgData[Trend],Threshold[#All],4,FALSE)</f>
        <v>10</v>
      </c>
      <c r="L408" s="5">
        <f>VLOOKUP(TrendSheetStgData[Population]&amp;TrendSheetStgData[Trend],Threshold[#All],5,FALSE)</f>
        <v>5</v>
      </c>
      <c r="M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09" spans="1:13" x14ac:dyDescent="0.25">
      <c r="A409" t="s">
        <v>90</v>
      </c>
      <c r="B409" t="s">
        <v>90</v>
      </c>
      <c r="C409" t="s">
        <v>91</v>
      </c>
      <c r="D409" s="1" t="s">
        <v>101</v>
      </c>
      <c r="E409" t="s">
        <v>93</v>
      </c>
      <c r="F409" t="s">
        <v>31</v>
      </c>
      <c r="G409">
        <v>20</v>
      </c>
      <c r="H409">
        <v>6283</v>
      </c>
      <c r="I409" s="5">
        <f>IFERROR(VLOOKUP(TrendSheetStgData[Population]&amp;TrendSheetStgData[Cost Basis]&amp;TrendSheetStgData[Period]&amp;TrendSheetStgData[Trend],TrendSheetPrdData[#All],9,FALSE),0)</f>
        <v>6235</v>
      </c>
      <c r="J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0.76984763432237369</v>
      </c>
      <c r="K409" s="5">
        <f>VLOOKUP(TrendSheetStgData[Population]&amp;TrendSheetStgData[Trend],Threshold[#All],4,FALSE)</f>
        <v>10</v>
      </c>
      <c r="L409" s="5">
        <f>VLOOKUP(TrendSheetStgData[Population]&amp;TrendSheetStgData[Trend],Threshold[#All],5,FALSE)</f>
        <v>5</v>
      </c>
      <c r="M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0" spans="1:13" x14ac:dyDescent="0.25">
      <c r="A410" t="s">
        <v>90</v>
      </c>
      <c r="B410" t="s">
        <v>90</v>
      </c>
      <c r="C410" t="s">
        <v>91</v>
      </c>
      <c r="D410" s="1" t="s">
        <v>102</v>
      </c>
      <c r="E410" t="s">
        <v>93</v>
      </c>
      <c r="F410" t="s">
        <v>31</v>
      </c>
      <c r="G410">
        <v>20</v>
      </c>
      <c r="H410">
        <v>5864</v>
      </c>
      <c r="I410" s="5">
        <f>IFERROR(VLOOKUP(TrendSheetStgData[Population]&amp;TrendSheetStgData[Cost Basis]&amp;TrendSheetStgData[Period]&amp;TrendSheetStgData[Trend],TrendSheetPrdData[#All],9,FALSE),0)</f>
        <v>5831</v>
      </c>
      <c r="J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0.56594066197907733</v>
      </c>
      <c r="K410" s="5">
        <f>VLOOKUP(TrendSheetStgData[Population]&amp;TrendSheetStgData[Trend],Threshold[#All],4,FALSE)</f>
        <v>10</v>
      </c>
      <c r="L410" s="5">
        <f>VLOOKUP(TrendSheetStgData[Population]&amp;TrendSheetStgData[Trend],Threshold[#All],5,FALSE)</f>
        <v>5</v>
      </c>
      <c r="M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1" spans="1:13" x14ac:dyDescent="0.25">
      <c r="A411" t="s">
        <v>90</v>
      </c>
      <c r="B411" t="s">
        <v>90</v>
      </c>
      <c r="C411" t="s">
        <v>91</v>
      </c>
      <c r="D411" s="1" t="s">
        <v>103</v>
      </c>
      <c r="E411" t="s">
        <v>93</v>
      </c>
      <c r="F411" t="s">
        <v>31</v>
      </c>
      <c r="G411">
        <v>20</v>
      </c>
      <c r="H411">
        <v>4956</v>
      </c>
      <c r="I411" s="5">
        <f>IFERROR(VLOOKUP(TrendSheetStgData[Population]&amp;TrendSheetStgData[Cost Basis]&amp;TrendSheetStgData[Period]&amp;TrendSheetStgData[Trend],TrendSheetPrdData[#All],9,FALSE),0)</f>
        <v>4888</v>
      </c>
      <c r="J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1.3911620294599019</v>
      </c>
      <c r="K411" s="5">
        <f>VLOOKUP(TrendSheetStgData[Population]&amp;TrendSheetStgData[Trend],Threshold[#All],4,FALSE)</f>
        <v>10</v>
      </c>
      <c r="L411" s="5">
        <f>VLOOKUP(TrendSheetStgData[Population]&amp;TrendSheetStgData[Trend],Threshold[#All],5,FALSE)</f>
        <v>5</v>
      </c>
      <c r="M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2" spans="1:13" x14ac:dyDescent="0.25">
      <c r="A412" t="s">
        <v>90</v>
      </c>
      <c r="B412" t="s">
        <v>90</v>
      </c>
      <c r="C412" t="s">
        <v>91</v>
      </c>
      <c r="D412" s="1" t="s">
        <v>104</v>
      </c>
      <c r="E412" t="s">
        <v>93</v>
      </c>
      <c r="F412" t="s">
        <v>31</v>
      </c>
      <c r="G412">
        <v>20</v>
      </c>
      <c r="H412">
        <v>5206</v>
      </c>
      <c r="I412" s="5">
        <f>IFERROR(VLOOKUP(TrendSheetStgData[Population]&amp;TrendSheetStgData[Cost Basis]&amp;TrendSheetStgData[Period]&amp;TrendSheetStgData[Trend],TrendSheetPrdData[#All],9,FALSE),0)</f>
        <v>5177</v>
      </c>
      <c r="J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0.56016998261541429</v>
      </c>
      <c r="K412" s="5">
        <f>VLOOKUP(TrendSheetStgData[Population]&amp;TrendSheetStgData[Trend],Threshold[#All],4,FALSE)</f>
        <v>10</v>
      </c>
      <c r="L412" s="5">
        <f>VLOOKUP(TrendSheetStgData[Population]&amp;TrendSheetStgData[Trend],Threshold[#All],5,FALSE)</f>
        <v>5</v>
      </c>
      <c r="M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3" spans="1:13" x14ac:dyDescent="0.25">
      <c r="A413" t="s">
        <v>90</v>
      </c>
      <c r="B413" t="s">
        <v>90</v>
      </c>
      <c r="C413" t="s">
        <v>91</v>
      </c>
      <c r="D413" s="1" t="s">
        <v>105</v>
      </c>
      <c r="E413" t="s">
        <v>93</v>
      </c>
      <c r="F413" t="s">
        <v>31</v>
      </c>
      <c r="G413">
        <v>20</v>
      </c>
      <c r="H413">
        <v>5154</v>
      </c>
      <c r="I413" s="5">
        <f>IFERROR(VLOOKUP(TrendSheetStgData[Population]&amp;TrendSheetStgData[Cost Basis]&amp;TrendSheetStgData[Period]&amp;TrendSheetStgData[Trend],TrendSheetPrdData[#All],9,FALSE),0)</f>
        <v>5145</v>
      </c>
      <c r="J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0.1749271137026239</v>
      </c>
      <c r="K413" s="5">
        <f>VLOOKUP(TrendSheetStgData[Population]&amp;TrendSheetStgData[Trend],Threshold[#All],4,FALSE)</f>
        <v>10</v>
      </c>
      <c r="L413" s="5">
        <f>VLOOKUP(TrendSheetStgData[Population]&amp;TrendSheetStgData[Trend],Threshold[#All],5,FALSE)</f>
        <v>5</v>
      </c>
      <c r="M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4" spans="1:13" x14ac:dyDescent="0.25">
      <c r="A414" t="s">
        <v>90</v>
      </c>
      <c r="B414" t="s">
        <v>90</v>
      </c>
      <c r="C414" t="s">
        <v>91</v>
      </c>
      <c r="D414" s="1" t="s">
        <v>106</v>
      </c>
      <c r="E414" t="s">
        <v>93</v>
      </c>
      <c r="F414" t="s">
        <v>31</v>
      </c>
      <c r="G414">
        <v>20</v>
      </c>
      <c r="H414">
        <v>4487</v>
      </c>
      <c r="I414" s="5">
        <f>IFERROR(VLOOKUP(TrendSheetStgData[Population]&amp;TrendSheetStgData[Cost Basis]&amp;TrendSheetStgData[Period]&amp;TrendSheetStgData[Trend],TrendSheetPrdData[#All],9,FALSE),0)</f>
        <v>4481</v>
      </c>
      <c r="J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0.13389868332961394</v>
      </c>
      <c r="K414" s="5">
        <f>VLOOKUP(TrendSheetStgData[Population]&amp;TrendSheetStgData[Trend],Threshold[#All],4,FALSE)</f>
        <v>10</v>
      </c>
      <c r="L414" s="5">
        <f>VLOOKUP(TrendSheetStgData[Population]&amp;TrendSheetStgData[Trend],Threshold[#All],5,FALSE)</f>
        <v>5</v>
      </c>
      <c r="M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5" spans="1:13" x14ac:dyDescent="0.25">
      <c r="A415" t="s">
        <v>90</v>
      </c>
      <c r="B415" t="s">
        <v>90</v>
      </c>
      <c r="C415" t="s">
        <v>91</v>
      </c>
      <c r="D415" s="1" t="s">
        <v>107</v>
      </c>
      <c r="E415" t="s">
        <v>93</v>
      </c>
      <c r="F415" t="s">
        <v>31</v>
      </c>
      <c r="G415">
        <v>20</v>
      </c>
      <c r="H415">
        <v>4821</v>
      </c>
      <c r="I415" s="5">
        <f>IFERROR(VLOOKUP(TrendSheetStgData[Population]&amp;TrendSheetStgData[Cost Basis]&amp;TrendSheetStgData[Period]&amp;TrendSheetStgData[Trend],TrendSheetPrdData[#All],9,FALSE),0)</f>
        <v>4755</v>
      </c>
      <c r="J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1.38801261829653</v>
      </c>
      <c r="K415" s="5">
        <f>VLOOKUP(TrendSheetStgData[Population]&amp;TrendSheetStgData[Trend],Threshold[#All],4,FALSE)</f>
        <v>10</v>
      </c>
      <c r="L415" s="5">
        <f>VLOOKUP(TrendSheetStgData[Population]&amp;TrendSheetStgData[Trend],Threshold[#All],5,FALSE)</f>
        <v>5</v>
      </c>
      <c r="M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6" spans="1:13" x14ac:dyDescent="0.25">
      <c r="A416" t="s">
        <v>90</v>
      </c>
      <c r="B416" t="s">
        <v>90</v>
      </c>
      <c r="C416" t="s">
        <v>91</v>
      </c>
      <c r="D416" s="1" t="s">
        <v>108</v>
      </c>
      <c r="E416" t="s">
        <v>93</v>
      </c>
      <c r="F416" t="s">
        <v>31</v>
      </c>
      <c r="G416">
        <v>20</v>
      </c>
      <c r="H416">
        <v>4769</v>
      </c>
      <c r="I416" s="5">
        <f>IFERROR(VLOOKUP(TrendSheetStgData[Population]&amp;TrendSheetStgData[Cost Basis]&amp;TrendSheetStgData[Period]&amp;TrendSheetStgData[Trend],TrendSheetPrdData[#All],9,FALSE),0)</f>
        <v>4680</v>
      </c>
      <c r="J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1.9017094017094016</v>
      </c>
      <c r="K416" s="5">
        <f>VLOOKUP(TrendSheetStgData[Population]&amp;TrendSheetStgData[Trend],Threshold[#All],4,FALSE)</f>
        <v>10</v>
      </c>
      <c r="L416" s="5">
        <f>VLOOKUP(TrendSheetStgData[Population]&amp;TrendSheetStgData[Trend],Threshold[#All],5,FALSE)</f>
        <v>5</v>
      </c>
      <c r="M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7" spans="1:13" x14ac:dyDescent="0.25">
      <c r="A417" t="s">
        <v>90</v>
      </c>
      <c r="B417" t="s">
        <v>90</v>
      </c>
      <c r="C417" t="s">
        <v>91</v>
      </c>
      <c r="D417" s="1" t="s">
        <v>109</v>
      </c>
      <c r="E417" t="s">
        <v>93</v>
      </c>
      <c r="F417" t="s">
        <v>31</v>
      </c>
      <c r="G417">
        <v>20</v>
      </c>
      <c r="H417">
        <v>5010</v>
      </c>
      <c r="I417" s="5">
        <f>IFERROR(VLOOKUP(TrendSheetStgData[Population]&amp;TrendSheetStgData[Cost Basis]&amp;TrendSheetStgData[Period]&amp;TrendSheetStgData[Trend],TrendSheetPrdData[#All],9,FALSE),0)</f>
        <v>4953</v>
      </c>
      <c r="J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1.1508176862507571</v>
      </c>
      <c r="K417" s="5">
        <f>VLOOKUP(TrendSheetStgData[Population]&amp;TrendSheetStgData[Trend],Threshold[#All],4,FALSE)</f>
        <v>10</v>
      </c>
      <c r="L417" s="5">
        <f>VLOOKUP(TrendSheetStgData[Population]&amp;TrendSheetStgData[Trend],Threshold[#All],5,FALSE)</f>
        <v>5</v>
      </c>
      <c r="M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8" spans="1:13" x14ac:dyDescent="0.25">
      <c r="A418" t="s">
        <v>90</v>
      </c>
      <c r="B418" t="s">
        <v>90</v>
      </c>
      <c r="C418" t="s">
        <v>91</v>
      </c>
      <c r="D418" s="1" t="s">
        <v>110</v>
      </c>
      <c r="E418" t="s">
        <v>93</v>
      </c>
      <c r="F418" t="s">
        <v>31</v>
      </c>
      <c r="G418">
        <v>20</v>
      </c>
      <c r="H418">
        <v>4723</v>
      </c>
      <c r="I418" s="5">
        <f>IFERROR(VLOOKUP(TrendSheetStgData[Population]&amp;TrendSheetStgData[Cost Basis]&amp;TrendSheetStgData[Period]&amp;TrendSheetStgData[Trend],TrendSheetPrdData[#All],9,FALSE),0)</f>
        <v>4543</v>
      </c>
      <c r="J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3.9621395553598941</v>
      </c>
      <c r="K418" s="5">
        <f>VLOOKUP(TrendSheetStgData[Population]&amp;TrendSheetStgData[Trend],Threshold[#All],4,FALSE)</f>
        <v>10</v>
      </c>
      <c r="L418" s="5">
        <f>VLOOKUP(TrendSheetStgData[Population]&amp;TrendSheetStgData[Trend],Threshold[#All],5,FALSE)</f>
        <v>5</v>
      </c>
      <c r="M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9" spans="1:13" x14ac:dyDescent="0.25">
      <c r="A419" t="s">
        <v>90</v>
      </c>
      <c r="B419" t="s">
        <v>90</v>
      </c>
      <c r="C419" t="s">
        <v>91</v>
      </c>
      <c r="D419" s="1" t="s">
        <v>111</v>
      </c>
      <c r="E419" t="s">
        <v>93</v>
      </c>
      <c r="F419" t="s">
        <v>31</v>
      </c>
      <c r="G419">
        <v>20</v>
      </c>
      <c r="H419">
        <v>4667</v>
      </c>
      <c r="I419" s="5">
        <f>IFERROR(VLOOKUP(TrendSheetStgData[Population]&amp;TrendSheetStgData[Cost Basis]&amp;TrendSheetStgData[Period]&amp;TrendSheetStgData[Trend],TrendSheetPrdData[#All],9,FALSE),0)</f>
        <v>4236</v>
      </c>
      <c r="J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10.174693106704439</v>
      </c>
      <c r="K419" s="5">
        <f>VLOOKUP(TrendSheetStgData[Population]&amp;TrendSheetStgData[Trend],Threshold[#All],4,FALSE)</f>
        <v>10</v>
      </c>
      <c r="L419" s="5">
        <f>VLOOKUP(TrendSheetStgData[Population]&amp;TrendSheetStgData[Trend],Threshold[#All],5,FALSE)</f>
        <v>5</v>
      </c>
      <c r="M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0" spans="1:13" x14ac:dyDescent="0.25">
      <c r="A420" t="s">
        <v>90</v>
      </c>
      <c r="B420" t="s">
        <v>90</v>
      </c>
      <c r="C420" t="s">
        <v>91</v>
      </c>
      <c r="D420" s="1" t="s">
        <v>112</v>
      </c>
      <c r="E420" t="s">
        <v>113</v>
      </c>
      <c r="F420" t="s">
        <v>31</v>
      </c>
      <c r="G420">
        <v>20</v>
      </c>
      <c r="H420">
        <v>3995</v>
      </c>
      <c r="I420" s="5">
        <f>IFERROR(VLOOKUP(TrendSheetStgData[Population]&amp;TrendSheetStgData[Cost Basis]&amp;TrendSheetStgData[Period]&amp;TrendSheetStgData[Trend],TrendSheetPrdData[#All],9,FALSE),0)</f>
        <v>902</v>
      </c>
      <c r="J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342.9046563192905</v>
      </c>
      <c r="K420" s="5">
        <f>VLOOKUP(TrendSheetStgData[Population]&amp;TrendSheetStgData[Trend],Threshold[#All],4,FALSE)</f>
        <v>10</v>
      </c>
      <c r="L420" s="5">
        <f>VLOOKUP(TrendSheetStgData[Population]&amp;TrendSheetStgData[Trend],Threshold[#All],5,FALSE)</f>
        <v>5</v>
      </c>
      <c r="M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1" spans="1:13" x14ac:dyDescent="0.25">
      <c r="A421" t="s">
        <v>90</v>
      </c>
      <c r="B421" t="s">
        <v>90</v>
      </c>
      <c r="C421" t="s">
        <v>91</v>
      </c>
      <c r="D421" s="1" t="s">
        <v>114</v>
      </c>
      <c r="E421" t="s">
        <v>113</v>
      </c>
      <c r="F421" t="s">
        <v>31</v>
      </c>
      <c r="G421">
        <v>20</v>
      </c>
      <c r="H421">
        <v>1925</v>
      </c>
      <c r="I421" s="5">
        <f>IFERROR(VLOOKUP(TrendSheetStgData[Population]&amp;TrendSheetStgData[Cost Basis]&amp;TrendSheetStgData[Period]&amp;TrendSheetStgData[Trend],TrendSheetPrdData[#All],9,FALSE),0)</f>
        <v>0</v>
      </c>
      <c r="J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21" s="5">
        <f>VLOOKUP(TrendSheetStgData[Population]&amp;TrendSheetStgData[Trend],Threshold[#All],4,FALSE)</f>
        <v>10</v>
      </c>
      <c r="L421" s="5">
        <f>VLOOKUP(TrendSheetStgData[Population]&amp;TrendSheetStgData[Trend],Threshold[#All],5,FALSE)</f>
        <v>5</v>
      </c>
      <c r="M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2" spans="1:13" x14ac:dyDescent="0.25">
      <c r="A422" t="s">
        <v>90</v>
      </c>
      <c r="B422" t="s">
        <v>90</v>
      </c>
      <c r="C422" t="s">
        <v>91</v>
      </c>
      <c r="D422" s="1" t="s">
        <v>92</v>
      </c>
      <c r="E422" t="s">
        <v>93</v>
      </c>
      <c r="F422" t="s">
        <v>32</v>
      </c>
      <c r="G422">
        <v>21</v>
      </c>
      <c r="H422">
        <v>14537</v>
      </c>
      <c r="I422" s="5">
        <f>IFERROR(VLOOKUP(TrendSheetStgData[Population]&amp;TrendSheetStgData[Cost Basis]&amp;TrendSheetStgData[Period]&amp;TrendSheetStgData[Trend],TrendSheetPrdData[#All],9,FALSE),0)</f>
        <v>14520</v>
      </c>
      <c r="J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0.11707988980716254</v>
      </c>
      <c r="K422" s="5">
        <f>VLOOKUP(TrendSheetStgData[Population]&amp;TrendSheetStgData[Trend],Threshold[#All],4,FALSE)</f>
        <v>10</v>
      </c>
      <c r="L422" s="5">
        <f>VLOOKUP(TrendSheetStgData[Population]&amp;TrendSheetStgData[Trend],Threshold[#All],5,FALSE)</f>
        <v>5</v>
      </c>
      <c r="M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3" spans="1:13" x14ac:dyDescent="0.25">
      <c r="A423" t="s">
        <v>90</v>
      </c>
      <c r="B423" t="s">
        <v>90</v>
      </c>
      <c r="C423" t="s">
        <v>91</v>
      </c>
      <c r="D423" s="1" t="s">
        <v>94</v>
      </c>
      <c r="E423" t="s">
        <v>93</v>
      </c>
      <c r="F423" t="s">
        <v>32</v>
      </c>
      <c r="G423">
        <v>21</v>
      </c>
      <c r="H423">
        <v>14477</v>
      </c>
      <c r="I423" s="5">
        <f>IFERROR(VLOOKUP(TrendSheetStgData[Population]&amp;TrendSheetStgData[Cost Basis]&amp;TrendSheetStgData[Period]&amp;TrendSheetStgData[Trend],TrendSheetPrdData[#All],9,FALSE),0)</f>
        <v>14460</v>
      </c>
      <c r="J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0.11756569847856155</v>
      </c>
      <c r="K423" s="5">
        <f>VLOOKUP(TrendSheetStgData[Population]&amp;TrendSheetStgData[Trend],Threshold[#All],4,FALSE)</f>
        <v>10</v>
      </c>
      <c r="L423" s="5">
        <f>VLOOKUP(TrendSheetStgData[Population]&amp;TrendSheetStgData[Trend],Threshold[#All],5,FALSE)</f>
        <v>5</v>
      </c>
      <c r="M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4" spans="1:13" x14ac:dyDescent="0.25">
      <c r="A424" t="s">
        <v>90</v>
      </c>
      <c r="B424" t="s">
        <v>90</v>
      </c>
      <c r="C424" t="s">
        <v>91</v>
      </c>
      <c r="D424" s="1" t="s">
        <v>95</v>
      </c>
      <c r="E424" t="s">
        <v>93</v>
      </c>
      <c r="F424" t="s">
        <v>32</v>
      </c>
      <c r="G424">
        <v>21</v>
      </c>
      <c r="H424">
        <v>12486</v>
      </c>
      <c r="I424" s="5">
        <f>IFERROR(VLOOKUP(TrendSheetStgData[Population]&amp;TrendSheetStgData[Cost Basis]&amp;TrendSheetStgData[Period]&amp;TrendSheetStgData[Trend],TrendSheetPrdData[#All],9,FALSE),0)</f>
        <v>12475</v>
      </c>
      <c r="J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8.8176352705410813E-2</v>
      </c>
      <c r="K424" s="5">
        <f>VLOOKUP(TrendSheetStgData[Population]&amp;TrendSheetStgData[Trend],Threshold[#All],4,FALSE)</f>
        <v>10</v>
      </c>
      <c r="L424" s="5">
        <f>VLOOKUP(TrendSheetStgData[Population]&amp;TrendSheetStgData[Trend],Threshold[#All],5,FALSE)</f>
        <v>5</v>
      </c>
      <c r="M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5" spans="1:13" x14ac:dyDescent="0.25">
      <c r="A425" t="s">
        <v>90</v>
      </c>
      <c r="B425" t="s">
        <v>90</v>
      </c>
      <c r="C425" t="s">
        <v>91</v>
      </c>
      <c r="D425" s="1" t="s">
        <v>96</v>
      </c>
      <c r="E425" t="s">
        <v>93</v>
      </c>
      <c r="F425" t="s">
        <v>32</v>
      </c>
      <c r="G425">
        <v>21</v>
      </c>
      <c r="H425">
        <v>13718</v>
      </c>
      <c r="I425" s="5">
        <f>IFERROR(VLOOKUP(TrendSheetStgData[Population]&amp;TrendSheetStgData[Cost Basis]&amp;TrendSheetStgData[Period]&amp;TrendSheetStgData[Trend],TrendSheetPrdData[#All],9,FALSE),0)</f>
        <v>13709</v>
      </c>
      <c r="J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6.5650302720840326E-2</v>
      </c>
      <c r="K425" s="5">
        <f>VLOOKUP(TrendSheetStgData[Population]&amp;TrendSheetStgData[Trend],Threshold[#All],4,FALSE)</f>
        <v>10</v>
      </c>
      <c r="L425" s="5">
        <f>VLOOKUP(TrendSheetStgData[Population]&amp;TrendSheetStgData[Trend],Threshold[#All],5,FALSE)</f>
        <v>5</v>
      </c>
      <c r="M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6" spans="1:13" x14ac:dyDescent="0.25">
      <c r="A426" t="s">
        <v>90</v>
      </c>
      <c r="B426" t="s">
        <v>90</v>
      </c>
      <c r="C426" t="s">
        <v>91</v>
      </c>
      <c r="D426" s="1" t="s">
        <v>97</v>
      </c>
      <c r="E426" t="s">
        <v>93</v>
      </c>
      <c r="F426" t="s">
        <v>32</v>
      </c>
      <c r="G426">
        <v>21</v>
      </c>
      <c r="H426">
        <v>13948</v>
      </c>
      <c r="I426" s="5">
        <f>IFERROR(VLOOKUP(TrendSheetStgData[Population]&amp;TrendSheetStgData[Cost Basis]&amp;TrendSheetStgData[Period]&amp;TrendSheetStgData[Trend],TrendSheetPrdData[#All],9,FALSE),0)</f>
        <v>13898</v>
      </c>
      <c r="J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0.35976399481939847</v>
      </c>
      <c r="K426" s="5">
        <f>VLOOKUP(TrendSheetStgData[Population]&amp;TrendSheetStgData[Trend],Threshold[#All],4,FALSE)</f>
        <v>10</v>
      </c>
      <c r="L426" s="5">
        <f>VLOOKUP(TrendSheetStgData[Population]&amp;TrendSheetStgData[Trend],Threshold[#All],5,FALSE)</f>
        <v>5</v>
      </c>
      <c r="M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7" spans="1:13" x14ac:dyDescent="0.25">
      <c r="A427" t="s">
        <v>90</v>
      </c>
      <c r="B427" t="s">
        <v>90</v>
      </c>
      <c r="C427" t="s">
        <v>91</v>
      </c>
      <c r="D427" s="1" t="s">
        <v>98</v>
      </c>
      <c r="E427" t="s">
        <v>93</v>
      </c>
      <c r="F427" t="s">
        <v>32</v>
      </c>
      <c r="G427">
        <v>21</v>
      </c>
      <c r="H427">
        <v>15833</v>
      </c>
      <c r="I427" s="5">
        <f>IFERROR(VLOOKUP(TrendSheetStgData[Population]&amp;TrendSheetStgData[Cost Basis]&amp;TrendSheetStgData[Period]&amp;TrendSheetStgData[Trend],TrendSheetPrdData[#All],9,FALSE),0)</f>
        <v>15767</v>
      </c>
      <c r="J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0.41859580135726515</v>
      </c>
      <c r="K427" s="5">
        <f>VLOOKUP(TrendSheetStgData[Population]&amp;TrendSheetStgData[Trend],Threshold[#All],4,FALSE)</f>
        <v>10</v>
      </c>
      <c r="L427" s="5">
        <f>VLOOKUP(TrendSheetStgData[Population]&amp;TrendSheetStgData[Trend],Threshold[#All],5,FALSE)</f>
        <v>5</v>
      </c>
      <c r="M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 spans="1:13" x14ac:dyDescent="0.25">
      <c r="A428" t="s">
        <v>90</v>
      </c>
      <c r="B428" t="s">
        <v>90</v>
      </c>
      <c r="C428" t="s">
        <v>91</v>
      </c>
      <c r="D428" s="1" t="s">
        <v>99</v>
      </c>
      <c r="E428" t="s">
        <v>93</v>
      </c>
      <c r="F428" t="s">
        <v>32</v>
      </c>
      <c r="G428">
        <v>21</v>
      </c>
      <c r="H428">
        <v>17501</v>
      </c>
      <c r="I428" s="5">
        <f>IFERROR(VLOOKUP(TrendSheetStgData[Population]&amp;TrendSheetStgData[Cost Basis]&amp;TrendSheetStgData[Period]&amp;TrendSheetStgData[Trend],TrendSheetPrdData[#All],9,FALSE),0)</f>
        <v>17443</v>
      </c>
      <c r="J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0.33251160924152956</v>
      </c>
      <c r="K428" s="5">
        <f>VLOOKUP(TrendSheetStgData[Population]&amp;TrendSheetStgData[Trend],Threshold[#All],4,FALSE)</f>
        <v>10</v>
      </c>
      <c r="L428" s="5">
        <f>VLOOKUP(TrendSheetStgData[Population]&amp;TrendSheetStgData[Trend],Threshold[#All],5,FALSE)</f>
        <v>5</v>
      </c>
      <c r="M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 spans="1:13" x14ac:dyDescent="0.25">
      <c r="A429" t="s">
        <v>90</v>
      </c>
      <c r="B429" t="s">
        <v>90</v>
      </c>
      <c r="C429" t="s">
        <v>91</v>
      </c>
      <c r="D429" s="1" t="s">
        <v>100</v>
      </c>
      <c r="E429" t="s">
        <v>93</v>
      </c>
      <c r="F429" t="s">
        <v>32</v>
      </c>
      <c r="G429">
        <v>21</v>
      </c>
      <c r="H429">
        <v>17435</v>
      </c>
      <c r="I429" s="5">
        <f>IFERROR(VLOOKUP(TrendSheetStgData[Population]&amp;TrendSheetStgData[Cost Basis]&amp;TrendSheetStgData[Period]&amp;TrendSheetStgData[Trend],TrendSheetPrdData[#All],9,FALSE),0)</f>
        <v>17372</v>
      </c>
      <c r="J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0.36265254432419985</v>
      </c>
      <c r="K429" s="5">
        <f>VLOOKUP(TrendSheetStgData[Population]&amp;TrendSheetStgData[Trend],Threshold[#All],4,FALSE)</f>
        <v>10</v>
      </c>
      <c r="L429" s="5">
        <f>VLOOKUP(TrendSheetStgData[Population]&amp;TrendSheetStgData[Trend],Threshold[#All],5,FALSE)</f>
        <v>5</v>
      </c>
      <c r="M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0" spans="1:13" x14ac:dyDescent="0.25">
      <c r="A430" t="s">
        <v>90</v>
      </c>
      <c r="B430" t="s">
        <v>90</v>
      </c>
      <c r="C430" t="s">
        <v>91</v>
      </c>
      <c r="D430" s="1" t="s">
        <v>101</v>
      </c>
      <c r="E430" t="s">
        <v>93</v>
      </c>
      <c r="F430" t="s">
        <v>32</v>
      </c>
      <c r="G430">
        <v>21</v>
      </c>
      <c r="H430">
        <v>17103</v>
      </c>
      <c r="I430" s="5">
        <f>IFERROR(VLOOKUP(TrendSheetStgData[Population]&amp;TrendSheetStgData[Cost Basis]&amp;TrendSheetStgData[Period]&amp;TrendSheetStgData[Trend],TrendSheetPrdData[#All],9,FALSE),0)</f>
        <v>17032</v>
      </c>
      <c r="J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0.41686237670267734</v>
      </c>
      <c r="K430" s="5">
        <f>VLOOKUP(TrendSheetStgData[Population]&amp;TrendSheetStgData[Trend],Threshold[#All],4,FALSE)</f>
        <v>10</v>
      </c>
      <c r="L430" s="5">
        <f>VLOOKUP(TrendSheetStgData[Population]&amp;TrendSheetStgData[Trend],Threshold[#All],5,FALSE)</f>
        <v>5</v>
      </c>
      <c r="M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1" spans="1:13" x14ac:dyDescent="0.25">
      <c r="A431" t="s">
        <v>90</v>
      </c>
      <c r="B431" t="s">
        <v>90</v>
      </c>
      <c r="C431" t="s">
        <v>91</v>
      </c>
      <c r="D431" s="1" t="s">
        <v>102</v>
      </c>
      <c r="E431" t="s">
        <v>93</v>
      </c>
      <c r="F431" t="s">
        <v>32</v>
      </c>
      <c r="G431">
        <v>21</v>
      </c>
      <c r="H431">
        <v>15704</v>
      </c>
      <c r="I431" s="5">
        <f>IFERROR(VLOOKUP(TrendSheetStgData[Population]&amp;TrendSheetStgData[Cost Basis]&amp;TrendSheetStgData[Period]&amp;TrendSheetStgData[Trend],TrendSheetPrdData[#All],9,FALSE),0)</f>
        <v>15654</v>
      </c>
      <c r="J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0.31940718027341253</v>
      </c>
      <c r="K431" s="5">
        <f>VLOOKUP(TrendSheetStgData[Population]&amp;TrendSheetStgData[Trend],Threshold[#All],4,FALSE)</f>
        <v>10</v>
      </c>
      <c r="L431" s="5">
        <f>VLOOKUP(TrendSheetStgData[Population]&amp;TrendSheetStgData[Trend],Threshold[#All],5,FALSE)</f>
        <v>5</v>
      </c>
      <c r="M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2" spans="1:13" x14ac:dyDescent="0.25">
      <c r="A432" t="s">
        <v>90</v>
      </c>
      <c r="B432" t="s">
        <v>90</v>
      </c>
      <c r="C432" t="s">
        <v>91</v>
      </c>
      <c r="D432" s="1" t="s">
        <v>103</v>
      </c>
      <c r="E432" t="s">
        <v>93</v>
      </c>
      <c r="F432" t="s">
        <v>32</v>
      </c>
      <c r="G432">
        <v>21</v>
      </c>
      <c r="H432">
        <v>13239</v>
      </c>
      <c r="I432" s="5">
        <f>IFERROR(VLOOKUP(TrendSheetStgData[Population]&amp;TrendSheetStgData[Cost Basis]&amp;TrendSheetStgData[Period]&amp;TrendSheetStgData[Trend],TrendSheetPrdData[#All],9,FALSE),0)</f>
        <v>13200</v>
      </c>
      <c r="J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0.29545454545454547</v>
      </c>
      <c r="K432" s="5">
        <f>VLOOKUP(TrendSheetStgData[Population]&amp;TrendSheetStgData[Trend],Threshold[#All],4,FALSE)</f>
        <v>10</v>
      </c>
      <c r="L432" s="5">
        <f>VLOOKUP(TrendSheetStgData[Population]&amp;TrendSheetStgData[Trend],Threshold[#All],5,FALSE)</f>
        <v>5</v>
      </c>
      <c r="M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3" spans="1:13" x14ac:dyDescent="0.25">
      <c r="A433" t="s">
        <v>90</v>
      </c>
      <c r="B433" t="s">
        <v>90</v>
      </c>
      <c r="C433" t="s">
        <v>91</v>
      </c>
      <c r="D433" s="1" t="s">
        <v>104</v>
      </c>
      <c r="E433" t="s">
        <v>93</v>
      </c>
      <c r="F433" t="s">
        <v>32</v>
      </c>
      <c r="G433">
        <v>21</v>
      </c>
      <c r="H433">
        <v>15259</v>
      </c>
      <c r="I433" s="5">
        <f>IFERROR(VLOOKUP(TrendSheetStgData[Population]&amp;TrendSheetStgData[Cost Basis]&amp;TrendSheetStgData[Period]&amp;TrendSheetStgData[Trend],TrendSheetPrdData[#All],9,FALSE),0)</f>
        <v>15165</v>
      </c>
      <c r="J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0.61984833498186609</v>
      </c>
      <c r="K433" s="5">
        <f>VLOOKUP(TrendSheetStgData[Population]&amp;TrendSheetStgData[Trend],Threshold[#All],4,FALSE)</f>
        <v>10</v>
      </c>
      <c r="L433" s="5">
        <f>VLOOKUP(TrendSheetStgData[Population]&amp;TrendSheetStgData[Trend],Threshold[#All],5,FALSE)</f>
        <v>5</v>
      </c>
      <c r="M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4" spans="1:13" x14ac:dyDescent="0.25">
      <c r="A434" t="s">
        <v>90</v>
      </c>
      <c r="B434" t="s">
        <v>90</v>
      </c>
      <c r="C434" t="s">
        <v>91</v>
      </c>
      <c r="D434" s="1" t="s">
        <v>105</v>
      </c>
      <c r="E434" t="s">
        <v>93</v>
      </c>
      <c r="F434" t="s">
        <v>32</v>
      </c>
      <c r="G434">
        <v>21</v>
      </c>
      <c r="H434">
        <v>14984</v>
      </c>
      <c r="I434" s="5">
        <f>IFERROR(VLOOKUP(TrendSheetStgData[Population]&amp;TrendSheetStgData[Cost Basis]&amp;TrendSheetStgData[Period]&amp;TrendSheetStgData[Trend],TrendSheetPrdData[#All],9,FALSE),0)</f>
        <v>14616</v>
      </c>
      <c r="J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2.5177887246852761</v>
      </c>
      <c r="K434" s="5">
        <f>VLOOKUP(TrendSheetStgData[Population]&amp;TrendSheetStgData[Trend],Threshold[#All],4,FALSE)</f>
        <v>10</v>
      </c>
      <c r="L434" s="5">
        <f>VLOOKUP(TrendSheetStgData[Population]&amp;TrendSheetStgData[Trend],Threshold[#All],5,FALSE)</f>
        <v>5</v>
      </c>
      <c r="M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5" spans="1:13" x14ac:dyDescent="0.25">
      <c r="A435" t="s">
        <v>90</v>
      </c>
      <c r="B435" t="s">
        <v>90</v>
      </c>
      <c r="C435" t="s">
        <v>91</v>
      </c>
      <c r="D435" s="1" t="s">
        <v>106</v>
      </c>
      <c r="E435" t="s">
        <v>93</v>
      </c>
      <c r="F435" t="s">
        <v>32</v>
      </c>
      <c r="G435">
        <v>21</v>
      </c>
      <c r="H435">
        <v>14605</v>
      </c>
      <c r="I435" s="5">
        <f>IFERROR(VLOOKUP(TrendSheetStgData[Population]&amp;TrendSheetStgData[Cost Basis]&amp;TrendSheetStgData[Period]&amp;TrendSheetStgData[Trend],TrendSheetPrdData[#All],9,FALSE),0)</f>
        <v>14516</v>
      </c>
      <c r="J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0.61311656103609802</v>
      </c>
      <c r="K435" s="5">
        <f>VLOOKUP(TrendSheetStgData[Population]&amp;TrendSheetStgData[Trend],Threshold[#All],4,FALSE)</f>
        <v>10</v>
      </c>
      <c r="L435" s="5">
        <f>VLOOKUP(TrendSheetStgData[Population]&amp;TrendSheetStgData[Trend],Threshold[#All],5,FALSE)</f>
        <v>5</v>
      </c>
      <c r="M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6" spans="1:13" x14ac:dyDescent="0.25">
      <c r="A436" t="s">
        <v>90</v>
      </c>
      <c r="B436" t="s">
        <v>90</v>
      </c>
      <c r="C436" t="s">
        <v>91</v>
      </c>
      <c r="D436" s="1" t="s">
        <v>107</v>
      </c>
      <c r="E436" t="s">
        <v>93</v>
      </c>
      <c r="F436" t="s">
        <v>32</v>
      </c>
      <c r="G436">
        <v>21</v>
      </c>
      <c r="H436">
        <v>15129</v>
      </c>
      <c r="I436" s="5">
        <f>IFERROR(VLOOKUP(TrendSheetStgData[Population]&amp;TrendSheetStgData[Cost Basis]&amp;TrendSheetStgData[Period]&amp;TrendSheetStgData[Trend],TrendSheetPrdData[#All],9,FALSE),0)</f>
        <v>15025</v>
      </c>
      <c r="J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0.69217970049916799</v>
      </c>
      <c r="K436" s="5">
        <f>VLOOKUP(TrendSheetStgData[Population]&amp;TrendSheetStgData[Trend],Threshold[#All],4,FALSE)</f>
        <v>10</v>
      </c>
      <c r="L436" s="5">
        <f>VLOOKUP(TrendSheetStgData[Population]&amp;TrendSheetStgData[Trend],Threshold[#All],5,FALSE)</f>
        <v>5</v>
      </c>
      <c r="M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7" spans="1:13" x14ac:dyDescent="0.25">
      <c r="A437" t="s">
        <v>90</v>
      </c>
      <c r="B437" t="s">
        <v>90</v>
      </c>
      <c r="C437" t="s">
        <v>91</v>
      </c>
      <c r="D437" s="1" t="s">
        <v>108</v>
      </c>
      <c r="E437" t="s">
        <v>93</v>
      </c>
      <c r="F437" t="s">
        <v>32</v>
      </c>
      <c r="G437">
        <v>21</v>
      </c>
      <c r="H437">
        <v>13922</v>
      </c>
      <c r="I437" s="5">
        <f>IFERROR(VLOOKUP(TrendSheetStgData[Population]&amp;TrendSheetStgData[Cost Basis]&amp;TrendSheetStgData[Period]&amp;TrendSheetStgData[Trend],TrendSheetPrdData[#All],9,FALSE),0)</f>
        <v>13729</v>
      </c>
      <c r="J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1.4057833782504188</v>
      </c>
      <c r="K437" s="5">
        <f>VLOOKUP(TrendSheetStgData[Population]&amp;TrendSheetStgData[Trend],Threshold[#All],4,FALSE)</f>
        <v>10</v>
      </c>
      <c r="L437" s="5">
        <f>VLOOKUP(TrendSheetStgData[Population]&amp;TrendSheetStgData[Trend],Threshold[#All],5,FALSE)</f>
        <v>5</v>
      </c>
      <c r="M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8" spans="1:13" x14ac:dyDescent="0.25">
      <c r="A438" t="s">
        <v>90</v>
      </c>
      <c r="B438" t="s">
        <v>90</v>
      </c>
      <c r="C438" t="s">
        <v>91</v>
      </c>
      <c r="D438" s="1" t="s">
        <v>109</v>
      </c>
      <c r="E438" t="s">
        <v>93</v>
      </c>
      <c r="F438" t="s">
        <v>32</v>
      </c>
      <c r="G438">
        <v>21</v>
      </c>
      <c r="H438">
        <v>14934</v>
      </c>
      <c r="I438" s="5">
        <f>IFERROR(VLOOKUP(TrendSheetStgData[Population]&amp;TrendSheetStgData[Cost Basis]&amp;TrendSheetStgData[Period]&amp;TrendSheetStgData[Trend],TrendSheetPrdData[#All],9,FALSE),0)</f>
        <v>14506</v>
      </c>
      <c r="J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2.9505032400386049</v>
      </c>
      <c r="K438" s="5">
        <f>VLOOKUP(TrendSheetStgData[Population]&amp;TrendSheetStgData[Trend],Threshold[#All],4,FALSE)</f>
        <v>10</v>
      </c>
      <c r="L438" s="5">
        <f>VLOOKUP(TrendSheetStgData[Population]&amp;TrendSheetStgData[Trend],Threshold[#All],5,FALSE)</f>
        <v>5</v>
      </c>
      <c r="M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9" spans="1:13" x14ac:dyDescent="0.25">
      <c r="A439" t="s">
        <v>90</v>
      </c>
      <c r="B439" t="s">
        <v>90</v>
      </c>
      <c r="C439" t="s">
        <v>91</v>
      </c>
      <c r="D439" s="1" t="s">
        <v>110</v>
      </c>
      <c r="E439" t="s">
        <v>93</v>
      </c>
      <c r="F439" t="s">
        <v>32</v>
      </c>
      <c r="G439">
        <v>21</v>
      </c>
      <c r="H439">
        <v>14750</v>
      </c>
      <c r="I439" s="5">
        <f>IFERROR(VLOOKUP(TrendSheetStgData[Population]&amp;TrendSheetStgData[Cost Basis]&amp;TrendSheetStgData[Period]&amp;TrendSheetStgData[Trend],TrendSheetPrdData[#All],9,FALSE),0)</f>
        <v>14168</v>
      </c>
      <c r="J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4.1078486730660639</v>
      </c>
      <c r="K439" s="5">
        <f>VLOOKUP(TrendSheetStgData[Population]&amp;TrendSheetStgData[Trend],Threshold[#All],4,FALSE)</f>
        <v>10</v>
      </c>
      <c r="L439" s="5">
        <f>VLOOKUP(TrendSheetStgData[Population]&amp;TrendSheetStgData[Trend],Threshold[#All],5,FALSE)</f>
        <v>5</v>
      </c>
      <c r="M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0" spans="1:13" x14ac:dyDescent="0.25">
      <c r="A440" t="s">
        <v>90</v>
      </c>
      <c r="B440" t="s">
        <v>90</v>
      </c>
      <c r="C440" t="s">
        <v>91</v>
      </c>
      <c r="D440" s="1" t="s">
        <v>111</v>
      </c>
      <c r="E440" t="s">
        <v>93</v>
      </c>
      <c r="F440" t="s">
        <v>32</v>
      </c>
      <c r="G440">
        <v>21</v>
      </c>
      <c r="H440">
        <v>14747</v>
      </c>
      <c r="I440" s="5">
        <f>IFERROR(VLOOKUP(TrendSheetStgData[Population]&amp;TrendSheetStgData[Cost Basis]&amp;TrendSheetStgData[Period]&amp;TrendSheetStgData[Trend],TrendSheetPrdData[#All],9,FALSE),0)</f>
        <v>13410</v>
      </c>
      <c r="J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9.970171513795675</v>
      </c>
      <c r="K440" s="5">
        <f>VLOOKUP(TrendSheetStgData[Population]&amp;TrendSheetStgData[Trend],Threshold[#All],4,FALSE)</f>
        <v>10</v>
      </c>
      <c r="L440" s="5">
        <f>VLOOKUP(TrendSheetStgData[Population]&amp;TrendSheetStgData[Trend],Threshold[#All],5,FALSE)</f>
        <v>5</v>
      </c>
      <c r="M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41" spans="1:13" x14ac:dyDescent="0.25">
      <c r="A441" t="s">
        <v>90</v>
      </c>
      <c r="B441" t="s">
        <v>90</v>
      </c>
      <c r="C441" t="s">
        <v>91</v>
      </c>
      <c r="D441" s="1" t="s">
        <v>112</v>
      </c>
      <c r="E441" t="s">
        <v>113</v>
      </c>
      <c r="F441" t="s">
        <v>32</v>
      </c>
      <c r="G441">
        <v>21</v>
      </c>
      <c r="H441">
        <v>10108</v>
      </c>
      <c r="I441" s="5">
        <f>IFERROR(VLOOKUP(TrendSheetStgData[Population]&amp;TrendSheetStgData[Cost Basis]&amp;TrendSheetStgData[Period]&amp;TrendSheetStgData[Trend],TrendSheetPrdData[#All],9,FALSE),0)</f>
        <v>3277</v>
      </c>
      <c r="J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208.45285321940801</v>
      </c>
      <c r="K441" s="5">
        <f>VLOOKUP(TrendSheetStgData[Population]&amp;TrendSheetStgData[Trend],Threshold[#All],4,FALSE)</f>
        <v>10</v>
      </c>
      <c r="L441" s="5">
        <f>VLOOKUP(TrendSheetStgData[Population]&amp;TrendSheetStgData[Trend],Threshold[#All],5,FALSE)</f>
        <v>5</v>
      </c>
      <c r="M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2" spans="1:13" x14ac:dyDescent="0.25">
      <c r="A442" t="s">
        <v>90</v>
      </c>
      <c r="B442" t="s">
        <v>90</v>
      </c>
      <c r="C442" t="s">
        <v>91</v>
      </c>
      <c r="D442" s="1" t="s">
        <v>114</v>
      </c>
      <c r="E442" t="s">
        <v>113</v>
      </c>
      <c r="F442" t="s">
        <v>32</v>
      </c>
      <c r="G442">
        <v>21</v>
      </c>
      <c r="H442">
        <v>7159</v>
      </c>
      <c r="I442" s="5">
        <f>IFERROR(VLOOKUP(TrendSheetStgData[Population]&amp;TrendSheetStgData[Cost Basis]&amp;TrendSheetStgData[Period]&amp;TrendSheetStgData[Trend],TrendSheetPrdData[#All],9,FALSE),0)</f>
        <v>0</v>
      </c>
      <c r="J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42" s="5">
        <f>VLOOKUP(TrendSheetStgData[Population]&amp;TrendSheetStgData[Trend],Threshold[#All],4,FALSE)</f>
        <v>10</v>
      </c>
      <c r="L442" s="5">
        <f>VLOOKUP(TrendSheetStgData[Population]&amp;TrendSheetStgData[Trend],Threshold[#All],5,FALSE)</f>
        <v>5</v>
      </c>
      <c r="M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3" spans="1:13" x14ac:dyDescent="0.25">
      <c r="A443" t="s">
        <v>90</v>
      </c>
      <c r="B443" t="s">
        <v>90</v>
      </c>
      <c r="C443" t="s">
        <v>91</v>
      </c>
      <c r="D443" s="1" t="s">
        <v>92</v>
      </c>
      <c r="E443" t="s">
        <v>93</v>
      </c>
      <c r="F443" t="s">
        <v>33</v>
      </c>
      <c r="G443">
        <v>22</v>
      </c>
      <c r="H443">
        <v>796</v>
      </c>
      <c r="I443" s="5">
        <f>IFERROR(VLOOKUP(TrendSheetStgData[Population]&amp;TrendSheetStgData[Cost Basis]&amp;TrendSheetStgData[Period]&amp;TrendSheetStgData[Trend],TrendSheetPrdData[#All],9,FALSE),0)</f>
        <v>796</v>
      </c>
      <c r="J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 s="5">
        <f>VLOOKUP(TrendSheetStgData[Population]&amp;TrendSheetStgData[Trend],Threshold[#All],4,FALSE)</f>
        <v>10</v>
      </c>
      <c r="L443" s="5">
        <f>VLOOKUP(TrendSheetStgData[Population]&amp;TrendSheetStgData[Trend],Threshold[#All],5,FALSE)</f>
        <v>5</v>
      </c>
      <c r="M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 spans="1:13" x14ac:dyDescent="0.25">
      <c r="A444" t="s">
        <v>90</v>
      </c>
      <c r="B444" t="s">
        <v>90</v>
      </c>
      <c r="C444" t="s">
        <v>91</v>
      </c>
      <c r="D444" s="1" t="s">
        <v>94</v>
      </c>
      <c r="E444" t="s">
        <v>93</v>
      </c>
      <c r="F444" t="s">
        <v>33</v>
      </c>
      <c r="G444">
        <v>22</v>
      </c>
      <c r="H444">
        <v>829</v>
      </c>
      <c r="I444" s="5">
        <f>IFERROR(VLOOKUP(TrendSheetStgData[Population]&amp;TrendSheetStgData[Cost Basis]&amp;TrendSheetStgData[Period]&amp;TrendSheetStgData[Trend],TrendSheetPrdData[#All],9,FALSE),0)</f>
        <v>829</v>
      </c>
      <c r="J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 s="5">
        <f>VLOOKUP(TrendSheetStgData[Population]&amp;TrendSheetStgData[Trend],Threshold[#All],4,FALSE)</f>
        <v>10</v>
      </c>
      <c r="L444" s="5">
        <f>VLOOKUP(TrendSheetStgData[Population]&amp;TrendSheetStgData[Trend],Threshold[#All],5,FALSE)</f>
        <v>5</v>
      </c>
      <c r="M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 spans="1:13" x14ac:dyDescent="0.25">
      <c r="A445" t="s">
        <v>90</v>
      </c>
      <c r="B445" t="s">
        <v>90</v>
      </c>
      <c r="C445" t="s">
        <v>91</v>
      </c>
      <c r="D445" s="1" t="s">
        <v>95</v>
      </c>
      <c r="E445" t="s">
        <v>93</v>
      </c>
      <c r="F445" t="s">
        <v>33</v>
      </c>
      <c r="G445">
        <v>22</v>
      </c>
      <c r="H445">
        <v>673</v>
      </c>
      <c r="I445" s="5">
        <f>IFERROR(VLOOKUP(TrendSheetStgData[Population]&amp;TrendSheetStgData[Cost Basis]&amp;TrendSheetStgData[Period]&amp;TrendSheetStgData[Trend],TrendSheetPrdData[#All],9,FALSE),0)</f>
        <v>673</v>
      </c>
      <c r="J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 s="5">
        <f>VLOOKUP(TrendSheetStgData[Population]&amp;TrendSheetStgData[Trend],Threshold[#All],4,FALSE)</f>
        <v>10</v>
      </c>
      <c r="L445" s="5">
        <f>VLOOKUP(TrendSheetStgData[Population]&amp;TrendSheetStgData[Trend],Threshold[#All],5,FALSE)</f>
        <v>5</v>
      </c>
      <c r="M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 spans="1:13" x14ac:dyDescent="0.25">
      <c r="A446" t="s">
        <v>90</v>
      </c>
      <c r="B446" t="s">
        <v>90</v>
      </c>
      <c r="C446" t="s">
        <v>91</v>
      </c>
      <c r="D446" s="1" t="s">
        <v>96</v>
      </c>
      <c r="E446" t="s">
        <v>93</v>
      </c>
      <c r="F446" t="s">
        <v>33</v>
      </c>
      <c r="G446">
        <v>22</v>
      </c>
      <c r="H446">
        <v>1003</v>
      </c>
      <c r="I446" s="5">
        <f>IFERROR(VLOOKUP(TrendSheetStgData[Population]&amp;TrendSheetStgData[Cost Basis]&amp;TrendSheetStgData[Period]&amp;TrendSheetStgData[Trend],TrendSheetPrdData[#All],9,FALSE),0)</f>
        <v>1002</v>
      </c>
      <c r="J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9.9800399201596793E-2</v>
      </c>
      <c r="K446" s="5">
        <f>VLOOKUP(TrendSheetStgData[Population]&amp;TrendSheetStgData[Trend],Threshold[#All],4,FALSE)</f>
        <v>10</v>
      </c>
      <c r="L446" s="5">
        <f>VLOOKUP(TrendSheetStgData[Population]&amp;TrendSheetStgData[Trend],Threshold[#All],5,FALSE)</f>
        <v>5</v>
      </c>
      <c r="M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7" spans="1:13" x14ac:dyDescent="0.25">
      <c r="A447" t="s">
        <v>90</v>
      </c>
      <c r="B447" t="s">
        <v>90</v>
      </c>
      <c r="C447" t="s">
        <v>91</v>
      </c>
      <c r="D447" s="1" t="s">
        <v>97</v>
      </c>
      <c r="E447" t="s">
        <v>93</v>
      </c>
      <c r="F447" t="s">
        <v>33</v>
      </c>
      <c r="G447">
        <v>22</v>
      </c>
      <c r="H447">
        <v>727</v>
      </c>
      <c r="I447" s="5">
        <f>IFERROR(VLOOKUP(TrendSheetStgData[Population]&amp;TrendSheetStgData[Cost Basis]&amp;TrendSheetStgData[Period]&amp;TrendSheetStgData[Trend],TrendSheetPrdData[#All],9,FALSE),0)</f>
        <v>766</v>
      </c>
      <c r="J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5.0913838120104433</v>
      </c>
      <c r="K447" s="5">
        <f>VLOOKUP(TrendSheetStgData[Population]&amp;TrendSheetStgData[Trend],Threshold[#All],4,FALSE)</f>
        <v>10</v>
      </c>
      <c r="L447" s="5">
        <f>VLOOKUP(TrendSheetStgData[Population]&amp;TrendSheetStgData[Trend],Threshold[#All],5,FALSE)</f>
        <v>5</v>
      </c>
      <c r="M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48" spans="1:13" x14ac:dyDescent="0.25">
      <c r="A448" t="s">
        <v>90</v>
      </c>
      <c r="B448" t="s">
        <v>90</v>
      </c>
      <c r="C448" t="s">
        <v>91</v>
      </c>
      <c r="D448" s="1" t="s">
        <v>98</v>
      </c>
      <c r="E448" t="s">
        <v>93</v>
      </c>
      <c r="F448" t="s">
        <v>33</v>
      </c>
      <c r="G448">
        <v>22</v>
      </c>
      <c r="H448">
        <v>879</v>
      </c>
      <c r="I448" s="5">
        <f>IFERROR(VLOOKUP(TrendSheetStgData[Population]&amp;TrendSheetStgData[Cost Basis]&amp;TrendSheetStgData[Period]&amp;TrendSheetStgData[Trend],TrendSheetPrdData[#All],9,FALSE),0)</f>
        <v>908</v>
      </c>
      <c r="J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3.1938325991189425</v>
      </c>
      <c r="K448" s="5">
        <f>VLOOKUP(TrendSheetStgData[Population]&amp;TrendSheetStgData[Trend],Threshold[#All],4,FALSE)</f>
        <v>10</v>
      </c>
      <c r="L448" s="5">
        <f>VLOOKUP(TrendSheetStgData[Population]&amp;TrendSheetStgData[Trend],Threshold[#All],5,FALSE)</f>
        <v>5</v>
      </c>
      <c r="M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9" spans="1:13" x14ac:dyDescent="0.25">
      <c r="A449" t="s">
        <v>90</v>
      </c>
      <c r="B449" t="s">
        <v>90</v>
      </c>
      <c r="C449" t="s">
        <v>91</v>
      </c>
      <c r="D449" s="1" t="s">
        <v>99</v>
      </c>
      <c r="E449" t="s">
        <v>93</v>
      </c>
      <c r="F449" t="s">
        <v>33</v>
      </c>
      <c r="G449">
        <v>22</v>
      </c>
      <c r="H449">
        <v>838</v>
      </c>
      <c r="I449" s="5">
        <f>IFERROR(VLOOKUP(TrendSheetStgData[Population]&amp;TrendSheetStgData[Cost Basis]&amp;TrendSheetStgData[Period]&amp;TrendSheetStgData[Trend],TrendSheetPrdData[#All],9,FALSE),0)</f>
        <v>873</v>
      </c>
      <c r="J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4.0091638029782359</v>
      </c>
      <c r="K449" s="5">
        <f>VLOOKUP(TrendSheetStgData[Population]&amp;TrendSheetStgData[Trend],Threshold[#All],4,FALSE)</f>
        <v>10</v>
      </c>
      <c r="L449" s="5">
        <f>VLOOKUP(TrendSheetStgData[Population]&amp;TrendSheetStgData[Trend],Threshold[#All],5,FALSE)</f>
        <v>5</v>
      </c>
      <c r="M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0" spans="1:13" x14ac:dyDescent="0.25">
      <c r="A450" t="s">
        <v>90</v>
      </c>
      <c r="B450" t="s">
        <v>90</v>
      </c>
      <c r="C450" t="s">
        <v>91</v>
      </c>
      <c r="D450" s="1" t="s">
        <v>100</v>
      </c>
      <c r="E450" t="s">
        <v>93</v>
      </c>
      <c r="F450" t="s">
        <v>33</v>
      </c>
      <c r="G450">
        <v>22</v>
      </c>
      <c r="H450">
        <v>1062</v>
      </c>
      <c r="I450" s="5">
        <f>IFERROR(VLOOKUP(TrendSheetStgData[Population]&amp;TrendSheetStgData[Cost Basis]&amp;TrendSheetStgData[Period]&amp;TrendSheetStgData[Trend],TrendSheetPrdData[#All],9,FALSE),0)</f>
        <v>1089</v>
      </c>
      <c r="J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2.4793388429752068</v>
      </c>
      <c r="K450" s="5">
        <f>VLOOKUP(TrendSheetStgData[Population]&amp;TrendSheetStgData[Trend],Threshold[#All],4,FALSE)</f>
        <v>10</v>
      </c>
      <c r="L450" s="5">
        <f>VLOOKUP(TrendSheetStgData[Population]&amp;TrendSheetStgData[Trend],Threshold[#All],5,FALSE)</f>
        <v>5</v>
      </c>
      <c r="M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1" spans="1:13" x14ac:dyDescent="0.25">
      <c r="A451" t="s">
        <v>90</v>
      </c>
      <c r="B451" t="s">
        <v>90</v>
      </c>
      <c r="C451" t="s">
        <v>91</v>
      </c>
      <c r="D451" s="1" t="s">
        <v>101</v>
      </c>
      <c r="E451" t="s">
        <v>93</v>
      </c>
      <c r="F451" t="s">
        <v>33</v>
      </c>
      <c r="G451">
        <v>22</v>
      </c>
      <c r="H451">
        <v>1269</v>
      </c>
      <c r="I451" s="5">
        <f>IFERROR(VLOOKUP(TrendSheetStgData[Population]&amp;TrendSheetStgData[Cost Basis]&amp;TrendSheetStgData[Period]&amp;TrendSheetStgData[Trend],TrendSheetPrdData[#All],9,FALSE),0)</f>
        <v>1292</v>
      </c>
      <c r="J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1.780185758513932</v>
      </c>
      <c r="K451" s="5">
        <f>VLOOKUP(TrendSheetStgData[Population]&amp;TrendSheetStgData[Trend],Threshold[#All],4,FALSE)</f>
        <v>10</v>
      </c>
      <c r="L451" s="5">
        <f>VLOOKUP(TrendSheetStgData[Population]&amp;TrendSheetStgData[Trend],Threshold[#All],5,FALSE)</f>
        <v>5</v>
      </c>
      <c r="M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2" spans="1:13" x14ac:dyDescent="0.25">
      <c r="A452" t="s">
        <v>90</v>
      </c>
      <c r="B452" t="s">
        <v>90</v>
      </c>
      <c r="C452" t="s">
        <v>91</v>
      </c>
      <c r="D452" s="1" t="s">
        <v>102</v>
      </c>
      <c r="E452" t="s">
        <v>93</v>
      </c>
      <c r="F452" t="s">
        <v>33</v>
      </c>
      <c r="G452">
        <v>22</v>
      </c>
      <c r="H452">
        <v>1028</v>
      </c>
      <c r="I452" s="5">
        <f>IFERROR(VLOOKUP(TrendSheetStgData[Population]&amp;TrendSheetStgData[Cost Basis]&amp;TrendSheetStgData[Period]&amp;TrendSheetStgData[Trend],TrendSheetPrdData[#All],9,FALSE),0)</f>
        <v>1057</v>
      </c>
      <c r="J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2.7436140018921478</v>
      </c>
      <c r="K452" s="5">
        <f>VLOOKUP(TrendSheetStgData[Population]&amp;TrendSheetStgData[Trend],Threshold[#All],4,FALSE)</f>
        <v>10</v>
      </c>
      <c r="L452" s="5">
        <f>VLOOKUP(TrendSheetStgData[Population]&amp;TrendSheetStgData[Trend],Threshold[#All],5,FALSE)</f>
        <v>5</v>
      </c>
      <c r="M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3" spans="1:13" x14ac:dyDescent="0.25">
      <c r="A453" t="s">
        <v>90</v>
      </c>
      <c r="B453" t="s">
        <v>90</v>
      </c>
      <c r="C453" t="s">
        <v>91</v>
      </c>
      <c r="D453" s="1" t="s">
        <v>103</v>
      </c>
      <c r="E453" t="s">
        <v>93</v>
      </c>
      <c r="F453" t="s">
        <v>33</v>
      </c>
      <c r="G453">
        <v>22</v>
      </c>
      <c r="H453">
        <v>896</v>
      </c>
      <c r="I453" s="5">
        <f>IFERROR(VLOOKUP(TrendSheetStgData[Population]&amp;TrendSheetStgData[Cost Basis]&amp;TrendSheetStgData[Period]&amp;TrendSheetStgData[Trend],TrendSheetPrdData[#All],9,FALSE),0)</f>
        <v>923</v>
      </c>
      <c r="J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2.9252437703141929</v>
      </c>
      <c r="K453" s="5">
        <f>VLOOKUP(TrendSheetStgData[Population]&amp;TrendSheetStgData[Trend],Threshold[#All],4,FALSE)</f>
        <v>10</v>
      </c>
      <c r="L453" s="5">
        <f>VLOOKUP(TrendSheetStgData[Population]&amp;TrendSheetStgData[Trend],Threshold[#All],5,FALSE)</f>
        <v>5</v>
      </c>
      <c r="M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4" spans="1:13" x14ac:dyDescent="0.25">
      <c r="A454" t="s">
        <v>90</v>
      </c>
      <c r="B454" t="s">
        <v>90</v>
      </c>
      <c r="C454" t="s">
        <v>91</v>
      </c>
      <c r="D454" s="1" t="s">
        <v>104</v>
      </c>
      <c r="E454" t="s">
        <v>93</v>
      </c>
      <c r="F454" t="s">
        <v>33</v>
      </c>
      <c r="G454">
        <v>22</v>
      </c>
      <c r="H454">
        <v>801</v>
      </c>
      <c r="I454" s="5">
        <f>IFERROR(VLOOKUP(TrendSheetStgData[Population]&amp;TrendSheetStgData[Cost Basis]&amp;TrendSheetStgData[Period]&amp;TrendSheetStgData[Trend],TrendSheetPrdData[#All],9,FALSE),0)</f>
        <v>832</v>
      </c>
      <c r="J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3.7259615384615383</v>
      </c>
      <c r="K454" s="5">
        <f>VLOOKUP(TrendSheetStgData[Population]&amp;TrendSheetStgData[Trend],Threshold[#All],4,FALSE)</f>
        <v>10</v>
      </c>
      <c r="L454" s="5">
        <f>VLOOKUP(TrendSheetStgData[Population]&amp;TrendSheetStgData[Trend],Threshold[#All],5,FALSE)</f>
        <v>5</v>
      </c>
      <c r="M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5" spans="1:13" x14ac:dyDescent="0.25">
      <c r="A455" t="s">
        <v>90</v>
      </c>
      <c r="B455" t="s">
        <v>90</v>
      </c>
      <c r="C455" t="s">
        <v>91</v>
      </c>
      <c r="D455" s="1" t="s">
        <v>105</v>
      </c>
      <c r="E455" t="s">
        <v>93</v>
      </c>
      <c r="F455" t="s">
        <v>33</v>
      </c>
      <c r="G455">
        <v>22</v>
      </c>
      <c r="H455">
        <v>814</v>
      </c>
      <c r="I455" s="5">
        <f>IFERROR(VLOOKUP(TrendSheetStgData[Population]&amp;TrendSheetStgData[Cost Basis]&amp;TrendSheetStgData[Period]&amp;TrendSheetStgData[Trend],TrendSheetPrdData[#All],9,FALSE),0)</f>
        <v>853</v>
      </c>
      <c r="J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4.5720984759671746</v>
      </c>
      <c r="K455" s="5">
        <f>VLOOKUP(TrendSheetStgData[Population]&amp;TrendSheetStgData[Trend],Threshold[#All],4,FALSE)</f>
        <v>10</v>
      </c>
      <c r="L455" s="5">
        <f>VLOOKUP(TrendSheetStgData[Population]&amp;TrendSheetStgData[Trend],Threshold[#All],5,FALSE)</f>
        <v>5</v>
      </c>
      <c r="M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6" spans="1:13" x14ac:dyDescent="0.25">
      <c r="A456" t="s">
        <v>90</v>
      </c>
      <c r="B456" t="s">
        <v>90</v>
      </c>
      <c r="C456" t="s">
        <v>91</v>
      </c>
      <c r="D456" s="1" t="s">
        <v>106</v>
      </c>
      <c r="E456" t="s">
        <v>93</v>
      </c>
      <c r="F456" t="s">
        <v>33</v>
      </c>
      <c r="G456">
        <v>22</v>
      </c>
      <c r="H456">
        <v>927</v>
      </c>
      <c r="I456" s="5">
        <f>IFERROR(VLOOKUP(TrendSheetStgData[Population]&amp;TrendSheetStgData[Cost Basis]&amp;TrendSheetStgData[Period]&amp;TrendSheetStgData[Trend],TrendSheetPrdData[#All],9,FALSE),0)</f>
        <v>950</v>
      </c>
      <c r="J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2.4210526315789473</v>
      </c>
      <c r="K456" s="5">
        <f>VLOOKUP(TrendSheetStgData[Population]&amp;TrendSheetStgData[Trend],Threshold[#All],4,FALSE)</f>
        <v>10</v>
      </c>
      <c r="L456" s="5">
        <f>VLOOKUP(TrendSheetStgData[Population]&amp;TrendSheetStgData[Trend],Threshold[#All],5,FALSE)</f>
        <v>5</v>
      </c>
      <c r="M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7" spans="1:13" x14ac:dyDescent="0.25">
      <c r="A457" t="s">
        <v>90</v>
      </c>
      <c r="B457" t="s">
        <v>90</v>
      </c>
      <c r="C457" t="s">
        <v>91</v>
      </c>
      <c r="D457" s="1" t="s">
        <v>107</v>
      </c>
      <c r="E457" t="s">
        <v>93</v>
      </c>
      <c r="F457" t="s">
        <v>33</v>
      </c>
      <c r="G457">
        <v>22</v>
      </c>
      <c r="H457">
        <v>912</v>
      </c>
      <c r="I457" s="5">
        <f>IFERROR(VLOOKUP(TrendSheetStgData[Population]&amp;TrendSheetStgData[Cost Basis]&amp;TrendSheetStgData[Period]&amp;TrendSheetStgData[Trend],TrendSheetPrdData[#All],9,FALSE),0)</f>
        <v>937</v>
      </c>
      <c r="J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2.6680896478121667</v>
      </c>
      <c r="K457" s="5">
        <f>VLOOKUP(TrendSheetStgData[Population]&amp;TrendSheetStgData[Trend],Threshold[#All],4,FALSE)</f>
        <v>10</v>
      </c>
      <c r="L457" s="5">
        <f>VLOOKUP(TrendSheetStgData[Population]&amp;TrendSheetStgData[Trend],Threshold[#All],5,FALSE)</f>
        <v>5</v>
      </c>
      <c r="M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8" spans="1:13" x14ac:dyDescent="0.25">
      <c r="A458" t="s">
        <v>90</v>
      </c>
      <c r="B458" t="s">
        <v>90</v>
      </c>
      <c r="C458" t="s">
        <v>91</v>
      </c>
      <c r="D458" s="1" t="s">
        <v>108</v>
      </c>
      <c r="E458" t="s">
        <v>93</v>
      </c>
      <c r="F458" t="s">
        <v>33</v>
      </c>
      <c r="G458">
        <v>22</v>
      </c>
      <c r="H458">
        <v>1288</v>
      </c>
      <c r="I458" s="5">
        <f>IFERROR(VLOOKUP(TrendSheetStgData[Population]&amp;TrendSheetStgData[Cost Basis]&amp;TrendSheetStgData[Period]&amp;TrendSheetStgData[Trend],TrendSheetPrdData[#All],9,FALSE),0)</f>
        <v>1267</v>
      </c>
      <c r="J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1.6574585635359116</v>
      </c>
      <c r="K458" s="5">
        <f>VLOOKUP(TrendSheetStgData[Population]&amp;TrendSheetStgData[Trend],Threshold[#All],4,FALSE)</f>
        <v>10</v>
      </c>
      <c r="L458" s="5">
        <f>VLOOKUP(TrendSheetStgData[Population]&amp;TrendSheetStgData[Trend],Threshold[#All],5,FALSE)</f>
        <v>5</v>
      </c>
      <c r="M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59" spans="1:13" x14ac:dyDescent="0.25">
      <c r="A459" t="s">
        <v>90</v>
      </c>
      <c r="B459" t="s">
        <v>90</v>
      </c>
      <c r="C459" t="s">
        <v>91</v>
      </c>
      <c r="D459" s="1" t="s">
        <v>109</v>
      </c>
      <c r="E459" t="s">
        <v>93</v>
      </c>
      <c r="F459" t="s">
        <v>33</v>
      </c>
      <c r="G459">
        <v>22</v>
      </c>
      <c r="H459">
        <v>978</v>
      </c>
      <c r="I459" s="5">
        <f>IFERROR(VLOOKUP(TrendSheetStgData[Population]&amp;TrendSheetStgData[Cost Basis]&amp;TrendSheetStgData[Period]&amp;TrendSheetStgData[Trend],TrendSheetPrdData[#All],9,FALSE),0)</f>
        <v>983</v>
      </c>
      <c r="J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0.50864699898270604</v>
      </c>
      <c r="K459" s="5">
        <f>VLOOKUP(TrendSheetStgData[Population]&amp;TrendSheetStgData[Trend],Threshold[#All],4,FALSE)</f>
        <v>10</v>
      </c>
      <c r="L459" s="5">
        <f>VLOOKUP(TrendSheetStgData[Population]&amp;TrendSheetStgData[Trend],Threshold[#All],5,FALSE)</f>
        <v>5</v>
      </c>
      <c r="M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0" spans="1:13" x14ac:dyDescent="0.25">
      <c r="A460" t="s">
        <v>90</v>
      </c>
      <c r="B460" t="s">
        <v>90</v>
      </c>
      <c r="C460" t="s">
        <v>91</v>
      </c>
      <c r="D460" s="1" t="s">
        <v>110</v>
      </c>
      <c r="E460" t="s">
        <v>93</v>
      </c>
      <c r="F460" t="s">
        <v>33</v>
      </c>
      <c r="G460">
        <v>22</v>
      </c>
      <c r="H460">
        <v>958</v>
      </c>
      <c r="I460" s="5">
        <f>IFERROR(VLOOKUP(TrendSheetStgData[Population]&amp;TrendSheetStgData[Cost Basis]&amp;TrendSheetStgData[Period]&amp;TrendSheetStgData[Trend],TrendSheetPrdData[#All],9,FALSE),0)</f>
        <v>942</v>
      </c>
      <c r="J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1.6985138004246285</v>
      </c>
      <c r="K460" s="5">
        <f>VLOOKUP(TrendSheetStgData[Population]&amp;TrendSheetStgData[Trend],Threshold[#All],4,FALSE)</f>
        <v>10</v>
      </c>
      <c r="L460" s="5">
        <f>VLOOKUP(TrendSheetStgData[Population]&amp;TrendSheetStgData[Trend],Threshold[#All],5,FALSE)</f>
        <v>5</v>
      </c>
      <c r="M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1" spans="1:13" x14ac:dyDescent="0.25">
      <c r="A461" t="s">
        <v>90</v>
      </c>
      <c r="B461" t="s">
        <v>90</v>
      </c>
      <c r="C461" t="s">
        <v>91</v>
      </c>
      <c r="D461" s="1" t="s">
        <v>111</v>
      </c>
      <c r="E461" t="s">
        <v>93</v>
      </c>
      <c r="F461" t="s">
        <v>33</v>
      </c>
      <c r="G461">
        <v>22</v>
      </c>
      <c r="H461">
        <v>996</v>
      </c>
      <c r="I461" s="5">
        <f>IFERROR(VLOOKUP(TrendSheetStgData[Population]&amp;TrendSheetStgData[Cost Basis]&amp;TrendSheetStgData[Period]&amp;TrendSheetStgData[Trend],TrendSheetPrdData[#All],9,FALSE),0)</f>
        <v>903</v>
      </c>
      <c r="J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10.299003322259136</v>
      </c>
      <c r="K461" s="5">
        <f>VLOOKUP(TrendSheetStgData[Population]&amp;TrendSheetStgData[Trend],Threshold[#All],4,FALSE)</f>
        <v>10</v>
      </c>
      <c r="L461" s="5">
        <f>VLOOKUP(TrendSheetStgData[Population]&amp;TrendSheetStgData[Trend],Threshold[#All],5,FALSE)</f>
        <v>5</v>
      </c>
      <c r="M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2" spans="1:13" x14ac:dyDescent="0.25">
      <c r="A462" t="s">
        <v>90</v>
      </c>
      <c r="B462" t="s">
        <v>90</v>
      </c>
      <c r="C462" t="s">
        <v>91</v>
      </c>
      <c r="D462" s="1" t="s">
        <v>112</v>
      </c>
      <c r="E462" t="s">
        <v>113</v>
      </c>
      <c r="F462" t="s">
        <v>33</v>
      </c>
      <c r="G462">
        <v>22</v>
      </c>
      <c r="H462">
        <v>766</v>
      </c>
      <c r="I462" s="5">
        <f>IFERROR(VLOOKUP(TrendSheetStgData[Population]&amp;TrendSheetStgData[Cost Basis]&amp;TrendSheetStgData[Period]&amp;TrendSheetStgData[Trend],TrendSheetPrdData[#All],9,FALSE),0)</f>
        <v>208</v>
      </c>
      <c r="J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268.26923076923077</v>
      </c>
      <c r="K462" s="5">
        <f>VLOOKUP(TrendSheetStgData[Population]&amp;TrendSheetStgData[Trend],Threshold[#All],4,FALSE)</f>
        <v>10</v>
      </c>
      <c r="L462" s="5">
        <f>VLOOKUP(TrendSheetStgData[Population]&amp;TrendSheetStgData[Trend],Threshold[#All],5,FALSE)</f>
        <v>5</v>
      </c>
      <c r="M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3" spans="1:13" x14ac:dyDescent="0.25">
      <c r="A463" t="s">
        <v>90</v>
      </c>
      <c r="B463" t="s">
        <v>90</v>
      </c>
      <c r="C463" t="s">
        <v>91</v>
      </c>
      <c r="D463" s="1" t="s">
        <v>114</v>
      </c>
      <c r="E463" t="s">
        <v>113</v>
      </c>
      <c r="F463" t="s">
        <v>33</v>
      </c>
      <c r="G463">
        <v>22</v>
      </c>
      <c r="H463">
        <v>409</v>
      </c>
      <c r="I463" s="5">
        <f>IFERROR(VLOOKUP(TrendSheetStgData[Population]&amp;TrendSheetStgData[Cost Basis]&amp;TrendSheetStgData[Period]&amp;TrendSheetStgData[Trend],TrendSheetPrdData[#All],9,FALSE),0)</f>
        <v>0</v>
      </c>
      <c r="J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3" s="5">
        <f>VLOOKUP(TrendSheetStgData[Population]&amp;TrendSheetStgData[Trend],Threshold[#All],4,FALSE)</f>
        <v>10</v>
      </c>
      <c r="L463" s="5">
        <f>VLOOKUP(TrendSheetStgData[Population]&amp;TrendSheetStgData[Trend],Threshold[#All],5,FALSE)</f>
        <v>5</v>
      </c>
      <c r="M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4" spans="1:13" x14ac:dyDescent="0.25">
      <c r="A464" t="s">
        <v>90</v>
      </c>
      <c r="B464" t="s">
        <v>90</v>
      </c>
      <c r="C464" t="s">
        <v>91</v>
      </c>
      <c r="D464" s="1" t="s">
        <v>92</v>
      </c>
      <c r="E464" t="s">
        <v>93</v>
      </c>
      <c r="F464" t="s">
        <v>34</v>
      </c>
      <c r="G464">
        <v>23</v>
      </c>
      <c r="H464">
        <v>6775</v>
      </c>
      <c r="I464" s="5">
        <f>IFERROR(VLOOKUP(TrendSheetStgData[Population]&amp;TrendSheetStgData[Cost Basis]&amp;TrendSheetStgData[Period]&amp;TrendSheetStgData[Trend],TrendSheetPrdData[#All],9,FALSE),0)</f>
        <v>6778</v>
      </c>
      <c r="J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4.4260843906757157E-2</v>
      </c>
      <c r="K464" s="5">
        <f>VLOOKUP(TrendSheetStgData[Population]&amp;TrendSheetStgData[Trend],Threshold[#All],4,FALSE)</f>
        <v>10</v>
      </c>
      <c r="L464" s="5">
        <f>VLOOKUP(TrendSheetStgData[Population]&amp;TrendSheetStgData[Trend],Threshold[#All],5,FALSE)</f>
        <v>5</v>
      </c>
      <c r="M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5" spans="1:13" x14ac:dyDescent="0.25">
      <c r="A465" t="s">
        <v>90</v>
      </c>
      <c r="B465" t="s">
        <v>90</v>
      </c>
      <c r="C465" t="s">
        <v>91</v>
      </c>
      <c r="D465" s="1" t="s">
        <v>94</v>
      </c>
      <c r="E465" t="s">
        <v>93</v>
      </c>
      <c r="F465" t="s">
        <v>34</v>
      </c>
      <c r="G465">
        <v>23</v>
      </c>
      <c r="H465">
        <v>7033</v>
      </c>
      <c r="I465" s="5">
        <f>IFERROR(VLOOKUP(TrendSheetStgData[Population]&amp;TrendSheetStgData[Cost Basis]&amp;TrendSheetStgData[Period]&amp;TrendSheetStgData[Trend],TrendSheetPrdData[#All],9,FALSE),0)</f>
        <v>7033</v>
      </c>
      <c r="J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 s="5">
        <f>VLOOKUP(TrendSheetStgData[Population]&amp;TrendSheetStgData[Trend],Threshold[#All],4,FALSE)</f>
        <v>10</v>
      </c>
      <c r="L465" s="5">
        <f>VLOOKUP(TrendSheetStgData[Population]&amp;TrendSheetStgData[Trend],Threshold[#All],5,FALSE)</f>
        <v>5</v>
      </c>
      <c r="M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 spans="1:13" x14ac:dyDescent="0.25">
      <c r="A466" t="s">
        <v>90</v>
      </c>
      <c r="B466" t="s">
        <v>90</v>
      </c>
      <c r="C466" t="s">
        <v>91</v>
      </c>
      <c r="D466" s="1" t="s">
        <v>95</v>
      </c>
      <c r="E466" t="s">
        <v>93</v>
      </c>
      <c r="F466" t="s">
        <v>34</v>
      </c>
      <c r="G466">
        <v>23</v>
      </c>
      <c r="H466">
        <v>6933</v>
      </c>
      <c r="I466" s="5">
        <f>IFERROR(VLOOKUP(TrendSheetStgData[Population]&amp;TrendSheetStgData[Cost Basis]&amp;TrendSheetStgData[Period]&amp;TrendSheetStgData[Trend],TrendSheetPrdData[#All],9,FALSE),0)</f>
        <v>6933</v>
      </c>
      <c r="J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 s="5">
        <f>VLOOKUP(TrendSheetStgData[Population]&amp;TrendSheetStgData[Trend],Threshold[#All],4,FALSE)</f>
        <v>10</v>
      </c>
      <c r="L466" s="5">
        <f>VLOOKUP(TrendSheetStgData[Population]&amp;TrendSheetStgData[Trend],Threshold[#All],5,FALSE)</f>
        <v>5</v>
      </c>
      <c r="M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 spans="1:13" x14ac:dyDescent="0.25">
      <c r="A467" t="s">
        <v>90</v>
      </c>
      <c r="B467" t="s">
        <v>90</v>
      </c>
      <c r="C467" t="s">
        <v>91</v>
      </c>
      <c r="D467" s="1" t="s">
        <v>96</v>
      </c>
      <c r="E467" t="s">
        <v>93</v>
      </c>
      <c r="F467" t="s">
        <v>34</v>
      </c>
      <c r="G467">
        <v>23</v>
      </c>
      <c r="H467">
        <v>7645</v>
      </c>
      <c r="I467" s="5">
        <f>IFERROR(VLOOKUP(TrendSheetStgData[Population]&amp;TrendSheetStgData[Cost Basis]&amp;TrendSheetStgData[Period]&amp;TrendSheetStgData[Trend],TrendSheetPrdData[#All],9,FALSE),0)</f>
        <v>7645</v>
      </c>
      <c r="J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 s="5">
        <f>VLOOKUP(TrendSheetStgData[Population]&amp;TrendSheetStgData[Trend],Threshold[#All],4,FALSE)</f>
        <v>10</v>
      </c>
      <c r="L467" s="5">
        <f>VLOOKUP(TrendSheetStgData[Population]&amp;TrendSheetStgData[Trend],Threshold[#All],5,FALSE)</f>
        <v>5</v>
      </c>
      <c r="M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 spans="1:13" x14ac:dyDescent="0.25">
      <c r="A468" t="s">
        <v>90</v>
      </c>
      <c r="B468" t="s">
        <v>90</v>
      </c>
      <c r="C468" t="s">
        <v>91</v>
      </c>
      <c r="D468" s="1" t="s">
        <v>97</v>
      </c>
      <c r="E468" t="s">
        <v>93</v>
      </c>
      <c r="F468" t="s">
        <v>34</v>
      </c>
      <c r="G468">
        <v>23</v>
      </c>
      <c r="H468">
        <v>7620</v>
      </c>
      <c r="I468" s="5">
        <f>IFERROR(VLOOKUP(TrendSheetStgData[Population]&amp;TrendSheetStgData[Cost Basis]&amp;TrendSheetStgData[Period]&amp;TrendSheetStgData[Trend],TrendSheetPrdData[#All],9,FALSE),0)</f>
        <v>7620</v>
      </c>
      <c r="J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 s="5">
        <f>VLOOKUP(TrendSheetStgData[Population]&amp;TrendSheetStgData[Trend],Threshold[#All],4,FALSE)</f>
        <v>10</v>
      </c>
      <c r="L468" s="5">
        <f>VLOOKUP(TrendSheetStgData[Population]&amp;TrendSheetStgData[Trend],Threshold[#All],5,FALSE)</f>
        <v>5</v>
      </c>
      <c r="M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 spans="1:13" x14ac:dyDescent="0.25">
      <c r="A469" t="s">
        <v>90</v>
      </c>
      <c r="B469" t="s">
        <v>90</v>
      </c>
      <c r="C469" t="s">
        <v>91</v>
      </c>
      <c r="D469" s="1" t="s">
        <v>98</v>
      </c>
      <c r="E469" t="s">
        <v>93</v>
      </c>
      <c r="F469" t="s">
        <v>34</v>
      </c>
      <c r="G469">
        <v>23</v>
      </c>
      <c r="H469">
        <v>7951</v>
      </c>
      <c r="I469" s="5">
        <f>IFERROR(VLOOKUP(TrendSheetStgData[Population]&amp;TrendSheetStgData[Cost Basis]&amp;TrendSheetStgData[Period]&amp;TrendSheetStgData[Trend],TrendSheetPrdData[#All],9,FALSE),0)</f>
        <v>7951</v>
      </c>
      <c r="J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 s="5">
        <f>VLOOKUP(TrendSheetStgData[Population]&amp;TrendSheetStgData[Trend],Threshold[#All],4,FALSE)</f>
        <v>10</v>
      </c>
      <c r="L469" s="5">
        <f>VLOOKUP(TrendSheetStgData[Population]&amp;TrendSheetStgData[Trend],Threshold[#All],5,FALSE)</f>
        <v>5</v>
      </c>
      <c r="M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0" spans="1:13" x14ac:dyDescent="0.25">
      <c r="A470" t="s">
        <v>90</v>
      </c>
      <c r="B470" t="s">
        <v>90</v>
      </c>
      <c r="C470" t="s">
        <v>91</v>
      </c>
      <c r="D470" s="1" t="s">
        <v>99</v>
      </c>
      <c r="E470" t="s">
        <v>93</v>
      </c>
      <c r="F470" t="s">
        <v>34</v>
      </c>
      <c r="G470">
        <v>23</v>
      </c>
      <c r="H470">
        <v>8475</v>
      </c>
      <c r="I470" s="5">
        <f>IFERROR(VLOOKUP(TrendSheetStgData[Population]&amp;TrendSheetStgData[Cost Basis]&amp;TrendSheetStgData[Period]&amp;TrendSheetStgData[Trend],TrendSheetPrdData[#All],9,FALSE),0)</f>
        <v>8475</v>
      </c>
      <c r="J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 s="5">
        <f>VLOOKUP(TrendSheetStgData[Population]&amp;TrendSheetStgData[Trend],Threshold[#All],4,FALSE)</f>
        <v>10</v>
      </c>
      <c r="L470" s="5">
        <f>VLOOKUP(TrendSheetStgData[Population]&amp;TrendSheetStgData[Trend],Threshold[#All],5,FALSE)</f>
        <v>5</v>
      </c>
      <c r="M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 spans="1:13" x14ac:dyDescent="0.25">
      <c r="A471" t="s">
        <v>90</v>
      </c>
      <c r="B471" t="s">
        <v>90</v>
      </c>
      <c r="C471" t="s">
        <v>91</v>
      </c>
      <c r="D471" s="1" t="s">
        <v>100</v>
      </c>
      <c r="E471" t="s">
        <v>93</v>
      </c>
      <c r="F471" t="s">
        <v>34</v>
      </c>
      <c r="G471">
        <v>23</v>
      </c>
      <c r="H471">
        <v>8041</v>
      </c>
      <c r="I471" s="5">
        <f>IFERROR(VLOOKUP(TrendSheetStgData[Population]&amp;TrendSheetStgData[Cost Basis]&amp;TrendSheetStgData[Period]&amp;TrendSheetStgData[Trend],TrendSheetPrdData[#All],9,FALSE),0)</f>
        <v>8041</v>
      </c>
      <c r="J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 s="5">
        <f>VLOOKUP(TrendSheetStgData[Population]&amp;TrendSheetStgData[Trend],Threshold[#All],4,FALSE)</f>
        <v>10</v>
      </c>
      <c r="L471" s="5">
        <f>VLOOKUP(TrendSheetStgData[Population]&amp;TrendSheetStgData[Trend],Threshold[#All],5,FALSE)</f>
        <v>5</v>
      </c>
      <c r="M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 spans="1:13" x14ac:dyDescent="0.25">
      <c r="A472" t="s">
        <v>90</v>
      </c>
      <c r="B472" t="s">
        <v>90</v>
      </c>
      <c r="C472" t="s">
        <v>91</v>
      </c>
      <c r="D472" s="1" t="s">
        <v>101</v>
      </c>
      <c r="E472" t="s">
        <v>93</v>
      </c>
      <c r="F472" t="s">
        <v>34</v>
      </c>
      <c r="G472">
        <v>23</v>
      </c>
      <c r="H472">
        <v>8400</v>
      </c>
      <c r="I472" s="5">
        <f>IFERROR(VLOOKUP(TrendSheetStgData[Population]&amp;TrendSheetStgData[Cost Basis]&amp;TrendSheetStgData[Period]&amp;TrendSheetStgData[Trend],TrendSheetPrdData[#All],9,FALSE),0)</f>
        <v>8400</v>
      </c>
      <c r="J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 s="5">
        <f>VLOOKUP(TrendSheetStgData[Population]&amp;TrendSheetStgData[Trend],Threshold[#All],4,FALSE)</f>
        <v>10</v>
      </c>
      <c r="L472" s="5">
        <f>VLOOKUP(TrendSheetStgData[Population]&amp;TrendSheetStgData[Trend],Threshold[#All],5,FALSE)</f>
        <v>5</v>
      </c>
      <c r="M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 spans="1:13" x14ac:dyDescent="0.25">
      <c r="A473" t="s">
        <v>90</v>
      </c>
      <c r="B473" t="s">
        <v>90</v>
      </c>
      <c r="C473" t="s">
        <v>91</v>
      </c>
      <c r="D473" s="1" t="s">
        <v>102</v>
      </c>
      <c r="E473" t="s">
        <v>93</v>
      </c>
      <c r="F473" t="s">
        <v>34</v>
      </c>
      <c r="G473">
        <v>23</v>
      </c>
      <c r="H473">
        <v>8113</v>
      </c>
      <c r="I473" s="5">
        <f>IFERROR(VLOOKUP(TrendSheetStgData[Population]&amp;TrendSheetStgData[Cost Basis]&amp;TrendSheetStgData[Period]&amp;TrendSheetStgData[Trend],TrendSheetPrdData[#All],9,FALSE),0)</f>
        <v>8113</v>
      </c>
      <c r="J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 s="5">
        <f>VLOOKUP(TrendSheetStgData[Population]&amp;TrendSheetStgData[Trend],Threshold[#All],4,FALSE)</f>
        <v>10</v>
      </c>
      <c r="L473" s="5">
        <f>VLOOKUP(TrendSheetStgData[Population]&amp;TrendSheetStgData[Trend],Threshold[#All],5,FALSE)</f>
        <v>5</v>
      </c>
      <c r="M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 spans="1:13" x14ac:dyDescent="0.25">
      <c r="A474" t="s">
        <v>90</v>
      </c>
      <c r="B474" t="s">
        <v>90</v>
      </c>
      <c r="C474" t="s">
        <v>91</v>
      </c>
      <c r="D474" s="1" t="s">
        <v>103</v>
      </c>
      <c r="E474" t="s">
        <v>93</v>
      </c>
      <c r="F474" t="s">
        <v>34</v>
      </c>
      <c r="G474">
        <v>23</v>
      </c>
      <c r="H474">
        <v>8068</v>
      </c>
      <c r="I474" s="5">
        <f>IFERROR(VLOOKUP(TrendSheetStgData[Population]&amp;TrendSheetStgData[Cost Basis]&amp;TrendSheetStgData[Period]&amp;TrendSheetStgData[Trend],TrendSheetPrdData[#All],9,FALSE),0)</f>
        <v>8070</v>
      </c>
      <c r="J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2.4783147459727387E-2</v>
      </c>
      <c r="K474" s="5">
        <f>VLOOKUP(TrendSheetStgData[Population]&amp;TrendSheetStgData[Trend],Threshold[#All],4,FALSE)</f>
        <v>10</v>
      </c>
      <c r="L474" s="5">
        <f>VLOOKUP(TrendSheetStgData[Population]&amp;TrendSheetStgData[Trend],Threshold[#All],5,FALSE)</f>
        <v>5</v>
      </c>
      <c r="M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5" spans="1:13" x14ac:dyDescent="0.25">
      <c r="A475" t="s">
        <v>90</v>
      </c>
      <c r="B475" t="s">
        <v>90</v>
      </c>
      <c r="C475" t="s">
        <v>91</v>
      </c>
      <c r="D475" s="1" t="s">
        <v>104</v>
      </c>
      <c r="E475" t="s">
        <v>93</v>
      </c>
      <c r="F475" t="s">
        <v>34</v>
      </c>
      <c r="G475">
        <v>23</v>
      </c>
      <c r="H475">
        <v>8454</v>
      </c>
      <c r="I475" s="5">
        <f>IFERROR(VLOOKUP(TrendSheetStgData[Population]&amp;TrendSheetStgData[Cost Basis]&amp;TrendSheetStgData[Period]&amp;TrendSheetStgData[Trend],TrendSheetPrdData[#All],9,FALSE),0)</f>
        <v>8455</v>
      </c>
      <c r="J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1.1827321111768185E-2</v>
      </c>
      <c r="K475" s="5">
        <f>VLOOKUP(TrendSheetStgData[Population]&amp;TrendSheetStgData[Trend],Threshold[#All],4,FALSE)</f>
        <v>10</v>
      </c>
      <c r="L475" s="5">
        <f>VLOOKUP(TrendSheetStgData[Population]&amp;TrendSheetStgData[Trend],Threshold[#All],5,FALSE)</f>
        <v>5</v>
      </c>
      <c r="M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6" spans="1:13" x14ac:dyDescent="0.25">
      <c r="A476" t="s">
        <v>90</v>
      </c>
      <c r="B476" t="s">
        <v>90</v>
      </c>
      <c r="C476" t="s">
        <v>91</v>
      </c>
      <c r="D476" s="1" t="s">
        <v>105</v>
      </c>
      <c r="E476" t="s">
        <v>93</v>
      </c>
      <c r="F476" t="s">
        <v>34</v>
      </c>
      <c r="G476">
        <v>23</v>
      </c>
      <c r="H476">
        <v>8084</v>
      </c>
      <c r="I476" s="5">
        <f>IFERROR(VLOOKUP(TrendSheetStgData[Population]&amp;TrendSheetStgData[Cost Basis]&amp;TrendSheetStgData[Period]&amp;TrendSheetStgData[Trend],TrendSheetPrdData[#All],9,FALSE),0)</f>
        <v>8084</v>
      </c>
      <c r="J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6" s="5">
        <f>VLOOKUP(TrendSheetStgData[Population]&amp;TrendSheetStgData[Trend],Threshold[#All],4,FALSE)</f>
        <v>10</v>
      </c>
      <c r="L476" s="5">
        <f>VLOOKUP(TrendSheetStgData[Population]&amp;TrendSheetStgData[Trend],Threshold[#All],5,FALSE)</f>
        <v>5</v>
      </c>
      <c r="M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7" spans="1:13" x14ac:dyDescent="0.25">
      <c r="A477" t="s">
        <v>90</v>
      </c>
      <c r="B477" t="s">
        <v>90</v>
      </c>
      <c r="C477" t="s">
        <v>91</v>
      </c>
      <c r="D477" s="1" t="s">
        <v>106</v>
      </c>
      <c r="E477" t="s">
        <v>93</v>
      </c>
      <c r="F477" t="s">
        <v>34</v>
      </c>
      <c r="G477">
        <v>23</v>
      </c>
      <c r="H477">
        <v>8366</v>
      </c>
      <c r="I477" s="5">
        <f>IFERROR(VLOOKUP(TrendSheetStgData[Population]&amp;TrendSheetStgData[Cost Basis]&amp;TrendSheetStgData[Period]&amp;TrendSheetStgData[Trend],TrendSheetPrdData[#All],9,FALSE),0)</f>
        <v>8366</v>
      </c>
      <c r="J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7" s="5">
        <f>VLOOKUP(TrendSheetStgData[Population]&amp;TrendSheetStgData[Trend],Threshold[#All],4,FALSE)</f>
        <v>10</v>
      </c>
      <c r="L477" s="5">
        <f>VLOOKUP(TrendSheetStgData[Population]&amp;TrendSheetStgData[Trend],Threshold[#All],5,FALSE)</f>
        <v>5</v>
      </c>
      <c r="M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8" spans="1:13" x14ac:dyDescent="0.25">
      <c r="A478" t="s">
        <v>90</v>
      </c>
      <c r="B478" t="s">
        <v>90</v>
      </c>
      <c r="C478" t="s">
        <v>91</v>
      </c>
      <c r="D478" s="1" t="s">
        <v>107</v>
      </c>
      <c r="E478" t="s">
        <v>93</v>
      </c>
      <c r="F478" t="s">
        <v>34</v>
      </c>
      <c r="G478">
        <v>23</v>
      </c>
      <c r="H478">
        <v>8122</v>
      </c>
      <c r="I478" s="5">
        <f>IFERROR(VLOOKUP(TrendSheetStgData[Population]&amp;TrendSheetStgData[Cost Basis]&amp;TrendSheetStgData[Period]&amp;TrendSheetStgData[Trend],TrendSheetPrdData[#All],9,FALSE),0)</f>
        <v>8125</v>
      </c>
      <c r="J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3.692307692307692E-2</v>
      </c>
      <c r="K478" s="5">
        <f>VLOOKUP(TrendSheetStgData[Population]&amp;TrendSheetStgData[Trend],Threshold[#All],4,FALSE)</f>
        <v>10</v>
      </c>
      <c r="L478" s="5">
        <f>VLOOKUP(TrendSheetStgData[Population]&amp;TrendSheetStgData[Trend],Threshold[#All],5,FALSE)</f>
        <v>5</v>
      </c>
      <c r="M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9" spans="1:13" x14ac:dyDescent="0.25">
      <c r="A479" t="s">
        <v>90</v>
      </c>
      <c r="B479" t="s">
        <v>90</v>
      </c>
      <c r="C479" t="s">
        <v>91</v>
      </c>
      <c r="D479" s="1" t="s">
        <v>108</v>
      </c>
      <c r="E479" t="s">
        <v>93</v>
      </c>
      <c r="F479" t="s">
        <v>34</v>
      </c>
      <c r="G479">
        <v>23</v>
      </c>
      <c r="H479">
        <v>8862</v>
      </c>
      <c r="I479" s="5">
        <f>IFERROR(VLOOKUP(TrendSheetStgData[Population]&amp;TrendSheetStgData[Cost Basis]&amp;TrendSheetStgData[Period]&amp;TrendSheetStgData[Trend],TrendSheetPrdData[#All],9,FALSE),0)</f>
        <v>8865</v>
      </c>
      <c r="J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3.3840947546531303E-2</v>
      </c>
      <c r="K479" s="5">
        <f>VLOOKUP(TrendSheetStgData[Population]&amp;TrendSheetStgData[Trend],Threshold[#All],4,FALSE)</f>
        <v>10</v>
      </c>
      <c r="L479" s="5">
        <f>VLOOKUP(TrendSheetStgData[Population]&amp;TrendSheetStgData[Trend],Threshold[#All],5,FALSE)</f>
        <v>5</v>
      </c>
      <c r="M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0" spans="1:13" x14ac:dyDescent="0.25">
      <c r="A480" t="s">
        <v>90</v>
      </c>
      <c r="B480" t="s">
        <v>90</v>
      </c>
      <c r="C480" t="s">
        <v>91</v>
      </c>
      <c r="D480" s="1" t="s">
        <v>109</v>
      </c>
      <c r="E480" t="s">
        <v>93</v>
      </c>
      <c r="F480" t="s">
        <v>34</v>
      </c>
      <c r="G480">
        <v>23</v>
      </c>
      <c r="H480">
        <v>8666</v>
      </c>
      <c r="I480" s="5">
        <f>IFERROR(VLOOKUP(TrendSheetStgData[Population]&amp;TrendSheetStgData[Cost Basis]&amp;TrendSheetStgData[Period]&amp;TrendSheetStgData[Trend],TrendSheetPrdData[#All],9,FALSE),0)</f>
        <v>8666</v>
      </c>
      <c r="J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0" s="5">
        <f>VLOOKUP(TrendSheetStgData[Population]&amp;TrendSheetStgData[Trend],Threshold[#All],4,FALSE)</f>
        <v>10</v>
      </c>
      <c r="L480" s="5">
        <f>VLOOKUP(TrendSheetStgData[Population]&amp;TrendSheetStgData[Trend],Threshold[#All],5,FALSE)</f>
        <v>5</v>
      </c>
      <c r="M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 spans="1:13" x14ac:dyDescent="0.25">
      <c r="A481" t="s">
        <v>90</v>
      </c>
      <c r="B481" t="s">
        <v>90</v>
      </c>
      <c r="C481" t="s">
        <v>91</v>
      </c>
      <c r="D481" s="1" t="s">
        <v>110</v>
      </c>
      <c r="E481" t="s">
        <v>93</v>
      </c>
      <c r="F481" t="s">
        <v>34</v>
      </c>
      <c r="G481">
        <v>23</v>
      </c>
      <c r="H481">
        <v>8336</v>
      </c>
      <c r="I481" s="5">
        <f>IFERROR(VLOOKUP(TrendSheetStgData[Population]&amp;TrendSheetStgData[Cost Basis]&amp;TrendSheetStgData[Period]&amp;TrendSheetStgData[Trend],TrendSheetPrdData[#All],9,FALSE),0)</f>
        <v>8336</v>
      </c>
      <c r="J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 s="5">
        <f>VLOOKUP(TrendSheetStgData[Population]&amp;TrendSheetStgData[Trend],Threshold[#All],4,FALSE)</f>
        <v>10</v>
      </c>
      <c r="L481" s="5">
        <f>VLOOKUP(TrendSheetStgData[Population]&amp;TrendSheetStgData[Trend],Threshold[#All],5,FALSE)</f>
        <v>5</v>
      </c>
      <c r="M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 spans="1:13" x14ac:dyDescent="0.25">
      <c r="A482" t="s">
        <v>90</v>
      </c>
      <c r="B482" t="s">
        <v>90</v>
      </c>
      <c r="C482" t="s">
        <v>91</v>
      </c>
      <c r="D482" s="1" t="s">
        <v>111</v>
      </c>
      <c r="E482" t="s">
        <v>93</v>
      </c>
      <c r="F482" t="s">
        <v>34</v>
      </c>
      <c r="G482">
        <v>23</v>
      </c>
      <c r="H482">
        <v>9569</v>
      </c>
      <c r="I482" s="5">
        <f>IFERROR(VLOOKUP(TrendSheetStgData[Population]&amp;TrendSheetStgData[Cost Basis]&amp;TrendSheetStgData[Period]&amp;TrendSheetStgData[Trend],TrendSheetPrdData[#All],9,FALSE),0)</f>
        <v>9569</v>
      </c>
      <c r="J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 s="5">
        <f>VLOOKUP(TrendSheetStgData[Population]&amp;TrendSheetStgData[Trend],Threshold[#All],4,FALSE)</f>
        <v>10</v>
      </c>
      <c r="L482" s="5">
        <f>VLOOKUP(TrendSheetStgData[Population]&amp;TrendSheetStgData[Trend],Threshold[#All],5,FALSE)</f>
        <v>5</v>
      </c>
      <c r="M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3" spans="1:13" x14ac:dyDescent="0.25">
      <c r="A483" t="s">
        <v>90</v>
      </c>
      <c r="B483" t="s">
        <v>90</v>
      </c>
      <c r="C483" t="s">
        <v>91</v>
      </c>
      <c r="D483" s="1" t="s">
        <v>112</v>
      </c>
      <c r="E483" t="s">
        <v>113</v>
      </c>
      <c r="F483" t="s">
        <v>34</v>
      </c>
      <c r="G483">
        <v>23</v>
      </c>
      <c r="H483">
        <v>8824</v>
      </c>
      <c r="I483" s="5">
        <f>IFERROR(VLOOKUP(TrendSheetStgData[Population]&amp;TrendSheetStgData[Cost Basis]&amp;TrendSheetStgData[Period]&amp;TrendSheetStgData[Trend],TrendSheetPrdData[#All],9,FALSE),0)</f>
        <v>8824</v>
      </c>
      <c r="J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3" s="5">
        <f>VLOOKUP(TrendSheetStgData[Population]&amp;TrendSheetStgData[Trend],Threshold[#All],4,FALSE)</f>
        <v>10</v>
      </c>
      <c r="L483" s="5">
        <f>VLOOKUP(TrendSheetStgData[Population]&amp;TrendSheetStgData[Trend],Threshold[#All],5,FALSE)</f>
        <v>5</v>
      </c>
      <c r="M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4" spans="1:13" x14ac:dyDescent="0.25">
      <c r="A484" t="s">
        <v>90</v>
      </c>
      <c r="B484" t="s">
        <v>90</v>
      </c>
      <c r="C484" t="s">
        <v>91</v>
      </c>
      <c r="D484" s="1" t="s">
        <v>114</v>
      </c>
      <c r="E484" t="s">
        <v>113</v>
      </c>
      <c r="F484" t="s">
        <v>34</v>
      </c>
      <c r="G484">
        <v>23</v>
      </c>
      <c r="H484">
        <v>9432</v>
      </c>
      <c r="I484" s="5">
        <f>IFERROR(VLOOKUP(TrendSheetStgData[Population]&amp;TrendSheetStgData[Cost Basis]&amp;TrendSheetStgData[Period]&amp;TrendSheetStgData[Trend],TrendSheetPrdData[#All],9,FALSE),0)</f>
        <v>0</v>
      </c>
      <c r="J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84" s="5">
        <f>VLOOKUP(TrendSheetStgData[Population]&amp;TrendSheetStgData[Trend],Threshold[#All],4,FALSE)</f>
        <v>10</v>
      </c>
      <c r="L484" s="5">
        <f>VLOOKUP(TrendSheetStgData[Population]&amp;TrendSheetStgData[Trend],Threshold[#All],5,FALSE)</f>
        <v>5</v>
      </c>
      <c r="M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5" spans="1:13" x14ac:dyDescent="0.25">
      <c r="A485" t="s">
        <v>90</v>
      </c>
      <c r="B485" t="s">
        <v>90</v>
      </c>
      <c r="C485" t="s">
        <v>78</v>
      </c>
      <c r="D485" s="1" t="s">
        <v>92</v>
      </c>
      <c r="E485" t="s">
        <v>93</v>
      </c>
      <c r="F485" t="s">
        <v>12</v>
      </c>
      <c r="G485">
        <v>1</v>
      </c>
      <c r="H485">
        <v>291.27</v>
      </c>
      <c r="I485" s="5">
        <f>IFERROR(VLOOKUP(TrendSheetStgData[Population]&amp;TrendSheetStgData[Cost Basis]&amp;TrendSheetStgData[Period]&amp;TrendSheetStgData[Trend],TrendSheetPrdData[#All],9,FALSE),0)</f>
        <v>291.04000000000002</v>
      </c>
      <c r="J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7.9026937877941641E-2</v>
      </c>
      <c r="K485" s="5">
        <f>VLOOKUP(TrendSheetStgData[Population]&amp;TrendSheetStgData[Trend],Threshold[#All],4,FALSE)</f>
        <v>10</v>
      </c>
      <c r="L485" s="5">
        <f>VLOOKUP(TrendSheetStgData[Population]&amp;TrendSheetStgData[Trend],Threshold[#All],5,FALSE)</f>
        <v>5</v>
      </c>
      <c r="M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 spans="1:13" x14ac:dyDescent="0.25">
      <c r="A486" t="s">
        <v>90</v>
      </c>
      <c r="B486" t="s">
        <v>90</v>
      </c>
      <c r="C486" t="s">
        <v>78</v>
      </c>
      <c r="D486" s="1" t="s">
        <v>94</v>
      </c>
      <c r="E486" t="s">
        <v>93</v>
      </c>
      <c r="F486" t="s">
        <v>12</v>
      </c>
      <c r="G486">
        <v>1</v>
      </c>
      <c r="H486">
        <v>346.58</v>
      </c>
      <c r="I486" s="5">
        <f>IFERROR(VLOOKUP(TrendSheetStgData[Population]&amp;TrendSheetStgData[Cost Basis]&amp;TrendSheetStgData[Period]&amp;TrendSheetStgData[Trend],TrendSheetPrdData[#All],9,FALSE),0)</f>
        <v>345.24</v>
      </c>
      <c r="J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0.38813578959563638</v>
      </c>
      <c r="K486" s="5">
        <f>VLOOKUP(TrendSheetStgData[Population]&amp;TrendSheetStgData[Trend],Threshold[#All],4,FALSE)</f>
        <v>10</v>
      </c>
      <c r="L486" s="5">
        <f>VLOOKUP(TrendSheetStgData[Population]&amp;TrendSheetStgData[Trend],Threshold[#All],5,FALSE)</f>
        <v>5</v>
      </c>
      <c r="M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 spans="1:13" x14ac:dyDescent="0.25">
      <c r="A487" t="s">
        <v>90</v>
      </c>
      <c r="B487" t="s">
        <v>90</v>
      </c>
      <c r="C487" t="s">
        <v>78</v>
      </c>
      <c r="D487" s="1" t="s">
        <v>95</v>
      </c>
      <c r="E487" t="s">
        <v>93</v>
      </c>
      <c r="F487" t="s">
        <v>12</v>
      </c>
      <c r="G487">
        <v>1</v>
      </c>
      <c r="H487">
        <v>312.14999999999998</v>
      </c>
      <c r="I487" s="5">
        <f>IFERROR(VLOOKUP(TrendSheetStgData[Population]&amp;TrendSheetStgData[Cost Basis]&amp;TrendSheetStgData[Period]&amp;TrendSheetStgData[Trend],TrendSheetPrdData[#All],9,FALSE),0)</f>
        <v>311.12</v>
      </c>
      <c r="J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0.331061969658001</v>
      </c>
      <c r="K487" s="5">
        <f>VLOOKUP(TrendSheetStgData[Population]&amp;TrendSheetStgData[Trend],Threshold[#All],4,FALSE)</f>
        <v>10</v>
      </c>
      <c r="L487" s="5">
        <f>VLOOKUP(TrendSheetStgData[Population]&amp;TrendSheetStgData[Trend],Threshold[#All],5,FALSE)</f>
        <v>5</v>
      </c>
      <c r="M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 spans="1:13" x14ac:dyDescent="0.25">
      <c r="A488" t="s">
        <v>90</v>
      </c>
      <c r="B488" t="s">
        <v>90</v>
      </c>
      <c r="C488" t="s">
        <v>78</v>
      </c>
      <c r="D488" s="1" t="s">
        <v>96</v>
      </c>
      <c r="E488" t="s">
        <v>93</v>
      </c>
      <c r="F488" t="s">
        <v>12</v>
      </c>
      <c r="G488">
        <v>1</v>
      </c>
      <c r="H488">
        <v>316.70999999999998</v>
      </c>
      <c r="I488" s="5">
        <f>IFERROR(VLOOKUP(TrendSheetStgData[Population]&amp;TrendSheetStgData[Cost Basis]&amp;TrendSheetStgData[Period]&amp;TrendSheetStgData[Trend],TrendSheetPrdData[#All],9,FALSE),0)</f>
        <v>316.39999999999998</v>
      </c>
      <c r="J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9.7977243994943827E-2</v>
      </c>
      <c r="K488" s="5">
        <f>VLOOKUP(TrendSheetStgData[Population]&amp;TrendSheetStgData[Trend],Threshold[#All],4,FALSE)</f>
        <v>10</v>
      </c>
      <c r="L488" s="5">
        <f>VLOOKUP(TrendSheetStgData[Population]&amp;TrendSheetStgData[Trend],Threshold[#All],5,FALSE)</f>
        <v>5</v>
      </c>
      <c r="M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9" spans="1:13" x14ac:dyDescent="0.25">
      <c r="A489" t="s">
        <v>90</v>
      </c>
      <c r="B489" t="s">
        <v>90</v>
      </c>
      <c r="C489" t="s">
        <v>78</v>
      </c>
      <c r="D489" s="1" t="s">
        <v>97</v>
      </c>
      <c r="E489" t="s">
        <v>93</v>
      </c>
      <c r="F489" t="s">
        <v>12</v>
      </c>
      <c r="G489">
        <v>1</v>
      </c>
      <c r="H489">
        <v>205.65</v>
      </c>
      <c r="I489" s="5">
        <f>IFERROR(VLOOKUP(TrendSheetStgData[Population]&amp;TrendSheetStgData[Cost Basis]&amp;TrendSheetStgData[Period]&amp;TrendSheetStgData[Trend],TrendSheetPrdData[#All],9,FALSE),0)</f>
        <v>205.58</v>
      </c>
      <c r="J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3.4050004864283091E-2</v>
      </c>
      <c r="K489" s="5">
        <f>VLOOKUP(TrendSheetStgData[Population]&amp;TrendSheetStgData[Trend],Threshold[#All],4,FALSE)</f>
        <v>10</v>
      </c>
      <c r="L489" s="5">
        <f>VLOOKUP(TrendSheetStgData[Population]&amp;TrendSheetStgData[Trend],Threshold[#All],5,FALSE)</f>
        <v>5</v>
      </c>
      <c r="M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0" spans="1:13" x14ac:dyDescent="0.25">
      <c r="A490" t="s">
        <v>90</v>
      </c>
      <c r="B490" t="s">
        <v>90</v>
      </c>
      <c r="C490" t="s">
        <v>78</v>
      </c>
      <c r="D490" s="1" t="s">
        <v>98</v>
      </c>
      <c r="E490" t="s">
        <v>93</v>
      </c>
      <c r="F490" t="s">
        <v>12</v>
      </c>
      <c r="G490">
        <v>1</v>
      </c>
      <c r="H490">
        <v>229.75</v>
      </c>
      <c r="I490" s="5">
        <f>IFERROR(VLOOKUP(TrendSheetStgData[Population]&amp;TrendSheetStgData[Cost Basis]&amp;TrendSheetStgData[Period]&amp;TrendSheetStgData[Trend],TrendSheetPrdData[#All],9,FALSE),0)</f>
        <v>230.91</v>
      </c>
      <c r="J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0.50236022692823901</v>
      </c>
      <c r="K490" s="5">
        <f>VLOOKUP(TrendSheetStgData[Population]&amp;TrendSheetStgData[Trend],Threshold[#All],4,FALSE)</f>
        <v>10</v>
      </c>
      <c r="L490" s="5">
        <f>VLOOKUP(TrendSheetStgData[Population]&amp;TrendSheetStgData[Trend],Threshold[#All],5,FALSE)</f>
        <v>5</v>
      </c>
      <c r="M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1" spans="1:13" x14ac:dyDescent="0.25">
      <c r="A491" t="s">
        <v>90</v>
      </c>
      <c r="B491" t="s">
        <v>90</v>
      </c>
      <c r="C491" t="s">
        <v>78</v>
      </c>
      <c r="D491" s="1" t="s">
        <v>99</v>
      </c>
      <c r="E491" t="s">
        <v>93</v>
      </c>
      <c r="F491" t="s">
        <v>12</v>
      </c>
      <c r="G491">
        <v>1</v>
      </c>
      <c r="H491">
        <v>306.45999999999998</v>
      </c>
      <c r="I491" s="5">
        <f>IFERROR(VLOOKUP(TrendSheetStgData[Population]&amp;TrendSheetStgData[Cost Basis]&amp;TrendSheetStgData[Period]&amp;TrendSheetStgData[Trend],TrendSheetPrdData[#All],9,FALSE),0)</f>
        <v>268.48</v>
      </c>
      <c r="J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14.146305125148972</v>
      </c>
      <c r="K491" s="5">
        <f>VLOOKUP(TrendSheetStgData[Population]&amp;TrendSheetStgData[Trend],Threshold[#All],4,FALSE)</f>
        <v>10</v>
      </c>
      <c r="L491" s="5">
        <f>VLOOKUP(TrendSheetStgData[Population]&amp;TrendSheetStgData[Trend],Threshold[#All],5,FALSE)</f>
        <v>5</v>
      </c>
      <c r="M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2" spans="1:13" x14ac:dyDescent="0.25">
      <c r="A492" t="s">
        <v>90</v>
      </c>
      <c r="B492" t="s">
        <v>90</v>
      </c>
      <c r="C492" t="s">
        <v>78</v>
      </c>
      <c r="D492" s="1" t="s">
        <v>100</v>
      </c>
      <c r="E492" t="s">
        <v>93</v>
      </c>
      <c r="F492" t="s">
        <v>12</v>
      </c>
      <c r="G492">
        <v>1</v>
      </c>
      <c r="H492">
        <v>316.98</v>
      </c>
      <c r="I492" s="5">
        <f>IFERROR(VLOOKUP(TrendSheetStgData[Population]&amp;TrendSheetStgData[Cost Basis]&amp;TrendSheetStgData[Period]&amp;TrendSheetStgData[Trend],TrendSheetPrdData[#All],9,FALSE),0)</f>
        <v>317.27999999999997</v>
      </c>
      <c r="J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9.4553706505280694E-2</v>
      </c>
      <c r="K492" s="5">
        <f>VLOOKUP(TrendSheetStgData[Population]&amp;TrendSheetStgData[Trend],Threshold[#All],4,FALSE)</f>
        <v>10</v>
      </c>
      <c r="L492" s="5">
        <f>VLOOKUP(TrendSheetStgData[Population]&amp;TrendSheetStgData[Trend],Threshold[#All],5,FALSE)</f>
        <v>5</v>
      </c>
      <c r="M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3" spans="1:13" x14ac:dyDescent="0.25">
      <c r="A493" t="s">
        <v>90</v>
      </c>
      <c r="B493" t="s">
        <v>90</v>
      </c>
      <c r="C493" t="s">
        <v>78</v>
      </c>
      <c r="D493" s="1" t="s">
        <v>101</v>
      </c>
      <c r="E493" t="s">
        <v>93</v>
      </c>
      <c r="F493" t="s">
        <v>12</v>
      </c>
      <c r="G493">
        <v>1</v>
      </c>
      <c r="H493">
        <v>309.58999999999997</v>
      </c>
      <c r="I493" s="5">
        <f>IFERROR(VLOOKUP(TrendSheetStgData[Population]&amp;TrendSheetStgData[Cost Basis]&amp;TrendSheetStgData[Period]&amp;TrendSheetStgData[Trend],TrendSheetPrdData[#All],9,FALSE),0)</f>
        <v>309.43</v>
      </c>
      <c r="J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5.1707979187528091E-2</v>
      </c>
      <c r="K493" s="5">
        <f>VLOOKUP(TrendSheetStgData[Population]&amp;TrendSheetStgData[Trend],Threshold[#All],4,FALSE)</f>
        <v>10</v>
      </c>
      <c r="L493" s="5">
        <f>VLOOKUP(TrendSheetStgData[Population]&amp;TrendSheetStgData[Trend],Threshold[#All],5,FALSE)</f>
        <v>5</v>
      </c>
      <c r="M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4" spans="1:13" x14ac:dyDescent="0.25">
      <c r="A494" t="s">
        <v>90</v>
      </c>
      <c r="B494" t="s">
        <v>90</v>
      </c>
      <c r="C494" t="s">
        <v>78</v>
      </c>
      <c r="D494" s="1" t="s">
        <v>102</v>
      </c>
      <c r="E494" t="s">
        <v>93</v>
      </c>
      <c r="F494" t="s">
        <v>12</v>
      </c>
      <c r="G494">
        <v>1</v>
      </c>
      <c r="H494">
        <v>316.81</v>
      </c>
      <c r="I494" s="5">
        <f>IFERROR(VLOOKUP(TrendSheetStgData[Population]&amp;TrendSheetStgData[Cost Basis]&amp;TrendSheetStgData[Period]&amp;TrendSheetStgData[Trend],TrendSheetPrdData[#All],9,FALSE),0)</f>
        <v>316.18</v>
      </c>
      <c r="J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0.19925358972736903</v>
      </c>
      <c r="K494" s="5">
        <f>VLOOKUP(TrendSheetStgData[Population]&amp;TrendSheetStgData[Trend],Threshold[#All],4,FALSE)</f>
        <v>10</v>
      </c>
      <c r="L494" s="5">
        <f>VLOOKUP(TrendSheetStgData[Population]&amp;TrendSheetStgData[Trend],Threshold[#All],5,FALSE)</f>
        <v>5</v>
      </c>
      <c r="M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5" spans="1:13" x14ac:dyDescent="0.25">
      <c r="A495" t="s">
        <v>90</v>
      </c>
      <c r="B495" t="s">
        <v>90</v>
      </c>
      <c r="C495" t="s">
        <v>78</v>
      </c>
      <c r="D495" s="1" t="s">
        <v>103</v>
      </c>
      <c r="E495" t="s">
        <v>93</v>
      </c>
      <c r="F495" t="s">
        <v>12</v>
      </c>
      <c r="G495">
        <v>1</v>
      </c>
      <c r="H495">
        <v>339.02</v>
      </c>
      <c r="I495" s="5">
        <f>IFERROR(VLOOKUP(TrendSheetStgData[Population]&amp;TrendSheetStgData[Cost Basis]&amp;TrendSheetStgData[Period]&amp;TrendSheetStgData[Trend],TrendSheetPrdData[#All],9,FALSE),0)</f>
        <v>317.77999999999997</v>
      </c>
      <c r="J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6.6838693435710281</v>
      </c>
      <c r="K495" s="5">
        <f>VLOOKUP(TrendSheetStgData[Population]&amp;TrendSheetStgData[Trend],Threshold[#All],4,FALSE)</f>
        <v>10</v>
      </c>
      <c r="L495" s="5">
        <f>VLOOKUP(TrendSheetStgData[Population]&amp;TrendSheetStgData[Trend],Threshold[#All],5,FALSE)</f>
        <v>5</v>
      </c>
      <c r="M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96" spans="1:13" x14ac:dyDescent="0.25">
      <c r="A496" t="s">
        <v>90</v>
      </c>
      <c r="B496" t="s">
        <v>90</v>
      </c>
      <c r="C496" t="s">
        <v>78</v>
      </c>
      <c r="D496" s="1" t="s">
        <v>104</v>
      </c>
      <c r="E496" t="s">
        <v>93</v>
      </c>
      <c r="F496" t="s">
        <v>12</v>
      </c>
      <c r="G496">
        <v>1</v>
      </c>
      <c r="H496">
        <v>326.79000000000002</v>
      </c>
      <c r="I496" s="5">
        <f>IFERROR(VLOOKUP(TrendSheetStgData[Population]&amp;TrendSheetStgData[Cost Basis]&amp;TrendSheetStgData[Period]&amp;TrendSheetStgData[Trend],TrendSheetPrdData[#All],9,FALSE),0)</f>
        <v>326.57</v>
      </c>
      <c r="J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6.7366873870847693E-2</v>
      </c>
      <c r="K496" s="5">
        <f>VLOOKUP(TrendSheetStgData[Population]&amp;TrendSheetStgData[Trend],Threshold[#All],4,FALSE)</f>
        <v>10</v>
      </c>
      <c r="L496" s="5">
        <f>VLOOKUP(TrendSheetStgData[Population]&amp;TrendSheetStgData[Trend],Threshold[#All],5,FALSE)</f>
        <v>5</v>
      </c>
      <c r="M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7" spans="1:13" x14ac:dyDescent="0.25">
      <c r="A497" t="s">
        <v>90</v>
      </c>
      <c r="B497" t="s">
        <v>90</v>
      </c>
      <c r="C497" t="s">
        <v>78</v>
      </c>
      <c r="D497" s="1" t="s">
        <v>105</v>
      </c>
      <c r="E497" t="s">
        <v>93</v>
      </c>
      <c r="F497" t="s">
        <v>12</v>
      </c>
      <c r="G497">
        <v>1</v>
      </c>
      <c r="H497">
        <v>274.72000000000003</v>
      </c>
      <c r="I497" s="5">
        <f>IFERROR(VLOOKUP(TrendSheetStgData[Population]&amp;TrendSheetStgData[Cost Basis]&amp;TrendSheetStgData[Period]&amp;TrendSheetStgData[Trend],TrendSheetPrdData[#All],9,FALSE),0)</f>
        <v>273.39</v>
      </c>
      <c r="J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0.48648450930906068</v>
      </c>
      <c r="K497" s="5">
        <f>VLOOKUP(TrendSheetStgData[Population]&amp;TrendSheetStgData[Trend],Threshold[#All],4,FALSE)</f>
        <v>10</v>
      </c>
      <c r="L497" s="5">
        <f>VLOOKUP(TrendSheetStgData[Population]&amp;TrendSheetStgData[Trend],Threshold[#All],5,FALSE)</f>
        <v>5</v>
      </c>
      <c r="M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8" spans="1:13" x14ac:dyDescent="0.25">
      <c r="A498" t="s">
        <v>90</v>
      </c>
      <c r="B498" t="s">
        <v>90</v>
      </c>
      <c r="C498" t="s">
        <v>78</v>
      </c>
      <c r="D498" s="1" t="s">
        <v>106</v>
      </c>
      <c r="E498" t="s">
        <v>93</v>
      </c>
      <c r="F498" t="s">
        <v>12</v>
      </c>
      <c r="G498">
        <v>1</v>
      </c>
      <c r="H498">
        <v>276</v>
      </c>
      <c r="I498" s="5">
        <f>IFERROR(VLOOKUP(TrendSheetStgData[Population]&amp;TrendSheetStgData[Cost Basis]&amp;TrendSheetStgData[Period]&amp;TrendSheetStgData[Trend],TrendSheetPrdData[#All],9,FALSE),0)</f>
        <v>275.62</v>
      </c>
      <c r="J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0.13787098178651602</v>
      </c>
      <c r="K498" s="5">
        <f>VLOOKUP(TrendSheetStgData[Population]&amp;TrendSheetStgData[Trend],Threshold[#All],4,FALSE)</f>
        <v>10</v>
      </c>
      <c r="L498" s="5">
        <f>VLOOKUP(TrendSheetStgData[Population]&amp;TrendSheetStgData[Trend],Threshold[#All],5,FALSE)</f>
        <v>5</v>
      </c>
      <c r="M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9" spans="1:13" x14ac:dyDescent="0.25">
      <c r="A499" t="s">
        <v>90</v>
      </c>
      <c r="B499" t="s">
        <v>90</v>
      </c>
      <c r="C499" t="s">
        <v>78</v>
      </c>
      <c r="D499" s="1" t="s">
        <v>107</v>
      </c>
      <c r="E499" t="s">
        <v>93</v>
      </c>
      <c r="F499" t="s">
        <v>12</v>
      </c>
      <c r="G499">
        <v>1</v>
      </c>
      <c r="H499">
        <v>304.54000000000002</v>
      </c>
      <c r="I499" s="5">
        <f>IFERROR(VLOOKUP(TrendSheetStgData[Population]&amp;TrendSheetStgData[Cost Basis]&amp;TrendSheetStgData[Period]&amp;TrendSheetStgData[Trend],TrendSheetPrdData[#All],9,FALSE),0)</f>
        <v>307.13</v>
      </c>
      <c r="J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0.84329111451176209</v>
      </c>
      <c r="K499" s="5">
        <f>VLOOKUP(TrendSheetStgData[Population]&amp;TrendSheetStgData[Trend],Threshold[#All],4,FALSE)</f>
        <v>10</v>
      </c>
      <c r="L499" s="5">
        <f>VLOOKUP(TrendSheetStgData[Population]&amp;TrendSheetStgData[Trend],Threshold[#All],5,FALSE)</f>
        <v>5</v>
      </c>
      <c r="M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0" spans="1:13" x14ac:dyDescent="0.25">
      <c r="A500" t="s">
        <v>90</v>
      </c>
      <c r="B500" t="s">
        <v>90</v>
      </c>
      <c r="C500" t="s">
        <v>78</v>
      </c>
      <c r="D500" s="1" t="s">
        <v>108</v>
      </c>
      <c r="E500" t="s">
        <v>93</v>
      </c>
      <c r="F500" t="s">
        <v>12</v>
      </c>
      <c r="G500">
        <v>1</v>
      </c>
      <c r="H500">
        <v>333.23</v>
      </c>
      <c r="I500" s="5">
        <f>IFERROR(VLOOKUP(TrendSheetStgData[Population]&amp;TrendSheetStgData[Cost Basis]&amp;TrendSheetStgData[Period]&amp;TrendSheetStgData[Trend],TrendSheetPrdData[#All],9,FALSE),0)</f>
        <v>333.38</v>
      </c>
      <c r="J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4.4993700881869714E-2</v>
      </c>
      <c r="K500" s="5">
        <f>VLOOKUP(TrendSheetStgData[Population]&amp;TrendSheetStgData[Trend],Threshold[#All],4,FALSE)</f>
        <v>10</v>
      </c>
      <c r="L500" s="5">
        <f>VLOOKUP(TrendSheetStgData[Population]&amp;TrendSheetStgData[Trend],Threshold[#All],5,FALSE)</f>
        <v>5</v>
      </c>
      <c r="M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1" spans="1:13" x14ac:dyDescent="0.25">
      <c r="A501" t="s">
        <v>90</v>
      </c>
      <c r="B501" t="s">
        <v>90</v>
      </c>
      <c r="C501" t="s">
        <v>78</v>
      </c>
      <c r="D501" s="1" t="s">
        <v>109</v>
      </c>
      <c r="E501" t="s">
        <v>93</v>
      </c>
      <c r="F501" t="s">
        <v>12</v>
      </c>
      <c r="G501">
        <v>1</v>
      </c>
      <c r="H501">
        <v>237.93</v>
      </c>
      <c r="I501" s="5">
        <f>IFERROR(VLOOKUP(TrendSheetStgData[Population]&amp;TrendSheetStgData[Cost Basis]&amp;TrendSheetStgData[Period]&amp;TrendSheetStgData[Trend],TrendSheetPrdData[#All],9,FALSE),0)</f>
        <v>237.54</v>
      </c>
      <c r="J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0.16418287446325452</v>
      </c>
      <c r="K501" s="5">
        <f>VLOOKUP(TrendSheetStgData[Population]&amp;TrendSheetStgData[Trend],Threshold[#All],4,FALSE)</f>
        <v>10</v>
      </c>
      <c r="L501" s="5">
        <f>VLOOKUP(TrendSheetStgData[Population]&amp;TrendSheetStgData[Trend],Threshold[#All],5,FALSE)</f>
        <v>5</v>
      </c>
      <c r="M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2" spans="1:13" x14ac:dyDescent="0.25">
      <c r="A502" t="s">
        <v>90</v>
      </c>
      <c r="B502" t="s">
        <v>90</v>
      </c>
      <c r="C502" t="s">
        <v>78</v>
      </c>
      <c r="D502" s="1" t="s">
        <v>110</v>
      </c>
      <c r="E502" t="s">
        <v>93</v>
      </c>
      <c r="F502" t="s">
        <v>12</v>
      </c>
      <c r="G502">
        <v>1</v>
      </c>
      <c r="H502">
        <v>243.46</v>
      </c>
      <c r="I502" s="5">
        <f>IFERROR(VLOOKUP(TrendSheetStgData[Population]&amp;TrendSheetStgData[Cost Basis]&amp;TrendSheetStgData[Period]&amp;TrendSheetStgData[Trend],TrendSheetPrdData[#All],9,FALSE),0)</f>
        <v>231.58</v>
      </c>
      <c r="J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5.1299766819241706</v>
      </c>
      <c r="K502" s="5">
        <f>VLOOKUP(TrendSheetStgData[Population]&amp;TrendSheetStgData[Trend],Threshold[#All],4,FALSE)</f>
        <v>10</v>
      </c>
      <c r="L502" s="5">
        <f>VLOOKUP(TrendSheetStgData[Population]&amp;TrendSheetStgData[Trend],Threshold[#All],5,FALSE)</f>
        <v>5</v>
      </c>
      <c r="M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03" spans="1:13" x14ac:dyDescent="0.25">
      <c r="A503" t="s">
        <v>90</v>
      </c>
      <c r="B503" t="s">
        <v>90</v>
      </c>
      <c r="C503" t="s">
        <v>78</v>
      </c>
      <c r="D503" s="1" t="s">
        <v>111</v>
      </c>
      <c r="E503" t="s">
        <v>93</v>
      </c>
      <c r="F503" t="s">
        <v>12</v>
      </c>
      <c r="G503">
        <v>1</v>
      </c>
      <c r="H503">
        <v>236.42</v>
      </c>
      <c r="I503" s="5">
        <f>IFERROR(VLOOKUP(TrendSheetStgData[Population]&amp;TrendSheetStgData[Cost Basis]&amp;TrendSheetStgData[Period]&amp;TrendSheetStgData[Trend],TrendSheetPrdData[#All],9,FALSE),0)</f>
        <v>199.46</v>
      </c>
      <c r="J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18.530031083926591</v>
      </c>
      <c r="K503" s="5">
        <f>VLOOKUP(TrendSheetStgData[Population]&amp;TrendSheetStgData[Trend],Threshold[#All],4,FALSE)</f>
        <v>10</v>
      </c>
      <c r="L503" s="5">
        <f>VLOOKUP(TrendSheetStgData[Population]&amp;TrendSheetStgData[Trend],Threshold[#All],5,FALSE)</f>
        <v>5</v>
      </c>
      <c r="M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4" spans="1:13" x14ac:dyDescent="0.25">
      <c r="A504" t="s">
        <v>90</v>
      </c>
      <c r="B504" t="s">
        <v>90</v>
      </c>
      <c r="C504" t="s">
        <v>78</v>
      </c>
      <c r="D504" s="1" t="s">
        <v>112</v>
      </c>
      <c r="E504" t="s">
        <v>113</v>
      </c>
      <c r="F504" t="s">
        <v>12</v>
      </c>
      <c r="G504">
        <v>1</v>
      </c>
      <c r="H504">
        <v>193.51</v>
      </c>
      <c r="I504" s="5">
        <f>IFERROR(VLOOKUP(TrendSheetStgData[Population]&amp;TrendSheetStgData[Cost Basis]&amp;TrendSheetStgData[Period]&amp;TrendSheetStgData[Trend],TrendSheetPrdData[#All],9,FALSE),0)</f>
        <v>28.88</v>
      </c>
      <c r="J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570.04847645429356</v>
      </c>
      <c r="K504" s="5">
        <f>VLOOKUP(TrendSheetStgData[Population]&amp;TrendSheetStgData[Trend],Threshold[#All],4,FALSE)</f>
        <v>10</v>
      </c>
      <c r="L504" s="5">
        <f>VLOOKUP(TrendSheetStgData[Population]&amp;TrendSheetStgData[Trend],Threshold[#All],5,FALSE)</f>
        <v>5</v>
      </c>
      <c r="M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5" spans="1:13" x14ac:dyDescent="0.25">
      <c r="A505" t="s">
        <v>90</v>
      </c>
      <c r="B505" t="s">
        <v>90</v>
      </c>
      <c r="C505" t="s">
        <v>78</v>
      </c>
      <c r="D505" s="1" t="s">
        <v>114</v>
      </c>
      <c r="E505" t="s">
        <v>113</v>
      </c>
      <c r="F505" t="s">
        <v>12</v>
      </c>
      <c r="G505">
        <v>1</v>
      </c>
      <c r="H505">
        <v>87.6</v>
      </c>
      <c r="I505" s="5">
        <f>IFERROR(VLOOKUP(TrendSheetStgData[Population]&amp;TrendSheetStgData[Cost Basis]&amp;TrendSheetStgData[Period]&amp;TrendSheetStgData[Trend],TrendSheetPrdData[#All],9,FALSE),0)</f>
        <v>0</v>
      </c>
      <c r="J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05" s="5">
        <f>VLOOKUP(TrendSheetStgData[Population]&amp;TrendSheetStgData[Trend],Threshold[#All],4,FALSE)</f>
        <v>10</v>
      </c>
      <c r="L505" s="5">
        <f>VLOOKUP(TrendSheetStgData[Population]&amp;TrendSheetStgData[Trend],Threshold[#All],5,FALSE)</f>
        <v>5</v>
      </c>
      <c r="M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6" spans="1:13" x14ac:dyDescent="0.25">
      <c r="A506" t="s">
        <v>90</v>
      </c>
      <c r="B506" t="s">
        <v>90</v>
      </c>
      <c r="C506" t="s">
        <v>78</v>
      </c>
      <c r="D506" s="1" t="s">
        <v>92</v>
      </c>
      <c r="E506" t="s">
        <v>93</v>
      </c>
      <c r="F506" t="s">
        <v>13</v>
      </c>
      <c r="G506">
        <v>2</v>
      </c>
      <c r="H506">
        <v>119.66</v>
      </c>
      <c r="I506" s="5">
        <f>IFERROR(VLOOKUP(TrendSheetStgData[Population]&amp;TrendSheetStgData[Cost Basis]&amp;TrendSheetStgData[Period]&amp;TrendSheetStgData[Trend],TrendSheetPrdData[#All],9,FALSE),0)</f>
        <v>119.62</v>
      </c>
      <c r="J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3.3439224209991673E-2</v>
      </c>
      <c r="K506" s="5">
        <f>VLOOKUP(TrendSheetStgData[Population]&amp;TrendSheetStgData[Trend],Threshold[#All],4,FALSE)</f>
        <v>10</v>
      </c>
      <c r="L506" s="5">
        <f>VLOOKUP(TrendSheetStgData[Population]&amp;TrendSheetStgData[Trend],Threshold[#All],5,FALSE)</f>
        <v>5</v>
      </c>
      <c r="M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7" spans="1:13" x14ac:dyDescent="0.25">
      <c r="A507" t="s">
        <v>90</v>
      </c>
      <c r="B507" t="s">
        <v>90</v>
      </c>
      <c r="C507" t="s">
        <v>78</v>
      </c>
      <c r="D507" s="1" t="s">
        <v>94</v>
      </c>
      <c r="E507" t="s">
        <v>93</v>
      </c>
      <c r="F507" t="s">
        <v>13</v>
      </c>
      <c r="G507">
        <v>2</v>
      </c>
      <c r="H507">
        <v>116.53</v>
      </c>
      <c r="I507" s="5">
        <f>IFERROR(VLOOKUP(TrendSheetStgData[Population]&amp;TrendSheetStgData[Cost Basis]&amp;TrendSheetStgData[Period]&amp;TrendSheetStgData[Trend],TrendSheetPrdData[#All],9,FALSE),0)</f>
        <v>116.51</v>
      </c>
      <c r="J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1.716590850570425E-2</v>
      </c>
      <c r="K507" s="5">
        <f>VLOOKUP(TrendSheetStgData[Population]&amp;TrendSheetStgData[Trend],Threshold[#All],4,FALSE)</f>
        <v>10</v>
      </c>
      <c r="L507" s="5">
        <f>VLOOKUP(TrendSheetStgData[Population]&amp;TrendSheetStgData[Trend],Threshold[#All],5,FALSE)</f>
        <v>5</v>
      </c>
      <c r="M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8" spans="1:13" x14ac:dyDescent="0.25">
      <c r="A508" t="s">
        <v>90</v>
      </c>
      <c r="B508" t="s">
        <v>90</v>
      </c>
      <c r="C508" t="s">
        <v>78</v>
      </c>
      <c r="D508" s="1" t="s">
        <v>95</v>
      </c>
      <c r="E508" t="s">
        <v>93</v>
      </c>
      <c r="F508" t="s">
        <v>13</v>
      </c>
      <c r="G508">
        <v>2</v>
      </c>
      <c r="H508">
        <v>114.85</v>
      </c>
      <c r="I508" s="5">
        <f>IFERROR(VLOOKUP(TrendSheetStgData[Population]&amp;TrendSheetStgData[Cost Basis]&amp;TrendSheetStgData[Period]&amp;TrendSheetStgData[Trend],TrendSheetPrdData[#All],9,FALSE),0)</f>
        <v>114.83</v>
      </c>
      <c r="J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1.7417051293212592E-2</v>
      </c>
      <c r="K508" s="5">
        <f>VLOOKUP(TrendSheetStgData[Population]&amp;TrendSheetStgData[Trend],Threshold[#All],4,FALSE)</f>
        <v>10</v>
      </c>
      <c r="L508" s="5">
        <f>VLOOKUP(TrendSheetStgData[Population]&amp;TrendSheetStgData[Trend],Threshold[#All],5,FALSE)</f>
        <v>5</v>
      </c>
      <c r="M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9" spans="1:13" x14ac:dyDescent="0.25">
      <c r="A509" t="s">
        <v>90</v>
      </c>
      <c r="B509" t="s">
        <v>90</v>
      </c>
      <c r="C509" t="s">
        <v>78</v>
      </c>
      <c r="D509" s="1" t="s">
        <v>96</v>
      </c>
      <c r="E509" t="s">
        <v>93</v>
      </c>
      <c r="F509" t="s">
        <v>13</v>
      </c>
      <c r="G509">
        <v>2</v>
      </c>
      <c r="H509">
        <v>129.19</v>
      </c>
      <c r="I509" s="5">
        <f>IFERROR(VLOOKUP(TrendSheetStgData[Population]&amp;TrendSheetStgData[Cost Basis]&amp;TrendSheetStgData[Period]&amp;TrendSheetStgData[Trend],TrendSheetPrdData[#All],9,FALSE),0)</f>
        <v>129.16999999999999</v>
      </c>
      <c r="J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1.5483471394294523E-2</v>
      </c>
      <c r="K509" s="5">
        <f>VLOOKUP(TrendSheetStgData[Population]&amp;TrendSheetStgData[Trend],Threshold[#All],4,FALSE)</f>
        <v>10</v>
      </c>
      <c r="L509" s="5">
        <f>VLOOKUP(TrendSheetStgData[Population]&amp;TrendSheetStgData[Trend],Threshold[#All],5,FALSE)</f>
        <v>5</v>
      </c>
      <c r="M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0" spans="1:13" x14ac:dyDescent="0.25">
      <c r="A510" t="s">
        <v>90</v>
      </c>
      <c r="B510" t="s">
        <v>90</v>
      </c>
      <c r="C510" t="s">
        <v>78</v>
      </c>
      <c r="D510" s="1" t="s">
        <v>97</v>
      </c>
      <c r="E510" t="s">
        <v>93</v>
      </c>
      <c r="F510" t="s">
        <v>13</v>
      </c>
      <c r="G510">
        <v>2</v>
      </c>
      <c r="H510">
        <v>68.69</v>
      </c>
      <c r="I510" s="5">
        <f>IFERROR(VLOOKUP(TrendSheetStgData[Population]&amp;TrendSheetStgData[Cost Basis]&amp;TrendSheetStgData[Period]&amp;TrendSheetStgData[Trend],TrendSheetPrdData[#All],9,FALSE),0)</f>
        <v>68.680000000000007</v>
      </c>
      <c r="J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1.4560279557354259E-2</v>
      </c>
      <c r="K510" s="5">
        <f>VLOOKUP(TrendSheetStgData[Population]&amp;TrendSheetStgData[Trend],Threshold[#All],4,FALSE)</f>
        <v>10</v>
      </c>
      <c r="L510" s="5">
        <f>VLOOKUP(TrendSheetStgData[Population]&amp;TrendSheetStgData[Trend],Threshold[#All],5,FALSE)</f>
        <v>5</v>
      </c>
      <c r="M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1" spans="1:13" x14ac:dyDescent="0.25">
      <c r="A511" t="s">
        <v>90</v>
      </c>
      <c r="B511" t="s">
        <v>90</v>
      </c>
      <c r="C511" t="s">
        <v>78</v>
      </c>
      <c r="D511" s="1" t="s">
        <v>98</v>
      </c>
      <c r="E511" t="s">
        <v>93</v>
      </c>
      <c r="F511" t="s">
        <v>13</v>
      </c>
      <c r="G511">
        <v>2</v>
      </c>
      <c r="H511">
        <v>87.84</v>
      </c>
      <c r="I511" s="5">
        <f>IFERROR(VLOOKUP(TrendSheetStgData[Population]&amp;TrendSheetStgData[Cost Basis]&amp;TrendSheetStgData[Period]&amp;TrendSheetStgData[Trend],TrendSheetPrdData[#All],9,FALSE),0)</f>
        <v>87.83</v>
      </c>
      <c r="J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1.1385631333263254E-2</v>
      </c>
      <c r="K511" s="5">
        <f>VLOOKUP(TrendSheetStgData[Population]&amp;TrendSheetStgData[Trend],Threshold[#All],4,FALSE)</f>
        <v>10</v>
      </c>
      <c r="L511" s="5">
        <f>VLOOKUP(TrendSheetStgData[Population]&amp;TrendSheetStgData[Trend],Threshold[#All],5,FALSE)</f>
        <v>5</v>
      </c>
      <c r="M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2" spans="1:13" x14ac:dyDescent="0.25">
      <c r="A512" t="s">
        <v>90</v>
      </c>
      <c r="B512" t="s">
        <v>90</v>
      </c>
      <c r="C512" t="s">
        <v>78</v>
      </c>
      <c r="D512" s="1" t="s">
        <v>99</v>
      </c>
      <c r="E512" t="s">
        <v>93</v>
      </c>
      <c r="F512" t="s">
        <v>13</v>
      </c>
      <c r="G512">
        <v>2</v>
      </c>
      <c r="H512">
        <v>102.63</v>
      </c>
      <c r="I512" s="5">
        <f>IFERROR(VLOOKUP(TrendSheetStgData[Population]&amp;TrendSheetStgData[Cost Basis]&amp;TrendSheetStgData[Period]&amp;TrendSheetStgData[Trend],TrendSheetPrdData[#All],9,FALSE),0)</f>
        <v>102.61</v>
      </c>
      <c r="J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1.9491277653246292E-2</v>
      </c>
      <c r="K512" s="5">
        <f>VLOOKUP(TrendSheetStgData[Population]&amp;TrendSheetStgData[Trend],Threshold[#All],4,FALSE)</f>
        <v>10</v>
      </c>
      <c r="L512" s="5">
        <f>VLOOKUP(TrendSheetStgData[Population]&amp;TrendSheetStgData[Trend],Threshold[#All],5,FALSE)</f>
        <v>5</v>
      </c>
      <c r="M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3" spans="1:13" x14ac:dyDescent="0.25">
      <c r="A513" t="s">
        <v>90</v>
      </c>
      <c r="B513" t="s">
        <v>90</v>
      </c>
      <c r="C513" t="s">
        <v>78</v>
      </c>
      <c r="D513" s="1" t="s">
        <v>100</v>
      </c>
      <c r="E513" t="s">
        <v>93</v>
      </c>
      <c r="F513" t="s">
        <v>13</v>
      </c>
      <c r="G513">
        <v>2</v>
      </c>
      <c r="H513">
        <v>98.11</v>
      </c>
      <c r="I513" s="5">
        <f>IFERROR(VLOOKUP(TrendSheetStgData[Population]&amp;TrendSheetStgData[Cost Basis]&amp;TrendSheetStgData[Period]&amp;TrendSheetStgData[Trend],TrendSheetPrdData[#All],9,FALSE),0)</f>
        <v>98.09</v>
      </c>
      <c r="J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2.0389438270971578E-2</v>
      </c>
      <c r="K513" s="5">
        <f>VLOOKUP(TrendSheetStgData[Population]&amp;TrendSheetStgData[Trend],Threshold[#All],4,FALSE)</f>
        <v>10</v>
      </c>
      <c r="L513" s="5">
        <f>VLOOKUP(TrendSheetStgData[Population]&amp;TrendSheetStgData[Trend],Threshold[#All],5,FALSE)</f>
        <v>5</v>
      </c>
      <c r="M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4" spans="1:13" x14ac:dyDescent="0.25">
      <c r="A514" t="s">
        <v>90</v>
      </c>
      <c r="B514" t="s">
        <v>90</v>
      </c>
      <c r="C514" t="s">
        <v>78</v>
      </c>
      <c r="D514" s="1" t="s">
        <v>101</v>
      </c>
      <c r="E514" t="s">
        <v>93</v>
      </c>
      <c r="F514" t="s">
        <v>13</v>
      </c>
      <c r="G514">
        <v>2</v>
      </c>
      <c r="H514">
        <v>95.77</v>
      </c>
      <c r="I514" s="5">
        <f>IFERROR(VLOOKUP(TrendSheetStgData[Population]&amp;TrendSheetStgData[Cost Basis]&amp;TrendSheetStgData[Period]&amp;TrendSheetStgData[Trend],TrendSheetPrdData[#All],9,FALSE),0)</f>
        <v>95.75</v>
      </c>
      <c r="J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2.088772845952587E-2</v>
      </c>
      <c r="K514" s="5">
        <f>VLOOKUP(TrendSheetStgData[Population]&amp;TrendSheetStgData[Trend],Threshold[#All],4,FALSE)</f>
        <v>10</v>
      </c>
      <c r="L514" s="5">
        <f>VLOOKUP(TrendSheetStgData[Population]&amp;TrendSheetStgData[Trend],Threshold[#All],5,FALSE)</f>
        <v>5</v>
      </c>
      <c r="M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5" spans="1:13" x14ac:dyDescent="0.25">
      <c r="A515" t="s">
        <v>90</v>
      </c>
      <c r="B515" t="s">
        <v>90</v>
      </c>
      <c r="C515" t="s">
        <v>78</v>
      </c>
      <c r="D515" s="1" t="s">
        <v>102</v>
      </c>
      <c r="E515" t="s">
        <v>93</v>
      </c>
      <c r="F515" t="s">
        <v>13</v>
      </c>
      <c r="G515">
        <v>2</v>
      </c>
      <c r="H515">
        <v>100.48</v>
      </c>
      <c r="I515" s="5">
        <f>IFERROR(VLOOKUP(TrendSheetStgData[Population]&amp;TrendSheetStgData[Cost Basis]&amp;TrendSheetStgData[Period]&amp;TrendSheetStgData[Trend],TrendSheetPrdData[#All],9,FALSE),0)</f>
        <v>100.46</v>
      </c>
      <c r="J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1.9908421262204094E-2</v>
      </c>
      <c r="K515" s="5">
        <f>VLOOKUP(TrendSheetStgData[Population]&amp;TrendSheetStgData[Trend],Threshold[#All],4,FALSE)</f>
        <v>10</v>
      </c>
      <c r="L515" s="5">
        <f>VLOOKUP(TrendSheetStgData[Population]&amp;TrendSheetStgData[Trend],Threshold[#All],5,FALSE)</f>
        <v>5</v>
      </c>
      <c r="M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6" spans="1:13" x14ac:dyDescent="0.25">
      <c r="A516" t="s">
        <v>90</v>
      </c>
      <c r="B516" t="s">
        <v>90</v>
      </c>
      <c r="C516" t="s">
        <v>78</v>
      </c>
      <c r="D516" s="1" t="s">
        <v>103</v>
      </c>
      <c r="E516" t="s">
        <v>93</v>
      </c>
      <c r="F516" t="s">
        <v>13</v>
      </c>
      <c r="G516">
        <v>2</v>
      </c>
      <c r="H516">
        <v>104.45</v>
      </c>
      <c r="I516" s="5">
        <f>IFERROR(VLOOKUP(TrendSheetStgData[Population]&amp;TrendSheetStgData[Cost Basis]&amp;TrendSheetStgData[Period]&amp;TrendSheetStgData[Trend],TrendSheetPrdData[#All],9,FALSE),0)</f>
        <v>104.41</v>
      </c>
      <c r="J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3.8310506656456522E-2</v>
      </c>
      <c r="K516" s="5">
        <f>VLOOKUP(TrendSheetStgData[Population]&amp;TrendSheetStgData[Trend],Threshold[#All],4,FALSE)</f>
        <v>10</v>
      </c>
      <c r="L516" s="5">
        <f>VLOOKUP(TrendSheetStgData[Population]&amp;TrendSheetStgData[Trend],Threshold[#All],5,FALSE)</f>
        <v>5</v>
      </c>
      <c r="M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 spans="1:13" x14ac:dyDescent="0.25">
      <c r="A517" t="s">
        <v>90</v>
      </c>
      <c r="B517" t="s">
        <v>90</v>
      </c>
      <c r="C517" t="s">
        <v>78</v>
      </c>
      <c r="D517" s="1" t="s">
        <v>104</v>
      </c>
      <c r="E517" t="s">
        <v>93</v>
      </c>
      <c r="F517" t="s">
        <v>13</v>
      </c>
      <c r="G517">
        <v>2</v>
      </c>
      <c r="H517">
        <v>104.77</v>
      </c>
      <c r="I517" s="5">
        <f>IFERROR(VLOOKUP(TrendSheetStgData[Population]&amp;TrendSheetStgData[Cost Basis]&amp;TrendSheetStgData[Period]&amp;TrendSheetStgData[Trend],TrendSheetPrdData[#All],9,FALSE),0)</f>
        <v>104.8</v>
      </c>
      <c r="J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2.8625954198474367E-2</v>
      </c>
      <c r="K517" s="5">
        <f>VLOOKUP(TrendSheetStgData[Population]&amp;TrendSheetStgData[Trend],Threshold[#All],4,FALSE)</f>
        <v>10</v>
      </c>
      <c r="L517" s="5">
        <f>VLOOKUP(TrendSheetStgData[Population]&amp;TrendSheetStgData[Trend],Threshold[#All],5,FALSE)</f>
        <v>5</v>
      </c>
      <c r="M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 spans="1:13" x14ac:dyDescent="0.25">
      <c r="A518" t="s">
        <v>90</v>
      </c>
      <c r="B518" t="s">
        <v>90</v>
      </c>
      <c r="C518" t="s">
        <v>78</v>
      </c>
      <c r="D518" s="1" t="s">
        <v>105</v>
      </c>
      <c r="E518" t="s">
        <v>93</v>
      </c>
      <c r="F518" t="s">
        <v>13</v>
      </c>
      <c r="G518">
        <v>2</v>
      </c>
      <c r="H518">
        <v>102.07</v>
      </c>
      <c r="I518" s="5">
        <f>IFERROR(VLOOKUP(TrendSheetStgData[Population]&amp;TrendSheetStgData[Cost Basis]&amp;TrendSheetStgData[Period]&amp;TrendSheetStgData[Trend],TrendSheetPrdData[#All],9,FALSE),0)</f>
        <v>102.03</v>
      </c>
      <c r="J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3.9204155640490089E-2</v>
      </c>
      <c r="K518" s="5">
        <f>VLOOKUP(TrendSheetStgData[Population]&amp;TrendSheetStgData[Trend],Threshold[#All],4,FALSE)</f>
        <v>10</v>
      </c>
      <c r="L518" s="5">
        <f>VLOOKUP(TrendSheetStgData[Population]&amp;TrendSheetStgData[Trend],Threshold[#All],5,FALSE)</f>
        <v>5</v>
      </c>
      <c r="M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 spans="1:13" x14ac:dyDescent="0.25">
      <c r="A519" t="s">
        <v>90</v>
      </c>
      <c r="B519" t="s">
        <v>90</v>
      </c>
      <c r="C519" t="s">
        <v>78</v>
      </c>
      <c r="D519" s="1" t="s">
        <v>106</v>
      </c>
      <c r="E519" t="s">
        <v>93</v>
      </c>
      <c r="F519" t="s">
        <v>13</v>
      </c>
      <c r="G519">
        <v>2</v>
      </c>
      <c r="H519">
        <v>93.51</v>
      </c>
      <c r="I519" s="5">
        <f>IFERROR(VLOOKUP(TrendSheetStgData[Population]&amp;TrendSheetStgData[Cost Basis]&amp;TrendSheetStgData[Period]&amp;TrendSheetStgData[Trend],TrendSheetPrdData[#All],9,FALSE),0)</f>
        <v>93.47</v>
      </c>
      <c r="J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4.2794479512149625E-2</v>
      </c>
      <c r="K519" s="5">
        <f>VLOOKUP(TrendSheetStgData[Population]&amp;TrendSheetStgData[Trend],Threshold[#All],4,FALSE)</f>
        <v>10</v>
      </c>
      <c r="L519" s="5">
        <f>VLOOKUP(TrendSheetStgData[Population]&amp;TrendSheetStgData[Trend],Threshold[#All],5,FALSE)</f>
        <v>5</v>
      </c>
      <c r="M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0" spans="1:13" x14ac:dyDescent="0.25">
      <c r="A520" t="s">
        <v>90</v>
      </c>
      <c r="B520" t="s">
        <v>90</v>
      </c>
      <c r="C520" t="s">
        <v>78</v>
      </c>
      <c r="D520" s="1" t="s">
        <v>107</v>
      </c>
      <c r="E520" t="s">
        <v>93</v>
      </c>
      <c r="F520" t="s">
        <v>13</v>
      </c>
      <c r="G520">
        <v>2</v>
      </c>
      <c r="H520">
        <v>92.07</v>
      </c>
      <c r="I520" s="5">
        <f>IFERROR(VLOOKUP(TrendSheetStgData[Population]&amp;TrendSheetStgData[Cost Basis]&amp;TrendSheetStgData[Period]&amp;TrendSheetStgData[Trend],TrendSheetPrdData[#All],9,FALSE),0)</f>
        <v>91.96</v>
      </c>
      <c r="J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0.11961722488038216</v>
      </c>
      <c r="K520" s="5">
        <f>VLOOKUP(TrendSheetStgData[Population]&amp;TrendSheetStgData[Trend],Threshold[#All],4,FALSE)</f>
        <v>10</v>
      </c>
      <c r="L520" s="5">
        <f>VLOOKUP(TrendSheetStgData[Population]&amp;TrendSheetStgData[Trend],Threshold[#All],5,FALSE)</f>
        <v>5</v>
      </c>
      <c r="M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1" spans="1:13" x14ac:dyDescent="0.25">
      <c r="A521" t="s">
        <v>90</v>
      </c>
      <c r="B521" t="s">
        <v>90</v>
      </c>
      <c r="C521" t="s">
        <v>78</v>
      </c>
      <c r="D521" s="1" t="s">
        <v>108</v>
      </c>
      <c r="E521" t="s">
        <v>93</v>
      </c>
      <c r="F521" t="s">
        <v>13</v>
      </c>
      <c r="G521">
        <v>2</v>
      </c>
      <c r="H521">
        <v>97.01</v>
      </c>
      <c r="I521" s="5">
        <f>IFERROR(VLOOKUP(TrendSheetStgData[Population]&amp;TrendSheetStgData[Cost Basis]&amp;TrendSheetStgData[Period]&amp;TrendSheetStgData[Trend],TrendSheetPrdData[#All],9,FALSE),0)</f>
        <v>96.74</v>
      </c>
      <c r="J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0.27909861484392212</v>
      </c>
      <c r="K521" s="5">
        <f>VLOOKUP(TrendSheetStgData[Population]&amp;TrendSheetStgData[Trend],Threshold[#All],4,FALSE)</f>
        <v>10</v>
      </c>
      <c r="L521" s="5">
        <f>VLOOKUP(TrendSheetStgData[Population]&amp;TrendSheetStgData[Trend],Threshold[#All],5,FALSE)</f>
        <v>5</v>
      </c>
      <c r="M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2" spans="1:13" x14ac:dyDescent="0.25">
      <c r="A522" t="s">
        <v>90</v>
      </c>
      <c r="B522" t="s">
        <v>90</v>
      </c>
      <c r="C522" t="s">
        <v>78</v>
      </c>
      <c r="D522" s="1" t="s">
        <v>109</v>
      </c>
      <c r="E522" t="s">
        <v>93</v>
      </c>
      <c r="F522" t="s">
        <v>13</v>
      </c>
      <c r="G522">
        <v>2</v>
      </c>
      <c r="H522">
        <v>76.41</v>
      </c>
      <c r="I522" s="5">
        <f>IFERROR(VLOOKUP(TrendSheetStgData[Population]&amp;TrendSheetStgData[Cost Basis]&amp;TrendSheetStgData[Period]&amp;TrendSheetStgData[Trend],TrendSheetPrdData[#All],9,FALSE),0)</f>
        <v>76.53</v>
      </c>
      <c r="J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0.15680125441004122</v>
      </c>
      <c r="K522" s="5">
        <f>VLOOKUP(TrendSheetStgData[Population]&amp;TrendSheetStgData[Trend],Threshold[#All],4,FALSE)</f>
        <v>10</v>
      </c>
      <c r="L522" s="5">
        <f>VLOOKUP(TrendSheetStgData[Population]&amp;TrendSheetStgData[Trend],Threshold[#All],5,FALSE)</f>
        <v>5</v>
      </c>
      <c r="M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3" spans="1:13" x14ac:dyDescent="0.25">
      <c r="A523" t="s">
        <v>90</v>
      </c>
      <c r="B523" t="s">
        <v>90</v>
      </c>
      <c r="C523" t="s">
        <v>78</v>
      </c>
      <c r="D523" s="1" t="s">
        <v>110</v>
      </c>
      <c r="E523" t="s">
        <v>93</v>
      </c>
      <c r="F523" t="s">
        <v>13</v>
      </c>
      <c r="G523">
        <v>2</v>
      </c>
      <c r="H523">
        <v>75.27</v>
      </c>
      <c r="I523" s="5">
        <f>IFERROR(VLOOKUP(TrendSheetStgData[Population]&amp;TrendSheetStgData[Cost Basis]&amp;TrendSheetStgData[Period]&amp;TrendSheetStgData[Trend],TrendSheetPrdData[#All],9,FALSE),0)</f>
        <v>75.36</v>
      </c>
      <c r="J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0.11942675159236121</v>
      </c>
      <c r="K523" s="5">
        <f>VLOOKUP(TrendSheetStgData[Population]&amp;TrendSheetStgData[Trend],Threshold[#All],4,FALSE)</f>
        <v>10</v>
      </c>
      <c r="L523" s="5">
        <f>VLOOKUP(TrendSheetStgData[Population]&amp;TrendSheetStgData[Trend],Threshold[#All],5,FALSE)</f>
        <v>5</v>
      </c>
      <c r="M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 spans="1:13" x14ac:dyDescent="0.25">
      <c r="A524" t="s">
        <v>90</v>
      </c>
      <c r="B524" t="s">
        <v>90</v>
      </c>
      <c r="C524" t="s">
        <v>78</v>
      </c>
      <c r="D524" s="1" t="s">
        <v>111</v>
      </c>
      <c r="E524" t="s">
        <v>93</v>
      </c>
      <c r="F524" t="s">
        <v>13</v>
      </c>
      <c r="G524">
        <v>2</v>
      </c>
      <c r="H524">
        <v>106.28</v>
      </c>
      <c r="I524" s="5">
        <f>IFERROR(VLOOKUP(TrendSheetStgData[Population]&amp;TrendSheetStgData[Cost Basis]&amp;TrendSheetStgData[Period]&amp;TrendSheetStgData[Trend],TrendSheetPrdData[#All],9,FALSE),0)</f>
        <v>106.22</v>
      </c>
      <c r="J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5.6486537375261034E-2</v>
      </c>
      <c r="K524" s="5">
        <f>VLOOKUP(TrendSheetStgData[Population]&amp;TrendSheetStgData[Trend],Threshold[#All],4,FALSE)</f>
        <v>10</v>
      </c>
      <c r="L524" s="5">
        <f>VLOOKUP(TrendSheetStgData[Population]&amp;TrendSheetStgData[Trend],Threshold[#All],5,FALSE)</f>
        <v>5</v>
      </c>
      <c r="M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 spans="1:13" x14ac:dyDescent="0.25">
      <c r="A525" t="s">
        <v>90</v>
      </c>
      <c r="B525" t="s">
        <v>90</v>
      </c>
      <c r="C525" t="s">
        <v>78</v>
      </c>
      <c r="D525" s="1" t="s">
        <v>112</v>
      </c>
      <c r="E525" t="s">
        <v>113</v>
      </c>
      <c r="F525" t="s">
        <v>13</v>
      </c>
      <c r="G525">
        <v>2</v>
      </c>
      <c r="H525">
        <v>85.39</v>
      </c>
      <c r="I525" s="5">
        <f>IFERROR(VLOOKUP(TrendSheetStgData[Population]&amp;TrendSheetStgData[Cost Basis]&amp;TrendSheetStgData[Period]&amp;TrendSheetStgData[Trend],TrendSheetPrdData[#All],9,FALSE),0)</f>
        <v>85.49</v>
      </c>
      <c r="J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0.11697274535032673</v>
      </c>
      <c r="K525" s="5">
        <f>VLOOKUP(TrendSheetStgData[Population]&amp;TrendSheetStgData[Trend],Threshold[#All],4,FALSE)</f>
        <v>10</v>
      </c>
      <c r="L525" s="5">
        <f>VLOOKUP(TrendSheetStgData[Population]&amp;TrendSheetStgData[Trend],Threshold[#All],5,FALSE)</f>
        <v>5</v>
      </c>
      <c r="M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 spans="1:13" x14ac:dyDescent="0.25">
      <c r="A526" t="s">
        <v>90</v>
      </c>
      <c r="B526" t="s">
        <v>90</v>
      </c>
      <c r="C526" t="s">
        <v>78</v>
      </c>
      <c r="D526" s="1" t="s">
        <v>114</v>
      </c>
      <c r="E526" t="s">
        <v>113</v>
      </c>
      <c r="F526" t="s">
        <v>13</v>
      </c>
      <c r="G526">
        <v>2</v>
      </c>
      <c r="H526">
        <v>95.46</v>
      </c>
      <c r="I526" s="5">
        <f>IFERROR(VLOOKUP(TrendSheetStgData[Population]&amp;TrendSheetStgData[Cost Basis]&amp;TrendSheetStgData[Period]&amp;TrendSheetStgData[Trend],TrendSheetPrdData[#All],9,FALSE),0)</f>
        <v>0</v>
      </c>
      <c r="J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26" s="5">
        <f>VLOOKUP(TrendSheetStgData[Population]&amp;TrendSheetStgData[Trend],Threshold[#All],4,FALSE)</f>
        <v>10</v>
      </c>
      <c r="L526" s="5">
        <f>VLOOKUP(TrendSheetStgData[Population]&amp;TrendSheetStgData[Trend],Threshold[#All],5,FALSE)</f>
        <v>5</v>
      </c>
      <c r="M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7" spans="1:13" x14ac:dyDescent="0.25">
      <c r="A527" t="s">
        <v>90</v>
      </c>
      <c r="B527" t="s">
        <v>90</v>
      </c>
      <c r="C527" t="s">
        <v>78</v>
      </c>
      <c r="D527" s="1" t="s">
        <v>92</v>
      </c>
      <c r="E527" t="s">
        <v>93</v>
      </c>
      <c r="F527" t="s">
        <v>14</v>
      </c>
      <c r="G527">
        <v>3</v>
      </c>
      <c r="H527">
        <v>410.93</v>
      </c>
      <c r="I527" s="5">
        <f>IFERROR(VLOOKUP(TrendSheetStgData[Population]&amp;TrendSheetStgData[Cost Basis]&amp;TrendSheetStgData[Period]&amp;TrendSheetStgData[Trend],TrendSheetPrdData[#All],9,FALSE),0)</f>
        <v>410.66</v>
      </c>
      <c r="J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6.5747820581498514E-2</v>
      </c>
      <c r="K527" s="5">
        <f>VLOOKUP(TrendSheetStgData[Population]&amp;TrendSheetStgData[Trend],Threshold[#All],4,FALSE)</f>
        <v>10</v>
      </c>
      <c r="L527" s="5">
        <f>VLOOKUP(TrendSheetStgData[Population]&amp;TrendSheetStgData[Trend],Threshold[#All],5,FALSE)</f>
        <v>5</v>
      </c>
      <c r="M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8" spans="1:13" x14ac:dyDescent="0.25">
      <c r="A528" t="s">
        <v>90</v>
      </c>
      <c r="B528" t="s">
        <v>90</v>
      </c>
      <c r="C528" t="s">
        <v>78</v>
      </c>
      <c r="D528" s="1" t="s">
        <v>94</v>
      </c>
      <c r="E528" t="s">
        <v>93</v>
      </c>
      <c r="F528" t="s">
        <v>14</v>
      </c>
      <c r="G528">
        <v>3</v>
      </c>
      <c r="H528">
        <v>463.11</v>
      </c>
      <c r="I528" s="5">
        <f>IFERROR(VLOOKUP(TrendSheetStgData[Population]&amp;TrendSheetStgData[Cost Basis]&amp;TrendSheetStgData[Period]&amp;TrendSheetStgData[Trend],TrendSheetPrdData[#All],9,FALSE),0)</f>
        <v>461.75</v>
      </c>
      <c r="J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0.29453167298321897</v>
      </c>
      <c r="K528" s="5">
        <f>VLOOKUP(TrendSheetStgData[Population]&amp;TrendSheetStgData[Trend],Threshold[#All],4,FALSE)</f>
        <v>10</v>
      </c>
      <c r="L528" s="5">
        <f>VLOOKUP(TrendSheetStgData[Population]&amp;TrendSheetStgData[Trend],Threshold[#All],5,FALSE)</f>
        <v>5</v>
      </c>
      <c r="M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9" spans="1:13" x14ac:dyDescent="0.25">
      <c r="A529" t="s">
        <v>90</v>
      </c>
      <c r="B529" t="s">
        <v>90</v>
      </c>
      <c r="C529" t="s">
        <v>78</v>
      </c>
      <c r="D529" s="1" t="s">
        <v>95</v>
      </c>
      <c r="E529" t="s">
        <v>93</v>
      </c>
      <c r="F529" t="s">
        <v>14</v>
      </c>
      <c r="G529">
        <v>3</v>
      </c>
      <c r="H529">
        <v>427</v>
      </c>
      <c r="I529" s="5">
        <f>IFERROR(VLOOKUP(TrendSheetStgData[Population]&amp;TrendSheetStgData[Cost Basis]&amp;TrendSheetStgData[Period]&amp;TrendSheetStgData[Trend],TrendSheetPrdData[#All],9,FALSE),0)</f>
        <v>425.95</v>
      </c>
      <c r="J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0.24650780608052855</v>
      </c>
      <c r="K529" s="5">
        <f>VLOOKUP(TrendSheetStgData[Population]&amp;TrendSheetStgData[Trend],Threshold[#All],4,FALSE)</f>
        <v>10</v>
      </c>
      <c r="L529" s="5">
        <f>VLOOKUP(TrendSheetStgData[Population]&amp;TrendSheetStgData[Trend],Threshold[#All],5,FALSE)</f>
        <v>5</v>
      </c>
      <c r="M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0" spans="1:13" x14ac:dyDescent="0.25">
      <c r="A530" t="s">
        <v>90</v>
      </c>
      <c r="B530" t="s">
        <v>90</v>
      </c>
      <c r="C530" t="s">
        <v>78</v>
      </c>
      <c r="D530" s="1" t="s">
        <v>96</v>
      </c>
      <c r="E530" t="s">
        <v>93</v>
      </c>
      <c r="F530" t="s">
        <v>14</v>
      </c>
      <c r="G530">
        <v>3</v>
      </c>
      <c r="H530">
        <v>445.9</v>
      </c>
      <c r="I530" s="5">
        <f>IFERROR(VLOOKUP(TrendSheetStgData[Population]&amp;TrendSheetStgData[Cost Basis]&amp;TrendSheetStgData[Period]&amp;TrendSheetStgData[Trend],TrendSheetPrdData[#All],9,FALSE),0)</f>
        <v>445.57</v>
      </c>
      <c r="J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7.4062436878601368E-2</v>
      </c>
      <c r="K530" s="5">
        <f>VLOOKUP(TrendSheetStgData[Population]&amp;TrendSheetStgData[Trend],Threshold[#All],4,FALSE)</f>
        <v>10</v>
      </c>
      <c r="L530" s="5">
        <f>VLOOKUP(TrendSheetStgData[Population]&amp;TrendSheetStgData[Trend],Threshold[#All],5,FALSE)</f>
        <v>5</v>
      </c>
      <c r="M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 spans="1:13" x14ac:dyDescent="0.25">
      <c r="A531" t="s">
        <v>90</v>
      </c>
      <c r="B531" t="s">
        <v>90</v>
      </c>
      <c r="C531" t="s">
        <v>78</v>
      </c>
      <c r="D531" s="1" t="s">
        <v>97</v>
      </c>
      <c r="E531" t="s">
        <v>93</v>
      </c>
      <c r="F531" t="s">
        <v>14</v>
      </c>
      <c r="G531">
        <v>3</v>
      </c>
      <c r="H531">
        <v>274.33999999999997</v>
      </c>
      <c r="I531" s="5">
        <f>IFERROR(VLOOKUP(TrendSheetStgData[Population]&amp;TrendSheetStgData[Cost Basis]&amp;TrendSheetStgData[Period]&amp;TrendSheetStgData[Trend],TrendSheetPrdData[#All],9,FALSE),0)</f>
        <v>274.26</v>
      </c>
      <c r="J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2.9169401298032555E-2</v>
      </c>
      <c r="K531" s="5">
        <f>VLOOKUP(TrendSheetStgData[Population]&amp;TrendSheetStgData[Trend],Threshold[#All],4,FALSE)</f>
        <v>10</v>
      </c>
      <c r="L531" s="5">
        <f>VLOOKUP(TrendSheetStgData[Population]&amp;TrendSheetStgData[Trend],Threshold[#All],5,FALSE)</f>
        <v>5</v>
      </c>
      <c r="M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 spans="1:13" x14ac:dyDescent="0.25">
      <c r="A532" t="s">
        <v>90</v>
      </c>
      <c r="B532" t="s">
        <v>90</v>
      </c>
      <c r="C532" t="s">
        <v>78</v>
      </c>
      <c r="D532" s="1" t="s">
        <v>98</v>
      </c>
      <c r="E532" t="s">
        <v>93</v>
      </c>
      <c r="F532" t="s">
        <v>14</v>
      </c>
      <c r="G532">
        <v>3</v>
      </c>
      <c r="H532">
        <v>317.58999999999997</v>
      </c>
      <c r="I532" s="5">
        <f>IFERROR(VLOOKUP(TrendSheetStgData[Population]&amp;TrendSheetStgData[Cost Basis]&amp;TrendSheetStgData[Period]&amp;TrendSheetStgData[Trend],TrendSheetPrdData[#All],9,FALSE),0)</f>
        <v>318.74</v>
      </c>
      <c r="J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0.36079563280417709</v>
      </c>
      <c r="K532" s="5">
        <f>VLOOKUP(TrendSheetStgData[Population]&amp;TrendSheetStgData[Trend],Threshold[#All],4,FALSE)</f>
        <v>10</v>
      </c>
      <c r="L532" s="5">
        <f>VLOOKUP(TrendSheetStgData[Population]&amp;TrendSheetStgData[Trend],Threshold[#All],5,FALSE)</f>
        <v>5</v>
      </c>
      <c r="M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 spans="1:13" x14ac:dyDescent="0.25">
      <c r="A533" t="s">
        <v>90</v>
      </c>
      <c r="B533" t="s">
        <v>90</v>
      </c>
      <c r="C533" t="s">
        <v>78</v>
      </c>
      <c r="D533" s="1" t="s">
        <v>99</v>
      </c>
      <c r="E533" t="s">
        <v>93</v>
      </c>
      <c r="F533" t="s">
        <v>14</v>
      </c>
      <c r="G533">
        <v>3</v>
      </c>
      <c r="H533">
        <v>409.09</v>
      </c>
      <c r="I533" s="5">
        <f>IFERROR(VLOOKUP(TrendSheetStgData[Population]&amp;TrendSheetStgData[Cost Basis]&amp;TrendSheetStgData[Period]&amp;TrendSheetStgData[Trend],TrendSheetPrdData[#All],9,FALSE),0)</f>
        <v>371.09</v>
      </c>
      <c r="J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10.240103478940419</v>
      </c>
      <c r="K533" s="5">
        <f>VLOOKUP(TrendSheetStgData[Population]&amp;TrendSheetStgData[Trend],Threshold[#All],4,FALSE)</f>
        <v>10</v>
      </c>
      <c r="L533" s="5">
        <f>VLOOKUP(TrendSheetStgData[Population]&amp;TrendSheetStgData[Trend],Threshold[#All],5,FALSE)</f>
        <v>5</v>
      </c>
      <c r="M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4" spans="1:13" x14ac:dyDescent="0.25">
      <c r="A534" t="s">
        <v>90</v>
      </c>
      <c r="B534" t="s">
        <v>90</v>
      </c>
      <c r="C534" t="s">
        <v>78</v>
      </c>
      <c r="D534" s="1" t="s">
        <v>100</v>
      </c>
      <c r="E534" t="s">
        <v>93</v>
      </c>
      <c r="F534" t="s">
        <v>14</v>
      </c>
      <c r="G534">
        <v>3</v>
      </c>
      <c r="H534">
        <v>415.09</v>
      </c>
      <c r="I534" s="5">
        <f>IFERROR(VLOOKUP(TrendSheetStgData[Population]&amp;TrendSheetStgData[Cost Basis]&amp;TrendSheetStgData[Period]&amp;TrendSheetStgData[Trend],TrendSheetPrdData[#All],9,FALSE),0)</f>
        <v>415.37</v>
      </c>
      <c r="J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6.7409779232980124E-2</v>
      </c>
      <c r="K534" s="5">
        <f>VLOOKUP(TrendSheetStgData[Population]&amp;TrendSheetStgData[Trend],Threshold[#All],4,FALSE)</f>
        <v>10</v>
      </c>
      <c r="L534" s="5">
        <f>VLOOKUP(TrendSheetStgData[Population]&amp;TrendSheetStgData[Trend],Threshold[#All],5,FALSE)</f>
        <v>5</v>
      </c>
      <c r="M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 spans="1:13" x14ac:dyDescent="0.25">
      <c r="A535" t="s">
        <v>90</v>
      </c>
      <c r="B535" t="s">
        <v>90</v>
      </c>
      <c r="C535" t="s">
        <v>78</v>
      </c>
      <c r="D535" s="1" t="s">
        <v>101</v>
      </c>
      <c r="E535" t="s">
        <v>93</v>
      </c>
      <c r="F535" t="s">
        <v>14</v>
      </c>
      <c r="G535">
        <v>3</v>
      </c>
      <c r="H535">
        <v>405.36</v>
      </c>
      <c r="I535" s="5">
        <f>IFERROR(VLOOKUP(TrendSheetStgData[Population]&amp;TrendSheetStgData[Cost Basis]&amp;TrendSheetStgData[Period]&amp;TrendSheetStgData[Trend],TrendSheetPrdData[#All],9,FALSE),0)</f>
        <v>405.18</v>
      </c>
      <c r="J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4.4424700133275784E-2</v>
      </c>
      <c r="K535" s="5">
        <f>VLOOKUP(TrendSheetStgData[Population]&amp;TrendSheetStgData[Trend],Threshold[#All],4,FALSE)</f>
        <v>10</v>
      </c>
      <c r="L535" s="5">
        <f>VLOOKUP(TrendSheetStgData[Population]&amp;TrendSheetStgData[Trend],Threshold[#All],5,FALSE)</f>
        <v>5</v>
      </c>
      <c r="M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 spans="1:13" x14ac:dyDescent="0.25">
      <c r="A536" t="s">
        <v>90</v>
      </c>
      <c r="B536" t="s">
        <v>90</v>
      </c>
      <c r="C536" t="s">
        <v>78</v>
      </c>
      <c r="D536" s="1" t="s">
        <v>102</v>
      </c>
      <c r="E536" t="s">
        <v>93</v>
      </c>
      <c r="F536" t="s">
        <v>14</v>
      </c>
      <c r="G536">
        <v>3</v>
      </c>
      <c r="H536">
        <v>417.29</v>
      </c>
      <c r="I536" s="5">
        <f>IFERROR(VLOOKUP(TrendSheetStgData[Population]&amp;TrendSheetStgData[Cost Basis]&amp;TrendSheetStgData[Period]&amp;TrendSheetStgData[Trend],TrendSheetPrdData[#All],9,FALSE),0)</f>
        <v>416.64</v>
      </c>
      <c r="J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0.1560099846390251</v>
      </c>
      <c r="K536" s="5">
        <f>VLOOKUP(TrendSheetStgData[Population]&amp;TrendSheetStgData[Trend],Threshold[#All],4,FALSE)</f>
        <v>10</v>
      </c>
      <c r="L536" s="5">
        <f>VLOOKUP(TrendSheetStgData[Population]&amp;TrendSheetStgData[Trend],Threshold[#All],5,FALSE)</f>
        <v>5</v>
      </c>
      <c r="M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7" spans="1:13" x14ac:dyDescent="0.25">
      <c r="A537" t="s">
        <v>90</v>
      </c>
      <c r="B537" t="s">
        <v>90</v>
      </c>
      <c r="C537" t="s">
        <v>78</v>
      </c>
      <c r="D537" s="1" t="s">
        <v>103</v>
      </c>
      <c r="E537" t="s">
        <v>93</v>
      </c>
      <c r="F537" t="s">
        <v>14</v>
      </c>
      <c r="G537">
        <v>3</v>
      </c>
      <c r="H537">
        <v>443.47</v>
      </c>
      <c r="I537" s="5">
        <f>IFERROR(VLOOKUP(TrendSheetStgData[Population]&amp;TrendSheetStgData[Cost Basis]&amp;TrendSheetStgData[Period]&amp;TrendSheetStgData[Trend],TrendSheetPrdData[#All],9,FALSE),0)</f>
        <v>422.19</v>
      </c>
      <c r="J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5.0403846609346576</v>
      </c>
      <c r="K537" s="5">
        <f>VLOOKUP(TrendSheetStgData[Population]&amp;TrendSheetStgData[Trend],Threshold[#All],4,FALSE)</f>
        <v>10</v>
      </c>
      <c r="L537" s="5">
        <f>VLOOKUP(TrendSheetStgData[Population]&amp;TrendSheetStgData[Trend],Threshold[#All],5,FALSE)</f>
        <v>5</v>
      </c>
      <c r="M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38" spans="1:13" x14ac:dyDescent="0.25">
      <c r="A538" t="s">
        <v>90</v>
      </c>
      <c r="B538" t="s">
        <v>90</v>
      </c>
      <c r="C538" t="s">
        <v>78</v>
      </c>
      <c r="D538" s="1" t="s">
        <v>104</v>
      </c>
      <c r="E538" t="s">
        <v>93</v>
      </c>
      <c r="F538" t="s">
        <v>14</v>
      </c>
      <c r="G538">
        <v>3</v>
      </c>
      <c r="H538">
        <v>431.56</v>
      </c>
      <c r="I538" s="5">
        <f>IFERROR(VLOOKUP(TrendSheetStgData[Population]&amp;TrendSheetStgData[Cost Basis]&amp;TrendSheetStgData[Period]&amp;TrendSheetStgData[Trend],TrendSheetPrdData[#All],9,FALSE),0)</f>
        <v>431.37</v>
      </c>
      <c r="J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4.4045714815587014E-2</v>
      </c>
      <c r="K538" s="5">
        <f>VLOOKUP(TrendSheetStgData[Population]&amp;TrendSheetStgData[Trend],Threshold[#All],4,FALSE)</f>
        <v>10</v>
      </c>
      <c r="L538" s="5">
        <f>VLOOKUP(TrendSheetStgData[Population]&amp;TrendSheetStgData[Trend],Threshold[#All],5,FALSE)</f>
        <v>5</v>
      </c>
      <c r="M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9" spans="1:13" x14ac:dyDescent="0.25">
      <c r="A539" t="s">
        <v>90</v>
      </c>
      <c r="B539" t="s">
        <v>90</v>
      </c>
      <c r="C539" t="s">
        <v>78</v>
      </c>
      <c r="D539" s="1" t="s">
        <v>105</v>
      </c>
      <c r="E539" t="s">
        <v>93</v>
      </c>
      <c r="F539" t="s">
        <v>14</v>
      </c>
      <c r="G539">
        <v>3</v>
      </c>
      <c r="H539">
        <v>376.79</v>
      </c>
      <c r="I539" s="5">
        <f>IFERROR(VLOOKUP(TrendSheetStgData[Population]&amp;TrendSheetStgData[Cost Basis]&amp;TrendSheetStgData[Period]&amp;TrendSheetStgData[Trend],TrendSheetPrdData[#All],9,FALSE),0)</f>
        <v>375.42</v>
      </c>
      <c r="J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0.36492461776144169</v>
      </c>
      <c r="K539" s="5">
        <f>VLOOKUP(TrendSheetStgData[Population]&amp;TrendSheetStgData[Trend],Threshold[#All],4,FALSE)</f>
        <v>10</v>
      </c>
      <c r="L539" s="5">
        <f>VLOOKUP(TrendSheetStgData[Population]&amp;TrendSheetStgData[Trend],Threshold[#All],5,FALSE)</f>
        <v>5</v>
      </c>
      <c r="M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0" spans="1:13" x14ac:dyDescent="0.25">
      <c r="A540" t="s">
        <v>90</v>
      </c>
      <c r="B540" t="s">
        <v>90</v>
      </c>
      <c r="C540" t="s">
        <v>78</v>
      </c>
      <c r="D540" s="1" t="s">
        <v>106</v>
      </c>
      <c r="E540" t="s">
        <v>93</v>
      </c>
      <c r="F540" t="s">
        <v>14</v>
      </c>
      <c r="G540">
        <v>3</v>
      </c>
      <c r="H540">
        <v>369.51</v>
      </c>
      <c r="I540" s="5">
        <f>IFERROR(VLOOKUP(TrendSheetStgData[Population]&amp;TrendSheetStgData[Cost Basis]&amp;TrendSheetStgData[Period]&amp;TrendSheetStgData[Trend],TrendSheetPrdData[#All],9,FALSE),0)</f>
        <v>369.09</v>
      </c>
      <c r="J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0.11379338372755043</v>
      </c>
      <c r="K540" s="5">
        <f>VLOOKUP(TrendSheetStgData[Population]&amp;TrendSheetStgData[Trend],Threshold[#All],4,FALSE)</f>
        <v>10</v>
      </c>
      <c r="L540" s="5">
        <f>VLOOKUP(TrendSheetStgData[Population]&amp;TrendSheetStgData[Trend],Threshold[#All],5,FALSE)</f>
        <v>5</v>
      </c>
      <c r="M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1" spans="1:13" x14ac:dyDescent="0.25">
      <c r="A541" t="s">
        <v>90</v>
      </c>
      <c r="B541" t="s">
        <v>90</v>
      </c>
      <c r="C541" t="s">
        <v>78</v>
      </c>
      <c r="D541" s="1" t="s">
        <v>107</v>
      </c>
      <c r="E541" t="s">
        <v>93</v>
      </c>
      <c r="F541" t="s">
        <v>14</v>
      </c>
      <c r="G541">
        <v>3</v>
      </c>
      <c r="H541">
        <v>396.61</v>
      </c>
      <c r="I541" s="5">
        <f>IFERROR(VLOOKUP(TrendSheetStgData[Population]&amp;TrendSheetStgData[Cost Basis]&amp;TrendSheetStgData[Period]&amp;TrendSheetStgData[Trend],TrendSheetPrdData[#All],9,FALSE),0)</f>
        <v>399.09</v>
      </c>
      <c r="J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0.62141371620435526</v>
      </c>
      <c r="K541" s="5">
        <f>VLOOKUP(TrendSheetStgData[Population]&amp;TrendSheetStgData[Trend],Threshold[#All],4,FALSE)</f>
        <v>10</v>
      </c>
      <c r="L541" s="5">
        <f>VLOOKUP(TrendSheetStgData[Population]&amp;TrendSheetStgData[Trend],Threshold[#All],5,FALSE)</f>
        <v>5</v>
      </c>
      <c r="M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2" spans="1:13" x14ac:dyDescent="0.25">
      <c r="A542" t="s">
        <v>90</v>
      </c>
      <c r="B542" t="s">
        <v>90</v>
      </c>
      <c r="C542" t="s">
        <v>78</v>
      </c>
      <c r="D542" s="1" t="s">
        <v>108</v>
      </c>
      <c r="E542" t="s">
        <v>93</v>
      </c>
      <c r="F542" t="s">
        <v>14</v>
      </c>
      <c r="G542">
        <v>3</v>
      </c>
      <c r="H542">
        <v>430.24</v>
      </c>
      <c r="I542" s="5">
        <f>IFERROR(VLOOKUP(TrendSheetStgData[Population]&amp;TrendSheetStgData[Cost Basis]&amp;TrendSheetStgData[Period]&amp;TrendSheetStgData[Trend],TrendSheetPrdData[#All],9,FALSE),0)</f>
        <v>430.12</v>
      </c>
      <c r="J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2.7899190923464278E-2</v>
      </c>
      <c r="K542" s="5">
        <f>VLOOKUP(TrendSheetStgData[Population]&amp;TrendSheetStgData[Trend],Threshold[#All],4,FALSE)</f>
        <v>10</v>
      </c>
      <c r="L542" s="5">
        <f>VLOOKUP(TrendSheetStgData[Population]&amp;TrendSheetStgData[Trend],Threshold[#All],5,FALSE)</f>
        <v>5</v>
      </c>
      <c r="M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3" spans="1:13" x14ac:dyDescent="0.25">
      <c r="A543" t="s">
        <v>90</v>
      </c>
      <c r="B543" t="s">
        <v>90</v>
      </c>
      <c r="C543" t="s">
        <v>78</v>
      </c>
      <c r="D543" s="1" t="s">
        <v>109</v>
      </c>
      <c r="E543" t="s">
        <v>93</v>
      </c>
      <c r="F543" t="s">
        <v>14</v>
      </c>
      <c r="G543">
        <v>3</v>
      </c>
      <c r="H543">
        <v>314.33999999999997</v>
      </c>
      <c r="I543" s="5">
        <f>IFERROR(VLOOKUP(TrendSheetStgData[Population]&amp;TrendSheetStgData[Cost Basis]&amp;TrendSheetStgData[Period]&amp;TrendSheetStgData[Trend],TrendSheetPrdData[#All],9,FALSE),0)</f>
        <v>314.07</v>
      </c>
      <c r="J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8.5968096284262038E-2</v>
      </c>
      <c r="K543" s="5">
        <f>VLOOKUP(TrendSheetStgData[Population]&amp;TrendSheetStgData[Trend],Threshold[#All],4,FALSE)</f>
        <v>10</v>
      </c>
      <c r="L543" s="5">
        <f>VLOOKUP(TrendSheetStgData[Population]&amp;TrendSheetStgData[Trend],Threshold[#All],5,FALSE)</f>
        <v>5</v>
      </c>
      <c r="M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4" spans="1:13" x14ac:dyDescent="0.25">
      <c r="A544" t="s">
        <v>90</v>
      </c>
      <c r="B544" t="s">
        <v>90</v>
      </c>
      <c r="C544" t="s">
        <v>78</v>
      </c>
      <c r="D544" s="1" t="s">
        <v>110</v>
      </c>
      <c r="E544" t="s">
        <v>93</v>
      </c>
      <c r="F544" t="s">
        <v>14</v>
      </c>
      <c r="G544">
        <v>3</v>
      </c>
      <c r="H544">
        <v>318.73</v>
      </c>
      <c r="I544" s="5">
        <f>IFERROR(VLOOKUP(TrendSheetStgData[Population]&amp;TrendSheetStgData[Cost Basis]&amp;TrendSheetStgData[Period]&amp;TrendSheetStgData[Trend],TrendSheetPrdData[#All],9,FALSE),0)</f>
        <v>306.94</v>
      </c>
      <c r="J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3.8411415911904676</v>
      </c>
      <c r="K544" s="5">
        <f>VLOOKUP(TrendSheetStgData[Population]&amp;TrendSheetStgData[Trend],Threshold[#All],4,FALSE)</f>
        <v>10</v>
      </c>
      <c r="L544" s="5">
        <f>VLOOKUP(TrendSheetStgData[Population]&amp;TrendSheetStgData[Trend],Threshold[#All],5,FALSE)</f>
        <v>5</v>
      </c>
      <c r="M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5" spans="1:13" x14ac:dyDescent="0.25">
      <c r="A545" t="s">
        <v>90</v>
      </c>
      <c r="B545" t="s">
        <v>90</v>
      </c>
      <c r="C545" t="s">
        <v>78</v>
      </c>
      <c r="D545" s="1" t="s">
        <v>111</v>
      </c>
      <c r="E545" t="s">
        <v>93</v>
      </c>
      <c r="F545" t="s">
        <v>14</v>
      </c>
      <c r="G545">
        <v>3</v>
      </c>
      <c r="H545">
        <v>342.7</v>
      </c>
      <c r="I545" s="5">
        <f>IFERROR(VLOOKUP(TrendSheetStgData[Population]&amp;TrendSheetStgData[Cost Basis]&amp;TrendSheetStgData[Period]&amp;TrendSheetStgData[Trend],TrendSheetPrdData[#All],9,FALSE),0)</f>
        <v>305.68</v>
      </c>
      <c r="J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12.110704004187379</v>
      </c>
      <c r="K545" s="5">
        <f>VLOOKUP(TrendSheetStgData[Population]&amp;TrendSheetStgData[Trend],Threshold[#All],4,FALSE)</f>
        <v>10</v>
      </c>
      <c r="L545" s="5">
        <f>VLOOKUP(TrendSheetStgData[Population]&amp;TrendSheetStgData[Trend],Threshold[#All],5,FALSE)</f>
        <v>5</v>
      </c>
      <c r="M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6" spans="1:13" x14ac:dyDescent="0.25">
      <c r="A546" t="s">
        <v>90</v>
      </c>
      <c r="B546" t="s">
        <v>90</v>
      </c>
      <c r="C546" t="s">
        <v>78</v>
      </c>
      <c r="D546" s="1" t="s">
        <v>112</v>
      </c>
      <c r="E546" t="s">
        <v>113</v>
      </c>
      <c r="F546" t="s">
        <v>14</v>
      </c>
      <c r="G546">
        <v>3</v>
      </c>
      <c r="H546">
        <v>278.89999999999998</v>
      </c>
      <c r="I546" s="5">
        <f>IFERROR(VLOOKUP(TrendSheetStgData[Population]&amp;TrendSheetStgData[Cost Basis]&amp;TrendSheetStgData[Period]&amp;TrendSheetStgData[Trend],TrendSheetPrdData[#All],9,FALSE),0)</f>
        <v>114.37</v>
      </c>
      <c r="J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143.85765497945263</v>
      </c>
      <c r="K546" s="5">
        <f>VLOOKUP(TrendSheetStgData[Population]&amp;TrendSheetStgData[Trend],Threshold[#All],4,FALSE)</f>
        <v>10</v>
      </c>
      <c r="L546" s="5">
        <f>VLOOKUP(TrendSheetStgData[Population]&amp;TrendSheetStgData[Trend],Threshold[#All],5,FALSE)</f>
        <v>5</v>
      </c>
      <c r="M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7" spans="1:13" x14ac:dyDescent="0.25">
      <c r="A547" t="s">
        <v>90</v>
      </c>
      <c r="B547" t="s">
        <v>90</v>
      </c>
      <c r="C547" t="s">
        <v>78</v>
      </c>
      <c r="D547" s="1" t="s">
        <v>114</v>
      </c>
      <c r="E547" t="s">
        <v>113</v>
      </c>
      <c r="F547" t="s">
        <v>14</v>
      </c>
      <c r="G547">
        <v>3</v>
      </c>
      <c r="H547">
        <v>183.06</v>
      </c>
      <c r="I547" s="5">
        <f>IFERROR(VLOOKUP(TrendSheetStgData[Population]&amp;TrendSheetStgData[Cost Basis]&amp;TrendSheetStgData[Period]&amp;TrendSheetStgData[Trend],TrendSheetPrdData[#All],9,FALSE),0)</f>
        <v>0</v>
      </c>
      <c r="J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47" s="5">
        <f>VLOOKUP(TrendSheetStgData[Population]&amp;TrendSheetStgData[Trend],Threshold[#All],4,FALSE)</f>
        <v>10</v>
      </c>
      <c r="L547" s="5">
        <f>VLOOKUP(TrendSheetStgData[Population]&amp;TrendSheetStgData[Trend],Threshold[#All],5,FALSE)</f>
        <v>5</v>
      </c>
      <c r="M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8" spans="1:13" x14ac:dyDescent="0.25">
      <c r="A548" t="s">
        <v>90</v>
      </c>
      <c r="B548" t="s">
        <v>90</v>
      </c>
      <c r="C548" t="s">
        <v>78</v>
      </c>
      <c r="D548" s="1" t="s">
        <v>92</v>
      </c>
      <c r="E548" t="s">
        <v>93</v>
      </c>
      <c r="F548" t="s">
        <v>15</v>
      </c>
      <c r="G548">
        <v>4</v>
      </c>
      <c r="H548">
        <v>97515.66</v>
      </c>
      <c r="I548" s="5">
        <f>IFERROR(VLOOKUP(TrendSheetStgData[Population]&amp;TrendSheetStgData[Cost Basis]&amp;TrendSheetStgData[Period]&amp;TrendSheetStgData[Trend],TrendSheetPrdData[#All],9,FALSE),0)</f>
        <v>97515.66</v>
      </c>
      <c r="J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 s="5">
        <f>VLOOKUP(TrendSheetStgData[Population]&amp;TrendSheetStgData[Trend],Threshold[#All],4,FALSE)</f>
        <v>10</v>
      </c>
      <c r="L548" s="5">
        <f>VLOOKUP(TrendSheetStgData[Population]&amp;TrendSheetStgData[Trend],Threshold[#All],5,FALSE)</f>
        <v>5</v>
      </c>
      <c r="M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 spans="1:13" x14ac:dyDescent="0.25">
      <c r="A549" t="s">
        <v>90</v>
      </c>
      <c r="B549" t="s">
        <v>90</v>
      </c>
      <c r="C549" t="s">
        <v>78</v>
      </c>
      <c r="D549" s="1" t="s">
        <v>94</v>
      </c>
      <c r="E549" t="s">
        <v>93</v>
      </c>
      <c r="F549" t="s">
        <v>15</v>
      </c>
      <c r="G549">
        <v>4</v>
      </c>
      <c r="H549">
        <v>36405.339999999997</v>
      </c>
      <c r="I549" s="5">
        <f>IFERROR(VLOOKUP(TrendSheetStgData[Population]&amp;TrendSheetStgData[Cost Basis]&amp;TrendSheetStgData[Period]&amp;TrendSheetStgData[Trend],TrendSheetPrdData[#All],9,FALSE),0)</f>
        <v>36405.339999999997</v>
      </c>
      <c r="J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 s="5">
        <f>VLOOKUP(TrendSheetStgData[Population]&amp;TrendSheetStgData[Trend],Threshold[#All],4,FALSE)</f>
        <v>10</v>
      </c>
      <c r="L549" s="5">
        <f>VLOOKUP(TrendSheetStgData[Population]&amp;TrendSheetStgData[Trend],Threshold[#All],5,FALSE)</f>
        <v>5</v>
      </c>
      <c r="M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 spans="1:13" x14ac:dyDescent="0.25">
      <c r="A550" t="s">
        <v>90</v>
      </c>
      <c r="B550" t="s">
        <v>90</v>
      </c>
      <c r="C550" t="s">
        <v>78</v>
      </c>
      <c r="D550" s="1" t="s">
        <v>95</v>
      </c>
      <c r="E550" t="s">
        <v>93</v>
      </c>
      <c r="F550" t="s">
        <v>15</v>
      </c>
      <c r="G550">
        <v>4</v>
      </c>
      <c r="H550">
        <v>7626.47</v>
      </c>
      <c r="I550" s="5">
        <f>IFERROR(VLOOKUP(TrendSheetStgData[Population]&amp;TrendSheetStgData[Cost Basis]&amp;TrendSheetStgData[Period]&amp;TrendSheetStgData[Trend],TrendSheetPrdData[#All],9,FALSE),0)</f>
        <v>7626.47</v>
      </c>
      <c r="J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 s="5">
        <f>VLOOKUP(TrendSheetStgData[Population]&amp;TrendSheetStgData[Trend],Threshold[#All],4,FALSE)</f>
        <v>10</v>
      </c>
      <c r="L550" s="5">
        <f>VLOOKUP(TrendSheetStgData[Population]&amp;TrendSheetStgData[Trend],Threshold[#All],5,FALSE)</f>
        <v>5</v>
      </c>
      <c r="M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 spans="1:13" x14ac:dyDescent="0.25">
      <c r="A551" t="s">
        <v>90</v>
      </c>
      <c r="B551" t="s">
        <v>90</v>
      </c>
      <c r="C551" t="s">
        <v>78</v>
      </c>
      <c r="D551" s="1" t="s">
        <v>96</v>
      </c>
      <c r="E551" t="s">
        <v>93</v>
      </c>
      <c r="F551" t="s">
        <v>15</v>
      </c>
      <c r="G551">
        <v>4</v>
      </c>
      <c r="H551">
        <v>0</v>
      </c>
      <c r="I551" s="5">
        <f>IFERROR(VLOOKUP(TrendSheetStgData[Population]&amp;TrendSheetStgData[Cost Basis]&amp;TrendSheetStgData[Period]&amp;TrendSheetStgData[Trend],TrendSheetPrdData[#All],9,FALSE),0)</f>
        <v>0</v>
      </c>
      <c r="J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 s="5">
        <f>VLOOKUP(TrendSheetStgData[Population]&amp;TrendSheetStgData[Trend],Threshold[#All],4,FALSE)</f>
        <v>10</v>
      </c>
      <c r="L551" s="5">
        <f>VLOOKUP(TrendSheetStgData[Population]&amp;TrendSheetStgData[Trend],Threshold[#All],5,FALSE)</f>
        <v>5</v>
      </c>
      <c r="M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 spans="1:13" x14ac:dyDescent="0.25">
      <c r="A552" t="s">
        <v>90</v>
      </c>
      <c r="B552" t="s">
        <v>90</v>
      </c>
      <c r="C552" t="s">
        <v>78</v>
      </c>
      <c r="D552" s="1" t="s">
        <v>97</v>
      </c>
      <c r="E552" t="s">
        <v>93</v>
      </c>
      <c r="F552" t="s">
        <v>15</v>
      </c>
      <c r="G552">
        <v>4</v>
      </c>
      <c r="H552">
        <v>128197.75999999999</v>
      </c>
      <c r="I552" s="5">
        <f>IFERROR(VLOOKUP(TrendSheetStgData[Population]&amp;TrendSheetStgData[Cost Basis]&amp;TrendSheetStgData[Period]&amp;TrendSheetStgData[Trend],TrendSheetPrdData[#All],9,FALSE),0)</f>
        <v>128197.75999999999</v>
      </c>
      <c r="J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 s="5">
        <f>VLOOKUP(TrendSheetStgData[Population]&amp;TrendSheetStgData[Trend],Threshold[#All],4,FALSE)</f>
        <v>10</v>
      </c>
      <c r="L552" s="5">
        <f>VLOOKUP(TrendSheetStgData[Population]&amp;TrendSheetStgData[Trend],Threshold[#All],5,FALSE)</f>
        <v>5</v>
      </c>
      <c r="M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 spans="1:13" x14ac:dyDescent="0.25">
      <c r="A553" t="s">
        <v>90</v>
      </c>
      <c r="B553" t="s">
        <v>90</v>
      </c>
      <c r="C553" t="s">
        <v>78</v>
      </c>
      <c r="D553" s="1" t="s">
        <v>98</v>
      </c>
      <c r="E553" t="s">
        <v>93</v>
      </c>
      <c r="F553" t="s">
        <v>15</v>
      </c>
      <c r="G553">
        <v>4</v>
      </c>
      <c r="H553">
        <v>52831.31</v>
      </c>
      <c r="I553" s="5">
        <f>IFERROR(VLOOKUP(TrendSheetStgData[Population]&amp;TrendSheetStgData[Cost Basis]&amp;TrendSheetStgData[Period]&amp;TrendSheetStgData[Trend],TrendSheetPrdData[#All],9,FALSE),0)</f>
        <v>52831.31</v>
      </c>
      <c r="J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 s="5">
        <f>VLOOKUP(TrendSheetStgData[Population]&amp;TrendSheetStgData[Trend],Threshold[#All],4,FALSE)</f>
        <v>10</v>
      </c>
      <c r="L553" s="5">
        <f>VLOOKUP(TrendSheetStgData[Population]&amp;TrendSheetStgData[Trend],Threshold[#All],5,FALSE)</f>
        <v>5</v>
      </c>
      <c r="M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 spans="1:13" x14ac:dyDescent="0.25">
      <c r="A554" t="s">
        <v>90</v>
      </c>
      <c r="B554" t="s">
        <v>90</v>
      </c>
      <c r="C554" t="s">
        <v>78</v>
      </c>
      <c r="D554" s="1" t="s">
        <v>99</v>
      </c>
      <c r="E554" t="s">
        <v>93</v>
      </c>
      <c r="F554" t="s">
        <v>15</v>
      </c>
      <c r="G554">
        <v>4</v>
      </c>
      <c r="H554">
        <v>82737.820000000007</v>
      </c>
      <c r="I554" s="5">
        <f>IFERROR(VLOOKUP(TrendSheetStgData[Population]&amp;TrendSheetStgData[Cost Basis]&amp;TrendSheetStgData[Period]&amp;TrendSheetStgData[Trend],TrendSheetPrdData[#All],9,FALSE),0)</f>
        <v>45643.42</v>
      </c>
      <c r="J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81.269983712876922</v>
      </c>
      <c r="K554" s="5">
        <f>VLOOKUP(TrendSheetStgData[Population]&amp;TrendSheetStgData[Trend],Threshold[#All],4,FALSE)</f>
        <v>10</v>
      </c>
      <c r="L554" s="5">
        <f>VLOOKUP(TrendSheetStgData[Population]&amp;TrendSheetStgData[Trend],Threshold[#All],5,FALSE)</f>
        <v>5</v>
      </c>
      <c r="M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5" spans="1:13" x14ac:dyDescent="0.25">
      <c r="A555" t="s">
        <v>90</v>
      </c>
      <c r="B555" t="s">
        <v>90</v>
      </c>
      <c r="C555" t="s">
        <v>78</v>
      </c>
      <c r="D555" s="1" t="s">
        <v>100</v>
      </c>
      <c r="E555" t="s">
        <v>93</v>
      </c>
      <c r="F555" t="s">
        <v>15</v>
      </c>
      <c r="G555">
        <v>4</v>
      </c>
      <c r="H555">
        <v>15028.74</v>
      </c>
      <c r="I555" s="5">
        <f>IFERROR(VLOOKUP(TrendSheetStgData[Population]&amp;TrendSheetStgData[Cost Basis]&amp;TrendSheetStgData[Period]&amp;TrendSheetStgData[Trend],TrendSheetPrdData[#All],9,FALSE),0)</f>
        <v>15028.74</v>
      </c>
      <c r="J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 s="5">
        <f>VLOOKUP(TrendSheetStgData[Population]&amp;TrendSheetStgData[Trend],Threshold[#All],4,FALSE)</f>
        <v>10</v>
      </c>
      <c r="L555" s="5">
        <f>VLOOKUP(TrendSheetStgData[Population]&amp;TrendSheetStgData[Trend],Threshold[#All],5,FALSE)</f>
        <v>5</v>
      </c>
      <c r="M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 spans="1:13" x14ac:dyDescent="0.25">
      <c r="A556" t="s">
        <v>90</v>
      </c>
      <c r="B556" t="s">
        <v>90</v>
      </c>
      <c r="C556" t="s">
        <v>78</v>
      </c>
      <c r="D556" s="1" t="s">
        <v>101</v>
      </c>
      <c r="E556" t="s">
        <v>93</v>
      </c>
      <c r="F556" t="s">
        <v>15</v>
      </c>
      <c r="G556">
        <v>4</v>
      </c>
      <c r="H556">
        <v>79467.520000000004</v>
      </c>
      <c r="I556" s="5">
        <f>IFERROR(VLOOKUP(TrendSheetStgData[Population]&amp;TrendSheetStgData[Cost Basis]&amp;TrendSheetStgData[Period]&amp;TrendSheetStgData[Trend],TrendSheetPrdData[#All],9,FALSE),0)</f>
        <v>79467.520000000004</v>
      </c>
      <c r="J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 s="5">
        <f>VLOOKUP(TrendSheetStgData[Population]&amp;TrendSheetStgData[Trend],Threshold[#All],4,FALSE)</f>
        <v>10</v>
      </c>
      <c r="L556" s="5">
        <f>VLOOKUP(TrendSheetStgData[Population]&amp;TrendSheetStgData[Trend],Threshold[#All],5,FALSE)</f>
        <v>5</v>
      </c>
      <c r="M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 spans="1:13" x14ac:dyDescent="0.25">
      <c r="A557" t="s">
        <v>90</v>
      </c>
      <c r="B557" t="s">
        <v>90</v>
      </c>
      <c r="C557" t="s">
        <v>78</v>
      </c>
      <c r="D557" s="1" t="s">
        <v>102</v>
      </c>
      <c r="E557" t="s">
        <v>93</v>
      </c>
      <c r="F557" t="s">
        <v>15</v>
      </c>
      <c r="G557">
        <v>4</v>
      </c>
      <c r="H557">
        <v>29383.62</v>
      </c>
      <c r="I557" s="5">
        <f>IFERROR(VLOOKUP(TrendSheetStgData[Population]&amp;TrendSheetStgData[Cost Basis]&amp;TrendSheetStgData[Period]&amp;TrendSheetStgData[Trend],TrendSheetPrdData[#All],9,FALSE),0)</f>
        <v>29383.62</v>
      </c>
      <c r="J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 s="5">
        <f>VLOOKUP(TrendSheetStgData[Population]&amp;TrendSheetStgData[Trend],Threshold[#All],4,FALSE)</f>
        <v>10</v>
      </c>
      <c r="L557" s="5">
        <f>VLOOKUP(TrendSheetStgData[Population]&amp;TrendSheetStgData[Trend],Threshold[#All],5,FALSE)</f>
        <v>5</v>
      </c>
      <c r="M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 spans="1:13" x14ac:dyDescent="0.25">
      <c r="A558" t="s">
        <v>90</v>
      </c>
      <c r="B558" t="s">
        <v>90</v>
      </c>
      <c r="C558" t="s">
        <v>78</v>
      </c>
      <c r="D558" s="1" t="s">
        <v>103</v>
      </c>
      <c r="E558" t="s">
        <v>93</v>
      </c>
      <c r="F558" t="s">
        <v>15</v>
      </c>
      <c r="G558">
        <v>4</v>
      </c>
      <c r="H558">
        <v>30291.65</v>
      </c>
      <c r="I558" s="5">
        <f>IFERROR(VLOOKUP(TrendSheetStgData[Population]&amp;TrendSheetStgData[Cost Basis]&amp;TrendSheetStgData[Period]&amp;TrendSheetStgData[Trend],TrendSheetPrdData[#All],9,FALSE),0)</f>
        <v>30291.65</v>
      </c>
      <c r="J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 s="5">
        <f>VLOOKUP(TrendSheetStgData[Population]&amp;TrendSheetStgData[Trend],Threshold[#All],4,FALSE)</f>
        <v>10</v>
      </c>
      <c r="L558" s="5">
        <f>VLOOKUP(TrendSheetStgData[Population]&amp;TrendSheetStgData[Trend],Threshold[#All],5,FALSE)</f>
        <v>5</v>
      </c>
      <c r="M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 spans="1:13" x14ac:dyDescent="0.25">
      <c r="A559" t="s">
        <v>90</v>
      </c>
      <c r="B559" t="s">
        <v>90</v>
      </c>
      <c r="C559" t="s">
        <v>78</v>
      </c>
      <c r="D559" s="1" t="s">
        <v>104</v>
      </c>
      <c r="E559" t="s">
        <v>93</v>
      </c>
      <c r="F559" t="s">
        <v>15</v>
      </c>
      <c r="G559">
        <v>4</v>
      </c>
      <c r="H559">
        <v>183320.59</v>
      </c>
      <c r="I559" s="5">
        <f>IFERROR(VLOOKUP(TrendSheetStgData[Population]&amp;TrendSheetStgData[Cost Basis]&amp;TrendSheetStgData[Period]&amp;TrendSheetStgData[Trend],TrendSheetPrdData[#All],9,FALSE),0)</f>
        <v>183320.59</v>
      </c>
      <c r="J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 s="5">
        <f>VLOOKUP(TrendSheetStgData[Population]&amp;TrendSheetStgData[Trend],Threshold[#All],4,FALSE)</f>
        <v>10</v>
      </c>
      <c r="L559" s="5">
        <f>VLOOKUP(TrendSheetStgData[Population]&amp;TrendSheetStgData[Trend],Threshold[#All],5,FALSE)</f>
        <v>5</v>
      </c>
      <c r="M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 spans="1:13" x14ac:dyDescent="0.25">
      <c r="A560" t="s">
        <v>90</v>
      </c>
      <c r="B560" t="s">
        <v>90</v>
      </c>
      <c r="C560" t="s">
        <v>78</v>
      </c>
      <c r="D560" s="1" t="s">
        <v>105</v>
      </c>
      <c r="E560" t="s">
        <v>93</v>
      </c>
      <c r="F560" t="s">
        <v>15</v>
      </c>
      <c r="G560">
        <v>4</v>
      </c>
      <c r="H560">
        <v>21258.94</v>
      </c>
      <c r="I560" s="5">
        <f>IFERROR(VLOOKUP(TrendSheetStgData[Population]&amp;TrendSheetStgData[Cost Basis]&amp;TrendSheetStgData[Period]&amp;TrendSheetStgData[Trend],TrendSheetPrdData[#All],9,FALSE),0)</f>
        <v>21258.94</v>
      </c>
      <c r="J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 s="5">
        <f>VLOOKUP(TrendSheetStgData[Population]&amp;TrendSheetStgData[Trend],Threshold[#All],4,FALSE)</f>
        <v>10</v>
      </c>
      <c r="L560" s="5">
        <f>VLOOKUP(TrendSheetStgData[Population]&amp;TrendSheetStgData[Trend],Threshold[#All],5,FALSE)</f>
        <v>5</v>
      </c>
      <c r="M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 spans="1:13" x14ac:dyDescent="0.25">
      <c r="A561" t="s">
        <v>90</v>
      </c>
      <c r="B561" t="s">
        <v>90</v>
      </c>
      <c r="C561" t="s">
        <v>78</v>
      </c>
      <c r="D561" s="1" t="s">
        <v>106</v>
      </c>
      <c r="E561" t="s">
        <v>93</v>
      </c>
      <c r="F561" t="s">
        <v>15</v>
      </c>
      <c r="G561">
        <v>4</v>
      </c>
      <c r="H561">
        <v>34902.53</v>
      </c>
      <c r="I561" s="5">
        <f>IFERROR(VLOOKUP(TrendSheetStgData[Population]&amp;TrendSheetStgData[Cost Basis]&amp;TrendSheetStgData[Period]&amp;TrendSheetStgData[Trend],TrendSheetPrdData[#All],9,FALSE),0)</f>
        <v>34902.53</v>
      </c>
      <c r="J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 s="5">
        <f>VLOOKUP(TrendSheetStgData[Population]&amp;TrendSheetStgData[Trend],Threshold[#All],4,FALSE)</f>
        <v>10</v>
      </c>
      <c r="L561" s="5">
        <f>VLOOKUP(TrendSheetStgData[Population]&amp;TrendSheetStgData[Trend],Threshold[#All],5,FALSE)</f>
        <v>5</v>
      </c>
      <c r="M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2" spans="1:13" x14ac:dyDescent="0.25">
      <c r="A562" t="s">
        <v>90</v>
      </c>
      <c r="B562" t="s">
        <v>90</v>
      </c>
      <c r="C562" t="s">
        <v>78</v>
      </c>
      <c r="D562" s="1" t="s">
        <v>107</v>
      </c>
      <c r="E562" t="s">
        <v>93</v>
      </c>
      <c r="F562" t="s">
        <v>15</v>
      </c>
      <c r="G562">
        <v>4</v>
      </c>
      <c r="H562">
        <v>95619.05</v>
      </c>
      <c r="I562" s="5">
        <f>IFERROR(VLOOKUP(TrendSheetStgData[Population]&amp;TrendSheetStgData[Cost Basis]&amp;TrendSheetStgData[Period]&amp;TrendSheetStgData[Trend],TrendSheetPrdData[#All],9,FALSE),0)</f>
        <v>95619.05</v>
      </c>
      <c r="J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2" s="5">
        <f>VLOOKUP(TrendSheetStgData[Population]&amp;TrendSheetStgData[Trend],Threshold[#All],4,FALSE)</f>
        <v>10</v>
      </c>
      <c r="L562" s="5">
        <f>VLOOKUP(TrendSheetStgData[Population]&amp;TrendSheetStgData[Trend],Threshold[#All],5,FALSE)</f>
        <v>5</v>
      </c>
      <c r="M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 spans="1:13" x14ac:dyDescent="0.25">
      <c r="A563" t="s">
        <v>90</v>
      </c>
      <c r="B563" t="s">
        <v>90</v>
      </c>
      <c r="C563" t="s">
        <v>78</v>
      </c>
      <c r="D563" s="1" t="s">
        <v>108</v>
      </c>
      <c r="E563" t="s">
        <v>93</v>
      </c>
      <c r="F563" t="s">
        <v>15</v>
      </c>
      <c r="G563">
        <v>4</v>
      </c>
      <c r="H563">
        <v>35870.83</v>
      </c>
      <c r="I563" s="5">
        <f>IFERROR(VLOOKUP(TrendSheetStgData[Population]&amp;TrendSheetStgData[Cost Basis]&amp;TrendSheetStgData[Period]&amp;TrendSheetStgData[Trend],TrendSheetPrdData[#All],9,FALSE),0)</f>
        <v>35870.83</v>
      </c>
      <c r="J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 s="5">
        <f>VLOOKUP(TrendSheetStgData[Population]&amp;TrendSheetStgData[Trend],Threshold[#All],4,FALSE)</f>
        <v>10</v>
      </c>
      <c r="L563" s="5">
        <f>VLOOKUP(TrendSheetStgData[Population]&amp;TrendSheetStgData[Trend],Threshold[#All],5,FALSE)</f>
        <v>5</v>
      </c>
      <c r="M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 spans="1:13" x14ac:dyDescent="0.25">
      <c r="A564" t="s">
        <v>90</v>
      </c>
      <c r="B564" t="s">
        <v>90</v>
      </c>
      <c r="C564" t="s">
        <v>78</v>
      </c>
      <c r="D564" s="1" t="s">
        <v>109</v>
      </c>
      <c r="E564" t="s">
        <v>93</v>
      </c>
      <c r="F564" t="s">
        <v>15</v>
      </c>
      <c r="G564">
        <v>4</v>
      </c>
      <c r="H564">
        <v>27092.23</v>
      </c>
      <c r="I564" s="5">
        <f>IFERROR(VLOOKUP(TrendSheetStgData[Population]&amp;TrendSheetStgData[Cost Basis]&amp;TrendSheetStgData[Period]&amp;TrendSheetStgData[Trend],TrendSheetPrdData[#All],9,FALSE),0)</f>
        <v>27092.23</v>
      </c>
      <c r="J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 s="5">
        <f>VLOOKUP(TrendSheetStgData[Population]&amp;TrendSheetStgData[Trend],Threshold[#All],4,FALSE)</f>
        <v>10</v>
      </c>
      <c r="L564" s="5">
        <f>VLOOKUP(TrendSheetStgData[Population]&amp;TrendSheetStgData[Trend],Threshold[#All],5,FALSE)</f>
        <v>5</v>
      </c>
      <c r="M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5" spans="1:13" x14ac:dyDescent="0.25">
      <c r="A565" t="s">
        <v>90</v>
      </c>
      <c r="B565" t="s">
        <v>90</v>
      </c>
      <c r="C565" t="s">
        <v>78</v>
      </c>
      <c r="D565" s="1" t="s">
        <v>110</v>
      </c>
      <c r="E565" t="s">
        <v>93</v>
      </c>
      <c r="F565" t="s">
        <v>15</v>
      </c>
      <c r="G565">
        <v>4</v>
      </c>
      <c r="H565">
        <v>60911.46</v>
      </c>
      <c r="I565" s="5">
        <f>IFERROR(VLOOKUP(TrendSheetStgData[Population]&amp;TrendSheetStgData[Cost Basis]&amp;TrendSheetStgData[Period]&amp;TrendSheetStgData[Trend],TrendSheetPrdData[#All],9,FALSE),0)</f>
        <v>16385.240000000002</v>
      </c>
      <c r="J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271.74591278492107</v>
      </c>
      <c r="K565" s="5">
        <f>VLOOKUP(TrendSheetStgData[Population]&amp;TrendSheetStgData[Trend],Threshold[#All],4,FALSE)</f>
        <v>10</v>
      </c>
      <c r="L565" s="5">
        <f>VLOOKUP(TrendSheetStgData[Population]&amp;TrendSheetStgData[Trend],Threshold[#All],5,FALSE)</f>
        <v>5</v>
      </c>
      <c r="M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6" spans="1:13" x14ac:dyDescent="0.25">
      <c r="A566" t="s">
        <v>90</v>
      </c>
      <c r="B566" t="s">
        <v>90</v>
      </c>
      <c r="C566" t="s">
        <v>78</v>
      </c>
      <c r="D566" s="1" t="s">
        <v>111</v>
      </c>
      <c r="E566" t="s">
        <v>93</v>
      </c>
      <c r="F566" t="s">
        <v>15</v>
      </c>
      <c r="G566">
        <v>4</v>
      </c>
      <c r="H566">
        <v>50676.65</v>
      </c>
      <c r="I566" s="5">
        <f>IFERROR(VLOOKUP(TrendSheetStgData[Population]&amp;TrendSheetStgData[Cost Basis]&amp;TrendSheetStgData[Period]&amp;TrendSheetStgData[Trend],TrendSheetPrdData[#All],9,FALSE),0)</f>
        <v>856.5</v>
      </c>
      <c r="J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5816.7133683596039</v>
      </c>
      <c r="K566" s="5">
        <f>VLOOKUP(TrendSheetStgData[Population]&amp;TrendSheetStgData[Trend],Threshold[#All],4,FALSE)</f>
        <v>10</v>
      </c>
      <c r="L566" s="5">
        <f>VLOOKUP(TrendSheetStgData[Population]&amp;TrendSheetStgData[Trend],Threshold[#All],5,FALSE)</f>
        <v>5</v>
      </c>
      <c r="M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7" spans="1:13" x14ac:dyDescent="0.25">
      <c r="A567" t="s">
        <v>90</v>
      </c>
      <c r="B567" t="s">
        <v>90</v>
      </c>
      <c r="C567" t="s">
        <v>78</v>
      </c>
      <c r="D567" s="1" t="s">
        <v>112</v>
      </c>
      <c r="E567" t="s">
        <v>113</v>
      </c>
      <c r="F567" t="s">
        <v>15</v>
      </c>
      <c r="G567">
        <v>4</v>
      </c>
      <c r="H567">
        <v>0</v>
      </c>
      <c r="I567" s="5">
        <f>IFERROR(VLOOKUP(TrendSheetStgData[Population]&amp;TrendSheetStgData[Cost Basis]&amp;TrendSheetStgData[Period]&amp;TrendSheetStgData[Trend],TrendSheetPrdData[#All],9,FALSE),0)</f>
        <v>0</v>
      </c>
      <c r="J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7" s="5">
        <f>VLOOKUP(TrendSheetStgData[Population]&amp;TrendSheetStgData[Trend],Threshold[#All],4,FALSE)</f>
        <v>10</v>
      </c>
      <c r="L567" s="5">
        <f>VLOOKUP(TrendSheetStgData[Population]&amp;TrendSheetStgData[Trend],Threshold[#All],5,FALSE)</f>
        <v>5</v>
      </c>
      <c r="M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 spans="1:13" x14ac:dyDescent="0.25">
      <c r="A568" t="s">
        <v>90</v>
      </c>
      <c r="B568" t="s">
        <v>90</v>
      </c>
      <c r="C568" t="s">
        <v>78</v>
      </c>
      <c r="D568" s="1" t="s">
        <v>114</v>
      </c>
      <c r="E568" t="s">
        <v>113</v>
      </c>
      <c r="F568" t="s">
        <v>15</v>
      </c>
      <c r="G568">
        <v>4</v>
      </c>
      <c r="H568">
        <v>0</v>
      </c>
      <c r="I568" s="5">
        <f>IFERROR(VLOOKUP(TrendSheetStgData[Population]&amp;TrendSheetStgData[Cost Basis]&amp;TrendSheetStgData[Period]&amp;TrendSheetStgData[Trend],TrendSheetPrdData[#All],9,FALSE),0)</f>
        <v>0</v>
      </c>
      <c r="J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8" s="5">
        <f>VLOOKUP(TrendSheetStgData[Population]&amp;TrendSheetStgData[Trend],Threshold[#All],4,FALSE)</f>
        <v>10</v>
      </c>
      <c r="L568" s="5">
        <f>VLOOKUP(TrendSheetStgData[Population]&amp;TrendSheetStgData[Trend],Threshold[#All],5,FALSE)</f>
        <v>5</v>
      </c>
      <c r="M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 spans="1:13" x14ac:dyDescent="0.25">
      <c r="A569" t="s">
        <v>90</v>
      </c>
      <c r="B569" t="s">
        <v>90</v>
      </c>
      <c r="C569" t="s">
        <v>78</v>
      </c>
      <c r="D569" s="1" t="s">
        <v>92</v>
      </c>
      <c r="E569" t="s">
        <v>93</v>
      </c>
      <c r="F569" t="s">
        <v>16</v>
      </c>
      <c r="G569">
        <v>5</v>
      </c>
      <c r="H569">
        <v>6</v>
      </c>
      <c r="I569" s="5">
        <f>IFERROR(VLOOKUP(TrendSheetStgData[Population]&amp;TrendSheetStgData[Cost Basis]&amp;TrendSheetStgData[Period]&amp;TrendSheetStgData[Trend],TrendSheetPrdData[#All],9,FALSE),0)</f>
        <v>6</v>
      </c>
      <c r="J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 s="5">
        <f>VLOOKUP(TrendSheetStgData[Population]&amp;TrendSheetStgData[Trend],Threshold[#All],4,FALSE)</f>
        <v>10</v>
      </c>
      <c r="L569" s="5">
        <f>VLOOKUP(TrendSheetStgData[Population]&amp;TrendSheetStgData[Trend],Threshold[#All],5,FALSE)</f>
        <v>5</v>
      </c>
      <c r="M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 spans="1:13" x14ac:dyDescent="0.25">
      <c r="A570" t="s">
        <v>90</v>
      </c>
      <c r="B570" t="s">
        <v>90</v>
      </c>
      <c r="C570" t="s">
        <v>78</v>
      </c>
      <c r="D570" s="1" t="s">
        <v>94</v>
      </c>
      <c r="E570" t="s">
        <v>93</v>
      </c>
      <c r="F570" t="s">
        <v>16</v>
      </c>
      <c r="G570">
        <v>5</v>
      </c>
      <c r="H570">
        <v>1</v>
      </c>
      <c r="I570" s="5">
        <f>IFERROR(VLOOKUP(TrendSheetStgData[Population]&amp;TrendSheetStgData[Cost Basis]&amp;TrendSheetStgData[Period]&amp;TrendSheetStgData[Trend],TrendSheetPrdData[#All],9,FALSE),0)</f>
        <v>1</v>
      </c>
      <c r="J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 s="5">
        <f>VLOOKUP(TrendSheetStgData[Population]&amp;TrendSheetStgData[Trend],Threshold[#All],4,FALSE)</f>
        <v>10</v>
      </c>
      <c r="L570" s="5">
        <f>VLOOKUP(TrendSheetStgData[Population]&amp;TrendSheetStgData[Trend],Threshold[#All],5,FALSE)</f>
        <v>5</v>
      </c>
      <c r="M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1" spans="1:13" x14ac:dyDescent="0.25">
      <c r="A571" t="s">
        <v>90</v>
      </c>
      <c r="B571" t="s">
        <v>90</v>
      </c>
      <c r="C571" t="s">
        <v>78</v>
      </c>
      <c r="D571" s="1" t="s">
        <v>95</v>
      </c>
      <c r="E571" t="s">
        <v>93</v>
      </c>
      <c r="F571" t="s">
        <v>16</v>
      </c>
      <c r="G571">
        <v>5</v>
      </c>
      <c r="H571">
        <v>1</v>
      </c>
      <c r="I571" s="5">
        <f>IFERROR(VLOOKUP(TrendSheetStgData[Population]&amp;TrendSheetStgData[Cost Basis]&amp;TrendSheetStgData[Period]&amp;TrendSheetStgData[Trend],TrendSheetPrdData[#All],9,FALSE),0)</f>
        <v>1</v>
      </c>
      <c r="J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1" s="5">
        <f>VLOOKUP(TrendSheetStgData[Population]&amp;TrendSheetStgData[Trend],Threshold[#All],4,FALSE)</f>
        <v>10</v>
      </c>
      <c r="L571" s="5">
        <f>VLOOKUP(TrendSheetStgData[Population]&amp;TrendSheetStgData[Trend],Threshold[#All],5,FALSE)</f>
        <v>5</v>
      </c>
      <c r="M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2" spans="1:13" x14ac:dyDescent="0.25">
      <c r="A572" t="s">
        <v>90</v>
      </c>
      <c r="B572" t="s">
        <v>90</v>
      </c>
      <c r="C572" t="s">
        <v>78</v>
      </c>
      <c r="D572" s="1" t="s">
        <v>96</v>
      </c>
      <c r="E572" t="s">
        <v>93</v>
      </c>
      <c r="F572" t="s">
        <v>16</v>
      </c>
      <c r="G572">
        <v>5</v>
      </c>
      <c r="H572">
        <v>1</v>
      </c>
      <c r="I572" s="5">
        <f>IFERROR(VLOOKUP(TrendSheetStgData[Population]&amp;TrendSheetStgData[Cost Basis]&amp;TrendSheetStgData[Period]&amp;TrendSheetStgData[Trend],TrendSheetPrdData[#All],9,FALSE),0)</f>
        <v>1</v>
      </c>
      <c r="J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2" s="5">
        <f>VLOOKUP(TrendSheetStgData[Population]&amp;TrendSheetStgData[Trend],Threshold[#All],4,FALSE)</f>
        <v>10</v>
      </c>
      <c r="L572" s="5">
        <f>VLOOKUP(TrendSheetStgData[Population]&amp;TrendSheetStgData[Trend],Threshold[#All],5,FALSE)</f>
        <v>5</v>
      </c>
      <c r="M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3" spans="1:13" x14ac:dyDescent="0.25">
      <c r="A573" t="s">
        <v>90</v>
      </c>
      <c r="B573" t="s">
        <v>90</v>
      </c>
      <c r="C573" t="s">
        <v>78</v>
      </c>
      <c r="D573" s="1" t="s">
        <v>97</v>
      </c>
      <c r="E573" t="s">
        <v>93</v>
      </c>
      <c r="F573" t="s">
        <v>16</v>
      </c>
      <c r="G573">
        <v>5</v>
      </c>
      <c r="H573">
        <v>3</v>
      </c>
      <c r="I573" s="5">
        <f>IFERROR(VLOOKUP(TrendSheetStgData[Population]&amp;TrendSheetStgData[Cost Basis]&amp;TrendSheetStgData[Period]&amp;TrendSheetStgData[Trend],TrendSheetPrdData[#All],9,FALSE),0)</f>
        <v>3</v>
      </c>
      <c r="J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3" s="5">
        <f>VLOOKUP(TrendSheetStgData[Population]&amp;TrendSheetStgData[Trend],Threshold[#All],4,FALSE)</f>
        <v>10</v>
      </c>
      <c r="L573" s="5">
        <f>VLOOKUP(TrendSheetStgData[Population]&amp;TrendSheetStgData[Trend],Threshold[#All],5,FALSE)</f>
        <v>5</v>
      </c>
      <c r="M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4" spans="1:13" x14ac:dyDescent="0.25">
      <c r="A574" t="s">
        <v>90</v>
      </c>
      <c r="B574" t="s">
        <v>90</v>
      </c>
      <c r="C574" t="s">
        <v>78</v>
      </c>
      <c r="D574" s="1" t="s">
        <v>98</v>
      </c>
      <c r="E574" t="s">
        <v>93</v>
      </c>
      <c r="F574" t="s">
        <v>16</v>
      </c>
      <c r="G574">
        <v>5</v>
      </c>
      <c r="H574">
        <v>3</v>
      </c>
      <c r="I574" s="5">
        <f>IFERROR(VLOOKUP(TrendSheetStgData[Population]&amp;TrendSheetStgData[Cost Basis]&amp;TrendSheetStgData[Period]&amp;TrendSheetStgData[Trend],TrendSheetPrdData[#All],9,FALSE),0)</f>
        <v>3</v>
      </c>
      <c r="J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4" s="5">
        <f>VLOOKUP(TrendSheetStgData[Population]&amp;TrendSheetStgData[Trend],Threshold[#All],4,FALSE)</f>
        <v>10</v>
      </c>
      <c r="L574" s="5">
        <f>VLOOKUP(TrendSheetStgData[Population]&amp;TrendSheetStgData[Trend],Threshold[#All],5,FALSE)</f>
        <v>5</v>
      </c>
      <c r="M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5" spans="1:13" x14ac:dyDescent="0.25">
      <c r="A575" t="s">
        <v>90</v>
      </c>
      <c r="B575" t="s">
        <v>90</v>
      </c>
      <c r="C575" t="s">
        <v>78</v>
      </c>
      <c r="D575" s="1" t="s">
        <v>99</v>
      </c>
      <c r="E575" t="s">
        <v>93</v>
      </c>
      <c r="F575" t="s">
        <v>16</v>
      </c>
      <c r="G575">
        <v>5</v>
      </c>
      <c r="H575">
        <v>5</v>
      </c>
      <c r="I575" s="5">
        <f>IFERROR(VLOOKUP(TrendSheetStgData[Population]&amp;TrendSheetStgData[Cost Basis]&amp;TrendSheetStgData[Period]&amp;TrendSheetStgData[Trend],TrendSheetPrdData[#All],9,FALSE),0)</f>
        <v>4</v>
      </c>
      <c r="J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v>
      </c>
      <c r="K575" s="5">
        <f>VLOOKUP(TrendSheetStgData[Population]&amp;TrendSheetStgData[Trend],Threshold[#All],4,FALSE)</f>
        <v>10</v>
      </c>
      <c r="L575" s="5">
        <f>VLOOKUP(TrendSheetStgData[Population]&amp;TrendSheetStgData[Trend],Threshold[#All],5,FALSE)</f>
        <v>5</v>
      </c>
      <c r="M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6" spans="1:13" x14ac:dyDescent="0.25">
      <c r="A576" t="s">
        <v>90</v>
      </c>
      <c r="B576" t="s">
        <v>90</v>
      </c>
      <c r="C576" t="s">
        <v>78</v>
      </c>
      <c r="D576" s="1" t="s">
        <v>100</v>
      </c>
      <c r="E576" t="s">
        <v>93</v>
      </c>
      <c r="F576" t="s">
        <v>16</v>
      </c>
      <c r="G576">
        <v>5</v>
      </c>
      <c r="H576">
        <v>3</v>
      </c>
      <c r="I576" s="5">
        <f>IFERROR(VLOOKUP(TrendSheetStgData[Population]&amp;TrendSheetStgData[Cost Basis]&amp;TrendSheetStgData[Period]&amp;TrendSheetStgData[Trend],TrendSheetPrdData[#All],9,FALSE),0)</f>
        <v>3</v>
      </c>
      <c r="J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6" s="5">
        <f>VLOOKUP(TrendSheetStgData[Population]&amp;TrendSheetStgData[Trend],Threshold[#All],4,FALSE)</f>
        <v>10</v>
      </c>
      <c r="L576" s="5">
        <f>VLOOKUP(TrendSheetStgData[Population]&amp;TrendSheetStgData[Trend],Threshold[#All],5,FALSE)</f>
        <v>5</v>
      </c>
      <c r="M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7" spans="1:13" x14ac:dyDescent="0.25">
      <c r="A577" t="s">
        <v>90</v>
      </c>
      <c r="B577" t="s">
        <v>90</v>
      </c>
      <c r="C577" t="s">
        <v>78</v>
      </c>
      <c r="D577" s="1" t="s">
        <v>101</v>
      </c>
      <c r="E577" t="s">
        <v>93</v>
      </c>
      <c r="F577" t="s">
        <v>16</v>
      </c>
      <c r="G577">
        <v>5</v>
      </c>
      <c r="H577">
        <v>5</v>
      </c>
      <c r="I577" s="5">
        <f>IFERROR(VLOOKUP(TrendSheetStgData[Population]&amp;TrendSheetStgData[Cost Basis]&amp;TrendSheetStgData[Period]&amp;TrendSheetStgData[Trend],TrendSheetPrdData[#All],9,FALSE),0)</f>
        <v>5</v>
      </c>
      <c r="J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7" s="5">
        <f>VLOOKUP(TrendSheetStgData[Population]&amp;TrendSheetStgData[Trend],Threshold[#All],4,FALSE)</f>
        <v>10</v>
      </c>
      <c r="L577" s="5">
        <f>VLOOKUP(TrendSheetStgData[Population]&amp;TrendSheetStgData[Trend],Threshold[#All],5,FALSE)</f>
        <v>5</v>
      </c>
      <c r="M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 spans="1:13" x14ac:dyDescent="0.25">
      <c r="A578" t="s">
        <v>90</v>
      </c>
      <c r="B578" t="s">
        <v>90</v>
      </c>
      <c r="C578" t="s">
        <v>78</v>
      </c>
      <c r="D578" s="1" t="s">
        <v>102</v>
      </c>
      <c r="E578" t="s">
        <v>93</v>
      </c>
      <c r="F578" t="s">
        <v>16</v>
      </c>
      <c r="G578">
        <v>5</v>
      </c>
      <c r="H578">
        <v>3</v>
      </c>
      <c r="I578" s="5">
        <f>IFERROR(VLOOKUP(TrendSheetStgData[Population]&amp;TrendSheetStgData[Cost Basis]&amp;TrendSheetStgData[Period]&amp;TrendSheetStgData[Trend],TrendSheetPrdData[#All],9,FALSE),0)</f>
        <v>3</v>
      </c>
      <c r="J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 s="5">
        <f>VLOOKUP(TrendSheetStgData[Population]&amp;TrendSheetStgData[Trend],Threshold[#All],4,FALSE)</f>
        <v>10</v>
      </c>
      <c r="L578" s="5">
        <f>VLOOKUP(TrendSheetStgData[Population]&amp;TrendSheetStgData[Trend],Threshold[#All],5,FALSE)</f>
        <v>5</v>
      </c>
      <c r="M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 spans="1:13" x14ac:dyDescent="0.25">
      <c r="A579" t="s">
        <v>90</v>
      </c>
      <c r="B579" t="s">
        <v>90</v>
      </c>
      <c r="C579" t="s">
        <v>78</v>
      </c>
      <c r="D579" s="1" t="s">
        <v>103</v>
      </c>
      <c r="E579" t="s">
        <v>93</v>
      </c>
      <c r="F579" t="s">
        <v>16</v>
      </c>
      <c r="G579">
        <v>5</v>
      </c>
      <c r="H579">
        <v>4</v>
      </c>
      <c r="I579" s="5">
        <f>IFERROR(VLOOKUP(TrendSheetStgData[Population]&amp;TrendSheetStgData[Cost Basis]&amp;TrendSheetStgData[Period]&amp;TrendSheetStgData[Trend],TrendSheetPrdData[#All],9,FALSE),0)</f>
        <v>4</v>
      </c>
      <c r="J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 s="5">
        <f>VLOOKUP(TrendSheetStgData[Population]&amp;TrendSheetStgData[Trend],Threshold[#All],4,FALSE)</f>
        <v>10</v>
      </c>
      <c r="L579" s="5">
        <f>VLOOKUP(TrendSheetStgData[Population]&amp;TrendSheetStgData[Trend],Threshold[#All],5,FALSE)</f>
        <v>5</v>
      </c>
      <c r="M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0" spans="1:13" x14ac:dyDescent="0.25">
      <c r="A580" t="s">
        <v>90</v>
      </c>
      <c r="B580" t="s">
        <v>90</v>
      </c>
      <c r="C580" t="s">
        <v>78</v>
      </c>
      <c r="D580" s="1" t="s">
        <v>104</v>
      </c>
      <c r="E580" t="s">
        <v>93</v>
      </c>
      <c r="F580" t="s">
        <v>16</v>
      </c>
      <c r="G580">
        <v>5</v>
      </c>
      <c r="H580">
        <v>5</v>
      </c>
      <c r="I580" s="5">
        <f>IFERROR(VLOOKUP(TrendSheetStgData[Population]&amp;TrendSheetStgData[Cost Basis]&amp;TrendSheetStgData[Period]&amp;TrendSheetStgData[Trend],TrendSheetPrdData[#All],9,FALSE),0)</f>
        <v>5</v>
      </c>
      <c r="J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0" s="5">
        <f>VLOOKUP(TrendSheetStgData[Population]&amp;TrendSheetStgData[Trend],Threshold[#All],4,FALSE)</f>
        <v>10</v>
      </c>
      <c r="L580" s="5">
        <f>VLOOKUP(TrendSheetStgData[Population]&amp;TrendSheetStgData[Trend],Threshold[#All],5,FALSE)</f>
        <v>5</v>
      </c>
      <c r="M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1" spans="1:13" x14ac:dyDescent="0.25">
      <c r="A581" t="s">
        <v>90</v>
      </c>
      <c r="B581" t="s">
        <v>90</v>
      </c>
      <c r="C581" t="s">
        <v>78</v>
      </c>
      <c r="D581" s="1" t="s">
        <v>105</v>
      </c>
      <c r="E581" t="s">
        <v>93</v>
      </c>
      <c r="F581" t="s">
        <v>16</v>
      </c>
      <c r="G581">
        <v>5</v>
      </c>
      <c r="H581">
        <v>2</v>
      </c>
      <c r="I581" s="5">
        <f>IFERROR(VLOOKUP(TrendSheetStgData[Population]&amp;TrendSheetStgData[Cost Basis]&amp;TrendSheetStgData[Period]&amp;TrendSheetStgData[Trend],TrendSheetPrdData[#All],9,FALSE),0)</f>
        <v>2</v>
      </c>
      <c r="J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1" s="5">
        <f>VLOOKUP(TrendSheetStgData[Population]&amp;TrendSheetStgData[Trend],Threshold[#All],4,FALSE)</f>
        <v>10</v>
      </c>
      <c r="L581" s="5">
        <f>VLOOKUP(TrendSheetStgData[Population]&amp;TrendSheetStgData[Trend],Threshold[#All],5,FALSE)</f>
        <v>5</v>
      </c>
      <c r="M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2" spans="1:13" x14ac:dyDescent="0.25">
      <c r="A582" t="s">
        <v>90</v>
      </c>
      <c r="B582" t="s">
        <v>90</v>
      </c>
      <c r="C582" t="s">
        <v>78</v>
      </c>
      <c r="D582" s="1" t="s">
        <v>106</v>
      </c>
      <c r="E582" t="s">
        <v>93</v>
      </c>
      <c r="F582" t="s">
        <v>16</v>
      </c>
      <c r="G582">
        <v>5</v>
      </c>
      <c r="H582">
        <v>6</v>
      </c>
      <c r="I582" s="5">
        <f>IFERROR(VLOOKUP(TrendSheetStgData[Population]&amp;TrendSheetStgData[Cost Basis]&amp;TrendSheetStgData[Period]&amp;TrendSheetStgData[Trend],TrendSheetPrdData[#All],9,FALSE),0)</f>
        <v>6</v>
      </c>
      <c r="J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2" s="5">
        <f>VLOOKUP(TrendSheetStgData[Population]&amp;TrendSheetStgData[Trend],Threshold[#All],4,FALSE)</f>
        <v>10</v>
      </c>
      <c r="L582" s="5">
        <f>VLOOKUP(TrendSheetStgData[Population]&amp;TrendSheetStgData[Trend],Threshold[#All],5,FALSE)</f>
        <v>5</v>
      </c>
      <c r="M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3" spans="1:13" x14ac:dyDescent="0.25">
      <c r="A583" t="s">
        <v>90</v>
      </c>
      <c r="B583" t="s">
        <v>90</v>
      </c>
      <c r="C583" t="s">
        <v>78</v>
      </c>
      <c r="D583" s="1" t="s">
        <v>107</v>
      </c>
      <c r="E583" t="s">
        <v>93</v>
      </c>
      <c r="F583" t="s">
        <v>16</v>
      </c>
      <c r="G583">
        <v>5</v>
      </c>
      <c r="H583">
        <v>7</v>
      </c>
      <c r="I583" s="5">
        <f>IFERROR(VLOOKUP(TrendSheetStgData[Population]&amp;TrendSheetStgData[Cost Basis]&amp;TrendSheetStgData[Period]&amp;TrendSheetStgData[Trend],TrendSheetPrdData[#All],9,FALSE),0)</f>
        <v>7</v>
      </c>
      <c r="J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3" s="5">
        <f>VLOOKUP(TrendSheetStgData[Population]&amp;TrendSheetStgData[Trend],Threshold[#All],4,FALSE)</f>
        <v>10</v>
      </c>
      <c r="L583" s="5">
        <f>VLOOKUP(TrendSheetStgData[Population]&amp;TrendSheetStgData[Trend],Threshold[#All],5,FALSE)</f>
        <v>5</v>
      </c>
      <c r="M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4" spans="1:13" x14ac:dyDescent="0.25">
      <c r="A584" t="s">
        <v>90</v>
      </c>
      <c r="B584" t="s">
        <v>90</v>
      </c>
      <c r="C584" t="s">
        <v>78</v>
      </c>
      <c r="D584" s="1" t="s">
        <v>108</v>
      </c>
      <c r="E584" t="s">
        <v>93</v>
      </c>
      <c r="F584" t="s">
        <v>16</v>
      </c>
      <c r="G584">
        <v>5</v>
      </c>
      <c r="H584">
        <v>3</v>
      </c>
      <c r="I584" s="5">
        <f>IFERROR(VLOOKUP(TrendSheetStgData[Population]&amp;TrendSheetStgData[Cost Basis]&amp;TrendSheetStgData[Period]&amp;TrendSheetStgData[Trend],TrendSheetPrdData[#All],9,FALSE),0)</f>
        <v>3</v>
      </c>
      <c r="J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4" s="5">
        <f>VLOOKUP(TrendSheetStgData[Population]&amp;TrendSheetStgData[Trend],Threshold[#All],4,FALSE)</f>
        <v>10</v>
      </c>
      <c r="L584" s="5">
        <f>VLOOKUP(TrendSheetStgData[Population]&amp;TrendSheetStgData[Trend],Threshold[#All],5,FALSE)</f>
        <v>5</v>
      </c>
      <c r="M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5" spans="1:13" x14ac:dyDescent="0.25">
      <c r="A585" t="s">
        <v>90</v>
      </c>
      <c r="B585" t="s">
        <v>90</v>
      </c>
      <c r="C585" t="s">
        <v>78</v>
      </c>
      <c r="D585" s="1" t="s">
        <v>109</v>
      </c>
      <c r="E585" t="s">
        <v>93</v>
      </c>
      <c r="F585" t="s">
        <v>16</v>
      </c>
      <c r="G585">
        <v>5</v>
      </c>
      <c r="H585">
        <v>1</v>
      </c>
      <c r="I585" s="5">
        <f>IFERROR(VLOOKUP(TrendSheetStgData[Population]&amp;TrendSheetStgData[Cost Basis]&amp;TrendSheetStgData[Period]&amp;TrendSheetStgData[Trend],TrendSheetPrdData[#All],9,FALSE),0)</f>
        <v>1</v>
      </c>
      <c r="J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5" s="5">
        <f>VLOOKUP(TrendSheetStgData[Population]&amp;TrendSheetStgData[Trend],Threshold[#All],4,FALSE)</f>
        <v>10</v>
      </c>
      <c r="L585" s="5">
        <f>VLOOKUP(TrendSheetStgData[Population]&amp;TrendSheetStgData[Trend],Threshold[#All],5,FALSE)</f>
        <v>5</v>
      </c>
      <c r="M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6" spans="1:13" x14ac:dyDescent="0.25">
      <c r="A586" t="s">
        <v>90</v>
      </c>
      <c r="B586" t="s">
        <v>90</v>
      </c>
      <c r="C586" t="s">
        <v>78</v>
      </c>
      <c r="D586" s="1" t="s">
        <v>110</v>
      </c>
      <c r="E586" t="s">
        <v>93</v>
      </c>
      <c r="F586" t="s">
        <v>16</v>
      </c>
      <c r="G586">
        <v>5</v>
      </c>
      <c r="H586">
        <v>2</v>
      </c>
      <c r="I586" s="5">
        <f>IFERROR(VLOOKUP(TrendSheetStgData[Population]&amp;TrendSheetStgData[Cost Basis]&amp;TrendSheetStgData[Period]&amp;TrendSheetStgData[Trend],TrendSheetPrdData[#All],9,FALSE),0)</f>
        <v>1</v>
      </c>
      <c r="J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86" s="5">
        <f>VLOOKUP(TrendSheetStgData[Population]&amp;TrendSheetStgData[Trend],Threshold[#All],4,FALSE)</f>
        <v>10</v>
      </c>
      <c r="L586" s="5">
        <f>VLOOKUP(TrendSheetStgData[Population]&amp;TrendSheetStgData[Trend],Threshold[#All],5,FALSE)</f>
        <v>5</v>
      </c>
      <c r="M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7" spans="1:13" x14ac:dyDescent="0.25">
      <c r="A587" t="s">
        <v>90</v>
      </c>
      <c r="B587" t="s">
        <v>90</v>
      </c>
      <c r="C587" t="s">
        <v>78</v>
      </c>
      <c r="D587" s="1" t="s">
        <v>111</v>
      </c>
      <c r="E587" t="s">
        <v>93</v>
      </c>
      <c r="F587" t="s">
        <v>16</v>
      </c>
      <c r="G587">
        <v>5</v>
      </c>
      <c r="H587">
        <v>2</v>
      </c>
      <c r="I587" s="5">
        <f>IFERROR(VLOOKUP(TrendSheetStgData[Population]&amp;TrendSheetStgData[Cost Basis]&amp;TrendSheetStgData[Period]&amp;TrendSheetStgData[Trend],TrendSheetPrdData[#All],9,FALSE),0)</f>
        <v>1</v>
      </c>
      <c r="J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87" s="5">
        <f>VLOOKUP(TrendSheetStgData[Population]&amp;TrendSheetStgData[Trend],Threshold[#All],4,FALSE)</f>
        <v>10</v>
      </c>
      <c r="L587" s="5">
        <f>VLOOKUP(TrendSheetStgData[Population]&amp;TrendSheetStgData[Trend],Threshold[#All],5,FALSE)</f>
        <v>5</v>
      </c>
      <c r="M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88" spans="1:13" x14ac:dyDescent="0.25">
      <c r="A588" t="s">
        <v>90</v>
      </c>
      <c r="B588" t="s">
        <v>90</v>
      </c>
      <c r="C588" t="s">
        <v>78</v>
      </c>
      <c r="D588" s="1" t="s">
        <v>112</v>
      </c>
      <c r="E588" t="s">
        <v>113</v>
      </c>
      <c r="F588" t="s">
        <v>16</v>
      </c>
      <c r="G588">
        <v>5</v>
      </c>
      <c r="H588">
        <v>0</v>
      </c>
      <c r="I588" s="5">
        <f>IFERROR(VLOOKUP(TrendSheetStgData[Population]&amp;TrendSheetStgData[Cost Basis]&amp;TrendSheetStgData[Period]&amp;TrendSheetStgData[Trend],TrendSheetPrdData[#All],9,FALSE),0)</f>
        <v>0</v>
      </c>
      <c r="J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8" s="5">
        <f>VLOOKUP(TrendSheetStgData[Population]&amp;TrendSheetStgData[Trend],Threshold[#All],4,FALSE)</f>
        <v>10</v>
      </c>
      <c r="L588" s="5">
        <f>VLOOKUP(TrendSheetStgData[Population]&amp;TrendSheetStgData[Trend],Threshold[#All],5,FALSE)</f>
        <v>5</v>
      </c>
      <c r="M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89" spans="1:13" x14ac:dyDescent="0.25">
      <c r="A589" t="s">
        <v>90</v>
      </c>
      <c r="B589" t="s">
        <v>90</v>
      </c>
      <c r="C589" t="s">
        <v>78</v>
      </c>
      <c r="D589" s="1" t="s">
        <v>114</v>
      </c>
      <c r="E589" t="s">
        <v>113</v>
      </c>
      <c r="F589" t="s">
        <v>16</v>
      </c>
      <c r="G589">
        <v>5</v>
      </c>
      <c r="H589">
        <v>0</v>
      </c>
      <c r="I589" s="5">
        <f>IFERROR(VLOOKUP(TrendSheetStgData[Population]&amp;TrendSheetStgData[Cost Basis]&amp;TrendSheetStgData[Period]&amp;TrendSheetStgData[Trend],TrendSheetPrdData[#All],9,FALSE),0)</f>
        <v>0</v>
      </c>
      <c r="J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89" s="5">
        <f>VLOOKUP(TrendSheetStgData[Population]&amp;TrendSheetStgData[Trend],Threshold[#All],4,FALSE)</f>
        <v>10</v>
      </c>
      <c r="L589" s="5">
        <f>VLOOKUP(TrendSheetStgData[Population]&amp;TrendSheetStgData[Trend],Threshold[#All],5,FALSE)</f>
        <v>5</v>
      </c>
      <c r="M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0" spans="1:13" x14ac:dyDescent="0.25">
      <c r="A590" t="s">
        <v>90</v>
      </c>
      <c r="B590" t="s">
        <v>90</v>
      </c>
      <c r="C590" t="s">
        <v>78</v>
      </c>
      <c r="D590" s="1" t="s">
        <v>92</v>
      </c>
      <c r="E590" t="s">
        <v>93</v>
      </c>
      <c r="F590" t="s">
        <v>17</v>
      </c>
      <c r="G590">
        <v>6</v>
      </c>
      <c r="H590">
        <v>18128.330000000002</v>
      </c>
      <c r="I590" s="5">
        <f>IFERROR(VLOOKUP(TrendSheetStgData[Population]&amp;TrendSheetStgData[Cost Basis]&amp;TrendSheetStgData[Period]&amp;TrendSheetStgData[Trend],TrendSheetPrdData[#All],9,FALSE),0)</f>
        <v>18128.330000000002</v>
      </c>
      <c r="J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0" s="5">
        <f>VLOOKUP(TrendSheetStgData[Population]&amp;TrendSheetStgData[Trend],Threshold[#All],4,FALSE)</f>
        <v>10</v>
      </c>
      <c r="L590" s="5">
        <f>VLOOKUP(TrendSheetStgData[Population]&amp;TrendSheetStgData[Trend],Threshold[#All],5,FALSE)</f>
        <v>5</v>
      </c>
      <c r="M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1" spans="1:13" x14ac:dyDescent="0.25">
      <c r="A591" t="s">
        <v>90</v>
      </c>
      <c r="B591" t="s">
        <v>90</v>
      </c>
      <c r="C591" t="s">
        <v>78</v>
      </c>
      <c r="D591" s="1" t="s">
        <v>94</v>
      </c>
      <c r="E591" t="s">
        <v>93</v>
      </c>
      <c r="F591" t="s">
        <v>17</v>
      </c>
      <c r="G591">
        <v>6</v>
      </c>
      <c r="H591">
        <v>0</v>
      </c>
      <c r="I591" s="5">
        <f>IFERROR(VLOOKUP(TrendSheetStgData[Population]&amp;TrendSheetStgData[Cost Basis]&amp;TrendSheetStgData[Period]&amp;TrendSheetStgData[Trend],TrendSheetPrdData[#All],9,FALSE),0)</f>
        <v>0</v>
      </c>
      <c r="J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1" s="5">
        <f>VLOOKUP(TrendSheetStgData[Population]&amp;TrendSheetStgData[Trend],Threshold[#All],4,FALSE)</f>
        <v>10</v>
      </c>
      <c r="L591" s="5">
        <f>VLOOKUP(TrendSheetStgData[Population]&amp;TrendSheetStgData[Trend],Threshold[#All],5,FALSE)</f>
        <v>5</v>
      </c>
      <c r="M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2" spans="1:13" x14ac:dyDescent="0.25">
      <c r="A592" t="s">
        <v>90</v>
      </c>
      <c r="B592" t="s">
        <v>90</v>
      </c>
      <c r="C592" t="s">
        <v>78</v>
      </c>
      <c r="D592" s="1" t="s">
        <v>95</v>
      </c>
      <c r="E592" t="s">
        <v>93</v>
      </c>
      <c r="F592" t="s">
        <v>17</v>
      </c>
      <c r="G592">
        <v>6</v>
      </c>
      <c r="H592">
        <v>14416.04</v>
      </c>
      <c r="I592" s="5">
        <f>IFERROR(VLOOKUP(TrendSheetStgData[Population]&amp;TrendSheetStgData[Cost Basis]&amp;TrendSheetStgData[Period]&amp;TrendSheetStgData[Trend],TrendSheetPrdData[#All],9,FALSE),0)</f>
        <v>14416.04</v>
      </c>
      <c r="J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2" s="5">
        <f>VLOOKUP(TrendSheetStgData[Population]&amp;TrendSheetStgData[Trend],Threshold[#All],4,FALSE)</f>
        <v>10</v>
      </c>
      <c r="L592" s="5">
        <f>VLOOKUP(TrendSheetStgData[Population]&amp;TrendSheetStgData[Trend],Threshold[#All],5,FALSE)</f>
        <v>5</v>
      </c>
      <c r="M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3" spans="1:13" x14ac:dyDescent="0.25">
      <c r="A593" t="s">
        <v>90</v>
      </c>
      <c r="B593" t="s">
        <v>90</v>
      </c>
      <c r="C593" t="s">
        <v>78</v>
      </c>
      <c r="D593" s="1" t="s">
        <v>96</v>
      </c>
      <c r="E593" t="s">
        <v>93</v>
      </c>
      <c r="F593" t="s">
        <v>17</v>
      </c>
      <c r="G593">
        <v>6</v>
      </c>
      <c r="H593">
        <v>0</v>
      </c>
      <c r="I593" s="5">
        <f>IFERROR(VLOOKUP(TrendSheetStgData[Population]&amp;TrendSheetStgData[Cost Basis]&amp;TrendSheetStgData[Period]&amp;TrendSheetStgData[Trend],TrendSheetPrdData[#All],9,FALSE),0)</f>
        <v>0</v>
      </c>
      <c r="J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3" s="5">
        <f>VLOOKUP(TrendSheetStgData[Population]&amp;TrendSheetStgData[Trend],Threshold[#All],4,FALSE)</f>
        <v>10</v>
      </c>
      <c r="L593" s="5">
        <f>VLOOKUP(TrendSheetStgData[Population]&amp;TrendSheetStgData[Trend],Threshold[#All],5,FALSE)</f>
        <v>5</v>
      </c>
      <c r="M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4" spans="1:13" x14ac:dyDescent="0.25">
      <c r="A594" t="s">
        <v>90</v>
      </c>
      <c r="B594" t="s">
        <v>90</v>
      </c>
      <c r="C594" t="s">
        <v>78</v>
      </c>
      <c r="D594" s="1" t="s">
        <v>97</v>
      </c>
      <c r="E594" t="s">
        <v>93</v>
      </c>
      <c r="F594" t="s">
        <v>17</v>
      </c>
      <c r="G594">
        <v>6</v>
      </c>
      <c r="H594">
        <v>0</v>
      </c>
      <c r="I594" s="5">
        <f>IFERROR(VLOOKUP(TrendSheetStgData[Population]&amp;TrendSheetStgData[Cost Basis]&amp;TrendSheetStgData[Period]&amp;TrendSheetStgData[Trend],TrendSheetPrdData[#All],9,FALSE),0)</f>
        <v>0</v>
      </c>
      <c r="J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4" s="5">
        <f>VLOOKUP(TrendSheetStgData[Population]&amp;TrendSheetStgData[Trend],Threshold[#All],4,FALSE)</f>
        <v>10</v>
      </c>
      <c r="L594" s="5">
        <f>VLOOKUP(TrendSheetStgData[Population]&amp;TrendSheetStgData[Trend],Threshold[#All],5,FALSE)</f>
        <v>5</v>
      </c>
      <c r="M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5" spans="1:13" x14ac:dyDescent="0.25">
      <c r="A595" t="s">
        <v>90</v>
      </c>
      <c r="B595" t="s">
        <v>90</v>
      </c>
      <c r="C595" t="s">
        <v>78</v>
      </c>
      <c r="D595" s="1" t="s">
        <v>98</v>
      </c>
      <c r="E595" t="s">
        <v>93</v>
      </c>
      <c r="F595" t="s">
        <v>17</v>
      </c>
      <c r="G595">
        <v>6</v>
      </c>
      <c r="H595">
        <v>45799.5</v>
      </c>
      <c r="I595" s="5">
        <f>IFERROR(VLOOKUP(TrendSheetStgData[Population]&amp;TrendSheetStgData[Cost Basis]&amp;TrendSheetStgData[Period]&amp;TrendSheetStgData[Trend],TrendSheetPrdData[#All],9,FALSE),0)</f>
        <v>45799.5</v>
      </c>
      <c r="J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5" s="5">
        <f>VLOOKUP(TrendSheetStgData[Population]&amp;TrendSheetStgData[Trend],Threshold[#All],4,FALSE)</f>
        <v>10</v>
      </c>
      <c r="L595" s="5">
        <f>VLOOKUP(TrendSheetStgData[Population]&amp;TrendSheetStgData[Trend],Threshold[#All],5,FALSE)</f>
        <v>5</v>
      </c>
      <c r="M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6" spans="1:13" x14ac:dyDescent="0.25">
      <c r="A596" t="s">
        <v>90</v>
      </c>
      <c r="B596" t="s">
        <v>90</v>
      </c>
      <c r="C596" t="s">
        <v>78</v>
      </c>
      <c r="D596" s="1" t="s">
        <v>99</v>
      </c>
      <c r="E596" t="s">
        <v>93</v>
      </c>
      <c r="F596" t="s">
        <v>17</v>
      </c>
      <c r="G596">
        <v>6</v>
      </c>
      <c r="H596">
        <v>10612.37</v>
      </c>
      <c r="I596" s="5">
        <f>IFERROR(VLOOKUP(TrendSheetStgData[Population]&amp;TrendSheetStgData[Cost Basis]&amp;TrendSheetStgData[Period]&amp;TrendSheetStgData[Trend],TrendSheetPrdData[#All],9,FALSE),0)</f>
        <v>10612.37</v>
      </c>
      <c r="J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6" s="5">
        <f>VLOOKUP(TrendSheetStgData[Population]&amp;TrendSheetStgData[Trend],Threshold[#All],4,FALSE)</f>
        <v>10</v>
      </c>
      <c r="L596" s="5">
        <f>VLOOKUP(TrendSheetStgData[Population]&amp;TrendSheetStgData[Trend],Threshold[#All],5,FALSE)</f>
        <v>5</v>
      </c>
      <c r="M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7" spans="1:13" x14ac:dyDescent="0.25">
      <c r="A597" t="s">
        <v>90</v>
      </c>
      <c r="B597" t="s">
        <v>90</v>
      </c>
      <c r="C597" t="s">
        <v>78</v>
      </c>
      <c r="D597" s="1" t="s">
        <v>100</v>
      </c>
      <c r="E597" t="s">
        <v>93</v>
      </c>
      <c r="F597" t="s">
        <v>17</v>
      </c>
      <c r="G597">
        <v>6</v>
      </c>
      <c r="H597">
        <v>31564.7</v>
      </c>
      <c r="I597" s="5">
        <f>IFERROR(VLOOKUP(TrendSheetStgData[Population]&amp;TrendSheetStgData[Cost Basis]&amp;TrendSheetStgData[Period]&amp;TrendSheetStgData[Trend],TrendSheetPrdData[#All],9,FALSE),0)</f>
        <v>31564.7</v>
      </c>
      <c r="J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7" s="5">
        <f>VLOOKUP(TrendSheetStgData[Population]&amp;TrendSheetStgData[Trend],Threshold[#All],4,FALSE)</f>
        <v>10</v>
      </c>
      <c r="L597" s="5">
        <f>VLOOKUP(TrendSheetStgData[Population]&amp;TrendSheetStgData[Trend],Threshold[#All],5,FALSE)</f>
        <v>5</v>
      </c>
      <c r="M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8" spans="1:13" x14ac:dyDescent="0.25">
      <c r="A598" t="s">
        <v>90</v>
      </c>
      <c r="B598" t="s">
        <v>90</v>
      </c>
      <c r="C598" t="s">
        <v>78</v>
      </c>
      <c r="D598" s="1" t="s">
        <v>101</v>
      </c>
      <c r="E598" t="s">
        <v>93</v>
      </c>
      <c r="F598" t="s">
        <v>17</v>
      </c>
      <c r="G598">
        <v>6</v>
      </c>
      <c r="H598">
        <v>0</v>
      </c>
      <c r="I598" s="5">
        <f>IFERROR(VLOOKUP(TrendSheetStgData[Population]&amp;TrendSheetStgData[Cost Basis]&amp;TrendSheetStgData[Period]&amp;TrendSheetStgData[Trend],TrendSheetPrdData[#All],9,FALSE),0)</f>
        <v>0</v>
      </c>
      <c r="J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8" s="5">
        <f>VLOOKUP(TrendSheetStgData[Population]&amp;TrendSheetStgData[Trend],Threshold[#All],4,FALSE)</f>
        <v>10</v>
      </c>
      <c r="L598" s="5">
        <f>VLOOKUP(TrendSheetStgData[Population]&amp;TrendSheetStgData[Trend],Threshold[#All],5,FALSE)</f>
        <v>5</v>
      </c>
      <c r="M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99" spans="1:13" x14ac:dyDescent="0.25">
      <c r="A599" t="s">
        <v>90</v>
      </c>
      <c r="B599" t="s">
        <v>90</v>
      </c>
      <c r="C599" t="s">
        <v>78</v>
      </c>
      <c r="D599" s="1" t="s">
        <v>102</v>
      </c>
      <c r="E599" t="s">
        <v>93</v>
      </c>
      <c r="F599" t="s">
        <v>17</v>
      </c>
      <c r="G599">
        <v>6</v>
      </c>
      <c r="H599">
        <v>17813.37</v>
      </c>
      <c r="I599" s="5">
        <f>IFERROR(VLOOKUP(TrendSheetStgData[Population]&amp;TrendSheetStgData[Cost Basis]&amp;TrendSheetStgData[Period]&amp;TrendSheetStgData[Trend],TrendSheetPrdData[#All],9,FALSE),0)</f>
        <v>17813.37</v>
      </c>
      <c r="J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99" s="5">
        <f>VLOOKUP(TrendSheetStgData[Population]&amp;TrendSheetStgData[Trend],Threshold[#All],4,FALSE)</f>
        <v>10</v>
      </c>
      <c r="L599" s="5">
        <f>VLOOKUP(TrendSheetStgData[Population]&amp;TrendSheetStgData[Trend],Threshold[#All],5,FALSE)</f>
        <v>5</v>
      </c>
      <c r="M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0" spans="1:13" x14ac:dyDescent="0.25">
      <c r="A600" t="s">
        <v>90</v>
      </c>
      <c r="B600" t="s">
        <v>90</v>
      </c>
      <c r="C600" t="s">
        <v>78</v>
      </c>
      <c r="D600" s="1" t="s">
        <v>103</v>
      </c>
      <c r="E600" t="s">
        <v>93</v>
      </c>
      <c r="F600" t="s">
        <v>17</v>
      </c>
      <c r="G600">
        <v>6</v>
      </c>
      <c r="H600">
        <v>0</v>
      </c>
      <c r="I600" s="5">
        <f>IFERROR(VLOOKUP(TrendSheetStgData[Population]&amp;TrendSheetStgData[Cost Basis]&amp;TrendSheetStgData[Period]&amp;TrendSheetStgData[Trend],TrendSheetPrdData[#All],9,FALSE),0)</f>
        <v>0</v>
      </c>
      <c r="J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0" s="5">
        <f>VLOOKUP(TrendSheetStgData[Population]&amp;TrendSheetStgData[Trend],Threshold[#All],4,FALSE)</f>
        <v>10</v>
      </c>
      <c r="L600" s="5">
        <f>VLOOKUP(TrendSheetStgData[Population]&amp;TrendSheetStgData[Trend],Threshold[#All],5,FALSE)</f>
        <v>5</v>
      </c>
      <c r="M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1" spans="1:13" x14ac:dyDescent="0.25">
      <c r="A601" t="s">
        <v>90</v>
      </c>
      <c r="B601" t="s">
        <v>90</v>
      </c>
      <c r="C601" t="s">
        <v>78</v>
      </c>
      <c r="D601" s="1" t="s">
        <v>104</v>
      </c>
      <c r="E601" t="s">
        <v>93</v>
      </c>
      <c r="F601" t="s">
        <v>17</v>
      </c>
      <c r="G601">
        <v>6</v>
      </c>
      <c r="H601">
        <v>0</v>
      </c>
      <c r="I601" s="5">
        <f>IFERROR(VLOOKUP(TrendSheetStgData[Population]&amp;TrendSheetStgData[Cost Basis]&amp;TrendSheetStgData[Period]&amp;TrendSheetStgData[Trend],TrendSheetPrdData[#All],9,FALSE),0)</f>
        <v>0</v>
      </c>
      <c r="J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1" s="5">
        <f>VLOOKUP(TrendSheetStgData[Population]&amp;TrendSheetStgData[Trend],Threshold[#All],4,FALSE)</f>
        <v>10</v>
      </c>
      <c r="L601" s="5">
        <f>VLOOKUP(TrendSheetStgData[Population]&amp;TrendSheetStgData[Trend],Threshold[#All],5,FALSE)</f>
        <v>5</v>
      </c>
      <c r="M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2" spans="1:13" x14ac:dyDescent="0.25">
      <c r="A602" t="s">
        <v>90</v>
      </c>
      <c r="B602" t="s">
        <v>90</v>
      </c>
      <c r="C602" t="s">
        <v>78</v>
      </c>
      <c r="D602" s="1" t="s">
        <v>105</v>
      </c>
      <c r="E602" t="s">
        <v>93</v>
      </c>
      <c r="F602" t="s">
        <v>17</v>
      </c>
      <c r="G602">
        <v>6</v>
      </c>
      <c r="H602">
        <v>31414.92</v>
      </c>
      <c r="I602" s="5">
        <f>IFERROR(VLOOKUP(TrendSheetStgData[Population]&amp;TrendSheetStgData[Cost Basis]&amp;TrendSheetStgData[Period]&amp;TrendSheetStgData[Trend],TrendSheetPrdData[#All],9,FALSE),0)</f>
        <v>31414.92</v>
      </c>
      <c r="J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2" s="5">
        <f>VLOOKUP(TrendSheetStgData[Population]&amp;TrendSheetStgData[Trend],Threshold[#All],4,FALSE)</f>
        <v>10</v>
      </c>
      <c r="L602" s="5">
        <f>VLOOKUP(TrendSheetStgData[Population]&amp;TrendSheetStgData[Trend],Threshold[#All],5,FALSE)</f>
        <v>5</v>
      </c>
      <c r="M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3" spans="1:13" x14ac:dyDescent="0.25">
      <c r="A603" t="s">
        <v>90</v>
      </c>
      <c r="B603" t="s">
        <v>90</v>
      </c>
      <c r="C603" t="s">
        <v>78</v>
      </c>
      <c r="D603" s="1" t="s">
        <v>106</v>
      </c>
      <c r="E603" t="s">
        <v>93</v>
      </c>
      <c r="F603" t="s">
        <v>17</v>
      </c>
      <c r="G603">
        <v>6</v>
      </c>
      <c r="H603">
        <v>16505.47</v>
      </c>
      <c r="I603" s="5">
        <f>IFERROR(VLOOKUP(TrendSheetStgData[Population]&amp;TrendSheetStgData[Cost Basis]&amp;TrendSheetStgData[Period]&amp;TrendSheetStgData[Trend],TrendSheetPrdData[#All],9,FALSE),0)</f>
        <v>16505.47</v>
      </c>
      <c r="J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3" s="5">
        <f>VLOOKUP(TrendSheetStgData[Population]&amp;TrendSheetStgData[Trend],Threshold[#All],4,FALSE)</f>
        <v>10</v>
      </c>
      <c r="L603" s="5">
        <f>VLOOKUP(TrendSheetStgData[Population]&amp;TrendSheetStgData[Trend],Threshold[#All],5,FALSE)</f>
        <v>5</v>
      </c>
      <c r="M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4" spans="1:13" x14ac:dyDescent="0.25">
      <c r="A604" t="s">
        <v>90</v>
      </c>
      <c r="B604" t="s">
        <v>90</v>
      </c>
      <c r="C604" t="s">
        <v>78</v>
      </c>
      <c r="D604" s="1" t="s">
        <v>107</v>
      </c>
      <c r="E604" t="s">
        <v>93</v>
      </c>
      <c r="F604" t="s">
        <v>17</v>
      </c>
      <c r="G604">
        <v>6</v>
      </c>
      <c r="H604">
        <v>0</v>
      </c>
      <c r="I604" s="5">
        <f>IFERROR(VLOOKUP(TrendSheetStgData[Population]&amp;TrendSheetStgData[Cost Basis]&amp;TrendSheetStgData[Period]&amp;TrendSheetStgData[Trend],TrendSheetPrdData[#All],9,FALSE),0)</f>
        <v>0</v>
      </c>
      <c r="J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4" s="5">
        <f>VLOOKUP(TrendSheetStgData[Population]&amp;TrendSheetStgData[Trend],Threshold[#All],4,FALSE)</f>
        <v>10</v>
      </c>
      <c r="L604" s="5">
        <f>VLOOKUP(TrendSheetStgData[Population]&amp;TrendSheetStgData[Trend],Threshold[#All],5,FALSE)</f>
        <v>5</v>
      </c>
      <c r="M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5" spans="1:13" x14ac:dyDescent="0.25">
      <c r="A605" t="s">
        <v>90</v>
      </c>
      <c r="B605" t="s">
        <v>90</v>
      </c>
      <c r="C605" t="s">
        <v>78</v>
      </c>
      <c r="D605" s="1" t="s">
        <v>108</v>
      </c>
      <c r="E605" t="s">
        <v>93</v>
      </c>
      <c r="F605" t="s">
        <v>17</v>
      </c>
      <c r="G605">
        <v>6</v>
      </c>
      <c r="H605">
        <v>17039.55</v>
      </c>
      <c r="I605" s="5">
        <f>IFERROR(VLOOKUP(TrendSheetStgData[Population]&amp;TrendSheetStgData[Cost Basis]&amp;TrendSheetStgData[Period]&amp;TrendSheetStgData[Trend],TrendSheetPrdData[#All],9,FALSE),0)</f>
        <v>17039.55</v>
      </c>
      <c r="J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5" s="5">
        <f>VLOOKUP(TrendSheetStgData[Population]&amp;TrendSheetStgData[Trend],Threshold[#All],4,FALSE)</f>
        <v>10</v>
      </c>
      <c r="L605" s="5">
        <f>VLOOKUP(TrendSheetStgData[Population]&amp;TrendSheetStgData[Trend],Threshold[#All],5,FALSE)</f>
        <v>5</v>
      </c>
      <c r="M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6" spans="1:13" x14ac:dyDescent="0.25">
      <c r="A606" t="s">
        <v>90</v>
      </c>
      <c r="B606" t="s">
        <v>90</v>
      </c>
      <c r="C606" t="s">
        <v>78</v>
      </c>
      <c r="D606" s="1" t="s">
        <v>109</v>
      </c>
      <c r="E606" t="s">
        <v>93</v>
      </c>
      <c r="F606" t="s">
        <v>17</v>
      </c>
      <c r="G606">
        <v>6</v>
      </c>
      <c r="H606">
        <v>0</v>
      </c>
      <c r="I606" s="5">
        <f>IFERROR(VLOOKUP(TrendSheetStgData[Population]&amp;TrendSheetStgData[Cost Basis]&amp;TrendSheetStgData[Period]&amp;TrendSheetStgData[Trend],TrendSheetPrdData[#All],9,FALSE),0)</f>
        <v>0</v>
      </c>
      <c r="J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6" s="5">
        <f>VLOOKUP(TrendSheetStgData[Population]&amp;TrendSheetStgData[Trend],Threshold[#All],4,FALSE)</f>
        <v>10</v>
      </c>
      <c r="L606" s="5">
        <f>VLOOKUP(TrendSheetStgData[Population]&amp;TrendSheetStgData[Trend],Threshold[#All],5,FALSE)</f>
        <v>5</v>
      </c>
      <c r="M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7" spans="1:13" x14ac:dyDescent="0.25">
      <c r="A607" t="s">
        <v>90</v>
      </c>
      <c r="B607" t="s">
        <v>90</v>
      </c>
      <c r="C607" t="s">
        <v>78</v>
      </c>
      <c r="D607" s="1" t="s">
        <v>110</v>
      </c>
      <c r="E607" t="s">
        <v>93</v>
      </c>
      <c r="F607" t="s">
        <v>17</v>
      </c>
      <c r="G607">
        <v>6</v>
      </c>
      <c r="H607">
        <v>0</v>
      </c>
      <c r="I607" s="5">
        <f>IFERROR(VLOOKUP(TrendSheetStgData[Population]&amp;TrendSheetStgData[Cost Basis]&amp;TrendSheetStgData[Period]&amp;TrendSheetStgData[Trend],TrendSheetPrdData[#All],9,FALSE),0)</f>
        <v>0</v>
      </c>
      <c r="J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7" s="5">
        <f>VLOOKUP(TrendSheetStgData[Population]&amp;TrendSheetStgData[Trend],Threshold[#All],4,FALSE)</f>
        <v>10</v>
      </c>
      <c r="L607" s="5">
        <f>VLOOKUP(TrendSheetStgData[Population]&amp;TrendSheetStgData[Trend],Threshold[#All],5,FALSE)</f>
        <v>5</v>
      </c>
      <c r="M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08" spans="1:13" x14ac:dyDescent="0.25">
      <c r="A608" t="s">
        <v>90</v>
      </c>
      <c r="B608" t="s">
        <v>90</v>
      </c>
      <c r="C608" t="s">
        <v>78</v>
      </c>
      <c r="D608" s="1" t="s">
        <v>111</v>
      </c>
      <c r="E608" t="s">
        <v>93</v>
      </c>
      <c r="F608" t="s">
        <v>17</v>
      </c>
      <c r="G608">
        <v>6</v>
      </c>
      <c r="H608">
        <v>44526.22</v>
      </c>
      <c r="I608" s="5">
        <f>IFERROR(VLOOKUP(TrendSheetStgData[Population]&amp;TrendSheetStgData[Cost Basis]&amp;TrendSheetStgData[Period]&amp;TrendSheetStgData[Trend],TrendSheetPrdData[#All],9,FALSE),0)</f>
        <v>0</v>
      </c>
      <c r="J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08" s="5">
        <f>VLOOKUP(TrendSheetStgData[Population]&amp;TrendSheetStgData[Trend],Threshold[#All],4,FALSE)</f>
        <v>10</v>
      </c>
      <c r="L608" s="5">
        <f>VLOOKUP(TrendSheetStgData[Population]&amp;TrendSheetStgData[Trend],Threshold[#All],5,FALSE)</f>
        <v>5</v>
      </c>
      <c r="M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09" spans="1:13" x14ac:dyDescent="0.25">
      <c r="A609" t="s">
        <v>90</v>
      </c>
      <c r="B609" t="s">
        <v>90</v>
      </c>
      <c r="C609" t="s">
        <v>78</v>
      </c>
      <c r="D609" s="1" t="s">
        <v>112</v>
      </c>
      <c r="E609" t="s">
        <v>113</v>
      </c>
      <c r="F609" t="s">
        <v>17</v>
      </c>
      <c r="G609">
        <v>6</v>
      </c>
      <c r="H609">
        <v>0</v>
      </c>
      <c r="I609" s="5">
        <f>IFERROR(VLOOKUP(TrendSheetStgData[Population]&amp;TrendSheetStgData[Cost Basis]&amp;TrendSheetStgData[Period]&amp;TrendSheetStgData[Trend],TrendSheetPrdData[#All],9,FALSE),0)</f>
        <v>0</v>
      </c>
      <c r="J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09" s="5">
        <f>VLOOKUP(TrendSheetStgData[Population]&amp;TrendSheetStgData[Trend],Threshold[#All],4,FALSE)</f>
        <v>10</v>
      </c>
      <c r="L609" s="5">
        <f>VLOOKUP(TrendSheetStgData[Population]&amp;TrendSheetStgData[Trend],Threshold[#All],5,FALSE)</f>
        <v>5</v>
      </c>
      <c r="M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0" spans="1:13" x14ac:dyDescent="0.25">
      <c r="A610" t="s">
        <v>90</v>
      </c>
      <c r="B610" t="s">
        <v>90</v>
      </c>
      <c r="C610" t="s">
        <v>78</v>
      </c>
      <c r="D610" s="1" t="s">
        <v>114</v>
      </c>
      <c r="E610" t="s">
        <v>113</v>
      </c>
      <c r="F610" t="s">
        <v>17</v>
      </c>
      <c r="G610">
        <v>6</v>
      </c>
      <c r="H610">
        <v>1614.79</v>
      </c>
      <c r="I610" s="5">
        <f>IFERROR(VLOOKUP(TrendSheetStgData[Population]&amp;TrendSheetStgData[Cost Basis]&amp;TrendSheetStgData[Period]&amp;TrendSheetStgData[Trend],TrendSheetPrdData[#All],9,FALSE),0)</f>
        <v>0</v>
      </c>
      <c r="J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10" s="5">
        <f>VLOOKUP(TrendSheetStgData[Population]&amp;TrendSheetStgData[Trend],Threshold[#All],4,FALSE)</f>
        <v>10</v>
      </c>
      <c r="L610" s="5">
        <f>VLOOKUP(TrendSheetStgData[Population]&amp;TrendSheetStgData[Trend],Threshold[#All],5,FALSE)</f>
        <v>5</v>
      </c>
      <c r="M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11" spans="1:13" x14ac:dyDescent="0.25">
      <c r="A611" t="s">
        <v>90</v>
      </c>
      <c r="B611" t="s">
        <v>90</v>
      </c>
      <c r="C611" t="s">
        <v>78</v>
      </c>
      <c r="D611" s="1" t="s">
        <v>92</v>
      </c>
      <c r="E611" t="s">
        <v>93</v>
      </c>
      <c r="F611" t="s">
        <v>18</v>
      </c>
      <c r="G611">
        <v>7</v>
      </c>
      <c r="H611">
        <v>2</v>
      </c>
      <c r="I611" s="5">
        <f>IFERROR(VLOOKUP(TrendSheetStgData[Population]&amp;TrendSheetStgData[Cost Basis]&amp;TrendSheetStgData[Period]&amp;TrendSheetStgData[Trend],TrendSheetPrdData[#All],9,FALSE),0)</f>
        <v>2</v>
      </c>
      <c r="J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1" s="5">
        <f>VLOOKUP(TrendSheetStgData[Population]&amp;TrendSheetStgData[Trend],Threshold[#All],4,FALSE)</f>
        <v>10</v>
      </c>
      <c r="L611" s="5">
        <f>VLOOKUP(TrendSheetStgData[Population]&amp;TrendSheetStgData[Trend],Threshold[#All],5,FALSE)</f>
        <v>5</v>
      </c>
      <c r="M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2" spans="1:13" x14ac:dyDescent="0.25">
      <c r="A612" t="s">
        <v>90</v>
      </c>
      <c r="B612" t="s">
        <v>90</v>
      </c>
      <c r="C612" t="s">
        <v>78</v>
      </c>
      <c r="D612" s="1" t="s">
        <v>94</v>
      </c>
      <c r="E612" t="s">
        <v>93</v>
      </c>
      <c r="F612" t="s">
        <v>18</v>
      </c>
      <c r="G612">
        <v>7</v>
      </c>
      <c r="H612">
        <v>0</v>
      </c>
      <c r="I612" s="5">
        <f>IFERROR(VLOOKUP(TrendSheetStgData[Population]&amp;TrendSheetStgData[Cost Basis]&amp;TrendSheetStgData[Period]&amp;TrendSheetStgData[Trend],TrendSheetPrdData[#All],9,FALSE),0)</f>
        <v>0</v>
      </c>
      <c r="J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2" s="5">
        <f>VLOOKUP(TrendSheetStgData[Population]&amp;TrendSheetStgData[Trend],Threshold[#All],4,FALSE)</f>
        <v>10</v>
      </c>
      <c r="L612" s="5">
        <f>VLOOKUP(TrendSheetStgData[Population]&amp;TrendSheetStgData[Trend],Threshold[#All],5,FALSE)</f>
        <v>5</v>
      </c>
      <c r="M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3" spans="1:13" x14ac:dyDescent="0.25">
      <c r="A613" t="s">
        <v>90</v>
      </c>
      <c r="B613" t="s">
        <v>90</v>
      </c>
      <c r="C613" t="s">
        <v>78</v>
      </c>
      <c r="D613" s="1" t="s">
        <v>95</v>
      </c>
      <c r="E613" t="s">
        <v>93</v>
      </c>
      <c r="F613" t="s">
        <v>18</v>
      </c>
      <c r="G613">
        <v>7</v>
      </c>
      <c r="H613">
        <v>1</v>
      </c>
      <c r="I613" s="5">
        <f>IFERROR(VLOOKUP(TrendSheetStgData[Population]&amp;TrendSheetStgData[Cost Basis]&amp;TrendSheetStgData[Period]&amp;TrendSheetStgData[Trend],TrendSheetPrdData[#All],9,FALSE),0)</f>
        <v>1</v>
      </c>
      <c r="J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3" s="5">
        <f>VLOOKUP(TrendSheetStgData[Population]&amp;TrendSheetStgData[Trend],Threshold[#All],4,FALSE)</f>
        <v>10</v>
      </c>
      <c r="L613" s="5">
        <f>VLOOKUP(TrendSheetStgData[Population]&amp;TrendSheetStgData[Trend],Threshold[#All],5,FALSE)</f>
        <v>5</v>
      </c>
      <c r="M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4" spans="1:13" x14ac:dyDescent="0.25">
      <c r="A614" t="s">
        <v>90</v>
      </c>
      <c r="B614" t="s">
        <v>90</v>
      </c>
      <c r="C614" t="s">
        <v>78</v>
      </c>
      <c r="D614" s="1" t="s">
        <v>96</v>
      </c>
      <c r="E614" t="s">
        <v>93</v>
      </c>
      <c r="F614" t="s">
        <v>18</v>
      </c>
      <c r="G614">
        <v>7</v>
      </c>
      <c r="H614">
        <v>1</v>
      </c>
      <c r="I614" s="5">
        <f>IFERROR(VLOOKUP(TrendSheetStgData[Population]&amp;TrendSheetStgData[Cost Basis]&amp;TrendSheetStgData[Period]&amp;TrendSheetStgData[Trend],TrendSheetPrdData[#All],9,FALSE),0)</f>
        <v>1</v>
      </c>
      <c r="J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4" s="5">
        <f>VLOOKUP(TrendSheetStgData[Population]&amp;TrendSheetStgData[Trend],Threshold[#All],4,FALSE)</f>
        <v>10</v>
      </c>
      <c r="L614" s="5">
        <f>VLOOKUP(TrendSheetStgData[Population]&amp;TrendSheetStgData[Trend],Threshold[#All],5,FALSE)</f>
        <v>5</v>
      </c>
      <c r="M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5" spans="1:13" x14ac:dyDescent="0.25">
      <c r="A615" t="s">
        <v>90</v>
      </c>
      <c r="B615" t="s">
        <v>90</v>
      </c>
      <c r="C615" t="s">
        <v>78</v>
      </c>
      <c r="D615" s="1" t="s">
        <v>97</v>
      </c>
      <c r="E615" t="s">
        <v>93</v>
      </c>
      <c r="F615" t="s">
        <v>18</v>
      </c>
      <c r="G615">
        <v>7</v>
      </c>
      <c r="H615">
        <v>1</v>
      </c>
      <c r="I615" s="5">
        <f>IFERROR(VLOOKUP(TrendSheetStgData[Population]&amp;TrendSheetStgData[Cost Basis]&amp;TrendSheetStgData[Period]&amp;TrendSheetStgData[Trend],TrendSheetPrdData[#All],9,FALSE),0)</f>
        <v>1</v>
      </c>
      <c r="J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5" s="5">
        <f>VLOOKUP(TrendSheetStgData[Population]&amp;TrendSheetStgData[Trend],Threshold[#All],4,FALSE)</f>
        <v>10</v>
      </c>
      <c r="L615" s="5">
        <f>VLOOKUP(TrendSheetStgData[Population]&amp;TrendSheetStgData[Trend],Threshold[#All],5,FALSE)</f>
        <v>5</v>
      </c>
      <c r="M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6" spans="1:13" x14ac:dyDescent="0.25">
      <c r="A616" t="s">
        <v>90</v>
      </c>
      <c r="B616" t="s">
        <v>90</v>
      </c>
      <c r="C616" t="s">
        <v>78</v>
      </c>
      <c r="D616" s="1" t="s">
        <v>98</v>
      </c>
      <c r="E616" t="s">
        <v>93</v>
      </c>
      <c r="F616" t="s">
        <v>18</v>
      </c>
      <c r="G616">
        <v>7</v>
      </c>
      <c r="H616">
        <v>1</v>
      </c>
      <c r="I616" s="5">
        <f>IFERROR(VLOOKUP(TrendSheetStgData[Population]&amp;TrendSheetStgData[Cost Basis]&amp;TrendSheetStgData[Period]&amp;TrendSheetStgData[Trend],TrendSheetPrdData[#All],9,FALSE),0)</f>
        <v>1</v>
      </c>
      <c r="J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6" s="5">
        <f>VLOOKUP(TrendSheetStgData[Population]&amp;TrendSheetStgData[Trend],Threshold[#All],4,FALSE)</f>
        <v>10</v>
      </c>
      <c r="L616" s="5">
        <f>VLOOKUP(TrendSheetStgData[Population]&amp;TrendSheetStgData[Trend],Threshold[#All],5,FALSE)</f>
        <v>5</v>
      </c>
      <c r="M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7" spans="1:13" x14ac:dyDescent="0.25">
      <c r="A617" t="s">
        <v>90</v>
      </c>
      <c r="B617" t="s">
        <v>90</v>
      </c>
      <c r="C617" t="s">
        <v>78</v>
      </c>
      <c r="D617" s="1" t="s">
        <v>99</v>
      </c>
      <c r="E617" t="s">
        <v>93</v>
      </c>
      <c r="F617" t="s">
        <v>18</v>
      </c>
      <c r="G617">
        <v>7</v>
      </c>
      <c r="H617">
        <v>1</v>
      </c>
      <c r="I617" s="5">
        <f>IFERROR(VLOOKUP(TrendSheetStgData[Population]&amp;TrendSheetStgData[Cost Basis]&amp;TrendSheetStgData[Period]&amp;TrendSheetStgData[Trend],TrendSheetPrdData[#All],9,FALSE),0)</f>
        <v>1</v>
      </c>
      <c r="J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7" s="5">
        <f>VLOOKUP(TrendSheetStgData[Population]&amp;TrendSheetStgData[Trend],Threshold[#All],4,FALSE)</f>
        <v>10</v>
      </c>
      <c r="L617" s="5">
        <f>VLOOKUP(TrendSheetStgData[Population]&amp;TrendSheetStgData[Trend],Threshold[#All],5,FALSE)</f>
        <v>5</v>
      </c>
      <c r="M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8" spans="1:13" x14ac:dyDescent="0.25">
      <c r="A618" t="s">
        <v>90</v>
      </c>
      <c r="B618" t="s">
        <v>90</v>
      </c>
      <c r="C618" t="s">
        <v>78</v>
      </c>
      <c r="D618" s="1" t="s">
        <v>100</v>
      </c>
      <c r="E618" t="s">
        <v>93</v>
      </c>
      <c r="F618" t="s">
        <v>18</v>
      </c>
      <c r="G618">
        <v>7</v>
      </c>
      <c r="H618">
        <v>2</v>
      </c>
      <c r="I618" s="5">
        <f>IFERROR(VLOOKUP(TrendSheetStgData[Population]&amp;TrendSheetStgData[Cost Basis]&amp;TrendSheetStgData[Period]&amp;TrendSheetStgData[Trend],TrendSheetPrdData[#All],9,FALSE),0)</f>
        <v>2</v>
      </c>
      <c r="J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8" s="5">
        <f>VLOOKUP(TrendSheetStgData[Population]&amp;TrendSheetStgData[Trend],Threshold[#All],4,FALSE)</f>
        <v>10</v>
      </c>
      <c r="L618" s="5">
        <f>VLOOKUP(TrendSheetStgData[Population]&amp;TrendSheetStgData[Trend],Threshold[#All],5,FALSE)</f>
        <v>5</v>
      </c>
      <c r="M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19" spans="1:13" x14ac:dyDescent="0.25">
      <c r="A619" t="s">
        <v>90</v>
      </c>
      <c r="B619" t="s">
        <v>90</v>
      </c>
      <c r="C619" t="s">
        <v>78</v>
      </c>
      <c r="D619" s="1" t="s">
        <v>101</v>
      </c>
      <c r="E619" t="s">
        <v>93</v>
      </c>
      <c r="F619" t="s">
        <v>18</v>
      </c>
      <c r="G619">
        <v>7</v>
      </c>
      <c r="H619">
        <v>0</v>
      </c>
      <c r="I619" s="5">
        <f>IFERROR(VLOOKUP(TrendSheetStgData[Population]&amp;TrendSheetStgData[Cost Basis]&amp;TrendSheetStgData[Period]&amp;TrendSheetStgData[Trend],TrendSheetPrdData[#All],9,FALSE),0)</f>
        <v>0</v>
      </c>
      <c r="J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19" s="5">
        <f>VLOOKUP(TrendSheetStgData[Population]&amp;TrendSheetStgData[Trend],Threshold[#All],4,FALSE)</f>
        <v>10</v>
      </c>
      <c r="L619" s="5">
        <f>VLOOKUP(TrendSheetStgData[Population]&amp;TrendSheetStgData[Trend],Threshold[#All],5,FALSE)</f>
        <v>5</v>
      </c>
      <c r="M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0" spans="1:13" x14ac:dyDescent="0.25">
      <c r="A620" t="s">
        <v>90</v>
      </c>
      <c r="B620" t="s">
        <v>90</v>
      </c>
      <c r="C620" t="s">
        <v>78</v>
      </c>
      <c r="D620" s="1" t="s">
        <v>102</v>
      </c>
      <c r="E620" t="s">
        <v>93</v>
      </c>
      <c r="F620" t="s">
        <v>18</v>
      </c>
      <c r="G620">
        <v>7</v>
      </c>
      <c r="H620">
        <v>3</v>
      </c>
      <c r="I620" s="5">
        <f>IFERROR(VLOOKUP(TrendSheetStgData[Population]&amp;TrendSheetStgData[Cost Basis]&amp;TrendSheetStgData[Period]&amp;TrendSheetStgData[Trend],TrendSheetPrdData[#All],9,FALSE),0)</f>
        <v>3</v>
      </c>
      <c r="J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0" s="5">
        <f>VLOOKUP(TrendSheetStgData[Population]&amp;TrendSheetStgData[Trend],Threshold[#All],4,FALSE)</f>
        <v>10</v>
      </c>
      <c r="L620" s="5">
        <f>VLOOKUP(TrendSheetStgData[Population]&amp;TrendSheetStgData[Trend],Threshold[#All],5,FALSE)</f>
        <v>5</v>
      </c>
      <c r="M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1" spans="1:13" x14ac:dyDescent="0.25">
      <c r="A621" t="s">
        <v>90</v>
      </c>
      <c r="B621" t="s">
        <v>90</v>
      </c>
      <c r="C621" t="s">
        <v>78</v>
      </c>
      <c r="D621" s="1" t="s">
        <v>103</v>
      </c>
      <c r="E621" t="s">
        <v>93</v>
      </c>
      <c r="F621" t="s">
        <v>18</v>
      </c>
      <c r="G621">
        <v>7</v>
      </c>
      <c r="H621">
        <v>0</v>
      </c>
      <c r="I621" s="5">
        <f>IFERROR(VLOOKUP(TrendSheetStgData[Population]&amp;TrendSheetStgData[Cost Basis]&amp;TrendSheetStgData[Period]&amp;TrendSheetStgData[Trend],TrendSheetPrdData[#All],9,FALSE),0)</f>
        <v>0</v>
      </c>
      <c r="J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1" s="5">
        <f>VLOOKUP(TrendSheetStgData[Population]&amp;TrendSheetStgData[Trend],Threshold[#All],4,FALSE)</f>
        <v>10</v>
      </c>
      <c r="L621" s="5">
        <f>VLOOKUP(TrendSheetStgData[Population]&amp;TrendSheetStgData[Trend],Threshold[#All],5,FALSE)</f>
        <v>5</v>
      </c>
      <c r="M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2" spans="1:13" x14ac:dyDescent="0.25">
      <c r="A622" t="s">
        <v>90</v>
      </c>
      <c r="B622" t="s">
        <v>90</v>
      </c>
      <c r="C622" t="s">
        <v>78</v>
      </c>
      <c r="D622" s="1" t="s">
        <v>104</v>
      </c>
      <c r="E622" t="s">
        <v>93</v>
      </c>
      <c r="F622" t="s">
        <v>18</v>
      </c>
      <c r="G622">
        <v>7</v>
      </c>
      <c r="H622">
        <v>0</v>
      </c>
      <c r="I622" s="5">
        <f>IFERROR(VLOOKUP(TrendSheetStgData[Population]&amp;TrendSheetStgData[Cost Basis]&amp;TrendSheetStgData[Period]&amp;TrendSheetStgData[Trend],TrendSheetPrdData[#All],9,FALSE),0)</f>
        <v>0</v>
      </c>
      <c r="J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2" s="5">
        <f>VLOOKUP(TrendSheetStgData[Population]&amp;TrendSheetStgData[Trend],Threshold[#All],4,FALSE)</f>
        <v>10</v>
      </c>
      <c r="L622" s="5">
        <f>VLOOKUP(TrendSheetStgData[Population]&amp;TrendSheetStgData[Trend],Threshold[#All],5,FALSE)</f>
        <v>5</v>
      </c>
      <c r="M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3" spans="1:13" x14ac:dyDescent="0.25">
      <c r="A623" t="s">
        <v>90</v>
      </c>
      <c r="B623" t="s">
        <v>90</v>
      </c>
      <c r="C623" t="s">
        <v>78</v>
      </c>
      <c r="D623" s="1" t="s">
        <v>105</v>
      </c>
      <c r="E623" t="s">
        <v>93</v>
      </c>
      <c r="F623" t="s">
        <v>18</v>
      </c>
      <c r="G623">
        <v>7</v>
      </c>
      <c r="H623">
        <v>2</v>
      </c>
      <c r="I623" s="5">
        <f>IFERROR(VLOOKUP(TrendSheetStgData[Population]&amp;TrendSheetStgData[Cost Basis]&amp;TrendSheetStgData[Period]&amp;TrendSheetStgData[Trend],TrendSheetPrdData[#All],9,FALSE),0)</f>
        <v>2</v>
      </c>
      <c r="J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3" s="5">
        <f>VLOOKUP(TrendSheetStgData[Population]&amp;TrendSheetStgData[Trend],Threshold[#All],4,FALSE)</f>
        <v>10</v>
      </c>
      <c r="L623" s="5">
        <f>VLOOKUP(TrendSheetStgData[Population]&amp;TrendSheetStgData[Trend],Threshold[#All],5,FALSE)</f>
        <v>5</v>
      </c>
      <c r="M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4" spans="1:13" x14ac:dyDescent="0.25">
      <c r="A624" t="s">
        <v>90</v>
      </c>
      <c r="B624" t="s">
        <v>90</v>
      </c>
      <c r="C624" t="s">
        <v>78</v>
      </c>
      <c r="D624" s="1" t="s">
        <v>106</v>
      </c>
      <c r="E624" t="s">
        <v>93</v>
      </c>
      <c r="F624" t="s">
        <v>18</v>
      </c>
      <c r="G624">
        <v>7</v>
      </c>
      <c r="H624">
        <v>2</v>
      </c>
      <c r="I624" s="5">
        <f>IFERROR(VLOOKUP(TrendSheetStgData[Population]&amp;TrendSheetStgData[Cost Basis]&amp;TrendSheetStgData[Period]&amp;TrendSheetStgData[Trend],TrendSheetPrdData[#All],9,FALSE),0)</f>
        <v>2</v>
      </c>
      <c r="J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4" s="5">
        <f>VLOOKUP(TrendSheetStgData[Population]&amp;TrendSheetStgData[Trend],Threshold[#All],4,FALSE)</f>
        <v>10</v>
      </c>
      <c r="L624" s="5">
        <f>VLOOKUP(TrendSheetStgData[Population]&amp;TrendSheetStgData[Trend],Threshold[#All],5,FALSE)</f>
        <v>5</v>
      </c>
      <c r="M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5" spans="1:13" x14ac:dyDescent="0.25">
      <c r="A625" t="s">
        <v>90</v>
      </c>
      <c r="B625" t="s">
        <v>90</v>
      </c>
      <c r="C625" t="s">
        <v>78</v>
      </c>
      <c r="D625" s="1" t="s">
        <v>107</v>
      </c>
      <c r="E625" t="s">
        <v>93</v>
      </c>
      <c r="F625" t="s">
        <v>18</v>
      </c>
      <c r="G625">
        <v>7</v>
      </c>
      <c r="H625">
        <v>0</v>
      </c>
      <c r="I625" s="5">
        <f>IFERROR(VLOOKUP(TrendSheetStgData[Population]&amp;TrendSheetStgData[Cost Basis]&amp;TrendSheetStgData[Period]&amp;TrendSheetStgData[Trend],TrendSheetPrdData[#All],9,FALSE),0)</f>
        <v>0</v>
      </c>
      <c r="J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5" s="5">
        <f>VLOOKUP(TrendSheetStgData[Population]&amp;TrendSheetStgData[Trend],Threshold[#All],4,FALSE)</f>
        <v>10</v>
      </c>
      <c r="L625" s="5">
        <f>VLOOKUP(TrendSheetStgData[Population]&amp;TrendSheetStgData[Trend],Threshold[#All],5,FALSE)</f>
        <v>5</v>
      </c>
      <c r="M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6" spans="1:13" x14ac:dyDescent="0.25">
      <c r="A626" t="s">
        <v>90</v>
      </c>
      <c r="B626" t="s">
        <v>90</v>
      </c>
      <c r="C626" t="s">
        <v>78</v>
      </c>
      <c r="D626" s="1" t="s">
        <v>108</v>
      </c>
      <c r="E626" t="s">
        <v>93</v>
      </c>
      <c r="F626" t="s">
        <v>18</v>
      </c>
      <c r="G626">
        <v>7</v>
      </c>
      <c r="H626">
        <v>1</v>
      </c>
      <c r="I626" s="5">
        <f>IFERROR(VLOOKUP(TrendSheetStgData[Population]&amp;TrendSheetStgData[Cost Basis]&amp;TrendSheetStgData[Period]&amp;TrendSheetStgData[Trend],TrendSheetPrdData[#All],9,FALSE),0)</f>
        <v>1</v>
      </c>
      <c r="J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6" s="5">
        <f>VLOOKUP(TrendSheetStgData[Population]&amp;TrendSheetStgData[Trend],Threshold[#All],4,FALSE)</f>
        <v>10</v>
      </c>
      <c r="L626" s="5">
        <f>VLOOKUP(TrendSheetStgData[Population]&amp;TrendSheetStgData[Trend],Threshold[#All],5,FALSE)</f>
        <v>5</v>
      </c>
      <c r="M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7" spans="1:13" x14ac:dyDescent="0.25">
      <c r="A627" t="s">
        <v>90</v>
      </c>
      <c r="B627" t="s">
        <v>90</v>
      </c>
      <c r="C627" t="s">
        <v>78</v>
      </c>
      <c r="D627" s="1" t="s">
        <v>109</v>
      </c>
      <c r="E627" t="s">
        <v>93</v>
      </c>
      <c r="F627" t="s">
        <v>18</v>
      </c>
      <c r="G627">
        <v>7</v>
      </c>
      <c r="H627">
        <v>0</v>
      </c>
      <c r="I627" s="5">
        <f>IFERROR(VLOOKUP(TrendSheetStgData[Population]&amp;TrendSheetStgData[Cost Basis]&amp;TrendSheetStgData[Period]&amp;TrendSheetStgData[Trend],TrendSheetPrdData[#All],9,FALSE),0)</f>
        <v>0</v>
      </c>
      <c r="J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7" s="5">
        <f>VLOOKUP(TrendSheetStgData[Population]&amp;TrendSheetStgData[Trend],Threshold[#All],4,FALSE)</f>
        <v>10</v>
      </c>
      <c r="L627" s="5">
        <f>VLOOKUP(TrendSheetStgData[Population]&amp;TrendSheetStgData[Trend],Threshold[#All],5,FALSE)</f>
        <v>5</v>
      </c>
      <c r="M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8" spans="1:13" x14ac:dyDescent="0.25">
      <c r="A628" t="s">
        <v>90</v>
      </c>
      <c r="B628" t="s">
        <v>90</v>
      </c>
      <c r="C628" t="s">
        <v>78</v>
      </c>
      <c r="D628" s="1" t="s">
        <v>110</v>
      </c>
      <c r="E628" t="s">
        <v>93</v>
      </c>
      <c r="F628" t="s">
        <v>18</v>
      </c>
      <c r="G628">
        <v>7</v>
      </c>
      <c r="H628">
        <v>0</v>
      </c>
      <c r="I628" s="5">
        <f>IFERROR(VLOOKUP(TrendSheetStgData[Population]&amp;TrendSheetStgData[Cost Basis]&amp;TrendSheetStgData[Period]&amp;TrendSheetStgData[Trend],TrendSheetPrdData[#All],9,FALSE),0)</f>
        <v>0</v>
      </c>
      <c r="J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28" s="5">
        <f>VLOOKUP(TrendSheetStgData[Population]&amp;TrendSheetStgData[Trend],Threshold[#All],4,FALSE)</f>
        <v>10</v>
      </c>
      <c r="L628" s="5">
        <f>VLOOKUP(TrendSheetStgData[Population]&amp;TrendSheetStgData[Trend],Threshold[#All],5,FALSE)</f>
        <v>5</v>
      </c>
      <c r="M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29" spans="1:13" x14ac:dyDescent="0.25">
      <c r="A629" t="s">
        <v>90</v>
      </c>
      <c r="B629" t="s">
        <v>90</v>
      </c>
      <c r="C629" t="s">
        <v>78</v>
      </c>
      <c r="D629" s="1" t="s">
        <v>111</v>
      </c>
      <c r="E629" t="s">
        <v>93</v>
      </c>
      <c r="F629" t="s">
        <v>18</v>
      </c>
      <c r="G629">
        <v>7</v>
      </c>
      <c r="H629">
        <v>1</v>
      </c>
      <c r="I629" s="5">
        <f>IFERROR(VLOOKUP(TrendSheetStgData[Population]&amp;TrendSheetStgData[Cost Basis]&amp;TrendSheetStgData[Period]&amp;TrendSheetStgData[Trend],TrendSheetPrdData[#All],9,FALSE),0)</f>
        <v>0</v>
      </c>
      <c r="J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29" s="5">
        <f>VLOOKUP(TrendSheetStgData[Population]&amp;TrendSheetStgData[Trend],Threshold[#All],4,FALSE)</f>
        <v>10</v>
      </c>
      <c r="L629" s="5">
        <f>VLOOKUP(TrendSheetStgData[Population]&amp;TrendSheetStgData[Trend],Threshold[#All],5,FALSE)</f>
        <v>5</v>
      </c>
      <c r="M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0" spans="1:13" x14ac:dyDescent="0.25">
      <c r="A630" t="s">
        <v>90</v>
      </c>
      <c r="B630" t="s">
        <v>90</v>
      </c>
      <c r="C630" t="s">
        <v>78</v>
      </c>
      <c r="D630" s="1" t="s">
        <v>112</v>
      </c>
      <c r="E630" t="s">
        <v>113</v>
      </c>
      <c r="F630" t="s">
        <v>18</v>
      </c>
      <c r="G630">
        <v>7</v>
      </c>
      <c r="H630">
        <v>0</v>
      </c>
      <c r="I630" s="5">
        <f>IFERROR(VLOOKUP(TrendSheetStgData[Population]&amp;TrendSheetStgData[Cost Basis]&amp;TrendSheetStgData[Period]&amp;TrendSheetStgData[Trend],TrendSheetPrdData[#All],9,FALSE),0)</f>
        <v>0</v>
      </c>
      <c r="J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0" s="5">
        <f>VLOOKUP(TrendSheetStgData[Population]&amp;TrendSheetStgData[Trend],Threshold[#All],4,FALSE)</f>
        <v>10</v>
      </c>
      <c r="L630" s="5">
        <f>VLOOKUP(TrendSheetStgData[Population]&amp;TrendSheetStgData[Trend],Threshold[#All],5,FALSE)</f>
        <v>5</v>
      </c>
      <c r="M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1" spans="1:13" x14ac:dyDescent="0.25">
      <c r="A631" t="s">
        <v>90</v>
      </c>
      <c r="B631" t="s">
        <v>90</v>
      </c>
      <c r="C631" t="s">
        <v>78</v>
      </c>
      <c r="D631" s="1" t="s">
        <v>114</v>
      </c>
      <c r="E631" t="s">
        <v>113</v>
      </c>
      <c r="F631" t="s">
        <v>18</v>
      </c>
      <c r="G631">
        <v>7</v>
      </c>
      <c r="H631">
        <v>1</v>
      </c>
      <c r="I631" s="5">
        <f>IFERROR(VLOOKUP(TrendSheetStgData[Population]&amp;TrendSheetStgData[Cost Basis]&amp;TrendSheetStgData[Period]&amp;TrendSheetStgData[Trend],TrendSheetPrdData[#All],9,FALSE),0)</f>
        <v>0</v>
      </c>
      <c r="J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31" s="5">
        <f>VLOOKUP(TrendSheetStgData[Population]&amp;TrendSheetStgData[Trend],Threshold[#All],4,FALSE)</f>
        <v>10</v>
      </c>
      <c r="L631" s="5">
        <f>VLOOKUP(TrendSheetStgData[Population]&amp;TrendSheetStgData[Trend],Threshold[#All],5,FALSE)</f>
        <v>5</v>
      </c>
      <c r="M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32" spans="1:13" x14ac:dyDescent="0.25">
      <c r="A632" t="s">
        <v>90</v>
      </c>
      <c r="B632" t="s">
        <v>90</v>
      </c>
      <c r="C632" t="s">
        <v>78</v>
      </c>
      <c r="D632" s="1" t="s">
        <v>92</v>
      </c>
      <c r="E632" t="s">
        <v>93</v>
      </c>
      <c r="F632" t="s">
        <v>19</v>
      </c>
      <c r="G632">
        <v>8</v>
      </c>
      <c r="H632">
        <v>30326.63</v>
      </c>
      <c r="I632" s="5">
        <f>IFERROR(VLOOKUP(TrendSheetStgData[Population]&amp;TrendSheetStgData[Cost Basis]&amp;TrendSheetStgData[Period]&amp;TrendSheetStgData[Trend],TrendSheetPrdData[#All],9,FALSE),0)</f>
        <v>30326.63</v>
      </c>
      <c r="J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2" s="5">
        <f>VLOOKUP(TrendSheetStgData[Population]&amp;TrendSheetStgData[Trend],Threshold[#All],4,FALSE)</f>
        <v>10</v>
      </c>
      <c r="L632" s="5">
        <f>VLOOKUP(TrendSheetStgData[Population]&amp;TrendSheetStgData[Trend],Threshold[#All],5,FALSE)</f>
        <v>5</v>
      </c>
      <c r="M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3" spans="1:13" x14ac:dyDescent="0.25">
      <c r="A633" t="s">
        <v>90</v>
      </c>
      <c r="B633" t="s">
        <v>90</v>
      </c>
      <c r="C633" t="s">
        <v>78</v>
      </c>
      <c r="D633" s="1" t="s">
        <v>94</v>
      </c>
      <c r="E633" t="s">
        <v>93</v>
      </c>
      <c r="F633" t="s">
        <v>19</v>
      </c>
      <c r="G633">
        <v>8</v>
      </c>
      <c r="H633">
        <v>30319.37</v>
      </c>
      <c r="I633" s="5">
        <f>IFERROR(VLOOKUP(TrendSheetStgData[Population]&amp;TrendSheetStgData[Cost Basis]&amp;TrendSheetStgData[Period]&amp;TrendSheetStgData[Trend],TrendSheetPrdData[#All],9,FALSE),0)</f>
        <v>31176.37</v>
      </c>
      <c r="J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2.7488767935458811</v>
      </c>
      <c r="K633" s="5">
        <f>VLOOKUP(TrendSheetStgData[Population]&amp;TrendSheetStgData[Trend],Threshold[#All],4,FALSE)</f>
        <v>10</v>
      </c>
      <c r="L633" s="5">
        <f>VLOOKUP(TrendSheetStgData[Population]&amp;TrendSheetStgData[Trend],Threshold[#All],5,FALSE)</f>
        <v>5</v>
      </c>
      <c r="M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34" spans="1:13" x14ac:dyDescent="0.25">
      <c r="A634" t="s">
        <v>90</v>
      </c>
      <c r="B634" t="s">
        <v>90</v>
      </c>
      <c r="C634" t="s">
        <v>78</v>
      </c>
      <c r="D634" s="1" t="s">
        <v>95</v>
      </c>
      <c r="E634" t="s">
        <v>93</v>
      </c>
      <c r="F634" t="s">
        <v>19</v>
      </c>
      <c r="G634">
        <v>8</v>
      </c>
      <c r="H634">
        <v>44696.9</v>
      </c>
      <c r="I634" s="5">
        <f>IFERROR(VLOOKUP(TrendSheetStgData[Population]&amp;TrendSheetStgData[Cost Basis]&amp;TrendSheetStgData[Period]&amp;TrendSheetStgData[Trend],TrendSheetPrdData[#All],9,FALSE),0)</f>
        <v>44696.9</v>
      </c>
      <c r="J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4" s="5">
        <f>VLOOKUP(TrendSheetStgData[Population]&amp;TrendSheetStgData[Trend],Threshold[#All],4,FALSE)</f>
        <v>10</v>
      </c>
      <c r="L634" s="5">
        <f>VLOOKUP(TrendSheetStgData[Population]&amp;TrendSheetStgData[Trend],Threshold[#All],5,FALSE)</f>
        <v>5</v>
      </c>
      <c r="M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5" spans="1:13" x14ac:dyDescent="0.25">
      <c r="A635" t="s">
        <v>90</v>
      </c>
      <c r="B635" t="s">
        <v>90</v>
      </c>
      <c r="C635" t="s">
        <v>78</v>
      </c>
      <c r="D635" s="1" t="s">
        <v>96</v>
      </c>
      <c r="E635" t="s">
        <v>93</v>
      </c>
      <c r="F635" t="s">
        <v>19</v>
      </c>
      <c r="G635">
        <v>8</v>
      </c>
      <c r="H635">
        <v>49674.99</v>
      </c>
      <c r="I635" s="5">
        <f>IFERROR(VLOOKUP(TrendSheetStgData[Population]&amp;TrendSheetStgData[Cost Basis]&amp;TrendSheetStgData[Period]&amp;TrendSheetStgData[Trend],TrendSheetPrdData[#All],9,FALSE),0)</f>
        <v>49674.99</v>
      </c>
      <c r="J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5" s="5">
        <f>VLOOKUP(TrendSheetStgData[Population]&amp;TrendSheetStgData[Trend],Threshold[#All],4,FALSE)</f>
        <v>10</v>
      </c>
      <c r="L635" s="5">
        <f>VLOOKUP(TrendSheetStgData[Population]&amp;TrendSheetStgData[Trend],Threshold[#All],5,FALSE)</f>
        <v>5</v>
      </c>
      <c r="M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6" spans="1:13" x14ac:dyDescent="0.25">
      <c r="A636" t="s">
        <v>90</v>
      </c>
      <c r="B636" t="s">
        <v>90</v>
      </c>
      <c r="C636" t="s">
        <v>78</v>
      </c>
      <c r="D636" s="1" t="s">
        <v>97</v>
      </c>
      <c r="E636" t="s">
        <v>93</v>
      </c>
      <c r="F636" t="s">
        <v>19</v>
      </c>
      <c r="G636">
        <v>8</v>
      </c>
      <c r="H636">
        <v>33102.870000000003</v>
      </c>
      <c r="I636" s="5">
        <f>IFERROR(VLOOKUP(TrendSheetStgData[Population]&amp;TrendSheetStgData[Cost Basis]&amp;TrendSheetStgData[Period]&amp;TrendSheetStgData[Trend],TrendSheetPrdData[#All],9,FALSE),0)</f>
        <v>33102.870000000003</v>
      </c>
      <c r="J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6" s="5">
        <f>VLOOKUP(TrendSheetStgData[Population]&amp;TrendSheetStgData[Trend],Threshold[#All],4,FALSE)</f>
        <v>10</v>
      </c>
      <c r="L636" s="5">
        <f>VLOOKUP(TrendSheetStgData[Population]&amp;TrendSheetStgData[Trend],Threshold[#All],5,FALSE)</f>
        <v>5</v>
      </c>
      <c r="M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7" spans="1:13" x14ac:dyDescent="0.25">
      <c r="A637" t="s">
        <v>90</v>
      </c>
      <c r="B637" t="s">
        <v>90</v>
      </c>
      <c r="C637" t="s">
        <v>78</v>
      </c>
      <c r="D637" s="1" t="s">
        <v>98</v>
      </c>
      <c r="E637" t="s">
        <v>93</v>
      </c>
      <c r="F637" t="s">
        <v>19</v>
      </c>
      <c r="G637">
        <v>8</v>
      </c>
      <c r="H637">
        <v>33054.230000000003</v>
      </c>
      <c r="I637" s="5">
        <f>IFERROR(VLOOKUP(TrendSheetStgData[Population]&amp;TrendSheetStgData[Cost Basis]&amp;TrendSheetStgData[Period]&amp;TrendSheetStgData[Trend],TrendSheetPrdData[#All],9,FALSE),0)</f>
        <v>33054.230000000003</v>
      </c>
      <c r="J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7" s="5">
        <f>VLOOKUP(TrendSheetStgData[Population]&amp;TrendSheetStgData[Trend],Threshold[#All],4,FALSE)</f>
        <v>10</v>
      </c>
      <c r="L637" s="5">
        <f>VLOOKUP(TrendSheetStgData[Population]&amp;TrendSheetStgData[Trend],Threshold[#All],5,FALSE)</f>
        <v>5</v>
      </c>
      <c r="M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8" spans="1:13" x14ac:dyDescent="0.25">
      <c r="A638" t="s">
        <v>90</v>
      </c>
      <c r="B638" t="s">
        <v>90</v>
      </c>
      <c r="C638" t="s">
        <v>78</v>
      </c>
      <c r="D638" s="1" t="s">
        <v>99</v>
      </c>
      <c r="E638" t="s">
        <v>93</v>
      </c>
      <c r="F638" t="s">
        <v>19</v>
      </c>
      <c r="G638">
        <v>8</v>
      </c>
      <c r="H638">
        <v>31511.18</v>
      </c>
      <c r="I638" s="5">
        <f>IFERROR(VLOOKUP(TrendSheetStgData[Population]&amp;TrendSheetStgData[Cost Basis]&amp;TrendSheetStgData[Period]&amp;TrendSheetStgData[Trend],TrendSheetPrdData[#All],9,FALSE),0)</f>
        <v>31511.18</v>
      </c>
      <c r="J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8" s="5">
        <f>VLOOKUP(TrendSheetStgData[Population]&amp;TrendSheetStgData[Trend],Threshold[#All],4,FALSE)</f>
        <v>10</v>
      </c>
      <c r="L638" s="5">
        <f>VLOOKUP(TrendSheetStgData[Population]&amp;TrendSheetStgData[Trend],Threshold[#All],5,FALSE)</f>
        <v>5</v>
      </c>
      <c r="M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39" spans="1:13" x14ac:dyDescent="0.25">
      <c r="A639" t="s">
        <v>90</v>
      </c>
      <c r="B639" t="s">
        <v>90</v>
      </c>
      <c r="C639" t="s">
        <v>78</v>
      </c>
      <c r="D639" s="1" t="s">
        <v>100</v>
      </c>
      <c r="E639" t="s">
        <v>93</v>
      </c>
      <c r="F639" t="s">
        <v>19</v>
      </c>
      <c r="G639">
        <v>8</v>
      </c>
      <c r="H639">
        <v>34203.33</v>
      </c>
      <c r="I639" s="5">
        <f>IFERROR(VLOOKUP(TrendSheetStgData[Population]&amp;TrendSheetStgData[Cost Basis]&amp;TrendSheetStgData[Period]&amp;TrendSheetStgData[Trend],TrendSheetPrdData[#All],9,FALSE),0)</f>
        <v>34203.33</v>
      </c>
      <c r="J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39" s="5">
        <f>VLOOKUP(TrendSheetStgData[Population]&amp;TrendSheetStgData[Trend],Threshold[#All],4,FALSE)</f>
        <v>10</v>
      </c>
      <c r="L639" s="5">
        <f>VLOOKUP(TrendSheetStgData[Population]&amp;TrendSheetStgData[Trend],Threshold[#All],5,FALSE)</f>
        <v>5</v>
      </c>
      <c r="M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0" spans="1:13" x14ac:dyDescent="0.25">
      <c r="A640" t="s">
        <v>90</v>
      </c>
      <c r="B640" t="s">
        <v>90</v>
      </c>
      <c r="C640" t="s">
        <v>78</v>
      </c>
      <c r="D640" s="1" t="s">
        <v>101</v>
      </c>
      <c r="E640" t="s">
        <v>93</v>
      </c>
      <c r="F640" t="s">
        <v>19</v>
      </c>
      <c r="G640">
        <v>8</v>
      </c>
      <c r="H640">
        <v>42287.39</v>
      </c>
      <c r="I640" s="5">
        <f>IFERROR(VLOOKUP(TrendSheetStgData[Population]&amp;TrendSheetStgData[Cost Basis]&amp;TrendSheetStgData[Period]&amp;TrendSheetStgData[Trend],TrendSheetPrdData[#All],9,FALSE),0)</f>
        <v>42287.39</v>
      </c>
      <c r="J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0" s="5">
        <f>VLOOKUP(TrendSheetStgData[Population]&amp;TrendSheetStgData[Trend],Threshold[#All],4,FALSE)</f>
        <v>10</v>
      </c>
      <c r="L640" s="5">
        <f>VLOOKUP(TrendSheetStgData[Population]&amp;TrendSheetStgData[Trend],Threshold[#All],5,FALSE)</f>
        <v>5</v>
      </c>
      <c r="M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1" spans="1:13" x14ac:dyDescent="0.25">
      <c r="A641" t="s">
        <v>90</v>
      </c>
      <c r="B641" t="s">
        <v>90</v>
      </c>
      <c r="C641" t="s">
        <v>78</v>
      </c>
      <c r="D641" s="1" t="s">
        <v>102</v>
      </c>
      <c r="E641" t="s">
        <v>93</v>
      </c>
      <c r="F641" t="s">
        <v>19</v>
      </c>
      <c r="G641">
        <v>8</v>
      </c>
      <c r="H641">
        <v>41582.97</v>
      </c>
      <c r="I641" s="5">
        <f>IFERROR(VLOOKUP(TrendSheetStgData[Population]&amp;TrendSheetStgData[Cost Basis]&amp;TrendSheetStgData[Period]&amp;TrendSheetStgData[Trend],TrendSheetPrdData[#All],9,FALSE),0)</f>
        <v>41343.620000000003</v>
      </c>
      <c r="J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0.57892850214857461</v>
      </c>
      <c r="K641" s="5">
        <f>VLOOKUP(TrendSheetStgData[Population]&amp;TrendSheetStgData[Trend],Threshold[#All],4,FALSE)</f>
        <v>10</v>
      </c>
      <c r="L641" s="5">
        <f>VLOOKUP(TrendSheetStgData[Population]&amp;TrendSheetStgData[Trend],Threshold[#All],5,FALSE)</f>
        <v>5</v>
      </c>
      <c r="M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2" spans="1:13" x14ac:dyDescent="0.25">
      <c r="A642" t="s">
        <v>90</v>
      </c>
      <c r="B642" t="s">
        <v>90</v>
      </c>
      <c r="C642" t="s">
        <v>78</v>
      </c>
      <c r="D642" s="1" t="s">
        <v>103</v>
      </c>
      <c r="E642" t="s">
        <v>93</v>
      </c>
      <c r="F642" t="s">
        <v>19</v>
      </c>
      <c r="G642">
        <v>8</v>
      </c>
      <c r="H642">
        <v>34177.379999999997</v>
      </c>
      <c r="I642" s="5">
        <f>IFERROR(VLOOKUP(TrendSheetStgData[Population]&amp;TrendSheetStgData[Cost Basis]&amp;TrendSheetStgData[Period]&amp;TrendSheetStgData[Trend],TrendSheetPrdData[#All],9,FALSE),0)</f>
        <v>34177.379999999997</v>
      </c>
      <c r="J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2" s="5">
        <f>VLOOKUP(TrendSheetStgData[Population]&amp;TrendSheetStgData[Trend],Threshold[#All],4,FALSE)</f>
        <v>10</v>
      </c>
      <c r="L642" s="5">
        <f>VLOOKUP(TrendSheetStgData[Population]&amp;TrendSheetStgData[Trend],Threshold[#All],5,FALSE)</f>
        <v>5</v>
      </c>
      <c r="M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3" spans="1:13" x14ac:dyDescent="0.25">
      <c r="A643" t="s">
        <v>90</v>
      </c>
      <c r="B643" t="s">
        <v>90</v>
      </c>
      <c r="C643" t="s">
        <v>78</v>
      </c>
      <c r="D643" s="1" t="s">
        <v>104</v>
      </c>
      <c r="E643" t="s">
        <v>93</v>
      </c>
      <c r="F643" t="s">
        <v>19</v>
      </c>
      <c r="G643">
        <v>8</v>
      </c>
      <c r="H643">
        <v>39849.56</v>
      </c>
      <c r="I643" s="5">
        <f>IFERROR(VLOOKUP(TrendSheetStgData[Population]&amp;TrendSheetStgData[Cost Basis]&amp;TrendSheetStgData[Period]&amp;TrendSheetStgData[Trend],TrendSheetPrdData[#All],9,FALSE),0)</f>
        <v>39849.56</v>
      </c>
      <c r="J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3" s="5">
        <f>VLOOKUP(TrendSheetStgData[Population]&amp;TrendSheetStgData[Trend],Threshold[#All],4,FALSE)</f>
        <v>10</v>
      </c>
      <c r="L643" s="5">
        <f>VLOOKUP(TrendSheetStgData[Population]&amp;TrendSheetStgData[Trend],Threshold[#All],5,FALSE)</f>
        <v>5</v>
      </c>
      <c r="M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4" spans="1:13" x14ac:dyDescent="0.25">
      <c r="A644" t="s">
        <v>90</v>
      </c>
      <c r="B644" t="s">
        <v>90</v>
      </c>
      <c r="C644" t="s">
        <v>78</v>
      </c>
      <c r="D644" s="1" t="s">
        <v>105</v>
      </c>
      <c r="E644" t="s">
        <v>93</v>
      </c>
      <c r="F644" t="s">
        <v>19</v>
      </c>
      <c r="G644">
        <v>8</v>
      </c>
      <c r="H644">
        <v>39782.410000000003</v>
      </c>
      <c r="I644" s="5">
        <f>IFERROR(VLOOKUP(TrendSheetStgData[Population]&amp;TrendSheetStgData[Cost Basis]&amp;TrendSheetStgData[Period]&amp;TrendSheetStgData[Trend],TrendSheetPrdData[#All],9,FALSE),0)</f>
        <v>39480.239999999998</v>
      </c>
      <c r="J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0.76537022064710236</v>
      </c>
      <c r="K644" s="5">
        <f>VLOOKUP(TrendSheetStgData[Population]&amp;TrendSheetStgData[Trend],Threshold[#All],4,FALSE)</f>
        <v>10</v>
      </c>
      <c r="L644" s="5">
        <f>VLOOKUP(TrendSheetStgData[Population]&amp;TrendSheetStgData[Trend],Threshold[#All],5,FALSE)</f>
        <v>5</v>
      </c>
      <c r="M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5" spans="1:13" x14ac:dyDescent="0.25">
      <c r="A645" t="s">
        <v>90</v>
      </c>
      <c r="B645" t="s">
        <v>90</v>
      </c>
      <c r="C645" t="s">
        <v>78</v>
      </c>
      <c r="D645" s="1" t="s">
        <v>106</v>
      </c>
      <c r="E645" t="s">
        <v>93</v>
      </c>
      <c r="F645" t="s">
        <v>19</v>
      </c>
      <c r="G645">
        <v>8</v>
      </c>
      <c r="H645">
        <v>66958.69</v>
      </c>
      <c r="I645" s="5">
        <f>IFERROR(VLOOKUP(TrendSheetStgData[Population]&amp;TrendSheetStgData[Cost Basis]&amp;TrendSheetStgData[Period]&amp;TrendSheetStgData[Trend],TrendSheetPrdData[#All],9,FALSE),0)</f>
        <v>66958.69</v>
      </c>
      <c r="J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5" s="5">
        <f>VLOOKUP(TrendSheetStgData[Population]&amp;TrendSheetStgData[Trend],Threshold[#All],4,FALSE)</f>
        <v>10</v>
      </c>
      <c r="L645" s="5">
        <f>VLOOKUP(TrendSheetStgData[Population]&amp;TrendSheetStgData[Trend],Threshold[#All],5,FALSE)</f>
        <v>5</v>
      </c>
      <c r="M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6" spans="1:13" x14ac:dyDescent="0.25">
      <c r="A646" t="s">
        <v>90</v>
      </c>
      <c r="B646" t="s">
        <v>90</v>
      </c>
      <c r="C646" t="s">
        <v>78</v>
      </c>
      <c r="D646" s="1" t="s">
        <v>107</v>
      </c>
      <c r="E646" t="s">
        <v>93</v>
      </c>
      <c r="F646" t="s">
        <v>19</v>
      </c>
      <c r="G646">
        <v>8</v>
      </c>
      <c r="H646">
        <v>65246.28</v>
      </c>
      <c r="I646" s="5">
        <f>IFERROR(VLOOKUP(TrendSheetStgData[Population]&amp;TrendSheetStgData[Cost Basis]&amp;TrendSheetStgData[Period]&amp;TrendSheetStgData[Trend],TrendSheetPrdData[#All],9,FALSE),0)</f>
        <v>68008.759999999995</v>
      </c>
      <c r="J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4.0619473138460345</v>
      </c>
      <c r="K646" s="5">
        <f>VLOOKUP(TrendSheetStgData[Population]&amp;TrendSheetStgData[Trend],Threshold[#All],4,FALSE)</f>
        <v>10</v>
      </c>
      <c r="L646" s="5">
        <f>VLOOKUP(TrendSheetStgData[Population]&amp;TrendSheetStgData[Trend],Threshold[#All],5,FALSE)</f>
        <v>5</v>
      </c>
      <c r="M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47" spans="1:13" x14ac:dyDescent="0.25">
      <c r="A647" t="s">
        <v>90</v>
      </c>
      <c r="B647" t="s">
        <v>90</v>
      </c>
      <c r="C647" t="s">
        <v>78</v>
      </c>
      <c r="D647" s="1" t="s">
        <v>108</v>
      </c>
      <c r="E647" t="s">
        <v>93</v>
      </c>
      <c r="F647" t="s">
        <v>19</v>
      </c>
      <c r="G647">
        <v>8</v>
      </c>
      <c r="H647">
        <v>65081.34</v>
      </c>
      <c r="I647" s="5">
        <f>IFERROR(VLOOKUP(TrendSheetStgData[Population]&amp;TrendSheetStgData[Cost Basis]&amp;TrendSheetStgData[Period]&amp;TrendSheetStgData[Trend],TrendSheetPrdData[#All],9,FALSE),0)</f>
        <v>65081.34</v>
      </c>
      <c r="J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7" s="5">
        <f>VLOOKUP(TrendSheetStgData[Population]&amp;TrendSheetStgData[Trend],Threshold[#All],4,FALSE)</f>
        <v>10</v>
      </c>
      <c r="L647" s="5">
        <f>VLOOKUP(TrendSheetStgData[Population]&amp;TrendSheetStgData[Trend],Threshold[#All],5,FALSE)</f>
        <v>5</v>
      </c>
      <c r="M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8" spans="1:13" x14ac:dyDescent="0.25">
      <c r="A648" t="s">
        <v>90</v>
      </c>
      <c r="B648" t="s">
        <v>90</v>
      </c>
      <c r="C648" t="s">
        <v>78</v>
      </c>
      <c r="D648" s="1" t="s">
        <v>109</v>
      </c>
      <c r="E648" t="s">
        <v>93</v>
      </c>
      <c r="F648" t="s">
        <v>19</v>
      </c>
      <c r="G648">
        <v>8</v>
      </c>
      <c r="H648">
        <v>18169.36</v>
      </c>
      <c r="I648" s="5">
        <f>IFERROR(VLOOKUP(TrendSheetStgData[Population]&amp;TrendSheetStgData[Cost Basis]&amp;TrendSheetStgData[Period]&amp;TrendSheetStgData[Trend],TrendSheetPrdData[#All],9,FALSE),0)</f>
        <v>18169.36</v>
      </c>
      <c r="J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8" s="5">
        <f>VLOOKUP(TrendSheetStgData[Population]&amp;TrendSheetStgData[Trend],Threshold[#All],4,FALSE)</f>
        <v>10</v>
      </c>
      <c r="L648" s="5">
        <f>VLOOKUP(TrendSheetStgData[Population]&amp;TrendSheetStgData[Trend],Threshold[#All],5,FALSE)</f>
        <v>5</v>
      </c>
      <c r="M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49" spans="1:13" x14ac:dyDescent="0.25">
      <c r="A649" t="s">
        <v>90</v>
      </c>
      <c r="B649" t="s">
        <v>90</v>
      </c>
      <c r="C649" t="s">
        <v>78</v>
      </c>
      <c r="D649" s="1" t="s">
        <v>110</v>
      </c>
      <c r="E649" t="s">
        <v>93</v>
      </c>
      <c r="F649" t="s">
        <v>19</v>
      </c>
      <c r="G649">
        <v>8</v>
      </c>
      <c r="H649">
        <v>23776.81</v>
      </c>
      <c r="I649" s="5">
        <f>IFERROR(VLOOKUP(TrendSheetStgData[Population]&amp;TrendSheetStgData[Cost Basis]&amp;TrendSheetStgData[Period]&amp;TrendSheetStgData[Trend],TrendSheetPrdData[#All],9,FALSE),0)</f>
        <v>23776.81</v>
      </c>
      <c r="J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49" s="5">
        <f>VLOOKUP(TrendSheetStgData[Population]&amp;TrendSheetStgData[Trend],Threshold[#All],4,FALSE)</f>
        <v>10</v>
      </c>
      <c r="L649" s="5">
        <f>VLOOKUP(TrendSheetStgData[Population]&amp;TrendSheetStgData[Trend],Threshold[#All],5,FALSE)</f>
        <v>5</v>
      </c>
      <c r="M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0" spans="1:13" x14ac:dyDescent="0.25">
      <c r="A650" t="s">
        <v>90</v>
      </c>
      <c r="B650" t="s">
        <v>90</v>
      </c>
      <c r="C650" t="s">
        <v>78</v>
      </c>
      <c r="D650" s="1" t="s">
        <v>111</v>
      </c>
      <c r="E650" t="s">
        <v>93</v>
      </c>
      <c r="F650" t="s">
        <v>19</v>
      </c>
      <c r="G650">
        <v>8</v>
      </c>
      <c r="H650">
        <v>41590.120000000003</v>
      </c>
      <c r="I650" s="5">
        <f>IFERROR(VLOOKUP(TrendSheetStgData[Population]&amp;TrendSheetStgData[Cost Basis]&amp;TrendSheetStgData[Period]&amp;TrendSheetStgData[Trend],TrendSheetPrdData[#All],9,FALSE),0)</f>
        <v>41590.120000000003</v>
      </c>
      <c r="J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0" s="5">
        <f>VLOOKUP(TrendSheetStgData[Population]&amp;TrendSheetStgData[Trend],Threshold[#All],4,FALSE)</f>
        <v>10</v>
      </c>
      <c r="L650" s="5">
        <f>VLOOKUP(TrendSheetStgData[Population]&amp;TrendSheetStgData[Trend],Threshold[#All],5,FALSE)</f>
        <v>5</v>
      </c>
      <c r="M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1" spans="1:13" x14ac:dyDescent="0.25">
      <c r="A651" t="s">
        <v>90</v>
      </c>
      <c r="B651" t="s">
        <v>90</v>
      </c>
      <c r="C651" t="s">
        <v>78</v>
      </c>
      <c r="D651" s="1" t="s">
        <v>112</v>
      </c>
      <c r="E651" t="s">
        <v>113</v>
      </c>
      <c r="F651" t="s">
        <v>19</v>
      </c>
      <c r="G651">
        <v>8</v>
      </c>
      <c r="H651">
        <v>19518.03</v>
      </c>
      <c r="I651" s="5">
        <f>IFERROR(VLOOKUP(TrendSheetStgData[Population]&amp;TrendSheetStgData[Cost Basis]&amp;TrendSheetStgData[Period]&amp;TrendSheetStgData[Trend],TrendSheetPrdData[#All],9,FALSE),0)</f>
        <v>9399.56</v>
      </c>
      <c r="J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107.64833673065549</v>
      </c>
      <c r="K651" s="5">
        <f>VLOOKUP(TrendSheetStgData[Population]&amp;TrendSheetStgData[Trend],Threshold[#All],4,FALSE)</f>
        <v>10</v>
      </c>
      <c r="L651" s="5">
        <f>VLOOKUP(TrendSheetStgData[Population]&amp;TrendSheetStgData[Trend],Threshold[#All],5,FALSE)</f>
        <v>5</v>
      </c>
      <c r="M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2" spans="1:13" x14ac:dyDescent="0.25">
      <c r="A652" t="s">
        <v>90</v>
      </c>
      <c r="B652" t="s">
        <v>90</v>
      </c>
      <c r="C652" t="s">
        <v>78</v>
      </c>
      <c r="D652" s="1" t="s">
        <v>114</v>
      </c>
      <c r="E652" t="s">
        <v>113</v>
      </c>
      <c r="F652" t="s">
        <v>19</v>
      </c>
      <c r="G652">
        <v>8</v>
      </c>
      <c r="H652">
        <v>18011.95</v>
      </c>
      <c r="I652" s="5">
        <f>IFERROR(VLOOKUP(TrendSheetStgData[Population]&amp;TrendSheetStgData[Cost Basis]&amp;TrendSheetStgData[Period]&amp;TrendSheetStgData[Trend],TrendSheetPrdData[#All],9,FALSE),0)</f>
        <v>0</v>
      </c>
      <c r="J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52" s="5">
        <f>VLOOKUP(TrendSheetStgData[Population]&amp;TrendSheetStgData[Trend],Threshold[#All],4,FALSE)</f>
        <v>10</v>
      </c>
      <c r="L652" s="5">
        <f>VLOOKUP(TrendSheetStgData[Population]&amp;TrendSheetStgData[Trend],Threshold[#All],5,FALSE)</f>
        <v>5</v>
      </c>
      <c r="M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53" spans="1:13" x14ac:dyDescent="0.25">
      <c r="A653" t="s">
        <v>90</v>
      </c>
      <c r="B653" t="s">
        <v>90</v>
      </c>
      <c r="C653" t="s">
        <v>78</v>
      </c>
      <c r="D653" s="1" t="s">
        <v>92</v>
      </c>
      <c r="E653" t="s">
        <v>93</v>
      </c>
      <c r="F653" t="s">
        <v>20</v>
      </c>
      <c r="G653">
        <v>9</v>
      </c>
      <c r="H653">
        <v>12</v>
      </c>
      <c r="I653" s="5">
        <f>IFERROR(VLOOKUP(TrendSheetStgData[Population]&amp;TrendSheetStgData[Cost Basis]&amp;TrendSheetStgData[Period]&amp;TrendSheetStgData[Trend],TrendSheetPrdData[#All],9,FALSE),0)</f>
        <v>12</v>
      </c>
      <c r="J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3" s="5">
        <f>VLOOKUP(TrendSheetStgData[Population]&amp;TrendSheetStgData[Trend],Threshold[#All],4,FALSE)</f>
        <v>10</v>
      </c>
      <c r="L653" s="5">
        <f>VLOOKUP(TrendSheetStgData[Population]&amp;TrendSheetStgData[Trend],Threshold[#All],5,FALSE)</f>
        <v>5</v>
      </c>
      <c r="M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4" spans="1:13" x14ac:dyDescent="0.25">
      <c r="A654" t="s">
        <v>90</v>
      </c>
      <c r="B654" t="s">
        <v>90</v>
      </c>
      <c r="C654" t="s">
        <v>78</v>
      </c>
      <c r="D654" s="1" t="s">
        <v>94</v>
      </c>
      <c r="E654" t="s">
        <v>93</v>
      </c>
      <c r="F654" t="s">
        <v>20</v>
      </c>
      <c r="G654">
        <v>9</v>
      </c>
      <c r="H654">
        <v>31</v>
      </c>
      <c r="I654" s="5">
        <f>IFERROR(VLOOKUP(TrendSheetStgData[Population]&amp;TrendSheetStgData[Cost Basis]&amp;TrendSheetStgData[Period]&amp;TrendSheetStgData[Trend],TrendSheetPrdData[#All],9,FALSE),0)</f>
        <v>33</v>
      </c>
      <c r="J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6.0606060606060606</v>
      </c>
      <c r="K654" s="5">
        <f>VLOOKUP(TrendSheetStgData[Population]&amp;TrendSheetStgData[Trend],Threshold[#All],4,FALSE)</f>
        <v>10</v>
      </c>
      <c r="L654" s="5">
        <f>VLOOKUP(TrendSheetStgData[Population]&amp;TrendSheetStgData[Trend],Threshold[#All],5,FALSE)</f>
        <v>5</v>
      </c>
      <c r="M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655" spans="1:13" x14ac:dyDescent="0.25">
      <c r="A655" t="s">
        <v>90</v>
      </c>
      <c r="B655" t="s">
        <v>90</v>
      </c>
      <c r="C655" t="s">
        <v>78</v>
      </c>
      <c r="D655" s="1" t="s">
        <v>95</v>
      </c>
      <c r="E655" t="s">
        <v>93</v>
      </c>
      <c r="F655" t="s">
        <v>20</v>
      </c>
      <c r="G655">
        <v>9</v>
      </c>
      <c r="H655">
        <v>58</v>
      </c>
      <c r="I655" s="5">
        <f>IFERROR(VLOOKUP(TrendSheetStgData[Population]&amp;TrendSheetStgData[Cost Basis]&amp;TrendSheetStgData[Period]&amp;TrendSheetStgData[Trend],TrendSheetPrdData[#All],9,FALSE),0)</f>
        <v>58</v>
      </c>
      <c r="J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5" s="5">
        <f>VLOOKUP(TrendSheetStgData[Population]&amp;TrendSheetStgData[Trend],Threshold[#All],4,FALSE)</f>
        <v>10</v>
      </c>
      <c r="L655" s="5">
        <f>VLOOKUP(TrendSheetStgData[Population]&amp;TrendSheetStgData[Trend],Threshold[#All],5,FALSE)</f>
        <v>5</v>
      </c>
      <c r="M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6" spans="1:13" x14ac:dyDescent="0.25">
      <c r="A656" t="s">
        <v>90</v>
      </c>
      <c r="B656" t="s">
        <v>90</v>
      </c>
      <c r="C656" t="s">
        <v>78</v>
      </c>
      <c r="D656" s="1" t="s">
        <v>96</v>
      </c>
      <c r="E656" t="s">
        <v>93</v>
      </c>
      <c r="F656" t="s">
        <v>20</v>
      </c>
      <c r="G656">
        <v>9</v>
      </c>
      <c r="H656">
        <v>80</v>
      </c>
      <c r="I656" s="5">
        <f>IFERROR(VLOOKUP(TrendSheetStgData[Population]&amp;TrendSheetStgData[Cost Basis]&amp;TrendSheetStgData[Period]&amp;TrendSheetStgData[Trend],TrendSheetPrdData[#All],9,FALSE),0)</f>
        <v>80</v>
      </c>
      <c r="J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6" s="5">
        <f>VLOOKUP(TrendSheetStgData[Population]&amp;TrendSheetStgData[Trend],Threshold[#All],4,FALSE)</f>
        <v>10</v>
      </c>
      <c r="L656" s="5">
        <f>VLOOKUP(TrendSheetStgData[Population]&amp;TrendSheetStgData[Trend],Threshold[#All],5,FALSE)</f>
        <v>5</v>
      </c>
      <c r="M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7" spans="1:13" x14ac:dyDescent="0.25">
      <c r="A657" t="s">
        <v>90</v>
      </c>
      <c r="B657" t="s">
        <v>90</v>
      </c>
      <c r="C657" t="s">
        <v>78</v>
      </c>
      <c r="D657" s="1" t="s">
        <v>97</v>
      </c>
      <c r="E657" t="s">
        <v>93</v>
      </c>
      <c r="F657" t="s">
        <v>20</v>
      </c>
      <c r="G657">
        <v>9</v>
      </c>
      <c r="H657">
        <v>45</v>
      </c>
      <c r="I657" s="5">
        <f>IFERROR(VLOOKUP(TrendSheetStgData[Population]&amp;TrendSheetStgData[Cost Basis]&amp;TrendSheetStgData[Period]&amp;TrendSheetStgData[Trend],TrendSheetPrdData[#All],9,FALSE),0)</f>
        <v>45</v>
      </c>
      <c r="J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7" s="5">
        <f>VLOOKUP(TrendSheetStgData[Population]&amp;TrendSheetStgData[Trend],Threshold[#All],4,FALSE)</f>
        <v>10</v>
      </c>
      <c r="L657" s="5">
        <f>VLOOKUP(TrendSheetStgData[Population]&amp;TrendSheetStgData[Trend],Threshold[#All],5,FALSE)</f>
        <v>5</v>
      </c>
      <c r="M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8" spans="1:13" x14ac:dyDescent="0.25">
      <c r="A658" t="s">
        <v>90</v>
      </c>
      <c r="B658" t="s">
        <v>90</v>
      </c>
      <c r="C658" t="s">
        <v>78</v>
      </c>
      <c r="D658" s="1" t="s">
        <v>98</v>
      </c>
      <c r="E658" t="s">
        <v>93</v>
      </c>
      <c r="F658" t="s">
        <v>20</v>
      </c>
      <c r="G658">
        <v>9</v>
      </c>
      <c r="H658">
        <v>38</v>
      </c>
      <c r="I658" s="5">
        <f>IFERROR(VLOOKUP(TrendSheetStgData[Population]&amp;TrendSheetStgData[Cost Basis]&amp;TrendSheetStgData[Period]&amp;TrendSheetStgData[Trend],TrendSheetPrdData[#All],9,FALSE),0)</f>
        <v>38</v>
      </c>
      <c r="J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8" s="5">
        <f>VLOOKUP(TrendSheetStgData[Population]&amp;TrendSheetStgData[Trend],Threshold[#All],4,FALSE)</f>
        <v>10</v>
      </c>
      <c r="L658" s="5">
        <f>VLOOKUP(TrendSheetStgData[Population]&amp;TrendSheetStgData[Trend],Threshold[#All],5,FALSE)</f>
        <v>5</v>
      </c>
      <c r="M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59" spans="1:13" x14ac:dyDescent="0.25">
      <c r="A659" t="s">
        <v>90</v>
      </c>
      <c r="B659" t="s">
        <v>90</v>
      </c>
      <c r="C659" t="s">
        <v>78</v>
      </c>
      <c r="D659" s="1" t="s">
        <v>99</v>
      </c>
      <c r="E659" t="s">
        <v>93</v>
      </c>
      <c r="F659" t="s">
        <v>20</v>
      </c>
      <c r="G659">
        <v>9</v>
      </c>
      <c r="H659">
        <v>31</v>
      </c>
      <c r="I659" s="5">
        <f>IFERROR(VLOOKUP(TrendSheetStgData[Population]&amp;TrendSheetStgData[Cost Basis]&amp;TrendSheetStgData[Period]&amp;TrendSheetStgData[Trend],TrendSheetPrdData[#All],9,FALSE),0)</f>
        <v>31</v>
      </c>
      <c r="J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59" s="5">
        <f>VLOOKUP(TrendSheetStgData[Population]&amp;TrendSheetStgData[Trend],Threshold[#All],4,FALSE)</f>
        <v>10</v>
      </c>
      <c r="L659" s="5">
        <f>VLOOKUP(TrendSheetStgData[Population]&amp;TrendSheetStgData[Trend],Threshold[#All],5,FALSE)</f>
        <v>5</v>
      </c>
      <c r="M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0" spans="1:13" x14ac:dyDescent="0.25">
      <c r="A660" t="s">
        <v>90</v>
      </c>
      <c r="B660" t="s">
        <v>90</v>
      </c>
      <c r="C660" t="s">
        <v>78</v>
      </c>
      <c r="D660" s="1" t="s">
        <v>100</v>
      </c>
      <c r="E660" t="s">
        <v>93</v>
      </c>
      <c r="F660" t="s">
        <v>20</v>
      </c>
      <c r="G660">
        <v>9</v>
      </c>
      <c r="H660">
        <v>45</v>
      </c>
      <c r="I660" s="5">
        <f>IFERROR(VLOOKUP(TrendSheetStgData[Population]&amp;TrendSheetStgData[Cost Basis]&amp;TrendSheetStgData[Period]&amp;TrendSheetStgData[Trend],TrendSheetPrdData[#All],9,FALSE),0)</f>
        <v>45</v>
      </c>
      <c r="J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0" s="5">
        <f>VLOOKUP(TrendSheetStgData[Population]&amp;TrendSheetStgData[Trend],Threshold[#All],4,FALSE)</f>
        <v>10</v>
      </c>
      <c r="L660" s="5">
        <f>VLOOKUP(TrendSheetStgData[Population]&amp;TrendSheetStgData[Trend],Threshold[#All],5,FALSE)</f>
        <v>5</v>
      </c>
      <c r="M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1" spans="1:13" x14ac:dyDescent="0.25">
      <c r="A661" t="s">
        <v>90</v>
      </c>
      <c r="B661" t="s">
        <v>90</v>
      </c>
      <c r="C661" t="s">
        <v>78</v>
      </c>
      <c r="D661" s="1" t="s">
        <v>101</v>
      </c>
      <c r="E661" t="s">
        <v>93</v>
      </c>
      <c r="F661" t="s">
        <v>20</v>
      </c>
      <c r="G661">
        <v>9</v>
      </c>
      <c r="H661">
        <v>41</v>
      </c>
      <c r="I661" s="5">
        <f>IFERROR(VLOOKUP(TrendSheetStgData[Population]&amp;TrendSheetStgData[Cost Basis]&amp;TrendSheetStgData[Period]&amp;TrendSheetStgData[Trend],TrendSheetPrdData[#All],9,FALSE),0)</f>
        <v>41</v>
      </c>
      <c r="J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1" s="5">
        <f>VLOOKUP(TrendSheetStgData[Population]&amp;TrendSheetStgData[Trend],Threshold[#All],4,FALSE)</f>
        <v>10</v>
      </c>
      <c r="L661" s="5">
        <f>VLOOKUP(TrendSheetStgData[Population]&amp;TrendSheetStgData[Trend],Threshold[#All],5,FALSE)</f>
        <v>5</v>
      </c>
      <c r="M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2" spans="1:13" x14ac:dyDescent="0.25">
      <c r="A662" t="s">
        <v>90</v>
      </c>
      <c r="B662" t="s">
        <v>90</v>
      </c>
      <c r="C662" t="s">
        <v>78</v>
      </c>
      <c r="D662" s="1" t="s">
        <v>102</v>
      </c>
      <c r="E662" t="s">
        <v>93</v>
      </c>
      <c r="F662" t="s">
        <v>20</v>
      </c>
      <c r="G662">
        <v>9</v>
      </c>
      <c r="H662">
        <v>53</v>
      </c>
      <c r="I662" s="5">
        <f>IFERROR(VLOOKUP(TrendSheetStgData[Population]&amp;TrendSheetStgData[Cost Basis]&amp;TrendSheetStgData[Period]&amp;TrendSheetStgData[Trend],TrendSheetPrdData[#All],9,FALSE),0)</f>
        <v>52</v>
      </c>
      <c r="J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1.9230769230769231</v>
      </c>
      <c r="K662" s="5">
        <f>VLOOKUP(TrendSheetStgData[Population]&amp;TrendSheetStgData[Trend],Threshold[#All],4,FALSE)</f>
        <v>10</v>
      </c>
      <c r="L662" s="5">
        <f>VLOOKUP(TrendSheetStgData[Population]&amp;TrendSheetStgData[Trend],Threshold[#All],5,FALSE)</f>
        <v>5</v>
      </c>
      <c r="M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63" spans="1:13" x14ac:dyDescent="0.25">
      <c r="A663" t="s">
        <v>90</v>
      </c>
      <c r="B663" t="s">
        <v>90</v>
      </c>
      <c r="C663" t="s">
        <v>78</v>
      </c>
      <c r="D663" s="1" t="s">
        <v>103</v>
      </c>
      <c r="E663" t="s">
        <v>93</v>
      </c>
      <c r="F663" t="s">
        <v>20</v>
      </c>
      <c r="G663">
        <v>9</v>
      </c>
      <c r="H663">
        <v>42</v>
      </c>
      <c r="I663" s="5">
        <f>IFERROR(VLOOKUP(TrendSheetStgData[Population]&amp;TrendSheetStgData[Cost Basis]&amp;TrendSheetStgData[Period]&amp;TrendSheetStgData[Trend],TrendSheetPrdData[#All],9,FALSE),0)</f>
        <v>42</v>
      </c>
      <c r="J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3" s="5">
        <f>VLOOKUP(TrendSheetStgData[Population]&amp;TrendSheetStgData[Trend],Threshold[#All],4,FALSE)</f>
        <v>10</v>
      </c>
      <c r="L663" s="5">
        <f>VLOOKUP(TrendSheetStgData[Population]&amp;TrendSheetStgData[Trend],Threshold[#All],5,FALSE)</f>
        <v>5</v>
      </c>
      <c r="M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4" spans="1:13" x14ac:dyDescent="0.25">
      <c r="A664" t="s">
        <v>90</v>
      </c>
      <c r="B664" t="s">
        <v>90</v>
      </c>
      <c r="C664" t="s">
        <v>78</v>
      </c>
      <c r="D664" s="1" t="s">
        <v>104</v>
      </c>
      <c r="E664" t="s">
        <v>93</v>
      </c>
      <c r="F664" t="s">
        <v>20</v>
      </c>
      <c r="G664">
        <v>9</v>
      </c>
      <c r="H664">
        <v>61</v>
      </c>
      <c r="I664" s="5">
        <f>IFERROR(VLOOKUP(TrendSheetStgData[Population]&amp;TrendSheetStgData[Cost Basis]&amp;TrendSheetStgData[Period]&amp;TrendSheetStgData[Trend],TrendSheetPrdData[#All],9,FALSE),0)</f>
        <v>61</v>
      </c>
      <c r="J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4" s="5">
        <f>VLOOKUP(TrendSheetStgData[Population]&amp;TrendSheetStgData[Trend],Threshold[#All],4,FALSE)</f>
        <v>10</v>
      </c>
      <c r="L664" s="5">
        <f>VLOOKUP(TrendSheetStgData[Population]&amp;TrendSheetStgData[Trend],Threshold[#All],5,FALSE)</f>
        <v>5</v>
      </c>
      <c r="M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5" spans="1:13" x14ac:dyDescent="0.25">
      <c r="A665" t="s">
        <v>90</v>
      </c>
      <c r="B665" t="s">
        <v>90</v>
      </c>
      <c r="C665" t="s">
        <v>78</v>
      </c>
      <c r="D665" s="1" t="s">
        <v>105</v>
      </c>
      <c r="E665" t="s">
        <v>93</v>
      </c>
      <c r="F665" t="s">
        <v>20</v>
      </c>
      <c r="G665">
        <v>9</v>
      </c>
      <c r="H665">
        <v>54</v>
      </c>
      <c r="I665" s="5">
        <f>IFERROR(VLOOKUP(TrendSheetStgData[Population]&amp;TrendSheetStgData[Cost Basis]&amp;TrendSheetStgData[Period]&amp;TrendSheetStgData[Trend],TrendSheetPrdData[#All],9,FALSE),0)</f>
        <v>54</v>
      </c>
      <c r="J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5" s="5">
        <f>VLOOKUP(TrendSheetStgData[Population]&amp;TrendSheetStgData[Trend],Threshold[#All],4,FALSE)</f>
        <v>10</v>
      </c>
      <c r="L665" s="5">
        <f>VLOOKUP(TrendSheetStgData[Population]&amp;TrendSheetStgData[Trend],Threshold[#All],5,FALSE)</f>
        <v>5</v>
      </c>
      <c r="M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6" spans="1:13" x14ac:dyDescent="0.25">
      <c r="A666" t="s">
        <v>90</v>
      </c>
      <c r="B666" t="s">
        <v>90</v>
      </c>
      <c r="C666" t="s">
        <v>78</v>
      </c>
      <c r="D666" s="1" t="s">
        <v>106</v>
      </c>
      <c r="E666" t="s">
        <v>93</v>
      </c>
      <c r="F666" t="s">
        <v>20</v>
      </c>
      <c r="G666">
        <v>9</v>
      </c>
      <c r="H666">
        <v>49</v>
      </c>
      <c r="I666" s="5">
        <f>IFERROR(VLOOKUP(TrendSheetStgData[Population]&amp;TrendSheetStgData[Cost Basis]&amp;TrendSheetStgData[Period]&amp;TrendSheetStgData[Trend],TrendSheetPrdData[#All],9,FALSE),0)</f>
        <v>49</v>
      </c>
      <c r="J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6" s="5">
        <f>VLOOKUP(TrendSheetStgData[Population]&amp;TrendSheetStgData[Trend],Threshold[#All],4,FALSE)</f>
        <v>10</v>
      </c>
      <c r="L666" s="5">
        <f>VLOOKUP(TrendSheetStgData[Population]&amp;TrendSheetStgData[Trend],Threshold[#All],5,FALSE)</f>
        <v>5</v>
      </c>
      <c r="M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7" spans="1:13" x14ac:dyDescent="0.25">
      <c r="A667" t="s">
        <v>90</v>
      </c>
      <c r="B667" t="s">
        <v>90</v>
      </c>
      <c r="C667" t="s">
        <v>78</v>
      </c>
      <c r="D667" s="1" t="s">
        <v>107</v>
      </c>
      <c r="E667" t="s">
        <v>93</v>
      </c>
      <c r="F667" t="s">
        <v>20</v>
      </c>
      <c r="G667">
        <v>9</v>
      </c>
      <c r="H667">
        <v>44</v>
      </c>
      <c r="I667" s="5">
        <f>IFERROR(VLOOKUP(TrendSheetStgData[Population]&amp;TrendSheetStgData[Cost Basis]&amp;TrendSheetStgData[Period]&amp;TrendSheetStgData[Trend],TrendSheetPrdData[#All],9,FALSE),0)</f>
        <v>44</v>
      </c>
      <c r="J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7" s="5">
        <f>VLOOKUP(TrendSheetStgData[Population]&amp;TrendSheetStgData[Trend],Threshold[#All],4,FALSE)</f>
        <v>10</v>
      </c>
      <c r="L667" s="5">
        <f>VLOOKUP(TrendSheetStgData[Population]&amp;TrendSheetStgData[Trend],Threshold[#All],5,FALSE)</f>
        <v>5</v>
      </c>
      <c r="M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8" spans="1:13" x14ac:dyDescent="0.25">
      <c r="A668" t="s">
        <v>90</v>
      </c>
      <c r="B668" t="s">
        <v>90</v>
      </c>
      <c r="C668" t="s">
        <v>78</v>
      </c>
      <c r="D668" s="1" t="s">
        <v>108</v>
      </c>
      <c r="E668" t="s">
        <v>93</v>
      </c>
      <c r="F668" t="s">
        <v>20</v>
      </c>
      <c r="G668">
        <v>9</v>
      </c>
      <c r="H668">
        <v>44</v>
      </c>
      <c r="I668" s="5">
        <f>IFERROR(VLOOKUP(TrendSheetStgData[Population]&amp;TrendSheetStgData[Cost Basis]&amp;TrendSheetStgData[Period]&amp;TrendSheetStgData[Trend],TrendSheetPrdData[#All],9,FALSE),0)</f>
        <v>44</v>
      </c>
      <c r="J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8" s="5">
        <f>VLOOKUP(TrendSheetStgData[Population]&amp;TrendSheetStgData[Trend],Threshold[#All],4,FALSE)</f>
        <v>10</v>
      </c>
      <c r="L668" s="5">
        <f>VLOOKUP(TrendSheetStgData[Population]&amp;TrendSheetStgData[Trend],Threshold[#All],5,FALSE)</f>
        <v>5</v>
      </c>
      <c r="M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69" spans="1:13" x14ac:dyDescent="0.25">
      <c r="A669" t="s">
        <v>90</v>
      </c>
      <c r="B669" t="s">
        <v>90</v>
      </c>
      <c r="C669" t="s">
        <v>78</v>
      </c>
      <c r="D669" s="1" t="s">
        <v>109</v>
      </c>
      <c r="E669" t="s">
        <v>93</v>
      </c>
      <c r="F669" t="s">
        <v>20</v>
      </c>
      <c r="G669">
        <v>9</v>
      </c>
      <c r="H669">
        <v>37</v>
      </c>
      <c r="I669" s="5">
        <f>IFERROR(VLOOKUP(TrendSheetStgData[Population]&amp;TrendSheetStgData[Cost Basis]&amp;TrendSheetStgData[Period]&amp;TrendSheetStgData[Trend],TrendSheetPrdData[#All],9,FALSE),0)</f>
        <v>37</v>
      </c>
      <c r="J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69" s="5">
        <f>VLOOKUP(TrendSheetStgData[Population]&amp;TrendSheetStgData[Trend],Threshold[#All],4,FALSE)</f>
        <v>10</v>
      </c>
      <c r="L669" s="5">
        <f>VLOOKUP(TrendSheetStgData[Population]&amp;TrendSheetStgData[Trend],Threshold[#All],5,FALSE)</f>
        <v>5</v>
      </c>
      <c r="M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0" spans="1:13" x14ac:dyDescent="0.25">
      <c r="A670" t="s">
        <v>90</v>
      </c>
      <c r="B670" t="s">
        <v>90</v>
      </c>
      <c r="C670" t="s">
        <v>78</v>
      </c>
      <c r="D670" s="1" t="s">
        <v>110</v>
      </c>
      <c r="E670" t="s">
        <v>93</v>
      </c>
      <c r="F670" t="s">
        <v>20</v>
      </c>
      <c r="G670">
        <v>9</v>
      </c>
      <c r="H670">
        <v>40</v>
      </c>
      <c r="I670" s="5">
        <f>IFERROR(VLOOKUP(TrendSheetStgData[Population]&amp;TrendSheetStgData[Cost Basis]&amp;TrendSheetStgData[Period]&amp;TrendSheetStgData[Trend],TrendSheetPrdData[#All],9,FALSE),0)</f>
        <v>42</v>
      </c>
      <c r="J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4.7619047619047619</v>
      </c>
      <c r="K670" s="5">
        <f>VLOOKUP(TrendSheetStgData[Population]&amp;TrendSheetStgData[Trend],Threshold[#All],4,FALSE)</f>
        <v>10</v>
      </c>
      <c r="L670" s="5">
        <f>VLOOKUP(TrendSheetStgData[Population]&amp;TrendSheetStgData[Trend],Threshold[#All],5,FALSE)</f>
        <v>5</v>
      </c>
      <c r="M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71" spans="1:13" x14ac:dyDescent="0.25">
      <c r="A671" t="s">
        <v>90</v>
      </c>
      <c r="B671" t="s">
        <v>90</v>
      </c>
      <c r="C671" t="s">
        <v>78</v>
      </c>
      <c r="D671" s="1" t="s">
        <v>111</v>
      </c>
      <c r="E671" t="s">
        <v>93</v>
      </c>
      <c r="F671" t="s">
        <v>20</v>
      </c>
      <c r="G671">
        <v>9</v>
      </c>
      <c r="H671">
        <v>30</v>
      </c>
      <c r="I671" s="5">
        <f>IFERROR(VLOOKUP(TrendSheetStgData[Population]&amp;TrendSheetStgData[Cost Basis]&amp;TrendSheetStgData[Period]&amp;TrendSheetStgData[Trend],TrendSheetPrdData[#All],9,FALSE),0)</f>
        <v>30</v>
      </c>
      <c r="J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1" s="5">
        <f>VLOOKUP(TrendSheetStgData[Population]&amp;TrendSheetStgData[Trend],Threshold[#All],4,FALSE)</f>
        <v>10</v>
      </c>
      <c r="L671" s="5">
        <f>VLOOKUP(TrendSheetStgData[Population]&amp;TrendSheetStgData[Trend],Threshold[#All],5,FALSE)</f>
        <v>5</v>
      </c>
      <c r="M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2" spans="1:13" x14ac:dyDescent="0.25">
      <c r="A672" t="s">
        <v>90</v>
      </c>
      <c r="B672" t="s">
        <v>90</v>
      </c>
      <c r="C672" t="s">
        <v>78</v>
      </c>
      <c r="D672" s="1" t="s">
        <v>112</v>
      </c>
      <c r="E672" t="s">
        <v>113</v>
      </c>
      <c r="F672" t="s">
        <v>20</v>
      </c>
      <c r="G672">
        <v>9</v>
      </c>
      <c r="H672">
        <v>21</v>
      </c>
      <c r="I672" s="5">
        <f>IFERROR(VLOOKUP(TrendSheetStgData[Population]&amp;TrendSheetStgData[Cost Basis]&amp;TrendSheetStgData[Period]&amp;TrendSheetStgData[Trend],TrendSheetPrdData[#All],9,FALSE),0)</f>
        <v>7</v>
      </c>
      <c r="J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v>
      </c>
      <c r="K672" s="5">
        <f>VLOOKUP(TrendSheetStgData[Population]&amp;TrendSheetStgData[Trend],Threshold[#All],4,FALSE)</f>
        <v>10</v>
      </c>
      <c r="L672" s="5">
        <f>VLOOKUP(TrendSheetStgData[Population]&amp;TrendSheetStgData[Trend],Threshold[#All],5,FALSE)</f>
        <v>5</v>
      </c>
      <c r="M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3" spans="1:13" x14ac:dyDescent="0.25">
      <c r="A673" t="s">
        <v>90</v>
      </c>
      <c r="B673" t="s">
        <v>90</v>
      </c>
      <c r="C673" t="s">
        <v>78</v>
      </c>
      <c r="D673" s="1" t="s">
        <v>114</v>
      </c>
      <c r="E673" t="s">
        <v>113</v>
      </c>
      <c r="F673" t="s">
        <v>20</v>
      </c>
      <c r="G673">
        <v>9</v>
      </c>
      <c r="H673">
        <v>26</v>
      </c>
      <c r="I673" s="5">
        <f>IFERROR(VLOOKUP(TrendSheetStgData[Population]&amp;TrendSheetStgData[Cost Basis]&amp;TrendSheetStgData[Period]&amp;TrendSheetStgData[Trend],TrendSheetPrdData[#All],9,FALSE),0)</f>
        <v>0</v>
      </c>
      <c r="J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73" s="5">
        <f>VLOOKUP(TrendSheetStgData[Population]&amp;TrendSheetStgData[Trend],Threshold[#All],4,FALSE)</f>
        <v>10</v>
      </c>
      <c r="L673" s="5">
        <f>VLOOKUP(TrendSheetStgData[Population]&amp;TrendSheetStgData[Trend],Threshold[#All],5,FALSE)</f>
        <v>5</v>
      </c>
      <c r="M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74" spans="1:13" x14ac:dyDescent="0.25">
      <c r="A674" t="s">
        <v>90</v>
      </c>
      <c r="B674" t="s">
        <v>90</v>
      </c>
      <c r="C674" t="s">
        <v>78</v>
      </c>
      <c r="D674" s="1" t="s">
        <v>92</v>
      </c>
      <c r="E674" t="s">
        <v>93</v>
      </c>
      <c r="F674" t="s">
        <v>21</v>
      </c>
      <c r="G674">
        <v>10</v>
      </c>
      <c r="H674">
        <v>31</v>
      </c>
      <c r="I674" s="5">
        <f>IFERROR(VLOOKUP(TrendSheetStgData[Population]&amp;TrendSheetStgData[Cost Basis]&amp;TrendSheetStgData[Period]&amp;TrendSheetStgData[Trend],TrendSheetPrdData[#All],9,FALSE),0)</f>
        <v>31</v>
      </c>
      <c r="J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4" s="5">
        <f>VLOOKUP(TrendSheetStgData[Population]&amp;TrendSheetStgData[Trend],Threshold[#All],4,FALSE)</f>
        <v>10</v>
      </c>
      <c r="L674" s="5">
        <f>VLOOKUP(TrendSheetStgData[Population]&amp;TrendSheetStgData[Trend],Threshold[#All],5,FALSE)</f>
        <v>5</v>
      </c>
      <c r="M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5" spans="1:13" x14ac:dyDescent="0.25">
      <c r="A675" t="s">
        <v>90</v>
      </c>
      <c r="B675" t="s">
        <v>90</v>
      </c>
      <c r="C675" t="s">
        <v>78</v>
      </c>
      <c r="D675" s="1" t="s">
        <v>94</v>
      </c>
      <c r="E675" t="s">
        <v>93</v>
      </c>
      <c r="F675" t="s">
        <v>21</v>
      </c>
      <c r="G675">
        <v>10</v>
      </c>
      <c r="H675">
        <v>12</v>
      </c>
      <c r="I675" s="5">
        <f>IFERROR(VLOOKUP(TrendSheetStgData[Population]&amp;TrendSheetStgData[Cost Basis]&amp;TrendSheetStgData[Period]&amp;TrendSheetStgData[Trend],TrendSheetPrdData[#All],9,FALSE),0)</f>
        <v>12</v>
      </c>
      <c r="J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5" s="5">
        <f>VLOOKUP(TrendSheetStgData[Population]&amp;TrendSheetStgData[Trend],Threshold[#All],4,FALSE)</f>
        <v>10</v>
      </c>
      <c r="L675" s="5">
        <f>VLOOKUP(TrendSheetStgData[Population]&amp;TrendSheetStgData[Trend],Threshold[#All],5,FALSE)</f>
        <v>5</v>
      </c>
      <c r="M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6" spans="1:13" x14ac:dyDescent="0.25">
      <c r="A676" t="s">
        <v>90</v>
      </c>
      <c r="B676" t="s">
        <v>90</v>
      </c>
      <c r="C676" t="s">
        <v>78</v>
      </c>
      <c r="D676" s="1" t="s">
        <v>95</v>
      </c>
      <c r="E676" t="s">
        <v>93</v>
      </c>
      <c r="F676" t="s">
        <v>21</v>
      </c>
      <c r="G676">
        <v>10</v>
      </c>
      <c r="H676">
        <v>36</v>
      </c>
      <c r="I676" s="5">
        <f>IFERROR(VLOOKUP(TrendSheetStgData[Population]&amp;TrendSheetStgData[Cost Basis]&amp;TrendSheetStgData[Period]&amp;TrendSheetStgData[Trend],TrendSheetPrdData[#All],9,FALSE),0)</f>
        <v>36</v>
      </c>
      <c r="J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6" s="5">
        <f>VLOOKUP(TrendSheetStgData[Population]&amp;TrendSheetStgData[Trend],Threshold[#All],4,FALSE)</f>
        <v>10</v>
      </c>
      <c r="L676" s="5">
        <f>VLOOKUP(TrendSheetStgData[Population]&amp;TrendSheetStgData[Trend],Threshold[#All],5,FALSE)</f>
        <v>5</v>
      </c>
      <c r="M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7" spans="1:13" x14ac:dyDescent="0.25">
      <c r="A677" t="s">
        <v>90</v>
      </c>
      <c r="B677" t="s">
        <v>90</v>
      </c>
      <c r="C677" t="s">
        <v>78</v>
      </c>
      <c r="D677" s="1" t="s">
        <v>96</v>
      </c>
      <c r="E677" t="s">
        <v>93</v>
      </c>
      <c r="F677" t="s">
        <v>21</v>
      </c>
      <c r="G677">
        <v>10</v>
      </c>
      <c r="H677">
        <v>25</v>
      </c>
      <c r="I677" s="5">
        <f>IFERROR(VLOOKUP(TrendSheetStgData[Population]&amp;TrendSheetStgData[Cost Basis]&amp;TrendSheetStgData[Period]&amp;TrendSheetStgData[Trend],TrendSheetPrdData[#All],9,FALSE),0)</f>
        <v>25</v>
      </c>
      <c r="J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7" s="5">
        <f>VLOOKUP(TrendSheetStgData[Population]&amp;TrendSheetStgData[Trend],Threshold[#All],4,FALSE)</f>
        <v>10</v>
      </c>
      <c r="L677" s="5">
        <f>VLOOKUP(TrendSheetStgData[Population]&amp;TrendSheetStgData[Trend],Threshold[#All],5,FALSE)</f>
        <v>5</v>
      </c>
      <c r="M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8" spans="1:13" x14ac:dyDescent="0.25">
      <c r="A678" t="s">
        <v>90</v>
      </c>
      <c r="B678" t="s">
        <v>90</v>
      </c>
      <c r="C678" t="s">
        <v>78</v>
      </c>
      <c r="D678" s="1" t="s">
        <v>97</v>
      </c>
      <c r="E678" t="s">
        <v>93</v>
      </c>
      <c r="F678" t="s">
        <v>21</v>
      </c>
      <c r="G678">
        <v>10</v>
      </c>
      <c r="H678">
        <v>31</v>
      </c>
      <c r="I678" s="5">
        <f>IFERROR(VLOOKUP(TrendSheetStgData[Population]&amp;TrendSheetStgData[Cost Basis]&amp;TrendSheetStgData[Period]&amp;TrendSheetStgData[Trend],TrendSheetPrdData[#All],9,FALSE),0)</f>
        <v>31</v>
      </c>
      <c r="J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8" s="5">
        <f>VLOOKUP(TrendSheetStgData[Population]&amp;TrendSheetStgData[Trend],Threshold[#All],4,FALSE)</f>
        <v>10</v>
      </c>
      <c r="L678" s="5">
        <f>VLOOKUP(TrendSheetStgData[Population]&amp;TrendSheetStgData[Trend],Threshold[#All],5,FALSE)</f>
        <v>5</v>
      </c>
      <c r="M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79" spans="1:13" x14ac:dyDescent="0.25">
      <c r="A679" t="s">
        <v>90</v>
      </c>
      <c r="B679" t="s">
        <v>90</v>
      </c>
      <c r="C679" t="s">
        <v>78</v>
      </c>
      <c r="D679" s="1" t="s">
        <v>98</v>
      </c>
      <c r="E679" t="s">
        <v>93</v>
      </c>
      <c r="F679" t="s">
        <v>21</v>
      </c>
      <c r="G679">
        <v>10</v>
      </c>
      <c r="H679">
        <v>40</v>
      </c>
      <c r="I679" s="5">
        <f>IFERROR(VLOOKUP(TrendSheetStgData[Population]&amp;TrendSheetStgData[Cost Basis]&amp;TrendSheetStgData[Period]&amp;TrendSheetStgData[Trend],TrendSheetPrdData[#All],9,FALSE),0)</f>
        <v>40</v>
      </c>
      <c r="J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79" s="5">
        <f>VLOOKUP(TrendSheetStgData[Population]&amp;TrendSheetStgData[Trend],Threshold[#All],4,FALSE)</f>
        <v>10</v>
      </c>
      <c r="L679" s="5">
        <f>VLOOKUP(TrendSheetStgData[Population]&amp;TrendSheetStgData[Trend],Threshold[#All],5,FALSE)</f>
        <v>5</v>
      </c>
      <c r="M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0" spans="1:13" x14ac:dyDescent="0.25">
      <c r="A680" t="s">
        <v>90</v>
      </c>
      <c r="B680" t="s">
        <v>90</v>
      </c>
      <c r="C680" t="s">
        <v>78</v>
      </c>
      <c r="D680" s="1" t="s">
        <v>99</v>
      </c>
      <c r="E680" t="s">
        <v>93</v>
      </c>
      <c r="F680" t="s">
        <v>21</v>
      </c>
      <c r="G680">
        <v>10</v>
      </c>
      <c r="H680">
        <v>34</v>
      </c>
      <c r="I680" s="5">
        <f>IFERROR(VLOOKUP(TrendSheetStgData[Population]&amp;TrendSheetStgData[Cost Basis]&amp;TrendSheetStgData[Period]&amp;TrendSheetStgData[Trend],TrendSheetPrdData[#All],9,FALSE),0)</f>
        <v>34</v>
      </c>
      <c r="J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0" s="5">
        <f>VLOOKUP(TrendSheetStgData[Population]&amp;TrendSheetStgData[Trend],Threshold[#All],4,FALSE)</f>
        <v>10</v>
      </c>
      <c r="L680" s="5">
        <f>VLOOKUP(TrendSheetStgData[Population]&amp;TrendSheetStgData[Trend],Threshold[#All],5,FALSE)</f>
        <v>5</v>
      </c>
      <c r="M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1" spans="1:13" x14ac:dyDescent="0.25">
      <c r="A681" t="s">
        <v>90</v>
      </c>
      <c r="B681" t="s">
        <v>90</v>
      </c>
      <c r="C681" t="s">
        <v>78</v>
      </c>
      <c r="D681" s="1" t="s">
        <v>100</v>
      </c>
      <c r="E681" t="s">
        <v>93</v>
      </c>
      <c r="F681" t="s">
        <v>21</v>
      </c>
      <c r="G681">
        <v>10</v>
      </c>
      <c r="H681">
        <v>40</v>
      </c>
      <c r="I681" s="5">
        <f>IFERROR(VLOOKUP(TrendSheetStgData[Population]&amp;TrendSheetStgData[Cost Basis]&amp;TrendSheetStgData[Period]&amp;TrendSheetStgData[Trend],TrendSheetPrdData[#All],9,FALSE),0)</f>
        <v>40</v>
      </c>
      <c r="J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1" s="5">
        <f>VLOOKUP(TrendSheetStgData[Population]&amp;TrendSheetStgData[Trend],Threshold[#All],4,FALSE)</f>
        <v>10</v>
      </c>
      <c r="L681" s="5">
        <f>VLOOKUP(TrendSheetStgData[Population]&amp;TrendSheetStgData[Trend],Threshold[#All],5,FALSE)</f>
        <v>5</v>
      </c>
      <c r="M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2" spans="1:13" x14ac:dyDescent="0.25">
      <c r="A682" t="s">
        <v>90</v>
      </c>
      <c r="B682" t="s">
        <v>90</v>
      </c>
      <c r="C682" t="s">
        <v>78</v>
      </c>
      <c r="D682" s="1" t="s">
        <v>101</v>
      </c>
      <c r="E682" t="s">
        <v>93</v>
      </c>
      <c r="F682" t="s">
        <v>21</v>
      </c>
      <c r="G682">
        <v>10</v>
      </c>
      <c r="H682">
        <v>24</v>
      </c>
      <c r="I682" s="5">
        <f>IFERROR(VLOOKUP(TrendSheetStgData[Population]&amp;TrendSheetStgData[Cost Basis]&amp;TrendSheetStgData[Period]&amp;TrendSheetStgData[Trend],TrendSheetPrdData[#All],9,FALSE),0)</f>
        <v>24</v>
      </c>
      <c r="J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2" s="5">
        <f>VLOOKUP(TrendSheetStgData[Population]&amp;TrendSheetStgData[Trend],Threshold[#All],4,FALSE)</f>
        <v>10</v>
      </c>
      <c r="L682" s="5">
        <f>VLOOKUP(TrendSheetStgData[Population]&amp;TrendSheetStgData[Trend],Threshold[#All],5,FALSE)</f>
        <v>5</v>
      </c>
      <c r="M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3" spans="1:13" x14ac:dyDescent="0.25">
      <c r="A683" t="s">
        <v>90</v>
      </c>
      <c r="B683" t="s">
        <v>90</v>
      </c>
      <c r="C683" t="s">
        <v>78</v>
      </c>
      <c r="D683" s="1" t="s">
        <v>102</v>
      </c>
      <c r="E683" t="s">
        <v>93</v>
      </c>
      <c r="F683" t="s">
        <v>21</v>
      </c>
      <c r="G683">
        <v>10</v>
      </c>
      <c r="H683">
        <v>31</v>
      </c>
      <c r="I683" s="5">
        <f>IFERROR(VLOOKUP(TrendSheetStgData[Population]&amp;TrendSheetStgData[Cost Basis]&amp;TrendSheetStgData[Period]&amp;TrendSheetStgData[Trend],TrendSheetPrdData[#All],9,FALSE),0)</f>
        <v>31</v>
      </c>
      <c r="J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3" s="5">
        <f>VLOOKUP(TrendSheetStgData[Population]&amp;TrendSheetStgData[Trend],Threshold[#All],4,FALSE)</f>
        <v>10</v>
      </c>
      <c r="L683" s="5">
        <f>VLOOKUP(TrendSheetStgData[Population]&amp;TrendSheetStgData[Trend],Threshold[#All],5,FALSE)</f>
        <v>5</v>
      </c>
      <c r="M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4" spans="1:13" x14ac:dyDescent="0.25">
      <c r="A684" t="s">
        <v>90</v>
      </c>
      <c r="B684" t="s">
        <v>90</v>
      </c>
      <c r="C684" t="s">
        <v>78</v>
      </c>
      <c r="D684" s="1" t="s">
        <v>103</v>
      </c>
      <c r="E684" t="s">
        <v>93</v>
      </c>
      <c r="F684" t="s">
        <v>21</v>
      </c>
      <c r="G684">
        <v>10</v>
      </c>
      <c r="H684">
        <v>29</v>
      </c>
      <c r="I684" s="5">
        <f>IFERROR(VLOOKUP(TrendSheetStgData[Population]&amp;TrendSheetStgData[Cost Basis]&amp;TrendSheetStgData[Period]&amp;TrendSheetStgData[Trend],TrendSheetPrdData[#All],9,FALSE),0)</f>
        <v>29</v>
      </c>
      <c r="J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4" s="5">
        <f>VLOOKUP(TrendSheetStgData[Population]&amp;TrendSheetStgData[Trend],Threshold[#All],4,FALSE)</f>
        <v>10</v>
      </c>
      <c r="L684" s="5">
        <f>VLOOKUP(TrendSheetStgData[Population]&amp;TrendSheetStgData[Trend],Threshold[#All],5,FALSE)</f>
        <v>5</v>
      </c>
      <c r="M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5" spans="1:13" x14ac:dyDescent="0.25">
      <c r="A685" t="s">
        <v>90</v>
      </c>
      <c r="B685" t="s">
        <v>90</v>
      </c>
      <c r="C685" t="s">
        <v>78</v>
      </c>
      <c r="D685" s="1" t="s">
        <v>104</v>
      </c>
      <c r="E685" t="s">
        <v>93</v>
      </c>
      <c r="F685" t="s">
        <v>21</v>
      </c>
      <c r="G685">
        <v>10</v>
      </c>
      <c r="H685">
        <v>22</v>
      </c>
      <c r="I685" s="5">
        <f>IFERROR(VLOOKUP(TrendSheetStgData[Population]&amp;TrendSheetStgData[Cost Basis]&amp;TrendSheetStgData[Period]&amp;TrendSheetStgData[Trend],TrendSheetPrdData[#All],9,FALSE),0)</f>
        <v>22</v>
      </c>
      <c r="J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5" s="5">
        <f>VLOOKUP(TrendSheetStgData[Population]&amp;TrendSheetStgData[Trend],Threshold[#All],4,FALSE)</f>
        <v>10</v>
      </c>
      <c r="L685" s="5">
        <f>VLOOKUP(TrendSheetStgData[Population]&amp;TrendSheetStgData[Trend],Threshold[#All],5,FALSE)</f>
        <v>5</v>
      </c>
      <c r="M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6" spans="1:13" x14ac:dyDescent="0.25">
      <c r="A686" t="s">
        <v>90</v>
      </c>
      <c r="B686" t="s">
        <v>90</v>
      </c>
      <c r="C686" t="s">
        <v>78</v>
      </c>
      <c r="D686" s="1" t="s">
        <v>105</v>
      </c>
      <c r="E686" t="s">
        <v>93</v>
      </c>
      <c r="F686" t="s">
        <v>21</v>
      </c>
      <c r="G686">
        <v>10</v>
      </c>
      <c r="H686">
        <v>28</v>
      </c>
      <c r="I686" s="5">
        <f>IFERROR(VLOOKUP(TrendSheetStgData[Population]&amp;TrendSheetStgData[Cost Basis]&amp;TrendSheetStgData[Period]&amp;TrendSheetStgData[Trend],TrendSheetPrdData[#All],9,FALSE),0)</f>
        <v>28</v>
      </c>
      <c r="J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6" s="5">
        <f>VLOOKUP(TrendSheetStgData[Population]&amp;TrendSheetStgData[Trend],Threshold[#All],4,FALSE)</f>
        <v>10</v>
      </c>
      <c r="L686" s="5">
        <f>VLOOKUP(TrendSheetStgData[Population]&amp;TrendSheetStgData[Trend],Threshold[#All],5,FALSE)</f>
        <v>5</v>
      </c>
      <c r="M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7" spans="1:13" x14ac:dyDescent="0.25">
      <c r="A687" t="s">
        <v>90</v>
      </c>
      <c r="B687" t="s">
        <v>90</v>
      </c>
      <c r="C687" t="s">
        <v>78</v>
      </c>
      <c r="D687" s="1" t="s">
        <v>106</v>
      </c>
      <c r="E687" t="s">
        <v>93</v>
      </c>
      <c r="F687" t="s">
        <v>21</v>
      </c>
      <c r="G687">
        <v>10</v>
      </c>
      <c r="H687">
        <v>50</v>
      </c>
      <c r="I687" s="5">
        <f>IFERROR(VLOOKUP(TrendSheetStgData[Population]&amp;TrendSheetStgData[Cost Basis]&amp;TrendSheetStgData[Period]&amp;TrendSheetStgData[Trend],TrendSheetPrdData[#All],9,FALSE),0)</f>
        <v>50</v>
      </c>
      <c r="J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7" s="5">
        <f>VLOOKUP(TrendSheetStgData[Population]&amp;TrendSheetStgData[Trend],Threshold[#All],4,FALSE)</f>
        <v>10</v>
      </c>
      <c r="L687" s="5">
        <f>VLOOKUP(TrendSheetStgData[Population]&amp;TrendSheetStgData[Trend],Threshold[#All],5,FALSE)</f>
        <v>5</v>
      </c>
      <c r="M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88" spans="1:13" x14ac:dyDescent="0.25">
      <c r="A688" t="s">
        <v>90</v>
      </c>
      <c r="B688" t="s">
        <v>90</v>
      </c>
      <c r="C688" t="s">
        <v>78</v>
      </c>
      <c r="D688" s="1" t="s">
        <v>107</v>
      </c>
      <c r="E688" t="s">
        <v>93</v>
      </c>
      <c r="F688" t="s">
        <v>21</v>
      </c>
      <c r="G688">
        <v>10</v>
      </c>
      <c r="H688">
        <v>60</v>
      </c>
      <c r="I688" s="5">
        <f>IFERROR(VLOOKUP(TrendSheetStgData[Population]&amp;TrendSheetStgData[Cost Basis]&amp;TrendSheetStgData[Period]&amp;TrendSheetStgData[Trend],TrendSheetPrdData[#All],9,FALSE),0)</f>
        <v>61</v>
      </c>
      <c r="J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1.639344262295082</v>
      </c>
      <c r="K688" s="5">
        <f>VLOOKUP(TrendSheetStgData[Population]&amp;TrendSheetStgData[Trend],Threshold[#All],4,FALSE)</f>
        <v>10</v>
      </c>
      <c r="L688" s="5">
        <f>VLOOKUP(TrendSheetStgData[Population]&amp;TrendSheetStgData[Trend],Threshold[#All],5,FALSE)</f>
        <v>5</v>
      </c>
      <c r="M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689" spans="1:13" x14ac:dyDescent="0.25">
      <c r="A689" t="s">
        <v>90</v>
      </c>
      <c r="B689" t="s">
        <v>90</v>
      </c>
      <c r="C689" t="s">
        <v>78</v>
      </c>
      <c r="D689" s="1" t="s">
        <v>108</v>
      </c>
      <c r="E689" t="s">
        <v>93</v>
      </c>
      <c r="F689" t="s">
        <v>21</v>
      </c>
      <c r="G689">
        <v>10</v>
      </c>
      <c r="H689">
        <v>36</v>
      </c>
      <c r="I689" s="5">
        <f>IFERROR(VLOOKUP(TrendSheetStgData[Population]&amp;TrendSheetStgData[Cost Basis]&amp;TrendSheetStgData[Period]&amp;TrendSheetStgData[Trend],TrendSheetPrdData[#All],9,FALSE),0)</f>
        <v>36</v>
      </c>
      <c r="J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89" s="5">
        <f>VLOOKUP(TrendSheetStgData[Population]&amp;TrendSheetStgData[Trend],Threshold[#All],4,FALSE)</f>
        <v>10</v>
      </c>
      <c r="L689" s="5">
        <f>VLOOKUP(TrendSheetStgData[Population]&amp;TrendSheetStgData[Trend],Threshold[#All],5,FALSE)</f>
        <v>5</v>
      </c>
      <c r="M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0" spans="1:13" x14ac:dyDescent="0.25">
      <c r="A690" t="s">
        <v>90</v>
      </c>
      <c r="B690" t="s">
        <v>90</v>
      </c>
      <c r="C690" t="s">
        <v>78</v>
      </c>
      <c r="D690" s="1" t="s">
        <v>109</v>
      </c>
      <c r="E690" t="s">
        <v>93</v>
      </c>
      <c r="F690" t="s">
        <v>21</v>
      </c>
      <c r="G690">
        <v>10</v>
      </c>
      <c r="H690">
        <v>22</v>
      </c>
      <c r="I690" s="5">
        <f>IFERROR(VLOOKUP(TrendSheetStgData[Population]&amp;TrendSheetStgData[Cost Basis]&amp;TrendSheetStgData[Period]&amp;TrendSheetStgData[Trend],TrendSheetPrdData[#All],9,FALSE),0)</f>
        <v>22</v>
      </c>
      <c r="J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0" s="5">
        <f>VLOOKUP(TrendSheetStgData[Population]&amp;TrendSheetStgData[Trend],Threshold[#All],4,FALSE)</f>
        <v>10</v>
      </c>
      <c r="L690" s="5">
        <f>VLOOKUP(TrendSheetStgData[Population]&amp;TrendSheetStgData[Trend],Threshold[#All],5,FALSE)</f>
        <v>5</v>
      </c>
      <c r="M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1" spans="1:13" x14ac:dyDescent="0.25">
      <c r="A691" t="s">
        <v>90</v>
      </c>
      <c r="B691" t="s">
        <v>90</v>
      </c>
      <c r="C691" t="s">
        <v>78</v>
      </c>
      <c r="D691" s="1" t="s">
        <v>110</v>
      </c>
      <c r="E691" t="s">
        <v>93</v>
      </c>
      <c r="F691" t="s">
        <v>21</v>
      </c>
      <c r="G691">
        <v>10</v>
      </c>
      <c r="H691">
        <v>24</v>
      </c>
      <c r="I691" s="5">
        <f>IFERROR(VLOOKUP(TrendSheetStgData[Population]&amp;TrendSheetStgData[Cost Basis]&amp;TrendSheetStgData[Period]&amp;TrendSheetStgData[Trend],TrendSheetPrdData[#All],9,FALSE),0)</f>
        <v>24</v>
      </c>
      <c r="J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1" s="5">
        <f>VLOOKUP(TrendSheetStgData[Population]&amp;TrendSheetStgData[Trend],Threshold[#All],4,FALSE)</f>
        <v>10</v>
      </c>
      <c r="L691" s="5">
        <f>VLOOKUP(TrendSheetStgData[Population]&amp;TrendSheetStgData[Trend],Threshold[#All],5,FALSE)</f>
        <v>5</v>
      </c>
      <c r="M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2" spans="1:13" x14ac:dyDescent="0.25">
      <c r="A692" t="s">
        <v>90</v>
      </c>
      <c r="B692" t="s">
        <v>90</v>
      </c>
      <c r="C692" t="s">
        <v>78</v>
      </c>
      <c r="D692" s="1" t="s">
        <v>111</v>
      </c>
      <c r="E692" t="s">
        <v>93</v>
      </c>
      <c r="F692" t="s">
        <v>21</v>
      </c>
      <c r="G692">
        <v>10</v>
      </c>
      <c r="H692">
        <v>36</v>
      </c>
      <c r="I692" s="5">
        <f>IFERROR(VLOOKUP(TrendSheetStgData[Population]&amp;TrendSheetStgData[Cost Basis]&amp;TrendSheetStgData[Period]&amp;TrendSheetStgData[Trend],TrendSheetPrdData[#All],9,FALSE),0)</f>
        <v>36</v>
      </c>
      <c r="J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2" s="5">
        <f>VLOOKUP(TrendSheetStgData[Population]&amp;TrendSheetStgData[Trend],Threshold[#All],4,FALSE)</f>
        <v>10</v>
      </c>
      <c r="L692" s="5">
        <f>VLOOKUP(TrendSheetStgData[Population]&amp;TrendSheetStgData[Trend],Threshold[#All],5,FALSE)</f>
        <v>5</v>
      </c>
      <c r="M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3" spans="1:13" x14ac:dyDescent="0.25">
      <c r="A693" t="s">
        <v>90</v>
      </c>
      <c r="B693" t="s">
        <v>90</v>
      </c>
      <c r="C693" t="s">
        <v>78</v>
      </c>
      <c r="D693" s="1" t="s">
        <v>112</v>
      </c>
      <c r="E693" t="s">
        <v>113</v>
      </c>
      <c r="F693" t="s">
        <v>21</v>
      </c>
      <c r="G693">
        <v>10</v>
      </c>
      <c r="H693">
        <v>21</v>
      </c>
      <c r="I693" s="5">
        <f>IFERROR(VLOOKUP(TrendSheetStgData[Population]&amp;TrendSheetStgData[Cost Basis]&amp;TrendSheetStgData[Period]&amp;TrendSheetStgData[Trend],TrendSheetPrdData[#All],9,FALSE),0)</f>
        <v>10</v>
      </c>
      <c r="J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110.00000000000001</v>
      </c>
      <c r="K693" s="5">
        <f>VLOOKUP(TrendSheetStgData[Population]&amp;TrendSheetStgData[Trend],Threshold[#All],4,FALSE)</f>
        <v>10</v>
      </c>
      <c r="L693" s="5">
        <f>VLOOKUP(TrendSheetStgData[Population]&amp;TrendSheetStgData[Trend],Threshold[#All],5,FALSE)</f>
        <v>5</v>
      </c>
      <c r="M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94" spans="1:13" x14ac:dyDescent="0.25">
      <c r="A694" t="s">
        <v>90</v>
      </c>
      <c r="B694" t="s">
        <v>90</v>
      </c>
      <c r="C694" t="s">
        <v>78</v>
      </c>
      <c r="D694" s="1" t="s">
        <v>114</v>
      </c>
      <c r="E694" t="s">
        <v>113</v>
      </c>
      <c r="F694" t="s">
        <v>21</v>
      </c>
      <c r="G694">
        <v>10</v>
      </c>
      <c r="H694">
        <v>18</v>
      </c>
      <c r="I694" s="5">
        <f>IFERROR(VLOOKUP(TrendSheetStgData[Population]&amp;TrendSheetStgData[Cost Basis]&amp;TrendSheetStgData[Period]&amp;TrendSheetStgData[Trend],TrendSheetPrdData[#All],9,FALSE),0)</f>
        <v>0</v>
      </c>
      <c r="J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694" s="5">
        <f>VLOOKUP(TrendSheetStgData[Population]&amp;TrendSheetStgData[Trend],Threshold[#All],4,FALSE)</f>
        <v>10</v>
      </c>
      <c r="L694" s="5">
        <f>VLOOKUP(TrendSheetStgData[Population]&amp;TrendSheetStgData[Trend],Threshold[#All],5,FALSE)</f>
        <v>5</v>
      </c>
      <c r="M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695" spans="1:13" x14ac:dyDescent="0.25">
      <c r="A695" t="s">
        <v>90</v>
      </c>
      <c r="B695" t="s">
        <v>90</v>
      </c>
      <c r="C695" t="s">
        <v>78</v>
      </c>
      <c r="D695" s="1" t="s">
        <v>92</v>
      </c>
      <c r="E695" t="s">
        <v>93</v>
      </c>
      <c r="F695" t="s">
        <v>22</v>
      </c>
      <c r="G695">
        <v>11</v>
      </c>
      <c r="H695">
        <v>8</v>
      </c>
      <c r="I695" s="5">
        <f>IFERROR(VLOOKUP(TrendSheetStgData[Population]&amp;TrendSheetStgData[Cost Basis]&amp;TrendSheetStgData[Period]&amp;TrendSheetStgData[Trend],TrendSheetPrdData[#All],9,FALSE),0)</f>
        <v>8</v>
      </c>
      <c r="J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5" s="5">
        <f>VLOOKUP(TrendSheetStgData[Population]&amp;TrendSheetStgData[Trend],Threshold[#All],4,FALSE)</f>
        <v>10</v>
      </c>
      <c r="L695" s="5">
        <f>VLOOKUP(TrendSheetStgData[Population]&amp;TrendSheetStgData[Trend],Threshold[#All],5,FALSE)</f>
        <v>5</v>
      </c>
      <c r="M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6" spans="1:13" x14ac:dyDescent="0.25">
      <c r="A696" t="s">
        <v>90</v>
      </c>
      <c r="B696" t="s">
        <v>90</v>
      </c>
      <c r="C696" t="s">
        <v>78</v>
      </c>
      <c r="D696" s="1" t="s">
        <v>94</v>
      </c>
      <c r="E696" t="s">
        <v>93</v>
      </c>
      <c r="F696" t="s">
        <v>22</v>
      </c>
      <c r="G696">
        <v>11</v>
      </c>
      <c r="H696">
        <v>8</v>
      </c>
      <c r="I696" s="5">
        <f>IFERROR(VLOOKUP(TrendSheetStgData[Population]&amp;TrendSheetStgData[Cost Basis]&amp;TrendSheetStgData[Period]&amp;TrendSheetStgData[Trend],TrendSheetPrdData[#All],9,FALSE),0)</f>
        <v>8</v>
      </c>
      <c r="J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6" s="5">
        <f>VLOOKUP(TrendSheetStgData[Population]&amp;TrendSheetStgData[Trend],Threshold[#All],4,FALSE)</f>
        <v>10</v>
      </c>
      <c r="L696" s="5">
        <f>VLOOKUP(TrendSheetStgData[Population]&amp;TrendSheetStgData[Trend],Threshold[#All],5,FALSE)</f>
        <v>5</v>
      </c>
      <c r="M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7" spans="1:13" x14ac:dyDescent="0.25">
      <c r="A697" t="s">
        <v>90</v>
      </c>
      <c r="B697" t="s">
        <v>90</v>
      </c>
      <c r="C697" t="s">
        <v>78</v>
      </c>
      <c r="D697" s="1" t="s">
        <v>95</v>
      </c>
      <c r="E697" t="s">
        <v>93</v>
      </c>
      <c r="F697" t="s">
        <v>22</v>
      </c>
      <c r="G697">
        <v>11</v>
      </c>
      <c r="H697">
        <v>12</v>
      </c>
      <c r="I697" s="5">
        <f>IFERROR(VLOOKUP(TrendSheetStgData[Population]&amp;TrendSheetStgData[Cost Basis]&amp;TrendSheetStgData[Period]&amp;TrendSheetStgData[Trend],TrendSheetPrdData[#All],9,FALSE),0)</f>
        <v>12</v>
      </c>
      <c r="J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7" s="5">
        <f>VLOOKUP(TrendSheetStgData[Population]&amp;TrendSheetStgData[Trend],Threshold[#All],4,FALSE)</f>
        <v>10</v>
      </c>
      <c r="L697" s="5">
        <f>VLOOKUP(TrendSheetStgData[Population]&amp;TrendSheetStgData[Trend],Threshold[#All],5,FALSE)</f>
        <v>5</v>
      </c>
      <c r="M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8" spans="1:13" x14ac:dyDescent="0.25">
      <c r="A698" t="s">
        <v>90</v>
      </c>
      <c r="B698" t="s">
        <v>90</v>
      </c>
      <c r="C698" t="s">
        <v>78</v>
      </c>
      <c r="D698" s="1" t="s">
        <v>96</v>
      </c>
      <c r="E698" t="s">
        <v>93</v>
      </c>
      <c r="F698" t="s">
        <v>22</v>
      </c>
      <c r="G698">
        <v>11</v>
      </c>
      <c r="H698">
        <v>10</v>
      </c>
      <c r="I698" s="5">
        <f>IFERROR(VLOOKUP(TrendSheetStgData[Population]&amp;TrendSheetStgData[Cost Basis]&amp;TrendSheetStgData[Period]&amp;TrendSheetStgData[Trend],TrendSheetPrdData[#All],9,FALSE),0)</f>
        <v>10</v>
      </c>
      <c r="J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8" s="5">
        <f>VLOOKUP(TrendSheetStgData[Population]&amp;TrendSheetStgData[Trend],Threshold[#All],4,FALSE)</f>
        <v>10</v>
      </c>
      <c r="L698" s="5">
        <f>VLOOKUP(TrendSheetStgData[Population]&amp;TrendSheetStgData[Trend],Threshold[#All],5,FALSE)</f>
        <v>5</v>
      </c>
      <c r="M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699" spans="1:13" x14ac:dyDescent="0.25">
      <c r="A699" t="s">
        <v>90</v>
      </c>
      <c r="B699" t="s">
        <v>90</v>
      </c>
      <c r="C699" t="s">
        <v>78</v>
      </c>
      <c r="D699" s="1" t="s">
        <v>97</v>
      </c>
      <c r="E699" t="s">
        <v>93</v>
      </c>
      <c r="F699" t="s">
        <v>22</v>
      </c>
      <c r="G699">
        <v>11</v>
      </c>
      <c r="H699">
        <v>11</v>
      </c>
      <c r="I699" s="5">
        <f>IFERROR(VLOOKUP(TrendSheetStgData[Population]&amp;TrendSheetStgData[Cost Basis]&amp;TrendSheetStgData[Period]&amp;TrendSheetStgData[Trend],TrendSheetPrdData[#All],9,FALSE),0)</f>
        <v>11</v>
      </c>
      <c r="J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699" s="5">
        <f>VLOOKUP(TrendSheetStgData[Population]&amp;TrendSheetStgData[Trend],Threshold[#All],4,FALSE)</f>
        <v>10</v>
      </c>
      <c r="L699" s="5">
        <f>VLOOKUP(TrendSheetStgData[Population]&amp;TrendSheetStgData[Trend],Threshold[#All],5,FALSE)</f>
        <v>5</v>
      </c>
      <c r="M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0" spans="1:13" x14ac:dyDescent="0.25">
      <c r="A700" t="s">
        <v>90</v>
      </c>
      <c r="B700" t="s">
        <v>90</v>
      </c>
      <c r="C700" t="s">
        <v>78</v>
      </c>
      <c r="D700" s="1" t="s">
        <v>98</v>
      </c>
      <c r="E700" t="s">
        <v>93</v>
      </c>
      <c r="F700" t="s">
        <v>22</v>
      </c>
      <c r="G700">
        <v>11</v>
      </c>
      <c r="H700">
        <v>5</v>
      </c>
      <c r="I700" s="5">
        <f>IFERROR(VLOOKUP(TrendSheetStgData[Population]&amp;TrendSheetStgData[Cost Basis]&amp;TrendSheetStgData[Period]&amp;TrendSheetStgData[Trend],TrendSheetPrdData[#All],9,FALSE),0)</f>
        <v>5</v>
      </c>
      <c r="J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0" s="5">
        <f>VLOOKUP(TrendSheetStgData[Population]&amp;TrendSheetStgData[Trend],Threshold[#All],4,FALSE)</f>
        <v>10</v>
      </c>
      <c r="L700" s="5">
        <f>VLOOKUP(TrendSheetStgData[Population]&amp;TrendSheetStgData[Trend],Threshold[#All],5,FALSE)</f>
        <v>5</v>
      </c>
      <c r="M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1" spans="1:13" x14ac:dyDescent="0.25">
      <c r="A701" t="s">
        <v>90</v>
      </c>
      <c r="B701" t="s">
        <v>90</v>
      </c>
      <c r="C701" t="s">
        <v>78</v>
      </c>
      <c r="D701" s="1" t="s">
        <v>99</v>
      </c>
      <c r="E701" t="s">
        <v>93</v>
      </c>
      <c r="F701" t="s">
        <v>22</v>
      </c>
      <c r="G701">
        <v>11</v>
      </c>
      <c r="H701">
        <v>14</v>
      </c>
      <c r="I701" s="5">
        <f>IFERROR(VLOOKUP(TrendSheetStgData[Population]&amp;TrendSheetStgData[Cost Basis]&amp;TrendSheetStgData[Period]&amp;TrendSheetStgData[Trend],TrendSheetPrdData[#All],9,FALSE),0)</f>
        <v>14</v>
      </c>
      <c r="J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1" s="5">
        <f>VLOOKUP(TrendSheetStgData[Population]&amp;TrendSheetStgData[Trend],Threshold[#All],4,FALSE)</f>
        <v>10</v>
      </c>
      <c r="L701" s="5">
        <f>VLOOKUP(TrendSheetStgData[Population]&amp;TrendSheetStgData[Trend],Threshold[#All],5,FALSE)</f>
        <v>5</v>
      </c>
      <c r="M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2" spans="1:13" x14ac:dyDescent="0.25">
      <c r="A702" t="s">
        <v>90</v>
      </c>
      <c r="B702" t="s">
        <v>90</v>
      </c>
      <c r="C702" t="s">
        <v>78</v>
      </c>
      <c r="D702" s="1" t="s">
        <v>100</v>
      </c>
      <c r="E702" t="s">
        <v>93</v>
      </c>
      <c r="F702" t="s">
        <v>22</v>
      </c>
      <c r="G702">
        <v>11</v>
      </c>
      <c r="H702">
        <v>8</v>
      </c>
      <c r="I702" s="5">
        <f>IFERROR(VLOOKUP(TrendSheetStgData[Population]&amp;TrendSheetStgData[Cost Basis]&amp;TrendSheetStgData[Period]&amp;TrendSheetStgData[Trend],TrendSheetPrdData[#All],9,FALSE),0)</f>
        <v>8</v>
      </c>
      <c r="J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2" s="5">
        <f>VLOOKUP(TrendSheetStgData[Population]&amp;TrendSheetStgData[Trend],Threshold[#All],4,FALSE)</f>
        <v>10</v>
      </c>
      <c r="L702" s="5">
        <f>VLOOKUP(TrendSheetStgData[Population]&amp;TrendSheetStgData[Trend],Threshold[#All],5,FALSE)</f>
        <v>5</v>
      </c>
      <c r="M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3" spans="1:13" x14ac:dyDescent="0.25">
      <c r="A703" t="s">
        <v>90</v>
      </c>
      <c r="B703" t="s">
        <v>90</v>
      </c>
      <c r="C703" t="s">
        <v>78</v>
      </c>
      <c r="D703" s="1" t="s">
        <v>101</v>
      </c>
      <c r="E703" t="s">
        <v>93</v>
      </c>
      <c r="F703" t="s">
        <v>22</v>
      </c>
      <c r="G703">
        <v>11</v>
      </c>
      <c r="H703">
        <v>6</v>
      </c>
      <c r="I703" s="5">
        <f>IFERROR(VLOOKUP(TrendSheetStgData[Population]&amp;TrendSheetStgData[Cost Basis]&amp;TrendSheetStgData[Period]&amp;TrendSheetStgData[Trend],TrendSheetPrdData[#All],9,FALSE),0)</f>
        <v>6</v>
      </c>
      <c r="J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3" s="5">
        <f>VLOOKUP(TrendSheetStgData[Population]&amp;TrendSheetStgData[Trend],Threshold[#All],4,FALSE)</f>
        <v>10</v>
      </c>
      <c r="L703" s="5">
        <f>VLOOKUP(TrendSheetStgData[Population]&amp;TrendSheetStgData[Trend],Threshold[#All],5,FALSE)</f>
        <v>5</v>
      </c>
      <c r="M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4" spans="1:13" x14ac:dyDescent="0.25">
      <c r="A704" t="s">
        <v>90</v>
      </c>
      <c r="B704" t="s">
        <v>90</v>
      </c>
      <c r="C704" t="s">
        <v>78</v>
      </c>
      <c r="D704" s="1" t="s">
        <v>102</v>
      </c>
      <c r="E704" t="s">
        <v>93</v>
      </c>
      <c r="F704" t="s">
        <v>22</v>
      </c>
      <c r="G704">
        <v>11</v>
      </c>
      <c r="H704">
        <v>5</v>
      </c>
      <c r="I704" s="5">
        <f>IFERROR(VLOOKUP(TrendSheetStgData[Population]&amp;TrendSheetStgData[Cost Basis]&amp;TrendSheetStgData[Period]&amp;TrendSheetStgData[Trend],TrendSheetPrdData[#All],9,FALSE),0)</f>
        <v>5</v>
      </c>
      <c r="J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4" s="5">
        <f>VLOOKUP(TrendSheetStgData[Population]&amp;TrendSheetStgData[Trend],Threshold[#All],4,FALSE)</f>
        <v>10</v>
      </c>
      <c r="L704" s="5">
        <f>VLOOKUP(TrendSheetStgData[Population]&amp;TrendSheetStgData[Trend],Threshold[#All],5,FALSE)</f>
        <v>5</v>
      </c>
      <c r="M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5" spans="1:13" x14ac:dyDescent="0.25">
      <c r="A705" t="s">
        <v>90</v>
      </c>
      <c r="B705" t="s">
        <v>90</v>
      </c>
      <c r="C705" t="s">
        <v>78</v>
      </c>
      <c r="D705" s="1" t="s">
        <v>103</v>
      </c>
      <c r="E705" t="s">
        <v>93</v>
      </c>
      <c r="F705" t="s">
        <v>22</v>
      </c>
      <c r="G705">
        <v>11</v>
      </c>
      <c r="H705">
        <v>6</v>
      </c>
      <c r="I705" s="5">
        <f>IFERROR(VLOOKUP(TrendSheetStgData[Population]&amp;TrendSheetStgData[Cost Basis]&amp;TrendSheetStgData[Period]&amp;TrendSheetStgData[Trend],TrendSheetPrdData[#All],9,FALSE),0)</f>
        <v>6</v>
      </c>
      <c r="J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5" s="5">
        <f>VLOOKUP(TrendSheetStgData[Population]&amp;TrendSheetStgData[Trend],Threshold[#All],4,FALSE)</f>
        <v>10</v>
      </c>
      <c r="L705" s="5">
        <f>VLOOKUP(TrendSheetStgData[Population]&amp;TrendSheetStgData[Trend],Threshold[#All],5,FALSE)</f>
        <v>5</v>
      </c>
      <c r="M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6" spans="1:13" x14ac:dyDescent="0.25">
      <c r="A706" t="s">
        <v>90</v>
      </c>
      <c r="B706" t="s">
        <v>90</v>
      </c>
      <c r="C706" t="s">
        <v>78</v>
      </c>
      <c r="D706" s="1" t="s">
        <v>104</v>
      </c>
      <c r="E706" t="s">
        <v>93</v>
      </c>
      <c r="F706" t="s">
        <v>22</v>
      </c>
      <c r="G706">
        <v>11</v>
      </c>
      <c r="H706">
        <v>3</v>
      </c>
      <c r="I706" s="5">
        <f>IFERROR(VLOOKUP(TrendSheetStgData[Population]&amp;TrendSheetStgData[Cost Basis]&amp;TrendSheetStgData[Period]&amp;TrendSheetStgData[Trend],TrendSheetPrdData[#All],9,FALSE),0)</f>
        <v>3</v>
      </c>
      <c r="J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6" s="5">
        <f>VLOOKUP(TrendSheetStgData[Population]&amp;TrendSheetStgData[Trend],Threshold[#All],4,FALSE)</f>
        <v>10</v>
      </c>
      <c r="L706" s="5">
        <f>VLOOKUP(TrendSheetStgData[Population]&amp;TrendSheetStgData[Trend],Threshold[#All],5,FALSE)</f>
        <v>5</v>
      </c>
      <c r="M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7" spans="1:13" x14ac:dyDescent="0.25">
      <c r="A707" t="s">
        <v>90</v>
      </c>
      <c r="B707" t="s">
        <v>90</v>
      </c>
      <c r="C707" t="s">
        <v>78</v>
      </c>
      <c r="D707" s="1" t="s">
        <v>105</v>
      </c>
      <c r="E707" t="s">
        <v>93</v>
      </c>
      <c r="F707" t="s">
        <v>22</v>
      </c>
      <c r="G707">
        <v>11</v>
      </c>
      <c r="H707">
        <v>3</v>
      </c>
      <c r="I707" s="5">
        <f>IFERROR(VLOOKUP(TrendSheetStgData[Population]&amp;TrendSheetStgData[Cost Basis]&amp;TrendSheetStgData[Period]&amp;TrendSheetStgData[Trend],TrendSheetPrdData[#All],9,FALSE),0)</f>
        <v>3</v>
      </c>
      <c r="J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7" s="5">
        <f>VLOOKUP(TrendSheetStgData[Population]&amp;TrendSheetStgData[Trend],Threshold[#All],4,FALSE)</f>
        <v>10</v>
      </c>
      <c r="L707" s="5">
        <f>VLOOKUP(TrendSheetStgData[Population]&amp;TrendSheetStgData[Trend],Threshold[#All],5,FALSE)</f>
        <v>5</v>
      </c>
      <c r="M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8" spans="1:13" x14ac:dyDescent="0.25">
      <c r="A708" t="s">
        <v>90</v>
      </c>
      <c r="B708" t="s">
        <v>90</v>
      </c>
      <c r="C708" t="s">
        <v>78</v>
      </c>
      <c r="D708" s="1" t="s">
        <v>106</v>
      </c>
      <c r="E708" t="s">
        <v>93</v>
      </c>
      <c r="F708" t="s">
        <v>22</v>
      </c>
      <c r="G708">
        <v>11</v>
      </c>
      <c r="H708">
        <v>5</v>
      </c>
      <c r="I708" s="5">
        <f>IFERROR(VLOOKUP(TrendSheetStgData[Population]&amp;TrendSheetStgData[Cost Basis]&amp;TrendSheetStgData[Period]&amp;TrendSheetStgData[Trend],TrendSheetPrdData[#All],9,FALSE),0)</f>
        <v>5</v>
      </c>
      <c r="J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8" s="5">
        <f>VLOOKUP(TrendSheetStgData[Population]&amp;TrendSheetStgData[Trend],Threshold[#All],4,FALSE)</f>
        <v>10</v>
      </c>
      <c r="L708" s="5">
        <f>VLOOKUP(TrendSheetStgData[Population]&amp;TrendSheetStgData[Trend],Threshold[#All],5,FALSE)</f>
        <v>5</v>
      </c>
      <c r="M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09" spans="1:13" x14ac:dyDescent="0.25">
      <c r="A709" t="s">
        <v>90</v>
      </c>
      <c r="B709" t="s">
        <v>90</v>
      </c>
      <c r="C709" t="s">
        <v>78</v>
      </c>
      <c r="D709" s="1" t="s">
        <v>107</v>
      </c>
      <c r="E709" t="s">
        <v>93</v>
      </c>
      <c r="F709" t="s">
        <v>22</v>
      </c>
      <c r="G709">
        <v>11</v>
      </c>
      <c r="H709">
        <v>21</v>
      </c>
      <c r="I709" s="5">
        <f>IFERROR(VLOOKUP(TrendSheetStgData[Population]&amp;TrendSheetStgData[Cost Basis]&amp;TrendSheetStgData[Period]&amp;TrendSheetStgData[Trend],TrendSheetPrdData[#All],9,FALSE),0)</f>
        <v>21</v>
      </c>
      <c r="J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09" s="5">
        <f>VLOOKUP(TrendSheetStgData[Population]&amp;TrendSheetStgData[Trend],Threshold[#All],4,FALSE)</f>
        <v>10</v>
      </c>
      <c r="L709" s="5">
        <f>VLOOKUP(TrendSheetStgData[Population]&amp;TrendSheetStgData[Trend],Threshold[#All],5,FALSE)</f>
        <v>5</v>
      </c>
      <c r="M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0" spans="1:13" x14ac:dyDescent="0.25">
      <c r="A710" t="s">
        <v>90</v>
      </c>
      <c r="B710" t="s">
        <v>90</v>
      </c>
      <c r="C710" t="s">
        <v>78</v>
      </c>
      <c r="D710" s="1" t="s">
        <v>108</v>
      </c>
      <c r="E710" t="s">
        <v>93</v>
      </c>
      <c r="F710" t="s">
        <v>22</v>
      </c>
      <c r="G710">
        <v>11</v>
      </c>
      <c r="H710">
        <v>11</v>
      </c>
      <c r="I710" s="5">
        <f>IFERROR(VLOOKUP(TrendSheetStgData[Population]&amp;TrendSheetStgData[Cost Basis]&amp;TrendSheetStgData[Period]&amp;TrendSheetStgData[Trend],TrendSheetPrdData[#All],9,FALSE),0)</f>
        <v>11</v>
      </c>
      <c r="J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0" s="5">
        <f>VLOOKUP(TrendSheetStgData[Population]&amp;TrendSheetStgData[Trend],Threshold[#All],4,FALSE)</f>
        <v>10</v>
      </c>
      <c r="L710" s="5">
        <f>VLOOKUP(TrendSheetStgData[Population]&amp;TrendSheetStgData[Trend],Threshold[#All],5,FALSE)</f>
        <v>5</v>
      </c>
      <c r="M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1" spans="1:13" x14ac:dyDescent="0.25">
      <c r="A711" t="s">
        <v>90</v>
      </c>
      <c r="B711" t="s">
        <v>90</v>
      </c>
      <c r="C711" t="s">
        <v>78</v>
      </c>
      <c r="D711" s="1" t="s">
        <v>109</v>
      </c>
      <c r="E711" t="s">
        <v>93</v>
      </c>
      <c r="F711" t="s">
        <v>22</v>
      </c>
      <c r="G711">
        <v>11</v>
      </c>
      <c r="H711">
        <v>1</v>
      </c>
      <c r="I711" s="5">
        <f>IFERROR(VLOOKUP(TrendSheetStgData[Population]&amp;TrendSheetStgData[Cost Basis]&amp;TrendSheetStgData[Period]&amp;TrendSheetStgData[Trend],TrendSheetPrdData[#All],9,FALSE),0)</f>
        <v>1</v>
      </c>
      <c r="J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1" s="5">
        <f>VLOOKUP(TrendSheetStgData[Population]&amp;TrendSheetStgData[Trend],Threshold[#All],4,FALSE)</f>
        <v>10</v>
      </c>
      <c r="L711" s="5">
        <f>VLOOKUP(TrendSheetStgData[Population]&amp;TrendSheetStgData[Trend],Threshold[#All],5,FALSE)</f>
        <v>5</v>
      </c>
      <c r="M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2" spans="1:13" x14ac:dyDescent="0.25">
      <c r="A712" t="s">
        <v>90</v>
      </c>
      <c r="B712" t="s">
        <v>90</v>
      </c>
      <c r="C712" t="s">
        <v>78</v>
      </c>
      <c r="D712" s="1" t="s">
        <v>110</v>
      </c>
      <c r="E712" t="s">
        <v>93</v>
      </c>
      <c r="F712" t="s">
        <v>22</v>
      </c>
      <c r="G712">
        <v>11</v>
      </c>
      <c r="H712">
        <v>4</v>
      </c>
      <c r="I712" s="5">
        <f>IFERROR(VLOOKUP(TrendSheetStgData[Population]&amp;TrendSheetStgData[Cost Basis]&amp;TrendSheetStgData[Period]&amp;TrendSheetStgData[Trend],TrendSheetPrdData[#All],9,FALSE),0)</f>
        <v>4</v>
      </c>
      <c r="J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2" s="5">
        <f>VLOOKUP(TrendSheetStgData[Population]&amp;TrendSheetStgData[Trend],Threshold[#All],4,FALSE)</f>
        <v>10</v>
      </c>
      <c r="L712" s="5">
        <f>VLOOKUP(TrendSheetStgData[Population]&amp;TrendSheetStgData[Trend],Threshold[#All],5,FALSE)</f>
        <v>5</v>
      </c>
      <c r="M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3" spans="1:13" x14ac:dyDescent="0.25">
      <c r="A713" t="s">
        <v>90</v>
      </c>
      <c r="B713" t="s">
        <v>90</v>
      </c>
      <c r="C713" t="s">
        <v>78</v>
      </c>
      <c r="D713" s="1" t="s">
        <v>111</v>
      </c>
      <c r="E713" t="s">
        <v>93</v>
      </c>
      <c r="F713" t="s">
        <v>22</v>
      </c>
      <c r="G713">
        <v>11</v>
      </c>
      <c r="H713">
        <v>4</v>
      </c>
      <c r="I713" s="5">
        <f>IFERROR(VLOOKUP(TrendSheetStgData[Population]&amp;TrendSheetStgData[Cost Basis]&amp;TrendSheetStgData[Period]&amp;TrendSheetStgData[Trend],TrendSheetPrdData[#All],9,FALSE),0)</f>
        <v>4</v>
      </c>
      <c r="J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3" s="5">
        <f>VLOOKUP(TrendSheetStgData[Population]&amp;TrendSheetStgData[Trend],Threshold[#All],4,FALSE)</f>
        <v>10</v>
      </c>
      <c r="L713" s="5">
        <f>VLOOKUP(TrendSheetStgData[Population]&amp;TrendSheetStgData[Trend],Threshold[#All],5,FALSE)</f>
        <v>5</v>
      </c>
      <c r="M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4" spans="1:13" x14ac:dyDescent="0.25">
      <c r="A714" t="s">
        <v>90</v>
      </c>
      <c r="B714" t="s">
        <v>90</v>
      </c>
      <c r="C714" t="s">
        <v>78</v>
      </c>
      <c r="D714" s="1" t="s">
        <v>112</v>
      </c>
      <c r="E714" t="s">
        <v>113</v>
      </c>
      <c r="F714" t="s">
        <v>22</v>
      </c>
      <c r="G714">
        <v>11</v>
      </c>
      <c r="H714">
        <v>3</v>
      </c>
      <c r="I714" s="5">
        <f>IFERROR(VLOOKUP(TrendSheetStgData[Population]&amp;TrendSheetStgData[Cost Basis]&amp;TrendSheetStgData[Period]&amp;TrendSheetStgData[Trend],TrendSheetPrdData[#All],9,FALSE),0)</f>
        <v>1</v>
      </c>
      <c r="J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v>
      </c>
      <c r="K714" s="5">
        <f>VLOOKUP(TrendSheetStgData[Population]&amp;TrendSheetStgData[Trend],Threshold[#All],4,FALSE)</f>
        <v>10</v>
      </c>
      <c r="L714" s="5">
        <f>VLOOKUP(TrendSheetStgData[Population]&amp;TrendSheetStgData[Trend],Threshold[#All],5,FALSE)</f>
        <v>5</v>
      </c>
      <c r="M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15" spans="1:13" x14ac:dyDescent="0.25">
      <c r="A715" t="s">
        <v>90</v>
      </c>
      <c r="B715" t="s">
        <v>90</v>
      </c>
      <c r="C715" t="s">
        <v>78</v>
      </c>
      <c r="D715" s="1" t="s">
        <v>114</v>
      </c>
      <c r="E715" t="s">
        <v>113</v>
      </c>
      <c r="F715" t="s">
        <v>22</v>
      </c>
      <c r="G715">
        <v>11</v>
      </c>
      <c r="H715">
        <v>3</v>
      </c>
      <c r="I715" s="5">
        <f>IFERROR(VLOOKUP(TrendSheetStgData[Population]&amp;TrendSheetStgData[Cost Basis]&amp;TrendSheetStgData[Period]&amp;TrendSheetStgData[Trend],TrendSheetPrdData[#All],9,FALSE),0)</f>
        <v>0</v>
      </c>
      <c r="J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15" s="5">
        <f>VLOOKUP(TrendSheetStgData[Population]&amp;TrendSheetStgData[Trend],Threshold[#All],4,FALSE)</f>
        <v>10</v>
      </c>
      <c r="L715" s="5">
        <f>VLOOKUP(TrendSheetStgData[Population]&amp;TrendSheetStgData[Trend],Threshold[#All],5,FALSE)</f>
        <v>5</v>
      </c>
      <c r="M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16" spans="1:13" x14ac:dyDescent="0.25">
      <c r="A716" t="s">
        <v>90</v>
      </c>
      <c r="B716" t="s">
        <v>90</v>
      </c>
      <c r="C716" t="s">
        <v>78</v>
      </c>
      <c r="D716" s="1" t="s">
        <v>92</v>
      </c>
      <c r="E716" t="s">
        <v>93</v>
      </c>
      <c r="F716" t="s">
        <v>23</v>
      </c>
      <c r="G716">
        <v>12</v>
      </c>
      <c r="H716">
        <v>6</v>
      </c>
      <c r="I716" s="5">
        <f>IFERROR(VLOOKUP(TrendSheetStgData[Population]&amp;TrendSheetStgData[Cost Basis]&amp;TrendSheetStgData[Period]&amp;TrendSheetStgData[Trend],TrendSheetPrdData[#All],9,FALSE),0)</f>
        <v>6</v>
      </c>
      <c r="J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6" s="5">
        <f>VLOOKUP(TrendSheetStgData[Population]&amp;TrendSheetStgData[Trend],Threshold[#All],4,FALSE)</f>
        <v>10</v>
      </c>
      <c r="L716" s="5">
        <f>VLOOKUP(TrendSheetStgData[Population]&amp;TrendSheetStgData[Trend],Threshold[#All],5,FALSE)</f>
        <v>5</v>
      </c>
      <c r="M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7" spans="1:13" x14ac:dyDescent="0.25">
      <c r="A717" t="s">
        <v>90</v>
      </c>
      <c r="B717" t="s">
        <v>90</v>
      </c>
      <c r="C717" t="s">
        <v>78</v>
      </c>
      <c r="D717" s="1" t="s">
        <v>94</v>
      </c>
      <c r="E717" t="s">
        <v>93</v>
      </c>
      <c r="F717" t="s">
        <v>23</v>
      </c>
      <c r="G717">
        <v>12</v>
      </c>
      <c r="H717">
        <v>4</v>
      </c>
      <c r="I717" s="5">
        <f>IFERROR(VLOOKUP(TrendSheetStgData[Population]&amp;TrendSheetStgData[Cost Basis]&amp;TrendSheetStgData[Period]&amp;TrendSheetStgData[Trend],TrendSheetPrdData[#All],9,FALSE),0)</f>
        <v>4</v>
      </c>
      <c r="J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7" s="5">
        <f>VLOOKUP(TrendSheetStgData[Population]&amp;TrendSheetStgData[Trend],Threshold[#All],4,FALSE)</f>
        <v>10</v>
      </c>
      <c r="L717" s="5">
        <f>VLOOKUP(TrendSheetStgData[Population]&amp;TrendSheetStgData[Trend],Threshold[#All],5,FALSE)</f>
        <v>5</v>
      </c>
      <c r="M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8" spans="1:13" x14ac:dyDescent="0.25">
      <c r="A718" t="s">
        <v>90</v>
      </c>
      <c r="B718" t="s">
        <v>90</v>
      </c>
      <c r="C718" t="s">
        <v>78</v>
      </c>
      <c r="D718" s="1" t="s">
        <v>95</v>
      </c>
      <c r="E718" t="s">
        <v>93</v>
      </c>
      <c r="F718" t="s">
        <v>23</v>
      </c>
      <c r="G718">
        <v>12</v>
      </c>
      <c r="H718">
        <v>2</v>
      </c>
      <c r="I718" s="5">
        <f>IFERROR(VLOOKUP(TrendSheetStgData[Population]&amp;TrendSheetStgData[Cost Basis]&amp;TrendSheetStgData[Period]&amp;TrendSheetStgData[Trend],TrendSheetPrdData[#All],9,FALSE),0)</f>
        <v>2</v>
      </c>
      <c r="J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8" s="5">
        <f>VLOOKUP(TrendSheetStgData[Population]&amp;TrendSheetStgData[Trend],Threshold[#All],4,FALSE)</f>
        <v>10</v>
      </c>
      <c r="L718" s="5">
        <f>VLOOKUP(TrendSheetStgData[Population]&amp;TrendSheetStgData[Trend],Threshold[#All],5,FALSE)</f>
        <v>5</v>
      </c>
      <c r="M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19" spans="1:13" x14ac:dyDescent="0.25">
      <c r="A719" t="s">
        <v>90</v>
      </c>
      <c r="B719" t="s">
        <v>90</v>
      </c>
      <c r="C719" t="s">
        <v>78</v>
      </c>
      <c r="D719" s="1" t="s">
        <v>96</v>
      </c>
      <c r="E719" t="s">
        <v>93</v>
      </c>
      <c r="F719" t="s">
        <v>23</v>
      </c>
      <c r="G719">
        <v>12</v>
      </c>
      <c r="H719">
        <v>6</v>
      </c>
      <c r="I719" s="5">
        <f>IFERROR(VLOOKUP(TrendSheetStgData[Population]&amp;TrendSheetStgData[Cost Basis]&amp;TrendSheetStgData[Period]&amp;TrendSheetStgData[Trend],TrendSheetPrdData[#All],9,FALSE),0)</f>
        <v>6</v>
      </c>
      <c r="J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19" s="5">
        <f>VLOOKUP(TrendSheetStgData[Population]&amp;TrendSheetStgData[Trend],Threshold[#All],4,FALSE)</f>
        <v>10</v>
      </c>
      <c r="L719" s="5">
        <f>VLOOKUP(TrendSheetStgData[Population]&amp;TrendSheetStgData[Trend],Threshold[#All],5,FALSE)</f>
        <v>5</v>
      </c>
      <c r="M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0" spans="1:13" x14ac:dyDescent="0.25">
      <c r="A720" t="s">
        <v>90</v>
      </c>
      <c r="B720" t="s">
        <v>90</v>
      </c>
      <c r="C720" t="s">
        <v>78</v>
      </c>
      <c r="D720" s="1" t="s">
        <v>97</v>
      </c>
      <c r="E720" t="s">
        <v>93</v>
      </c>
      <c r="F720" t="s">
        <v>23</v>
      </c>
      <c r="G720">
        <v>12</v>
      </c>
      <c r="H720">
        <v>5</v>
      </c>
      <c r="I720" s="5">
        <f>IFERROR(VLOOKUP(TrendSheetStgData[Population]&amp;TrendSheetStgData[Cost Basis]&amp;TrendSheetStgData[Period]&amp;TrendSheetStgData[Trend],TrendSheetPrdData[#All],9,FALSE),0)</f>
        <v>5</v>
      </c>
      <c r="J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0" s="5">
        <f>VLOOKUP(TrendSheetStgData[Population]&amp;TrendSheetStgData[Trend],Threshold[#All],4,FALSE)</f>
        <v>10</v>
      </c>
      <c r="L720" s="5">
        <f>VLOOKUP(TrendSheetStgData[Population]&amp;TrendSheetStgData[Trend],Threshold[#All],5,FALSE)</f>
        <v>5</v>
      </c>
      <c r="M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1" spans="1:13" x14ac:dyDescent="0.25">
      <c r="A721" t="s">
        <v>90</v>
      </c>
      <c r="B721" t="s">
        <v>90</v>
      </c>
      <c r="C721" t="s">
        <v>78</v>
      </c>
      <c r="D721" s="1" t="s">
        <v>98</v>
      </c>
      <c r="E721" t="s">
        <v>93</v>
      </c>
      <c r="F721" t="s">
        <v>23</v>
      </c>
      <c r="G721">
        <v>12</v>
      </c>
      <c r="H721">
        <v>5</v>
      </c>
      <c r="I721" s="5">
        <f>IFERROR(VLOOKUP(TrendSheetStgData[Population]&amp;TrendSheetStgData[Cost Basis]&amp;TrendSheetStgData[Period]&amp;TrendSheetStgData[Trend],TrendSheetPrdData[#All],9,FALSE),0)</f>
        <v>5</v>
      </c>
      <c r="J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1" s="5">
        <f>VLOOKUP(TrendSheetStgData[Population]&amp;TrendSheetStgData[Trend],Threshold[#All],4,FALSE)</f>
        <v>10</v>
      </c>
      <c r="L721" s="5">
        <f>VLOOKUP(TrendSheetStgData[Population]&amp;TrendSheetStgData[Trend],Threshold[#All],5,FALSE)</f>
        <v>5</v>
      </c>
      <c r="M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2" spans="1:13" x14ac:dyDescent="0.25">
      <c r="A722" t="s">
        <v>90</v>
      </c>
      <c r="B722" t="s">
        <v>90</v>
      </c>
      <c r="C722" t="s">
        <v>78</v>
      </c>
      <c r="D722" s="1" t="s">
        <v>99</v>
      </c>
      <c r="E722" t="s">
        <v>93</v>
      </c>
      <c r="F722" t="s">
        <v>23</v>
      </c>
      <c r="G722">
        <v>12</v>
      </c>
      <c r="H722">
        <v>6</v>
      </c>
      <c r="I722" s="5">
        <f>IFERROR(VLOOKUP(TrendSheetStgData[Population]&amp;TrendSheetStgData[Cost Basis]&amp;TrendSheetStgData[Period]&amp;TrendSheetStgData[Trend],TrendSheetPrdData[#All],9,FALSE),0)</f>
        <v>6</v>
      </c>
      <c r="J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2" s="5">
        <f>VLOOKUP(TrendSheetStgData[Population]&amp;TrendSheetStgData[Trend],Threshold[#All],4,FALSE)</f>
        <v>10</v>
      </c>
      <c r="L722" s="5">
        <f>VLOOKUP(TrendSheetStgData[Population]&amp;TrendSheetStgData[Trend],Threshold[#All],5,FALSE)</f>
        <v>5</v>
      </c>
      <c r="M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3" spans="1:13" x14ac:dyDescent="0.25">
      <c r="A723" t="s">
        <v>90</v>
      </c>
      <c r="B723" t="s">
        <v>90</v>
      </c>
      <c r="C723" t="s">
        <v>78</v>
      </c>
      <c r="D723" s="1" t="s">
        <v>100</v>
      </c>
      <c r="E723" t="s">
        <v>93</v>
      </c>
      <c r="F723" t="s">
        <v>23</v>
      </c>
      <c r="G723">
        <v>12</v>
      </c>
      <c r="H723">
        <v>3</v>
      </c>
      <c r="I723" s="5">
        <f>IFERROR(VLOOKUP(TrendSheetStgData[Population]&amp;TrendSheetStgData[Cost Basis]&amp;TrendSheetStgData[Period]&amp;TrendSheetStgData[Trend],TrendSheetPrdData[#All],9,FALSE),0)</f>
        <v>3</v>
      </c>
      <c r="J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3" s="5">
        <f>VLOOKUP(TrendSheetStgData[Population]&amp;TrendSheetStgData[Trend],Threshold[#All],4,FALSE)</f>
        <v>10</v>
      </c>
      <c r="L723" s="5">
        <f>VLOOKUP(TrendSheetStgData[Population]&amp;TrendSheetStgData[Trend],Threshold[#All],5,FALSE)</f>
        <v>5</v>
      </c>
      <c r="M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4" spans="1:13" x14ac:dyDescent="0.25">
      <c r="A724" t="s">
        <v>90</v>
      </c>
      <c r="B724" t="s">
        <v>90</v>
      </c>
      <c r="C724" t="s">
        <v>78</v>
      </c>
      <c r="D724" s="1" t="s">
        <v>101</v>
      </c>
      <c r="E724" t="s">
        <v>93</v>
      </c>
      <c r="F724" t="s">
        <v>23</v>
      </c>
      <c r="G724">
        <v>12</v>
      </c>
      <c r="H724">
        <v>5</v>
      </c>
      <c r="I724" s="5">
        <f>IFERROR(VLOOKUP(TrendSheetStgData[Population]&amp;TrendSheetStgData[Cost Basis]&amp;TrendSheetStgData[Period]&amp;TrendSheetStgData[Trend],TrendSheetPrdData[#All],9,FALSE),0)</f>
        <v>5</v>
      </c>
      <c r="J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4" s="5">
        <f>VLOOKUP(TrendSheetStgData[Population]&amp;TrendSheetStgData[Trend],Threshold[#All],4,FALSE)</f>
        <v>10</v>
      </c>
      <c r="L724" s="5">
        <f>VLOOKUP(TrendSheetStgData[Population]&amp;TrendSheetStgData[Trend],Threshold[#All],5,FALSE)</f>
        <v>5</v>
      </c>
      <c r="M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5" spans="1:13" x14ac:dyDescent="0.25">
      <c r="A725" t="s">
        <v>90</v>
      </c>
      <c r="B725" t="s">
        <v>90</v>
      </c>
      <c r="C725" t="s">
        <v>78</v>
      </c>
      <c r="D725" s="1" t="s">
        <v>102</v>
      </c>
      <c r="E725" t="s">
        <v>93</v>
      </c>
      <c r="F725" t="s">
        <v>23</v>
      </c>
      <c r="G725">
        <v>12</v>
      </c>
      <c r="H725">
        <v>5</v>
      </c>
      <c r="I725" s="5">
        <f>IFERROR(VLOOKUP(TrendSheetStgData[Population]&amp;TrendSheetStgData[Cost Basis]&amp;TrendSheetStgData[Period]&amp;TrendSheetStgData[Trend],TrendSheetPrdData[#All],9,FALSE),0)</f>
        <v>5</v>
      </c>
      <c r="J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5" s="5">
        <f>VLOOKUP(TrendSheetStgData[Population]&amp;TrendSheetStgData[Trend],Threshold[#All],4,FALSE)</f>
        <v>10</v>
      </c>
      <c r="L725" s="5">
        <f>VLOOKUP(TrendSheetStgData[Population]&amp;TrendSheetStgData[Trend],Threshold[#All],5,FALSE)</f>
        <v>5</v>
      </c>
      <c r="M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6" spans="1:13" x14ac:dyDescent="0.25">
      <c r="A726" t="s">
        <v>90</v>
      </c>
      <c r="B726" t="s">
        <v>90</v>
      </c>
      <c r="C726" t="s">
        <v>78</v>
      </c>
      <c r="D726" s="1" t="s">
        <v>103</v>
      </c>
      <c r="E726" t="s">
        <v>93</v>
      </c>
      <c r="F726" t="s">
        <v>23</v>
      </c>
      <c r="G726">
        <v>12</v>
      </c>
      <c r="H726">
        <v>5</v>
      </c>
      <c r="I726" s="5">
        <f>IFERROR(VLOOKUP(TrendSheetStgData[Population]&amp;TrendSheetStgData[Cost Basis]&amp;TrendSheetStgData[Period]&amp;TrendSheetStgData[Trend],TrendSheetPrdData[#All],9,FALSE),0)</f>
        <v>5</v>
      </c>
      <c r="J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6" s="5">
        <f>VLOOKUP(TrendSheetStgData[Population]&amp;TrendSheetStgData[Trend],Threshold[#All],4,FALSE)</f>
        <v>10</v>
      </c>
      <c r="L726" s="5">
        <f>VLOOKUP(TrendSheetStgData[Population]&amp;TrendSheetStgData[Trend],Threshold[#All],5,FALSE)</f>
        <v>5</v>
      </c>
      <c r="M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7" spans="1:13" x14ac:dyDescent="0.25">
      <c r="A727" t="s">
        <v>90</v>
      </c>
      <c r="B727" t="s">
        <v>90</v>
      </c>
      <c r="C727" t="s">
        <v>78</v>
      </c>
      <c r="D727" s="1" t="s">
        <v>104</v>
      </c>
      <c r="E727" t="s">
        <v>93</v>
      </c>
      <c r="F727" t="s">
        <v>23</v>
      </c>
      <c r="G727">
        <v>12</v>
      </c>
      <c r="H727">
        <v>10</v>
      </c>
      <c r="I727" s="5">
        <f>IFERROR(VLOOKUP(TrendSheetStgData[Population]&amp;TrendSheetStgData[Cost Basis]&amp;TrendSheetStgData[Period]&amp;TrendSheetStgData[Trend],TrendSheetPrdData[#All],9,FALSE),0)</f>
        <v>10</v>
      </c>
      <c r="J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7" s="5">
        <f>VLOOKUP(TrendSheetStgData[Population]&amp;TrendSheetStgData[Trend],Threshold[#All],4,FALSE)</f>
        <v>10</v>
      </c>
      <c r="L727" s="5">
        <f>VLOOKUP(TrendSheetStgData[Population]&amp;TrendSheetStgData[Trend],Threshold[#All],5,FALSE)</f>
        <v>5</v>
      </c>
      <c r="M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28" spans="1:13" x14ac:dyDescent="0.25">
      <c r="A728" t="s">
        <v>90</v>
      </c>
      <c r="B728" t="s">
        <v>90</v>
      </c>
      <c r="C728" t="s">
        <v>78</v>
      </c>
      <c r="D728" s="1" t="s">
        <v>105</v>
      </c>
      <c r="E728" t="s">
        <v>93</v>
      </c>
      <c r="F728" t="s">
        <v>23</v>
      </c>
      <c r="G728">
        <v>12</v>
      </c>
      <c r="H728">
        <v>13</v>
      </c>
      <c r="I728" s="5">
        <f>IFERROR(VLOOKUP(TrendSheetStgData[Population]&amp;TrendSheetStgData[Cost Basis]&amp;TrendSheetStgData[Period]&amp;TrendSheetStgData[Trend],TrendSheetPrdData[#All],9,FALSE),0)</f>
        <v>11</v>
      </c>
      <c r="J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18.181818181818183</v>
      </c>
      <c r="K728" s="5">
        <f>VLOOKUP(TrendSheetStgData[Population]&amp;TrendSheetStgData[Trend],Threshold[#All],4,FALSE)</f>
        <v>10</v>
      </c>
      <c r="L728" s="5">
        <f>VLOOKUP(TrendSheetStgData[Population]&amp;TrendSheetStgData[Trend],Threshold[#All],5,FALSE)</f>
        <v>5</v>
      </c>
      <c r="M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29" spans="1:13" x14ac:dyDescent="0.25">
      <c r="A729" t="s">
        <v>90</v>
      </c>
      <c r="B729" t="s">
        <v>90</v>
      </c>
      <c r="C729" t="s">
        <v>78</v>
      </c>
      <c r="D729" s="1" t="s">
        <v>106</v>
      </c>
      <c r="E729" t="s">
        <v>93</v>
      </c>
      <c r="F729" t="s">
        <v>23</v>
      </c>
      <c r="G729">
        <v>12</v>
      </c>
      <c r="H729">
        <v>3</v>
      </c>
      <c r="I729" s="5">
        <f>IFERROR(VLOOKUP(TrendSheetStgData[Population]&amp;TrendSheetStgData[Cost Basis]&amp;TrendSheetStgData[Period]&amp;TrendSheetStgData[Trend],TrendSheetPrdData[#All],9,FALSE),0)</f>
        <v>3</v>
      </c>
      <c r="J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29" s="5">
        <f>VLOOKUP(TrendSheetStgData[Population]&amp;TrendSheetStgData[Trend],Threshold[#All],4,FALSE)</f>
        <v>10</v>
      </c>
      <c r="L729" s="5">
        <f>VLOOKUP(TrendSheetStgData[Population]&amp;TrendSheetStgData[Trend],Threshold[#All],5,FALSE)</f>
        <v>5</v>
      </c>
      <c r="M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0" spans="1:13" x14ac:dyDescent="0.25">
      <c r="A730" t="s">
        <v>90</v>
      </c>
      <c r="B730" t="s">
        <v>90</v>
      </c>
      <c r="C730" t="s">
        <v>78</v>
      </c>
      <c r="D730" s="1" t="s">
        <v>107</v>
      </c>
      <c r="E730" t="s">
        <v>93</v>
      </c>
      <c r="F730" t="s">
        <v>23</v>
      </c>
      <c r="G730">
        <v>12</v>
      </c>
      <c r="H730">
        <v>12</v>
      </c>
      <c r="I730" s="5">
        <f>IFERROR(VLOOKUP(TrendSheetStgData[Population]&amp;TrendSheetStgData[Cost Basis]&amp;TrendSheetStgData[Period]&amp;TrendSheetStgData[Trend],TrendSheetPrdData[#All],9,FALSE),0)</f>
        <v>9</v>
      </c>
      <c r="J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33.333333333333329</v>
      </c>
      <c r="K730" s="5">
        <f>VLOOKUP(TrendSheetStgData[Population]&amp;TrendSheetStgData[Trend],Threshold[#All],4,FALSE)</f>
        <v>10</v>
      </c>
      <c r="L730" s="5">
        <f>VLOOKUP(TrendSheetStgData[Population]&amp;TrendSheetStgData[Trend],Threshold[#All],5,FALSE)</f>
        <v>5</v>
      </c>
      <c r="M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31" spans="1:13" x14ac:dyDescent="0.25">
      <c r="A731" t="s">
        <v>90</v>
      </c>
      <c r="B731" t="s">
        <v>90</v>
      </c>
      <c r="C731" t="s">
        <v>78</v>
      </c>
      <c r="D731" s="1" t="s">
        <v>108</v>
      </c>
      <c r="E731" t="s">
        <v>93</v>
      </c>
      <c r="F731" t="s">
        <v>23</v>
      </c>
      <c r="G731">
        <v>12</v>
      </c>
      <c r="H731">
        <v>2</v>
      </c>
      <c r="I731" s="5">
        <f>IFERROR(VLOOKUP(TrendSheetStgData[Population]&amp;TrendSheetStgData[Cost Basis]&amp;TrendSheetStgData[Period]&amp;TrendSheetStgData[Trend],TrendSheetPrdData[#All],9,FALSE),0)</f>
        <v>2</v>
      </c>
      <c r="J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1" s="5">
        <f>VLOOKUP(TrendSheetStgData[Population]&amp;TrendSheetStgData[Trend],Threshold[#All],4,FALSE)</f>
        <v>10</v>
      </c>
      <c r="L731" s="5">
        <f>VLOOKUP(TrendSheetStgData[Population]&amp;TrendSheetStgData[Trend],Threshold[#All],5,FALSE)</f>
        <v>5</v>
      </c>
      <c r="M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2" spans="1:13" x14ac:dyDescent="0.25">
      <c r="A732" t="s">
        <v>90</v>
      </c>
      <c r="B732" t="s">
        <v>90</v>
      </c>
      <c r="C732" t="s">
        <v>78</v>
      </c>
      <c r="D732" s="1" t="s">
        <v>109</v>
      </c>
      <c r="E732" t="s">
        <v>93</v>
      </c>
      <c r="F732" t="s">
        <v>23</v>
      </c>
      <c r="G732">
        <v>12</v>
      </c>
      <c r="H732">
        <v>10</v>
      </c>
      <c r="I732" s="5">
        <f>IFERROR(VLOOKUP(TrendSheetStgData[Population]&amp;TrendSheetStgData[Cost Basis]&amp;TrendSheetStgData[Period]&amp;TrendSheetStgData[Trend],TrendSheetPrdData[#All],9,FALSE),0)</f>
        <v>10</v>
      </c>
      <c r="J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2" s="5">
        <f>VLOOKUP(TrendSheetStgData[Population]&amp;TrendSheetStgData[Trend],Threshold[#All],4,FALSE)</f>
        <v>10</v>
      </c>
      <c r="L732" s="5">
        <f>VLOOKUP(TrendSheetStgData[Population]&amp;TrendSheetStgData[Trend],Threshold[#All],5,FALSE)</f>
        <v>5</v>
      </c>
      <c r="M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3" spans="1:13" x14ac:dyDescent="0.25">
      <c r="A733" t="s">
        <v>90</v>
      </c>
      <c r="B733" t="s">
        <v>90</v>
      </c>
      <c r="C733" t="s">
        <v>78</v>
      </c>
      <c r="D733" s="1" t="s">
        <v>110</v>
      </c>
      <c r="E733" t="s">
        <v>93</v>
      </c>
      <c r="F733" t="s">
        <v>23</v>
      </c>
      <c r="G733">
        <v>12</v>
      </c>
      <c r="H733">
        <v>17</v>
      </c>
      <c r="I733" s="5">
        <f>IFERROR(VLOOKUP(TrendSheetStgData[Population]&amp;TrendSheetStgData[Cost Basis]&amp;TrendSheetStgData[Period]&amp;TrendSheetStgData[Trend],TrendSheetPrdData[#All],9,FALSE),0)</f>
        <v>17</v>
      </c>
      <c r="J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3" s="5">
        <f>VLOOKUP(TrendSheetStgData[Population]&amp;TrendSheetStgData[Trend],Threshold[#All],4,FALSE)</f>
        <v>10</v>
      </c>
      <c r="L733" s="5">
        <f>VLOOKUP(TrendSheetStgData[Population]&amp;TrendSheetStgData[Trend],Threshold[#All],5,FALSE)</f>
        <v>5</v>
      </c>
      <c r="M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4" spans="1:13" x14ac:dyDescent="0.25">
      <c r="A734" t="s">
        <v>90</v>
      </c>
      <c r="B734" t="s">
        <v>90</v>
      </c>
      <c r="C734" t="s">
        <v>78</v>
      </c>
      <c r="D734" s="1" t="s">
        <v>111</v>
      </c>
      <c r="E734" t="s">
        <v>93</v>
      </c>
      <c r="F734" t="s">
        <v>23</v>
      </c>
      <c r="G734">
        <v>12</v>
      </c>
      <c r="H734">
        <v>11</v>
      </c>
      <c r="I734" s="5">
        <f>IFERROR(VLOOKUP(TrendSheetStgData[Population]&amp;TrendSheetStgData[Cost Basis]&amp;TrendSheetStgData[Period]&amp;TrendSheetStgData[Trend],TrendSheetPrdData[#All],9,FALSE),0)</f>
        <v>11</v>
      </c>
      <c r="J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4" s="5">
        <f>VLOOKUP(TrendSheetStgData[Population]&amp;TrendSheetStgData[Trend],Threshold[#All],4,FALSE)</f>
        <v>10</v>
      </c>
      <c r="L734" s="5">
        <f>VLOOKUP(TrendSheetStgData[Population]&amp;TrendSheetStgData[Trend],Threshold[#All],5,FALSE)</f>
        <v>5</v>
      </c>
      <c r="M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5" spans="1:13" x14ac:dyDescent="0.25">
      <c r="A735" t="s">
        <v>90</v>
      </c>
      <c r="B735" t="s">
        <v>90</v>
      </c>
      <c r="C735" t="s">
        <v>78</v>
      </c>
      <c r="D735" s="1" t="s">
        <v>112</v>
      </c>
      <c r="E735" t="s">
        <v>113</v>
      </c>
      <c r="F735" t="s">
        <v>23</v>
      </c>
      <c r="G735">
        <v>12</v>
      </c>
      <c r="H735">
        <v>3</v>
      </c>
      <c r="I735" s="5">
        <f>IFERROR(VLOOKUP(TrendSheetStgData[Population]&amp;TrendSheetStgData[Cost Basis]&amp;TrendSheetStgData[Period]&amp;TrendSheetStgData[Trend],TrendSheetPrdData[#All],9,FALSE),0)</f>
        <v>0</v>
      </c>
      <c r="J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35" s="5">
        <f>VLOOKUP(TrendSheetStgData[Population]&amp;TrendSheetStgData[Trend],Threshold[#All],4,FALSE)</f>
        <v>10</v>
      </c>
      <c r="L735" s="5">
        <f>VLOOKUP(TrendSheetStgData[Population]&amp;TrendSheetStgData[Trend],Threshold[#All],5,FALSE)</f>
        <v>5</v>
      </c>
      <c r="M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36" spans="1:13" x14ac:dyDescent="0.25">
      <c r="A736" t="s">
        <v>90</v>
      </c>
      <c r="B736" t="s">
        <v>90</v>
      </c>
      <c r="C736" t="s">
        <v>78</v>
      </c>
      <c r="D736" s="1" t="s">
        <v>114</v>
      </c>
      <c r="E736" t="s">
        <v>113</v>
      </c>
      <c r="F736" t="s">
        <v>23</v>
      </c>
      <c r="G736">
        <v>12</v>
      </c>
      <c r="H736">
        <v>7</v>
      </c>
      <c r="I736" s="5">
        <f>IFERROR(VLOOKUP(TrendSheetStgData[Population]&amp;TrendSheetStgData[Cost Basis]&amp;TrendSheetStgData[Period]&amp;TrendSheetStgData[Trend],TrendSheetPrdData[#All],9,FALSE),0)</f>
        <v>0</v>
      </c>
      <c r="J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36" s="5">
        <f>VLOOKUP(TrendSheetStgData[Population]&amp;TrendSheetStgData[Trend],Threshold[#All],4,FALSE)</f>
        <v>10</v>
      </c>
      <c r="L736" s="5">
        <f>VLOOKUP(TrendSheetStgData[Population]&amp;TrendSheetStgData[Trend],Threshold[#All],5,FALSE)</f>
        <v>5</v>
      </c>
      <c r="M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37" spans="1:13" x14ac:dyDescent="0.25">
      <c r="A737" t="s">
        <v>90</v>
      </c>
      <c r="B737" t="s">
        <v>90</v>
      </c>
      <c r="C737" t="s">
        <v>78</v>
      </c>
      <c r="D737" s="1" t="s">
        <v>92</v>
      </c>
      <c r="E737" t="s">
        <v>93</v>
      </c>
      <c r="F737" t="s">
        <v>24</v>
      </c>
      <c r="G737">
        <v>13</v>
      </c>
      <c r="H737">
        <v>82016</v>
      </c>
      <c r="I737" s="5">
        <f>IFERROR(VLOOKUP(TrendSheetStgData[Population]&amp;TrendSheetStgData[Cost Basis]&amp;TrendSheetStgData[Period]&amp;TrendSheetStgData[Trend],TrendSheetPrdData[#All],9,FALSE),0)</f>
        <v>82016</v>
      </c>
      <c r="J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7" s="5">
        <f>VLOOKUP(TrendSheetStgData[Population]&amp;TrendSheetStgData[Trend],Threshold[#All],4,FALSE)</f>
        <v>10</v>
      </c>
      <c r="L737" s="5">
        <f>VLOOKUP(TrendSheetStgData[Population]&amp;TrendSheetStgData[Trend],Threshold[#All],5,FALSE)</f>
        <v>5</v>
      </c>
      <c r="M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8" spans="1:13" x14ac:dyDescent="0.25">
      <c r="A738" t="s">
        <v>90</v>
      </c>
      <c r="B738" t="s">
        <v>90</v>
      </c>
      <c r="C738" t="s">
        <v>78</v>
      </c>
      <c r="D738" s="1" t="s">
        <v>94</v>
      </c>
      <c r="E738" t="s">
        <v>93</v>
      </c>
      <c r="F738" t="s">
        <v>24</v>
      </c>
      <c r="G738">
        <v>13</v>
      </c>
      <c r="H738">
        <v>54858</v>
      </c>
      <c r="I738" s="5">
        <f>IFERROR(VLOOKUP(TrendSheetStgData[Population]&amp;TrendSheetStgData[Cost Basis]&amp;TrendSheetStgData[Period]&amp;TrendSheetStgData[Trend],TrendSheetPrdData[#All],9,FALSE),0)</f>
        <v>54858</v>
      </c>
      <c r="J7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8" s="5">
        <f>VLOOKUP(TrendSheetStgData[Population]&amp;TrendSheetStgData[Trend],Threshold[#All],4,FALSE)</f>
        <v>10</v>
      </c>
      <c r="L738" s="5">
        <f>VLOOKUP(TrendSheetStgData[Population]&amp;TrendSheetStgData[Trend],Threshold[#All],5,FALSE)</f>
        <v>5</v>
      </c>
      <c r="M7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39" spans="1:13" x14ac:dyDescent="0.25">
      <c r="A739" t="s">
        <v>90</v>
      </c>
      <c r="B739" t="s">
        <v>90</v>
      </c>
      <c r="C739" t="s">
        <v>78</v>
      </c>
      <c r="D739" s="1" t="s">
        <v>95</v>
      </c>
      <c r="E739" t="s">
        <v>93</v>
      </c>
      <c r="F739" t="s">
        <v>24</v>
      </c>
      <c r="G739">
        <v>13</v>
      </c>
      <c r="H739">
        <v>66819</v>
      </c>
      <c r="I739" s="5">
        <f>IFERROR(VLOOKUP(TrendSheetStgData[Population]&amp;TrendSheetStgData[Cost Basis]&amp;TrendSheetStgData[Period]&amp;TrendSheetStgData[Trend],TrendSheetPrdData[#All],9,FALSE),0)</f>
        <v>66819</v>
      </c>
      <c r="J7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39" s="5">
        <f>VLOOKUP(TrendSheetStgData[Population]&amp;TrendSheetStgData[Trend],Threshold[#All],4,FALSE)</f>
        <v>10</v>
      </c>
      <c r="L739" s="5">
        <f>VLOOKUP(TrendSheetStgData[Population]&amp;TrendSheetStgData[Trend],Threshold[#All],5,FALSE)</f>
        <v>5</v>
      </c>
      <c r="M7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0" spans="1:13" x14ac:dyDescent="0.25">
      <c r="A740" t="s">
        <v>90</v>
      </c>
      <c r="B740" t="s">
        <v>90</v>
      </c>
      <c r="C740" t="s">
        <v>78</v>
      </c>
      <c r="D740" s="1" t="s">
        <v>96</v>
      </c>
      <c r="E740" t="s">
        <v>93</v>
      </c>
      <c r="F740" t="s">
        <v>24</v>
      </c>
      <c r="G740">
        <v>13</v>
      </c>
      <c r="H740">
        <v>69949</v>
      </c>
      <c r="I740" s="5">
        <f>IFERROR(VLOOKUP(TrendSheetStgData[Population]&amp;TrendSheetStgData[Cost Basis]&amp;TrendSheetStgData[Period]&amp;TrendSheetStgData[Trend],TrendSheetPrdData[#All],9,FALSE),0)</f>
        <v>69949</v>
      </c>
      <c r="J7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0" s="5">
        <f>VLOOKUP(TrendSheetStgData[Population]&amp;TrendSheetStgData[Trend],Threshold[#All],4,FALSE)</f>
        <v>10</v>
      </c>
      <c r="L740" s="5">
        <f>VLOOKUP(TrendSheetStgData[Population]&amp;TrendSheetStgData[Trend],Threshold[#All],5,FALSE)</f>
        <v>5</v>
      </c>
      <c r="M7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1" spans="1:13" x14ac:dyDescent="0.25">
      <c r="A741" t="s">
        <v>90</v>
      </c>
      <c r="B741" t="s">
        <v>90</v>
      </c>
      <c r="C741" t="s">
        <v>78</v>
      </c>
      <c r="D741" s="1" t="s">
        <v>97</v>
      </c>
      <c r="E741" t="s">
        <v>93</v>
      </c>
      <c r="F741" t="s">
        <v>24</v>
      </c>
      <c r="G741">
        <v>13</v>
      </c>
      <c r="H741">
        <v>50411</v>
      </c>
      <c r="I741" s="5">
        <f>IFERROR(VLOOKUP(TrendSheetStgData[Population]&amp;TrendSheetStgData[Cost Basis]&amp;TrendSheetStgData[Period]&amp;TrendSheetStgData[Trend],TrendSheetPrdData[#All],9,FALSE),0)</f>
        <v>50411</v>
      </c>
      <c r="J7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1" s="5">
        <f>VLOOKUP(TrendSheetStgData[Population]&amp;TrendSheetStgData[Trend],Threshold[#All],4,FALSE)</f>
        <v>10</v>
      </c>
      <c r="L741" s="5">
        <f>VLOOKUP(TrendSheetStgData[Population]&amp;TrendSheetStgData[Trend],Threshold[#All],5,FALSE)</f>
        <v>5</v>
      </c>
      <c r="M7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2" spans="1:13" x14ac:dyDescent="0.25">
      <c r="A742" t="s">
        <v>90</v>
      </c>
      <c r="B742" t="s">
        <v>90</v>
      </c>
      <c r="C742" t="s">
        <v>78</v>
      </c>
      <c r="D742" s="1" t="s">
        <v>98</v>
      </c>
      <c r="E742" t="s">
        <v>93</v>
      </c>
      <c r="F742" t="s">
        <v>24</v>
      </c>
      <c r="G742">
        <v>13</v>
      </c>
      <c r="H742">
        <v>64494</v>
      </c>
      <c r="I742" s="5">
        <f>IFERROR(VLOOKUP(TrendSheetStgData[Population]&amp;TrendSheetStgData[Cost Basis]&amp;TrendSheetStgData[Period]&amp;TrendSheetStgData[Trend],TrendSheetPrdData[#All],9,FALSE),0)</f>
        <v>64494</v>
      </c>
      <c r="J7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2" s="5">
        <f>VLOOKUP(TrendSheetStgData[Population]&amp;TrendSheetStgData[Trend],Threshold[#All],4,FALSE)</f>
        <v>10</v>
      </c>
      <c r="L742" s="5">
        <f>VLOOKUP(TrendSheetStgData[Population]&amp;TrendSheetStgData[Trend],Threshold[#All],5,FALSE)</f>
        <v>5</v>
      </c>
      <c r="M7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3" spans="1:13" x14ac:dyDescent="0.25">
      <c r="A743" t="s">
        <v>90</v>
      </c>
      <c r="B743" t="s">
        <v>90</v>
      </c>
      <c r="C743" t="s">
        <v>78</v>
      </c>
      <c r="D743" s="1" t="s">
        <v>99</v>
      </c>
      <c r="E743" t="s">
        <v>93</v>
      </c>
      <c r="F743" t="s">
        <v>24</v>
      </c>
      <c r="G743">
        <v>13</v>
      </c>
      <c r="H743">
        <v>89740</v>
      </c>
      <c r="I743" s="5">
        <f>IFERROR(VLOOKUP(TrendSheetStgData[Population]&amp;TrendSheetStgData[Cost Basis]&amp;TrendSheetStgData[Period]&amp;TrendSheetStgData[Trend],TrendSheetPrdData[#All],9,FALSE),0)</f>
        <v>89740</v>
      </c>
      <c r="J7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3" s="5">
        <f>VLOOKUP(TrendSheetStgData[Population]&amp;TrendSheetStgData[Trend],Threshold[#All],4,FALSE)</f>
        <v>10</v>
      </c>
      <c r="L743" s="5">
        <f>VLOOKUP(TrendSheetStgData[Population]&amp;TrendSheetStgData[Trend],Threshold[#All],5,FALSE)</f>
        <v>5</v>
      </c>
      <c r="M7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4" spans="1:13" x14ac:dyDescent="0.25">
      <c r="A744" t="s">
        <v>90</v>
      </c>
      <c r="B744" t="s">
        <v>90</v>
      </c>
      <c r="C744" t="s">
        <v>78</v>
      </c>
      <c r="D744" s="1" t="s">
        <v>100</v>
      </c>
      <c r="E744" t="s">
        <v>93</v>
      </c>
      <c r="F744" t="s">
        <v>24</v>
      </c>
      <c r="G744">
        <v>13</v>
      </c>
      <c r="H744">
        <v>94331</v>
      </c>
      <c r="I744" s="5">
        <f>IFERROR(VLOOKUP(TrendSheetStgData[Population]&amp;TrendSheetStgData[Cost Basis]&amp;TrendSheetStgData[Period]&amp;TrendSheetStgData[Trend],TrendSheetPrdData[#All],9,FALSE),0)</f>
        <v>94331</v>
      </c>
      <c r="J7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4" s="5">
        <f>VLOOKUP(TrendSheetStgData[Population]&amp;TrendSheetStgData[Trend],Threshold[#All],4,FALSE)</f>
        <v>10</v>
      </c>
      <c r="L744" s="5">
        <f>VLOOKUP(TrendSheetStgData[Population]&amp;TrendSheetStgData[Trend],Threshold[#All],5,FALSE)</f>
        <v>5</v>
      </c>
      <c r="M7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5" spans="1:13" x14ac:dyDescent="0.25">
      <c r="A745" t="s">
        <v>90</v>
      </c>
      <c r="B745" t="s">
        <v>90</v>
      </c>
      <c r="C745" t="s">
        <v>78</v>
      </c>
      <c r="D745" s="1" t="s">
        <v>101</v>
      </c>
      <c r="E745" t="s">
        <v>93</v>
      </c>
      <c r="F745" t="s">
        <v>24</v>
      </c>
      <c r="G745">
        <v>13</v>
      </c>
      <c r="H745">
        <v>95666</v>
      </c>
      <c r="I745" s="5">
        <f>IFERROR(VLOOKUP(TrendSheetStgData[Population]&amp;TrendSheetStgData[Cost Basis]&amp;TrendSheetStgData[Period]&amp;TrendSheetStgData[Trend],TrendSheetPrdData[#All],9,FALSE),0)</f>
        <v>95666</v>
      </c>
      <c r="J7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5" s="5">
        <f>VLOOKUP(TrendSheetStgData[Population]&amp;TrendSheetStgData[Trend],Threshold[#All],4,FALSE)</f>
        <v>10</v>
      </c>
      <c r="L745" s="5">
        <f>VLOOKUP(TrendSheetStgData[Population]&amp;TrendSheetStgData[Trend],Threshold[#All],5,FALSE)</f>
        <v>5</v>
      </c>
      <c r="M7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6" spans="1:13" x14ac:dyDescent="0.25">
      <c r="A746" t="s">
        <v>90</v>
      </c>
      <c r="B746" t="s">
        <v>90</v>
      </c>
      <c r="C746" t="s">
        <v>78</v>
      </c>
      <c r="D746" s="1" t="s">
        <v>102</v>
      </c>
      <c r="E746" t="s">
        <v>93</v>
      </c>
      <c r="F746" t="s">
        <v>24</v>
      </c>
      <c r="G746">
        <v>13</v>
      </c>
      <c r="H746">
        <v>72733</v>
      </c>
      <c r="I746" s="5">
        <f>IFERROR(VLOOKUP(TrendSheetStgData[Population]&amp;TrendSheetStgData[Cost Basis]&amp;TrendSheetStgData[Period]&amp;TrendSheetStgData[Trend],TrendSheetPrdData[#All],9,FALSE),0)</f>
        <v>72733</v>
      </c>
      <c r="J7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6" s="5">
        <f>VLOOKUP(TrendSheetStgData[Population]&amp;TrendSheetStgData[Trend],Threshold[#All],4,FALSE)</f>
        <v>10</v>
      </c>
      <c r="L746" s="5">
        <f>VLOOKUP(TrendSheetStgData[Population]&amp;TrendSheetStgData[Trend],Threshold[#All],5,FALSE)</f>
        <v>5</v>
      </c>
      <c r="M7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7" spans="1:13" x14ac:dyDescent="0.25">
      <c r="A747" t="s">
        <v>90</v>
      </c>
      <c r="B747" t="s">
        <v>90</v>
      </c>
      <c r="C747" t="s">
        <v>78</v>
      </c>
      <c r="D747" s="1" t="s">
        <v>103</v>
      </c>
      <c r="E747" t="s">
        <v>93</v>
      </c>
      <c r="F747" t="s">
        <v>24</v>
      </c>
      <c r="G747">
        <v>13</v>
      </c>
      <c r="H747">
        <v>78601</v>
      </c>
      <c r="I747" s="5">
        <f>IFERROR(VLOOKUP(TrendSheetStgData[Population]&amp;TrendSheetStgData[Cost Basis]&amp;TrendSheetStgData[Period]&amp;TrendSheetStgData[Trend],TrendSheetPrdData[#All],9,FALSE),0)</f>
        <v>83632</v>
      </c>
      <c r="J7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6.0156399464319881</v>
      </c>
      <c r="K747" s="5">
        <f>VLOOKUP(TrendSheetStgData[Population]&amp;TrendSheetStgData[Trend],Threshold[#All],4,FALSE)</f>
        <v>10</v>
      </c>
      <c r="L747" s="5">
        <f>VLOOKUP(TrendSheetStgData[Population]&amp;TrendSheetStgData[Trend],Threshold[#All],5,FALSE)</f>
        <v>5</v>
      </c>
      <c r="M7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748" spans="1:13" x14ac:dyDescent="0.25">
      <c r="A748" t="s">
        <v>90</v>
      </c>
      <c r="B748" t="s">
        <v>90</v>
      </c>
      <c r="C748" t="s">
        <v>78</v>
      </c>
      <c r="D748" s="1" t="s">
        <v>104</v>
      </c>
      <c r="E748" t="s">
        <v>93</v>
      </c>
      <c r="F748" t="s">
        <v>24</v>
      </c>
      <c r="G748">
        <v>13</v>
      </c>
      <c r="H748">
        <v>96189</v>
      </c>
      <c r="I748" s="5">
        <f>IFERROR(VLOOKUP(TrendSheetStgData[Population]&amp;TrendSheetStgData[Cost Basis]&amp;TrendSheetStgData[Period]&amp;TrendSheetStgData[Trend],TrendSheetPrdData[#All],9,FALSE),0)</f>
        <v>96189</v>
      </c>
      <c r="J7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8" s="5">
        <f>VLOOKUP(TrendSheetStgData[Population]&amp;TrendSheetStgData[Trend],Threshold[#All],4,FALSE)</f>
        <v>10</v>
      </c>
      <c r="L748" s="5">
        <f>VLOOKUP(TrendSheetStgData[Population]&amp;TrendSheetStgData[Trend],Threshold[#All],5,FALSE)</f>
        <v>5</v>
      </c>
      <c r="M7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49" spans="1:13" x14ac:dyDescent="0.25">
      <c r="A749" t="s">
        <v>90</v>
      </c>
      <c r="B749" t="s">
        <v>90</v>
      </c>
      <c r="C749" t="s">
        <v>78</v>
      </c>
      <c r="D749" s="1" t="s">
        <v>105</v>
      </c>
      <c r="E749" t="s">
        <v>93</v>
      </c>
      <c r="F749" t="s">
        <v>24</v>
      </c>
      <c r="G749">
        <v>13</v>
      </c>
      <c r="H749">
        <v>86034</v>
      </c>
      <c r="I749" s="5">
        <f>IFERROR(VLOOKUP(TrendSheetStgData[Population]&amp;TrendSheetStgData[Cost Basis]&amp;TrendSheetStgData[Period]&amp;TrendSheetStgData[Trend],TrendSheetPrdData[#All],9,FALSE),0)</f>
        <v>86034</v>
      </c>
      <c r="J7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49" s="5">
        <f>VLOOKUP(TrendSheetStgData[Population]&amp;TrendSheetStgData[Trend],Threshold[#All],4,FALSE)</f>
        <v>10</v>
      </c>
      <c r="L749" s="5">
        <f>VLOOKUP(TrendSheetStgData[Population]&amp;TrendSheetStgData[Trend],Threshold[#All],5,FALSE)</f>
        <v>5</v>
      </c>
      <c r="M7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0" spans="1:13" x14ac:dyDescent="0.25">
      <c r="A750" t="s">
        <v>90</v>
      </c>
      <c r="B750" t="s">
        <v>90</v>
      </c>
      <c r="C750" t="s">
        <v>78</v>
      </c>
      <c r="D750" s="1" t="s">
        <v>106</v>
      </c>
      <c r="E750" t="s">
        <v>93</v>
      </c>
      <c r="F750" t="s">
        <v>24</v>
      </c>
      <c r="G750">
        <v>13</v>
      </c>
      <c r="H750">
        <v>76112</v>
      </c>
      <c r="I750" s="5">
        <f>IFERROR(VLOOKUP(TrendSheetStgData[Population]&amp;TrendSheetStgData[Cost Basis]&amp;TrendSheetStgData[Period]&amp;TrendSheetStgData[Trend],TrendSheetPrdData[#All],9,FALSE),0)</f>
        <v>76112</v>
      </c>
      <c r="J7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0" s="5">
        <f>VLOOKUP(TrendSheetStgData[Population]&amp;TrendSheetStgData[Trend],Threshold[#All],4,FALSE)</f>
        <v>10</v>
      </c>
      <c r="L750" s="5">
        <f>VLOOKUP(TrendSheetStgData[Population]&amp;TrendSheetStgData[Trend],Threshold[#All],5,FALSE)</f>
        <v>5</v>
      </c>
      <c r="M7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1" spans="1:13" x14ac:dyDescent="0.25">
      <c r="A751" t="s">
        <v>90</v>
      </c>
      <c r="B751" t="s">
        <v>90</v>
      </c>
      <c r="C751" t="s">
        <v>78</v>
      </c>
      <c r="D751" s="1" t="s">
        <v>107</v>
      </c>
      <c r="E751" t="s">
        <v>93</v>
      </c>
      <c r="F751" t="s">
        <v>24</v>
      </c>
      <c r="G751">
        <v>13</v>
      </c>
      <c r="H751">
        <v>76406</v>
      </c>
      <c r="I751" s="5">
        <f>IFERROR(VLOOKUP(TrendSheetStgData[Population]&amp;TrendSheetStgData[Cost Basis]&amp;TrendSheetStgData[Period]&amp;TrendSheetStgData[Trend],TrendSheetPrdData[#All],9,FALSE),0)</f>
        <v>76406</v>
      </c>
      <c r="J7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1" s="5">
        <f>VLOOKUP(TrendSheetStgData[Population]&amp;TrendSheetStgData[Trend],Threshold[#All],4,FALSE)</f>
        <v>10</v>
      </c>
      <c r="L751" s="5">
        <f>VLOOKUP(TrendSheetStgData[Population]&amp;TrendSheetStgData[Trend],Threshold[#All],5,FALSE)</f>
        <v>5</v>
      </c>
      <c r="M7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2" spans="1:13" x14ac:dyDescent="0.25">
      <c r="A752" t="s">
        <v>90</v>
      </c>
      <c r="B752" t="s">
        <v>90</v>
      </c>
      <c r="C752" t="s">
        <v>78</v>
      </c>
      <c r="D752" s="1" t="s">
        <v>108</v>
      </c>
      <c r="E752" t="s">
        <v>93</v>
      </c>
      <c r="F752" t="s">
        <v>24</v>
      </c>
      <c r="G752">
        <v>13</v>
      </c>
      <c r="H752">
        <v>84190</v>
      </c>
      <c r="I752" s="5">
        <f>IFERROR(VLOOKUP(TrendSheetStgData[Population]&amp;TrendSheetStgData[Cost Basis]&amp;TrendSheetStgData[Period]&amp;TrendSheetStgData[Trend],TrendSheetPrdData[#All],9,FALSE),0)</f>
        <v>82807</v>
      </c>
      <c r="J7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1.6701486589298007</v>
      </c>
      <c r="K752" s="5">
        <f>VLOOKUP(TrendSheetStgData[Population]&amp;TrendSheetStgData[Trend],Threshold[#All],4,FALSE)</f>
        <v>10</v>
      </c>
      <c r="L752" s="5">
        <f>VLOOKUP(TrendSheetStgData[Population]&amp;TrendSheetStgData[Trend],Threshold[#All],5,FALSE)</f>
        <v>5</v>
      </c>
      <c r="M7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53" spans="1:13" x14ac:dyDescent="0.25">
      <c r="A753" t="s">
        <v>90</v>
      </c>
      <c r="B753" t="s">
        <v>90</v>
      </c>
      <c r="C753" t="s">
        <v>78</v>
      </c>
      <c r="D753" s="1" t="s">
        <v>109</v>
      </c>
      <c r="E753" t="s">
        <v>93</v>
      </c>
      <c r="F753" t="s">
        <v>24</v>
      </c>
      <c r="G753">
        <v>13</v>
      </c>
      <c r="H753">
        <v>68938</v>
      </c>
      <c r="I753" s="5">
        <f>IFERROR(VLOOKUP(TrendSheetStgData[Population]&amp;TrendSheetStgData[Cost Basis]&amp;TrendSheetStgData[Period]&amp;TrendSheetStgData[Trend],TrendSheetPrdData[#All],9,FALSE),0)</f>
        <v>67948</v>
      </c>
      <c r="J7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1.4569965267557545</v>
      </c>
      <c r="K753" s="5">
        <f>VLOOKUP(TrendSheetStgData[Population]&amp;TrendSheetStgData[Trend],Threshold[#All],4,FALSE)</f>
        <v>10</v>
      </c>
      <c r="L753" s="5">
        <f>VLOOKUP(TrendSheetStgData[Population]&amp;TrendSheetStgData[Trend],Threshold[#All],5,FALSE)</f>
        <v>5</v>
      </c>
      <c r="M7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54" spans="1:13" x14ac:dyDescent="0.25">
      <c r="A754" t="s">
        <v>90</v>
      </c>
      <c r="B754" t="s">
        <v>90</v>
      </c>
      <c r="C754" t="s">
        <v>78</v>
      </c>
      <c r="D754" s="1" t="s">
        <v>110</v>
      </c>
      <c r="E754" t="s">
        <v>93</v>
      </c>
      <c r="F754" t="s">
        <v>24</v>
      </c>
      <c r="G754">
        <v>13</v>
      </c>
      <c r="H754">
        <v>67185</v>
      </c>
      <c r="I754" s="5">
        <f>IFERROR(VLOOKUP(TrendSheetStgData[Population]&amp;TrendSheetStgData[Cost Basis]&amp;TrendSheetStgData[Period]&amp;TrendSheetStgData[Trend],TrendSheetPrdData[#All],9,FALSE),0)</f>
        <v>67153</v>
      </c>
      <c r="J7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4.7652375917680519E-2</v>
      </c>
      <c r="K754" s="5">
        <f>VLOOKUP(TrendSheetStgData[Population]&amp;TrendSheetStgData[Trend],Threshold[#All],4,FALSE)</f>
        <v>10</v>
      </c>
      <c r="L754" s="5">
        <f>VLOOKUP(TrendSheetStgData[Population]&amp;TrendSheetStgData[Trend],Threshold[#All],5,FALSE)</f>
        <v>5</v>
      </c>
      <c r="M7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55" spans="1:13" x14ac:dyDescent="0.25">
      <c r="A755" t="s">
        <v>90</v>
      </c>
      <c r="B755" t="s">
        <v>90</v>
      </c>
      <c r="C755" t="s">
        <v>78</v>
      </c>
      <c r="D755" s="1" t="s">
        <v>111</v>
      </c>
      <c r="E755" t="s">
        <v>93</v>
      </c>
      <c r="F755" t="s">
        <v>24</v>
      </c>
      <c r="G755">
        <v>13</v>
      </c>
      <c r="H755">
        <v>69193</v>
      </c>
      <c r="I755" s="5">
        <f>IFERROR(VLOOKUP(TrendSheetStgData[Population]&amp;TrendSheetStgData[Cost Basis]&amp;TrendSheetStgData[Period]&amp;TrendSheetStgData[Trend],TrendSheetPrdData[#All],9,FALSE),0)</f>
        <v>70509</v>
      </c>
      <c r="J7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1.8664283992114481</v>
      </c>
      <c r="K755" s="5">
        <f>VLOOKUP(TrendSheetStgData[Population]&amp;TrendSheetStgData[Trend],Threshold[#All],4,FALSE)</f>
        <v>10</v>
      </c>
      <c r="L755" s="5">
        <f>VLOOKUP(TrendSheetStgData[Population]&amp;TrendSheetStgData[Trend],Threshold[#All],5,FALSE)</f>
        <v>5</v>
      </c>
      <c r="M7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56" spans="1:13" x14ac:dyDescent="0.25">
      <c r="A756" t="s">
        <v>90</v>
      </c>
      <c r="B756" t="s">
        <v>90</v>
      </c>
      <c r="C756" t="s">
        <v>78</v>
      </c>
      <c r="D756" s="1" t="s">
        <v>112</v>
      </c>
      <c r="E756" t="s">
        <v>113</v>
      </c>
      <c r="F756" t="s">
        <v>24</v>
      </c>
      <c r="G756">
        <v>13</v>
      </c>
      <c r="H756">
        <v>66836</v>
      </c>
      <c r="I756" s="5">
        <f>IFERROR(VLOOKUP(TrendSheetStgData[Population]&amp;TrendSheetStgData[Cost Basis]&amp;TrendSheetStgData[Period]&amp;TrendSheetStgData[Trend],TrendSheetPrdData[#All],9,FALSE),0)</f>
        <v>14299</v>
      </c>
      <c r="J7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367.41730190922442</v>
      </c>
      <c r="K756" s="5">
        <f>VLOOKUP(TrendSheetStgData[Population]&amp;TrendSheetStgData[Trend],Threshold[#All],4,FALSE)</f>
        <v>10</v>
      </c>
      <c r="L756" s="5">
        <f>VLOOKUP(TrendSheetStgData[Population]&amp;TrendSheetStgData[Trend],Threshold[#All],5,FALSE)</f>
        <v>5</v>
      </c>
      <c r="M7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57" spans="1:13" x14ac:dyDescent="0.25">
      <c r="A757" t="s">
        <v>90</v>
      </c>
      <c r="B757" t="s">
        <v>90</v>
      </c>
      <c r="C757" t="s">
        <v>78</v>
      </c>
      <c r="D757" s="1" t="s">
        <v>114</v>
      </c>
      <c r="E757" t="s">
        <v>113</v>
      </c>
      <c r="F757" t="s">
        <v>24</v>
      </c>
      <c r="G757">
        <v>13</v>
      </c>
      <c r="H757">
        <v>27375</v>
      </c>
      <c r="I757" s="5">
        <f>IFERROR(VLOOKUP(TrendSheetStgData[Population]&amp;TrendSheetStgData[Cost Basis]&amp;TrendSheetStgData[Period]&amp;TrendSheetStgData[Trend],TrendSheetPrdData[#All],9,FALSE),0)</f>
        <v>0</v>
      </c>
      <c r="J7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57" s="5">
        <f>VLOOKUP(TrendSheetStgData[Population]&amp;TrendSheetStgData[Trend],Threshold[#All],4,FALSE)</f>
        <v>10</v>
      </c>
      <c r="L757" s="5">
        <f>VLOOKUP(TrendSheetStgData[Population]&amp;TrendSheetStgData[Trend],Threshold[#All],5,FALSE)</f>
        <v>5</v>
      </c>
      <c r="M7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58" spans="1:13" x14ac:dyDescent="0.25">
      <c r="A758" t="s">
        <v>90</v>
      </c>
      <c r="B758" t="s">
        <v>90</v>
      </c>
      <c r="C758" t="s">
        <v>78</v>
      </c>
      <c r="D758" s="1" t="s">
        <v>92</v>
      </c>
      <c r="E758" t="s">
        <v>93</v>
      </c>
      <c r="F758" t="s">
        <v>25</v>
      </c>
      <c r="G758">
        <v>14</v>
      </c>
      <c r="H758">
        <v>175</v>
      </c>
      <c r="I758" s="5">
        <f>IFERROR(VLOOKUP(TrendSheetStgData[Population]&amp;TrendSheetStgData[Cost Basis]&amp;TrendSheetStgData[Period]&amp;TrendSheetStgData[Trend],TrendSheetPrdData[#All],9,FALSE),0)</f>
        <v>175</v>
      </c>
      <c r="J7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8" s="5">
        <f>VLOOKUP(TrendSheetStgData[Population]&amp;TrendSheetStgData[Trend],Threshold[#All],4,FALSE)</f>
        <v>10</v>
      </c>
      <c r="L758" s="5">
        <f>VLOOKUP(TrendSheetStgData[Population]&amp;TrendSheetStgData[Trend],Threshold[#All],5,FALSE)</f>
        <v>5</v>
      </c>
      <c r="M7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59" spans="1:13" x14ac:dyDescent="0.25">
      <c r="A759" t="s">
        <v>90</v>
      </c>
      <c r="B759" t="s">
        <v>90</v>
      </c>
      <c r="C759" t="s">
        <v>78</v>
      </c>
      <c r="D759" s="1" t="s">
        <v>94</v>
      </c>
      <c r="E759" t="s">
        <v>93</v>
      </c>
      <c r="F759" t="s">
        <v>25</v>
      </c>
      <c r="G759">
        <v>14</v>
      </c>
      <c r="H759">
        <v>131</v>
      </c>
      <c r="I759" s="5">
        <f>IFERROR(VLOOKUP(TrendSheetStgData[Population]&amp;TrendSheetStgData[Cost Basis]&amp;TrendSheetStgData[Period]&amp;TrendSheetStgData[Trend],TrendSheetPrdData[#All],9,FALSE),0)</f>
        <v>131</v>
      </c>
      <c r="J7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59" s="5">
        <f>VLOOKUP(TrendSheetStgData[Population]&amp;TrendSheetStgData[Trend],Threshold[#All],4,FALSE)</f>
        <v>10</v>
      </c>
      <c r="L759" s="5">
        <f>VLOOKUP(TrendSheetStgData[Population]&amp;TrendSheetStgData[Trend],Threshold[#All],5,FALSE)</f>
        <v>5</v>
      </c>
      <c r="M7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0" spans="1:13" x14ac:dyDescent="0.25">
      <c r="A760" t="s">
        <v>90</v>
      </c>
      <c r="B760" t="s">
        <v>90</v>
      </c>
      <c r="C760" t="s">
        <v>78</v>
      </c>
      <c r="D760" s="1" t="s">
        <v>95</v>
      </c>
      <c r="E760" t="s">
        <v>93</v>
      </c>
      <c r="F760" t="s">
        <v>25</v>
      </c>
      <c r="G760">
        <v>14</v>
      </c>
      <c r="H760">
        <v>153</v>
      </c>
      <c r="I760" s="5">
        <f>IFERROR(VLOOKUP(TrendSheetStgData[Population]&amp;TrendSheetStgData[Cost Basis]&amp;TrendSheetStgData[Period]&amp;TrendSheetStgData[Trend],TrendSheetPrdData[#All],9,FALSE),0)</f>
        <v>153</v>
      </c>
      <c r="J7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0" s="5">
        <f>VLOOKUP(TrendSheetStgData[Population]&amp;TrendSheetStgData[Trend],Threshold[#All],4,FALSE)</f>
        <v>10</v>
      </c>
      <c r="L760" s="5">
        <f>VLOOKUP(TrendSheetStgData[Population]&amp;TrendSheetStgData[Trend],Threshold[#All],5,FALSE)</f>
        <v>5</v>
      </c>
      <c r="M7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1" spans="1:13" x14ac:dyDescent="0.25">
      <c r="A761" t="s">
        <v>90</v>
      </c>
      <c r="B761" t="s">
        <v>90</v>
      </c>
      <c r="C761" t="s">
        <v>78</v>
      </c>
      <c r="D761" s="1" t="s">
        <v>96</v>
      </c>
      <c r="E761" t="s">
        <v>93</v>
      </c>
      <c r="F761" t="s">
        <v>25</v>
      </c>
      <c r="G761">
        <v>14</v>
      </c>
      <c r="H761">
        <v>157</v>
      </c>
      <c r="I761" s="5">
        <f>IFERROR(VLOOKUP(TrendSheetStgData[Population]&amp;TrendSheetStgData[Cost Basis]&amp;TrendSheetStgData[Period]&amp;TrendSheetStgData[Trend],TrendSheetPrdData[#All],9,FALSE),0)</f>
        <v>157</v>
      </c>
      <c r="J7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1" s="5">
        <f>VLOOKUP(TrendSheetStgData[Population]&amp;TrendSheetStgData[Trend],Threshold[#All],4,FALSE)</f>
        <v>10</v>
      </c>
      <c r="L761" s="5">
        <f>VLOOKUP(TrendSheetStgData[Population]&amp;TrendSheetStgData[Trend],Threshold[#All],5,FALSE)</f>
        <v>5</v>
      </c>
      <c r="M7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2" spans="1:13" x14ac:dyDescent="0.25">
      <c r="A762" t="s">
        <v>90</v>
      </c>
      <c r="B762" t="s">
        <v>90</v>
      </c>
      <c r="C762" t="s">
        <v>78</v>
      </c>
      <c r="D762" s="1" t="s">
        <v>97</v>
      </c>
      <c r="E762" t="s">
        <v>93</v>
      </c>
      <c r="F762" t="s">
        <v>25</v>
      </c>
      <c r="G762">
        <v>14</v>
      </c>
      <c r="H762">
        <v>136</v>
      </c>
      <c r="I762" s="5">
        <f>IFERROR(VLOOKUP(TrendSheetStgData[Population]&amp;TrendSheetStgData[Cost Basis]&amp;TrendSheetStgData[Period]&amp;TrendSheetStgData[Trend],TrendSheetPrdData[#All],9,FALSE),0)</f>
        <v>136</v>
      </c>
      <c r="J7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2" s="5">
        <f>VLOOKUP(TrendSheetStgData[Population]&amp;TrendSheetStgData[Trend],Threshold[#All],4,FALSE)</f>
        <v>10</v>
      </c>
      <c r="L762" s="5">
        <f>VLOOKUP(TrendSheetStgData[Population]&amp;TrendSheetStgData[Trend],Threshold[#All],5,FALSE)</f>
        <v>5</v>
      </c>
      <c r="M7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3" spans="1:13" x14ac:dyDescent="0.25">
      <c r="A763" t="s">
        <v>90</v>
      </c>
      <c r="B763" t="s">
        <v>90</v>
      </c>
      <c r="C763" t="s">
        <v>78</v>
      </c>
      <c r="D763" s="1" t="s">
        <v>98</v>
      </c>
      <c r="E763" t="s">
        <v>93</v>
      </c>
      <c r="F763" t="s">
        <v>25</v>
      </c>
      <c r="G763">
        <v>14</v>
      </c>
      <c r="H763">
        <v>137</v>
      </c>
      <c r="I763" s="5">
        <f>IFERROR(VLOOKUP(TrendSheetStgData[Population]&amp;TrendSheetStgData[Cost Basis]&amp;TrendSheetStgData[Period]&amp;TrendSheetStgData[Trend],TrendSheetPrdData[#All],9,FALSE),0)</f>
        <v>137</v>
      </c>
      <c r="J7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3" s="5">
        <f>VLOOKUP(TrendSheetStgData[Population]&amp;TrendSheetStgData[Trend],Threshold[#All],4,FALSE)</f>
        <v>10</v>
      </c>
      <c r="L763" s="5">
        <f>VLOOKUP(TrendSheetStgData[Population]&amp;TrendSheetStgData[Trend],Threshold[#All],5,FALSE)</f>
        <v>5</v>
      </c>
      <c r="M7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4" spans="1:13" x14ac:dyDescent="0.25">
      <c r="A764" t="s">
        <v>90</v>
      </c>
      <c r="B764" t="s">
        <v>90</v>
      </c>
      <c r="C764" t="s">
        <v>78</v>
      </c>
      <c r="D764" s="1" t="s">
        <v>99</v>
      </c>
      <c r="E764" t="s">
        <v>93</v>
      </c>
      <c r="F764" t="s">
        <v>25</v>
      </c>
      <c r="G764">
        <v>14</v>
      </c>
      <c r="H764">
        <v>145</v>
      </c>
      <c r="I764" s="5">
        <f>IFERROR(VLOOKUP(TrendSheetStgData[Population]&amp;TrendSheetStgData[Cost Basis]&amp;TrendSheetStgData[Period]&amp;TrendSheetStgData[Trend],TrendSheetPrdData[#All],9,FALSE),0)</f>
        <v>145</v>
      </c>
      <c r="J7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4" s="5">
        <f>VLOOKUP(TrendSheetStgData[Population]&amp;TrendSheetStgData[Trend],Threshold[#All],4,FALSE)</f>
        <v>10</v>
      </c>
      <c r="L764" s="5">
        <f>VLOOKUP(TrendSheetStgData[Population]&amp;TrendSheetStgData[Trend],Threshold[#All],5,FALSE)</f>
        <v>5</v>
      </c>
      <c r="M7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5" spans="1:13" x14ac:dyDescent="0.25">
      <c r="A765" t="s">
        <v>90</v>
      </c>
      <c r="B765" t="s">
        <v>90</v>
      </c>
      <c r="C765" t="s">
        <v>78</v>
      </c>
      <c r="D765" s="1" t="s">
        <v>100</v>
      </c>
      <c r="E765" t="s">
        <v>93</v>
      </c>
      <c r="F765" t="s">
        <v>25</v>
      </c>
      <c r="G765">
        <v>14</v>
      </c>
      <c r="H765">
        <v>170</v>
      </c>
      <c r="I765" s="5">
        <f>IFERROR(VLOOKUP(TrendSheetStgData[Population]&amp;TrendSheetStgData[Cost Basis]&amp;TrendSheetStgData[Period]&amp;TrendSheetStgData[Trend],TrendSheetPrdData[#All],9,FALSE),0)</f>
        <v>170</v>
      </c>
      <c r="J7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5" s="5">
        <f>VLOOKUP(TrendSheetStgData[Population]&amp;TrendSheetStgData[Trend],Threshold[#All],4,FALSE)</f>
        <v>10</v>
      </c>
      <c r="L765" s="5">
        <f>VLOOKUP(TrendSheetStgData[Population]&amp;TrendSheetStgData[Trend],Threshold[#All],5,FALSE)</f>
        <v>5</v>
      </c>
      <c r="M7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6" spans="1:13" x14ac:dyDescent="0.25">
      <c r="A766" t="s">
        <v>90</v>
      </c>
      <c r="B766" t="s">
        <v>90</v>
      </c>
      <c r="C766" t="s">
        <v>78</v>
      </c>
      <c r="D766" s="1" t="s">
        <v>101</v>
      </c>
      <c r="E766" t="s">
        <v>93</v>
      </c>
      <c r="F766" t="s">
        <v>25</v>
      </c>
      <c r="G766">
        <v>14</v>
      </c>
      <c r="H766">
        <v>185</v>
      </c>
      <c r="I766" s="5">
        <f>IFERROR(VLOOKUP(TrendSheetStgData[Population]&amp;TrendSheetStgData[Cost Basis]&amp;TrendSheetStgData[Period]&amp;TrendSheetStgData[Trend],TrendSheetPrdData[#All],9,FALSE),0)</f>
        <v>185</v>
      </c>
      <c r="J7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6" s="5">
        <f>VLOOKUP(TrendSheetStgData[Population]&amp;TrendSheetStgData[Trend],Threshold[#All],4,FALSE)</f>
        <v>10</v>
      </c>
      <c r="L766" s="5">
        <f>VLOOKUP(TrendSheetStgData[Population]&amp;TrendSheetStgData[Trend],Threshold[#All],5,FALSE)</f>
        <v>5</v>
      </c>
      <c r="M7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7" spans="1:13" x14ac:dyDescent="0.25">
      <c r="A767" t="s">
        <v>90</v>
      </c>
      <c r="B767" t="s">
        <v>90</v>
      </c>
      <c r="C767" t="s">
        <v>78</v>
      </c>
      <c r="D767" s="1" t="s">
        <v>102</v>
      </c>
      <c r="E767" t="s">
        <v>93</v>
      </c>
      <c r="F767" t="s">
        <v>25</v>
      </c>
      <c r="G767">
        <v>14</v>
      </c>
      <c r="H767">
        <v>134</v>
      </c>
      <c r="I767" s="5">
        <f>IFERROR(VLOOKUP(TrendSheetStgData[Population]&amp;TrendSheetStgData[Cost Basis]&amp;TrendSheetStgData[Period]&amp;TrendSheetStgData[Trend],TrendSheetPrdData[#All],9,FALSE),0)</f>
        <v>134</v>
      </c>
      <c r="J7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7" s="5">
        <f>VLOOKUP(TrendSheetStgData[Population]&amp;TrendSheetStgData[Trend],Threshold[#All],4,FALSE)</f>
        <v>10</v>
      </c>
      <c r="L767" s="5">
        <f>VLOOKUP(TrendSheetStgData[Population]&amp;TrendSheetStgData[Trend],Threshold[#All],5,FALSE)</f>
        <v>5</v>
      </c>
      <c r="M7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68" spans="1:13" x14ac:dyDescent="0.25">
      <c r="A768" t="s">
        <v>90</v>
      </c>
      <c r="B768" t="s">
        <v>90</v>
      </c>
      <c r="C768" t="s">
        <v>78</v>
      </c>
      <c r="D768" s="1" t="s">
        <v>103</v>
      </c>
      <c r="E768" t="s">
        <v>93</v>
      </c>
      <c r="F768" t="s">
        <v>25</v>
      </c>
      <c r="G768">
        <v>14</v>
      </c>
      <c r="H768">
        <v>156</v>
      </c>
      <c r="I768" s="5">
        <f>IFERROR(VLOOKUP(TrendSheetStgData[Population]&amp;TrendSheetStgData[Cost Basis]&amp;TrendSheetStgData[Period]&amp;TrendSheetStgData[Trend],TrendSheetPrdData[#All],9,FALSE),0)</f>
        <v>158</v>
      </c>
      <c r="J7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1.2658227848101267</v>
      </c>
      <c r="K768" s="5">
        <f>VLOOKUP(TrendSheetStgData[Population]&amp;TrendSheetStgData[Trend],Threshold[#All],4,FALSE)</f>
        <v>10</v>
      </c>
      <c r="L768" s="5">
        <f>VLOOKUP(TrendSheetStgData[Population]&amp;TrendSheetStgData[Trend],Threshold[#All],5,FALSE)</f>
        <v>5</v>
      </c>
      <c r="M7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69" spans="1:13" x14ac:dyDescent="0.25">
      <c r="A769" t="s">
        <v>90</v>
      </c>
      <c r="B769" t="s">
        <v>90</v>
      </c>
      <c r="C769" t="s">
        <v>78</v>
      </c>
      <c r="D769" s="1" t="s">
        <v>104</v>
      </c>
      <c r="E769" t="s">
        <v>93</v>
      </c>
      <c r="F769" t="s">
        <v>25</v>
      </c>
      <c r="G769">
        <v>14</v>
      </c>
      <c r="H769">
        <v>129</v>
      </c>
      <c r="I769" s="5">
        <f>IFERROR(VLOOKUP(TrendSheetStgData[Population]&amp;TrendSheetStgData[Cost Basis]&amp;TrendSheetStgData[Period]&amp;TrendSheetStgData[Trend],TrendSheetPrdData[#All],9,FALSE),0)</f>
        <v>129</v>
      </c>
      <c r="J7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69" s="5">
        <f>VLOOKUP(TrendSheetStgData[Population]&amp;TrendSheetStgData[Trend],Threshold[#All],4,FALSE)</f>
        <v>10</v>
      </c>
      <c r="L769" s="5">
        <f>VLOOKUP(TrendSheetStgData[Population]&amp;TrendSheetStgData[Trend],Threshold[#All],5,FALSE)</f>
        <v>5</v>
      </c>
      <c r="M7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0" spans="1:13" x14ac:dyDescent="0.25">
      <c r="A770" t="s">
        <v>90</v>
      </c>
      <c r="B770" t="s">
        <v>90</v>
      </c>
      <c r="C770" t="s">
        <v>78</v>
      </c>
      <c r="D770" s="1" t="s">
        <v>105</v>
      </c>
      <c r="E770" t="s">
        <v>93</v>
      </c>
      <c r="F770" t="s">
        <v>25</v>
      </c>
      <c r="G770">
        <v>14</v>
      </c>
      <c r="H770">
        <v>128</v>
      </c>
      <c r="I770" s="5">
        <f>IFERROR(VLOOKUP(TrendSheetStgData[Population]&amp;TrendSheetStgData[Cost Basis]&amp;TrendSheetStgData[Period]&amp;TrendSheetStgData[Trend],TrendSheetPrdData[#All],9,FALSE),0)</f>
        <v>128</v>
      </c>
      <c r="J7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0" s="5">
        <f>VLOOKUP(TrendSheetStgData[Population]&amp;TrendSheetStgData[Trend],Threshold[#All],4,FALSE)</f>
        <v>10</v>
      </c>
      <c r="L770" s="5">
        <f>VLOOKUP(TrendSheetStgData[Population]&amp;TrendSheetStgData[Trend],Threshold[#All],5,FALSE)</f>
        <v>5</v>
      </c>
      <c r="M7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1" spans="1:13" x14ac:dyDescent="0.25">
      <c r="A771" t="s">
        <v>90</v>
      </c>
      <c r="B771" t="s">
        <v>90</v>
      </c>
      <c r="C771" t="s">
        <v>78</v>
      </c>
      <c r="D771" s="1" t="s">
        <v>106</v>
      </c>
      <c r="E771" t="s">
        <v>93</v>
      </c>
      <c r="F771" t="s">
        <v>25</v>
      </c>
      <c r="G771">
        <v>14</v>
      </c>
      <c r="H771">
        <v>141</v>
      </c>
      <c r="I771" s="5">
        <f>IFERROR(VLOOKUP(TrendSheetStgData[Population]&amp;TrendSheetStgData[Cost Basis]&amp;TrendSheetStgData[Period]&amp;TrendSheetStgData[Trend],TrendSheetPrdData[#All],9,FALSE),0)</f>
        <v>141</v>
      </c>
      <c r="J7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1" s="5">
        <f>VLOOKUP(TrendSheetStgData[Population]&amp;TrendSheetStgData[Trend],Threshold[#All],4,FALSE)</f>
        <v>10</v>
      </c>
      <c r="L771" s="5">
        <f>VLOOKUP(TrendSheetStgData[Population]&amp;TrendSheetStgData[Trend],Threshold[#All],5,FALSE)</f>
        <v>5</v>
      </c>
      <c r="M7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2" spans="1:13" x14ac:dyDescent="0.25">
      <c r="A772" t="s">
        <v>90</v>
      </c>
      <c r="B772" t="s">
        <v>90</v>
      </c>
      <c r="C772" t="s">
        <v>78</v>
      </c>
      <c r="D772" s="1" t="s">
        <v>107</v>
      </c>
      <c r="E772" t="s">
        <v>93</v>
      </c>
      <c r="F772" t="s">
        <v>25</v>
      </c>
      <c r="G772">
        <v>14</v>
      </c>
      <c r="H772">
        <v>104</v>
      </c>
      <c r="I772" s="5">
        <f>IFERROR(VLOOKUP(TrendSheetStgData[Population]&amp;TrendSheetStgData[Cost Basis]&amp;TrendSheetStgData[Period]&amp;TrendSheetStgData[Trend],TrendSheetPrdData[#All],9,FALSE),0)</f>
        <v>104</v>
      </c>
      <c r="J7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2" s="5">
        <f>VLOOKUP(TrendSheetStgData[Population]&amp;TrendSheetStgData[Trend],Threshold[#All],4,FALSE)</f>
        <v>10</v>
      </c>
      <c r="L772" s="5">
        <f>VLOOKUP(TrendSheetStgData[Population]&amp;TrendSheetStgData[Trend],Threshold[#All],5,FALSE)</f>
        <v>5</v>
      </c>
      <c r="M7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73" spans="1:13" x14ac:dyDescent="0.25">
      <c r="A773" t="s">
        <v>90</v>
      </c>
      <c r="B773" t="s">
        <v>90</v>
      </c>
      <c r="C773" t="s">
        <v>78</v>
      </c>
      <c r="D773" s="1" t="s">
        <v>108</v>
      </c>
      <c r="E773" t="s">
        <v>93</v>
      </c>
      <c r="F773" t="s">
        <v>25</v>
      </c>
      <c r="G773">
        <v>14</v>
      </c>
      <c r="H773">
        <v>129</v>
      </c>
      <c r="I773" s="5">
        <f>IFERROR(VLOOKUP(TrendSheetStgData[Population]&amp;TrendSheetStgData[Cost Basis]&amp;TrendSheetStgData[Period]&amp;TrendSheetStgData[Trend],TrendSheetPrdData[#All],9,FALSE),0)</f>
        <v>128</v>
      </c>
      <c r="J7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0.78125</v>
      </c>
      <c r="K773" s="5">
        <f>VLOOKUP(TrendSheetStgData[Population]&amp;TrendSheetStgData[Trend],Threshold[#All],4,FALSE)</f>
        <v>10</v>
      </c>
      <c r="L773" s="5">
        <f>VLOOKUP(TrendSheetStgData[Population]&amp;TrendSheetStgData[Trend],Threshold[#All],5,FALSE)</f>
        <v>5</v>
      </c>
      <c r="M7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74" spans="1:13" x14ac:dyDescent="0.25">
      <c r="A774" t="s">
        <v>90</v>
      </c>
      <c r="B774" t="s">
        <v>90</v>
      </c>
      <c r="C774" t="s">
        <v>78</v>
      </c>
      <c r="D774" s="1" t="s">
        <v>109</v>
      </c>
      <c r="E774" t="s">
        <v>93</v>
      </c>
      <c r="F774" t="s">
        <v>25</v>
      </c>
      <c r="G774">
        <v>14</v>
      </c>
      <c r="H774">
        <v>130</v>
      </c>
      <c r="I774" s="5">
        <f>IFERROR(VLOOKUP(TrendSheetStgData[Population]&amp;TrendSheetStgData[Cost Basis]&amp;TrendSheetStgData[Period]&amp;TrendSheetStgData[Trend],TrendSheetPrdData[#All],9,FALSE),0)</f>
        <v>128</v>
      </c>
      <c r="J7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1.5625</v>
      </c>
      <c r="K774" s="5">
        <f>VLOOKUP(TrendSheetStgData[Population]&amp;TrendSheetStgData[Trend],Threshold[#All],4,FALSE)</f>
        <v>10</v>
      </c>
      <c r="L774" s="5">
        <f>VLOOKUP(TrendSheetStgData[Population]&amp;TrendSheetStgData[Trend],Threshold[#All],5,FALSE)</f>
        <v>5</v>
      </c>
      <c r="M7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75" spans="1:13" x14ac:dyDescent="0.25">
      <c r="A775" t="s">
        <v>90</v>
      </c>
      <c r="B775" t="s">
        <v>90</v>
      </c>
      <c r="C775" t="s">
        <v>78</v>
      </c>
      <c r="D775" s="1" t="s">
        <v>110</v>
      </c>
      <c r="E775" t="s">
        <v>93</v>
      </c>
      <c r="F775" t="s">
        <v>25</v>
      </c>
      <c r="G775">
        <v>14</v>
      </c>
      <c r="H775">
        <v>110</v>
      </c>
      <c r="I775" s="5">
        <f>IFERROR(VLOOKUP(TrendSheetStgData[Population]&amp;TrendSheetStgData[Cost Basis]&amp;TrendSheetStgData[Period]&amp;TrendSheetStgData[Trend],TrendSheetPrdData[#All],9,FALSE),0)</f>
        <v>111</v>
      </c>
      <c r="J7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0.90090090090090091</v>
      </c>
      <c r="K775" s="5">
        <f>VLOOKUP(TrendSheetStgData[Population]&amp;TrendSheetStgData[Trend],Threshold[#All],4,FALSE)</f>
        <v>10</v>
      </c>
      <c r="L775" s="5">
        <f>VLOOKUP(TrendSheetStgData[Population]&amp;TrendSheetStgData[Trend],Threshold[#All],5,FALSE)</f>
        <v>5</v>
      </c>
      <c r="M7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76" spans="1:13" x14ac:dyDescent="0.25">
      <c r="A776" t="s">
        <v>90</v>
      </c>
      <c r="B776" t="s">
        <v>90</v>
      </c>
      <c r="C776" t="s">
        <v>78</v>
      </c>
      <c r="D776" s="1" t="s">
        <v>111</v>
      </c>
      <c r="E776" t="s">
        <v>93</v>
      </c>
      <c r="F776" t="s">
        <v>25</v>
      </c>
      <c r="G776">
        <v>14</v>
      </c>
      <c r="H776">
        <v>117</v>
      </c>
      <c r="I776" s="5">
        <f>IFERROR(VLOOKUP(TrendSheetStgData[Population]&amp;TrendSheetStgData[Cost Basis]&amp;TrendSheetStgData[Period]&amp;TrendSheetStgData[Trend],TrendSheetPrdData[#All],9,FALSE),0)</f>
        <v>119</v>
      </c>
      <c r="J7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1.680672268907563</v>
      </c>
      <c r="K776" s="5">
        <f>VLOOKUP(TrendSheetStgData[Population]&amp;TrendSheetStgData[Trend],Threshold[#All],4,FALSE)</f>
        <v>10</v>
      </c>
      <c r="L776" s="5">
        <f>VLOOKUP(TrendSheetStgData[Population]&amp;TrendSheetStgData[Trend],Threshold[#All],5,FALSE)</f>
        <v>5</v>
      </c>
      <c r="M7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77" spans="1:13" x14ac:dyDescent="0.25">
      <c r="A777" t="s">
        <v>90</v>
      </c>
      <c r="B777" t="s">
        <v>90</v>
      </c>
      <c r="C777" t="s">
        <v>78</v>
      </c>
      <c r="D777" s="1" t="s">
        <v>112</v>
      </c>
      <c r="E777" t="s">
        <v>113</v>
      </c>
      <c r="F777" t="s">
        <v>25</v>
      </c>
      <c r="G777">
        <v>14</v>
      </c>
      <c r="H777">
        <v>95</v>
      </c>
      <c r="I777" s="5">
        <f>IFERROR(VLOOKUP(TrendSheetStgData[Population]&amp;TrendSheetStgData[Cost Basis]&amp;TrendSheetStgData[Period]&amp;TrendSheetStgData[Trend],TrendSheetPrdData[#All],9,FALSE),0)</f>
        <v>18</v>
      </c>
      <c r="J7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427.77777777777777</v>
      </c>
      <c r="K777" s="5">
        <f>VLOOKUP(TrendSheetStgData[Population]&amp;TrendSheetStgData[Trend],Threshold[#All],4,FALSE)</f>
        <v>10</v>
      </c>
      <c r="L777" s="5">
        <f>VLOOKUP(TrendSheetStgData[Population]&amp;TrendSheetStgData[Trend],Threshold[#All],5,FALSE)</f>
        <v>5</v>
      </c>
      <c r="M7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78" spans="1:13" x14ac:dyDescent="0.25">
      <c r="A778" t="s">
        <v>90</v>
      </c>
      <c r="B778" t="s">
        <v>90</v>
      </c>
      <c r="C778" t="s">
        <v>78</v>
      </c>
      <c r="D778" s="1" t="s">
        <v>114</v>
      </c>
      <c r="E778" t="s">
        <v>113</v>
      </c>
      <c r="F778" t="s">
        <v>25</v>
      </c>
      <c r="G778">
        <v>14</v>
      </c>
      <c r="H778">
        <v>49</v>
      </c>
      <c r="I778" s="5">
        <f>IFERROR(VLOOKUP(TrendSheetStgData[Population]&amp;TrendSheetStgData[Cost Basis]&amp;TrendSheetStgData[Period]&amp;TrendSheetStgData[Trend],TrendSheetPrdData[#All],9,FALSE),0)</f>
        <v>0</v>
      </c>
      <c r="J7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78" s="5">
        <f>VLOOKUP(TrendSheetStgData[Population]&amp;TrendSheetStgData[Trend],Threshold[#All],4,FALSE)</f>
        <v>10</v>
      </c>
      <c r="L778" s="5">
        <f>VLOOKUP(TrendSheetStgData[Population]&amp;TrendSheetStgData[Trend],Threshold[#All],5,FALSE)</f>
        <v>5</v>
      </c>
      <c r="M7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779" spans="1:13" x14ac:dyDescent="0.25">
      <c r="A779" t="s">
        <v>90</v>
      </c>
      <c r="B779" t="s">
        <v>90</v>
      </c>
      <c r="C779" t="s">
        <v>78</v>
      </c>
      <c r="D779" s="1" t="s">
        <v>92</v>
      </c>
      <c r="E779" t="s">
        <v>93</v>
      </c>
      <c r="F779" t="s">
        <v>26</v>
      </c>
      <c r="G779">
        <v>15</v>
      </c>
      <c r="H779">
        <v>739857</v>
      </c>
      <c r="I779" s="5">
        <f>IFERROR(VLOOKUP(TrendSheetStgData[Population]&amp;TrendSheetStgData[Cost Basis]&amp;TrendSheetStgData[Period]&amp;TrendSheetStgData[Trend],TrendSheetPrdData[#All],9,FALSE),0)</f>
        <v>739857</v>
      </c>
      <c r="J7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79" s="5">
        <f>VLOOKUP(TrendSheetStgData[Population]&amp;TrendSheetStgData[Trend],Threshold[#All],4,FALSE)</f>
        <v>10</v>
      </c>
      <c r="L779" s="5">
        <f>VLOOKUP(TrendSheetStgData[Population]&amp;TrendSheetStgData[Trend],Threshold[#All],5,FALSE)</f>
        <v>5</v>
      </c>
      <c r="M7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0" spans="1:13" x14ac:dyDescent="0.25">
      <c r="A780" t="s">
        <v>90</v>
      </c>
      <c r="B780" t="s">
        <v>90</v>
      </c>
      <c r="C780" t="s">
        <v>78</v>
      </c>
      <c r="D780" s="1" t="s">
        <v>94</v>
      </c>
      <c r="E780" t="s">
        <v>93</v>
      </c>
      <c r="F780" t="s">
        <v>26</v>
      </c>
      <c r="G780">
        <v>15</v>
      </c>
      <c r="H780">
        <v>725870</v>
      </c>
      <c r="I780" s="5">
        <f>IFERROR(VLOOKUP(TrendSheetStgData[Population]&amp;TrendSheetStgData[Cost Basis]&amp;TrendSheetStgData[Period]&amp;TrendSheetStgData[Trend],TrendSheetPrdData[#All],9,FALSE),0)</f>
        <v>725870</v>
      </c>
      <c r="J7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0" s="5">
        <f>VLOOKUP(TrendSheetStgData[Population]&amp;TrendSheetStgData[Trend],Threshold[#All],4,FALSE)</f>
        <v>10</v>
      </c>
      <c r="L780" s="5">
        <f>VLOOKUP(TrendSheetStgData[Population]&amp;TrendSheetStgData[Trend],Threshold[#All],5,FALSE)</f>
        <v>5</v>
      </c>
      <c r="M7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1" spans="1:13" x14ac:dyDescent="0.25">
      <c r="A781" t="s">
        <v>90</v>
      </c>
      <c r="B781" t="s">
        <v>90</v>
      </c>
      <c r="C781" t="s">
        <v>78</v>
      </c>
      <c r="D781" s="1" t="s">
        <v>95</v>
      </c>
      <c r="E781" t="s">
        <v>93</v>
      </c>
      <c r="F781" t="s">
        <v>26</v>
      </c>
      <c r="G781">
        <v>15</v>
      </c>
      <c r="H781">
        <v>718968</v>
      </c>
      <c r="I781" s="5">
        <f>IFERROR(VLOOKUP(TrendSheetStgData[Population]&amp;TrendSheetStgData[Cost Basis]&amp;TrendSheetStgData[Period]&amp;TrendSheetStgData[Trend],TrendSheetPrdData[#All],9,FALSE),0)</f>
        <v>718968</v>
      </c>
      <c r="J7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1" s="5">
        <f>VLOOKUP(TrendSheetStgData[Population]&amp;TrendSheetStgData[Trend],Threshold[#All],4,FALSE)</f>
        <v>10</v>
      </c>
      <c r="L781" s="5">
        <f>VLOOKUP(TrendSheetStgData[Population]&amp;TrendSheetStgData[Trend],Threshold[#All],5,FALSE)</f>
        <v>5</v>
      </c>
      <c r="M7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2" spans="1:13" x14ac:dyDescent="0.25">
      <c r="A782" t="s">
        <v>90</v>
      </c>
      <c r="B782" t="s">
        <v>90</v>
      </c>
      <c r="C782" t="s">
        <v>78</v>
      </c>
      <c r="D782" s="1" t="s">
        <v>96</v>
      </c>
      <c r="E782" t="s">
        <v>93</v>
      </c>
      <c r="F782" t="s">
        <v>26</v>
      </c>
      <c r="G782">
        <v>15</v>
      </c>
      <c r="H782">
        <v>810900</v>
      </c>
      <c r="I782" s="5">
        <f>IFERROR(VLOOKUP(TrendSheetStgData[Population]&amp;TrendSheetStgData[Cost Basis]&amp;TrendSheetStgData[Period]&amp;TrendSheetStgData[Trend],TrendSheetPrdData[#All],9,FALSE),0)</f>
        <v>810900</v>
      </c>
      <c r="J7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2" s="5">
        <f>VLOOKUP(TrendSheetStgData[Population]&amp;TrendSheetStgData[Trend],Threshold[#All],4,FALSE)</f>
        <v>10</v>
      </c>
      <c r="L782" s="5">
        <f>VLOOKUP(TrendSheetStgData[Population]&amp;TrendSheetStgData[Trend],Threshold[#All],5,FALSE)</f>
        <v>5</v>
      </c>
      <c r="M7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3" spans="1:13" x14ac:dyDescent="0.25">
      <c r="A783" t="s">
        <v>90</v>
      </c>
      <c r="B783" t="s">
        <v>90</v>
      </c>
      <c r="C783" t="s">
        <v>78</v>
      </c>
      <c r="D783" s="1" t="s">
        <v>97</v>
      </c>
      <c r="E783" t="s">
        <v>93</v>
      </c>
      <c r="F783" t="s">
        <v>26</v>
      </c>
      <c r="G783">
        <v>15</v>
      </c>
      <c r="H783">
        <v>510380</v>
      </c>
      <c r="I783" s="5">
        <f>IFERROR(VLOOKUP(TrendSheetStgData[Population]&amp;TrendSheetStgData[Cost Basis]&amp;TrendSheetStgData[Period]&amp;TrendSheetStgData[Trend],TrendSheetPrdData[#All],9,FALSE),0)</f>
        <v>510380</v>
      </c>
      <c r="J7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3" s="5">
        <f>VLOOKUP(TrendSheetStgData[Population]&amp;TrendSheetStgData[Trend],Threshold[#All],4,FALSE)</f>
        <v>10</v>
      </c>
      <c r="L783" s="5">
        <f>VLOOKUP(TrendSheetStgData[Population]&amp;TrendSheetStgData[Trend],Threshold[#All],5,FALSE)</f>
        <v>5</v>
      </c>
      <c r="M7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4" spans="1:13" x14ac:dyDescent="0.25">
      <c r="A784" t="s">
        <v>90</v>
      </c>
      <c r="B784" t="s">
        <v>90</v>
      </c>
      <c r="C784" t="s">
        <v>78</v>
      </c>
      <c r="D784" s="1" t="s">
        <v>98</v>
      </c>
      <c r="E784" t="s">
        <v>93</v>
      </c>
      <c r="F784" t="s">
        <v>26</v>
      </c>
      <c r="G784">
        <v>15</v>
      </c>
      <c r="H784">
        <v>661882</v>
      </c>
      <c r="I784" s="5">
        <f>IFERROR(VLOOKUP(TrendSheetStgData[Population]&amp;TrendSheetStgData[Cost Basis]&amp;TrendSheetStgData[Period]&amp;TrendSheetStgData[Trend],TrendSheetPrdData[#All],9,FALSE),0)</f>
        <v>661882</v>
      </c>
      <c r="J7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4" s="5">
        <f>VLOOKUP(TrendSheetStgData[Population]&amp;TrendSheetStgData[Trend],Threshold[#All],4,FALSE)</f>
        <v>10</v>
      </c>
      <c r="L784" s="5">
        <f>VLOOKUP(TrendSheetStgData[Population]&amp;TrendSheetStgData[Trend],Threshold[#All],5,FALSE)</f>
        <v>5</v>
      </c>
      <c r="M7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5" spans="1:13" x14ac:dyDescent="0.25">
      <c r="A785" t="s">
        <v>90</v>
      </c>
      <c r="B785" t="s">
        <v>90</v>
      </c>
      <c r="C785" t="s">
        <v>78</v>
      </c>
      <c r="D785" s="1" t="s">
        <v>99</v>
      </c>
      <c r="E785" t="s">
        <v>93</v>
      </c>
      <c r="F785" t="s">
        <v>26</v>
      </c>
      <c r="G785">
        <v>15</v>
      </c>
      <c r="H785">
        <v>765600</v>
      </c>
      <c r="I785" s="5">
        <f>IFERROR(VLOOKUP(TrendSheetStgData[Population]&amp;TrendSheetStgData[Cost Basis]&amp;TrendSheetStgData[Period]&amp;TrendSheetStgData[Trend],TrendSheetPrdData[#All],9,FALSE),0)</f>
        <v>765600</v>
      </c>
      <c r="J7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5" s="5">
        <f>VLOOKUP(TrendSheetStgData[Population]&amp;TrendSheetStgData[Trend],Threshold[#All],4,FALSE)</f>
        <v>10</v>
      </c>
      <c r="L785" s="5">
        <f>VLOOKUP(TrendSheetStgData[Population]&amp;TrendSheetStgData[Trend],Threshold[#All],5,FALSE)</f>
        <v>5</v>
      </c>
      <c r="M7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6" spans="1:13" x14ac:dyDescent="0.25">
      <c r="A786" t="s">
        <v>90</v>
      </c>
      <c r="B786" t="s">
        <v>90</v>
      </c>
      <c r="C786" t="s">
        <v>78</v>
      </c>
      <c r="D786" s="1" t="s">
        <v>100</v>
      </c>
      <c r="E786" t="s">
        <v>93</v>
      </c>
      <c r="F786" t="s">
        <v>26</v>
      </c>
      <c r="G786">
        <v>15</v>
      </c>
      <c r="H786">
        <v>732078</v>
      </c>
      <c r="I786" s="5">
        <f>IFERROR(VLOOKUP(TrendSheetStgData[Population]&amp;TrendSheetStgData[Cost Basis]&amp;TrendSheetStgData[Period]&amp;TrendSheetStgData[Trend],TrendSheetPrdData[#All],9,FALSE),0)</f>
        <v>732078</v>
      </c>
      <c r="J7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6" s="5">
        <f>VLOOKUP(TrendSheetStgData[Population]&amp;TrendSheetStgData[Trend],Threshold[#All],4,FALSE)</f>
        <v>10</v>
      </c>
      <c r="L786" s="5">
        <f>VLOOKUP(TrendSheetStgData[Population]&amp;TrendSheetStgData[Trend],Threshold[#All],5,FALSE)</f>
        <v>5</v>
      </c>
      <c r="M7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7" spans="1:13" x14ac:dyDescent="0.25">
      <c r="A787" t="s">
        <v>90</v>
      </c>
      <c r="B787" t="s">
        <v>90</v>
      </c>
      <c r="C787" t="s">
        <v>78</v>
      </c>
      <c r="D787" s="1" t="s">
        <v>101</v>
      </c>
      <c r="E787" t="s">
        <v>93</v>
      </c>
      <c r="F787" t="s">
        <v>26</v>
      </c>
      <c r="G787">
        <v>15</v>
      </c>
      <c r="H787">
        <v>708095</v>
      </c>
      <c r="I787" s="5">
        <f>IFERROR(VLOOKUP(TrendSheetStgData[Population]&amp;TrendSheetStgData[Cost Basis]&amp;TrendSheetStgData[Period]&amp;TrendSheetStgData[Trend],TrendSheetPrdData[#All],9,FALSE),0)</f>
        <v>708095</v>
      </c>
      <c r="J7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7" s="5">
        <f>VLOOKUP(TrendSheetStgData[Population]&amp;TrendSheetStgData[Trend],Threshold[#All],4,FALSE)</f>
        <v>10</v>
      </c>
      <c r="L787" s="5">
        <f>VLOOKUP(TrendSheetStgData[Population]&amp;TrendSheetStgData[Trend],Threshold[#All],5,FALSE)</f>
        <v>5</v>
      </c>
      <c r="M7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8" spans="1:13" x14ac:dyDescent="0.25">
      <c r="A788" t="s">
        <v>90</v>
      </c>
      <c r="B788" t="s">
        <v>90</v>
      </c>
      <c r="C788" t="s">
        <v>78</v>
      </c>
      <c r="D788" s="1" t="s">
        <v>102</v>
      </c>
      <c r="E788" t="s">
        <v>93</v>
      </c>
      <c r="F788" t="s">
        <v>26</v>
      </c>
      <c r="G788">
        <v>15</v>
      </c>
      <c r="H788">
        <v>745537</v>
      </c>
      <c r="I788" s="5">
        <f>IFERROR(VLOOKUP(TrendSheetStgData[Population]&amp;TrendSheetStgData[Cost Basis]&amp;TrendSheetStgData[Period]&amp;TrendSheetStgData[Trend],TrendSheetPrdData[#All],9,FALSE),0)</f>
        <v>745537</v>
      </c>
      <c r="J7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88" s="5">
        <f>VLOOKUP(TrendSheetStgData[Population]&amp;TrendSheetStgData[Trend],Threshold[#All],4,FALSE)</f>
        <v>10</v>
      </c>
      <c r="L788" s="5">
        <f>VLOOKUP(TrendSheetStgData[Population]&amp;TrendSheetStgData[Trend],Threshold[#All],5,FALSE)</f>
        <v>5</v>
      </c>
      <c r="M7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89" spans="1:13" x14ac:dyDescent="0.25">
      <c r="A789" t="s">
        <v>90</v>
      </c>
      <c r="B789" t="s">
        <v>90</v>
      </c>
      <c r="C789" t="s">
        <v>78</v>
      </c>
      <c r="D789" s="1" t="s">
        <v>103</v>
      </c>
      <c r="E789" t="s">
        <v>93</v>
      </c>
      <c r="F789" t="s">
        <v>26</v>
      </c>
      <c r="G789">
        <v>15</v>
      </c>
      <c r="H789">
        <v>777629</v>
      </c>
      <c r="I789" s="5">
        <f>IFERROR(VLOOKUP(TrendSheetStgData[Population]&amp;TrendSheetStgData[Cost Basis]&amp;TrendSheetStgData[Period]&amp;TrendSheetStgData[Trend],TrendSheetPrdData[#All],9,FALSE),0)</f>
        <v>777635</v>
      </c>
      <c r="J7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7.715702096742045E-4</v>
      </c>
      <c r="K789" s="5">
        <f>VLOOKUP(TrendSheetStgData[Population]&amp;TrendSheetStgData[Trend],Threshold[#All],4,FALSE)</f>
        <v>10</v>
      </c>
      <c r="L789" s="5">
        <f>VLOOKUP(TrendSheetStgData[Population]&amp;TrendSheetStgData[Trend],Threshold[#All],5,FALSE)</f>
        <v>5</v>
      </c>
      <c r="M7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90" spans="1:13" x14ac:dyDescent="0.25">
      <c r="A790" t="s">
        <v>90</v>
      </c>
      <c r="B790" t="s">
        <v>90</v>
      </c>
      <c r="C790" t="s">
        <v>78</v>
      </c>
      <c r="D790" s="1" t="s">
        <v>104</v>
      </c>
      <c r="E790" t="s">
        <v>93</v>
      </c>
      <c r="F790" t="s">
        <v>26</v>
      </c>
      <c r="G790">
        <v>15</v>
      </c>
      <c r="H790">
        <v>789120</v>
      </c>
      <c r="I790" s="5">
        <f>IFERROR(VLOOKUP(TrendSheetStgData[Population]&amp;TrendSheetStgData[Cost Basis]&amp;TrendSheetStgData[Period]&amp;TrendSheetStgData[Trend],TrendSheetPrdData[#All],9,FALSE),0)</f>
        <v>789655</v>
      </c>
      <c r="J7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6.7751106495874777E-2</v>
      </c>
      <c r="K790" s="5">
        <f>VLOOKUP(TrendSheetStgData[Population]&amp;TrendSheetStgData[Trend],Threshold[#All],4,FALSE)</f>
        <v>10</v>
      </c>
      <c r="L790" s="5">
        <f>VLOOKUP(TrendSheetStgData[Population]&amp;TrendSheetStgData[Trend],Threshold[#All],5,FALSE)</f>
        <v>5</v>
      </c>
      <c r="M7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91" spans="1:13" x14ac:dyDescent="0.25">
      <c r="A791" t="s">
        <v>90</v>
      </c>
      <c r="B791" t="s">
        <v>90</v>
      </c>
      <c r="C791" t="s">
        <v>78</v>
      </c>
      <c r="D791" s="1" t="s">
        <v>105</v>
      </c>
      <c r="E791" t="s">
        <v>93</v>
      </c>
      <c r="F791" t="s">
        <v>26</v>
      </c>
      <c r="G791">
        <v>15</v>
      </c>
      <c r="H791">
        <v>775356</v>
      </c>
      <c r="I791" s="5">
        <f>IFERROR(VLOOKUP(TrendSheetStgData[Population]&amp;TrendSheetStgData[Cost Basis]&amp;TrendSheetStgData[Period]&amp;TrendSheetStgData[Trend],TrendSheetPrdData[#All],9,FALSE),0)</f>
        <v>775356</v>
      </c>
      <c r="J7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1" s="5">
        <f>VLOOKUP(TrendSheetStgData[Population]&amp;TrendSheetStgData[Trend],Threshold[#All],4,FALSE)</f>
        <v>10</v>
      </c>
      <c r="L791" s="5">
        <f>VLOOKUP(TrendSheetStgData[Population]&amp;TrendSheetStgData[Trend],Threshold[#All],5,FALSE)</f>
        <v>5</v>
      </c>
      <c r="M7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2" spans="1:13" x14ac:dyDescent="0.25">
      <c r="A792" t="s">
        <v>90</v>
      </c>
      <c r="B792" t="s">
        <v>90</v>
      </c>
      <c r="C792" t="s">
        <v>78</v>
      </c>
      <c r="D792" s="1" t="s">
        <v>106</v>
      </c>
      <c r="E792" t="s">
        <v>93</v>
      </c>
      <c r="F792" t="s">
        <v>26</v>
      </c>
      <c r="G792">
        <v>15</v>
      </c>
      <c r="H792">
        <v>716930</v>
      </c>
      <c r="I792" s="5">
        <f>IFERROR(VLOOKUP(TrendSheetStgData[Population]&amp;TrendSheetStgData[Cost Basis]&amp;TrendSheetStgData[Period]&amp;TrendSheetStgData[Trend],TrendSheetPrdData[#All],9,FALSE),0)</f>
        <v>716930</v>
      </c>
      <c r="J7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2" s="5">
        <f>VLOOKUP(TrendSheetStgData[Population]&amp;TrendSheetStgData[Trend],Threshold[#All],4,FALSE)</f>
        <v>10</v>
      </c>
      <c r="L792" s="5">
        <f>VLOOKUP(TrendSheetStgData[Population]&amp;TrendSheetStgData[Trend],Threshold[#All],5,FALSE)</f>
        <v>5</v>
      </c>
      <c r="M7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3" spans="1:13" x14ac:dyDescent="0.25">
      <c r="A793" t="s">
        <v>90</v>
      </c>
      <c r="B793" t="s">
        <v>90</v>
      </c>
      <c r="C793" t="s">
        <v>78</v>
      </c>
      <c r="D793" s="1" t="s">
        <v>107</v>
      </c>
      <c r="E793" t="s">
        <v>93</v>
      </c>
      <c r="F793" t="s">
        <v>26</v>
      </c>
      <c r="G793">
        <v>15</v>
      </c>
      <c r="H793">
        <v>722602</v>
      </c>
      <c r="I793" s="5">
        <f>IFERROR(VLOOKUP(TrendSheetStgData[Population]&amp;TrendSheetStgData[Cost Basis]&amp;TrendSheetStgData[Period]&amp;TrendSheetStgData[Trend],TrendSheetPrdData[#All],9,FALSE),0)</f>
        <v>722003</v>
      </c>
      <c r="J7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8.2963644195384226E-2</v>
      </c>
      <c r="K793" s="5">
        <f>VLOOKUP(TrendSheetStgData[Population]&amp;TrendSheetStgData[Trend],Threshold[#All],4,FALSE)</f>
        <v>10</v>
      </c>
      <c r="L793" s="5">
        <f>VLOOKUP(TrendSheetStgData[Population]&amp;TrendSheetStgData[Trend],Threshold[#All],5,FALSE)</f>
        <v>5</v>
      </c>
      <c r="M7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94" spans="1:13" x14ac:dyDescent="0.25">
      <c r="A794" t="s">
        <v>90</v>
      </c>
      <c r="B794" t="s">
        <v>90</v>
      </c>
      <c r="C794" t="s">
        <v>78</v>
      </c>
      <c r="D794" s="1" t="s">
        <v>108</v>
      </c>
      <c r="E794" t="s">
        <v>93</v>
      </c>
      <c r="F794" t="s">
        <v>26</v>
      </c>
      <c r="G794">
        <v>15</v>
      </c>
      <c r="H794">
        <v>766275</v>
      </c>
      <c r="I794" s="5">
        <f>IFERROR(VLOOKUP(TrendSheetStgData[Population]&amp;TrendSheetStgData[Cost Basis]&amp;TrendSheetStgData[Period]&amp;TrendSheetStgData[Trend],TrendSheetPrdData[#All],9,FALSE),0)</f>
        <v>764426</v>
      </c>
      <c r="J7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0.24188083607831234</v>
      </c>
      <c r="K794" s="5">
        <f>VLOOKUP(TrendSheetStgData[Population]&amp;TrendSheetStgData[Trend],Threshold[#All],4,FALSE)</f>
        <v>10</v>
      </c>
      <c r="L794" s="5">
        <f>VLOOKUP(TrendSheetStgData[Population]&amp;TrendSheetStgData[Trend],Threshold[#All],5,FALSE)</f>
        <v>5</v>
      </c>
      <c r="M7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95" spans="1:13" x14ac:dyDescent="0.25">
      <c r="A795" t="s">
        <v>90</v>
      </c>
      <c r="B795" t="s">
        <v>90</v>
      </c>
      <c r="C795" t="s">
        <v>78</v>
      </c>
      <c r="D795" s="1" t="s">
        <v>109</v>
      </c>
      <c r="E795" t="s">
        <v>93</v>
      </c>
      <c r="F795" t="s">
        <v>26</v>
      </c>
      <c r="G795">
        <v>15</v>
      </c>
      <c r="H795">
        <v>622283</v>
      </c>
      <c r="I795" s="5">
        <f>IFERROR(VLOOKUP(TrendSheetStgData[Population]&amp;TrendSheetStgData[Cost Basis]&amp;TrendSheetStgData[Period]&amp;TrendSheetStgData[Trend],TrendSheetPrdData[#All],9,FALSE),0)</f>
        <v>623128</v>
      </c>
      <c r="J7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0.13560616759317509</v>
      </c>
      <c r="K795" s="5">
        <f>VLOOKUP(TrendSheetStgData[Population]&amp;TrendSheetStgData[Trend],Threshold[#All],4,FALSE)</f>
        <v>10</v>
      </c>
      <c r="L795" s="5">
        <f>VLOOKUP(TrendSheetStgData[Population]&amp;TrendSheetStgData[Trend],Threshold[#All],5,FALSE)</f>
        <v>5</v>
      </c>
      <c r="M7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96" spans="1:13" x14ac:dyDescent="0.25">
      <c r="A796" t="s">
        <v>90</v>
      </c>
      <c r="B796" t="s">
        <v>90</v>
      </c>
      <c r="C796" t="s">
        <v>78</v>
      </c>
      <c r="D796" s="1" t="s">
        <v>110</v>
      </c>
      <c r="E796" t="s">
        <v>93</v>
      </c>
      <c r="F796" t="s">
        <v>26</v>
      </c>
      <c r="G796">
        <v>15</v>
      </c>
      <c r="H796">
        <v>629517</v>
      </c>
      <c r="I796" s="5">
        <f>IFERROR(VLOOKUP(TrendSheetStgData[Population]&amp;TrendSheetStgData[Cost Basis]&amp;TrendSheetStgData[Period]&amp;TrendSheetStgData[Trend],TrendSheetPrdData[#All],9,FALSE),0)</f>
        <v>630154</v>
      </c>
      <c r="J7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0.10108640110195286</v>
      </c>
      <c r="K796" s="5">
        <f>VLOOKUP(TrendSheetStgData[Population]&amp;TrendSheetStgData[Trend],Threshold[#All],4,FALSE)</f>
        <v>10</v>
      </c>
      <c r="L796" s="5">
        <f>VLOOKUP(TrendSheetStgData[Population]&amp;TrendSheetStgData[Trend],Threshold[#All],5,FALSE)</f>
        <v>5</v>
      </c>
      <c r="M7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97" spans="1:13" x14ac:dyDescent="0.25">
      <c r="A797" t="s">
        <v>90</v>
      </c>
      <c r="B797" t="s">
        <v>90</v>
      </c>
      <c r="C797" t="s">
        <v>78</v>
      </c>
      <c r="D797" s="1" t="s">
        <v>111</v>
      </c>
      <c r="E797" t="s">
        <v>93</v>
      </c>
      <c r="F797" t="s">
        <v>26</v>
      </c>
      <c r="G797">
        <v>15</v>
      </c>
      <c r="H797">
        <v>891708</v>
      </c>
      <c r="I797" s="5">
        <f>IFERROR(VLOOKUP(TrendSheetStgData[Population]&amp;TrendSheetStgData[Cost Basis]&amp;TrendSheetStgData[Period]&amp;TrendSheetStgData[Trend],TrendSheetPrdData[#All],9,FALSE),0)</f>
        <v>890989</v>
      </c>
      <c r="J7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8.0696843619842668E-2</v>
      </c>
      <c r="K797" s="5">
        <f>VLOOKUP(TrendSheetStgData[Population]&amp;TrendSheetStgData[Trend],Threshold[#All],4,FALSE)</f>
        <v>10</v>
      </c>
      <c r="L797" s="5">
        <f>VLOOKUP(TrendSheetStgData[Population]&amp;TrendSheetStgData[Trend],Threshold[#All],5,FALSE)</f>
        <v>5</v>
      </c>
      <c r="M7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798" spans="1:13" x14ac:dyDescent="0.25">
      <c r="A798" t="s">
        <v>90</v>
      </c>
      <c r="B798" t="s">
        <v>90</v>
      </c>
      <c r="C798" t="s">
        <v>78</v>
      </c>
      <c r="D798" s="1" t="s">
        <v>112</v>
      </c>
      <c r="E798" t="s">
        <v>113</v>
      </c>
      <c r="F798" t="s">
        <v>26</v>
      </c>
      <c r="G798">
        <v>15</v>
      </c>
      <c r="H798">
        <v>724522</v>
      </c>
      <c r="I798" s="5">
        <f>IFERROR(VLOOKUP(TrendSheetStgData[Population]&amp;TrendSheetStgData[Cost Basis]&amp;TrendSheetStgData[Period]&amp;TrendSheetStgData[Trend],TrendSheetPrdData[#All],9,FALSE),0)</f>
        <v>724522</v>
      </c>
      <c r="J7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798" s="5">
        <f>VLOOKUP(TrendSheetStgData[Population]&amp;TrendSheetStgData[Trend],Threshold[#All],4,FALSE)</f>
        <v>10</v>
      </c>
      <c r="L798" s="5">
        <f>VLOOKUP(TrendSheetStgData[Population]&amp;TrendSheetStgData[Trend],Threshold[#All],5,FALSE)</f>
        <v>5</v>
      </c>
      <c r="M7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799" spans="1:13" x14ac:dyDescent="0.25">
      <c r="A799" t="s">
        <v>90</v>
      </c>
      <c r="B799" t="s">
        <v>90</v>
      </c>
      <c r="C799" t="s">
        <v>78</v>
      </c>
      <c r="D799" s="1" t="s">
        <v>114</v>
      </c>
      <c r="E799" t="s">
        <v>113</v>
      </c>
      <c r="F799" t="s">
        <v>26</v>
      </c>
      <c r="G799">
        <v>15</v>
      </c>
      <c r="H799">
        <v>824274</v>
      </c>
      <c r="I799" s="5">
        <f>IFERROR(VLOOKUP(TrendSheetStgData[Population]&amp;TrendSheetStgData[Cost Basis]&amp;TrendSheetStgData[Period]&amp;TrendSheetStgData[Trend],TrendSheetPrdData[#All],9,FALSE),0)</f>
        <v>0</v>
      </c>
      <c r="J7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799" s="5">
        <f>VLOOKUP(TrendSheetStgData[Population]&amp;TrendSheetStgData[Trend],Threshold[#All],4,FALSE)</f>
        <v>10</v>
      </c>
      <c r="L799" s="5">
        <f>VLOOKUP(TrendSheetStgData[Population]&amp;TrendSheetStgData[Trend],Threshold[#All],5,FALSE)</f>
        <v>5</v>
      </c>
      <c r="M7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00" spans="1:13" x14ac:dyDescent="0.25">
      <c r="A800" t="s">
        <v>90</v>
      </c>
      <c r="B800" t="s">
        <v>90</v>
      </c>
      <c r="C800" t="s">
        <v>78</v>
      </c>
      <c r="D800" s="1" t="s">
        <v>92</v>
      </c>
      <c r="E800" t="s">
        <v>93</v>
      </c>
      <c r="F800" t="s">
        <v>27</v>
      </c>
      <c r="G800">
        <v>16</v>
      </c>
      <c r="H800">
        <v>0.8</v>
      </c>
      <c r="I800" s="5">
        <f>IFERROR(VLOOKUP(TrendSheetStgData[Population]&amp;TrendSheetStgData[Cost Basis]&amp;TrendSheetStgData[Period]&amp;TrendSheetStgData[Trend],TrendSheetPrdData[#All],9,FALSE),0)</f>
        <v>0.8</v>
      </c>
      <c r="J8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0" s="5">
        <f>VLOOKUP(TrendSheetStgData[Population]&amp;TrendSheetStgData[Trend],Threshold[#All],4,FALSE)</f>
        <v>10</v>
      </c>
      <c r="L800" s="5">
        <f>VLOOKUP(TrendSheetStgData[Population]&amp;TrendSheetStgData[Trend],Threshold[#All],5,FALSE)</f>
        <v>5</v>
      </c>
      <c r="M8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1" spans="1:13" x14ac:dyDescent="0.25">
      <c r="A801" t="s">
        <v>90</v>
      </c>
      <c r="B801" t="s">
        <v>90</v>
      </c>
      <c r="C801" t="s">
        <v>78</v>
      </c>
      <c r="D801" s="1" t="s">
        <v>94</v>
      </c>
      <c r="E801" t="s">
        <v>93</v>
      </c>
      <c r="F801" t="s">
        <v>27</v>
      </c>
      <c r="G801">
        <v>16</v>
      </c>
      <c r="H801">
        <v>0.8</v>
      </c>
      <c r="I801" s="5">
        <f>IFERROR(VLOOKUP(TrendSheetStgData[Population]&amp;TrendSheetStgData[Cost Basis]&amp;TrendSheetStgData[Period]&amp;TrendSheetStgData[Trend],TrendSheetPrdData[#All],9,FALSE),0)</f>
        <v>0.8</v>
      </c>
      <c r="J8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1" s="5">
        <f>VLOOKUP(TrendSheetStgData[Population]&amp;TrendSheetStgData[Trend],Threshold[#All],4,FALSE)</f>
        <v>10</v>
      </c>
      <c r="L801" s="5">
        <f>VLOOKUP(TrendSheetStgData[Population]&amp;TrendSheetStgData[Trend],Threshold[#All],5,FALSE)</f>
        <v>5</v>
      </c>
      <c r="M8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2" spans="1:13" x14ac:dyDescent="0.25">
      <c r="A802" t="s">
        <v>90</v>
      </c>
      <c r="B802" t="s">
        <v>90</v>
      </c>
      <c r="C802" t="s">
        <v>78</v>
      </c>
      <c r="D802" s="1" t="s">
        <v>95</v>
      </c>
      <c r="E802" t="s">
        <v>93</v>
      </c>
      <c r="F802" t="s">
        <v>27</v>
      </c>
      <c r="G802">
        <v>16</v>
      </c>
      <c r="H802">
        <v>0.79</v>
      </c>
      <c r="I802" s="5">
        <f>IFERROR(VLOOKUP(TrendSheetStgData[Population]&amp;TrendSheetStgData[Cost Basis]&amp;TrendSheetStgData[Period]&amp;TrendSheetStgData[Trend],TrendSheetPrdData[#All],9,FALSE),0)</f>
        <v>0.8</v>
      </c>
      <c r="J8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802" s="5">
        <f>VLOOKUP(TrendSheetStgData[Population]&amp;TrendSheetStgData[Trend],Threshold[#All],4,FALSE)</f>
        <v>10</v>
      </c>
      <c r="L802" s="5">
        <f>VLOOKUP(TrendSheetStgData[Population]&amp;TrendSheetStgData[Trend],Threshold[#All],5,FALSE)</f>
        <v>5</v>
      </c>
      <c r="M8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03" spans="1:13" x14ac:dyDescent="0.25">
      <c r="A803" t="s">
        <v>90</v>
      </c>
      <c r="B803" t="s">
        <v>90</v>
      </c>
      <c r="C803" t="s">
        <v>78</v>
      </c>
      <c r="D803" s="1" t="s">
        <v>96</v>
      </c>
      <c r="E803" t="s">
        <v>93</v>
      </c>
      <c r="F803" t="s">
        <v>27</v>
      </c>
      <c r="G803">
        <v>16</v>
      </c>
      <c r="H803">
        <v>0.79</v>
      </c>
      <c r="I803" s="5">
        <f>IFERROR(VLOOKUP(TrendSheetStgData[Population]&amp;TrendSheetStgData[Cost Basis]&amp;TrendSheetStgData[Period]&amp;TrendSheetStgData[Trend],TrendSheetPrdData[#All],9,FALSE),0)</f>
        <v>0.8</v>
      </c>
      <c r="J8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803" s="5">
        <f>VLOOKUP(TrendSheetStgData[Population]&amp;TrendSheetStgData[Trend],Threshold[#All],4,FALSE)</f>
        <v>10</v>
      </c>
      <c r="L803" s="5">
        <f>VLOOKUP(TrendSheetStgData[Population]&amp;TrendSheetStgData[Trend],Threshold[#All],5,FALSE)</f>
        <v>5</v>
      </c>
      <c r="M8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04" spans="1:13" x14ac:dyDescent="0.25">
      <c r="A804" t="s">
        <v>90</v>
      </c>
      <c r="B804" t="s">
        <v>90</v>
      </c>
      <c r="C804" t="s">
        <v>78</v>
      </c>
      <c r="D804" s="1" t="s">
        <v>97</v>
      </c>
      <c r="E804" t="s">
        <v>93</v>
      </c>
      <c r="F804" t="s">
        <v>27</v>
      </c>
      <c r="G804">
        <v>16</v>
      </c>
      <c r="H804">
        <v>0.8</v>
      </c>
      <c r="I804" s="5">
        <f>IFERROR(VLOOKUP(TrendSheetStgData[Population]&amp;TrendSheetStgData[Cost Basis]&amp;TrendSheetStgData[Period]&amp;TrendSheetStgData[Trend],TrendSheetPrdData[#All],9,FALSE),0)</f>
        <v>0.8</v>
      </c>
      <c r="J8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4" s="5">
        <f>VLOOKUP(TrendSheetStgData[Population]&amp;TrendSheetStgData[Trend],Threshold[#All],4,FALSE)</f>
        <v>10</v>
      </c>
      <c r="L804" s="5">
        <f>VLOOKUP(TrendSheetStgData[Population]&amp;TrendSheetStgData[Trend],Threshold[#All],5,FALSE)</f>
        <v>5</v>
      </c>
      <c r="M8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5" spans="1:13" x14ac:dyDescent="0.25">
      <c r="A805" t="s">
        <v>90</v>
      </c>
      <c r="B805" t="s">
        <v>90</v>
      </c>
      <c r="C805" t="s">
        <v>78</v>
      </c>
      <c r="D805" s="1" t="s">
        <v>98</v>
      </c>
      <c r="E805" t="s">
        <v>93</v>
      </c>
      <c r="F805" t="s">
        <v>27</v>
      </c>
      <c r="G805">
        <v>16</v>
      </c>
      <c r="H805">
        <v>0.81</v>
      </c>
      <c r="I805" s="5">
        <f>IFERROR(VLOOKUP(TrendSheetStgData[Population]&amp;TrendSheetStgData[Cost Basis]&amp;TrendSheetStgData[Period]&amp;TrendSheetStgData[Trend],TrendSheetPrdData[#All],9,FALSE),0)</f>
        <v>0.81</v>
      </c>
      <c r="J8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5" s="5">
        <f>VLOOKUP(TrendSheetStgData[Population]&amp;TrendSheetStgData[Trend],Threshold[#All],4,FALSE)</f>
        <v>10</v>
      </c>
      <c r="L805" s="5">
        <f>VLOOKUP(TrendSheetStgData[Population]&amp;TrendSheetStgData[Trend],Threshold[#All],5,FALSE)</f>
        <v>5</v>
      </c>
      <c r="M8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6" spans="1:13" x14ac:dyDescent="0.25">
      <c r="A806" t="s">
        <v>90</v>
      </c>
      <c r="B806" t="s">
        <v>90</v>
      </c>
      <c r="C806" t="s">
        <v>78</v>
      </c>
      <c r="D806" s="1" t="s">
        <v>99</v>
      </c>
      <c r="E806" t="s">
        <v>93</v>
      </c>
      <c r="F806" t="s">
        <v>27</v>
      </c>
      <c r="G806">
        <v>16</v>
      </c>
      <c r="H806">
        <v>0.81</v>
      </c>
      <c r="I806" s="5">
        <f>IFERROR(VLOOKUP(TrendSheetStgData[Population]&amp;TrendSheetStgData[Cost Basis]&amp;TrendSheetStgData[Period]&amp;TrendSheetStgData[Trend],TrendSheetPrdData[#All],9,FALSE),0)</f>
        <v>0.81</v>
      </c>
      <c r="J8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6" s="5">
        <f>VLOOKUP(TrendSheetStgData[Population]&amp;TrendSheetStgData[Trend],Threshold[#All],4,FALSE)</f>
        <v>10</v>
      </c>
      <c r="L806" s="5">
        <f>VLOOKUP(TrendSheetStgData[Population]&amp;TrendSheetStgData[Trend],Threshold[#All],5,FALSE)</f>
        <v>5</v>
      </c>
      <c r="M8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7" spans="1:13" x14ac:dyDescent="0.25">
      <c r="A807" t="s">
        <v>90</v>
      </c>
      <c r="B807" t="s">
        <v>90</v>
      </c>
      <c r="C807" t="s">
        <v>78</v>
      </c>
      <c r="D807" s="1" t="s">
        <v>100</v>
      </c>
      <c r="E807" t="s">
        <v>93</v>
      </c>
      <c r="F807" t="s">
        <v>27</v>
      </c>
      <c r="G807">
        <v>16</v>
      </c>
      <c r="H807">
        <v>0.81</v>
      </c>
      <c r="I807" s="5">
        <f>IFERROR(VLOOKUP(TrendSheetStgData[Population]&amp;TrendSheetStgData[Cost Basis]&amp;TrendSheetStgData[Period]&amp;TrendSheetStgData[Trend],TrendSheetPrdData[#All],9,FALSE),0)</f>
        <v>0.81</v>
      </c>
      <c r="J8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7" s="5">
        <f>VLOOKUP(TrendSheetStgData[Population]&amp;TrendSheetStgData[Trend],Threshold[#All],4,FALSE)</f>
        <v>10</v>
      </c>
      <c r="L807" s="5">
        <f>VLOOKUP(TrendSheetStgData[Population]&amp;TrendSheetStgData[Trend],Threshold[#All],5,FALSE)</f>
        <v>5</v>
      </c>
      <c r="M8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8" spans="1:13" x14ac:dyDescent="0.25">
      <c r="A808" t="s">
        <v>90</v>
      </c>
      <c r="B808" t="s">
        <v>90</v>
      </c>
      <c r="C808" t="s">
        <v>78</v>
      </c>
      <c r="D808" s="1" t="s">
        <v>101</v>
      </c>
      <c r="E808" t="s">
        <v>93</v>
      </c>
      <c r="F808" t="s">
        <v>27</v>
      </c>
      <c r="G808">
        <v>16</v>
      </c>
      <c r="H808">
        <v>0.81</v>
      </c>
      <c r="I808" s="5">
        <f>IFERROR(VLOOKUP(TrendSheetStgData[Population]&amp;TrendSheetStgData[Cost Basis]&amp;TrendSheetStgData[Period]&amp;TrendSheetStgData[Trend],TrendSheetPrdData[#All],9,FALSE),0)</f>
        <v>0.81</v>
      </c>
      <c r="J8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8" s="5">
        <f>VLOOKUP(TrendSheetStgData[Population]&amp;TrendSheetStgData[Trend],Threshold[#All],4,FALSE)</f>
        <v>10</v>
      </c>
      <c r="L808" s="5">
        <f>VLOOKUP(TrendSheetStgData[Population]&amp;TrendSheetStgData[Trend],Threshold[#All],5,FALSE)</f>
        <v>5</v>
      </c>
      <c r="M8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09" spans="1:13" x14ac:dyDescent="0.25">
      <c r="A809" t="s">
        <v>90</v>
      </c>
      <c r="B809" t="s">
        <v>90</v>
      </c>
      <c r="C809" t="s">
        <v>78</v>
      </c>
      <c r="D809" s="1" t="s">
        <v>102</v>
      </c>
      <c r="E809" t="s">
        <v>93</v>
      </c>
      <c r="F809" t="s">
        <v>27</v>
      </c>
      <c r="G809">
        <v>16</v>
      </c>
      <c r="H809">
        <v>0.81</v>
      </c>
      <c r="I809" s="5">
        <f>IFERROR(VLOOKUP(TrendSheetStgData[Population]&amp;TrendSheetStgData[Cost Basis]&amp;TrendSheetStgData[Period]&amp;TrendSheetStgData[Trend],TrendSheetPrdData[#All],9,FALSE),0)</f>
        <v>0.81</v>
      </c>
      <c r="J8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09" s="5">
        <f>VLOOKUP(TrendSheetStgData[Population]&amp;TrendSheetStgData[Trend],Threshold[#All],4,FALSE)</f>
        <v>10</v>
      </c>
      <c r="L809" s="5">
        <f>VLOOKUP(TrendSheetStgData[Population]&amp;TrendSheetStgData[Trend],Threshold[#All],5,FALSE)</f>
        <v>5</v>
      </c>
      <c r="M8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0" spans="1:13" x14ac:dyDescent="0.25">
      <c r="A810" t="s">
        <v>90</v>
      </c>
      <c r="B810" t="s">
        <v>90</v>
      </c>
      <c r="C810" t="s">
        <v>78</v>
      </c>
      <c r="D810" s="1" t="s">
        <v>103</v>
      </c>
      <c r="E810" t="s">
        <v>93</v>
      </c>
      <c r="F810" t="s">
        <v>27</v>
      </c>
      <c r="G810">
        <v>16</v>
      </c>
      <c r="H810">
        <v>0.82</v>
      </c>
      <c r="I810" s="5">
        <f>IFERROR(VLOOKUP(TrendSheetStgData[Population]&amp;TrendSheetStgData[Cost Basis]&amp;TrendSheetStgData[Period]&amp;TrendSheetStgData[Trend],TrendSheetPrdData[#All],9,FALSE),0)</f>
        <v>0.82</v>
      </c>
      <c r="J8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0" s="5">
        <f>VLOOKUP(TrendSheetStgData[Population]&amp;TrendSheetStgData[Trend],Threshold[#All],4,FALSE)</f>
        <v>10</v>
      </c>
      <c r="L810" s="5">
        <f>VLOOKUP(TrendSheetStgData[Population]&amp;TrendSheetStgData[Trend],Threshold[#All],5,FALSE)</f>
        <v>5</v>
      </c>
      <c r="M8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1" spans="1:13" x14ac:dyDescent="0.25">
      <c r="A811" t="s">
        <v>90</v>
      </c>
      <c r="B811" t="s">
        <v>90</v>
      </c>
      <c r="C811" t="s">
        <v>78</v>
      </c>
      <c r="D811" s="1" t="s">
        <v>104</v>
      </c>
      <c r="E811" t="s">
        <v>93</v>
      </c>
      <c r="F811" t="s">
        <v>27</v>
      </c>
      <c r="G811">
        <v>16</v>
      </c>
      <c r="H811">
        <v>0.82</v>
      </c>
      <c r="I811" s="5">
        <f>IFERROR(VLOOKUP(TrendSheetStgData[Population]&amp;TrendSheetStgData[Cost Basis]&amp;TrendSheetStgData[Period]&amp;TrendSheetStgData[Trend],TrendSheetPrdData[#All],9,FALSE),0)</f>
        <v>0.82</v>
      </c>
      <c r="J8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1" s="5">
        <f>VLOOKUP(TrendSheetStgData[Population]&amp;TrendSheetStgData[Trend],Threshold[#All],4,FALSE)</f>
        <v>10</v>
      </c>
      <c r="L811" s="5">
        <f>VLOOKUP(TrendSheetStgData[Population]&amp;TrendSheetStgData[Trend],Threshold[#All],5,FALSE)</f>
        <v>5</v>
      </c>
      <c r="M8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2" spans="1:13" x14ac:dyDescent="0.25">
      <c r="A812" t="s">
        <v>90</v>
      </c>
      <c r="B812" t="s">
        <v>90</v>
      </c>
      <c r="C812" t="s">
        <v>78</v>
      </c>
      <c r="D812" s="1" t="s">
        <v>105</v>
      </c>
      <c r="E812" t="s">
        <v>93</v>
      </c>
      <c r="F812" t="s">
        <v>27</v>
      </c>
      <c r="G812">
        <v>16</v>
      </c>
      <c r="H812">
        <v>0.88</v>
      </c>
      <c r="I812" s="5">
        <f>IFERROR(VLOOKUP(TrendSheetStgData[Population]&amp;TrendSheetStgData[Cost Basis]&amp;TrendSheetStgData[Period]&amp;TrendSheetStgData[Trend],TrendSheetPrdData[#All],9,FALSE),0)</f>
        <v>0.88</v>
      </c>
      <c r="J8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2" s="5">
        <f>VLOOKUP(TrendSheetStgData[Population]&amp;TrendSheetStgData[Trend],Threshold[#All],4,FALSE)</f>
        <v>10</v>
      </c>
      <c r="L812" s="5">
        <f>VLOOKUP(TrendSheetStgData[Population]&amp;TrendSheetStgData[Trend],Threshold[#All],5,FALSE)</f>
        <v>5</v>
      </c>
      <c r="M8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3" spans="1:13" x14ac:dyDescent="0.25">
      <c r="A813" t="s">
        <v>90</v>
      </c>
      <c r="B813" t="s">
        <v>90</v>
      </c>
      <c r="C813" t="s">
        <v>78</v>
      </c>
      <c r="D813" s="1" t="s">
        <v>106</v>
      </c>
      <c r="E813" t="s">
        <v>93</v>
      </c>
      <c r="F813" t="s">
        <v>27</v>
      </c>
      <c r="G813">
        <v>16</v>
      </c>
      <c r="H813">
        <v>0.88</v>
      </c>
      <c r="I813" s="5">
        <f>IFERROR(VLOOKUP(TrendSheetStgData[Population]&amp;TrendSheetStgData[Cost Basis]&amp;TrendSheetStgData[Period]&amp;TrendSheetStgData[Trend],TrendSheetPrdData[#All],9,FALSE),0)</f>
        <v>0.88</v>
      </c>
      <c r="J8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3" s="5">
        <f>VLOOKUP(TrendSheetStgData[Population]&amp;TrendSheetStgData[Trend],Threshold[#All],4,FALSE)</f>
        <v>10</v>
      </c>
      <c r="L813" s="5">
        <f>VLOOKUP(TrendSheetStgData[Population]&amp;TrendSheetStgData[Trend],Threshold[#All],5,FALSE)</f>
        <v>5</v>
      </c>
      <c r="M8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4" spans="1:13" x14ac:dyDescent="0.25">
      <c r="A814" t="s">
        <v>90</v>
      </c>
      <c r="B814" t="s">
        <v>90</v>
      </c>
      <c r="C814" t="s">
        <v>78</v>
      </c>
      <c r="D814" s="1" t="s">
        <v>107</v>
      </c>
      <c r="E814" t="s">
        <v>93</v>
      </c>
      <c r="F814" t="s">
        <v>27</v>
      </c>
      <c r="G814">
        <v>16</v>
      </c>
      <c r="H814">
        <v>0.89</v>
      </c>
      <c r="I814" s="5">
        <f>IFERROR(VLOOKUP(TrendSheetStgData[Population]&amp;TrendSheetStgData[Cost Basis]&amp;TrendSheetStgData[Period]&amp;TrendSheetStgData[Trend],TrendSheetPrdData[#All],9,FALSE),0)</f>
        <v>0.89</v>
      </c>
      <c r="J8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4" s="5">
        <f>VLOOKUP(TrendSheetStgData[Population]&amp;TrendSheetStgData[Trend],Threshold[#All],4,FALSE)</f>
        <v>10</v>
      </c>
      <c r="L814" s="5">
        <f>VLOOKUP(TrendSheetStgData[Population]&amp;TrendSheetStgData[Trend],Threshold[#All],5,FALSE)</f>
        <v>5</v>
      </c>
      <c r="M8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5" spans="1:13" x14ac:dyDescent="0.25">
      <c r="A815" t="s">
        <v>90</v>
      </c>
      <c r="B815" t="s">
        <v>90</v>
      </c>
      <c r="C815" t="s">
        <v>78</v>
      </c>
      <c r="D815" s="1" t="s">
        <v>108</v>
      </c>
      <c r="E815" t="s">
        <v>93</v>
      </c>
      <c r="F815" t="s">
        <v>27</v>
      </c>
      <c r="G815">
        <v>16</v>
      </c>
      <c r="H815">
        <v>0.88</v>
      </c>
      <c r="I815" s="5">
        <f>IFERROR(VLOOKUP(TrendSheetStgData[Population]&amp;TrendSheetStgData[Cost Basis]&amp;TrendSheetStgData[Period]&amp;TrendSheetStgData[Trend],TrendSheetPrdData[#All],9,FALSE),0)</f>
        <v>0.88</v>
      </c>
      <c r="J8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5" s="5">
        <f>VLOOKUP(TrendSheetStgData[Population]&amp;TrendSheetStgData[Trend],Threshold[#All],4,FALSE)</f>
        <v>10</v>
      </c>
      <c r="L815" s="5">
        <f>VLOOKUP(TrendSheetStgData[Population]&amp;TrendSheetStgData[Trend],Threshold[#All],5,FALSE)</f>
        <v>5</v>
      </c>
      <c r="M8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6" spans="1:13" x14ac:dyDescent="0.25">
      <c r="A816" t="s">
        <v>90</v>
      </c>
      <c r="B816" t="s">
        <v>90</v>
      </c>
      <c r="C816" t="s">
        <v>78</v>
      </c>
      <c r="D816" s="1" t="s">
        <v>109</v>
      </c>
      <c r="E816" t="s">
        <v>93</v>
      </c>
      <c r="F816" t="s">
        <v>27</v>
      </c>
      <c r="G816">
        <v>16</v>
      </c>
      <c r="H816">
        <v>0.89</v>
      </c>
      <c r="I816" s="5">
        <f>IFERROR(VLOOKUP(TrendSheetStgData[Population]&amp;TrendSheetStgData[Cost Basis]&amp;TrendSheetStgData[Period]&amp;TrendSheetStgData[Trend],TrendSheetPrdData[#All],9,FALSE),0)</f>
        <v>0.9</v>
      </c>
      <c r="J8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1.111111111111112</v>
      </c>
      <c r="K816" s="5">
        <f>VLOOKUP(TrendSheetStgData[Population]&amp;TrendSheetStgData[Trend],Threshold[#All],4,FALSE)</f>
        <v>10</v>
      </c>
      <c r="L816" s="5">
        <f>VLOOKUP(TrendSheetStgData[Population]&amp;TrendSheetStgData[Trend],Threshold[#All],5,FALSE)</f>
        <v>5</v>
      </c>
      <c r="M8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17" spans="1:13" x14ac:dyDescent="0.25">
      <c r="A817" t="s">
        <v>90</v>
      </c>
      <c r="B817" t="s">
        <v>90</v>
      </c>
      <c r="C817" t="s">
        <v>78</v>
      </c>
      <c r="D817" s="1" t="s">
        <v>110</v>
      </c>
      <c r="E817" t="s">
        <v>93</v>
      </c>
      <c r="F817" t="s">
        <v>27</v>
      </c>
      <c r="G817">
        <v>16</v>
      </c>
      <c r="H817">
        <v>0.89</v>
      </c>
      <c r="I817" s="5">
        <f>IFERROR(VLOOKUP(TrendSheetStgData[Population]&amp;TrendSheetStgData[Cost Basis]&amp;TrendSheetStgData[Period]&amp;TrendSheetStgData[Trend],TrendSheetPrdData[#All],9,FALSE),0)</f>
        <v>0.89</v>
      </c>
      <c r="J8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7" s="5">
        <f>VLOOKUP(TrendSheetStgData[Population]&amp;TrendSheetStgData[Trend],Threshold[#All],4,FALSE)</f>
        <v>10</v>
      </c>
      <c r="L817" s="5">
        <f>VLOOKUP(TrendSheetStgData[Population]&amp;TrendSheetStgData[Trend],Threshold[#All],5,FALSE)</f>
        <v>5</v>
      </c>
      <c r="M8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8" spans="1:13" x14ac:dyDescent="0.25">
      <c r="A818" t="s">
        <v>90</v>
      </c>
      <c r="B818" t="s">
        <v>90</v>
      </c>
      <c r="C818" t="s">
        <v>78</v>
      </c>
      <c r="D818" s="1" t="s">
        <v>111</v>
      </c>
      <c r="E818" t="s">
        <v>93</v>
      </c>
      <c r="F818" t="s">
        <v>27</v>
      </c>
      <c r="G818">
        <v>16</v>
      </c>
      <c r="H818">
        <v>0.9</v>
      </c>
      <c r="I818" s="5">
        <f>IFERROR(VLOOKUP(TrendSheetStgData[Population]&amp;TrendSheetStgData[Cost Basis]&amp;TrendSheetStgData[Period]&amp;TrendSheetStgData[Trend],TrendSheetPrdData[#All],9,FALSE),0)</f>
        <v>0.9</v>
      </c>
      <c r="J8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8" s="5">
        <f>VLOOKUP(TrendSheetStgData[Population]&amp;TrendSheetStgData[Trend],Threshold[#All],4,FALSE)</f>
        <v>10</v>
      </c>
      <c r="L818" s="5">
        <f>VLOOKUP(TrendSheetStgData[Population]&amp;TrendSheetStgData[Trend],Threshold[#All],5,FALSE)</f>
        <v>5</v>
      </c>
      <c r="M8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19" spans="1:13" x14ac:dyDescent="0.25">
      <c r="A819" t="s">
        <v>90</v>
      </c>
      <c r="B819" t="s">
        <v>90</v>
      </c>
      <c r="C819" t="s">
        <v>78</v>
      </c>
      <c r="D819" s="1" t="s">
        <v>112</v>
      </c>
      <c r="E819" t="s">
        <v>113</v>
      </c>
      <c r="F819" t="s">
        <v>27</v>
      </c>
      <c r="G819">
        <v>16</v>
      </c>
      <c r="H819">
        <v>0.9</v>
      </c>
      <c r="I819" s="5">
        <f>IFERROR(VLOOKUP(TrendSheetStgData[Population]&amp;TrendSheetStgData[Cost Basis]&amp;TrendSheetStgData[Period]&amp;TrendSheetStgData[Trend],TrendSheetPrdData[#All],9,FALSE),0)</f>
        <v>0.9</v>
      </c>
      <c r="J8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19" s="5">
        <f>VLOOKUP(TrendSheetStgData[Population]&amp;TrendSheetStgData[Trend],Threshold[#All],4,FALSE)</f>
        <v>10</v>
      </c>
      <c r="L819" s="5">
        <f>VLOOKUP(TrendSheetStgData[Population]&amp;TrendSheetStgData[Trend],Threshold[#All],5,FALSE)</f>
        <v>5</v>
      </c>
      <c r="M8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20" spans="1:13" x14ac:dyDescent="0.25">
      <c r="A820" t="s">
        <v>90</v>
      </c>
      <c r="B820" t="s">
        <v>90</v>
      </c>
      <c r="C820" t="s">
        <v>78</v>
      </c>
      <c r="D820" s="1" t="s">
        <v>114</v>
      </c>
      <c r="E820" t="s">
        <v>113</v>
      </c>
      <c r="F820" t="s">
        <v>27</v>
      </c>
      <c r="G820">
        <v>16</v>
      </c>
      <c r="H820">
        <v>0.83</v>
      </c>
      <c r="I820" s="5">
        <f>IFERROR(VLOOKUP(TrendSheetStgData[Population]&amp;TrendSheetStgData[Cost Basis]&amp;TrendSheetStgData[Period]&amp;TrendSheetStgData[Trend],TrendSheetPrdData[#All],9,FALSE),0)</f>
        <v>0</v>
      </c>
      <c r="J8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820" s="5">
        <f>VLOOKUP(TrendSheetStgData[Population]&amp;TrendSheetStgData[Trend],Threshold[#All],4,FALSE)</f>
        <v>10</v>
      </c>
      <c r="L820" s="5">
        <f>VLOOKUP(TrendSheetStgData[Population]&amp;TrendSheetStgData[Trend],Threshold[#All],5,FALSE)</f>
        <v>5</v>
      </c>
      <c r="M8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21" spans="1:13" x14ac:dyDescent="0.25">
      <c r="A821" t="s">
        <v>90</v>
      </c>
      <c r="B821" t="s">
        <v>90</v>
      </c>
      <c r="C821" t="s">
        <v>78</v>
      </c>
      <c r="D821" s="1" t="s">
        <v>92</v>
      </c>
      <c r="E821" t="s">
        <v>93</v>
      </c>
      <c r="F821" t="s">
        <v>28</v>
      </c>
      <c r="G821">
        <v>17</v>
      </c>
      <c r="H821">
        <v>1935471</v>
      </c>
      <c r="I821" s="5">
        <f>IFERROR(VLOOKUP(TrendSheetStgData[Population]&amp;TrendSheetStgData[Cost Basis]&amp;TrendSheetStgData[Period]&amp;TrendSheetStgData[Trend],TrendSheetPrdData[#All],9,FALSE),0)</f>
        <v>1934649</v>
      </c>
      <c r="J8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4.2488327339998105E-2</v>
      </c>
      <c r="K821" s="5">
        <f>VLOOKUP(TrendSheetStgData[Population]&amp;TrendSheetStgData[Trend],Threshold[#All],4,FALSE)</f>
        <v>10</v>
      </c>
      <c r="L821" s="5">
        <f>VLOOKUP(TrendSheetStgData[Population]&amp;TrendSheetStgData[Trend],Threshold[#All],5,FALSE)</f>
        <v>5</v>
      </c>
      <c r="M8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22" spans="1:13" x14ac:dyDescent="0.25">
      <c r="A822" t="s">
        <v>90</v>
      </c>
      <c r="B822" t="s">
        <v>90</v>
      </c>
      <c r="C822" t="s">
        <v>78</v>
      </c>
      <c r="D822" s="1" t="s">
        <v>94</v>
      </c>
      <c r="E822" t="s">
        <v>93</v>
      </c>
      <c r="F822" t="s">
        <v>28</v>
      </c>
      <c r="G822">
        <v>17</v>
      </c>
      <c r="H822">
        <v>2314407</v>
      </c>
      <c r="I822" s="5">
        <f>IFERROR(VLOOKUP(TrendSheetStgData[Population]&amp;TrendSheetStgData[Cost Basis]&amp;TrendSheetStgData[Period]&amp;TrendSheetStgData[Trend],TrendSheetPrdData[#All],9,FALSE),0)</f>
        <v>2308639</v>
      </c>
      <c r="J8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0.24984417225906694</v>
      </c>
      <c r="K822" s="5">
        <f>VLOOKUP(TrendSheetStgData[Population]&amp;TrendSheetStgData[Trend],Threshold[#All],4,FALSE)</f>
        <v>10</v>
      </c>
      <c r="L822" s="5">
        <f>VLOOKUP(TrendSheetStgData[Population]&amp;TrendSheetStgData[Trend],Threshold[#All],5,FALSE)</f>
        <v>5</v>
      </c>
      <c r="M8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23" spans="1:13" x14ac:dyDescent="0.25">
      <c r="A823" t="s">
        <v>90</v>
      </c>
      <c r="B823" t="s">
        <v>90</v>
      </c>
      <c r="C823" t="s">
        <v>78</v>
      </c>
      <c r="D823" s="1" t="s">
        <v>95</v>
      </c>
      <c r="E823" t="s">
        <v>93</v>
      </c>
      <c r="F823" t="s">
        <v>28</v>
      </c>
      <c r="G823">
        <v>17</v>
      </c>
      <c r="H823">
        <v>2125099</v>
      </c>
      <c r="I823" s="5">
        <f>IFERROR(VLOOKUP(TrendSheetStgData[Population]&amp;TrendSheetStgData[Cost Basis]&amp;TrendSheetStgData[Period]&amp;TrendSheetStgData[Trend],TrendSheetPrdData[#All],9,FALSE),0)</f>
        <v>2120655</v>
      </c>
      <c r="J8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0.20955789602740663</v>
      </c>
      <c r="K823" s="5">
        <f>VLOOKUP(TrendSheetStgData[Population]&amp;TrendSheetStgData[Trend],Threshold[#All],4,FALSE)</f>
        <v>10</v>
      </c>
      <c r="L823" s="5">
        <f>VLOOKUP(TrendSheetStgData[Population]&amp;TrendSheetStgData[Trend],Threshold[#All],5,FALSE)</f>
        <v>5</v>
      </c>
      <c r="M8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24" spans="1:13" x14ac:dyDescent="0.25">
      <c r="A824" t="s">
        <v>90</v>
      </c>
      <c r="B824" t="s">
        <v>90</v>
      </c>
      <c r="C824" t="s">
        <v>78</v>
      </c>
      <c r="D824" s="1" t="s">
        <v>96</v>
      </c>
      <c r="E824" t="s">
        <v>93</v>
      </c>
      <c r="F824" t="s">
        <v>28</v>
      </c>
      <c r="G824">
        <v>17</v>
      </c>
      <c r="H824">
        <v>2113953</v>
      </c>
      <c r="I824" s="5">
        <f>IFERROR(VLOOKUP(TrendSheetStgData[Population]&amp;TrendSheetStgData[Cost Basis]&amp;TrendSheetStgData[Period]&amp;TrendSheetStgData[Trend],TrendSheetPrdData[#All],9,FALSE),0)</f>
        <v>2113395</v>
      </c>
      <c r="J8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2.640301505397713E-2</v>
      </c>
      <c r="K824" s="5">
        <f>VLOOKUP(TrendSheetStgData[Population]&amp;TrendSheetStgData[Trend],Threshold[#All],4,FALSE)</f>
        <v>10</v>
      </c>
      <c r="L824" s="5">
        <f>VLOOKUP(TrendSheetStgData[Population]&amp;TrendSheetStgData[Trend],Threshold[#All],5,FALSE)</f>
        <v>5</v>
      </c>
      <c r="M8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25" spans="1:13" x14ac:dyDescent="0.25">
      <c r="A825" t="s">
        <v>90</v>
      </c>
      <c r="B825" t="s">
        <v>90</v>
      </c>
      <c r="C825" t="s">
        <v>78</v>
      </c>
      <c r="D825" s="1" t="s">
        <v>97</v>
      </c>
      <c r="E825" t="s">
        <v>93</v>
      </c>
      <c r="F825" t="s">
        <v>28</v>
      </c>
      <c r="G825">
        <v>17</v>
      </c>
      <c r="H825">
        <v>1585943</v>
      </c>
      <c r="I825" s="5">
        <f>IFERROR(VLOOKUP(TrendSheetStgData[Population]&amp;TrendSheetStgData[Cost Basis]&amp;TrendSheetStgData[Period]&amp;TrendSheetStgData[Trend],TrendSheetPrdData[#All],9,FALSE),0)</f>
        <v>1585771</v>
      </c>
      <c r="J8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1.0846458914937906E-2</v>
      </c>
      <c r="K825" s="5">
        <f>VLOOKUP(TrendSheetStgData[Population]&amp;TrendSheetStgData[Trend],Threshold[#All],4,FALSE)</f>
        <v>10</v>
      </c>
      <c r="L825" s="5">
        <f>VLOOKUP(TrendSheetStgData[Population]&amp;TrendSheetStgData[Trend],Threshold[#All],5,FALSE)</f>
        <v>5</v>
      </c>
      <c r="M8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26" spans="1:13" x14ac:dyDescent="0.25">
      <c r="A826" t="s">
        <v>90</v>
      </c>
      <c r="B826" t="s">
        <v>90</v>
      </c>
      <c r="C826" t="s">
        <v>78</v>
      </c>
      <c r="D826" s="1" t="s">
        <v>98</v>
      </c>
      <c r="E826" t="s">
        <v>93</v>
      </c>
      <c r="F826" t="s">
        <v>28</v>
      </c>
      <c r="G826">
        <v>17</v>
      </c>
      <c r="H826">
        <v>1872263</v>
      </c>
      <c r="I826" s="5">
        <f>IFERROR(VLOOKUP(TrendSheetStgData[Population]&amp;TrendSheetStgData[Cost Basis]&amp;TrendSheetStgData[Period]&amp;TrendSheetStgData[Trend],TrendSheetPrdData[#All],9,FALSE),0)</f>
        <v>1881497</v>
      </c>
      <c r="J8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0.49077941660284341</v>
      </c>
      <c r="K826" s="5">
        <f>VLOOKUP(TrendSheetStgData[Population]&amp;TrendSheetStgData[Trend],Threshold[#All],4,FALSE)</f>
        <v>10</v>
      </c>
      <c r="L826" s="5">
        <f>VLOOKUP(TrendSheetStgData[Population]&amp;TrendSheetStgData[Trend],Threshold[#All],5,FALSE)</f>
        <v>5</v>
      </c>
      <c r="M8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27" spans="1:13" x14ac:dyDescent="0.25">
      <c r="A827" t="s">
        <v>90</v>
      </c>
      <c r="B827" t="s">
        <v>90</v>
      </c>
      <c r="C827" t="s">
        <v>78</v>
      </c>
      <c r="D827" s="1" t="s">
        <v>99</v>
      </c>
      <c r="E827" t="s">
        <v>93</v>
      </c>
      <c r="F827" t="s">
        <v>28</v>
      </c>
      <c r="G827">
        <v>17</v>
      </c>
      <c r="H827">
        <v>2460188</v>
      </c>
      <c r="I827" s="5">
        <f>IFERROR(VLOOKUP(TrendSheetStgData[Population]&amp;TrendSheetStgData[Cost Basis]&amp;TrendSheetStgData[Period]&amp;TrendSheetStgData[Trend],TrendSheetPrdData[#All],9,FALSE),0)</f>
        <v>2177391</v>
      </c>
      <c r="J8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12.987883205175368</v>
      </c>
      <c r="K827" s="5">
        <f>VLOOKUP(TrendSheetStgData[Population]&amp;TrendSheetStgData[Trend],Threshold[#All],4,FALSE)</f>
        <v>10</v>
      </c>
      <c r="L827" s="5">
        <f>VLOOKUP(TrendSheetStgData[Population]&amp;TrendSheetStgData[Trend],Threshold[#All],5,FALSE)</f>
        <v>5</v>
      </c>
      <c r="M8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28" spans="1:13" x14ac:dyDescent="0.25">
      <c r="A828" t="s">
        <v>90</v>
      </c>
      <c r="B828" t="s">
        <v>90</v>
      </c>
      <c r="C828" t="s">
        <v>78</v>
      </c>
      <c r="D828" s="1" t="s">
        <v>100</v>
      </c>
      <c r="E828" t="s">
        <v>93</v>
      </c>
      <c r="F828" t="s">
        <v>28</v>
      </c>
      <c r="G828">
        <v>17</v>
      </c>
      <c r="H828">
        <v>2413433</v>
      </c>
      <c r="I828" s="5">
        <f>IFERROR(VLOOKUP(TrendSheetStgData[Population]&amp;TrendSheetStgData[Cost Basis]&amp;TrendSheetStgData[Period]&amp;TrendSheetStgData[Trend],TrendSheetPrdData[#All],9,FALSE),0)</f>
        <v>2416587</v>
      </c>
      <c r="J8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0.13051464731044238</v>
      </c>
      <c r="K828" s="5">
        <f>VLOOKUP(TrendSheetStgData[Population]&amp;TrendSheetStgData[Trend],Threshold[#All],4,FALSE)</f>
        <v>10</v>
      </c>
      <c r="L828" s="5">
        <f>VLOOKUP(TrendSheetStgData[Population]&amp;TrendSheetStgData[Trend],Threshold[#All],5,FALSE)</f>
        <v>5</v>
      </c>
      <c r="M8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29" spans="1:13" x14ac:dyDescent="0.25">
      <c r="A829" t="s">
        <v>90</v>
      </c>
      <c r="B829" t="s">
        <v>90</v>
      </c>
      <c r="C829" t="s">
        <v>78</v>
      </c>
      <c r="D829" s="1" t="s">
        <v>101</v>
      </c>
      <c r="E829" t="s">
        <v>93</v>
      </c>
      <c r="F829" t="s">
        <v>28</v>
      </c>
      <c r="G829">
        <v>17</v>
      </c>
      <c r="H829">
        <v>2273173</v>
      </c>
      <c r="I829" s="5">
        <f>IFERROR(VLOOKUP(TrendSheetStgData[Population]&amp;TrendSheetStgData[Cost Basis]&amp;TrendSheetStgData[Period]&amp;TrendSheetStgData[Trend],TrendSheetPrdData[#All],9,FALSE),0)</f>
        <v>2272478</v>
      </c>
      <c r="J8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3.0583354382308654E-2</v>
      </c>
      <c r="K829" s="5">
        <f>VLOOKUP(TrendSheetStgData[Population]&amp;TrendSheetStgData[Trend],Threshold[#All],4,FALSE)</f>
        <v>10</v>
      </c>
      <c r="L829" s="5">
        <f>VLOOKUP(TrendSheetStgData[Population]&amp;TrendSheetStgData[Trend],Threshold[#All],5,FALSE)</f>
        <v>5</v>
      </c>
      <c r="M8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0" spans="1:13" x14ac:dyDescent="0.25">
      <c r="A830" t="s">
        <v>90</v>
      </c>
      <c r="B830" t="s">
        <v>90</v>
      </c>
      <c r="C830" t="s">
        <v>78</v>
      </c>
      <c r="D830" s="1" t="s">
        <v>102</v>
      </c>
      <c r="E830" t="s">
        <v>93</v>
      </c>
      <c r="F830" t="s">
        <v>28</v>
      </c>
      <c r="G830">
        <v>17</v>
      </c>
      <c r="H830">
        <v>2400005</v>
      </c>
      <c r="I830" s="5">
        <f>IFERROR(VLOOKUP(TrendSheetStgData[Population]&amp;TrendSheetStgData[Cost Basis]&amp;TrendSheetStgData[Period]&amp;TrendSheetStgData[Trend],TrendSheetPrdData[#All],9,FALSE),0)</f>
        <v>2399062</v>
      </c>
      <c r="J8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3.9307029163898229E-2</v>
      </c>
      <c r="K830" s="5">
        <f>VLOOKUP(TrendSheetStgData[Population]&amp;TrendSheetStgData[Trend],Threshold[#All],4,FALSE)</f>
        <v>10</v>
      </c>
      <c r="L830" s="5">
        <f>VLOOKUP(TrendSheetStgData[Population]&amp;TrendSheetStgData[Trend],Threshold[#All],5,FALSE)</f>
        <v>5</v>
      </c>
      <c r="M8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1" spans="1:13" x14ac:dyDescent="0.25">
      <c r="A831" t="s">
        <v>90</v>
      </c>
      <c r="B831" t="s">
        <v>90</v>
      </c>
      <c r="C831" t="s">
        <v>78</v>
      </c>
      <c r="D831" s="1" t="s">
        <v>103</v>
      </c>
      <c r="E831" t="s">
        <v>93</v>
      </c>
      <c r="F831" t="s">
        <v>28</v>
      </c>
      <c r="G831">
        <v>17</v>
      </c>
      <c r="H831">
        <v>2538553</v>
      </c>
      <c r="I831" s="5">
        <f>IFERROR(VLOOKUP(TrendSheetStgData[Population]&amp;TrendSheetStgData[Cost Basis]&amp;TrendSheetStgData[Period]&amp;TrendSheetStgData[Trend],TrendSheetPrdData[#All],9,FALSE),0)</f>
        <v>2381367</v>
      </c>
      <c r="J8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6.6006625606216938</v>
      </c>
      <c r="K831" s="5">
        <f>VLOOKUP(TrendSheetStgData[Population]&amp;TrendSheetStgData[Trend],Threshold[#All],4,FALSE)</f>
        <v>10</v>
      </c>
      <c r="L831" s="5">
        <f>VLOOKUP(TrendSheetStgData[Population]&amp;TrendSheetStgData[Trend],Threshold[#All],5,FALSE)</f>
        <v>5</v>
      </c>
      <c r="M8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832" spans="1:13" x14ac:dyDescent="0.25">
      <c r="A832" t="s">
        <v>90</v>
      </c>
      <c r="B832" t="s">
        <v>90</v>
      </c>
      <c r="C832" t="s">
        <v>78</v>
      </c>
      <c r="D832" s="1" t="s">
        <v>104</v>
      </c>
      <c r="E832" t="s">
        <v>93</v>
      </c>
      <c r="F832" t="s">
        <v>28</v>
      </c>
      <c r="G832">
        <v>17</v>
      </c>
      <c r="H832">
        <v>2502396</v>
      </c>
      <c r="I832" s="5">
        <f>IFERROR(VLOOKUP(TrendSheetStgData[Population]&amp;TrendSheetStgData[Cost Basis]&amp;TrendSheetStgData[Period]&amp;TrendSheetStgData[Trend],TrendSheetPrdData[#All],9,FALSE),0)</f>
        <v>2502585</v>
      </c>
      <c r="J8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7.5521910344703578E-3</v>
      </c>
      <c r="K832" s="5">
        <f>VLOOKUP(TrendSheetStgData[Population]&amp;TrendSheetStgData[Trend],Threshold[#All],4,FALSE)</f>
        <v>10</v>
      </c>
      <c r="L832" s="5">
        <f>VLOOKUP(TrendSheetStgData[Population]&amp;TrendSheetStgData[Trend],Threshold[#All],5,FALSE)</f>
        <v>5</v>
      </c>
      <c r="M8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3" spans="1:13" x14ac:dyDescent="0.25">
      <c r="A833" t="s">
        <v>90</v>
      </c>
      <c r="B833" t="s">
        <v>90</v>
      </c>
      <c r="C833" t="s">
        <v>78</v>
      </c>
      <c r="D833" s="1" t="s">
        <v>105</v>
      </c>
      <c r="E833" t="s">
        <v>93</v>
      </c>
      <c r="F833" t="s">
        <v>28</v>
      </c>
      <c r="G833">
        <v>17</v>
      </c>
      <c r="H833">
        <v>2368241</v>
      </c>
      <c r="I833" s="5">
        <f>IFERROR(VLOOKUP(TrendSheetStgData[Population]&amp;TrendSheetStgData[Cost Basis]&amp;TrendSheetStgData[Period]&amp;TrendSheetStgData[Trend],TrendSheetPrdData[#All],9,FALSE),0)</f>
        <v>2358944</v>
      </c>
      <c r="J8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0.39411702863654241</v>
      </c>
      <c r="K833" s="5">
        <f>VLOOKUP(TrendSheetStgData[Population]&amp;TrendSheetStgData[Trend],Threshold[#All],4,FALSE)</f>
        <v>10</v>
      </c>
      <c r="L833" s="5">
        <f>VLOOKUP(TrendSheetStgData[Population]&amp;TrendSheetStgData[Trend],Threshold[#All],5,FALSE)</f>
        <v>5</v>
      </c>
      <c r="M8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4" spans="1:13" x14ac:dyDescent="0.25">
      <c r="A834" t="s">
        <v>90</v>
      </c>
      <c r="B834" t="s">
        <v>90</v>
      </c>
      <c r="C834" t="s">
        <v>78</v>
      </c>
      <c r="D834" s="1" t="s">
        <v>106</v>
      </c>
      <c r="E834" t="s">
        <v>93</v>
      </c>
      <c r="F834" t="s">
        <v>28</v>
      </c>
      <c r="G834">
        <v>17</v>
      </c>
      <c r="H834">
        <v>2374124</v>
      </c>
      <c r="I834" s="5">
        <f>IFERROR(VLOOKUP(TrendSheetStgData[Population]&amp;TrendSheetStgData[Cost Basis]&amp;TrendSheetStgData[Period]&amp;TrendSheetStgData[Trend],TrendSheetPrdData[#All],9,FALSE),0)</f>
        <v>2372278</v>
      </c>
      <c r="J8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7.7815500544202665E-2</v>
      </c>
      <c r="K834" s="5">
        <f>VLOOKUP(TrendSheetStgData[Population]&amp;TrendSheetStgData[Trend],Threshold[#All],4,FALSE)</f>
        <v>10</v>
      </c>
      <c r="L834" s="5">
        <f>VLOOKUP(TrendSheetStgData[Population]&amp;TrendSheetStgData[Trend],Threshold[#All],5,FALSE)</f>
        <v>5</v>
      </c>
      <c r="M8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5" spans="1:13" x14ac:dyDescent="0.25">
      <c r="A835" t="s">
        <v>90</v>
      </c>
      <c r="B835" t="s">
        <v>90</v>
      </c>
      <c r="C835" t="s">
        <v>78</v>
      </c>
      <c r="D835" s="1" t="s">
        <v>107</v>
      </c>
      <c r="E835" t="s">
        <v>93</v>
      </c>
      <c r="F835" t="s">
        <v>28</v>
      </c>
      <c r="G835">
        <v>17</v>
      </c>
      <c r="H835">
        <v>2584423</v>
      </c>
      <c r="I835" s="5">
        <f>IFERROR(VLOOKUP(TrendSheetStgData[Population]&amp;TrendSheetStgData[Cost Basis]&amp;TrendSheetStgData[Period]&amp;TrendSheetStgData[Trend],TrendSheetPrdData[#All],9,FALSE),0)</f>
        <v>2606081</v>
      </c>
      <c r="J8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0.83105628719905478</v>
      </c>
      <c r="K835" s="5">
        <f>VLOOKUP(TrendSheetStgData[Population]&amp;TrendSheetStgData[Trend],Threshold[#All],4,FALSE)</f>
        <v>10</v>
      </c>
      <c r="L835" s="5">
        <f>VLOOKUP(TrendSheetStgData[Population]&amp;TrendSheetStgData[Trend],Threshold[#All],5,FALSE)</f>
        <v>5</v>
      </c>
      <c r="M8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6" spans="1:13" x14ac:dyDescent="0.25">
      <c r="A836" t="s">
        <v>90</v>
      </c>
      <c r="B836" t="s">
        <v>90</v>
      </c>
      <c r="C836" t="s">
        <v>78</v>
      </c>
      <c r="D836" s="1" t="s">
        <v>108</v>
      </c>
      <c r="E836" t="s">
        <v>93</v>
      </c>
      <c r="F836" t="s">
        <v>28</v>
      </c>
      <c r="G836">
        <v>17</v>
      </c>
      <c r="H836">
        <v>2822913</v>
      </c>
      <c r="I836" s="5">
        <f>IFERROR(VLOOKUP(TrendSheetStgData[Population]&amp;TrendSheetStgData[Cost Basis]&amp;TrendSheetStgData[Period]&amp;TrendSheetStgData[Trend],TrendSheetPrdData[#All],9,FALSE),0)</f>
        <v>2810060</v>
      </c>
      <c r="J8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0.45739236884621681</v>
      </c>
      <c r="K836" s="5">
        <f>VLOOKUP(TrendSheetStgData[Population]&amp;TrendSheetStgData[Trend],Threshold[#All],4,FALSE)</f>
        <v>10</v>
      </c>
      <c r="L836" s="5">
        <f>VLOOKUP(TrendSheetStgData[Population]&amp;TrendSheetStgData[Trend],Threshold[#All],5,FALSE)</f>
        <v>5</v>
      </c>
      <c r="M8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7" spans="1:13" x14ac:dyDescent="0.25">
      <c r="A837" t="s">
        <v>90</v>
      </c>
      <c r="B837" t="s">
        <v>90</v>
      </c>
      <c r="C837" t="s">
        <v>78</v>
      </c>
      <c r="D837" s="1" t="s">
        <v>109</v>
      </c>
      <c r="E837" t="s">
        <v>93</v>
      </c>
      <c r="F837" t="s">
        <v>28</v>
      </c>
      <c r="G837">
        <v>17</v>
      </c>
      <c r="H837">
        <v>2082467</v>
      </c>
      <c r="I837" s="5">
        <f>IFERROR(VLOOKUP(TrendSheetStgData[Population]&amp;TrendSheetStgData[Cost Basis]&amp;TrendSheetStgData[Period]&amp;TrendSheetStgData[Trend],TrendSheetPrdData[#All],9,FALSE),0)</f>
        <v>2076527</v>
      </c>
      <c r="J8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0.2860545516624633</v>
      </c>
      <c r="K837" s="5">
        <f>VLOOKUP(TrendSheetStgData[Population]&amp;TrendSheetStgData[Trend],Threshold[#All],4,FALSE)</f>
        <v>10</v>
      </c>
      <c r="L837" s="5">
        <f>VLOOKUP(TrendSheetStgData[Population]&amp;TrendSheetStgData[Trend],Threshold[#All],5,FALSE)</f>
        <v>5</v>
      </c>
      <c r="M8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8" spans="1:13" x14ac:dyDescent="0.25">
      <c r="A838" t="s">
        <v>90</v>
      </c>
      <c r="B838" t="s">
        <v>90</v>
      </c>
      <c r="C838" t="s">
        <v>78</v>
      </c>
      <c r="D838" s="1" t="s">
        <v>110</v>
      </c>
      <c r="E838" t="s">
        <v>93</v>
      </c>
      <c r="F838" t="s">
        <v>28</v>
      </c>
      <c r="G838">
        <v>17</v>
      </c>
      <c r="H838">
        <v>2162191</v>
      </c>
      <c r="I838" s="5">
        <f>IFERROR(VLOOKUP(TrendSheetStgData[Population]&amp;TrendSheetStgData[Cost Basis]&amp;TrendSheetStgData[Period]&amp;TrendSheetStgData[Trend],TrendSheetPrdData[#All],9,FALSE),0)</f>
        <v>2102890</v>
      </c>
      <c r="J8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2.8199763183048088</v>
      </c>
      <c r="K838" s="5">
        <f>VLOOKUP(TrendSheetStgData[Population]&amp;TrendSheetStgData[Trend],Threshold[#All],4,FALSE)</f>
        <v>10</v>
      </c>
      <c r="L838" s="5">
        <f>VLOOKUP(TrendSheetStgData[Population]&amp;TrendSheetStgData[Trend],Threshold[#All],5,FALSE)</f>
        <v>5</v>
      </c>
      <c r="M8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39" spans="1:13" x14ac:dyDescent="0.25">
      <c r="A839" t="s">
        <v>90</v>
      </c>
      <c r="B839" t="s">
        <v>90</v>
      </c>
      <c r="C839" t="s">
        <v>78</v>
      </c>
      <c r="D839" s="1" t="s">
        <v>111</v>
      </c>
      <c r="E839" t="s">
        <v>93</v>
      </c>
      <c r="F839" t="s">
        <v>28</v>
      </c>
      <c r="G839">
        <v>17</v>
      </c>
      <c r="H839">
        <v>2459774</v>
      </c>
      <c r="I839" s="5">
        <f>IFERROR(VLOOKUP(TrendSheetStgData[Population]&amp;TrendSheetStgData[Cost Basis]&amp;TrendSheetStgData[Period]&amp;TrendSheetStgData[Trend],TrendSheetPrdData[#All],9,FALSE),0)</f>
        <v>2161920</v>
      </c>
      <c r="J8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13.777290556542333</v>
      </c>
      <c r="K839" s="5">
        <f>VLOOKUP(TrendSheetStgData[Population]&amp;TrendSheetStgData[Trend],Threshold[#All],4,FALSE)</f>
        <v>10</v>
      </c>
      <c r="L839" s="5">
        <f>VLOOKUP(TrendSheetStgData[Population]&amp;TrendSheetStgData[Trend],Threshold[#All],5,FALSE)</f>
        <v>5</v>
      </c>
      <c r="M8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40" spans="1:13" x14ac:dyDescent="0.25">
      <c r="A840" t="s">
        <v>90</v>
      </c>
      <c r="B840" t="s">
        <v>90</v>
      </c>
      <c r="C840" t="s">
        <v>78</v>
      </c>
      <c r="D840" s="1" t="s">
        <v>112</v>
      </c>
      <c r="E840" t="s">
        <v>113</v>
      </c>
      <c r="F840" t="s">
        <v>28</v>
      </c>
      <c r="G840">
        <v>17</v>
      </c>
      <c r="H840">
        <v>1872360</v>
      </c>
      <c r="I840" s="5">
        <f>IFERROR(VLOOKUP(TrendSheetStgData[Population]&amp;TrendSheetStgData[Cost Basis]&amp;TrendSheetStgData[Period]&amp;TrendSheetStgData[Trend],TrendSheetPrdData[#All],9,FALSE),0)</f>
        <v>812006</v>
      </c>
      <c r="J8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130.58450307017435</v>
      </c>
      <c r="K840" s="5">
        <f>VLOOKUP(TrendSheetStgData[Population]&amp;TrendSheetStgData[Trend],Threshold[#All],4,FALSE)</f>
        <v>10</v>
      </c>
      <c r="L840" s="5">
        <f>VLOOKUP(TrendSheetStgData[Population]&amp;TrendSheetStgData[Trend],Threshold[#All],5,FALSE)</f>
        <v>5</v>
      </c>
      <c r="M8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41" spans="1:13" x14ac:dyDescent="0.25">
      <c r="A841" t="s">
        <v>90</v>
      </c>
      <c r="B841" t="s">
        <v>90</v>
      </c>
      <c r="C841" t="s">
        <v>78</v>
      </c>
      <c r="D841" s="1" t="s">
        <v>114</v>
      </c>
      <c r="E841" t="s">
        <v>113</v>
      </c>
      <c r="F841" t="s">
        <v>28</v>
      </c>
      <c r="G841">
        <v>17</v>
      </c>
      <c r="H841">
        <v>1272923</v>
      </c>
      <c r="I841" s="5">
        <f>IFERROR(VLOOKUP(TrendSheetStgData[Population]&amp;TrendSheetStgData[Cost Basis]&amp;TrendSheetStgData[Period]&amp;TrendSheetStgData[Trend],TrendSheetPrdData[#All],9,FALSE),0)</f>
        <v>0</v>
      </c>
      <c r="J8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841" s="5">
        <f>VLOOKUP(TrendSheetStgData[Population]&amp;TrendSheetStgData[Trend],Threshold[#All],4,FALSE)</f>
        <v>10</v>
      </c>
      <c r="L841" s="5">
        <f>VLOOKUP(TrendSheetStgData[Population]&amp;TrendSheetStgData[Trend],Threshold[#All],5,FALSE)</f>
        <v>5</v>
      </c>
      <c r="M8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42" spans="1:13" x14ac:dyDescent="0.25">
      <c r="A842" t="s">
        <v>90</v>
      </c>
      <c r="B842" t="s">
        <v>90</v>
      </c>
      <c r="C842" t="s">
        <v>78</v>
      </c>
      <c r="D842" s="1" t="s">
        <v>92</v>
      </c>
      <c r="E842" t="s">
        <v>93</v>
      </c>
      <c r="F842" t="s">
        <v>29</v>
      </c>
      <c r="G842">
        <v>18</v>
      </c>
      <c r="H842">
        <v>305.35000000000002</v>
      </c>
      <c r="I842" s="5">
        <f>IFERROR(VLOOKUP(TrendSheetStgData[Population]&amp;TrendSheetStgData[Cost Basis]&amp;TrendSheetStgData[Period]&amp;TrendSheetStgData[Trend],TrendSheetPrdData[#All],9,FALSE),0)</f>
        <v>305.42</v>
      </c>
      <c r="J8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2.2919258725686981E-2</v>
      </c>
      <c r="K842" s="5">
        <f>VLOOKUP(TrendSheetStgData[Population]&amp;TrendSheetStgData[Trend],Threshold[#All],4,FALSE)</f>
        <v>10</v>
      </c>
      <c r="L842" s="5">
        <f>VLOOKUP(TrendSheetStgData[Population]&amp;TrendSheetStgData[Trend],Threshold[#All],5,FALSE)</f>
        <v>5</v>
      </c>
      <c r="M8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43" spans="1:13" x14ac:dyDescent="0.25">
      <c r="A843" t="s">
        <v>90</v>
      </c>
      <c r="B843" t="s">
        <v>90</v>
      </c>
      <c r="C843" t="s">
        <v>78</v>
      </c>
      <c r="D843" s="1" t="s">
        <v>94</v>
      </c>
      <c r="E843" t="s">
        <v>93</v>
      </c>
      <c r="F843" t="s">
        <v>29</v>
      </c>
      <c r="G843">
        <v>18</v>
      </c>
      <c r="H843">
        <v>330.07</v>
      </c>
      <c r="I843" s="5">
        <f>IFERROR(VLOOKUP(TrendSheetStgData[Population]&amp;TrendSheetStgData[Cost Basis]&amp;TrendSheetStgData[Period]&amp;TrendSheetStgData[Trend],TrendSheetPrdData[#All],9,FALSE),0)</f>
        <v>330.18</v>
      </c>
      <c r="J8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3.33151614271045E-2</v>
      </c>
      <c r="K843" s="5">
        <f>VLOOKUP(TrendSheetStgData[Population]&amp;TrendSheetStgData[Trend],Threshold[#All],4,FALSE)</f>
        <v>10</v>
      </c>
      <c r="L843" s="5">
        <f>VLOOKUP(TrendSheetStgData[Population]&amp;TrendSheetStgData[Trend],Threshold[#All],5,FALSE)</f>
        <v>5</v>
      </c>
      <c r="M8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44" spans="1:13" x14ac:dyDescent="0.25">
      <c r="A844" t="s">
        <v>90</v>
      </c>
      <c r="B844" t="s">
        <v>90</v>
      </c>
      <c r="C844" t="s">
        <v>78</v>
      </c>
      <c r="D844" s="1" t="s">
        <v>95</v>
      </c>
      <c r="E844" t="s">
        <v>93</v>
      </c>
      <c r="F844" t="s">
        <v>29</v>
      </c>
      <c r="G844">
        <v>18</v>
      </c>
      <c r="H844">
        <v>342.01</v>
      </c>
      <c r="I844" s="5">
        <f>IFERROR(VLOOKUP(TrendSheetStgData[Population]&amp;TrendSheetStgData[Cost Basis]&amp;TrendSheetStgData[Period]&amp;TrendSheetStgData[Trend],TrendSheetPrdData[#All],9,FALSE),0)</f>
        <v>341.96</v>
      </c>
      <c r="J8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1.4621593168794996E-2</v>
      </c>
      <c r="K844" s="5">
        <f>VLOOKUP(TrendSheetStgData[Population]&amp;TrendSheetStgData[Trend],Threshold[#All],4,FALSE)</f>
        <v>10</v>
      </c>
      <c r="L844" s="5">
        <f>VLOOKUP(TrendSheetStgData[Population]&amp;TrendSheetStgData[Trend],Threshold[#All],5,FALSE)</f>
        <v>5</v>
      </c>
      <c r="M8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45" spans="1:13" x14ac:dyDescent="0.25">
      <c r="A845" t="s">
        <v>90</v>
      </c>
      <c r="B845" t="s">
        <v>90</v>
      </c>
      <c r="C845" t="s">
        <v>78</v>
      </c>
      <c r="D845" s="1" t="s">
        <v>96</v>
      </c>
      <c r="E845" t="s">
        <v>93</v>
      </c>
      <c r="F845" t="s">
        <v>29</v>
      </c>
      <c r="G845">
        <v>18</v>
      </c>
      <c r="H845">
        <v>350.8</v>
      </c>
      <c r="I845" s="5">
        <f>IFERROR(VLOOKUP(TrendSheetStgData[Population]&amp;TrendSheetStgData[Cost Basis]&amp;TrendSheetStgData[Period]&amp;TrendSheetStgData[Trend],TrendSheetPrdData[#All],9,FALSE),0)</f>
        <v>350.75</v>
      </c>
      <c r="J8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1.4255167498221345E-2</v>
      </c>
      <c r="K845" s="5">
        <f>VLOOKUP(TrendSheetStgData[Population]&amp;TrendSheetStgData[Trend],Threshold[#All],4,FALSE)</f>
        <v>10</v>
      </c>
      <c r="L845" s="5">
        <f>VLOOKUP(TrendSheetStgData[Population]&amp;TrendSheetStgData[Trend],Threshold[#All],5,FALSE)</f>
        <v>5</v>
      </c>
      <c r="M8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46" spans="1:13" x14ac:dyDescent="0.25">
      <c r="A846" t="s">
        <v>90</v>
      </c>
      <c r="B846" t="s">
        <v>90</v>
      </c>
      <c r="C846" t="s">
        <v>78</v>
      </c>
      <c r="D846" s="1" t="s">
        <v>97</v>
      </c>
      <c r="E846" t="s">
        <v>93</v>
      </c>
      <c r="F846" t="s">
        <v>29</v>
      </c>
      <c r="G846">
        <v>18</v>
      </c>
      <c r="H846">
        <v>310.08999999999997</v>
      </c>
      <c r="I846" s="5">
        <f>IFERROR(VLOOKUP(TrendSheetStgData[Population]&amp;TrendSheetStgData[Cost Basis]&amp;TrendSheetStgData[Period]&amp;TrendSheetStgData[Trend],TrendSheetPrdData[#All],9,FALSE),0)</f>
        <v>310.05</v>
      </c>
      <c r="J8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1.2901144976604941E-2</v>
      </c>
      <c r="K846" s="5">
        <f>VLOOKUP(TrendSheetStgData[Population]&amp;TrendSheetStgData[Trend],Threshold[#All],4,FALSE)</f>
        <v>10</v>
      </c>
      <c r="L846" s="5">
        <f>VLOOKUP(TrendSheetStgData[Population]&amp;TrendSheetStgData[Trend],Threshold[#All],5,FALSE)</f>
        <v>5</v>
      </c>
      <c r="M8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47" spans="1:13" x14ac:dyDescent="0.25">
      <c r="A847" t="s">
        <v>90</v>
      </c>
      <c r="B847" t="s">
        <v>90</v>
      </c>
      <c r="C847" t="s">
        <v>78</v>
      </c>
      <c r="D847" s="1" t="s">
        <v>98</v>
      </c>
      <c r="E847" t="s">
        <v>93</v>
      </c>
      <c r="F847" t="s">
        <v>29</v>
      </c>
      <c r="G847">
        <v>18</v>
      </c>
      <c r="H847">
        <v>321.43</v>
      </c>
      <c r="I847" s="5">
        <f>IFERROR(VLOOKUP(TrendSheetStgData[Population]&amp;TrendSheetStgData[Cost Basis]&amp;TrendSheetStgData[Period]&amp;TrendSheetStgData[Trend],TrendSheetPrdData[#All],9,FALSE),0)</f>
        <v>321.39</v>
      </c>
      <c r="J8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1.2445937957005652E-2</v>
      </c>
      <c r="K847" s="5">
        <f>VLOOKUP(TrendSheetStgData[Population]&amp;TrendSheetStgData[Trend],Threshold[#All],4,FALSE)</f>
        <v>10</v>
      </c>
      <c r="L847" s="5">
        <f>VLOOKUP(TrendSheetStgData[Population]&amp;TrendSheetStgData[Trend],Threshold[#All],5,FALSE)</f>
        <v>5</v>
      </c>
      <c r="M8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48" spans="1:13" x14ac:dyDescent="0.25">
      <c r="A848" t="s">
        <v>90</v>
      </c>
      <c r="B848" t="s">
        <v>90</v>
      </c>
      <c r="C848" t="s">
        <v>78</v>
      </c>
      <c r="D848" s="1" t="s">
        <v>99</v>
      </c>
      <c r="E848" t="s">
        <v>93</v>
      </c>
      <c r="F848" t="s">
        <v>29</v>
      </c>
      <c r="G848">
        <v>18</v>
      </c>
      <c r="H848">
        <v>332.04</v>
      </c>
      <c r="I848" s="5">
        <f>IFERROR(VLOOKUP(TrendSheetStgData[Population]&amp;TrendSheetStgData[Cost Basis]&amp;TrendSheetStgData[Period]&amp;TrendSheetStgData[Trend],TrendSheetPrdData[#All],9,FALSE),0)</f>
        <v>331.99</v>
      </c>
      <c r="J8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1.5060694599238341E-2</v>
      </c>
      <c r="K848" s="5">
        <f>VLOOKUP(TrendSheetStgData[Population]&amp;TrendSheetStgData[Trend],Threshold[#All],4,FALSE)</f>
        <v>10</v>
      </c>
      <c r="L848" s="5">
        <f>VLOOKUP(TrendSheetStgData[Population]&amp;TrendSheetStgData[Trend],Threshold[#All],5,FALSE)</f>
        <v>5</v>
      </c>
      <c r="M8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49" spans="1:13" x14ac:dyDescent="0.25">
      <c r="A849" t="s">
        <v>90</v>
      </c>
      <c r="B849" t="s">
        <v>90</v>
      </c>
      <c r="C849" t="s">
        <v>78</v>
      </c>
      <c r="D849" s="1" t="s">
        <v>100</v>
      </c>
      <c r="E849" t="s">
        <v>93</v>
      </c>
      <c r="F849" t="s">
        <v>29</v>
      </c>
      <c r="G849">
        <v>18</v>
      </c>
      <c r="H849">
        <v>343.07</v>
      </c>
      <c r="I849" s="5">
        <f>IFERROR(VLOOKUP(TrendSheetStgData[Population]&amp;TrendSheetStgData[Cost Basis]&amp;TrendSheetStgData[Period]&amp;TrendSheetStgData[Trend],TrendSheetPrdData[#All],9,FALSE),0)</f>
        <v>343.03</v>
      </c>
      <c r="J8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1.1660787686214169E-2</v>
      </c>
      <c r="K849" s="5">
        <f>VLOOKUP(TrendSheetStgData[Population]&amp;TrendSheetStgData[Trend],Threshold[#All],4,FALSE)</f>
        <v>10</v>
      </c>
      <c r="L849" s="5">
        <f>VLOOKUP(TrendSheetStgData[Population]&amp;TrendSheetStgData[Trend],Threshold[#All],5,FALSE)</f>
        <v>5</v>
      </c>
      <c r="M8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0" spans="1:13" x14ac:dyDescent="0.25">
      <c r="A850" t="s">
        <v>90</v>
      </c>
      <c r="B850" t="s">
        <v>90</v>
      </c>
      <c r="C850" t="s">
        <v>78</v>
      </c>
      <c r="D850" s="1" t="s">
        <v>101</v>
      </c>
      <c r="E850" t="s">
        <v>93</v>
      </c>
      <c r="F850" t="s">
        <v>29</v>
      </c>
      <c r="G850">
        <v>18</v>
      </c>
      <c r="H850">
        <v>354.48</v>
      </c>
      <c r="I850" s="5">
        <f>IFERROR(VLOOKUP(TrendSheetStgData[Population]&amp;TrendSheetStgData[Cost Basis]&amp;TrendSheetStgData[Period]&amp;TrendSheetStgData[Trend],TrendSheetPrdData[#All],9,FALSE),0)</f>
        <v>354.43</v>
      </c>
      <c r="J8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1.4107157971958176E-2</v>
      </c>
      <c r="K850" s="5">
        <f>VLOOKUP(TrendSheetStgData[Population]&amp;TrendSheetStgData[Trend],Threshold[#All],4,FALSE)</f>
        <v>10</v>
      </c>
      <c r="L850" s="5">
        <f>VLOOKUP(TrendSheetStgData[Population]&amp;TrendSheetStgData[Trend],Threshold[#All],5,FALSE)</f>
        <v>5</v>
      </c>
      <c r="M8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1" spans="1:13" x14ac:dyDescent="0.25">
      <c r="A851" t="s">
        <v>90</v>
      </c>
      <c r="B851" t="s">
        <v>90</v>
      </c>
      <c r="C851" t="s">
        <v>78</v>
      </c>
      <c r="D851" s="1" t="s">
        <v>102</v>
      </c>
      <c r="E851" t="s">
        <v>93</v>
      </c>
      <c r="F851" t="s">
        <v>29</v>
      </c>
      <c r="G851">
        <v>18</v>
      </c>
      <c r="H851">
        <v>359.16</v>
      </c>
      <c r="I851" s="5">
        <f>IFERROR(VLOOKUP(TrendSheetStgData[Population]&amp;TrendSheetStgData[Cost Basis]&amp;TrendSheetStgData[Period]&amp;TrendSheetStgData[Trend],TrendSheetPrdData[#All],9,FALSE),0)</f>
        <v>359.12</v>
      </c>
      <c r="J8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1.1138338159952235E-2</v>
      </c>
      <c r="K851" s="5">
        <f>VLOOKUP(TrendSheetStgData[Population]&amp;TrendSheetStgData[Trend],Threshold[#All],4,FALSE)</f>
        <v>10</v>
      </c>
      <c r="L851" s="5">
        <f>VLOOKUP(TrendSheetStgData[Population]&amp;TrendSheetStgData[Trend],Threshold[#All],5,FALSE)</f>
        <v>5</v>
      </c>
      <c r="M8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2" spans="1:13" x14ac:dyDescent="0.25">
      <c r="A852" t="s">
        <v>90</v>
      </c>
      <c r="B852" t="s">
        <v>90</v>
      </c>
      <c r="C852" t="s">
        <v>78</v>
      </c>
      <c r="D852" s="1" t="s">
        <v>103</v>
      </c>
      <c r="E852" t="s">
        <v>93</v>
      </c>
      <c r="F852" t="s">
        <v>29</v>
      </c>
      <c r="G852">
        <v>18</v>
      </c>
      <c r="H852">
        <v>362.53</v>
      </c>
      <c r="I852" s="5">
        <f>IFERROR(VLOOKUP(TrendSheetStgData[Population]&amp;TrendSheetStgData[Cost Basis]&amp;TrendSheetStgData[Period]&amp;TrendSheetStgData[Trend],TrendSheetPrdData[#All],9,FALSE),0)</f>
        <v>362.51</v>
      </c>
      <c r="J8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5.5170891837416376E-3</v>
      </c>
      <c r="K852" s="5">
        <f>VLOOKUP(TrendSheetStgData[Population]&amp;TrendSheetStgData[Trend],Threshold[#All],4,FALSE)</f>
        <v>10</v>
      </c>
      <c r="L852" s="5">
        <f>VLOOKUP(TrendSheetStgData[Population]&amp;TrendSheetStgData[Trend],Threshold[#All],5,FALSE)</f>
        <v>5</v>
      </c>
      <c r="M8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3" spans="1:13" x14ac:dyDescent="0.25">
      <c r="A853" t="s">
        <v>90</v>
      </c>
      <c r="B853" t="s">
        <v>90</v>
      </c>
      <c r="C853" t="s">
        <v>78</v>
      </c>
      <c r="D853" s="1" t="s">
        <v>104</v>
      </c>
      <c r="E853" t="s">
        <v>93</v>
      </c>
      <c r="F853" t="s">
        <v>29</v>
      </c>
      <c r="G853">
        <v>18</v>
      </c>
      <c r="H853">
        <v>370.15</v>
      </c>
      <c r="I853" s="5">
        <f>IFERROR(VLOOKUP(TrendSheetStgData[Population]&amp;TrendSheetStgData[Cost Basis]&amp;TrendSheetStgData[Period]&amp;TrendSheetStgData[Trend],TrendSheetPrdData[#All],9,FALSE),0)</f>
        <v>370.14</v>
      </c>
      <c r="J8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2.7016804452344801E-3</v>
      </c>
      <c r="K853" s="5">
        <f>VLOOKUP(TrendSheetStgData[Population]&amp;TrendSheetStgData[Trend],Threshold[#All],4,FALSE)</f>
        <v>10</v>
      </c>
      <c r="L853" s="5">
        <f>VLOOKUP(TrendSheetStgData[Population]&amp;TrendSheetStgData[Trend],Threshold[#All],5,FALSE)</f>
        <v>5</v>
      </c>
      <c r="M8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4" spans="1:13" x14ac:dyDescent="0.25">
      <c r="A854" t="s">
        <v>90</v>
      </c>
      <c r="B854" t="s">
        <v>90</v>
      </c>
      <c r="C854" t="s">
        <v>78</v>
      </c>
      <c r="D854" s="1" t="s">
        <v>105</v>
      </c>
      <c r="E854" t="s">
        <v>93</v>
      </c>
      <c r="F854" t="s">
        <v>29</v>
      </c>
      <c r="G854">
        <v>18</v>
      </c>
      <c r="H854">
        <v>377.17</v>
      </c>
      <c r="I854" s="5">
        <f>IFERROR(VLOOKUP(TrendSheetStgData[Population]&amp;TrendSheetStgData[Cost Basis]&amp;TrendSheetStgData[Period]&amp;TrendSheetStgData[Trend],TrendSheetPrdData[#All],9,FALSE),0)</f>
        <v>377.15</v>
      </c>
      <c r="J8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5.302929868762735E-3</v>
      </c>
      <c r="K854" s="5">
        <f>VLOOKUP(TrendSheetStgData[Population]&amp;TrendSheetStgData[Trend],Threshold[#All],4,FALSE)</f>
        <v>10</v>
      </c>
      <c r="L854" s="5">
        <f>VLOOKUP(TrendSheetStgData[Population]&amp;TrendSheetStgData[Trend],Threshold[#All],5,FALSE)</f>
        <v>5</v>
      </c>
      <c r="M8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5" spans="1:13" x14ac:dyDescent="0.25">
      <c r="A855" t="s">
        <v>90</v>
      </c>
      <c r="B855" t="s">
        <v>90</v>
      </c>
      <c r="C855" t="s">
        <v>78</v>
      </c>
      <c r="D855" s="1" t="s">
        <v>106</v>
      </c>
      <c r="E855" t="s">
        <v>93</v>
      </c>
      <c r="F855" t="s">
        <v>29</v>
      </c>
      <c r="G855">
        <v>18</v>
      </c>
      <c r="H855">
        <v>377.59</v>
      </c>
      <c r="I855" s="5">
        <f>IFERROR(VLOOKUP(TrendSheetStgData[Population]&amp;TrendSheetStgData[Cost Basis]&amp;TrendSheetStgData[Period]&amp;TrendSheetStgData[Trend],TrendSheetPrdData[#All],9,FALSE),0)</f>
        <v>377.57</v>
      </c>
      <c r="J8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5.2970310141117697E-3</v>
      </c>
      <c r="K855" s="5">
        <f>VLOOKUP(TrendSheetStgData[Population]&amp;TrendSheetStgData[Trend],Threshold[#All],4,FALSE)</f>
        <v>10</v>
      </c>
      <c r="L855" s="5">
        <f>VLOOKUP(TrendSheetStgData[Population]&amp;TrendSheetStgData[Trend],Threshold[#All],5,FALSE)</f>
        <v>5</v>
      </c>
      <c r="M8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6" spans="1:13" x14ac:dyDescent="0.25">
      <c r="A856" t="s">
        <v>90</v>
      </c>
      <c r="B856" t="s">
        <v>90</v>
      </c>
      <c r="C856" t="s">
        <v>78</v>
      </c>
      <c r="D856" s="1" t="s">
        <v>107</v>
      </c>
      <c r="E856" t="s">
        <v>93</v>
      </c>
      <c r="F856" t="s">
        <v>29</v>
      </c>
      <c r="G856">
        <v>18</v>
      </c>
      <c r="H856">
        <v>375.51</v>
      </c>
      <c r="I856" s="5">
        <f>IFERROR(VLOOKUP(TrendSheetStgData[Population]&amp;TrendSheetStgData[Cost Basis]&amp;TrendSheetStgData[Period]&amp;TrendSheetStgData[Trend],TrendSheetPrdData[#All],9,FALSE),0)</f>
        <v>375.62</v>
      </c>
      <c r="J8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2.9284915606201386E-2</v>
      </c>
      <c r="K856" s="5">
        <f>VLOOKUP(TrendSheetStgData[Population]&amp;TrendSheetStgData[Trend],Threshold[#All],4,FALSE)</f>
        <v>10</v>
      </c>
      <c r="L856" s="5">
        <f>VLOOKUP(TrendSheetStgData[Population]&amp;TrendSheetStgData[Trend],Threshold[#All],5,FALSE)</f>
        <v>5</v>
      </c>
      <c r="M8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7" spans="1:13" x14ac:dyDescent="0.25">
      <c r="A857" t="s">
        <v>90</v>
      </c>
      <c r="B857" t="s">
        <v>90</v>
      </c>
      <c r="C857" t="s">
        <v>78</v>
      </c>
      <c r="D857" s="1" t="s">
        <v>108</v>
      </c>
      <c r="E857" t="s">
        <v>93</v>
      </c>
      <c r="F857" t="s">
        <v>29</v>
      </c>
      <c r="G857">
        <v>18</v>
      </c>
      <c r="H857">
        <v>372.33</v>
      </c>
      <c r="I857" s="5">
        <f>IFERROR(VLOOKUP(TrendSheetStgData[Population]&amp;TrendSheetStgData[Cost Basis]&amp;TrendSheetStgData[Period]&amp;TrendSheetStgData[Trend],TrendSheetPrdData[#All],9,FALSE),0)</f>
        <v>372.31</v>
      </c>
      <c r="J8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5.3718675297418309E-3</v>
      </c>
      <c r="K857" s="5">
        <f>VLOOKUP(TrendSheetStgData[Population]&amp;TrendSheetStgData[Trend],Threshold[#All],4,FALSE)</f>
        <v>10</v>
      </c>
      <c r="L857" s="5">
        <f>VLOOKUP(TrendSheetStgData[Population]&amp;TrendSheetStgData[Trend],Threshold[#All],5,FALSE)</f>
        <v>5</v>
      </c>
      <c r="M8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8" spans="1:13" x14ac:dyDescent="0.25">
      <c r="A858" t="s">
        <v>90</v>
      </c>
      <c r="B858" t="s">
        <v>90</v>
      </c>
      <c r="C858" t="s">
        <v>78</v>
      </c>
      <c r="D858" s="1" t="s">
        <v>109</v>
      </c>
      <c r="E858" t="s">
        <v>93</v>
      </c>
      <c r="F858" t="s">
        <v>29</v>
      </c>
      <c r="G858">
        <v>18</v>
      </c>
      <c r="H858">
        <v>348.97</v>
      </c>
      <c r="I858" s="5">
        <f>IFERROR(VLOOKUP(TrendSheetStgData[Population]&amp;TrendSheetStgData[Cost Basis]&amp;TrendSheetStgData[Period]&amp;TrendSheetStgData[Trend],TrendSheetPrdData[#All],9,FALSE),0)</f>
        <v>348.69</v>
      </c>
      <c r="J8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8.0300553500252253E-2</v>
      </c>
      <c r="K858" s="5">
        <f>VLOOKUP(TrendSheetStgData[Population]&amp;TrendSheetStgData[Trend],Threshold[#All],4,FALSE)</f>
        <v>10</v>
      </c>
      <c r="L858" s="5">
        <f>VLOOKUP(TrendSheetStgData[Population]&amp;TrendSheetStgData[Trend],Threshold[#All],5,FALSE)</f>
        <v>5</v>
      </c>
      <c r="M8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59" spans="1:13" x14ac:dyDescent="0.25">
      <c r="A859" t="s">
        <v>90</v>
      </c>
      <c r="B859" t="s">
        <v>90</v>
      </c>
      <c r="C859" t="s">
        <v>78</v>
      </c>
      <c r="D859" s="1" t="s">
        <v>110</v>
      </c>
      <c r="E859" t="s">
        <v>93</v>
      </c>
      <c r="F859" t="s">
        <v>29</v>
      </c>
      <c r="G859">
        <v>18</v>
      </c>
      <c r="H859">
        <v>347.92</v>
      </c>
      <c r="I859" s="5">
        <f>IFERROR(VLOOKUP(TrendSheetStgData[Population]&amp;TrendSheetStgData[Cost Basis]&amp;TrendSheetStgData[Period]&amp;TrendSheetStgData[Trend],TrendSheetPrdData[#All],9,FALSE),0)</f>
        <v>346.81</v>
      </c>
      <c r="J8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0.32005997520256441</v>
      </c>
      <c r="K859" s="5">
        <f>VLOOKUP(TrendSheetStgData[Population]&amp;TrendSheetStgData[Trend],Threshold[#All],4,FALSE)</f>
        <v>10</v>
      </c>
      <c r="L859" s="5">
        <f>VLOOKUP(TrendSheetStgData[Population]&amp;TrendSheetStgData[Trend],Threshold[#All],5,FALSE)</f>
        <v>5</v>
      </c>
      <c r="M8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60" spans="1:13" x14ac:dyDescent="0.25">
      <c r="A860" t="s">
        <v>90</v>
      </c>
      <c r="B860" t="s">
        <v>90</v>
      </c>
      <c r="C860" t="s">
        <v>78</v>
      </c>
      <c r="D860" s="1" t="s">
        <v>111</v>
      </c>
      <c r="E860" t="s">
        <v>93</v>
      </c>
      <c r="F860" t="s">
        <v>29</v>
      </c>
      <c r="G860">
        <v>18</v>
      </c>
      <c r="H860">
        <v>351.25</v>
      </c>
      <c r="I860" s="5">
        <f>IFERROR(VLOOKUP(TrendSheetStgData[Population]&amp;TrendSheetStgData[Cost Basis]&amp;TrendSheetStgData[Period]&amp;TrendSheetStgData[Trend],TrendSheetPrdData[#All],9,FALSE),0)</f>
        <v>349.07</v>
      </c>
      <c r="J8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0.62451657260721538</v>
      </c>
      <c r="K860" s="5">
        <f>VLOOKUP(TrendSheetStgData[Population]&amp;TrendSheetStgData[Trend],Threshold[#All],4,FALSE)</f>
        <v>10</v>
      </c>
      <c r="L860" s="5">
        <f>VLOOKUP(TrendSheetStgData[Population]&amp;TrendSheetStgData[Trend],Threshold[#All],5,FALSE)</f>
        <v>5</v>
      </c>
      <c r="M8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61" spans="1:13" x14ac:dyDescent="0.25">
      <c r="A861" t="s">
        <v>90</v>
      </c>
      <c r="B861" t="s">
        <v>90</v>
      </c>
      <c r="C861" t="s">
        <v>78</v>
      </c>
      <c r="D861" s="1" t="s">
        <v>112</v>
      </c>
      <c r="E861" t="s">
        <v>113</v>
      </c>
      <c r="F861" t="s">
        <v>29</v>
      </c>
      <c r="G861">
        <v>18</v>
      </c>
      <c r="H861">
        <v>348.97</v>
      </c>
      <c r="I861" s="5">
        <f>IFERROR(VLOOKUP(TrendSheetStgData[Population]&amp;TrendSheetStgData[Cost Basis]&amp;TrendSheetStgData[Period]&amp;TrendSheetStgData[Trend],TrendSheetPrdData[#All],9,FALSE),0)</f>
        <v>340.06</v>
      </c>
      <c r="J8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2.620125860142335</v>
      </c>
      <c r="K861" s="5">
        <f>VLOOKUP(TrendSheetStgData[Population]&amp;TrendSheetStgData[Trend],Threshold[#All],4,FALSE)</f>
        <v>10</v>
      </c>
      <c r="L861" s="5">
        <f>VLOOKUP(TrendSheetStgData[Population]&amp;TrendSheetStgData[Trend],Threshold[#All],5,FALSE)</f>
        <v>5</v>
      </c>
      <c r="M8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62" spans="1:13" x14ac:dyDescent="0.25">
      <c r="A862" t="s">
        <v>90</v>
      </c>
      <c r="B862" t="s">
        <v>90</v>
      </c>
      <c r="C862" t="s">
        <v>78</v>
      </c>
      <c r="D862" s="1" t="s">
        <v>114</v>
      </c>
      <c r="E862" t="s">
        <v>113</v>
      </c>
      <c r="F862" t="s">
        <v>29</v>
      </c>
      <c r="G862">
        <v>18</v>
      </c>
      <c r="H862">
        <v>341.4</v>
      </c>
      <c r="I862" s="5">
        <f>IFERROR(VLOOKUP(TrendSheetStgData[Population]&amp;TrendSheetStgData[Cost Basis]&amp;TrendSheetStgData[Period]&amp;TrendSheetStgData[Trend],TrendSheetPrdData[#All],9,FALSE),0)</f>
        <v>0</v>
      </c>
      <c r="J8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862" s="5">
        <f>VLOOKUP(TrendSheetStgData[Population]&amp;TrendSheetStgData[Trend],Threshold[#All],4,FALSE)</f>
        <v>10</v>
      </c>
      <c r="L862" s="5">
        <f>VLOOKUP(TrendSheetStgData[Population]&amp;TrendSheetStgData[Trend],Threshold[#All],5,FALSE)</f>
        <v>5</v>
      </c>
      <c r="M8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63" spans="1:13" x14ac:dyDescent="0.25">
      <c r="A863" t="s">
        <v>90</v>
      </c>
      <c r="B863" t="s">
        <v>90</v>
      </c>
      <c r="C863" t="s">
        <v>78</v>
      </c>
      <c r="D863" s="1" t="s">
        <v>92</v>
      </c>
      <c r="E863" t="s">
        <v>93</v>
      </c>
      <c r="F863" t="s">
        <v>30</v>
      </c>
      <c r="G863">
        <v>19</v>
      </c>
      <c r="H863">
        <v>684</v>
      </c>
      <c r="I863" s="5">
        <f>IFERROR(VLOOKUP(TrendSheetStgData[Population]&amp;TrendSheetStgData[Cost Basis]&amp;TrendSheetStgData[Period]&amp;TrendSheetStgData[Trend],TrendSheetPrdData[#All],9,FALSE),0)</f>
        <v>684</v>
      </c>
      <c r="J8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3" s="5">
        <f>VLOOKUP(TrendSheetStgData[Population]&amp;TrendSheetStgData[Trend],Threshold[#All],4,FALSE)</f>
        <v>10</v>
      </c>
      <c r="L863" s="5">
        <f>VLOOKUP(TrendSheetStgData[Population]&amp;TrendSheetStgData[Trend],Threshold[#All],5,FALSE)</f>
        <v>5</v>
      </c>
      <c r="M8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4" spans="1:13" x14ac:dyDescent="0.25">
      <c r="A864" t="s">
        <v>90</v>
      </c>
      <c r="B864" t="s">
        <v>90</v>
      </c>
      <c r="C864" t="s">
        <v>78</v>
      </c>
      <c r="D864" s="1" t="s">
        <v>94</v>
      </c>
      <c r="E864" t="s">
        <v>93</v>
      </c>
      <c r="F864" t="s">
        <v>30</v>
      </c>
      <c r="G864">
        <v>19</v>
      </c>
      <c r="H864">
        <v>514</v>
      </c>
      <c r="I864" s="5">
        <f>IFERROR(VLOOKUP(TrendSheetStgData[Population]&amp;TrendSheetStgData[Cost Basis]&amp;TrendSheetStgData[Period]&amp;TrendSheetStgData[Trend],TrendSheetPrdData[#All],9,FALSE),0)</f>
        <v>514</v>
      </c>
      <c r="J8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4" s="5">
        <f>VLOOKUP(TrendSheetStgData[Population]&amp;TrendSheetStgData[Trend],Threshold[#All],4,FALSE)</f>
        <v>10</v>
      </c>
      <c r="L864" s="5">
        <f>VLOOKUP(TrendSheetStgData[Population]&amp;TrendSheetStgData[Trend],Threshold[#All],5,FALSE)</f>
        <v>5</v>
      </c>
      <c r="M8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5" spans="1:13" x14ac:dyDescent="0.25">
      <c r="A865" t="s">
        <v>90</v>
      </c>
      <c r="B865" t="s">
        <v>90</v>
      </c>
      <c r="C865" t="s">
        <v>78</v>
      </c>
      <c r="D865" s="1" t="s">
        <v>95</v>
      </c>
      <c r="E865" t="s">
        <v>93</v>
      </c>
      <c r="F865" t="s">
        <v>30</v>
      </c>
      <c r="G865">
        <v>19</v>
      </c>
      <c r="H865">
        <v>601</v>
      </c>
      <c r="I865" s="5">
        <f>IFERROR(VLOOKUP(TrendSheetStgData[Population]&amp;TrendSheetStgData[Cost Basis]&amp;TrendSheetStgData[Period]&amp;TrendSheetStgData[Trend],TrendSheetPrdData[#All],9,FALSE),0)</f>
        <v>601</v>
      </c>
      <c r="J8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5" s="5">
        <f>VLOOKUP(TrendSheetStgData[Population]&amp;TrendSheetStgData[Trend],Threshold[#All],4,FALSE)</f>
        <v>10</v>
      </c>
      <c r="L865" s="5">
        <f>VLOOKUP(TrendSheetStgData[Population]&amp;TrendSheetStgData[Trend],Threshold[#All],5,FALSE)</f>
        <v>5</v>
      </c>
      <c r="M8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6" spans="1:13" x14ac:dyDescent="0.25">
      <c r="A866" t="s">
        <v>90</v>
      </c>
      <c r="B866" t="s">
        <v>90</v>
      </c>
      <c r="C866" t="s">
        <v>78</v>
      </c>
      <c r="D866" s="1" t="s">
        <v>96</v>
      </c>
      <c r="E866" t="s">
        <v>93</v>
      </c>
      <c r="F866" t="s">
        <v>30</v>
      </c>
      <c r="G866">
        <v>19</v>
      </c>
      <c r="H866">
        <v>774</v>
      </c>
      <c r="I866" s="5">
        <f>IFERROR(VLOOKUP(TrendSheetStgData[Population]&amp;TrendSheetStgData[Cost Basis]&amp;TrendSheetStgData[Period]&amp;TrendSheetStgData[Trend],TrendSheetPrdData[#All],9,FALSE),0)</f>
        <v>774</v>
      </c>
      <c r="J8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6" s="5">
        <f>VLOOKUP(TrendSheetStgData[Population]&amp;TrendSheetStgData[Trend],Threshold[#All],4,FALSE)</f>
        <v>10</v>
      </c>
      <c r="L866" s="5">
        <f>VLOOKUP(TrendSheetStgData[Population]&amp;TrendSheetStgData[Trend],Threshold[#All],5,FALSE)</f>
        <v>5</v>
      </c>
      <c r="M8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7" spans="1:13" x14ac:dyDescent="0.25">
      <c r="A867" t="s">
        <v>90</v>
      </c>
      <c r="B867" t="s">
        <v>90</v>
      </c>
      <c r="C867" t="s">
        <v>78</v>
      </c>
      <c r="D867" s="1" t="s">
        <v>97</v>
      </c>
      <c r="E867" t="s">
        <v>93</v>
      </c>
      <c r="F867" t="s">
        <v>30</v>
      </c>
      <c r="G867">
        <v>19</v>
      </c>
      <c r="H867">
        <v>969</v>
      </c>
      <c r="I867" s="5">
        <f>IFERROR(VLOOKUP(TrendSheetStgData[Population]&amp;TrendSheetStgData[Cost Basis]&amp;TrendSheetStgData[Period]&amp;TrendSheetStgData[Trend],TrendSheetPrdData[#All],9,FALSE),0)</f>
        <v>969</v>
      </c>
      <c r="J8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67" s="5">
        <f>VLOOKUP(TrendSheetStgData[Population]&amp;TrendSheetStgData[Trend],Threshold[#All],4,FALSE)</f>
        <v>10</v>
      </c>
      <c r="L867" s="5">
        <f>VLOOKUP(TrendSheetStgData[Population]&amp;TrendSheetStgData[Trend],Threshold[#All],5,FALSE)</f>
        <v>5</v>
      </c>
      <c r="M8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68" spans="1:13" x14ac:dyDescent="0.25">
      <c r="A868" t="s">
        <v>90</v>
      </c>
      <c r="B868" t="s">
        <v>90</v>
      </c>
      <c r="C868" t="s">
        <v>78</v>
      </c>
      <c r="D868" s="1" t="s">
        <v>98</v>
      </c>
      <c r="E868" t="s">
        <v>93</v>
      </c>
      <c r="F868" t="s">
        <v>30</v>
      </c>
      <c r="G868">
        <v>19</v>
      </c>
      <c r="H868">
        <v>727</v>
      </c>
      <c r="I868" s="5">
        <f>IFERROR(VLOOKUP(TrendSheetStgData[Population]&amp;TrendSheetStgData[Cost Basis]&amp;TrendSheetStgData[Period]&amp;TrendSheetStgData[Trend],TrendSheetPrdData[#All],9,FALSE),0)</f>
        <v>725</v>
      </c>
      <c r="J8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0.27586206896551724</v>
      </c>
      <c r="K868" s="5">
        <f>VLOOKUP(TrendSheetStgData[Population]&amp;TrendSheetStgData[Trend],Threshold[#All],4,FALSE)</f>
        <v>10</v>
      </c>
      <c r="L868" s="5">
        <f>VLOOKUP(TrendSheetStgData[Population]&amp;TrendSheetStgData[Trend],Threshold[#All],5,FALSE)</f>
        <v>5</v>
      </c>
      <c r="M8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69" spans="1:13" x14ac:dyDescent="0.25">
      <c r="A869" t="s">
        <v>90</v>
      </c>
      <c r="B869" t="s">
        <v>90</v>
      </c>
      <c r="C869" t="s">
        <v>78</v>
      </c>
      <c r="D869" s="1" t="s">
        <v>99</v>
      </c>
      <c r="E869" t="s">
        <v>93</v>
      </c>
      <c r="F869" t="s">
        <v>30</v>
      </c>
      <c r="G869">
        <v>19</v>
      </c>
      <c r="H869">
        <v>1001</v>
      </c>
      <c r="I869" s="5">
        <f>IFERROR(VLOOKUP(TrendSheetStgData[Population]&amp;TrendSheetStgData[Cost Basis]&amp;TrendSheetStgData[Period]&amp;TrendSheetStgData[Trend],TrendSheetPrdData[#All],9,FALSE),0)</f>
        <v>1000</v>
      </c>
      <c r="J8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v>
      </c>
      <c r="K869" s="5">
        <f>VLOOKUP(TrendSheetStgData[Population]&amp;TrendSheetStgData[Trend],Threshold[#All],4,FALSE)</f>
        <v>10</v>
      </c>
      <c r="L869" s="5">
        <f>VLOOKUP(TrendSheetStgData[Population]&amp;TrendSheetStgData[Trend],Threshold[#All],5,FALSE)</f>
        <v>5</v>
      </c>
      <c r="M8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70" spans="1:13" x14ac:dyDescent="0.25">
      <c r="A870" t="s">
        <v>90</v>
      </c>
      <c r="B870" t="s">
        <v>90</v>
      </c>
      <c r="C870" t="s">
        <v>78</v>
      </c>
      <c r="D870" s="1" t="s">
        <v>100</v>
      </c>
      <c r="E870" t="s">
        <v>93</v>
      </c>
      <c r="F870" t="s">
        <v>30</v>
      </c>
      <c r="G870">
        <v>19</v>
      </c>
      <c r="H870">
        <v>1080</v>
      </c>
      <c r="I870" s="5">
        <f>IFERROR(VLOOKUP(TrendSheetStgData[Population]&amp;TrendSheetStgData[Cost Basis]&amp;TrendSheetStgData[Period]&amp;TrendSheetStgData[Trend],TrendSheetPrdData[#All],9,FALSE),0)</f>
        <v>1078</v>
      </c>
      <c r="J8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0.1855287569573284</v>
      </c>
      <c r="K870" s="5">
        <f>VLOOKUP(TrendSheetStgData[Population]&amp;TrendSheetStgData[Trend],Threshold[#All],4,FALSE)</f>
        <v>10</v>
      </c>
      <c r="L870" s="5">
        <f>VLOOKUP(TrendSheetStgData[Population]&amp;TrendSheetStgData[Trend],Threshold[#All],5,FALSE)</f>
        <v>5</v>
      </c>
      <c r="M8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71" spans="1:13" x14ac:dyDescent="0.25">
      <c r="A871" t="s">
        <v>90</v>
      </c>
      <c r="B871" t="s">
        <v>90</v>
      </c>
      <c r="C871" t="s">
        <v>78</v>
      </c>
      <c r="D871" s="1" t="s">
        <v>101</v>
      </c>
      <c r="E871" t="s">
        <v>93</v>
      </c>
      <c r="F871" t="s">
        <v>30</v>
      </c>
      <c r="G871">
        <v>19</v>
      </c>
      <c r="H871">
        <v>767</v>
      </c>
      <c r="I871" s="5">
        <f>IFERROR(VLOOKUP(TrendSheetStgData[Population]&amp;TrendSheetStgData[Cost Basis]&amp;TrendSheetStgData[Period]&amp;TrendSheetStgData[Trend],TrendSheetPrdData[#All],9,FALSE),0)</f>
        <v>767</v>
      </c>
      <c r="J8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1" s="5">
        <f>VLOOKUP(TrendSheetStgData[Population]&amp;TrendSheetStgData[Trend],Threshold[#All],4,FALSE)</f>
        <v>10</v>
      </c>
      <c r="L871" s="5">
        <f>VLOOKUP(TrendSheetStgData[Population]&amp;TrendSheetStgData[Trend],Threshold[#All],5,FALSE)</f>
        <v>5</v>
      </c>
      <c r="M8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2" spans="1:13" x14ac:dyDescent="0.25">
      <c r="A872" t="s">
        <v>90</v>
      </c>
      <c r="B872" t="s">
        <v>90</v>
      </c>
      <c r="C872" t="s">
        <v>78</v>
      </c>
      <c r="D872" s="1" t="s">
        <v>102</v>
      </c>
      <c r="E872" t="s">
        <v>93</v>
      </c>
      <c r="F872" t="s">
        <v>30</v>
      </c>
      <c r="G872">
        <v>19</v>
      </c>
      <c r="H872">
        <v>545</v>
      </c>
      <c r="I872" s="5">
        <f>IFERROR(VLOOKUP(TrendSheetStgData[Population]&amp;TrendSheetStgData[Cost Basis]&amp;TrendSheetStgData[Period]&amp;TrendSheetStgData[Trend],TrendSheetPrdData[#All],9,FALSE),0)</f>
        <v>544</v>
      </c>
      <c r="J8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0.18382352941176469</v>
      </c>
      <c r="K872" s="5">
        <f>VLOOKUP(TrendSheetStgData[Population]&amp;TrendSheetStgData[Trend],Threshold[#All],4,FALSE)</f>
        <v>10</v>
      </c>
      <c r="L872" s="5">
        <f>VLOOKUP(TrendSheetStgData[Population]&amp;TrendSheetStgData[Trend],Threshold[#All],5,FALSE)</f>
        <v>5</v>
      </c>
      <c r="M8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73" spans="1:13" x14ac:dyDescent="0.25">
      <c r="A873" t="s">
        <v>90</v>
      </c>
      <c r="B873" t="s">
        <v>90</v>
      </c>
      <c r="C873" t="s">
        <v>78</v>
      </c>
      <c r="D873" s="1" t="s">
        <v>103</v>
      </c>
      <c r="E873" t="s">
        <v>93</v>
      </c>
      <c r="F873" t="s">
        <v>30</v>
      </c>
      <c r="G873">
        <v>19</v>
      </c>
      <c r="H873">
        <v>688</v>
      </c>
      <c r="I873" s="5">
        <f>IFERROR(VLOOKUP(TrendSheetStgData[Population]&amp;TrendSheetStgData[Cost Basis]&amp;TrendSheetStgData[Period]&amp;TrendSheetStgData[Trend],TrendSheetPrdData[#All],9,FALSE),0)</f>
        <v>646</v>
      </c>
      <c r="J8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6.5015479876160995</v>
      </c>
      <c r="K873" s="5">
        <f>VLOOKUP(TrendSheetStgData[Population]&amp;TrendSheetStgData[Trend],Threshold[#All],4,FALSE)</f>
        <v>10</v>
      </c>
      <c r="L873" s="5">
        <f>VLOOKUP(TrendSheetStgData[Population]&amp;TrendSheetStgData[Trend],Threshold[#All],5,FALSE)</f>
        <v>5</v>
      </c>
      <c r="M8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874" spans="1:13" x14ac:dyDescent="0.25">
      <c r="A874" t="s">
        <v>90</v>
      </c>
      <c r="B874" t="s">
        <v>90</v>
      </c>
      <c r="C874" t="s">
        <v>78</v>
      </c>
      <c r="D874" s="1" t="s">
        <v>104</v>
      </c>
      <c r="E874" t="s">
        <v>93</v>
      </c>
      <c r="F874" t="s">
        <v>30</v>
      </c>
      <c r="G874">
        <v>19</v>
      </c>
      <c r="H874">
        <v>447</v>
      </c>
      <c r="I874" s="5">
        <f>IFERROR(VLOOKUP(TrendSheetStgData[Population]&amp;TrendSheetStgData[Cost Basis]&amp;TrendSheetStgData[Period]&amp;TrendSheetStgData[Trend],TrendSheetPrdData[#All],9,FALSE),0)</f>
        <v>447</v>
      </c>
      <c r="J8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4" s="5">
        <f>VLOOKUP(TrendSheetStgData[Population]&amp;TrendSheetStgData[Trend],Threshold[#All],4,FALSE)</f>
        <v>10</v>
      </c>
      <c r="L874" s="5">
        <f>VLOOKUP(TrendSheetStgData[Population]&amp;TrendSheetStgData[Trend],Threshold[#All],5,FALSE)</f>
        <v>5</v>
      </c>
      <c r="M8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5" spans="1:13" x14ac:dyDescent="0.25">
      <c r="A875" t="s">
        <v>90</v>
      </c>
      <c r="B875" t="s">
        <v>90</v>
      </c>
      <c r="C875" t="s">
        <v>78</v>
      </c>
      <c r="D875" s="1" t="s">
        <v>105</v>
      </c>
      <c r="E875" t="s">
        <v>93</v>
      </c>
      <c r="F875" t="s">
        <v>30</v>
      </c>
      <c r="G875">
        <v>19</v>
      </c>
      <c r="H875">
        <v>522</v>
      </c>
      <c r="I875" s="5">
        <f>IFERROR(VLOOKUP(TrendSheetStgData[Population]&amp;TrendSheetStgData[Cost Basis]&amp;TrendSheetStgData[Period]&amp;TrendSheetStgData[Trend],TrendSheetPrdData[#All],9,FALSE),0)</f>
        <v>522</v>
      </c>
      <c r="J8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5" s="5">
        <f>VLOOKUP(TrendSheetStgData[Population]&amp;TrendSheetStgData[Trend],Threshold[#All],4,FALSE)</f>
        <v>10</v>
      </c>
      <c r="L875" s="5">
        <f>VLOOKUP(TrendSheetStgData[Population]&amp;TrendSheetStgData[Trend],Threshold[#All],5,FALSE)</f>
        <v>5</v>
      </c>
      <c r="M8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6" spans="1:13" x14ac:dyDescent="0.25">
      <c r="A876" t="s">
        <v>90</v>
      </c>
      <c r="B876" t="s">
        <v>90</v>
      </c>
      <c r="C876" t="s">
        <v>78</v>
      </c>
      <c r="D876" s="1" t="s">
        <v>106</v>
      </c>
      <c r="E876" t="s">
        <v>93</v>
      </c>
      <c r="F876" t="s">
        <v>30</v>
      </c>
      <c r="G876">
        <v>19</v>
      </c>
      <c r="H876">
        <v>436</v>
      </c>
      <c r="I876" s="5">
        <f>IFERROR(VLOOKUP(TrendSheetStgData[Population]&amp;TrendSheetStgData[Cost Basis]&amp;TrendSheetStgData[Period]&amp;TrendSheetStgData[Trend],TrendSheetPrdData[#All],9,FALSE),0)</f>
        <v>436</v>
      </c>
      <c r="J8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76" s="5">
        <f>VLOOKUP(TrendSheetStgData[Population]&amp;TrendSheetStgData[Trend],Threshold[#All],4,FALSE)</f>
        <v>10</v>
      </c>
      <c r="L876" s="5">
        <f>VLOOKUP(TrendSheetStgData[Population]&amp;TrendSheetStgData[Trend],Threshold[#All],5,FALSE)</f>
        <v>5</v>
      </c>
      <c r="M8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77" spans="1:13" x14ac:dyDescent="0.25">
      <c r="A877" t="s">
        <v>90</v>
      </c>
      <c r="B877" t="s">
        <v>90</v>
      </c>
      <c r="C877" t="s">
        <v>78</v>
      </c>
      <c r="D877" s="1" t="s">
        <v>107</v>
      </c>
      <c r="E877" t="s">
        <v>93</v>
      </c>
      <c r="F877" t="s">
        <v>30</v>
      </c>
      <c r="G877">
        <v>19</v>
      </c>
      <c r="H877">
        <v>390</v>
      </c>
      <c r="I877" s="5">
        <f>IFERROR(VLOOKUP(TrendSheetStgData[Population]&amp;TrendSheetStgData[Cost Basis]&amp;TrendSheetStgData[Period]&amp;TrendSheetStgData[Trend],TrendSheetPrdData[#All],9,FALSE),0)</f>
        <v>404</v>
      </c>
      <c r="J8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3.4653465346534658</v>
      </c>
      <c r="K877" s="5">
        <f>VLOOKUP(TrendSheetStgData[Population]&amp;TrendSheetStgData[Trend],Threshold[#All],4,FALSE)</f>
        <v>10</v>
      </c>
      <c r="L877" s="5">
        <f>VLOOKUP(TrendSheetStgData[Population]&amp;TrendSheetStgData[Trend],Threshold[#All],5,FALSE)</f>
        <v>5</v>
      </c>
      <c r="M8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78" spans="1:13" x14ac:dyDescent="0.25">
      <c r="A878" t="s">
        <v>90</v>
      </c>
      <c r="B878" t="s">
        <v>90</v>
      </c>
      <c r="C878" t="s">
        <v>78</v>
      </c>
      <c r="D878" s="1" t="s">
        <v>108</v>
      </c>
      <c r="E878" t="s">
        <v>93</v>
      </c>
      <c r="F878" t="s">
        <v>30</v>
      </c>
      <c r="G878">
        <v>19</v>
      </c>
      <c r="H878">
        <v>500</v>
      </c>
      <c r="I878" s="5">
        <f>IFERROR(VLOOKUP(TrendSheetStgData[Population]&amp;TrendSheetStgData[Cost Basis]&amp;TrendSheetStgData[Period]&amp;TrendSheetStgData[Trend],TrendSheetPrdData[#All],9,FALSE),0)</f>
        <v>543</v>
      </c>
      <c r="J8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7.9189686924493561</v>
      </c>
      <c r="K878" s="5">
        <f>VLOOKUP(TrendSheetStgData[Population]&amp;TrendSheetStgData[Trend],Threshold[#All],4,FALSE)</f>
        <v>10</v>
      </c>
      <c r="L878" s="5">
        <f>VLOOKUP(TrendSheetStgData[Population]&amp;TrendSheetStgData[Trend],Threshold[#All],5,FALSE)</f>
        <v>5</v>
      </c>
      <c r="M8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879" spans="1:13" x14ac:dyDescent="0.25">
      <c r="A879" t="s">
        <v>90</v>
      </c>
      <c r="B879" t="s">
        <v>90</v>
      </c>
      <c r="C879" t="s">
        <v>78</v>
      </c>
      <c r="D879" s="1" t="s">
        <v>109</v>
      </c>
      <c r="E879" t="s">
        <v>93</v>
      </c>
      <c r="F879" t="s">
        <v>30</v>
      </c>
      <c r="G879">
        <v>19</v>
      </c>
      <c r="H879">
        <v>397</v>
      </c>
      <c r="I879" s="5">
        <f>IFERROR(VLOOKUP(TrendSheetStgData[Population]&amp;TrendSheetStgData[Cost Basis]&amp;TrendSheetStgData[Period]&amp;TrendSheetStgData[Trend],TrendSheetPrdData[#All],9,FALSE),0)</f>
        <v>355</v>
      </c>
      <c r="J8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11.830985915492958</v>
      </c>
      <c r="K879" s="5">
        <f>VLOOKUP(TrendSheetStgData[Population]&amp;TrendSheetStgData[Trend],Threshold[#All],4,FALSE)</f>
        <v>10</v>
      </c>
      <c r="L879" s="5">
        <f>VLOOKUP(TrendSheetStgData[Population]&amp;TrendSheetStgData[Trend],Threshold[#All],5,FALSE)</f>
        <v>5</v>
      </c>
      <c r="M8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80" spans="1:13" x14ac:dyDescent="0.25">
      <c r="A880" t="s">
        <v>90</v>
      </c>
      <c r="B880" t="s">
        <v>90</v>
      </c>
      <c r="C880" t="s">
        <v>78</v>
      </c>
      <c r="D880" s="1" t="s">
        <v>110</v>
      </c>
      <c r="E880" t="s">
        <v>93</v>
      </c>
      <c r="F880" t="s">
        <v>30</v>
      </c>
      <c r="G880">
        <v>19</v>
      </c>
      <c r="H880">
        <v>377</v>
      </c>
      <c r="I880" s="5">
        <f>IFERROR(VLOOKUP(TrendSheetStgData[Population]&amp;TrendSheetStgData[Cost Basis]&amp;TrendSheetStgData[Period]&amp;TrendSheetStgData[Trend],TrendSheetPrdData[#All],9,FALSE),0)</f>
        <v>365</v>
      </c>
      <c r="J8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3.2876712328767121</v>
      </c>
      <c r="K880" s="5">
        <f>VLOOKUP(TrendSheetStgData[Population]&amp;TrendSheetStgData[Trend],Threshold[#All],4,FALSE)</f>
        <v>10</v>
      </c>
      <c r="L880" s="5">
        <f>VLOOKUP(TrendSheetStgData[Population]&amp;TrendSheetStgData[Trend],Threshold[#All],5,FALSE)</f>
        <v>5</v>
      </c>
      <c r="M8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81" spans="1:13" x14ac:dyDescent="0.25">
      <c r="A881" t="s">
        <v>90</v>
      </c>
      <c r="B881" t="s">
        <v>90</v>
      </c>
      <c r="C881" t="s">
        <v>78</v>
      </c>
      <c r="D881" s="1" t="s">
        <v>111</v>
      </c>
      <c r="E881" t="s">
        <v>93</v>
      </c>
      <c r="F881" t="s">
        <v>30</v>
      </c>
      <c r="G881">
        <v>19</v>
      </c>
      <c r="H881">
        <v>518</v>
      </c>
      <c r="I881" s="5">
        <f>IFERROR(VLOOKUP(TrendSheetStgData[Population]&amp;TrendSheetStgData[Cost Basis]&amp;TrendSheetStgData[Period]&amp;TrendSheetStgData[Trend],TrendSheetPrdData[#All],9,FALSE),0)</f>
        <v>312</v>
      </c>
      <c r="J8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66.025641025641022</v>
      </c>
      <c r="K881" s="5">
        <f>VLOOKUP(TrendSheetStgData[Population]&amp;TrendSheetStgData[Trend],Threshold[#All],4,FALSE)</f>
        <v>10</v>
      </c>
      <c r="L881" s="5">
        <f>VLOOKUP(TrendSheetStgData[Population]&amp;TrendSheetStgData[Trend],Threshold[#All],5,FALSE)</f>
        <v>5</v>
      </c>
      <c r="M8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82" spans="1:13" x14ac:dyDescent="0.25">
      <c r="A882" t="s">
        <v>90</v>
      </c>
      <c r="B882" t="s">
        <v>90</v>
      </c>
      <c r="C882" t="s">
        <v>78</v>
      </c>
      <c r="D882" s="1" t="s">
        <v>112</v>
      </c>
      <c r="E882" t="s">
        <v>113</v>
      </c>
      <c r="F882" t="s">
        <v>30</v>
      </c>
      <c r="G882">
        <v>19</v>
      </c>
      <c r="H882">
        <v>357</v>
      </c>
      <c r="I882" s="5">
        <f>IFERROR(VLOOKUP(TrendSheetStgData[Population]&amp;TrendSheetStgData[Cost Basis]&amp;TrendSheetStgData[Period]&amp;TrendSheetStgData[Trend],TrendSheetPrdData[#All],9,FALSE),0)</f>
        <v>52</v>
      </c>
      <c r="J8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586.53846153846155</v>
      </c>
      <c r="K882" s="5">
        <f>VLOOKUP(TrendSheetStgData[Population]&amp;TrendSheetStgData[Trend],Threshold[#All],4,FALSE)</f>
        <v>10</v>
      </c>
      <c r="L882" s="5">
        <f>VLOOKUP(TrendSheetStgData[Population]&amp;TrendSheetStgData[Trend],Threshold[#All],5,FALSE)</f>
        <v>5</v>
      </c>
      <c r="M8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83" spans="1:13" x14ac:dyDescent="0.25">
      <c r="A883" t="s">
        <v>90</v>
      </c>
      <c r="B883" t="s">
        <v>90</v>
      </c>
      <c r="C883" t="s">
        <v>78</v>
      </c>
      <c r="D883" s="1" t="s">
        <v>114</v>
      </c>
      <c r="E883" t="s">
        <v>113</v>
      </c>
      <c r="F883" t="s">
        <v>30</v>
      </c>
      <c r="G883">
        <v>19</v>
      </c>
      <c r="H883">
        <v>73</v>
      </c>
      <c r="I883" s="5">
        <f>IFERROR(VLOOKUP(TrendSheetStgData[Population]&amp;TrendSheetStgData[Cost Basis]&amp;TrendSheetStgData[Period]&amp;TrendSheetStgData[Trend],TrendSheetPrdData[#All],9,FALSE),0)</f>
        <v>0</v>
      </c>
      <c r="J8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883" s="5">
        <f>VLOOKUP(TrendSheetStgData[Population]&amp;TrendSheetStgData[Trend],Threshold[#All],4,FALSE)</f>
        <v>10</v>
      </c>
      <c r="L883" s="5">
        <f>VLOOKUP(TrendSheetStgData[Population]&amp;TrendSheetStgData[Trend],Threshold[#All],5,FALSE)</f>
        <v>5</v>
      </c>
      <c r="M8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884" spans="1:13" x14ac:dyDescent="0.25">
      <c r="A884" t="s">
        <v>90</v>
      </c>
      <c r="B884" t="s">
        <v>90</v>
      </c>
      <c r="C884" t="s">
        <v>78</v>
      </c>
      <c r="D884" s="1" t="s">
        <v>92</v>
      </c>
      <c r="E884" t="s">
        <v>93</v>
      </c>
      <c r="F884" t="s">
        <v>31</v>
      </c>
      <c r="G884">
        <v>20</v>
      </c>
      <c r="H884">
        <v>4094</v>
      </c>
      <c r="I884" s="5">
        <f>IFERROR(VLOOKUP(TrendSheetStgData[Population]&amp;TrendSheetStgData[Cost Basis]&amp;TrendSheetStgData[Period]&amp;TrendSheetStgData[Trend],TrendSheetPrdData[#All],9,FALSE),0)</f>
        <v>4096</v>
      </c>
      <c r="J8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4.8828125E-2</v>
      </c>
      <c r="K884" s="5">
        <f>VLOOKUP(TrendSheetStgData[Population]&amp;TrendSheetStgData[Trend],Threshold[#All],4,FALSE)</f>
        <v>10</v>
      </c>
      <c r="L884" s="5">
        <f>VLOOKUP(TrendSheetStgData[Population]&amp;TrendSheetStgData[Trend],Threshold[#All],5,FALSE)</f>
        <v>5</v>
      </c>
      <c r="M8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85" spans="1:13" x14ac:dyDescent="0.25">
      <c r="A885" t="s">
        <v>90</v>
      </c>
      <c r="B885" t="s">
        <v>90</v>
      </c>
      <c r="C885" t="s">
        <v>78</v>
      </c>
      <c r="D885" s="1" t="s">
        <v>94</v>
      </c>
      <c r="E885" t="s">
        <v>93</v>
      </c>
      <c r="F885" t="s">
        <v>31</v>
      </c>
      <c r="G885">
        <v>20</v>
      </c>
      <c r="H885">
        <v>4224</v>
      </c>
      <c r="I885" s="5">
        <f>IFERROR(VLOOKUP(TrendSheetStgData[Population]&amp;TrendSheetStgData[Cost Basis]&amp;TrendSheetStgData[Period]&amp;TrendSheetStgData[Trend],TrendSheetPrdData[#All],9,FALSE),0)</f>
        <v>4229</v>
      </c>
      <c r="J8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0.11823126034523528</v>
      </c>
      <c r="K885" s="5">
        <f>VLOOKUP(TrendSheetStgData[Population]&amp;TrendSheetStgData[Trend],Threshold[#All],4,FALSE)</f>
        <v>10</v>
      </c>
      <c r="L885" s="5">
        <f>VLOOKUP(TrendSheetStgData[Population]&amp;TrendSheetStgData[Trend],Threshold[#All],5,FALSE)</f>
        <v>5</v>
      </c>
      <c r="M8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86" spans="1:13" x14ac:dyDescent="0.25">
      <c r="A886" t="s">
        <v>90</v>
      </c>
      <c r="B886" t="s">
        <v>90</v>
      </c>
      <c r="C886" t="s">
        <v>78</v>
      </c>
      <c r="D886" s="1" t="s">
        <v>95</v>
      </c>
      <c r="E886" t="s">
        <v>93</v>
      </c>
      <c r="F886" t="s">
        <v>31</v>
      </c>
      <c r="G886">
        <v>20</v>
      </c>
      <c r="H886">
        <v>5571</v>
      </c>
      <c r="I886" s="5">
        <f>IFERROR(VLOOKUP(TrendSheetStgData[Population]&amp;TrendSheetStgData[Cost Basis]&amp;TrendSheetStgData[Period]&amp;TrendSheetStgData[Trend],TrendSheetPrdData[#All],9,FALSE),0)</f>
        <v>5571</v>
      </c>
      <c r="J8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6" s="5">
        <f>VLOOKUP(TrendSheetStgData[Population]&amp;TrendSheetStgData[Trend],Threshold[#All],4,FALSE)</f>
        <v>10</v>
      </c>
      <c r="L886" s="5">
        <f>VLOOKUP(TrendSheetStgData[Population]&amp;TrendSheetStgData[Trend],Threshold[#All],5,FALSE)</f>
        <v>5</v>
      </c>
      <c r="M8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7" spans="1:13" x14ac:dyDescent="0.25">
      <c r="A887" t="s">
        <v>90</v>
      </c>
      <c r="B887" t="s">
        <v>90</v>
      </c>
      <c r="C887" t="s">
        <v>78</v>
      </c>
      <c r="D887" s="1" t="s">
        <v>96</v>
      </c>
      <c r="E887" t="s">
        <v>93</v>
      </c>
      <c r="F887" t="s">
        <v>31</v>
      </c>
      <c r="G887">
        <v>20</v>
      </c>
      <c r="H887">
        <v>6051</v>
      </c>
      <c r="I887" s="5">
        <f>IFERROR(VLOOKUP(TrendSheetStgData[Population]&amp;TrendSheetStgData[Cost Basis]&amp;TrendSheetStgData[Period]&amp;TrendSheetStgData[Trend],TrendSheetPrdData[#All],9,FALSE),0)</f>
        <v>6051</v>
      </c>
      <c r="J8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887" s="5">
        <f>VLOOKUP(TrendSheetStgData[Population]&amp;TrendSheetStgData[Trend],Threshold[#All],4,FALSE)</f>
        <v>10</v>
      </c>
      <c r="L887" s="5">
        <f>VLOOKUP(TrendSheetStgData[Population]&amp;TrendSheetStgData[Trend],Threshold[#All],5,FALSE)</f>
        <v>5</v>
      </c>
      <c r="M8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888" spans="1:13" x14ac:dyDescent="0.25">
      <c r="A888" t="s">
        <v>90</v>
      </c>
      <c r="B888" t="s">
        <v>90</v>
      </c>
      <c r="C888" t="s">
        <v>78</v>
      </c>
      <c r="D888" s="1" t="s">
        <v>97</v>
      </c>
      <c r="E888" t="s">
        <v>93</v>
      </c>
      <c r="F888" t="s">
        <v>31</v>
      </c>
      <c r="G888">
        <v>20</v>
      </c>
      <c r="H888">
        <v>5133</v>
      </c>
      <c r="I888" s="5">
        <f>IFERROR(VLOOKUP(TrendSheetStgData[Population]&amp;TrendSheetStgData[Cost Basis]&amp;TrendSheetStgData[Period]&amp;TrendSheetStgData[Trend],TrendSheetPrdData[#All],9,FALSE),0)</f>
        <v>5130</v>
      </c>
      <c r="J8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5.8479532163742694E-2</v>
      </c>
      <c r="K888" s="5">
        <f>VLOOKUP(TrendSheetStgData[Population]&amp;TrendSheetStgData[Trend],Threshold[#All],4,FALSE)</f>
        <v>10</v>
      </c>
      <c r="L888" s="5">
        <f>VLOOKUP(TrendSheetStgData[Population]&amp;TrendSheetStgData[Trend],Threshold[#All],5,FALSE)</f>
        <v>5</v>
      </c>
      <c r="M8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89" spans="1:13" x14ac:dyDescent="0.25">
      <c r="A889" t="s">
        <v>90</v>
      </c>
      <c r="B889" t="s">
        <v>90</v>
      </c>
      <c r="C889" t="s">
        <v>78</v>
      </c>
      <c r="D889" s="1" t="s">
        <v>98</v>
      </c>
      <c r="E889" t="s">
        <v>93</v>
      </c>
      <c r="F889" t="s">
        <v>31</v>
      </c>
      <c r="G889">
        <v>20</v>
      </c>
      <c r="H889">
        <v>5923</v>
      </c>
      <c r="I889" s="5">
        <f>IFERROR(VLOOKUP(TrendSheetStgData[Population]&amp;TrendSheetStgData[Cost Basis]&amp;TrendSheetStgData[Period]&amp;TrendSheetStgData[Trend],TrendSheetPrdData[#All],9,FALSE),0)</f>
        <v>5921</v>
      </c>
      <c r="J8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3.3778078027360242E-2</v>
      </c>
      <c r="K889" s="5">
        <f>VLOOKUP(TrendSheetStgData[Population]&amp;TrendSheetStgData[Trend],Threshold[#All],4,FALSE)</f>
        <v>10</v>
      </c>
      <c r="L889" s="5">
        <f>VLOOKUP(TrendSheetStgData[Population]&amp;TrendSheetStgData[Trend],Threshold[#All],5,FALSE)</f>
        <v>5</v>
      </c>
      <c r="M8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0" spans="1:13" x14ac:dyDescent="0.25">
      <c r="A890" t="s">
        <v>90</v>
      </c>
      <c r="B890" t="s">
        <v>90</v>
      </c>
      <c r="C890" t="s">
        <v>78</v>
      </c>
      <c r="D890" s="1" t="s">
        <v>99</v>
      </c>
      <c r="E890" t="s">
        <v>93</v>
      </c>
      <c r="F890" t="s">
        <v>31</v>
      </c>
      <c r="G890">
        <v>20</v>
      </c>
      <c r="H890">
        <v>5985</v>
      </c>
      <c r="I890" s="5">
        <f>IFERROR(VLOOKUP(TrendSheetStgData[Population]&amp;TrendSheetStgData[Cost Basis]&amp;TrendSheetStgData[Period]&amp;TrendSheetStgData[Trend],TrendSheetPrdData[#All],9,FALSE),0)</f>
        <v>5972</v>
      </c>
      <c r="J8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0.21768251841929004</v>
      </c>
      <c r="K890" s="5">
        <f>VLOOKUP(TrendSheetStgData[Population]&amp;TrendSheetStgData[Trend],Threshold[#All],4,FALSE)</f>
        <v>10</v>
      </c>
      <c r="L890" s="5">
        <f>VLOOKUP(TrendSheetStgData[Population]&amp;TrendSheetStgData[Trend],Threshold[#All],5,FALSE)</f>
        <v>5</v>
      </c>
      <c r="M8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1" spans="1:13" x14ac:dyDescent="0.25">
      <c r="A891" t="s">
        <v>90</v>
      </c>
      <c r="B891" t="s">
        <v>90</v>
      </c>
      <c r="C891" t="s">
        <v>78</v>
      </c>
      <c r="D891" s="1" t="s">
        <v>100</v>
      </c>
      <c r="E891" t="s">
        <v>93</v>
      </c>
      <c r="F891" t="s">
        <v>31</v>
      </c>
      <c r="G891">
        <v>20</v>
      </c>
      <c r="H891">
        <v>6311</v>
      </c>
      <c r="I891" s="5">
        <f>IFERROR(VLOOKUP(TrendSheetStgData[Population]&amp;TrendSheetStgData[Cost Basis]&amp;TrendSheetStgData[Period]&amp;TrendSheetStgData[Trend],TrendSheetPrdData[#All],9,FALSE),0)</f>
        <v>6307</v>
      </c>
      <c r="J8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6.3421595053115593E-2</v>
      </c>
      <c r="K891" s="5">
        <f>VLOOKUP(TrendSheetStgData[Population]&amp;TrendSheetStgData[Trend],Threshold[#All],4,FALSE)</f>
        <v>10</v>
      </c>
      <c r="L891" s="5">
        <f>VLOOKUP(TrendSheetStgData[Population]&amp;TrendSheetStgData[Trend],Threshold[#All],5,FALSE)</f>
        <v>5</v>
      </c>
      <c r="M8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2" spans="1:13" x14ac:dyDescent="0.25">
      <c r="A892" t="s">
        <v>90</v>
      </c>
      <c r="B892" t="s">
        <v>90</v>
      </c>
      <c r="C892" t="s">
        <v>78</v>
      </c>
      <c r="D892" s="1" t="s">
        <v>101</v>
      </c>
      <c r="E892" t="s">
        <v>93</v>
      </c>
      <c r="F892" t="s">
        <v>31</v>
      </c>
      <c r="G892">
        <v>20</v>
      </c>
      <c r="H892">
        <v>6283</v>
      </c>
      <c r="I892" s="5">
        <f>IFERROR(VLOOKUP(TrendSheetStgData[Population]&amp;TrendSheetStgData[Cost Basis]&amp;TrendSheetStgData[Period]&amp;TrendSheetStgData[Trend],TrendSheetPrdData[#All],9,FALSE),0)</f>
        <v>6235</v>
      </c>
      <c r="J8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0.76984763432237369</v>
      </c>
      <c r="K892" s="5">
        <f>VLOOKUP(TrendSheetStgData[Population]&amp;TrendSheetStgData[Trend],Threshold[#All],4,FALSE)</f>
        <v>10</v>
      </c>
      <c r="L892" s="5">
        <f>VLOOKUP(TrendSheetStgData[Population]&amp;TrendSheetStgData[Trend],Threshold[#All],5,FALSE)</f>
        <v>5</v>
      </c>
      <c r="M8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3" spans="1:13" x14ac:dyDescent="0.25">
      <c r="A893" t="s">
        <v>90</v>
      </c>
      <c r="B893" t="s">
        <v>90</v>
      </c>
      <c r="C893" t="s">
        <v>78</v>
      </c>
      <c r="D893" s="1" t="s">
        <v>102</v>
      </c>
      <c r="E893" t="s">
        <v>93</v>
      </c>
      <c r="F893" t="s">
        <v>31</v>
      </c>
      <c r="G893">
        <v>20</v>
      </c>
      <c r="H893">
        <v>5864</v>
      </c>
      <c r="I893" s="5">
        <f>IFERROR(VLOOKUP(TrendSheetStgData[Population]&amp;TrendSheetStgData[Cost Basis]&amp;TrendSheetStgData[Period]&amp;TrendSheetStgData[Trend],TrendSheetPrdData[#All],9,FALSE),0)</f>
        <v>5831</v>
      </c>
      <c r="J8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0.56594066197907733</v>
      </c>
      <c r="K893" s="5">
        <f>VLOOKUP(TrendSheetStgData[Population]&amp;TrendSheetStgData[Trend],Threshold[#All],4,FALSE)</f>
        <v>10</v>
      </c>
      <c r="L893" s="5">
        <f>VLOOKUP(TrendSheetStgData[Population]&amp;TrendSheetStgData[Trend],Threshold[#All],5,FALSE)</f>
        <v>5</v>
      </c>
      <c r="M8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4" spans="1:13" x14ac:dyDescent="0.25">
      <c r="A894" t="s">
        <v>90</v>
      </c>
      <c r="B894" t="s">
        <v>90</v>
      </c>
      <c r="C894" t="s">
        <v>78</v>
      </c>
      <c r="D894" s="1" t="s">
        <v>103</v>
      </c>
      <c r="E894" t="s">
        <v>93</v>
      </c>
      <c r="F894" t="s">
        <v>31</v>
      </c>
      <c r="G894">
        <v>20</v>
      </c>
      <c r="H894">
        <v>4956</v>
      </c>
      <c r="I894" s="5">
        <f>IFERROR(VLOOKUP(TrendSheetStgData[Population]&amp;TrendSheetStgData[Cost Basis]&amp;TrendSheetStgData[Period]&amp;TrendSheetStgData[Trend],TrendSheetPrdData[#All],9,FALSE),0)</f>
        <v>4888</v>
      </c>
      <c r="J8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1.3911620294599019</v>
      </c>
      <c r="K894" s="5">
        <f>VLOOKUP(TrendSheetStgData[Population]&amp;TrendSheetStgData[Trend],Threshold[#All],4,FALSE)</f>
        <v>10</v>
      </c>
      <c r="L894" s="5">
        <f>VLOOKUP(TrendSheetStgData[Population]&amp;TrendSheetStgData[Trend],Threshold[#All],5,FALSE)</f>
        <v>5</v>
      </c>
      <c r="M8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5" spans="1:13" x14ac:dyDescent="0.25">
      <c r="A895" t="s">
        <v>90</v>
      </c>
      <c r="B895" t="s">
        <v>90</v>
      </c>
      <c r="C895" t="s">
        <v>78</v>
      </c>
      <c r="D895" s="1" t="s">
        <v>104</v>
      </c>
      <c r="E895" t="s">
        <v>93</v>
      </c>
      <c r="F895" t="s">
        <v>31</v>
      </c>
      <c r="G895">
        <v>20</v>
      </c>
      <c r="H895">
        <v>5206</v>
      </c>
      <c r="I895" s="5">
        <f>IFERROR(VLOOKUP(TrendSheetStgData[Population]&amp;TrendSheetStgData[Cost Basis]&amp;TrendSheetStgData[Period]&amp;TrendSheetStgData[Trend],TrendSheetPrdData[#All],9,FALSE),0)</f>
        <v>5177</v>
      </c>
      <c r="J8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0.56016998261541429</v>
      </c>
      <c r="K895" s="5">
        <f>VLOOKUP(TrendSheetStgData[Population]&amp;TrendSheetStgData[Trend],Threshold[#All],4,FALSE)</f>
        <v>10</v>
      </c>
      <c r="L895" s="5">
        <f>VLOOKUP(TrendSheetStgData[Population]&amp;TrendSheetStgData[Trend],Threshold[#All],5,FALSE)</f>
        <v>5</v>
      </c>
      <c r="M8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6" spans="1:13" x14ac:dyDescent="0.25">
      <c r="A896" t="s">
        <v>90</v>
      </c>
      <c r="B896" t="s">
        <v>90</v>
      </c>
      <c r="C896" t="s">
        <v>78</v>
      </c>
      <c r="D896" s="1" t="s">
        <v>105</v>
      </c>
      <c r="E896" t="s">
        <v>93</v>
      </c>
      <c r="F896" t="s">
        <v>31</v>
      </c>
      <c r="G896">
        <v>20</v>
      </c>
      <c r="H896">
        <v>5154</v>
      </c>
      <c r="I896" s="5">
        <f>IFERROR(VLOOKUP(TrendSheetStgData[Population]&amp;TrendSheetStgData[Cost Basis]&amp;TrendSheetStgData[Period]&amp;TrendSheetStgData[Trend],TrendSheetPrdData[#All],9,FALSE),0)</f>
        <v>5145</v>
      </c>
      <c r="J8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0.1749271137026239</v>
      </c>
      <c r="K896" s="5">
        <f>VLOOKUP(TrendSheetStgData[Population]&amp;TrendSheetStgData[Trend],Threshold[#All],4,FALSE)</f>
        <v>10</v>
      </c>
      <c r="L896" s="5">
        <f>VLOOKUP(TrendSheetStgData[Population]&amp;TrendSheetStgData[Trend],Threshold[#All],5,FALSE)</f>
        <v>5</v>
      </c>
      <c r="M8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7" spans="1:13" x14ac:dyDescent="0.25">
      <c r="A897" t="s">
        <v>90</v>
      </c>
      <c r="B897" t="s">
        <v>90</v>
      </c>
      <c r="C897" t="s">
        <v>78</v>
      </c>
      <c r="D897" s="1" t="s">
        <v>106</v>
      </c>
      <c r="E897" t="s">
        <v>93</v>
      </c>
      <c r="F897" t="s">
        <v>31</v>
      </c>
      <c r="G897">
        <v>20</v>
      </c>
      <c r="H897">
        <v>4487</v>
      </c>
      <c r="I897" s="5">
        <f>IFERROR(VLOOKUP(TrendSheetStgData[Population]&amp;TrendSheetStgData[Cost Basis]&amp;TrendSheetStgData[Period]&amp;TrendSheetStgData[Trend],TrendSheetPrdData[#All],9,FALSE),0)</f>
        <v>4481</v>
      </c>
      <c r="J8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0.13389868332961394</v>
      </c>
      <c r="K897" s="5">
        <f>VLOOKUP(TrendSheetStgData[Population]&amp;TrendSheetStgData[Trend],Threshold[#All],4,FALSE)</f>
        <v>10</v>
      </c>
      <c r="L897" s="5">
        <f>VLOOKUP(TrendSheetStgData[Population]&amp;TrendSheetStgData[Trend],Threshold[#All],5,FALSE)</f>
        <v>5</v>
      </c>
      <c r="M8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8" spans="1:13" x14ac:dyDescent="0.25">
      <c r="A898" t="s">
        <v>90</v>
      </c>
      <c r="B898" t="s">
        <v>90</v>
      </c>
      <c r="C898" t="s">
        <v>78</v>
      </c>
      <c r="D898" s="1" t="s">
        <v>107</v>
      </c>
      <c r="E898" t="s">
        <v>93</v>
      </c>
      <c r="F898" t="s">
        <v>31</v>
      </c>
      <c r="G898">
        <v>20</v>
      </c>
      <c r="H898">
        <v>4821</v>
      </c>
      <c r="I898" s="5">
        <f>IFERROR(VLOOKUP(TrendSheetStgData[Population]&amp;TrendSheetStgData[Cost Basis]&amp;TrendSheetStgData[Period]&amp;TrendSheetStgData[Trend],TrendSheetPrdData[#All],9,FALSE),0)</f>
        <v>4755</v>
      </c>
      <c r="J8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1.38801261829653</v>
      </c>
      <c r="K898" s="5">
        <f>VLOOKUP(TrendSheetStgData[Population]&amp;TrendSheetStgData[Trend],Threshold[#All],4,FALSE)</f>
        <v>10</v>
      </c>
      <c r="L898" s="5">
        <f>VLOOKUP(TrendSheetStgData[Population]&amp;TrendSheetStgData[Trend],Threshold[#All],5,FALSE)</f>
        <v>5</v>
      </c>
      <c r="M8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899" spans="1:13" x14ac:dyDescent="0.25">
      <c r="A899" t="s">
        <v>90</v>
      </c>
      <c r="B899" t="s">
        <v>90</v>
      </c>
      <c r="C899" t="s">
        <v>78</v>
      </c>
      <c r="D899" s="1" t="s">
        <v>108</v>
      </c>
      <c r="E899" t="s">
        <v>93</v>
      </c>
      <c r="F899" t="s">
        <v>31</v>
      </c>
      <c r="G899">
        <v>20</v>
      </c>
      <c r="H899">
        <v>4769</v>
      </c>
      <c r="I899" s="5">
        <f>IFERROR(VLOOKUP(TrendSheetStgData[Population]&amp;TrendSheetStgData[Cost Basis]&amp;TrendSheetStgData[Period]&amp;TrendSheetStgData[Trend],TrendSheetPrdData[#All],9,FALSE),0)</f>
        <v>4680</v>
      </c>
      <c r="J8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1.9017094017094016</v>
      </c>
      <c r="K899" s="5">
        <f>VLOOKUP(TrendSheetStgData[Population]&amp;TrendSheetStgData[Trend],Threshold[#All],4,FALSE)</f>
        <v>10</v>
      </c>
      <c r="L899" s="5">
        <f>VLOOKUP(TrendSheetStgData[Population]&amp;TrendSheetStgData[Trend],Threshold[#All],5,FALSE)</f>
        <v>5</v>
      </c>
      <c r="M8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00" spans="1:13" x14ac:dyDescent="0.25">
      <c r="A900" t="s">
        <v>90</v>
      </c>
      <c r="B900" t="s">
        <v>90</v>
      </c>
      <c r="C900" t="s">
        <v>78</v>
      </c>
      <c r="D900" s="1" t="s">
        <v>109</v>
      </c>
      <c r="E900" t="s">
        <v>93</v>
      </c>
      <c r="F900" t="s">
        <v>31</v>
      </c>
      <c r="G900">
        <v>20</v>
      </c>
      <c r="H900">
        <v>5010</v>
      </c>
      <c r="I900" s="5">
        <f>IFERROR(VLOOKUP(TrendSheetStgData[Population]&amp;TrendSheetStgData[Cost Basis]&amp;TrendSheetStgData[Period]&amp;TrendSheetStgData[Trend],TrendSheetPrdData[#All],9,FALSE),0)</f>
        <v>4953</v>
      </c>
      <c r="J9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1.1508176862507571</v>
      </c>
      <c r="K900" s="5">
        <f>VLOOKUP(TrendSheetStgData[Population]&amp;TrendSheetStgData[Trend],Threshold[#All],4,FALSE)</f>
        <v>10</v>
      </c>
      <c r="L900" s="5">
        <f>VLOOKUP(TrendSheetStgData[Population]&amp;TrendSheetStgData[Trend],Threshold[#All],5,FALSE)</f>
        <v>5</v>
      </c>
      <c r="M9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01" spans="1:13" x14ac:dyDescent="0.25">
      <c r="A901" t="s">
        <v>90</v>
      </c>
      <c r="B901" t="s">
        <v>90</v>
      </c>
      <c r="C901" t="s">
        <v>78</v>
      </c>
      <c r="D901" s="1" t="s">
        <v>110</v>
      </c>
      <c r="E901" t="s">
        <v>93</v>
      </c>
      <c r="F901" t="s">
        <v>31</v>
      </c>
      <c r="G901">
        <v>20</v>
      </c>
      <c r="H901">
        <v>4723</v>
      </c>
      <c r="I901" s="5">
        <f>IFERROR(VLOOKUP(TrendSheetStgData[Population]&amp;TrendSheetStgData[Cost Basis]&amp;TrendSheetStgData[Period]&amp;TrendSheetStgData[Trend],TrendSheetPrdData[#All],9,FALSE),0)</f>
        <v>4543</v>
      </c>
      <c r="J9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3.9621395553598941</v>
      </c>
      <c r="K901" s="5">
        <f>VLOOKUP(TrendSheetStgData[Population]&amp;TrendSheetStgData[Trend],Threshold[#All],4,FALSE)</f>
        <v>10</v>
      </c>
      <c r="L901" s="5">
        <f>VLOOKUP(TrendSheetStgData[Population]&amp;TrendSheetStgData[Trend],Threshold[#All],5,FALSE)</f>
        <v>5</v>
      </c>
      <c r="M9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02" spans="1:13" x14ac:dyDescent="0.25">
      <c r="A902" t="s">
        <v>90</v>
      </c>
      <c r="B902" t="s">
        <v>90</v>
      </c>
      <c r="C902" t="s">
        <v>78</v>
      </c>
      <c r="D902" s="1" t="s">
        <v>111</v>
      </c>
      <c r="E902" t="s">
        <v>93</v>
      </c>
      <c r="F902" t="s">
        <v>31</v>
      </c>
      <c r="G902">
        <v>20</v>
      </c>
      <c r="H902">
        <v>4667</v>
      </c>
      <c r="I902" s="5">
        <f>IFERROR(VLOOKUP(TrendSheetStgData[Population]&amp;TrendSheetStgData[Cost Basis]&amp;TrendSheetStgData[Period]&amp;TrendSheetStgData[Trend],TrendSheetPrdData[#All],9,FALSE),0)</f>
        <v>4236</v>
      </c>
      <c r="J9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10.174693106704439</v>
      </c>
      <c r="K902" s="5">
        <f>VLOOKUP(TrendSheetStgData[Population]&amp;TrendSheetStgData[Trend],Threshold[#All],4,FALSE)</f>
        <v>10</v>
      </c>
      <c r="L902" s="5">
        <f>VLOOKUP(TrendSheetStgData[Population]&amp;TrendSheetStgData[Trend],Threshold[#All],5,FALSE)</f>
        <v>5</v>
      </c>
      <c r="M9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03" spans="1:13" x14ac:dyDescent="0.25">
      <c r="A903" t="s">
        <v>90</v>
      </c>
      <c r="B903" t="s">
        <v>90</v>
      </c>
      <c r="C903" t="s">
        <v>78</v>
      </c>
      <c r="D903" s="1" t="s">
        <v>112</v>
      </c>
      <c r="E903" t="s">
        <v>113</v>
      </c>
      <c r="F903" t="s">
        <v>31</v>
      </c>
      <c r="G903">
        <v>20</v>
      </c>
      <c r="H903">
        <v>3995</v>
      </c>
      <c r="I903" s="5">
        <f>IFERROR(VLOOKUP(TrendSheetStgData[Population]&amp;TrendSheetStgData[Cost Basis]&amp;TrendSheetStgData[Period]&amp;TrendSheetStgData[Trend],TrendSheetPrdData[#All],9,FALSE),0)</f>
        <v>902</v>
      </c>
      <c r="J9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342.9046563192905</v>
      </c>
      <c r="K903" s="5">
        <f>VLOOKUP(TrendSheetStgData[Population]&amp;TrendSheetStgData[Trend],Threshold[#All],4,FALSE)</f>
        <v>10</v>
      </c>
      <c r="L903" s="5">
        <f>VLOOKUP(TrendSheetStgData[Population]&amp;TrendSheetStgData[Trend],Threshold[#All],5,FALSE)</f>
        <v>5</v>
      </c>
      <c r="M9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04" spans="1:13" x14ac:dyDescent="0.25">
      <c r="A904" t="s">
        <v>90</v>
      </c>
      <c r="B904" t="s">
        <v>90</v>
      </c>
      <c r="C904" t="s">
        <v>78</v>
      </c>
      <c r="D904" s="1" t="s">
        <v>114</v>
      </c>
      <c r="E904" t="s">
        <v>113</v>
      </c>
      <c r="F904" t="s">
        <v>31</v>
      </c>
      <c r="G904">
        <v>20</v>
      </c>
      <c r="H904">
        <v>1925</v>
      </c>
      <c r="I904" s="5">
        <f>IFERROR(VLOOKUP(TrendSheetStgData[Population]&amp;TrendSheetStgData[Cost Basis]&amp;TrendSheetStgData[Period]&amp;TrendSheetStgData[Trend],TrendSheetPrdData[#All],9,FALSE),0)</f>
        <v>0</v>
      </c>
      <c r="J9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904" s="5">
        <f>VLOOKUP(TrendSheetStgData[Population]&amp;TrendSheetStgData[Trend],Threshold[#All],4,FALSE)</f>
        <v>10</v>
      </c>
      <c r="L904" s="5">
        <f>VLOOKUP(TrendSheetStgData[Population]&amp;TrendSheetStgData[Trend],Threshold[#All],5,FALSE)</f>
        <v>5</v>
      </c>
      <c r="M9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05" spans="1:13" x14ac:dyDescent="0.25">
      <c r="A905" t="s">
        <v>90</v>
      </c>
      <c r="B905" t="s">
        <v>90</v>
      </c>
      <c r="C905" t="s">
        <v>78</v>
      </c>
      <c r="D905" s="1" t="s">
        <v>92</v>
      </c>
      <c r="E905" t="s">
        <v>93</v>
      </c>
      <c r="F905" t="s">
        <v>32</v>
      </c>
      <c r="G905">
        <v>21</v>
      </c>
      <c r="H905">
        <v>14537</v>
      </c>
      <c r="I905" s="5">
        <f>IFERROR(VLOOKUP(TrendSheetStgData[Population]&amp;TrendSheetStgData[Cost Basis]&amp;TrendSheetStgData[Period]&amp;TrendSheetStgData[Trend],TrendSheetPrdData[#All],9,FALSE),0)</f>
        <v>14520</v>
      </c>
      <c r="J9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0.11707988980716254</v>
      </c>
      <c r="K905" s="5">
        <f>VLOOKUP(TrendSheetStgData[Population]&amp;TrendSheetStgData[Trend],Threshold[#All],4,FALSE)</f>
        <v>10</v>
      </c>
      <c r="L905" s="5">
        <f>VLOOKUP(TrendSheetStgData[Population]&amp;TrendSheetStgData[Trend],Threshold[#All],5,FALSE)</f>
        <v>5</v>
      </c>
      <c r="M9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06" spans="1:13" x14ac:dyDescent="0.25">
      <c r="A906" t="s">
        <v>90</v>
      </c>
      <c r="B906" t="s">
        <v>90</v>
      </c>
      <c r="C906" t="s">
        <v>78</v>
      </c>
      <c r="D906" s="1" t="s">
        <v>94</v>
      </c>
      <c r="E906" t="s">
        <v>93</v>
      </c>
      <c r="F906" t="s">
        <v>32</v>
      </c>
      <c r="G906">
        <v>21</v>
      </c>
      <c r="H906">
        <v>14477</v>
      </c>
      <c r="I906" s="5">
        <f>IFERROR(VLOOKUP(TrendSheetStgData[Population]&amp;TrendSheetStgData[Cost Basis]&amp;TrendSheetStgData[Period]&amp;TrendSheetStgData[Trend],TrendSheetPrdData[#All],9,FALSE),0)</f>
        <v>14460</v>
      </c>
      <c r="J9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0.11756569847856155</v>
      </c>
      <c r="K906" s="5">
        <f>VLOOKUP(TrendSheetStgData[Population]&amp;TrendSheetStgData[Trend],Threshold[#All],4,FALSE)</f>
        <v>10</v>
      </c>
      <c r="L906" s="5">
        <f>VLOOKUP(TrendSheetStgData[Population]&amp;TrendSheetStgData[Trend],Threshold[#All],5,FALSE)</f>
        <v>5</v>
      </c>
      <c r="M9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07" spans="1:13" x14ac:dyDescent="0.25">
      <c r="A907" t="s">
        <v>90</v>
      </c>
      <c r="B907" t="s">
        <v>90</v>
      </c>
      <c r="C907" t="s">
        <v>78</v>
      </c>
      <c r="D907" s="1" t="s">
        <v>95</v>
      </c>
      <c r="E907" t="s">
        <v>93</v>
      </c>
      <c r="F907" t="s">
        <v>32</v>
      </c>
      <c r="G907">
        <v>21</v>
      </c>
      <c r="H907">
        <v>12486</v>
      </c>
      <c r="I907" s="5">
        <f>IFERROR(VLOOKUP(TrendSheetStgData[Population]&amp;TrendSheetStgData[Cost Basis]&amp;TrendSheetStgData[Period]&amp;TrendSheetStgData[Trend],TrendSheetPrdData[#All],9,FALSE),0)</f>
        <v>12475</v>
      </c>
      <c r="J9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8.8176352705410813E-2</v>
      </c>
      <c r="K907" s="5">
        <f>VLOOKUP(TrendSheetStgData[Population]&amp;TrendSheetStgData[Trend],Threshold[#All],4,FALSE)</f>
        <v>10</v>
      </c>
      <c r="L907" s="5">
        <f>VLOOKUP(TrendSheetStgData[Population]&amp;TrendSheetStgData[Trend],Threshold[#All],5,FALSE)</f>
        <v>5</v>
      </c>
      <c r="M9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08" spans="1:13" x14ac:dyDescent="0.25">
      <c r="A908" t="s">
        <v>90</v>
      </c>
      <c r="B908" t="s">
        <v>90</v>
      </c>
      <c r="C908" t="s">
        <v>78</v>
      </c>
      <c r="D908" s="1" t="s">
        <v>96</v>
      </c>
      <c r="E908" t="s">
        <v>93</v>
      </c>
      <c r="F908" t="s">
        <v>32</v>
      </c>
      <c r="G908">
        <v>21</v>
      </c>
      <c r="H908">
        <v>13718</v>
      </c>
      <c r="I908" s="5">
        <f>IFERROR(VLOOKUP(TrendSheetStgData[Population]&amp;TrendSheetStgData[Cost Basis]&amp;TrendSheetStgData[Period]&amp;TrendSheetStgData[Trend],TrendSheetPrdData[#All],9,FALSE),0)</f>
        <v>13709</v>
      </c>
      <c r="J9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6.5650302720840326E-2</v>
      </c>
      <c r="K908" s="5">
        <f>VLOOKUP(TrendSheetStgData[Population]&amp;TrendSheetStgData[Trend],Threshold[#All],4,FALSE)</f>
        <v>10</v>
      </c>
      <c r="L908" s="5">
        <f>VLOOKUP(TrendSheetStgData[Population]&amp;TrendSheetStgData[Trend],Threshold[#All],5,FALSE)</f>
        <v>5</v>
      </c>
      <c r="M9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09" spans="1:13" x14ac:dyDescent="0.25">
      <c r="A909" t="s">
        <v>90</v>
      </c>
      <c r="B909" t="s">
        <v>90</v>
      </c>
      <c r="C909" t="s">
        <v>78</v>
      </c>
      <c r="D909" s="1" t="s">
        <v>97</v>
      </c>
      <c r="E909" t="s">
        <v>93</v>
      </c>
      <c r="F909" t="s">
        <v>32</v>
      </c>
      <c r="G909">
        <v>21</v>
      </c>
      <c r="H909">
        <v>13948</v>
      </c>
      <c r="I909" s="5">
        <f>IFERROR(VLOOKUP(TrendSheetStgData[Population]&amp;TrendSheetStgData[Cost Basis]&amp;TrendSheetStgData[Period]&amp;TrendSheetStgData[Trend],TrendSheetPrdData[#All],9,FALSE),0)</f>
        <v>13898</v>
      </c>
      <c r="J9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0.35976399481939847</v>
      </c>
      <c r="K909" s="5">
        <f>VLOOKUP(TrendSheetStgData[Population]&amp;TrendSheetStgData[Trend],Threshold[#All],4,FALSE)</f>
        <v>10</v>
      </c>
      <c r="L909" s="5">
        <f>VLOOKUP(TrendSheetStgData[Population]&amp;TrendSheetStgData[Trend],Threshold[#All],5,FALSE)</f>
        <v>5</v>
      </c>
      <c r="M9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0" spans="1:13" x14ac:dyDescent="0.25">
      <c r="A910" t="s">
        <v>90</v>
      </c>
      <c r="B910" t="s">
        <v>90</v>
      </c>
      <c r="C910" t="s">
        <v>78</v>
      </c>
      <c r="D910" s="1" t="s">
        <v>98</v>
      </c>
      <c r="E910" t="s">
        <v>93</v>
      </c>
      <c r="F910" t="s">
        <v>32</v>
      </c>
      <c r="G910">
        <v>21</v>
      </c>
      <c r="H910">
        <v>15833</v>
      </c>
      <c r="I910" s="5">
        <f>IFERROR(VLOOKUP(TrendSheetStgData[Population]&amp;TrendSheetStgData[Cost Basis]&amp;TrendSheetStgData[Period]&amp;TrendSheetStgData[Trend],TrendSheetPrdData[#All],9,FALSE),0)</f>
        <v>15767</v>
      </c>
      <c r="J9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0.41859580135726515</v>
      </c>
      <c r="K910" s="5">
        <f>VLOOKUP(TrendSheetStgData[Population]&amp;TrendSheetStgData[Trend],Threshold[#All],4,FALSE)</f>
        <v>10</v>
      </c>
      <c r="L910" s="5">
        <f>VLOOKUP(TrendSheetStgData[Population]&amp;TrendSheetStgData[Trend],Threshold[#All],5,FALSE)</f>
        <v>5</v>
      </c>
      <c r="M9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1" spans="1:13" x14ac:dyDescent="0.25">
      <c r="A911" t="s">
        <v>90</v>
      </c>
      <c r="B911" t="s">
        <v>90</v>
      </c>
      <c r="C911" t="s">
        <v>78</v>
      </c>
      <c r="D911" s="1" t="s">
        <v>99</v>
      </c>
      <c r="E911" t="s">
        <v>93</v>
      </c>
      <c r="F911" t="s">
        <v>32</v>
      </c>
      <c r="G911">
        <v>21</v>
      </c>
      <c r="H911">
        <v>17501</v>
      </c>
      <c r="I911" s="5">
        <f>IFERROR(VLOOKUP(TrendSheetStgData[Population]&amp;TrendSheetStgData[Cost Basis]&amp;TrendSheetStgData[Period]&amp;TrendSheetStgData[Trend],TrendSheetPrdData[#All],9,FALSE),0)</f>
        <v>17443</v>
      </c>
      <c r="J9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0.33251160924152956</v>
      </c>
      <c r="K911" s="5">
        <f>VLOOKUP(TrendSheetStgData[Population]&amp;TrendSheetStgData[Trend],Threshold[#All],4,FALSE)</f>
        <v>10</v>
      </c>
      <c r="L911" s="5">
        <f>VLOOKUP(TrendSheetStgData[Population]&amp;TrendSheetStgData[Trend],Threshold[#All],5,FALSE)</f>
        <v>5</v>
      </c>
      <c r="M9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2" spans="1:13" x14ac:dyDescent="0.25">
      <c r="A912" t="s">
        <v>90</v>
      </c>
      <c r="B912" t="s">
        <v>90</v>
      </c>
      <c r="C912" t="s">
        <v>78</v>
      </c>
      <c r="D912" s="1" t="s">
        <v>100</v>
      </c>
      <c r="E912" t="s">
        <v>93</v>
      </c>
      <c r="F912" t="s">
        <v>32</v>
      </c>
      <c r="G912">
        <v>21</v>
      </c>
      <c r="H912">
        <v>17435</v>
      </c>
      <c r="I912" s="5">
        <f>IFERROR(VLOOKUP(TrendSheetStgData[Population]&amp;TrendSheetStgData[Cost Basis]&amp;TrendSheetStgData[Period]&amp;TrendSheetStgData[Trend],TrendSheetPrdData[#All],9,FALSE),0)</f>
        <v>17372</v>
      </c>
      <c r="J9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0.36265254432419985</v>
      </c>
      <c r="K912" s="5">
        <f>VLOOKUP(TrendSheetStgData[Population]&amp;TrendSheetStgData[Trend],Threshold[#All],4,FALSE)</f>
        <v>10</v>
      </c>
      <c r="L912" s="5">
        <f>VLOOKUP(TrendSheetStgData[Population]&amp;TrendSheetStgData[Trend],Threshold[#All],5,FALSE)</f>
        <v>5</v>
      </c>
      <c r="M9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3" spans="1:13" x14ac:dyDescent="0.25">
      <c r="A913" t="s">
        <v>90</v>
      </c>
      <c r="B913" t="s">
        <v>90</v>
      </c>
      <c r="C913" t="s">
        <v>78</v>
      </c>
      <c r="D913" s="1" t="s">
        <v>101</v>
      </c>
      <c r="E913" t="s">
        <v>93</v>
      </c>
      <c r="F913" t="s">
        <v>32</v>
      </c>
      <c r="G913">
        <v>21</v>
      </c>
      <c r="H913">
        <v>17103</v>
      </c>
      <c r="I913" s="5">
        <f>IFERROR(VLOOKUP(TrendSheetStgData[Population]&amp;TrendSheetStgData[Cost Basis]&amp;TrendSheetStgData[Period]&amp;TrendSheetStgData[Trend],TrendSheetPrdData[#All],9,FALSE),0)</f>
        <v>17032</v>
      </c>
      <c r="J9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0.41686237670267734</v>
      </c>
      <c r="K913" s="5">
        <f>VLOOKUP(TrendSheetStgData[Population]&amp;TrendSheetStgData[Trend],Threshold[#All],4,FALSE)</f>
        <v>10</v>
      </c>
      <c r="L913" s="5">
        <f>VLOOKUP(TrendSheetStgData[Population]&amp;TrendSheetStgData[Trend],Threshold[#All],5,FALSE)</f>
        <v>5</v>
      </c>
      <c r="M9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4" spans="1:13" x14ac:dyDescent="0.25">
      <c r="A914" t="s">
        <v>90</v>
      </c>
      <c r="B914" t="s">
        <v>90</v>
      </c>
      <c r="C914" t="s">
        <v>78</v>
      </c>
      <c r="D914" s="1" t="s">
        <v>102</v>
      </c>
      <c r="E914" t="s">
        <v>93</v>
      </c>
      <c r="F914" t="s">
        <v>32</v>
      </c>
      <c r="G914">
        <v>21</v>
      </c>
      <c r="H914">
        <v>15704</v>
      </c>
      <c r="I914" s="5">
        <f>IFERROR(VLOOKUP(TrendSheetStgData[Population]&amp;TrendSheetStgData[Cost Basis]&amp;TrendSheetStgData[Period]&amp;TrendSheetStgData[Trend],TrendSheetPrdData[#All],9,FALSE),0)</f>
        <v>15654</v>
      </c>
      <c r="J9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0.31940718027341253</v>
      </c>
      <c r="K914" s="5">
        <f>VLOOKUP(TrendSheetStgData[Population]&amp;TrendSheetStgData[Trend],Threshold[#All],4,FALSE)</f>
        <v>10</v>
      </c>
      <c r="L914" s="5">
        <f>VLOOKUP(TrendSheetStgData[Population]&amp;TrendSheetStgData[Trend],Threshold[#All],5,FALSE)</f>
        <v>5</v>
      </c>
      <c r="M9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5" spans="1:13" x14ac:dyDescent="0.25">
      <c r="A915" t="s">
        <v>90</v>
      </c>
      <c r="B915" t="s">
        <v>90</v>
      </c>
      <c r="C915" t="s">
        <v>78</v>
      </c>
      <c r="D915" s="1" t="s">
        <v>103</v>
      </c>
      <c r="E915" t="s">
        <v>93</v>
      </c>
      <c r="F915" t="s">
        <v>32</v>
      </c>
      <c r="G915">
        <v>21</v>
      </c>
      <c r="H915">
        <v>13239</v>
      </c>
      <c r="I915" s="5">
        <f>IFERROR(VLOOKUP(TrendSheetStgData[Population]&amp;TrendSheetStgData[Cost Basis]&amp;TrendSheetStgData[Period]&amp;TrendSheetStgData[Trend],TrendSheetPrdData[#All],9,FALSE),0)</f>
        <v>13200</v>
      </c>
      <c r="J9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0.29545454545454547</v>
      </c>
      <c r="K915" s="5">
        <f>VLOOKUP(TrendSheetStgData[Population]&amp;TrendSheetStgData[Trend],Threshold[#All],4,FALSE)</f>
        <v>10</v>
      </c>
      <c r="L915" s="5">
        <f>VLOOKUP(TrendSheetStgData[Population]&amp;TrendSheetStgData[Trend],Threshold[#All],5,FALSE)</f>
        <v>5</v>
      </c>
      <c r="M9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6" spans="1:13" x14ac:dyDescent="0.25">
      <c r="A916" t="s">
        <v>90</v>
      </c>
      <c r="B916" t="s">
        <v>90</v>
      </c>
      <c r="C916" t="s">
        <v>78</v>
      </c>
      <c r="D916" s="1" t="s">
        <v>104</v>
      </c>
      <c r="E916" t="s">
        <v>93</v>
      </c>
      <c r="F916" t="s">
        <v>32</v>
      </c>
      <c r="G916">
        <v>21</v>
      </c>
      <c r="H916">
        <v>15259</v>
      </c>
      <c r="I916" s="5">
        <f>IFERROR(VLOOKUP(TrendSheetStgData[Population]&amp;TrendSheetStgData[Cost Basis]&amp;TrendSheetStgData[Period]&amp;TrendSheetStgData[Trend],TrendSheetPrdData[#All],9,FALSE),0)</f>
        <v>15165</v>
      </c>
      <c r="J9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0.61984833498186609</v>
      </c>
      <c r="K916" s="5">
        <f>VLOOKUP(TrendSheetStgData[Population]&amp;TrendSheetStgData[Trend],Threshold[#All],4,FALSE)</f>
        <v>10</v>
      </c>
      <c r="L916" s="5">
        <f>VLOOKUP(TrendSheetStgData[Population]&amp;TrendSheetStgData[Trend],Threshold[#All],5,FALSE)</f>
        <v>5</v>
      </c>
      <c r="M9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7" spans="1:13" x14ac:dyDescent="0.25">
      <c r="A917" t="s">
        <v>90</v>
      </c>
      <c r="B917" t="s">
        <v>90</v>
      </c>
      <c r="C917" t="s">
        <v>78</v>
      </c>
      <c r="D917" s="1" t="s">
        <v>105</v>
      </c>
      <c r="E917" t="s">
        <v>93</v>
      </c>
      <c r="F917" t="s">
        <v>32</v>
      </c>
      <c r="G917">
        <v>21</v>
      </c>
      <c r="H917">
        <v>14984</v>
      </c>
      <c r="I917" s="5">
        <f>IFERROR(VLOOKUP(TrendSheetStgData[Population]&amp;TrendSheetStgData[Cost Basis]&amp;TrendSheetStgData[Period]&amp;TrendSheetStgData[Trend],TrendSheetPrdData[#All],9,FALSE),0)</f>
        <v>14616</v>
      </c>
      <c r="J9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2.5177887246852761</v>
      </c>
      <c r="K917" s="5">
        <f>VLOOKUP(TrendSheetStgData[Population]&amp;TrendSheetStgData[Trend],Threshold[#All],4,FALSE)</f>
        <v>10</v>
      </c>
      <c r="L917" s="5">
        <f>VLOOKUP(TrendSheetStgData[Population]&amp;TrendSheetStgData[Trend],Threshold[#All],5,FALSE)</f>
        <v>5</v>
      </c>
      <c r="M9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8" spans="1:13" x14ac:dyDescent="0.25">
      <c r="A918" t="s">
        <v>90</v>
      </c>
      <c r="B918" t="s">
        <v>90</v>
      </c>
      <c r="C918" t="s">
        <v>78</v>
      </c>
      <c r="D918" s="1" t="s">
        <v>106</v>
      </c>
      <c r="E918" t="s">
        <v>93</v>
      </c>
      <c r="F918" t="s">
        <v>32</v>
      </c>
      <c r="G918">
        <v>21</v>
      </c>
      <c r="H918">
        <v>14605</v>
      </c>
      <c r="I918" s="5">
        <f>IFERROR(VLOOKUP(TrendSheetStgData[Population]&amp;TrendSheetStgData[Cost Basis]&amp;TrendSheetStgData[Period]&amp;TrendSheetStgData[Trend],TrendSheetPrdData[#All],9,FALSE),0)</f>
        <v>14516</v>
      </c>
      <c r="J9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0.61311656103609802</v>
      </c>
      <c r="K918" s="5">
        <f>VLOOKUP(TrendSheetStgData[Population]&amp;TrendSheetStgData[Trend],Threshold[#All],4,FALSE)</f>
        <v>10</v>
      </c>
      <c r="L918" s="5">
        <f>VLOOKUP(TrendSheetStgData[Population]&amp;TrendSheetStgData[Trend],Threshold[#All],5,FALSE)</f>
        <v>5</v>
      </c>
      <c r="M9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19" spans="1:13" x14ac:dyDescent="0.25">
      <c r="A919" t="s">
        <v>90</v>
      </c>
      <c r="B919" t="s">
        <v>90</v>
      </c>
      <c r="C919" t="s">
        <v>78</v>
      </c>
      <c r="D919" s="1" t="s">
        <v>107</v>
      </c>
      <c r="E919" t="s">
        <v>93</v>
      </c>
      <c r="F919" t="s">
        <v>32</v>
      </c>
      <c r="G919">
        <v>21</v>
      </c>
      <c r="H919">
        <v>15129</v>
      </c>
      <c r="I919" s="5">
        <f>IFERROR(VLOOKUP(TrendSheetStgData[Population]&amp;TrendSheetStgData[Cost Basis]&amp;TrendSheetStgData[Period]&amp;TrendSheetStgData[Trend],TrendSheetPrdData[#All],9,FALSE),0)</f>
        <v>15025</v>
      </c>
      <c r="J9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0.69217970049916799</v>
      </c>
      <c r="K919" s="5">
        <f>VLOOKUP(TrendSheetStgData[Population]&amp;TrendSheetStgData[Trend],Threshold[#All],4,FALSE)</f>
        <v>10</v>
      </c>
      <c r="L919" s="5">
        <f>VLOOKUP(TrendSheetStgData[Population]&amp;TrendSheetStgData[Trend],Threshold[#All],5,FALSE)</f>
        <v>5</v>
      </c>
      <c r="M9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20" spans="1:13" x14ac:dyDescent="0.25">
      <c r="A920" t="s">
        <v>90</v>
      </c>
      <c r="B920" t="s">
        <v>90</v>
      </c>
      <c r="C920" t="s">
        <v>78</v>
      </c>
      <c r="D920" s="1" t="s">
        <v>108</v>
      </c>
      <c r="E920" t="s">
        <v>93</v>
      </c>
      <c r="F920" t="s">
        <v>32</v>
      </c>
      <c r="G920">
        <v>21</v>
      </c>
      <c r="H920">
        <v>13922</v>
      </c>
      <c r="I920" s="5">
        <f>IFERROR(VLOOKUP(TrendSheetStgData[Population]&amp;TrendSheetStgData[Cost Basis]&amp;TrendSheetStgData[Period]&amp;TrendSheetStgData[Trend],TrendSheetPrdData[#All],9,FALSE),0)</f>
        <v>13729</v>
      </c>
      <c r="J9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1.4057833782504188</v>
      </c>
      <c r="K920" s="5">
        <f>VLOOKUP(TrendSheetStgData[Population]&amp;TrendSheetStgData[Trend],Threshold[#All],4,FALSE)</f>
        <v>10</v>
      </c>
      <c r="L920" s="5">
        <f>VLOOKUP(TrendSheetStgData[Population]&amp;TrendSheetStgData[Trend],Threshold[#All],5,FALSE)</f>
        <v>5</v>
      </c>
      <c r="M9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21" spans="1:13" x14ac:dyDescent="0.25">
      <c r="A921" t="s">
        <v>90</v>
      </c>
      <c r="B921" t="s">
        <v>90</v>
      </c>
      <c r="C921" t="s">
        <v>78</v>
      </c>
      <c r="D921" s="1" t="s">
        <v>109</v>
      </c>
      <c r="E921" t="s">
        <v>93</v>
      </c>
      <c r="F921" t="s">
        <v>32</v>
      </c>
      <c r="G921">
        <v>21</v>
      </c>
      <c r="H921">
        <v>14934</v>
      </c>
      <c r="I921" s="5">
        <f>IFERROR(VLOOKUP(TrendSheetStgData[Population]&amp;TrendSheetStgData[Cost Basis]&amp;TrendSheetStgData[Period]&amp;TrendSheetStgData[Trend],TrendSheetPrdData[#All],9,FALSE),0)</f>
        <v>14506</v>
      </c>
      <c r="J9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2.9505032400386049</v>
      </c>
      <c r="K921" s="5">
        <f>VLOOKUP(TrendSheetStgData[Population]&amp;TrendSheetStgData[Trend],Threshold[#All],4,FALSE)</f>
        <v>10</v>
      </c>
      <c r="L921" s="5">
        <f>VLOOKUP(TrendSheetStgData[Population]&amp;TrendSheetStgData[Trend],Threshold[#All],5,FALSE)</f>
        <v>5</v>
      </c>
      <c r="M9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22" spans="1:13" x14ac:dyDescent="0.25">
      <c r="A922" t="s">
        <v>90</v>
      </c>
      <c r="B922" t="s">
        <v>90</v>
      </c>
      <c r="C922" t="s">
        <v>78</v>
      </c>
      <c r="D922" s="1" t="s">
        <v>110</v>
      </c>
      <c r="E922" t="s">
        <v>93</v>
      </c>
      <c r="F922" t="s">
        <v>32</v>
      </c>
      <c r="G922">
        <v>21</v>
      </c>
      <c r="H922">
        <v>14750</v>
      </c>
      <c r="I922" s="5">
        <f>IFERROR(VLOOKUP(TrendSheetStgData[Population]&amp;TrendSheetStgData[Cost Basis]&amp;TrendSheetStgData[Period]&amp;TrendSheetStgData[Trend],TrendSheetPrdData[#All],9,FALSE),0)</f>
        <v>14168</v>
      </c>
      <c r="J9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4.1078486730660639</v>
      </c>
      <c r="K922" s="5">
        <f>VLOOKUP(TrendSheetStgData[Population]&amp;TrendSheetStgData[Trend],Threshold[#All],4,FALSE)</f>
        <v>10</v>
      </c>
      <c r="L922" s="5">
        <f>VLOOKUP(TrendSheetStgData[Population]&amp;TrendSheetStgData[Trend],Threshold[#All],5,FALSE)</f>
        <v>5</v>
      </c>
      <c r="M9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23" spans="1:13" x14ac:dyDescent="0.25">
      <c r="A923" t="s">
        <v>90</v>
      </c>
      <c r="B923" t="s">
        <v>90</v>
      </c>
      <c r="C923" t="s">
        <v>78</v>
      </c>
      <c r="D923" s="1" t="s">
        <v>111</v>
      </c>
      <c r="E923" t="s">
        <v>93</v>
      </c>
      <c r="F923" t="s">
        <v>32</v>
      </c>
      <c r="G923">
        <v>21</v>
      </c>
      <c r="H923">
        <v>14747</v>
      </c>
      <c r="I923" s="5">
        <f>IFERROR(VLOOKUP(TrendSheetStgData[Population]&amp;TrendSheetStgData[Cost Basis]&amp;TrendSheetStgData[Period]&amp;TrendSheetStgData[Trend],TrendSheetPrdData[#All],9,FALSE),0)</f>
        <v>13410</v>
      </c>
      <c r="J9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9.970171513795675</v>
      </c>
      <c r="K923" s="5">
        <f>VLOOKUP(TrendSheetStgData[Population]&amp;TrendSheetStgData[Trend],Threshold[#All],4,FALSE)</f>
        <v>10</v>
      </c>
      <c r="L923" s="5">
        <f>VLOOKUP(TrendSheetStgData[Population]&amp;TrendSheetStgData[Trend],Threshold[#All],5,FALSE)</f>
        <v>5</v>
      </c>
      <c r="M9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924" spans="1:13" x14ac:dyDescent="0.25">
      <c r="A924" t="s">
        <v>90</v>
      </c>
      <c r="B924" t="s">
        <v>90</v>
      </c>
      <c r="C924" t="s">
        <v>78</v>
      </c>
      <c r="D924" s="1" t="s">
        <v>112</v>
      </c>
      <c r="E924" t="s">
        <v>113</v>
      </c>
      <c r="F924" t="s">
        <v>32</v>
      </c>
      <c r="G924">
        <v>21</v>
      </c>
      <c r="H924">
        <v>10108</v>
      </c>
      <c r="I924" s="5">
        <f>IFERROR(VLOOKUP(TrendSheetStgData[Population]&amp;TrendSheetStgData[Cost Basis]&amp;TrendSheetStgData[Period]&amp;TrendSheetStgData[Trend],TrendSheetPrdData[#All],9,FALSE),0)</f>
        <v>3277</v>
      </c>
      <c r="J9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208.45285321940801</v>
      </c>
      <c r="K924" s="5">
        <f>VLOOKUP(TrendSheetStgData[Population]&amp;TrendSheetStgData[Trend],Threshold[#All],4,FALSE)</f>
        <v>10</v>
      </c>
      <c r="L924" s="5">
        <f>VLOOKUP(TrendSheetStgData[Population]&amp;TrendSheetStgData[Trend],Threshold[#All],5,FALSE)</f>
        <v>5</v>
      </c>
      <c r="M9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25" spans="1:13" x14ac:dyDescent="0.25">
      <c r="A925" t="s">
        <v>90</v>
      </c>
      <c r="B925" t="s">
        <v>90</v>
      </c>
      <c r="C925" t="s">
        <v>78</v>
      </c>
      <c r="D925" s="1" t="s">
        <v>114</v>
      </c>
      <c r="E925" t="s">
        <v>113</v>
      </c>
      <c r="F925" t="s">
        <v>32</v>
      </c>
      <c r="G925">
        <v>21</v>
      </c>
      <c r="H925">
        <v>7159</v>
      </c>
      <c r="I925" s="5">
        <f>IFERROR(VLOOKUP(TrendSheetStgData[Population]&amp;TrendSheetStgData[Cost Basis]&amp;TrendSheetStgData[Period]&amp;TrendSheetStgData[Trend],TrendSheetPrdData[#All],9,FALSE),0)</f>
        <v>0</v>
      </c>
      <c r="J9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925" s="5">
        <f>VLOOKUP(TrendSheetStgData[Population]&amp;TrendSheetStgData[Trend],Threshold[#All],4,FALSE)</f>
        <v>10</v>
      </c>
      <c r="L925" s="5">
        <f>VLOOKUP(TrendSheetStgData[Population]&amp;TrendSheetStgData[Trend],Threshold[#All],5,FALSE)</f>
        <v>5</v>
      </c>
      <c r="M9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26" spans="1:13" x14ac:dyDescent="0.25">
      <c r="A926" t="s">
        <v>90</v>
      </c>
      <c r="B926" t="s">
        <v>90</v>
      </c>
      <c r="C926" t="s">
        <v>78</v>
      </c>
      <c r="D926" s="1" t="s">
        <v>92</v>
      </c>
      <c r="E926" t="s">
        <v>93</v>
      </c>
      <c r="F926" t="s">
        <v>33</v>
      </c>
      <c r="G926">
        <v>22</v>
      </c>
      <c r="H926">
        <v>796</v>
      </c>
      <c r="I926" s="5">
        <f>IFERROR(VLOOKUP(TrendSheetStgData[Population]&amp;TrendSheetStgData[Cost Basis]&amp;TrendSheetStgData[Period]&amp;TrendSheetStgData[Trend],TrendSheetPrdData[#All],9,FALSE),0)</f>
        <v>796</v>
      </c>
      <c r="J9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6" s="5">
        <f>VLOOKUP(TrendSheetStgData[Population]&amp;TrendSheetStgData[Trend],Threshold[#All],4,FALSE)</f>
        <v>10</v>
      </c>
      <c r="L926" s="5">
        <f>VLOOKUP(TrendSheetStgData[Population]&amp;TrendSheetStgData[Trend],Threshold[#All],5,FALSE)</f>
        <v>5</v>
      </c>
      <c r="M9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7" spans="1:13" x14ac:dyDescent="0.25">
      <c r="A927" t="s">
        <v>90</v>
      </c>
      <c r="B927" t="s">
        <v>90</v>
      </c>
      <c r="C927" t="s">
        <v>78</v>
      </c>
      <c r="D927" s="1" t="s">
        <v>94</v>
      </c>
      <c r="E927" t="s">
        <v>93</v>
      </c>
      <c r="F927" t="s">
        <v>33</v>
      </c>
      <c r="G927">
        <v>22</v>
      </c>
      <c r="H927">
        <v>829</v>
      </c>
      <c r="I927" s="5">
        <f>IFERROR(VLOOKUP(TrendSheetStgData[Population]&amp;TrendSheetStgData[Cost Basis]&amp;TrendSheetStgData[Period]&amp;TrendSheetStgData[Trend],TrendSheetPrdData[#All],9,FALSE),0)</f>
        <v>829</v>
      </c>
      <c r="J9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7" s="5">
        <f>VLOOKUP(TrendSheetStgData[Population]&amp;TrendSheetStgData[Trend],Threshold[#All],4,FALSE)</f>
        <v>10</v>
      </c>
      <c r="L927" s="5">
        <f>VLOOKUP(TrendSheetStgData[Population]&amp;TrendSheetStgData[Trend],Threshold[#All],5,FALSE)</f>
        <v>5</v>
      </c>
      <c r="M9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8" spans="1:13" x14ac:dyDescent="0.25">
      <c r="A928" t="s">
        <v>90</v>
      </c>
      <c r="B928" t="s">
        <v>90</v>
      </c>
      <c r="C928" t="s">
        <v>78</v>
      </c>
      <c r="D928" s="1" t="s">
        <v>95</v>
      </c>
      <c r="E928" t="s">
        <v>93</v>
      </c>
      <c r="F928" t="s">
        <v>33</v>
      </c>
      <c r="G928">
        <v>22</v>
      </c>
      <c r="H928">
        <v>673</v>
      </c>
      <c r="I928" s="5">
        <f>IFERROR(VLOOKUP(TrendSheetStgData[Population]&amp;TrendSheetStgData[Cost Basis]&amp;TrendSheetStgData[Period]&amp;TrendSheetStgData[Trend],TrendSheetPrdData[#All],9,FALSE),0)</f>
        <v>673</v>
      </c>
      <c r="J9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28" s="5">
        <f>VLOOKUP(TrendSheetStgData[Population]&amp;TrendSheetStgData[Trend],Threshold[#All],4,FALSE)</f>
        <v>10</v>
      </c>
      <c r="L928" s="5">
        <f>VLOOKUP(TrendSheetStgData[Population]&amp;TrendSheetStgData[Trend],Threshold[#All],5,FALSE)</f>
        <v>5</v>
      </c>
      <c r="M9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29" spans="1:13" x14ac:dyDescent="0.25">
      <c r="A929" t="s">
        <v>90</v>
      </c>
      <c r="B929" t="s">
        <v>90</v>
      </c>
      <c r="C929" t="s">
        <v>78</v>
      </c>
      <c r="D929" s="1" t="s">
        <v>96</v>
      </c>
      <c r="E929" t="s">
        <v>93</v>
      </c>
      <c r="F929" t="s">
        <v>33</v>
      </c>
      <c r="G929">
        <v>22</v>
      </c>
      <c r="H929">
        <v>1003</v>
      </c>
      <c r="I929" s="5">
        <f>IFERROR(VLOOKUP(TrendSheetStgData[Population]&amp;TrendSheetStgData[Cost Basis]&amp;TrendSheetStgData[Period]&amp;TrendSheetStgData[Trend],TrendSheetPrdData[#All],9,FALSE),0)</f>
        <v>1002</v>
      </c>
      <c r="J9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9.9800399201596793E-2</v>
      </c>
      <c r="K929" s="5">
        <f>VLOOKUP(TrendSheetStgData[Population]&amp;TrendSheetStgData[Trend],Threshold[#All],4,FALSE)</f>
        <v>10</v>
      </c>
      <c r="L929" s="5">
        <f>VLOOKUP(TrendSheetStgData[Population]&amp;TrendSheetStgData[Trend],Threshold[#All],5,FALSE)</f>
        <v>5</v>
      </c>
      <c r="M9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0" spans="1:13" x14ac:dyDescent="0.25">
      <c r="A930" t="s">
        <v>90</v>
      </c>
      <c r="B930" t="s">
        <v>90</v>
      </c>
      <c r="C930" t="s">
        <v>78</v>
      </c>
      <c r="D930" s="1" t="s">
        <v>97</v>
      </c>
      <c r="E930" t="s">
        <v>93</v>
      </c>
      <c r="F930" t="s">
        <v>33</v>
      </c>
      <c r="G930">
        <v>22</v>
      </c>
      <c r="H930">
        <v>727</v>
      </c>
      <c r="I930" s="5">
        <f>IFERROR(VLOOKUP(TrendSheetStgData[Population]&amp;TrendSheetStgData[Cost Basis]&amp;TrendSheetStgData[Period]&amp;TrendSheetStgData[Trend],TrendSheetPrdData[#All],9,FALSE),0)</f>
        <v>766</v>
      </c>
      <c r="J9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5.0913838120104433</v>
      </c>
      <c r="K930" s="5">
        <f>VLOOKUP(TrendSheetStgData[Population]&amp;TrendSheetStgData[Trend],Threshold[#All],4,FALSE)</f>
        <v>10</v>
      </c>
      <c r="L930" s="5">
        <f>VLOOKUP(TrendSheetStgData[Population]&amp;TrendSheetStgData[Trend],Threshold[#All],5,FALSE)</f>
        <v>5</v>
      </c>
      <c r="M9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931" spans="1:13" x14ac:dyDescent="0.25">
      <c r="A931" t="s">
        <v>90</v>
      </c>
      <c r="B931" t="s">
        <v>90</v>
      </c>
      <c r="C931" t="s">
        <v>78</v>
      </c>
      <c r="D931" s="1" t="s">
        <v>98</v>
      </c>
      <c r="E931" t="s">
        <v>93</v>
      </c>
      <c r="F931" t="s">
        <v>33</v>
      </c>
      <c r="G931">
        <v>22</v>
      </c>
      <c r="H931">
        <v>879</v>
      </c>
      <c r="I931" s="5">
        <f>IFERROR(VLOOKUP(TrendSheetStgData[Population]&amp;TrendSheetStgData[Cost Basis]&amp;TrendSheetStgData[Period]&amp;TrendSheetStgData[Trend],TrendSheetPrdData[#All],9,FALSE),0)</f>
        <v>908</v>
      </c>
      <c r="J9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3.1938325991189425</v>
      </c>
      <c r="K931" s="5">
        <f>VLOOKUP(TrendSheetStgData[Population]&amp;TrendSheetStgData[Trend],Threshold[#All],4,FALSE)</f>
        <v>10</v>
      </c>
      <c r="L931" s="5">
        <f>VLOOKUP(TrendSheetStgData[Population]&amp;TrendSheetStgData[Trend],Threshold[#All],5,FALSE)</f>
        <v>5</v>
      </c>
      <c r="M9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2" spans="1:13" x14ac:dyDescent="0.25">
      <c r="A932" t="s">
        <v>90</v>
      </c>
      <c r="B932" t="s">
        <v>90</v>
      </c>
      <c r="C932" t="s">
        <v>78</v>
      </c>
      <c r="D932" s="1" t="s">
        <v>99</v>
      </c>
      <c r="E932" t="s">
        <v>93</v>
      </c>
      <c r="F932" t="s">
        <v>33</v>
      </c>
      <c r="G932">
        <v>22</v>
      </c>
      <c r="H932">
        <v>838</v>
      </c>
      <c r="I932" s="5">
        <f>IFERROR(VLOOKUP(TrendSheetStgData[Population]&amp;TrendSheetStgData[Cost Basis]&amp;TrendSheetStgData[Period]&amp;TrendSheetStgData[Trend],TrendSheetPrdData[#All],9,FALSE),0)</f>
        <v>873</v>
      </c>
      <c r="J9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4.0091638029782359</v>
      </c>
      <c r="K932" s="5">
        <f>VLOOKUP(TrendSheetStgData[Population]&amp;TrendSheetStgData[Trend],Threshold[#All],4,FALSE)</f>
        <v>10</v>
      </c>
      <c r="L932" s="5">
        <f>VLOOKUP(TrendSheetStgData[Population]&amp;TrendSheetStgData[Trend],Threshold[#All],5,FALSE)</f>
        <v>5</v>
      </c>
      <c r="M9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3" spans="1:13" x14ac:dyDescent="0.25">
      <c r="A933" t="s">
        <v>90</v>
      </c>
      <c r="B933" t="s">
        <v>90</v>
      </c>
      <c r="C933" t="s">
        <v>78</v>
      </c>
      <c r="D933" s="1" t="s">
        <v>100</v>
      </c>
      <c r="E933" t="s">
        <v>93</v>
      </c>
      <c r="F933" t="s">
        <v>33</v>
      </c>
      <c r="G933">
        <v>22</v>
      </c>
      <c r="H933">
        <v>1062</v>
      </c>
      <c r="I933" s="5">
        <f>IFERROR(VLOOKUP(TrendSheetStgData[Population]&amp;TrendSheetStgData[Cost Basis]&amp;TrendSheetStgData[Period]&amp;TrendSheetStgData[Trend],TrendSheetPrdData[#All],9,FALSE),0)</f>
        <v>1089</v>
      </c>
      <c r="J9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2.4793388429752068</v>
      </c>
      <c r="K933" s="5">
        <f>VLOOKUP(TrendSheetStgData[Population]&amp;TrendSheetStgData[Trend],Threshold[#All],4,FALSE)</f>
        <v>10</v>
      </c>
      <c r="L933" s="5">
        <f>VLOOKUP(TrendSheetStgData[Population]&amp;TrendSheetStgData[Trend],Threshold[#All],5,FALSE)</f>
        <v>5</v>
      </c>
      <c r="M9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4" spans="1:13" x14ac:dyDescent="0.25">
      <c r="A934" t="s">
        <v>90</v>
      </c>
      <c r="B934" t="s">
        <v>90</v>
      </c>
      <c r="C934" t="s">
        <v>78</v>
      </c>
      <c r="D934" s="1" t="s">
        <v>101</v>
      </c>
      <c r="E934" t="s">
        <v>93</v>
      </c>
      <c r="F934" t="s">
        <v>33</v>
      </c>
      <c r="G934">
        <v>22</v>
      </c>
      <c r="H934">
        <v>1269</v>
      </c>
      <c r="I934" s="5">
        <f>IFERROR(VLOOKUP(TrendSheetStgData[Population]&amp;TrendSheetStgData[Cost Basis]&amp;TrendSheetStgData[Period]&amp;TrendSheetStgData[Trend],TrendSheetPrdData[#All],9,FALSE),0)</f>
        <v>1292</v>
      </c>
      <c r="J9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1.780185758513932</v>
      </c>
      <c r="K934" s="5">
        <f>VLOOKUP(TrendSheetStgData[Population]&amp;TrendSheetStgData[Trend],Threshold[#All],4,FALSE)</f>
        <v>10</v>
      </c>
      <c r="L934" s="5">
        <f>VLOOKUP(TrendSheetStgData[Population]&amp;TrendSheetStgData[Trend],Threshold[#All],5,FALSE)</f>
        <v>5</v>
      </c>
      <c r="M9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5" spans="1:13" x14ac:dyDescent="0.25">
      <c r="A935" t="s">
        <v>90</v>
      </c>
      <c r="B935" t="s">
        <v>90</v>
      </c>
      <c r="C935" t="s">
        <v>78</v>
      </c>
      <c r="D935" s="1" t="s">
        <v>102</v>
      </c>
      <c r="E935" t="s">
        <v>93</v>
      </c>
      <c r="F935" t="s">
        <v>33</v>
      </c>
      <c r="G935">
        <v>22</v>
      </c>
      <c r="H935">
        <v>1028</v>
      </c>
      <c r="I935" s="5">
        <f>IFERROR(VLOOKUP(TrendSheetStgData[Population]&amp;TrendSheetStgData[Cost Basis]&amp;TrendSheetStgData[Period]&amp;TrendSheetStgData[Trend],TrendSheetPrdData[#All],9,FALSE),0)</f>
        <v>1057</v>
      </c>
      <c r="J9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2.7436140018921478</v>
      </c>
      <c r="K935" s="5">
        <f>VLOOKUP(TrendSheetStgData[Population]&amp;TrendSheetStgData[Trend],Threshold[#All],4,FALSE)</f>
        <v>10</v>
      </c>
      <c r="L935" s="5">
        <f>VLOOKUP(TrendSheetStgData[Population]&amp;TrendSheetStgData[Trend],Threshold[#All],5,FALSE)</f>
        <v>5</v>
      </c>
      <c r="M9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6" spans="1:13" x14ac:dyDescent="0.25">
      <c r="A936" t="s">
        <v>90</v>
      </c>
      <c r="B936" t="s">
        <v>90</v>
      </c>
      <c r="C936" t="s">
        <v>78</v>
      </c>
      <c r="D936" s="1" t="s">
        <v>103</v>
      </c>
      <c r="E936" t="s">
        <v>93</v>
      </c>
      <c r="F936" t="s">
        <v>33</v>
      </c>
      <c r="G936">
        <v>22</v>
      </c>
      <c r="H936">
        <v>896</v>
      </c>
      <c r="I936" s="5">
        <f>IFERROR(VLOOKUP(TrendSheetStgData[Population]&amp;TrendSheetStgData[Cost Basis]&amp;TrendSheetStgData[Period]&amp;TrendSheetStgData[Trend],TrendSheetPrdData[#All],9,FALSE),0)</f>
        <v>923</v>
      </c>
      <c r="J9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2.9252437703141929</v>
      </c>
      <c r="K936" s="5">
        <f>VLOOKUP(TrendSheetStgData[Population]&amp;TrendSheetStgData[Trend],Threshold[#All],4,FALSE)</f>
        <v>10</v>
      </c>
      <c r="L936" s="5">
        <f>VLOOKUP(TrendSheetStgData[Population]&amp;TrendSheetStgData[Trend],Threshold[#All],5,FALSE)</f>
        <v>5</v>
      </c>
      <c r="M9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7" spans="1:13" x14ac:dyDescent="0.25">
      <c r="A937" t="s">
        <v>90</v>
      </c>
      <c r="B937" t="s">
        <v>90</v>
      </c>
      <c r="C937" t="s">
        <v>78</v>
      </c>
      <c r="D937" s="1" t="s">
        <v>104</v>
      </c>
      <c r="E937" t="s">
        <v>93</v>
      </c>
      <c r="F937" t="s">
        <v>33</v>
      </c>
      <c r="G937">
        <v>22</v>
      </c>
      <c r="H937">
        <v>801</v>
      </c>
      <c r="I937" s="5">
        <f>IFERROR(VLOOKUP(TrendSheetStgData[Population]&amp;TrendSheetStgData[Cost Basis]&amp;TrendSheetStgData[Period]&amp;TrendSheetStgData[Trend],TrendSheetPrdData[#All],9,FALSE),0)</f>
        <v>832</v>
      </c>
      <c r="J9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3.7259615384615383</v>
      </c>
      <c r="K937" s="5">
        <f>VLOOKUP(TrendSheetStgData[Population]&amp;TrendSheetStgData[Trend],Threshold[#All],4,FALSE)</f>
        <v>10</v>
      </c>
      <c r="L937" s="5">
        <f>VLOOKUP(TrendSheetStgData[Population]&amp;TrendSheetStgData[Trend],Threshold[#All],5,FALSE)</f>
        <v>5</v>
      </c>
      <c r="M9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8" spans="1:13" x14ac:dyDescent="0.25">
      <c r="A938" t="s">
        <v>90</v>
      </c>
      <c r="B938" t="s">
        <v>90</v>
      </c>
      <c r="C938" t="s">
        <v>78</v>
      </c>
      <c r="D938" s="1" t="s">
        <v>105</v>
      </c>
      <c r="E938" t="s">
        <v>93</v>
      </c>
      <c r="F938" t="s">
        <v>33</v>
      </c>
      <c r="G938">
        <v>22</v>
      </c>
      <c r="H938">
        <v>814</v>
      </c>
      <c r="I938" s="5">
        <f>IFERROR(VLOOKUP(TrendSheetStgData[Population]&amp;TrendSheetStgData[Cost Basis]&amp;TrendSheetStgData[Period]&amp;TrendSheetStgData[Trend],TrendSheetPrdData[#All],9,FALSE),0)</f>
        <v>853</v>
      </c>
      <c r="J9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4.5720984759671746</v>
      </c>
      <c r="K938" s="5">
        <f>VLOOKUP(TrendSheetStgData[Population]&amp;TrendSheetStgData[Trend],Threshold[#All],4,FALSE)</f>
        <v>10</v>
      </c>
      <c r="L938" s="5">
        <f>VLOOKUP(TrendSheetStgData[Population]&amp;TrendSheetStgData[Trend],Threshold[#All],5,FALSE)</f>
        <v>5</v>
      </c>
      <c r="M9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39" spans="1:13" x14ac:dyDescent="0.25">
      <c r="A939" t="s">
        <v>90</v>
      </c>
      <c r="B939" t="s">
        <v>90</v>
      </c>
      <c r="C939" t="s">
        <v>78</v>
      </c>
      <c r="D939" s="1" t="s">
        <v>106</v>
      </c>
      <c r="E939" t="s">
        <v>93</v>
      </c>
      <c r="F939" t="s">
        <v>33</v>
      </c>
      <c r="G939">
        <v>22</v>
      </c>
      <c r="H939">
        <v>927</v>
      </c>
      <c r="I939" s="5">
        <f>IFERROR(VLOOKUP(TrendSheetStgData[Population]&amp;TrendSheetStgData[Cost Basis]&amp;TrendSheetStgData[Period]&amp;TrendSheetStgData[Trend],TrendSheetPrdData[#All],9,FALSE),0)</f>
        <v>950</v>
      </c>
      <c r="J9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2.4210526315789473</v>
      </c>
      <c r="K939" s="5">
        <f>VLOOKUP(TrendSheetStgData[Population]&amp;TrendSheetStgData[Trend],Threshold[#All],4,FALSE)</f>
        <v>10</v>
      </c>
      <c r="L939" s="5">
        <f>VLOOKUP(TrendSheetStgData[Population]&amp;TrendSheetStgData[Trend],Threshold[#All],5,FALSE)</f>
        <v>5</v>
      </c>
      <c r="M9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40" spans="1:13" x14ac:dyDescent="0.25">
      <c r="A940" t="s">
        <v>90</v>
      </c>
      <c r="B940" t="s">
        <v>90</v>
      </c>
      <c r="C940" t="s">
        <v>78</v>
      </c>
      <c r="D940" s="1" t="s">
        <v>107</v>
      </c>
      <c r="E940" t="s">
        <v>93</v>
      </c>
      <c r="F940" t="s">
        <v>33</v>
      </c>
      <c r="G940">
        <v>22</v>
      </c>
      <c r="H940">
        <v>912</v>
      </c>
      <c r="I940" s="5">
        <f>IFERROR(VLOOKUP(TrendSheetStgData[Population]&amp;TrendSheetStgData[Cost Basis]&amp;TrendSheetStgData[Period]&amp;TrendSheetStgData[Trend],TrendSheetPrdData[#All],9,FALSE),0)</f>
        <v>937</v>
      </c>
      <c r="J9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2.6680896478121667</v>
      </c>
      <c r="K940" s="5">
        <f>VLOOKUP(TrendSheetStgData[Population]&amp;TrendSheetStgData[Trend],Threshold[#All],4,FALSE)</f>
        <v>10</v>
      </c>
      <c r="L940" s="5">
        <f>VLOOKUP(TrendSheetStgData[Population]&amp;TrendSheetStgData[Trend],Threshold[#All],5,FALSE)</f>
        <v>5</v>
      </c>
      <c r="M9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41" spans="1:13" x14ac:dyDescent="0.25">
      <c r="A941" t="s">
        <v>90</v>
      </c>
      <c r="B941" t="s">
        <v>90</v>
      </c>
      <c r="C941" t="s">
        <v>78</v>
      </c>
      <c r="D941" s="1" t="s">
        <v>108</v>
      </c>
      <c r="E941" t="s">
        <v>93</v>
      </c>
      <c r="F941" t="s">
        <v>33</v>
      </c>
      <c r="G941">
        <v>22</v>
      </c>
      <c r="H941">
        <v>1288</v>
      </c>
      <c r="I941" s="5">
        <f>IFERROR(VLOOKUP(TrendSheetStgData[Population]&amp;TrendSheetStgData[Cost Basis]&amp;TrendSheetStgData[Period]&amp;TrendSheetStgData[Trend],TrendSheetPrdData[#All],9,FALSE),0)</f>
        <v>1267</v>
      </c>
      <c r="J9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1.6574585635359116</v>
      </c>
      <c r="K941" s="5">
        <f>VLOOKUP(TrendSheetStgData[Population]&amp;TrendSheetStgData[Trend],Threshold[#All],4,FALSE)</f>
        <v>10</v>
      </c>
      <c r="L941" s="5">
        <f>VLOOKUP(TrendSheetStgData[Population]&amp;TrendSheetStgData[Trend],Threshold[#All],5,FALSE)</f>
        <v>5</v>
      </c>
      <c r="M9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42" spans="1:13" x14ac:dyDescent="0.25">
      <c r="A942" t="s">
        <v>90</v>
      </c>
      <c r="B942" t="s">
        <v>90</v>
      </c>
      <c r="C942" t="s">
        <v>78</v>
      </c>
      <c r="D942" s="1" t="s">
        <v>109</v>
      </c>
      <c r="E942" t="s">
        <v>93</v>
      </c>
      <c r="F942" t="s">
        <v>33</v>
      </c>
      <c r="G942">
        <v>22</v>
      </c>
      <c r="H942">
        <v>978</v>
      </c>
      <c r="I942" s="5">
        <f>IFERROR(VLOOKUP(TrendSheetStgData[Population]&amp;TrendSheetStgData[Cost Basis]&amp;TrendSheetStgData[Period]&amp;TrendSheetStgData[Trend],TrendSheetPrdData[#All],9,FALSE),0)</f>
        <v>983</v>
      </c>
      <c r="J9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0.50864699898270604</v>
      </c>
      <c r="K942" s="5">
        <f>VLOOKUP(TrendSheetStgData[Population]&amp;TrendSheetStgData[Trend],Threshold[#All],4,FALSE)</f>
        <v>10</v>
      </c>
      <c r="L942" s="5">
        <f>VLOOKUP(TrendSheetStgData[Population]&amp;TrendSheetStgData[Trend],Threshold[#All],5,FALSE)</f>
        <v>5</v>
      </c>
      <c r="M9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43" spans="1:13" x14ac:dyDescent="0.25">
      <c r="A943" t="s">
        <v>90</v>
      </c>
      <c r="B943" t="s">
        <v>90</v>
      </c>
      <c r="C943" t="s">
        <v>78</v>
      </c>
      <c r="D943" s="1" t="s">
        <v>110</v>
      </c>
      <c r="E943" t="s">
        <v>93</v>
      </c>
      <c r="F943" t="s">
        <v>33</v>
      </c>
      <c r="G943">
        <v>22</v>
      </c>
      <c r="H943">
        <v>958</v>
      </c>
      <c r="I943" s="5">
        <f>IFERROR(VLOOKUP(TrendSheetStgData[Population]&amp;TrendSheetStgData[Cost Basis]&amp;TrendSheetStgData[Period]&amp;TrendSheetStgData[Trend],TrendSheetPrdData[#All],9,FALSE),0)</f>
        <v>942</v>
      </c>
      <c r="J9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1.6985138004246285</v>
      </c>
      <c r="K943" s="5">
        <f>VLOOKUP(TrendSheetStgData[Population]&amp;TrendSheetStgData[Trend],Threshold[#All],4,FALSE)</f>
        <v>10</v>
      </c>
      <c r="L943" s="5">
        <f>VLOOKUP(TrendSheetStgData[Population]&amp;TrendSheetStgData[Trend],Threshold[#All],5,FALSE)</f>
        <v>5</v>
      </c>
      <c r="M9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44" spans="1:13" x14ac:dyDescent="0.25">
      <c r="A944" t="s">
        <v>90</v>
      </c>
      <c r="B944" t="s">
        <v>90</v>
      </c>
      <c r="C944" t="s">
        <v>78</v>
      </c>
      <c r="D944" s="1" t="s">
        <v>111</v>
      </c>
      <c r="E944" t="s">
        <v>93</v>
      </c>
      <c r="F944" t="s">
        <v>33</v>
      </c>
      <c r="G944">
        <v>22</v>
      </c>
      <c r="H944">
        <v>996</v>
      </c>
      <c r="I944" s="5">
        <f>IFERROR(VLOOKUP(TrendSheetStgData[Population]&amp;TrendSheetStgData[Cost Basis]&amp;TrendSheetStgData[Period]&amp;TrendSheetStgData[Trend],TrendSheetPrdData[#All],9,FALSE),0)</f>
        <v>903</v>
      </c>
      <c r="J9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10.299003322259136</v>
      </c>
      <c r="K944" s="5">
        <f>VLOOKUP(TrendSheetStgData[Population]&amp;TrendSheetStgData[Trend],Threshold[#All],4,FALSE)</f>
        <v>10</v>
      </c>
      <c r="L944" s="5">
        <f>VLOOKUP(TrendSheetStgData[Population]&amp;TrendSheetStgData[Trend],Threshold[#All],5,FALSE)</f>
        <v>5</v>
      </c>
      <c r="M9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45" spans="1:13" x14ac:dyDescent="0.25">
      <c r="A945" t="s">
        <v>90</v>
      </c>
      <c r="B945" t="s">
        <v>90</v>
      </c>
      <c r="C945" t="s">
        <v>78</v>
      </c>
      <c r="D945" s="1" t="s">
        <v>112</v>
      </c>
      <c r="E945" t="s">
        <v>113</v>
      </c>
      <c r="F945" t="s">
        <v>33</v>
      </c>
      <c r="G945">
        <v>22</v>
      </c>
      <c r="H945">
        <v>766</v>
      </c>
      <c r="I945" s="5">
        <f>IFERROR(VLOOKUP(TrendSheetStgData[Population]&amp;TrendSheetStgData[Cost Basis]&amp;TrendSheetStgData[Period]&amp;TrendSheetStgData[Trend],TrendSheetPrdData[#All],9,FALSE),0)</f>
        <v>208</v>
      </c>
      <c r="J9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268.26923076923077</v>
      </c>
      <c r="K945" s="5">
        <f>VLOOKUP(TrendSheetStgData[Population]&amp;TrendSheetStgData[Trend],Threshold[#All],4,FALSE)</f>
        <v>10</v>
      </c>
      <c r="L945" s="5">
        <f>VLOOKUP(TrendSheetStgData[Population]&amp;TrendSheetStgData[Trend],Threshold[#All],5,FALSE)</f>
        <v>5</v>
      </c>
      <c r="M9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46" spans="1:13" x14ac:dyDescent="0.25">
      <c r="A946" t="s">
        <v>90</v>
      </c>
      <c r="B946" t="s">
        <v>90</v>
      </c>
      <c r="C946" t="s">
        <v>78</v>
      </c>
      <c r="D946" s="1" t="s">
        <v>114</v>
      </c>
      <c r="E946" t="s">
        <v>113</v>
      </c>
      <c r="F946" t="s">
        <v>33</v>
      </c>
      <c r="G946">
        <v>22</v>
      </c>
      <c r="H946">
        <v>409</v>
      </c>
      <c r="I946" s="5">
        <f>IFERROR(VLOOKUP(TrendSheetStgData[Population]&amp;TrendSheetStgData[Cost Basis]&amp;TrendSheetStgData[Period]&amp;TrendSheetStgData[Trend],TrendSheetPrdData[#All],9,FALSE),0)</f>
        <v>0</v>
      </c>
      <c r="J9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946" s="5">
        <f>VLOOKUP(TrendSheetStgData[Population]&amp;TrendSheetStgData[Trend],Threshold[#All],4,FALSE)</f>
        <v>10</v>
      </c>
      <c r="L946" s="5">
        <f>VLOOKUP(TrendSheetStgData[Population]&amp;TrendSheetStgData[Trend],Threshold[#All],5,FALSE)</f>
        <v>5</v>
      </c>
      <c r="M9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47" spans="1:13" x14ac:dyDescent="0.25">
      <c r="A947" t="s">
        <v>90</v>
      </c>
      <c r="B947" t="s">
        <v>90</v>
      </c>
      <c r="C947" t="s">
        <v>78</v>
      </c>
      <c r="D947" s="1" t="s">
        <v>92</v>
      </c>
      <c r="E947" t="s">
        <v>93</v>
      </c>
      <c r="F947" t="s">
        <v>34</v>
      </c>
      <c r="G947">
        <v>23</v>
      </c>
      <c r="H947">
        <v>6775</v>
      </c>
      <c r="I947" s="5">
        <f>IFERROR(VLOOKUP(TrendSheetStgData[Population]&amp;TrendSheetStgData[Cost Basis]&amp;TrendSheetStgData[Period]&amp;TrendSheetStgData[Trend],TrendSheetPrdData[#All],9,FALSE),0)</f>
        <v>6778</v>
      </c>
      <c r="J9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4.4260843906757157E-2</v>
      </c>
      <c r="K947" s="5">
        <f>VLOOKUP(TrendSheetStgData[Population]&amp;TrendSheetStgData[Trend],Threshold[#All],4,FALSE)</f>
        <v>10</v>
      </c>
      <c r="L947" s="5">
        <f>VLOOKUP(TrendSheetStgData[Population]&amp;TrendSheetStgData[Trend],Threshold[#All],5,FALSE)</f>
        <v>5</v>
      </c>
      <c r="M9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48" spans="1:13" x14ac:dyDescent="0.25">
      <c r="A948" t="s">
        <v>90</v>
      </c>
      <c r="B948" t="s">
        <v>90</v>
      </c>
      <c r="C948" t="s">
        <v>78</v>
      </c>
      <c r="D948" s="1" t="s">
        <v>94</v>
      </c>
      <c r="E948" t="s">
        <v>93</v>
      </c>
      <c r="F948" t="s">
        <v>34</v>
      </c>
      <c r="G948">
        <v>23</v>
      </c>
      <c r="H948">
        <v>7033</v>
      </c>
      <c r="I948" s="5">
        <f>IFERROR(VLOOKUP(TrendSheetStgData[Population]&amp;TrendSheetStgData[Cost Basis]&amp;TrendSheetStgData[Period]&amp;TrendSheetStgData[Trend],TrendSheetPrdData[#All],9,FALSE),0)</f>
        <v>7033</v>
      </c>
      <c r="J9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8" s="5">
        <f>VLOOKUP(TrendSheetStgData[Population]&amp;TrendSheetStgData[Trend],Threshold[#All],4,FALSE)</f>
        <v>10</v>
      </c>
      <c r="L948" s="5">
        <f>VLOOKUP(TrendSheetStgData[Population]&amp;TrendSheetStgData[Trend],Threshold[#All],5,FALSE)</f>
        <v>5</v>
      </c>
      <c r="M9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49" spans="1:13" x14ac:dyDescent="0.25">
      <c r="A949" t="s">
        <v>90</v>
      </c>
      <c r="B949" t="s">
        <v>90</v>
      </c>
      <c r="C949" t="s">
        <v>78</v>
      </c>
      <c r="D949" s="1" t="s">
        <v>95</v>
      </c>
      <c r="E949" t="s">
        <v>93</v>
      </c>
      <c r="F949" t="s">
        <v>34</v>
      </c>
      <c r="G949">
        <v>23</v>
      </c>
      <c r="H949">
        <v>6933</v>
      </c>
      <c r="I949" s="5">
        <f>IFERROR(VLOOKUP(TrendSheetStgData[Population]&amp;TrendSheetStgData[Cost Basis]&amp;TrendSheetStgData[Period]&amp;TrendSheetStgData[Trend],TrendSheetPrdData[#All],9,FALSE),0)</f>
        <v>6933</v>
      </c>
      <c r="J9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49" s="5">
        <f>VLOOKUP(TrendSheetStgData[Population]&amp;TrendSheetStgData[Trend],Threshold[#All],4,FALSE)</f>
        <v>10</v>
      </c>
      <c r="L949" s="5">
        <f>VLOOKUP(TrendSheetStgData[Population]&amp;TrendSheetStgData[Trend],Threshold[#All],5,FALSE)</f>
        <v>5</v>
      </c>
      <c r="M9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0" spans="1:13" x14ac:dyDescent="0.25">
      <c r="A950" t="s">
        <v>90</v>
      </c>
      <c r="B950" t="s">
        <v>90</v>
      </c>
      <c r="C950" t="s">
        <v>78</v>
      </c>
      <c r="D950" s="1" t="s">
        <v>96</v>
      </c>
      <c r="E950" t="s">
        <v>93</v>
      </c>
      <c r="F950" t="s">
        <v>34</v>
      </c>
      <c r="G950">
        <v>23</v>
      </c>
      <c r="H950">
        <v>7645</v>
      </c>
      <c r="I950" s="5">
        <f>IFERROR(VLOOKUP(TrendSheetStgData[Population]&amp;TrendSheetStgData[Cost Basis]&amp;TrendSheetStgData[Period]&amp;TrendSheetStgData[Trend],TrendSheetPrdData[#All],9,FALSE),0)</f>
        <v>7645</v>
      </c>
      <c r="J9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0" s="5">
        <f>VLOOKUP(TrendSheetStgData[Population]&amp;TrendSheetStgData[Trend],Threshold[#All],4,FALSE)</f>
        <v>10</v>
      </c>
      <c r="L950" s="5">
        <f>VLOOKUP(TrendSheetStgData[Population]&amp;TrendSheetStgData[Trend],Threshold[#All],5,FALSE)</f>
        <v>5</v>
      </c>
      <c r="M9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1" spans="1:13" x14ac:dyDescent="0.25">
      <c r="A951" t="s">
        <v>90</v>
      </c>
      <c r="B951" t="s">
        <v>90</v>
      </c>
      <c r="C951" t="s">
        <v>78</v>
      </c>
      <c r="D951" s="1" t="s">
        <v>97</v>
      </c>
      <c r="E951" t="s">
        <v>93</v>
      </c>
      <c r="F951" t="s">
        <v>34</v>
      </c>
      <c r="G951">
        <v>23</v>
      </c>
      <c r="H951">
        <v>7620</v>
      </c>
      <c r="I951" s="5">
        <f>IFERROR(VLOOKUP(TrendSheetStgData[Population]&amp;TrendSheetStgData[Cost Basis]&amp;TrendSheetStgData[Period]&amp;TrendSheetStgData[Trend],TrendSheetPrdData[#All],9,FALSE),0)</f>
        <v>7620</v>
      </c>
      <c r="J9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1" s="5">
        <f>VLOOKUP(TrendSheetStgData[Population]&amp;TrendSheetStgData[Trend],Threshold[#All],4,FALSE)</f>
        <v>10</v>
      </c>
      <c r="L951" s="5">
        <f>VLOOKUP(TrendSheetStgData[Population]&amp;TrendSheetStgData[Trend],Threshold[#All],5,FALSE)</f>
        <v>5</v>
      </c>
      <c r="M9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2" spans="1:13" x14ac:dyDescent="0.25">
      <c r="A952" t="s">
        <v>90</v>
      </c>
      <c r="B952" t="s">
        <v>90</v>
      </c>
      <c r="C952" t="s">
        <v>78</v>
      </c>
      <c r="D952" s="1" t="s">
        <v>98</v>
      </c>
      <c r="E952" t="s">
        <v>93</v>
      </c>
      <c r="F952" t="s">
        <v>34</v>
      </c>
      <c r="G952">
        <v>23</v>
      </c>
      <c r="H952">
        <v>7951</v>
      </c>
      <c r="I952" s="5">
        <f>IFERROR(VLOOKUP(TrendSheetStgData[Population]&amp;TrendSheetStgData[Cost Basis]&amp;TrendSheetStgData[Period]&amp;TrendSheetStgData[Trend],TrendSheetPrdData[#All],9,FALSE),0)</f>
        <v>7951</v>
      </c>
      <c r="J9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2" s="5">
        <f>VLOOKUP(TrendSheetStgData[Population]&amp;TrendSheetStgData[Trend],Threshold[#All],4,FALSE)</f>
        <v>10</v>
      </c>
      <c r="L952" s="5">
        <f>VLOOKUP(TrendSheetStgData[Population]&amp;TrendSheetStgData[Trend],Threshold[#All],5,FALSE)</f>
        <v>5</v>
      </c>
      <c r="M9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3" spans="1:13" x14ac:dyDescent="0.25">
      <c r="A953" t="s">
        <v>90</v>
      </c>
      <c r="B953" t="s">
        <v>90</v>
      </c>
      <c r="C953" t="s">
        <v>78</v>
      </c>
      <c r="D953" s="1" t="s">
        <v>99</v>
      </c>
      <c r="E953" t="s">
        <v>93</v>
      </c>
      <c r="F953" t="s">
        <v>34</v>
      </c>
      <c r="G953">
        <v>23</v>
      </c>
      <c r="H953">
        <v>8475</v>
      </c>
      <c r="I953" s="5">
        <f>IFERROR(VLOOKUP(TrendSheetStgData[Population]&amp;TrendSheetStgData[Cost Basis]&amp;TrendSheetStgData[Period]&amp;TrendSheetStgData[Trend],TrendSheetPrdData[#All],9,FALSE),0)</f>
        <v>8475</v>
      </c>
      <c r="J9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3" s="5">
        <f>VLOOKUP(TrendSheetStgData[Population]&amp;TrendSheetStgData[Trend],Threshold[#All],4,FALSE)</f>
        <v>10</v>
      </c>
      <c r="L953" s="5">
        <f>VLOOKUP(TrendSheetStgData[Population]&amp;TrendSheetStgData[Trend],Threshold[#All],5,FALSE)</f>
        <v>5</v>
      </c>
      <c r="M9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4" spans="1:13" x14ac:dyDescent="0.25">
      <c r="A954" t="s">
        <v>90</v>
      </c>
      <c r="B954" t="s">
        <v>90</v>
      </c>
      <c r="C954" t="s">
        <v>78</v>
      </c>
      <c r="D954" s="1" t="s">
        <v>100</v>
      </c>
      <c r="E954" t="s">
        <v>93</v>
      </c>
      <c r="F954" t="s">
        <v>34</v>
      </c>
      <c r="G954">
        <v>23</v>
      </c>
      <c r="H954">
        <v>8041</v>
      </c>
      <c r="I954" s="5">
        <f>IFERROR(VLOOKUP(TrendSheetStgData[Population]&amp;TrendSheetStgData[Cost Basis]&amp;TrendSheetStgData[Period]&amp;TrendSheetStgData[Trend],TrendSheetPrdData[#All],9,FALSE),0)</f>
        <v>8041</v>
      </c>
      <c r="J9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4" s="5">
        <f>VLOOKUP(TrendSheetStgData[Population]&amp;TrendSheetStgData[Trend],Threshold[#All],4,FALSE)</f>
        <v>10</v>
      </c>
      <c r="L954" s="5">
        <f>VLOOKUP(TrendSheetStgData[Population]&amp;TrendSheetStgData[Trend],Threshold[#All],5,FALSE)</f>
        <v>5</v>
      </c>
      <c r="M9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5" spans="1:13" x14ac:dyDescent="0.25">
      <c r="A955" t="s">
        <v>90</v>
      </c>
      <c r="B955" t="s">
        <v>90</v>
      </c>
      <c r="C955" t="s">
        <v>78</v>
      </c>
      <c r="D955" s="1" t="s">
        <v>101</v>
      </c>
      <c r="E955" t="s">
        <v>93</v>
      </c>
      <c r="F955" t="s">
        <v>34</v>
      </c>
      <c r="G955">
        <v>23</v>
      </c>
      <c r="H955">
        <v>8400</v>
      </c>
      <c r="I955" s="5">
        <f>IFERROR(VLOOKUP(TrendSheetStgData[Population]&amp;TrendSheetStgData[Cost Basis]&amp;TrendSheetStgData[Period]&amp;TrendSheetStgData[Trend],TrendSheetPrdData[#All],9,FALSE),0)</f>
        <v>8400</v>
      </c>
      <c r="J9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5" s="5">
        <f>VLOOKUP(TrendSheetStgData[Population]&amp;TrendSheetStgData[Trend],Threshold[#All],4,FALSE)</f>
        <v>10</v>
      </c>
      <c r="L955" s="5">
        <f>VLOOKUP(TrendSheetStgData[Population]&amp;TrendSheetStgData[Trend],Threshold[#All],5,FALSE)</f>
        <v>5</v>
      </c>
      <c r="M9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6" spans="1:13" x14ac:dyDescent="0.25">
      <c r="A956" t="s">
        <v>90</v>
      </c>
      <c r="B956" t="s">
        <v>90</v>
      </c>
      <c r="C956" t="s">
        <v>78</v>
      </c>
      <c r="D956" s="1" t="s">
        <v>102</v>
      </c>
      <c r="E956" t="s">
        <v>93</v>
      </c>
      <c r="F956" t="s">
        <v>34</v>
      </c>
      <c r="G956">
        <v>23</v>
      </c>
      <c r="H956">
        <v>8113</v>
      </c>
      <c r="I956" s="5">
        <f>IFERROR(VLOOKUP(TrendSheetStgData[Population]&amp;TrendSheetStgData[Cost Basis]&amp;TrendSheetStgData[Period]&amp;TrendSheetStgData[Trend],TrendSheetPrdData[#All],9,FALSE),0)</f>
        <v>8113</v>
      </c>
      <c r="J9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6" s="5">
        <f>VLOOKUP(TrendSheetStgData[Population]&amp;TrendSheetStgData[Trend],Threshold[#All],4,FALSE)</f>
        <v>10</v>
      </c>
      <c r="L956" s="5">
        <f>VLOOKUP(TrendSheetStgData[Population]&amp;TrendSheetStgData[Trend],Threshold[#All],5,FALSE)</f>
        <v>5</v>
      </c>
      <c r="M9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57" spans="1:13" x14ac:dyDescent="0.25">
      <c r="A957" t="s">
        <v>90</v>
      </c>
      <c r="B957" t="s">
        <v>90</v>
      </c>
      <c r="C957" t="s">
        <v>78</v>
      </c>
      <c r="D957" s="1" t="s">
        <v>103</v>
      </c>
      <c r="E957" t="s">
        <v>93</v>
      </c>
      <c r="F957" t="s">
        <v>34</v>
      </c>
      <c r="G957">
        <v>23</v>
      </c>
      <c r="H957">
        <v>8068</v>
      </c>
      <c r="I957" s="5">
        <f>IFERROR(VLOOKUP(TrendSheetStgData[Population]&amp;TrendSheetStgData[Cost Basis]&amp;TrendSheetStgData[Period]&amp;TrendSheetStgData[Trend],TrendSheetPrdData[#All],9,FALSE),0)</f>
        <v>8070</v>
      </c>
      <c r="J9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2.4783147459727387E-2</v>
      </c>
      <c r="K957" s="5">
        <f>VLOOKUP(TrendSheetStgData[Population]&amp;TrendSheetStgData[Trend],Threshold[#All],4,FALSE)</f>
        <v>10</v>
      </c>
      <c r="L957" s="5">
        <f>VLOOKUP(TrendSheetStgData[Population]&amp;TrendSheetStgData[Trend],Threshold[#All],5,FALSE)</f>
        <v>5</v>
      </c>
      <c r="M9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58" spans="1:13" x14ac:dyDescent="0.25">
      <c r="A958" t="s">
        <v>90</v>
      </c>
      <c r="B958" t="s">
        <v>90</v>
      </c>
      <c r="C958" t="s">
        <v>78</v>
      </c>
      <c r="D958" s="1" t="s">
        <v>104</v>
      </c>
      <c r="E958" t="s">
        <v>93</v>
      </c>
      <c r="F958" t="s">
        <v>34</v>
      </c>
      <c r="G958">
        <v>23</v>
      </c>
      <c r="H958">
        <v>8454</v>
      </c>
      <c r="I958" s="5">
        <f>IFERROR(VLOOKUP(TrendSheetStgData[Population]&amp;TrendSheetStgData[Cost Basis]&amp;TrendSheetStgData[Period]&amp;TrendSheetStgData[Trend],TrendSheetPrdData[#All],9,FALSE),0)</f>
        <v>8455</v>
      </c>
      <c r="J9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1.1827321111768185E-2</v>
      </c>
      <c r="K958" s="5">
        <f>VLOOKUP(TrendSheetStgData[Population]&amp;TrendSheetStgData[Trend],Threshold[#All],4,FALSE)</f>
        <v>10</v>
      </c>
      <c r="L958" s="5">
        <f>VLOOKUP(TrendSheetStgData[Population]&amp;TrendSheetStgData[Trend],Threshold[#All],5,FALSE)</f>
        <v>5</v>
      </c>
      <c r="M9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59" spans="1:13" x14ac:dyDescent="0.25">
      <c r="A959" t="s">
        <v>90</v>
      </c>
      <c r="B959" t="s">
        <v>90</v>
      </c>
      <c r="C959" t="s">
        <v>78</v>
      </c>
      <c r="D959" s="1" t="s">
        <v>105</v>
      </c>
      <c r="E959" t="s">
        <v>93</v>
      </c>
      <c r="F959" t="s">
        <v>34</v>
      </c>
      <c r="G959">
        <v>23</v>
      </c>
      <c r="H959">
        <v>8084</v>
      </c>
      <c r="I959" s="5">
        <f>IFERROR(VLOOKUP(TrendSheetStgData[Population]&amp;TrendSheetStgData[Cost Basis]&amp;TrendSheetStgData[Period]&amp;TrendSheetStgData[Trend],TrendSheetPrdData[#All],9,FALSE),0)</f>
        <v>8084</v>
      </c>
      <c r="J9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59" s="5">
        <f>VLOOKUP(TrendSheetStgData[Population]&amp;TrendSheetStgData[Trend],Threshold[#All],4,FALSE)</f>
        <v>10</v>
      </c>
      <c r="L959" s="5">
        <f>VLOOKUP(TrendSheetStgData[Population]&amp;TrendSheetStgData[Trend],Threshold[#All],5,FALSE)</f>
        <v>5</v>
      </c>
      <c r="M9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0" spans="1:13" x14ac:dyDescent="0.25">
      <c r="A960" t="s">
        <v>90</v>
      </c>
      <c r="B960" t="s">
        <v>90</v>
      </c>
      <c r="C960" t="s">
        <v>78</v>
      </c>
      <c r="D960" s="1" t="s">
        <v>106</v>
      </c>
      <c r="E960" t="s">
        <v>93</v>
      </c>
      <c r="F960" t="s">
        <v>34</v>
      </c>
      <c r="G960">
        <v>23</v>
      </c>
      <c r="H960">
        <v>8366</v>
      </c>
      <c r="I960" s="5">
        <f>IFERROR(VLOOKUP(TrendSheetStgData[Population]&amp;TrendSheetStgData[Cost Basis]&amp;TrendSheetStgData[Period]&amp;TrendSheetStgData[Trend],TrendSheetPrdData[#All],9,FALSE),0)</f>
        <v>8366</v>
      </c>
      <c r="J9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0" s="5">
        <f>VLOOKUP(TrendSheetStgData[Population]&amp;TrendSheetStgData[Trend],Threshold[#All],4,FALSE)</f>
        <v>10</v>
      </c>
      <c r="L960" s="5">
        <f>VLOOKUP(TrendSheetStgData[Population]&amp;TrendSheetStgData[Trend],Threshold[#All],5,FALSE)</f>
        <v>5</v>
      </c>
      <c r="M9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1" spans="1:13" x14ac:dyDescent="0.25">
      <c r="A961" t="s">
        <v>90</v>
      </c>
      <c r="B961" t="s">
        <v>90</v>
      </c>
      <c r="C961" t="s">
        <v>78</v>
      </c>
      <c r="D961" s="1" t="s">
        <v>107</v>
      </c>
      <c r="E961" t="s">
        <v>93</v>
      </c>
      <c r="F961" t="s">
        <v>34</v>
      </c>
      <c r="G961">
        <v>23</v>
      </c>
      <c r="H961">
        <v>8122</v>
      </c>
      <c r="I961" s="5">
        <f>IFERROR(VLOOKUP(TrendSheetStgData[Population]&amp;TrendSheetStgData[Cost Basis]&amp;TrendSheetStgData[Period]&amp;TrendSheetStgData[Trend],TrendSheetPrdData[#All],9,FALSE),0)</f>
        <v>8125</v>
      </c>
      <c r="J9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3.692307692307692E-2</v>
      </c>
      <c r="K961" s="5">
        <f>VLOOKUP(TrendSheetStgData[Population]&amp;TrendSheetStgData[Trend],Threshold[#All],4,FALSE)</f>
        <v>10</v>
      </c>
      <c r="L961" s="5">
        <f>VLOOKUP(TrendSheetStgData[Population]&amp;TrendSheetStgData[Trend],Threshold[#All],5,FALSE)</f>
        <v>5</v>
      </c>
      <c r="M9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62" spans="1:13" x14ac:dyDescent="0.25">
      <c r="A962" t="s">
        <v>90</v>
      </c>
      <c r="B962" t="s">
        <v>90</v>
      </c>
      <c r="C962" t="s">
        <v>78</v>
      </c>
      <c r="D962" s="1" t="s">
        <v>108</v>
      </c>
      <c r="E962" t="s">
        <v>93</v>
      </c>
      <c r="F962" t="s">
        <v>34</v>
      </c>
      <c r="G962">
        <v>23</v>
      </c>
      <c r="H962">
        <v>8862</v>
      </c>
      <c r="I962" s="5">
        <f>IFERROR(VLOOKUP(TrendSheetStgData[Population]&amp;TrendSheetStgData[Cost Basis]&amp;TrendSheetStgData[Period]&amp;TrendSheetStgData[Trend],TrendSheetPrdData[#All],9,FALSE),0)</f>
        <v>8865</v>
      </c>
      <c r="J9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3.3840947546531303E-2</v>
      </c>
      <c r="K962" s="5">
        <f>VLOOKUP(TrendSheetStgData[Population]&amp;TrendSheetStgData[Trend],Threshold[#All],4,FALSE)</f>
        <v>10</v>
      </c>
      <c r="L962" s="5">
        <f>VLOOKUP(TrendSheetStgData[Population]&amp;TrendSheetStgData[Trend],Threshold[#All],5,FALSE)</f>
        <v>5</v>
      </c>
      <c r="M9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63" spans="1:13" x14ac:dyDescent="0.25">
      <c r="A963" t="s">
        <v>90</v>
      </c>
      <c r="B963" t="s">
        <v>90</v>
      </c>
      <c r="C963" t="s">
        <v>78</v>
      </c>
      <c r="D963" s="1" t="s">
        <v>109</v>
      </c>
      <c r="E963" t="s">
        <v>93</v>
      </c>
      <c r="F963" t="s">
        <v>34</v>
      </c>
      <c r="G963">
        <v>23</v>
      </c>
      <c r="H963">
        <v>8666</v>
      </c>
      <c r="I963" s="5">
        <f>IFERROR(VLOOKUP(TrendSheetStgData[Population]&amp;TrendSheetStgData[Cost Basis]&amp;TrendSheetStgData[Period]&amp;TrendSheetStgData[Trend],TrendSheetPrdData[#All],9,FALSE),0)</f>
        <v>8666</v>
      </c>
      <c r="J9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3" s="5">
        <f>VLOOKUP(TrendSheetStgData[Population]&amp;TrendSheetStgData[Trend],Threshold[#All],4,FALSE)</f>
        <v>10</v>
      </c>
      <c r="L963" s="5">
        <f>VLOOKUP(TrendSheetStgData[Population]&amp;TrendSheetStgData[Trend],Threshold[#All],5,FALSE)</f>
        <v>5</v>
      </c>
      <c r="M9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4" spans="1:13" x14ac:dyDescent="0.25">
      <c r="A964" t="s">
        <v>90</v>
      </c>
      <c r="B964" t="s">
        <v>90</v>
      </c>
      <c r="C964" t="s">
        <v>78</v>
      </c>
      <c r="D964" s="1" t="s">
        <v>110</v>
      </c>
      <c r="E964" t="s">
        <v>93</v>
      </c>
      <c r="F964" t="s">
        <v>34</v>
      </c>
      <c r="G964">
        <v>23</v>
      </c>
      <c r="H964">
        <v>8336</v>
      </c>
      <c r="I964" s="5">
        <f>IFERROR(VLOOKUP(TrendSheetStgData[Population]&amp;TrendSheetStgData[Cost Basis]&amp;TrendSheetStgData[Period]&amp;TrendSheetStgData[Trend],TrendSheetPrdData[#All],9,FALSE),0)</f>
        <v>8336</v>
      </c>
      <c r="J9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4" s="5">
        <f>VLOOKUP(TrendSheetStgData[Population]&amp;TrendSheetStgData[Trend],Threshold[#All],4,FALSE)</f>
        <v>10</v>
      </c>
      <c r="L964" s="5">
        <f>VLOOKUP(TrendSheetStgData[Population]&amp;TrendSheetStgData[Trend],Threshold[#All],5,FALSE)</f>
        <v>5</v>
      </c>
      <c r="M9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5" spans="1:13" x14ac:dyDescent="0.25">
      <c r="A965" t="s">
        <v>90</v>
      </c>
      <c r="B965" t="s">
        <v>90</v>
      </c>
      <c r="C965" t="s">
        <v>78</v>
      </c>
      <c r="D965" s="1" t="s">
        <v>111</v>
      </c>
      <c r="E965" t="s">
        <v>93</v>
      </c>
      <c r="F965" t="s">
        <v>34</v>
      </c>
      <c r="G965">
        <v>23</v>
      </c>
      <c r="H965">
        <v>9569</v>
      </c>
      <c r="I965" s="5">
        <f>IFERROR(VLOOKUP(TrendSheetStgData[Population]&amp;TrendSheetStgData[Cost Basis]&amp;TrendSheetStgData[Period]&amp;TrendSheetStgData[Trend],TrendSheetPrdData[#All],9,FALSE),0)</f>
        <v>9569</v>
      </c>
      <c r="J9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5" s="5">
        <f>VLOOKUP(TrendSheetStgData[Population]&amp;TrendSheetStgData[Trend],Threshold[#All],4,FALSE)</f>
        <v>10</v>
      </c>
      <c r="L965" s="5">
        <f>VLOOKUP(TrendSheetStgData[Population]&amp;TrendSheetStgData[Trend],Threshold[#All],5,FALSE)</f>
        <v>5</v>
      </c>
      <c r="M9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6" spans="1:13" x14ac:dyDescent="0.25">
      <c r="A966" t="s">
        <v>90</v>
      </c>
      <c r="B966" t="s">
        <v>90</v>
      </c>
      <c r="C966" t="s">
        <v>78</v>
      </c>
      <c r="D966" s="1" t="s">
        <v>112</v>
      </c>
      <c r="E966" t="s">
        <v>113</v>
      </c>
      <c r="F966" t="s">
        <v>34</v>
      </c>
      <c r="G966">
        <v>23</v>
      </c>
      <c r="H966">
        <v>8824</v>
      </c>
      <c r="I966" s="5">
        <f>IFERROR(VLOOKUP(TrendSheetStgData[Population]&amp;TrendSheetStgData[Cost Basis]&amp;TrendSheetStgData[Period]&amp;TrendSheetStgData[Trend],TrendSheetPrdData[#All],9,FALSE),0)</f>
        <v>8824</v>
      </c>
      <c r="J9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6" s="5">
        <f>VLOOKUP(TrendSheetStgData[Population]&amp;TrendSheetStgData[Trend],Threshold[#All],4,FALSE)</f>
        <v>10</v>
      </c>
      <c r="L966" s="5">
        <f>VLOOKUP(TrendSheetStgData[Population]&amp;TrendSheetStgData[Trend],Threshold[#All],5,FALSE)</f>
        <v>5</v>
      </c>
      <c r="M9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67" spans="1:13" x14ac:dyDescent="0.25">
      <c r="A967" t="s">
        <v>90</v>
      </c>
      <c r="B967" t="s">
        <v>90</v>
      </c>
      <c r="C967" t="s">
        <v>78</v>
      </c>
      <c r="D967" s="1" t="s">
        <v>114</v>
      </c>
      <c r="E967" t="s">
        <v>113</v>
      </c>
      <c r="F967" t="s">
        <v>34</v>
      </c>
      <c r="G967">
        <v>23</v>
      </c>
      <c r="H967">
        <v>9432</v>
      </c>
      <c r="I967" s="5">
        <f>IFERROR(VLOOKUP(TrendSheetStgData[Population]&amp;TrendSheetStgData[Cost Basis]&amp;TrendSheetStgData[Period]&amp;TrendSheetStgData[Trend],TrendSheetPrdData[#All],9,FALSE),0)</f>
        <v>0</v>
      </c>
      <c r="J9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967" s="5">
        <f>VLOOKUP(TrendSheetStgData[Population]&amp;TrendSheetStgData[Trend],Threshold[#All],4,FALSE)</f>
        <v>10</v>
      </c>
      <c r="L967" s="5">
        <f>VLOOKUP(TrendSheetStgData[Population]&amp;TrendSheetStgData[Trend],Threshold[#All],5,FALSE)</f>
        <v>5</v>
      </c>
      <c r="M9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68" spans="1:13" x14ac:dyDescent="0.25">
      <c r="A968" t="s">
        <v>115</v>
      </c>
      <c r="B968" t="s">
        <v>115</v>
      </c>
      <c r="C968" t="s">
        <v>91</v>
      </c>
      <c r="D968" s="1" t="s">
        <v>92</v>
      </c>
      <c r="E968" t="s">
        <v>93</v>
      </c>
      <c r="F968" t="s">
        <v>12</v>
      </c>
      <c r="G968">
        <v>1</v>
      </c>
      <c r="H968">
        <v>317.44</v>
      </c>
      <c r="I968" s="5">
        <f>IFERROR(VLOOKUP(TrendSheetStgData[Population]&amp;TrendSheetStgData[Cost Basis]&amp;TrendSheetStgData[Period]&amp;TrendSheetStgData[Trend],TrendSheetPrdData[#All],9,FALSE),0)</f>
        <v>317.58</v>
      </c>
      <c r="J9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4.4083380565522502E-2</v>
      </c>
      <c r="K968" s="5">
        <f>VLOOKUP(TrendSheetStgData[Population]&amp;TrendSheetStgData[Trend],Threshold[#All],4,FALSE)</f>
        <v>10</v>
      </c>
      <c r="L968" s="5">
        <f>VLOOKUP(TrendSheetStgData[Population]&amp;TrendSheetStgData[Trend],Threshold[#All],5,FALSE)</f>
        <v>5</v>
      </c>
      <c r="M9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69" spans="1:13" x14ac:dyDescent="0.25">
      <c r="A969" t="s">
        <v>115</v>
      </c>
      <c r="B969" t="s">
        <v>115</v>
      </c>
      <c r="C969" t="s">
        <v>91</v>
      </c>
      <c r="D969" s="1" t="s">
        <v>94</v>
      </c>
      <c r="E969" t="s">
        <v>93</v>
      </c>
      <c r="F969" t="s">
        <v>12</v>
      </c>
      <c r="G969">
        <v>1</v>
      </c>
      <c r="H969">
        <v>307.10000000000002</v>
      </c>
      <c r="I969" s="5">
        <f>IFERROR(VLOOKUP(TrendSheetStgData[Population]&amp;TrendSheetStgData[Cost Basis]&amp;TrendSheetStgData[Period]&amp;TrendSheetStgData[Trend],TrendSheetPrdData[#All],9,FALSE),0)</f>
        <v>307.10000000000002</v>
      </c>
      <c r="J9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69" s="5">
        <f>VLOOKUP(TrendSheetStgData[Population]&amp;TrendSheetStgData[Trend],Threshold[#All],4,FALSE)</f>
        <v>10</v>
      </c>
      <c r="L969" s="5">
        <f>VLOOKUP(TrendSheetStgData[Population]&amp;TrendSheetStgData[Trend],Threshold[#All],5,FALSE)</f>
        <v>5</v>
      </c>
      <c r="M9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0" spans="1:13" x14ac:dyDescent="0.25">
      <c r="A970" t="s">
        <v>115</v>
      </c>
      <c r="B970" t="s">
        <v>115</v>
      </c>
      <c r="C970" t="s">
        <v>91</v>
      </c>
      <c r="D970" s="1" t="s">
        <v>95</v>
      </c>
      <c r="E970" t="s">
        <v>93</v>
      </c>
      <c r="F970" t="s">
        <v>12</v>
      </c>
      <c r="G970">
        <v>1</v>
      </c>
      <c r="H970">
        <v>334.1</v>
      </c>
      <c r="I970" s="5">
        <f>IFERROR(VLOOKUP(TrendSheetStgData[Population]&amp;TrendSheetStgData[Cost Basis]&amp;TrendSheetStgData[Period]&amp;TrendSheetStgData[Trend],TrendSheetPrdData[#All],9,FALSE),0)</f>
        <v>333.99</v>
      </c>
      <c r="J9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3.2935117817902829E-2</v>
      </c>
      <c r="K970" s="5">
        <f>VLOOKUP(TrendSheetStgData[Population]&amp;TrendSheetStgData[Trend],Threshold[#All],4,FALSE)</f>
        <v>10</v>
      </c>
      <c r="L970" s="5">
        <f>VLOOKUP(TrendSheetStgData[Population]&amp;TrendSheetStgData[Trend],Threshold[#All],5,FALSE)</f>
        <v>5</v>
      </c>
      <c r="M9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1" spans="1:13" x14ac:dyDescent="0.25">
      <c r="A971" t="s">
        <v>115</v>
      </c>
      <c r="B971" t="s">
        <v>115</v>
      </c>
      <c r="C971" t="s">
        <v>91</v>
      </c>
      <c r="D971" s="1" t="s">
        <v>96</v>
      </c>
      <c r="E971" t="s">
        <v>93</v>
      </c>
      <c r="F971" t="s">
        <v>12</v>
      </c>
      <c r="G971">
        <v>1</v>
      </c>
      <c r="H971">
        <v>290.85000000000002</v>
      </c>
      <c r="I971" s="5">
        <f>IFERROR(VLOOKUP(TrendSheetStgData[Population]&amp;TrendSheetStgData[Cost Basis]&amp;TrendSheetStgData[Period]&amp;TrendSheetStgData[Trend],TrendSheetPrdData[#All],9,FALSE),0)</f>
        <v>292.05</v>
      </c>
      <c r="J9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0.41088854648176293</v>
      </c>
      <c r="K971" s="5">
        <f>VLOOKUP(TrendSheetStgData[Population]&amp;TrendSheetStgData[Trend],Threshold[#All],4,FALSE)</f>
        <v>10</v>
      </c>
      <c r="L971" s="5">
        <f>VLOOKUP(TrendSheetStgData[Population]&amp;TrendSheetStgData[Trend],Threshold[#All],5,FALSE)</f>
        <v>5</v>
      </c>
      <c r="M9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2" spans="1:13" x14ac:dyDescent="0.25">
      <c r="A972" t="s">
        <v>115</v>
      </c>
      <c r="B972" t="s">
        <v>115</v>
      </c>
      <c r="C972" t="s">
        <v>91</v>
      </c>
      <c r="D972" s="1" t="s">
        <v>97</v>
      </c>
      <c r="E972" t="s">
        <v>93</v>
      </c>
      <c r="F972" t="s">
        <v>12</v>
      </c>
      <c r="G972">
        <v>1</v>
      </c>
      <c r="H972">
        <v>267.94</v>
      </c>
      <c r="I972" s="5">
        <f>IFERROR(VLOOKUP(TrendSheetStgData[Population]&amp;TrendSheetStgData[Cost Basis]&amp;TrendSheetStgData[Period]&amp;TrendSheetStgData[Trend],TrendSheetPrdData[#All],9,FALSE),0)</f>
        <v>267.89</v>
      </c>
      <c r="J9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1.8664377169738091E-2</v>
      </c>
      <c r="K972" s="5">
        <f>VLOOKUP(TrendSheetStgData[Population]&amp;TrendSheetStgData[Trend],Threshold[#All],4,FALSE)</f>
        <v>10</v>
      </c>
      <c r="L972" s="5">
        <f>VLOOKUP(TrendSheetStgData[Population]&amp;TrendSheetStgData[Trend],Threshold[#All],5,FALSE)</f>
        <v>5</v>
      </c>
      <c r="M9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3" spans="1:13" x14ac:dyDescent="0.25">
      <c r="A973" t="s">
        <v>115</v>
      </c>
      <c r="B973" t="s">
        <v>115</v>
      </c>
      <c r="C973" t="s">
        <v>91</v>
      </c>
      <c r="D973" s="1" t="s">
        <v>98</v>
      </c>
      <c r="E973" t="s">
        <v>93</v>
      </c>
      <c r="F973" t="s">
        <v>12</v>
      </c>
      <c r="G973">
        <v>1</v>
      </c>
      <c r="H973">
        <v>315.83</v>
      </c>
      <c r="I973" s="5">
        <f>IFERROR(VLOOKUP(TrendSheetStgData[Population]&amp;TrendSheetStgData[Cost Basis]&amp;TrendSheetStgData[Period]&amp;TrendSheetStgData[Trend],TrendSheetPrdData[#All],9,FALSE),0)</f>
        <v>316.07</v>
      </c>
      <c r="J9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7.5932546587784075E-2</v>
      </c>
      <c r="K973" s="5">
        <f>VLOOKUP(TrendSheetStgData[Population]&amp;TrendSheetStgData[Trend],Threshold[#All],4,FALSE)</f>
        <v>10</v>
      </c>
      <c r="L973" s="5">
        <f>VLOOKUP(TrendSheetStgData[Population]&amp;TrendSheetStgData[Trend],Threshold[#All],5,FALSE)</f>
        <v>5</v>
      </c>
      <c r="M9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4" spans="1:13" x14ac:dyDescent="0.25">
      <c r="A974" t="s">
        <v>115</v>
      </c>
      <c r="B974" t="s">
        <v>115</v>
      </c>
      <c r="C974" t="s">
        <v>91</v>
      </c>
      <c r="D974" s="1" t="s">
        <v>99</v>
      </c>
      <c r="E974" t="s">
        <v>93</v>
      </c>
      <c r="F974" t="s">
        <v>12</v>
      </c>
      <c r="G974">
        <v>1</v>
      </c>
      <c r="H974">
        <v>365.75</v>
      </c>
      <c r="I974" s="5">
        <f>IFERROR(VLOOKUP(TrendSheetStgData[Population]&amp;TrendSheetStgData[Cost Basis]&amp;TrendSheetStgData[Period]&amp;TrendSheetStgData[Trend],TrendSheetPrdData[#All],9,FALSE),0)</f>
        <v>365.75</v>
      </c>
      <c r="J9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74" s="5">
        <f>VLOOKUP(TrendSheetStgData[Population]&amp;TrendSheetStgData[Trend],Threshold[#All],4,FALSE)</f>
        <v>10</v>
      </c>
      <c r="L974" s="5">
        <f>VLOOKUP(TrendSheetStgData[Population]&amp;TrendSheetStgData[Trend],Threshold[#All],5,FALSE)</f>
        <v>5</v>
      </c>
      <c r="M9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75" spans="1:13" x14ac:dyDescent="0.25">
      <c r="A975" t="s">
        <v>115</v>
      </c>
      <c r="B975" t="s">
        <v>115</v>
      </c>
      <c r="C975" t="s">
        <v>91</v>
      </c>
      <c r="D975" s="1" t="s">
        <v>100</v>
      </c>
      <c r="E975" t="s">
        <v>93</v>
      </c>
      <c r="F975" t="s">
        <v>12</v>
      </c>
      <c r="G975">
        <v>1</v>
      </c>
      <c r="H975">
        <v>336.47</v>
      </c>
      <c r="I975" s="5">
        <f>IFERROR(VLOOKUP(TrendSheetStgData[Population]&amp;TrendSheetStgData[Cost Basis]&amp;TrendSheetStgData[Period]&amp;TrendSheetStgData[Trend],TrendSheetPrdData[#All],9,FALSE),0)</f>
        <v>336.51</v>
      </c>
      <c r="J9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1.1886719562557909E-2</v>
      </c>
      <c r="K975" s="5">
        <f>VLOOKUP(TrendSheetStgData[Population]&amp;TrendSheetStgData[Trend],Threshold[#All],4,FALSE)</f>
        <v>10</v>
      </c>
      <c r="L975" s="5">
        <f>VLOOKUP(TrendSheetStgData[Population]&amp;TrendSheetStgData[Trend],Threshold[#All],5,FALSE)</f>
        <v>5</v>
      </c>
      <c r="M9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6" spans="1:13" x14ac:dyDescent="0.25">
      <c r="A976" t="s">
        <v>115</v>
      </c>
      <c r="B976" t="s">
        <v>115</v>
      </c>
      <c r="C976" t="s">
        <v>91</v>
      </c>
      <c r="D976" s="1" t="s">
        <v>101</v>
      </c>
      <c r="E976" t="s">
        <v>93</v>
      </c>
      <c r="F976" t="s">
        <v>12</v>
      </c>
      <c r="G976">
        <v>1</v>
      </c>
      <c r="H976">
        <v>311.08999999999997</v>
      </c>
      <c r="I976" s="5">
        <f>IFERROR(VLOOKUP(TrendSheetStgData[Population]&amp;TrendSheetStgData[Cost Basis]&amp;TrendSheetStgData[Period]&amp;TrendSheetStgData[Trend],TrendSheetPrdData[#All],9,FALSE),0)</f>
        <v>303.14</v>
      </c>
      <c r="J9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2.6225506366695219</v>
      </c>
      <c r="K976" s="5">
        <f>VLOOKUP(TrendSheetStgData[Population]&amp;TrendSheetStgData[Trend],Threshold[#All],4,FALSE)</f>
        <v>10</v>
      </c>
      <c r="L976" s="5">
        <f>VLOOKUP(TrendSheetStgData[Population]&amp;TrendSheetStgData[Trend],Threshold[#All],5,FALSE)</f>
        <v>5</v>
      </c>
      <c r="M9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7" spans="1:13" x14ac:dyDescent="0.25">
      <c r="A977" t="s">
        <v>115</v>
      </c>
      <c r="B977" t="s">
        <v>115</v>
      </c>
      <c r="C977" t="s">
        <v>91</v>
      </c>
      <c r="D977" s="1" t="s">
        <v>102</v>
      </c>
      <c r="E977" t="s">
        <v>93</v>
      </c>
      <c r="F977" t="s">
        <v>12</v>
      </c>
      <c r="G977">
        <v>1</v>
      </c>
      <c r="H977">
        <v>332.87</v>
      </c>
      <c r="I977" s="5">
        <f>IFERROR(VLOOKUP(TrendSheetStgData[Population]&amp;TrendSheetStgData[Cost Basis]&amp;TrendSheetStgData[Period]&amp;TrendSheetStgData[Trend],TrendSheetPrdData[#All],9,FALSE),0)</f>
        <v>332.86</v>
      </c>
      <c r="J9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3.0042660577993463E-3</v>
      </c>
      <c r="K977" s="5">
        <f>VLOOKUP(TrendSheetStgData[Population]&amp;TrendSheetStgData[Trend],Threshold[#All],4,FALSE)</f>
        <v>10</v>
      </c>
      <c r="L977" s="5">
        <f>VLOOKUP(TrendSheetStgData[Population]&amp;TrendSheetStgData[Trend],Threshold[#All],5,FALSE)</f>
        <v>5</v>
      </c>
      <c r="M9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8" spans="1:13" x14ac:dyDescent="0.25">
      <c r="A978" t="s">
        <v>115</v>
      </c>
      <c r="B978" t="s">
        <v>115</v>
      </c>
      <c r="C978" t="s">
        <v>91</v>
      </c>
      <c r="D978" s="1" t="s">
        <v>103</v>
      </c>
      <c r="E978" t="s">
        <v>93</v>
      </c>
      <c r="F978" t="s">
        <v>12</v>
      </c>
      <c r="G978">
        <v>1</v>
      </c>
      <c r="H978">
        <v>315.82</v>
      </c>
      <c r="I978" s="5">
        <f>IFERROR(VLOOKUP(TrendSheetStgData[Population]&amp;TrendSheetStgData[Cost Basis]&amp;TrendSheetStgData[Period]&amp;TrendSheetStgData[Trend],TrendSheetPrdData[#All],9,FALSE),0)</f>
        <v>315.68</v>
      </c>
      <c r="J9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4.4348707551947017E-2</v>
      </c>
      <c r="K978" s="5">
        <f>VLOOKUP(TrendSheetStgData[Population]&amp;TrendSheetStgData[Trend],Threshold[#All],4,FALSE)</f>
        <v>10</v>
      </c>
      <c r="L978" s="5">
        <f>VLOOKUP(TrendSheetStgData[Population]&amp;TrendSheetStgData[Trend],Threshold[#All],5,FALSE)</f>
        <v>5</v>
      </c>
      <c r="M9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79" spans="1:13" x14ac:dyDescent="0.25">
      <c r="A979" t="s">
        <v>115</v>
      </c>
      <c r="B979" t="s">
        <v>115</v>
      </c>
      <c r="C979" t="s">
        <v>91</v>
      </c>
      <c r="D979" s="1" t="s">
        <v>104</v>
      </c>
      <c r="E979" t="s">
        <v>93</v>
      </c>
      <c r="F979" t="s">
        <v>12</v>
      </c>
      <c r="G979">
        <v>1</v>
      </c>
      <c r="H979">
        <v>286.98</v>
      </c>
      <c r="I979" s="5">
        <f>IFERROR(VLOOKUP(TrendSheetStgData[Population]&amp;TrendSheetStgData[Cost Basis]&amp;TrendSheetStgData[Period]&amp;TrendSheetStgData[Trend],TrendSheetPrdData[#All],9,FALSE),0)</f>
        <v>286.81</v>
      </c>
      <c r="J9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5.9272689236782507E-2</v>
      </c>
      <c r="K979" s="5">
        <f>VLOOKUP(TrendSheetStgData[Population]&amp;TrendSheetStgData[Trend],Threshold[#All],4,FALSE)</f>
        <v>10</v>
      </c>
      <c r="L979" s="5">
        <f>VLOOKUP(TrendSheetStgData[Population]&amp;TrendSheetStgData[Trend],Threshold[#All],5,FALSE)</f>
        <v>5</v>
      </c>
      <c r="M9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80" spans="1:13" x14ac:dyDescent="0.25">
      <c r="A980" t="s">
        <v>115</v>
      </c>
      <c r="B980" t="s">
        <v>115</v>
      </c>
      <c r="C980" t="s">
        <v>91</v>
      </c>
      <c r="D980" s="1" t="s">
        <v>105</v>
      </c>
      <c r="E980" t="s">
        <v>93</v>
      </c>
      <c r="F980" t="s">
        <v>12</v>
      </c>
      <c r="G980">
        <v>1</v>
      </c>
      <c r="H980">
        <v>277.95999999999998</v>
      </c>
      <c r="I980" s="5">
        <f>IFERROR(VLOOKUP(TrendSheetStgData[Population]&amp;TrendSheetStgData[Cost Basis]&amp;TrendSheetStgData[Period]&amp;TrendSheetStgData[Trend],TrendSheetPrdData[#All],9,FALSE),0)</f>
        <v>283.04000000000002</v>
      </c>
      <c r="J9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1.7947993216506646</v>
      </c>
      <c r="K980" s="5">
        <f>VLOOKUP(TrendSheetStgData[Population]&amp;TrendSheetStgData[Trend],Threshold[#All],4,FALSE)</f>
        <v>10</v>
      </c>
      <c r="L980" s="5">
        <f>VLOOKUP(TrendSheetStgData[Population]&amp;TrendSheetStgData[Trend],Threshold[#All],5,FALSE)</f>
        <v>5</v>
      </c>
      <c r="M9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81" spans="1:13" x14ac:dyDescent="0.25">
      <c r="A981" t="s">
        <v>115</v>
      </c>
      <c r="B981" t="s">
        <v>115</v>
      </c>
      <c r="C981" t="s">
        <v>91</v>
      </c>
      <c r="D981" s="1" t="s">
        <v>106</v>
      </c>
      <c r="E981" t="s">
        <v>93</v>
      </c>
      <c r="F981" t="s">
        <v>12</v>
      </c>
      <c r="G981">
        <v>1</v>
      </c>
      <c r="H981">
        <v>242.97</v>
      </c>
      <c r="I981" s="5">
        <f>IFERROR(VLOOKUP(TrendSheetStgData[Population]&amp;TrendSheetStgData[Cost Basis]&amp;TrendSheetStgData[Period]&amp;TrendSheetStgData[Trend],TrendSheetPrdData[#All],9,FALSE),0)</f>
        <v>242.76</v>
      </c>
      <c r="J9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8.6505190311421967E-2</v>
      </c>
      <c r="K981" s="5">
        <f>VLOOKUP(TrendSheetStgData[Population]&amp;TrendSheetStgData[Trend],Threshold[#All],4,FALSE)</f>
        <v>10</v>
      </c>
      <c r="L981" s="5">
        <f>VLOOKUP(TrendSheetStgData[Population]&amp;TrendSheetStgData[Trend],Threshold[#All],5,FALSE)</f>
        <v>5</v>
      </c>
      <c r="M9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82" spans="1:13" x14ac:dyDescent="0.25">
      <c r="A982" t="s">
        <v>115</v>
      </c>
      <c r="B982" t="s">
        <v>115</v>
      </c>
      <c r="C982" t="s">
        <v>91</v>
      </c>
      <c r="D982" s="1" t="s">
        <v>107</v>
      </c>
      <c r="E982" t="s">
        <v>93</v>
      </c>
      <c r="F982" t="s">
        <v>12</v>
      </c>
      <c r="G982">
        <v>1</v>
      </c>
      <c r="H982">
        <v>278.64</v>
      </c>
      <c r="I982" s="5">
        <f>IFERROR(VLOOKUP(TrendSheetStgData[Population]&amp;TrendSheetStgData[Cost Basis]&amp;TrendSheetStgData[Period]&amp;TrendSheetStgData[Trend],TrendSheetPrdData[#All],9,FALSE),0)</f>
        <v>278.95999999999998</v>
      </c>
      <c r="J9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0.11471178663607443</v>
      </c>
      <c r="K982" s="5">
        <f>VLOOKUP(TrendSheetStgData[Population]&amp;TrendSheetStgData[Trend],Threshold[#All],4,FALSE)</f>
        <v>10</v>
      </c>
      <c r="L982" s="5">
        <f>VLOOKUP(TrendSheetStgData[Population]&amp;TrendSheetStgData[Trend],Threshold[#All],5,FALSE)</f>
        <v>5</v>
      </c>
      <c r="M9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83" spans="1:13" x14ac:dyDescent="0.25">
      <c r="A983" t="s">
        <v>115</v>
      </c>
      <c r="B983" t="s">
        <v>115</v>
      </c>
      <c r="C983" t="s">
        <v>91</v>
      </c>
      <c r="D983" s="1" t="s">
        <v>108</v>
      </c>
      <c r="E983" t="s">
        <v>93</v>
      </c>
      <c r="F983" t="s">
        <v>12</v>
      </c>
      <c r="G983">
        <v>1</v>
      </c>
      <c r="H983">
        <v>265</v>
      </c>
      <c r="I983" s="5">
        <f>IFERROR(VLOOKUP(TrendSheetStgData[Population]&amp;TrendSheetStgData[Cost Basis]&amp;TrendSheetStgData[Period]&amp;TrendSheetStgData[Trend],TrendSheetPrdData[#All],9,FALSE),0)</f>
        <v>257.54000000000002</v>
      </c>
      <c r="J9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2.8966374155470915</v>
      </c>
      <c r="K983" s="5">
        <f>VLOOKUP(TrendSheetStgData[Population]&amp;TrendSheetStgData[Trend],Threshold[#All],4,FALSE)</f>
        <v>10</v>
      </c>
      <c r="L983" s="5">
        <f>VLOOKUP(TrendSheetStgData[Population]&amp;TrendSheetStgData[Trend],Threshold[#All],5,FALSE)</f>
        <v>5</v>
      </c>
      <c r="M9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84" spans="1:13" x14ac:dyDescent="0.25">
      <c r="A984" t="s">
        <v>115</v>
      </c>
      <c r="B984" t="s">
        <v>115</v>
      </c>
      <c r="C984" t="s">
        <v>91</v>
      </c>
      <c r="D984" s="1" t="s">
        <v>109</v>
      </c>
      <c r="E984" t="s">
        <v>93</v>
      </c>
      <c r="F984" t="s">
        <v>12</v>
      </c>
      <c r="G984">
        <v>1</v>
      </c>
      <c r="H984">
        <v>280.72000000000003</v>
      </c>
      <c r="I984" s="5">
        <f>IFERROR(VLOOKUP(TrendSheetStgData[Population]&amp;TrendSheetStgData[Cost Basis]&amp;TrendSheetStgData[Period]&amp;TrendSheetStgData[Trend],TrendSheetPrdData[#All],9,FALSE),0)</f>
        <v>279.31</v>
      </c>
      <c r="J9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0.50481543804375961</v>
      </c>
      <c r="K984" s="5">
        <f>VLOOKUP(TrendSheetStgData[Population]&amp;TrendSheetStgData[Trend],Threshold[#All],4,FALSE)</f>
        <v>10</v>
      </c>
      <c r="L984" s="5">
        <f>VLOOKUP(TrendSheetStgData[Population]&amp;TrendSheetStgData[Trend],Threshold[#All],5,FALSE)</f>
        <v>5</v>
      </c>
      <c r="M9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985" spans="1:13" x14ac:dyDescent="0.25">
      <c r="A985" t="s">
        <v>115</v>
      </c>
      <c r="B985" t="s">
        <v>115</v>
      </c>
      <c r="C985" t="s">
        <v>91</v>
      </c>
      <c r="D985" s="1" t="s">
        <v>110</v>
      </c>
      <c r="E985" t="s">
        <v>93</v>
      </c>
      <c r="F985" t="s">
        <v>12</v>
      </c>
      <c r="G985">
        <v>1</v>
      </c>
      <c r="H985">
        <v>363.25</v>
      </c>
      <c r="I985" s="5">
        <f>IFERROR(VLOOKUP(TrendSheetStgData[Population]&amp;TrendSheetStgData[Cost Basis]&amp;TrendSheetStgData[Period]&amp;TrendSheetStgData[Trend],TrendSheetPrdData[#All],9,FALSE),0)</f>
        <v>314.39</v>
      </c>
      <c r="J9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15.541206781386183</v>
      </c>
      <c r="K985" s="5">
        <f>VLOOKUP(TrendSheetStgData[Population]&amp;TrendSheetStgData[Trend],Threshold[#All],4,FALSE)</f>
        <v>10</v>
      </c>
      <c r="L985" s="5">
        <f>VLOOKUP(TrendSheetStgData[Population]&amp;TrendSheetStgData[Trend],Threshold[#All],5,FALSE)</f>
        <v>5</v>
      </c>
      <c r="M9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86" spans="1:13" x14ac:dyDescent="0.25">
      <c r="A986" t="s">
        <v>115</v>
      </c>
      <c r="B986" t="s">
        <v>115</v>
      </c>
      <c r="C986" t="s">
        <v>91</v>
      </c>
      <c r="D986" s="1" t="s">
        <v>111</v>
      </c>
      <c r="E986" t="s">
        <v>113</v>
      </c>
      <c r="F986" t="s">
        <v>12</v>
      </c>
      <c r="G986">
        <v>1</v>
      </c>
      <c r="H986">
        <v>250.76</v>
      </c>
      <c r="I986" s="5">
        <f>IFERROR(VLOOKUP(TrendSheetStgData[Population]&amp;TrendSheetStgData[Cost Basis]&amp;TrendSheetStgData[Period]&amp;TrendSheetStgData[Trend],TrendSheetPrdData[#All],9,FALSE),0)</f>
        <v>224.22</v>
      </c>
      <c r="J9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11.836589064311834</v>
      </c>
      <c r="K986" s="5">
        <f>VLOOKUP(TrendSheetStgData[Population]&amp;TrendSheetStgData[Trend],Threshold[#All],4,FALSE)</f>
        <v>10</v>
      </c>
      <c r="L986" s="5">
        <f>VLOOKUP(TrendSheetStgData[Population]&amp;TrendSheetStgData[Trend],Threshold[#All],5,FALSE)</f>
        <v>5</v>
      </c>
      <c r="M9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87" spans="1:13" x14ac:dyDescent="0.25">
      <c r="A987" t="s">
        <v>115</v>
      </c>
      <c r="B987" t="s">
        <v>115</v>
      </c>
      <c r="C987" t="s">
        <v>91</v>
      </c>
      <c r="D987" s="1" t="s">
        <v>112</v>
      </c>
      <c r="E987" t="s">
        <v>113</v>
      </c>
      <c r="F987" t="s">
        <v>12</v>
      </c>
      <c r="G987">
        <v>1</v>
      </c>
      <c r="H987">
        <v>213.18</v>
      </c>
      <c r="I987" s="5">
        <f>IFERROR(VLOOKUP(TrendSheetStgData[Population]&amp;TrendSheetStgData[Cost Basis]&amp;TrendSheetStgData[Period]&amp;TrendSheetStgData[Trend],TrendSheetPrdData[#All],9,FALSE),0)</f>
        <v>45.77</v>
      </c>
      <c r="J9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365.76360061175438</v>
      </c>
      <c r="K987" s="5">
        <f>VLOOKUP(TrendSheetStgData[Population]&amp;TrendSheetStgData[Trend],Threshold[#All],4,FALSE)</f>
        <v>10</v>
      </c>
      <c r="L987" s="5">
        <f>VLOOKUP(TrendSheetStgData[Population]&amp;TrendSheetStgData[Trend],Threshold[#All],5,FALSE)</f>
        <v>5</v>
      </c>
      <c r="M9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88" spans="1:13" x14ac:dyDescent="0.25">
      <c r="A988" t="s">
        <v>115</v>
      </c>
      <c r="B988" t="s">
        <v>115</v>
      </c>
      <c r="C988" t="s">
        <v>91</v>
      </c>
      <c r="D988" s="1" t="s">
        <v>114</v>
      </c>
      <c r="E988" t="s">
        <v>113</v>
      </c>
      <c r="F988" t="s">
        <v>12</v>
      </c>
      <c r="G988">
        <v>1</v>
      </c>
      <c r="H988">
        <v>92.84</v>
      </c>
      <c r="I988" s="5">
        <f>IFERROR(VLOOKUP(TrendSheetStgData[Population]&amp;TrendSheetStgData[Cost Basis]&amp;TrendSheetStgData[Period]&amp;TrendSheetStgData[Trend],TrendSheetPrdData[#All],9,FALSE),0)</f>
        <v>0</v>
      </c>
      <c r="J9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988" s="5">
        <f>VLOOKUP(TrendSheetStgData[Population]&amp;TrendSheetStgData[Trend],Threshold[#All],4,FALSE)</f>
        <v>10</v>
      </c>
      <c r="L988" s="5">
        <f>VLOOKUP(TrendSheetStgData[Population]&amp;TrendSheetStgData[Trend],Threshold[#All],5,FALSE)</f>
        <v>5</v>
      </c>
      <c r="M9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89" spans="1:13" x14ac:dyDescent="0.25">
      <c r="A989" t="s">
        <v>115</v>
      </c>
      <c r="B989" t="s">
        <v>115</v>
      </c>
      <c r="C989" t="s">
        <v>91</v>
      </c>
      <c r="D989" s="1" t="s">
        <v>92</v>
      </c>
      <c r="E989" t="s">
        <v>93</v>
      </c>
      <c r="F989" t="s">
        <v>13</v>
      </c>
      <c r="G989">
        <v>2</v>
      </c>
      <c r="H989">
        <v>0.01</v>
      </c>
      <c r="I989" s="5">
        <f>IFERROR(VLOOKUP(TrendSheetStgData[Population]&amp;TrendSheetStgData[Cost Basis]&amp;TrendSheetStgData[Period]&amp;TrendSheetStgData[Trend],TrendSheetPrdData[#All],9,FALSE),0)</f>
        <v>0</v>
      </c>
      <c r="J9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989" s="5">
        <f>VLOOKUP(TrendSheetStgData[Population]&amp;TrendSheetStgData[Trend],Threshold[#All],4,FALSE)</f>
        <v>10</v>
      </c>
      <c r="L989" s="5">
        <f>VLOOKUP(TrendSheetStgData[Population]&amp;TrendSheetStgData[Trend],Threshold[#All],5,FALSE)</f>
        <v>5</v>
      </c>
      <c r="M9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990" spans="1:13" x14ac:dyDescent="0.25">
      <c r="A990" t="s">
        <v>115</v>
      </c>
      <c r="B990" t="s">
        <v>115</v>
      </c>
      <c r="C990" t="s">
        <v>91</v>
      </c>
      <c r="D990" s="1" t="s">
        <v>94</v>
      </c>
      <c r="E990" t="s">
        <v>93</v>
      </c>
      <c r="F990" t="s">
        <v>13</v>
      </c>
      <c r="G990">
        <v>2</v>
      </c>
      <c r="H990">
        <v>0</v>
      </c>
      <c r="I990" s="5">
        <f>IFERROR(VLOOKUP(TrendSheetStgData[Population]&amp;TrendSheetStgData[Cost Basis]&amp;TrendSheetStgData[Period]&amp;TrendSheetStgData[Trend],TrendSheetPrdData[#All],9,FALSE),0)</f>
        <v>0</v>
      </c>
      <c r="J9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0" s="5">
        <f>VLOOKUP(TrendSheetStgData[Population]&amp;TrendSheetStgData[Trend],Threshold[#All],4,FALSE)</f>
        <v>10</v>
      </c>
      <c r="L990" s="5">
        <f>VLOOKUP(TrendSheetStgData[Population]&amp;TrendSheetStgData[Trend],Threshold[#All],5,FALSE)</f>
        <v>5</v>
      </c>
      <c r="M9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1" spans="1:13" x14ac:dyDescent="0.25">
      <c r="A991" t="s">
        <v>115</v>
      </c>
      <c r="B991" t="s">
        <v>115</v>
      </c>
      <c r="C991" t="s">
        <v>91</v>
      </c>
      <c r="D991" s="1" t="s">
        <v>95</v>
      </c>
      <c r="E991" t="s">
        <v>93</v>
      </c>
      <c r="F991" t="s">
        <v>13</v>
      </c>
      <c r="G991">
        <v>2</v>
      </c>
      <c r="H991">
        <v>0</v>
      </c>
      <c r="I991" s="5">
        <f>IFERROR(VLOOKUP(TrendSheetStgData[Population]&amp;TrendSheetStgData[Cost Basis]&amp;TrendSheetStgData[Period]&amp;TrendSheetStgData[Trend],TrendSheetPrdData[#All],9,FALSE),0)</f>
        <v>0</v>
      </c>
      <c r="J9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1" s="5">
        <f>VLOOKUP(TrendSheetStgData[Population]&amp;TrendSheetStgData[Trend],Threshold[#All],4,FALSE)</f>
        <v>10</v>
      </c>
      <c r="L991" s="5">
        <f>VLOOKUP(TrendSheetStgData[Population]&amp;TrendSheetStgData[Trend],Threshold[#All],5,FALSE)</f>
        <v>5</v>
      </c>
      <c r="M9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2" spans="1:13" x14ac:dyDescent="0.25">
      <c r="A992" t="s">
        <v>115</v>
      </c>
      <c r="B992" t="s">
        <v>115</v>
      </c>
      <c r="C992" t="s">
        <v>91</v>
      </c>
      <c r="D992" s="1" t="s">
        <v>96</v>
      </c>
      <c r="E992" t="s">
        <v>93</v>
      </c>
      <c r="F992" t="s">
        <v>13</v>
      </c>
      <c r="G992">
        <v>2</v>
      </c>
      <c r="H992">
        <v>0</v>
      </c>
      <c r="I992" s="5">
        <f>IFERROR(VLOOKUP(TrendSheetStgData[Population]&amp;TrendSheetStgData[Cost Basis]&amp;TrendSheetStgData[Period]&amp;TrendSheetStgData[Trend],TrendSheetPrdData[#All],9,FALSE),0)</f>
        <v>0</v>
      </c>
      <c r="J9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2" s="5">
        <f>VLOOKUP(TrendSheetStgData[Population]&amp;TrendSheetStgData[Trend],Threshold[#All],4,FALSE)</f>
        <v>10</v>
      </c>
      <c r="L992" s="5">
        <f>VLOOKUP(TrendSheetStgData[Population]&amp;TrendSheetStgData[Trend],Threshold[#All],5,FALSE)</f>
        <v>5</v>
      </c>
      <c r="M9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3" spans="1:13" x14ac:dyDescent="0.25">
      <c r="A993" t="s">
        <v>115</v>
      </c>
      <c r="B993" t="s">
        <v>115</v>
      </c>
      <c r="C993" t="s">
        <v>91</v>
      </c>
      <c r="D993" s="1" t="s">
        <v>97</v>
      </c>
      <c r="E993" t="s">
        <v>93</v>
      </c>
      <c r="F993" t="s">
        <v>13</v>
      </c>
      <c r="G993">
        <v>2</v>
      </c>
      <c r="H993">
        <v>0</v>
      </c>
      <c r="I993" s="5">
        <f>IFERROR(VLOOKUP(TrendSheetStgData[Population]&amp;TrendSheetStgData[Cost Basis]&amp;TrendSheetStgData[Period]&amp;TrendSheetStgData[Trend],TrendSheetPrdData[#All],9,FALSE),0)</f>
        <v>0</v>
      </c>
      <c r="J9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3" s="5">
        <f>VLOOKUP(TrendSheetStgData[Population]&amp;TrendSheetStgData[Trend],Threshold[#All],4,FALSE)</f>
        <v>10</v>
      </c>
      <c r="L993" s="5">
        <f>VLOOKUP(TrendSheetStgData[Population]&amp;TrendSheetStgData[Trend],Threshold[#All],5,FALSE)</f>
        <v>5</v>
      </c>
      <c r="M9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4" spans="1:13" x14ac:dyDescent="0.25">
      <c r="A994" t="s">
        <v>115</v>
      </c>
      <c r="B994" t="s">
        <v>115</v>
      </c>
      <c r="C994" t="s">
        <v>91</v>
      </c>
      <c r="D994" s="1" t="s">
        <v>98</v>
      </c>
      <c r="E994" t="s">
        <v>93</v>
      </c>
      <c r="F994" t="s">
        <v>13</v>
      </c>
      <c r="G994">
        <v>2</v>
      </c>
      <c r="H994">
        <v>0</v>
      </c>
      <c r="I994" s="5">
        <f>IFERROR(VLOOKUP(TrendSheetStgData[Population]&amp;TrendSheetStgData[Cost Basis]&amp;TrendSheetStgData[Period]&amp;TrendSheetStgData[Trend],TrendSheetPrdData[#All],9,FALSE),0)</f>
        <v>0</v>
      </c>
      <c r="J9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4" s="5">
        <f>VLOOKUP(TrendSheetStgData[Population]&amp;TrendSheetStgData[Trend],Threshold[#All],4,FALSE)</f>
        <v>10</v>
      </c>
      <c r="L994" s="5">
        <f>VLOOKUP(TrendSheetStgData[Population]&amp;TrendSheetStgData[Trend],Threshold[#All],5,FALSE)</f>
        <v>5</v>
      </c>
      <c r="M9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5" spans="1:13" x14ac:dyDescent="0.25">
      <c r="A995" t="s">
        <v>115</v>
      </c>
      <c r="B995" t="s">
        <v>115</v>
      </c>
      <c r="C995" t="s">
        <v>91</v>
      </c>
      <c r="D995" s="1" t="s">
        <v>99</v>
      </c>
      <c r="E995" t="s">
        <v>93</v>
      </c>
      <c r="F995" t="s">
        <v>13</v>
      </c>
      <c r="G995">
        <v>2</v>
      </c>
      <c r="H995">
        <v>0</v>
      </c>
      <c r="I995" s="5">
        <f>IFERROR(VLOOKUP(TrendSheetStgData[Population]&amp;TrendSheetStgData[Cost Basis]&amp;TrendSheetStgData[Period]&amp;TrendSheetStgData[Trend],TrendSheetPrdData[#All],9,FALSE),0)</f>
        <v>0</v>
      </c>
      <c r="J9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5" s="5">
        <f>VLOOKUP(TrendSheetStgData[Population]&amp;TrendSheetStgData[Trend],Threshold[#All],4,FALSE)</f>
        <v>10</v>
      </c>
      <c r="L995" s="5">
        <f>VLOOKUP(TrendSheetStgData[Population]&amp;TrendSheetStgData[Trend],Threshold[#All],5,FALSE)</f>
        <v>5</v>
      </c>
      <c r="M9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6" spans="1:13" x14ac:dyDescent="0.25">
      <c r="A996" t="s">
        <v>115</v>
      </c>
      <c r="B996" t="s">
        <v>115</v>
      </c>
      <c r="C996" t="s">
        <v>91</v>
      </c>
      <c r="D996" s="1" t="s">
        <v>100</v>
      </c>
      <c r="E996" t="s">
        <v>93</v>
      </c>
      <c r="F996" t="s">
        <v>13</v>
      </c>
      <c r="G996">
        <v>2</v>
      </c>
      <c r="H996">
        <v>0</v>
      </c>
      <c r="I996" s="5">
        <f>IFERROR(VLOOKUP(TrendSheetStgData[Population]&amp;TrendSheetStgData[Cost Basis]&amp;TrendSheetStgData[Period]&amp;TrendSheetStgData[Trend],TrendSheetPrdData[#All],9,FALSE),0)</f>
        <v>0</v>
      </c>
      <c r="J9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6" s="5">
        <f>VLOOKUP(TrendSheetStgData[Population]&amp;TrendSheetStgData[Trend],Threshold[#All],4,FALSE)</f>
        <v>10</v>
      </c>
      <c r="L996" s="5">
        <f>VLOOKUP(TrendSheetStgData[Population]&amp;TrendSheetStgData[Trend],Threshold[#All],5,FALSE)</f>
        <v>5</v>
      </c>
      <c r="M9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7" spans="1:13" x14ac:dyDescent="0.25">
      <c r="A997" t="s">
        <v>115</v>
      </c>
      <c r="B997" t="s">
        <v>115</v>
      </c>
      <c r="C997" t="s">
        <v>91</v>
      </c>
      <c r="D997" s="1" t="s">
        <v>101</v>
      </c>
      <c r="E997" t="s">
        <v>93</v>
      </c>
      <c r="F997" t="s">
        <v>13</v>
      </c>
      <c r="G997">
        <v>2</v>
      </c>
      <c r="H997">
        <v>0</v>
      </c>
      <c r="I997" s="5">
        <f>IFERROR(VLOOKUP(TrendSheetStgData[Population]&amp;TrendSheetStgData[Cost Basis]&amp;TrendSheetStgData[Period]&amp;TrendSheetStgData[Trend],TrendSheetPrdData[#All],9,FALSE),0)</f>
        <v>0</v>
      </c>
      <c r="J9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7" s="5">
        <f>VLOOKUP(TrendSheetStgData[Population]&amp;TrendSheetStgData[Trend],Threshold[#All],4,FALSE)</f>
        <v>10</v>
      </c>
      <c r="L997" s="5">
        <f>VLOOKUP(TrendSheetStgData[Population]&amp;TrendSheetStgData[Trend],Threshold[#All],5,FALSE)</f>
        <v>5</v>
      </c>
      <c r="M9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8" spans="1:13" x14ac:dyDescent="0.25">
      <c r="A998" t="s">
        <v>115</v>
      </c>
      <c r="B998" t="s">
        <v>115</v>
      </c>
      <c r="C998" t="s">
        <v>91</v>
      </c>
      <c r="D998" s="1" t="s">
        <v>102</v>
      </c>
      <c r="E998" t="s">
        <v>93</v>
      </c>
      <c r="F998" t="s">
        <v>13</v>
      </c>
      <c r="G998">
        <v>2</v>
      </c>
      <c r="H998">
        <v>0</v>
      </c>
      <c r="I998" s="5">
        <f>IFERROR(VLOOKUP(TrendSheetStgData[Population]&amp;TrendSheetStgData[Cost Basis]&amp;TrendSheetStgData[Period]&amp;TrendSheetStgData[Trend],TrendSheetPrdData[#All],9,FALSE),0)</f>
        <v>0</v>
      </c>
      <c r="J9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8" s="5">
        <f>VLOOKUP(TrendSheetStgData[Population]&amp;TrendSheetStgData[Trend],Threshold[#All],4,FALSE)</f>
        <v>10</v>
      </c>
      <c r="L998" s="5">
        <f>VLOOKUP(TrendSheetStgData[Population]&amp;TrendSheetStgData[Trend],Threshold[#All],5,FALSE)</f>
        <v>5</v>
      </c>
      <c r="M9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999" spans="1:13" x14ac:dyDescent="0.25">
      <c r="A999" t="s">
        <v>115</v>
      </c>
      <c r="B999" t="s">
        <v>115</v>
      </c>
      <c r="C999" t="s">
        <v>91</v>
      </c>
      <c r="D999" s="1" t="s">
        <v>103</v>
      </c>
      <c r="E999" t="s">
        <v>93</v>
      </c>
      <c r="F999" t="s">
        <v>13</v>
      </c>
      <c r="G999">
        <v>2</v>
      </c>
      <c r="H999">
        <v>0</v>
      </c>
      <c r="I999" s="5">
        <f>IFERROR(VLOOKUP(TrendSheetStgData[Population]&amp;TrendSheetStgData[Cost Basis]&amp;TrendSheetStgData[Period]&amp;TrendSheetStgData[Trend],TrendSheetPrdData[#All],9,FALSE),0)</f>
        <v>0</v>
      </c>
      <c r="J9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999" s="5">
        <f>VLOOKUP(TrendSheetStgData[Population]&amp;TrendSheetStgData[Trend],Threshold[#All],4,FALSE)</f>
        <v>10</v>
      </c>
      <c r="L999" s="5">
        <f>VLOOKUP(TrendSheetStgData[Population]&amp;TrendSheetStgData[Trend],Threshold[#All],5,FALSE)</f>
        <v>5</v>
      </c>
      <c r="M9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0" spans="1:13" x14ac:dyDescent="0.25">
      <c r="A1000" t="s">
        <v>115</v>
      </c>
      <c r="B1000" t="s">
        <v>115</v>
      </c>
      <c r="C1000" t="s">
        <v>91</v>
      </c>
      <c r="D1000" s="1" t="s">
        <v>104</v>
      </c>
      <c r="E1000" t="s">
        <v>93</v>
      </c>
      <c r="F1000" t="s">
        <v>13</v>
      </c>
      <c r="G1000">
        <v>2</v>
      </c>
      <c r="H1000">
        <v>0</v>
      </c>
      <c r="I1000" s="5">
        <f>IFERROR(VLOOKUP(TrendSheetStgData[Population]&amp;TrendSheetStgData[Cost Basis]&amp;TrendSheetStgData[Period]&amp;TrendSheetStgData[Trend],TrendSheetPrdData[#All],9,FALSE),0)</f>
        <v>0</v>
      </c>
      <c r="J10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0" s="5">
        <f>VLOOKUP(TrendSheetStgData[Population]&amp;TrendSheetStgData[Trend],Threshold[#All],4,FALSE)</f>
        <v>10</v>
      </c>
      <c r="L1000" s="5">
        <f>VLOOKUP(TrendSheetStgData[Population]&amp;TrendSheetStgData[Trend],Threshold[#All],5,FALSE)</f>
        <v>5</v>
      </c>
      <c r="M10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1" spans="1:13" x14ac:dyDescent="0.25">
      <c r="A1001" t="s">
        <v>115</v>
      </c>
      <c r="B1001" t="s">
        <v>115</v>
      </c>
      <c r="C1001" t="s">
        <v>91</v>
      </c>
      <c r="D1001" s="1" t="s">
        <v>105</v>
      </c>
      <c r="E1001" t="s">
        <v>93</v>
      </c>
      <c r="F1001" t="s">
        <v>13</v>
      </c>
      <c r="G1001">
        <v>2</v>
      </c>
      <c r="H1001">
        <v>0</v>
      </c>
      <c r="I1001" s="5">
        <f>IFERROR(VLOOKUP(TrendSheetStgData[Population]&amp;TrendSheetStgData[Cost Basis]&amp;TrendSheetStgData[Period]&amp;TrendSheetStgData[Trend],TrendSheetPrdData[#All],9,FALSE),0)</f>
        <v>0</v>
      </c>
      <c r="J10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1" s="5">
        <f>VLOOKUP(TrendSheetStgData[Population]&amp;TrendSheetStgData[Trend],Threshold[#All],4,FALSE)</f>
        <v>10</v>
      </c>
      <c r="L1001" s="5">
        <f>VLOOKUP(TrendSheetStgData[Population]&amp;TrendSheetStgData[Trend],Threshold[#All],5,FALSE)</f>
        <v>5</v>
      </c>
      <c r="M10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2" spans="1:13" x14ac:dyDescent="0.25">
      <c r="A1002" t="s">
        <v>115</v>
      </c>
      <c r="B1002" t="s">
        <v>115</v>
      </c>
      <c r="C1002" t="s">
        <v>91</v>
      </c>
      <c r="D1002" s="1" t="s">
        <v>106</v>
      </c>
      <c r="E1002" t="s">
        <v>93</v>
      </c>
      <c r="F1002" t="s">
        <v>13</v>
      </c>
      <c r="G1002">
        <v>2</v>
      </c>
      <c r="H1002">
        <v>0</v>
      </c>
      <c r="I1002" s="5">
        <f>IFERROR(VLOOKUP(TrendSheetStgData[Population]&amp;TrendSheetStgData[Cost Basis]&amp;TrendSheetStgData[Period]&amp;TrendSheetStgData[Trend],TrendSheetPrdData[#All],9,FALSE),0)</f>
        <v>0</v>
      </c>
      <c r="J10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2" s="5">
        <f>VLOOKUP(TrendSheetStgData[Population]&amp;TrendSheetStgData[Trend],Threshold[#All],4,FALSE)</f>
        <v>10</v>
      </c>
      <c r="L1002" s="5">
        <f>VLOOKUP(TrendSheetStgData[Population]&amp;TrendSheetStgData[Trend],Threshold[#All],5,FALSE)</f>
        <v>5</v>
      </c>
      <c r="M10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3" spans="1:13" x14ac:dyDescent="0.25">
      <c r="A1003" t="s">
        <v>115</v>
      </c>
      <c r="B1003" t="s">
        <v>115</v>
      </c>
      <c r="C1003" t="s">
        <v>91</v>
      </c>
      <c r="D1003" s="1" t="s">
        <v>107</v>
      </c>
      <c r="E1003" t="s">
        <v>93</v>
      </c>
      <c r="F1003" t="s">
        <v>13</v>
      </c>
      <c r="G1003">
        <v>2</v>
      </c>
      <c r="H1003">
        <v>0</v>
      </c>
      <c r="I1003" s="5">
        <f>IFERROR(VLOOKUP(TrendSheetStgData[Population]&amp;TrendSheetStgData[Cost Basis]&amp;TrendSheetStgData[Period]&amp;TrendSheetStgData[Trend],TrendSheetPrdData[#All],9,FALSE),0)</f>
        <v>0</v>
      </c>
      <c r="J10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3" s="5">
        <f>VLOOKUP(TrendSheetStgData[Population]&amp;TrendSheetStgData[Trend],Threshold[#All],4,FALSE)</f>
        <v>10</v>
      </c>
      <c r="L1003" s="5">
        <f>VLOOKUP(TrendSheetStgData[Population]&amp;TrendSheetStgData[Trend],Threshold[#All],5,FALSE)</f>
        <v>5</v>
      </c>
      <c r="M10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4" spans="1:13" x14ac:dyDescent="0.25">
      <c r="A1004" t="s">
        <v>115</v>
      </c>
      <c r="B1004" t="s">
        <v>115</v>
      </c>
      <c r="C1004" t="s">
        <v>91</v>
      </c>
      <c r="D1004" s="1" t="s">
        <v>108</v>
      </c>
      <c r="E1004" t="s">
        <v>93</v>
      </c>
      <c r="F1004" t="s">
        <v>13</v>
      </c>
      <c r="G1004">
        <v>2</v>
      </c>
      <c r="H1004">
        <v>0</v>
      </c>
      <c r="I1004" s="5">
        <f>IFERROR(VLOOKUP(TrendSheetStgData[Population]&amp;TrendSheetStgData[Cost Basis]&amp;TrendSheetStgData[Period]&amp;TrendSheetStgData[Trend],TrendSheetPrdData[#All],9,FALSE),0)</f>
        <v>0</v>
      </c>
      <c r="J10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4" s="5">
        <f>VLOOKUP(TrendSheetStgData[Population]&amp;TrendSheetStgData[Trend],Threshold[#All],4,FALSE)</f>
        <v>10</v>
      </c>
      <c r="L1004" s="5">
        <f>VLOOKUP(TrendSheetStgData[Population]&amp;TrendSheetStgData[Trend],Threshold[#All],5,FALSE)</f>
        <v>5</v>
      </c>
      <c r="M10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5" spans="1:13" x14ac:dyDescent="0.25">
      <c r="A1005" t="s">
        <v>115</v>
      </c>
      <c r="B1005" t="s">
        <v>115</v>
      </c>
      <c r="C1005" t="s">
        <v>91</v>
      </c>
      <c r="D1005" s="1" t="s">
        <v>109</v>
      </c>
      <c r="E1005" t="s">
        <v>93</v>
      </c>
      <c r="F1005" t="s">
        <v>13</v>
      </c>
      <c r="G1005">
        <v>2</v>
      </c>
      <c r="H1005">
        <v>0</v>
      </c>
      <c r="I1005" s="5">
        <f>IFERROR(VLOOKUP(TrendSheetStgData[Population]&amp;TrendSheetStgData[Cost Basis]&amp;TrendSheetStgData[Period]&amp;TrendSheetStgData[Trend],TrendSheetPrdData[#All],9,FALSE),0)</f>
        <v>0</v>
      </c>
      <c r="J10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5" s="5">
        <f>VLOOKUP(TrendSheetStgData[Population]&amp;TrendSheetStgData[Trend],Threshold[#All],4,FALSE)</f>
        <v>10</v>
      </c>
      <c r="L1005" s="5">
        <f>VLOOKUP(TrendSheetStgData[Population]&amp;TrendSheetStgData[Trend],Threshold[#All],5,FALSE)</f>
        <v>5</v>
      </c>
      <c r="M10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6" spans="1:13" x14ac:dyDescent="0.25">
      <c r="A1006" t="s">
        <v>115</v>
      </c>
      <c r="B1006" t="s">
        <v>115</v>
      </c>
      <c r="C1006" t="s">
        <v>91</v>
      </c>
      <c r="D1006" s="1" t="s">
        <v>110</v>
      </c>
      <c r="E1006" t="s">
        <v>93</v>
      </c>
      <c r="F1006" t="s">
        <v>13</v>
      </c>
      <c r="G1006">
        <v>2</v>
      </c>
      <c r="H1006">
        <v>0</v>
      </c>
      <c r="I1006" s="5">
        <f>IFERROR(VLOOKUP(TrendSheetStgData[Population]&amp;TrendSheetStgData[Cost Basis]&amp;TrendSheetStgData[Period]&amp;TrendSheetStgData[Trend],TrendSheetPrdData[#All],9,FALSE),0)</f>
        <v>0</v>
      </c>
      <c r="J10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6" s="5">
        <f>VLOOKUP(TrendSheetStgData[Population]&amp;TrendSheetStgData[Trend],Threshold[#All],4,FALSE)</f>
        <v>10</v>
      </c>
      <c r="L1006" s="5">
        <f>VLOOKUP(TrendSheetStgData[Population]&amp;TrendSheetStgData[Trend],Threshold[#All],5,FALSE)</f>
        <v>5</v>
      </c>
      <c r="M10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7" spans="1:13" x14ac:dyDescent="0.25">
      <c r="A1007" t="s">
        <v>115</v>
      </c>
      <c r="B1007" t="s">
        <v>115</v>
      </c>
      <c r="C1007" t="s">
        <v>91</v>
      </c>
      <c r="D1007" s="1" t="s">
        <v>111</v>
      </c>
      <c r="E1007" t="s">
        <v>113</v>
      </c>
      <c r="F1007" t="s">
        <v>13</v>
      </c>
      <c r="G1007">
        <v>2</v>
      </c>
      <c r="H1007">
        <v>0</v>
      </c>
      <c r="I1007" s="5">
        <f>IFERROR(VLOOKUP(TrendSheetStgData[Population]&amp;TrendSheetStgData[Cost Basis]&amp;TrendSheetStgData[Period]&amp;TrendSheetStgData[Trend],TrendSheetPrdData[#All],9,FALSE),0)</f>
        <v>0</v>
      </c>
      <c r="J10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7" s="5">
        <f>VLOOKUP(TrendSheetStgData[Population]&amp;TrendSheetStgData[Trend],Threshold[#All],4,FALSE)</f>
        <v>10</v>
      </c>
      <c r="L1007" s="5">
        <f>VLOOKUP(TrendSheetStgData[Population]&amp;TrendSheetStgData[Trend],Threshold[#All],5,FALSE)</f>
        <v>5</v>
      </c>
      <c r="M10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8" spans="1:13" x14ac:dyDescent="0.25">
      <c r="A1008" t="s">
        <v>115</v>
      </c>
      <c r="B1008" t="s">
        <v>115</v>
      </c>
      <c r="C1008" t="s">
        <v>91</v>
      </c>
      <c r="D1008" s="1" t="s">
        <v>112</v>
      </c>
      <c r="E1008" t="s">
        <v>113</v>
      </c>
      <c r="F1008" t="s">
        <v>13</v>
      </c>
      <c r="G1008">
        <v>2</v>
      </c>
      <c r="H1008">
        <v>0</v>
      </c>
      <c r="I1008" s="5">
        <f>IFERROR(VLOOKUP(TrendSheetStgData[Population]&amp;TrendSheetStgData[Cost Basis]&amp;TrendSheetStgData[Period]&amp;TrendSheetStgData[Trend],TrendSheetPrdData[#All],9,FALSE),0)</f>
        <v>0</v>
      </c>
      <c r="J10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08" s="5">
        <f>VLOOKUP(TrendSheetStgData[Population]&amp;TrendSheetStgData[Trend],Threshold[#All],4,FALSE)</f>
        <v>10</v>
      </c>
      <c r="L1008" s="5">
        <f>VLOOKUP(TrendSheetStgData[Population]&amp;TrendSheetStgData[Trend],Threshold[#All],5,FALSE)</f>
        <v>5</v>
      </c>
      <c r="M10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09" spans="1:13" x14ac:dyDescent="0.25">
      <c r="A1009" t="s">
        <v>115</v>
      </c>
      <c r="B1009" t="s">
        <v>115</v>
      </c>
      <c r="C1009" t="s">
        <v>91</v>
      </c>
      <c r="D1009" s="1" t="s">
        <v>114</v>
      </c>
      <c r="E1009" t="s">
        <v>113</v>
      </c>
      <c r="F1009" t="s">
        <v>13</v>
      </c>
      <c r="G1009">
        <v>2</v>
      </c>
      <c r="H1009">
        <v>80.02</v>
      </c>
      <c r="I1009" s="5">
        <f>IFERROR(VLOOKUP(TrendSheetStgData[Population]&amp;TrendSheetStgData[Cost Basis]&amp;TrendSheetStgData[Period]&amp;TrendSheetStgData[Trend],TrendSheetPrdData[#All],9,FALSE),0)</f>
        <v>0</v>
      </c>
      <c r="J10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009" s="5">
        <f>VLOOKUP(TrendSheetStgData[Population]&amp;TrendSheetStgData[Trend],Threshold[#All],4,FALSE)</f>
        <v>10</v>
      </c>
      <c r="L1009" s="5">
        <f>VLOOKUP(TrendSheetStgData[Population]&amp;TrendSheetStgData[Trend],Threshold[#All],5,FALSE)</f>
        <v>5</v>
      </c>
      <c r="M10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10" spans="1:13" x14ac:dyDescent="0.25">
      <c r="A1010" t="s">
        <v>115</v>
      </c>
      <c r="B1010" t="s">
        <v>115</v>
      </c>
      <c r="C1010" t="s">
        <v>91</v>
      </c>
      <c r="D1010" s="1" t="s">
        <v>92</v>
      </c>
      <c r="E1010" t="s">
        <v>93</v>
      </c>
      <c r="F1010" t="s">
        <v>14</v>
      </c>
      <c r="G1010">
        <v>3</v>
      </c>
      <c r="H1010">
        <v>317.45</v>
      </c>
      <c r="I1010" s="5">
        <f>IFERROR(VLOOKUP(TrendSheetStgData[Population]&amp;TrendSheetStgData[Cost Basis]&amp;TrendSheetStgData[Period]&amp;TrendSheetStgData[Trend],TrendSheetPrdData[#All],9,FALSE),0)</f>
        <v>317.58</v>
      </c>
      <c r="J10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4.093456766798774E-2</v>
      </c>
      <c r="K1010" s="5">
        <f>VLOOKUP(TrendSheetStgData[Population]&amp;TrendSheetStgData[Trend],Threshold[#All],4,FALSE)</f>
        <v>10</v>
      </c>
      <c r="L1010" s="5">
        <f>VLOOKUP(TrendSheetStgData[Population]&amp;TrendSheetStgData[Trend],Threshold[#All],5,FALSE)</f>
        <v>5</v>
      </c>
      <c r="M10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11" spans="1:13" x14ac:dyDescent="0.25">
      <c r="A1011" t="s">
        <v>115</v>
      </c>
      <c r="B1011" t="s">
        <v>115</v>
      </c>
      <c r="C1011" t="s">
        <v>91</v>
      </c>
      <c r="D1011" s="1" t="s">
        <v>94</v>
      </c>
      <c r="E1011" t="s">
        <v>93</v>
      </c>
      <c r="F1011" t="s">
        <v>14</v>
      </c>
      <c r="G1011">
        <v>3</v>
      </c>
      <c r="H1011">
        <v>307.10000000000002</v>
      </c>
      <c r="I1011" s="5">
        <f>IFERROR(VLOOKUP(TrendSheetStgData[Population]&amp;TrendSheetStgData[Cost Basis]&amp;TrendSheetStgData[Period]&amp;TrendSheetStgData[Trend],TrendSheetPrdData[#All],9,FALSE),0)</f>
        <v>307.10000000000002</v>
      </c>
      <c r="J10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1" s="5">
        <f>VLOOKUP(TrendSheetStgData[Population]&amp;TrendSheetStgData[Trend],Threshold[#All],4,FALSE)</f>
        <v>10</v>
      </c>
      <c r="L1011" s="5">
        <f>VLOOKUP(TrendSheetStgData[Population]&amp;TrendSheetStgData[Trend],Threshold[#All],5,FALSE)</f>
        <v>5</v>
      </c>
      <c r="M10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2" spans="1:13" x14ac:dyDescent="0.25">
      <c r="A1012" t="s">
        <v>115</v>
      </c>
      <c r="B1012" t="s">
        <v>115</v>
      </c>
      <c r="C1012" t="s">
        <v>91</v>
      </c>
      <c r="D1012" s="1" t="s">
        <v>95</v>
      </c>
      <c r="E1012" t="s">
        <v>93</v>
      </c>
      <c r="F1012" t="s">
        <v>14</v>
      </c>
      <c r="G1012">
        <v>3</v>
      </c>
      <c r="H1012">
        <v>334.1</v>
      </c>
      <c r="I1012" s="5">
        <f>IFERROR(VLOOKUP(TrendSheetStgData[Population]&amp;TrendSheetStgData[Cost Basis]&amp;TrendSheetStgData[Period]&amp;TrendSheetStgData[Trend],TrendSheetPrdData[#All],9,FALSE),0)</f>
        <v>333.99</v>
      </c>
      <c r="J10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3.2935117817902829E-2</v>
      </c>
      <c r="K1012" s="5">
        <f>VLOOKUP(TrendSheetStgData[Population]&amp;TrendSheetStgData[Trend],Threshold[#All],4,FALSE)</f>
        <v>10</v>
      </c>
      <c r="L1012" s="5">
        <f>VLOOKUP(TrendSheetStgData[Population]&amp;TrendSheetStgData[Trend],Threshold[#All],5,FALSE)</f>
        <v>5</v>
      </c>
      <c r="M10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13" spans="1:13" x14ac:dyDescent="0.25">
      <c r="A1013" t="s">
        <v>115</v>
      </c>
      <c r="B1013" t="s">
        <v>115</v>
      </c>
      <c r="C1013" t="s">
        <v>91</v>
      </c>
      <c r="D1013" s="1" t="s">
        <v>96</v>
      </c>
      <c r="E1013" t="s">
        <v>93</v>
      </c>
      <c r="F1013" t="s">
        <v>14</v>
      </c>
      <c r="G1013">
        <v>3</v>
      </c>
      <c r="H1013">
        <v>290.85000000000002</v>
      </c>
      <c r="I1013" s="5">
        <f>IFERROR(VLOOKUP(TrendSheetStgData[Population]&amp;TrendSheetStgData[Cost Basis]&amp;TrendSheetStgData[Period]&amp;TrendSheetStgData[Trend],TrendSheetPrdData[#All],9,FALSE),0)</f>
        <v>292.05</v>
      </c>
      <c r="J10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0.41088854648176293</v>
      </c>
      <c r="K1013" s="5">
        <f>VLOOKUP(TrendSheetStgData[Population]&amp;TrendSheetStgData[Trend],Threshold[#All],4,FALSE)</f>
        <v>10</v>
      </c>
      <c r="L1013" s="5">
        <f>VLOOKUP(TrendSheetStgData[Population]&amp;TrendSheetStgData[Trend],Threshold[#All],5,FALSE)</f>
        <v>5</v>
      </c>
      <c r="M10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14" spans="1:13" x14ac:dyDescent="0.25">
      <c r="A1014" t="s">
        <v>115</v>
      </c>
      <c r="B1014" t="s">
        <v>115</v>
      </c>
      <c r="C1014" t="s">
        <v>91</v>
      </c>
      <c r="D1014" s="1" t="s">
        <v>97</v>
      </c>
      <c r="E1014" t="s">
        <v>93</v>
      </c>
      <c r="F1014" t="s">
        <v>14</v>
      </c>
      <c r="G1014">
        <v>3</v>
      </c>
      <c r="H1014">
        <v>267.94</v>
      </c>
      <c r="I1014" s="5">
        <f>IFERROR(VLOOKUP(TrendSheetStgData[Population]&amp;TrendSheetStgData[Cost Basis]&amp;TrendSheetStgData[Period]&amp;TrendSheetStgData[Trend],TrendSheetPrdData[#All],9,FALSE),0)</f>
        <v>267.89</v>
      </c>
      <c r="J10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1.8664377169738091E-2</v>
      </c>
      <c r="K1014" s="5">
        <f>VLOOKUP(TrendSheetStgData[Population]&amp;TrendSheetStgData[Trend],Threshold[#All],4,FALSE)</f>
        <v>10</v>
      </c>
      <c r="L1014" s="5">
        <f>VLOOKUP(TrendSheetStgData[Population]&amp;TrendSheetStgData[Trend],Threshold[#All],5,FALSE)</f>
        <v>5</v>
      </c>
      <c r="M10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15" spans="1:13" x14ac:dyDescent="0.25">
      <c r="A1015" t="s">
        <v>115</v>
      </c>
      <c r="B1015" t="s">
        <v>115</v>
      </c>
      <c r="C1015" t="s">
        <v>91</v>
      </c>
      <c r="D1015" s="1" t="s">
        <v>98</v>
      </c>
      <c r="E1015" t="s">
        <v>93</v>
      </c>
      <c r="F1015" t="s">
        <v>14</v>
      </c>
      <c r="G1015">
        <v>3</v>
      </c>
      <c r="H1015">
        <v>315.83</v>
      </c>
      <c r="I1015" s="5">
        <f>IFERROR(VLOOKUP(TrendSheetStgData[Population]&amp;TrendSheetStgData[Cost Basis]&amp;TrendSheetStgData[Period]&amp;TrendSheetStgData[Trend],TrendSheetPrdData[#All],9,FALSE),0)</f>
        <v>316.07</v>
      </c>
      <c r="J10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7.5932546587784075E-2</v>
      </c>
      <c r="K1015" s="5">
        <f>VLOOKUP(TrendSheetStgData[Population]&amp;TrendSheetStgData[Trend],Threshold[#All],4,FALSE)</f>
        <v>10</v>
      </c>
      <c r="L1015" s="5">
        <f>VLOOKUP(TrendSheetStgData[Population]&amp;TrendSheetStgData[Trend],Threshold[#All],5,FALSE)</f>
        <v>5</v>
      </c>
      <c r="M10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16" spans="1:13" x14ac:dyDescent="0.25">
      <c r="A1016" t="s">
        <v>115</v>
      </c>
      <c r="B1016" t="s">
        <v>115</v>
      </c>
      <c r="C1016" t="s">
        <v>91</v>
      </c>
      <c r="D1016" s="1" t="s">
        <v>99</v>
      </c>
      <c r="E1016" t="s">
        <v>93</v>
      </c>
      <c r="F1016" t="s">
        <v>14</v>
      </c>
      <c r="G1016">
        <v>3</v>
      </c>
      <c r="H1016">
        <v>365.75</v>
      </c>
      <c r="I1016" s="5">
        <f>IFERROR(VLOOKUP(TrendSheetStgData[Population]&amp;TrendSheetStgData[Cost Basis]&amp;TrendSheetStgData[Period]&amp;TrendSheetStgData[Trend],TrendSheetPrdData[#All],9,FALSE),0)</f>
        <v>365.75</v>
      </c>
      <c r="J10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16" s="5">
        <f>VLOOKUP(TrendSheetStgData[Population]&amp;TrendSheetStgData[Trend],Threshold[#All],4,FALSE)</f>
        <v>10</v>
      </c>
      <c r="L1016" s="5">
        <f>VLOOKUP(TrendSheetStgData[Population]&amp;TrendSheetStgData[Trend],Threshold[#All],5,FALSE)</f>
        <v>5</v>
      </c>
      <c r="M10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17" spans="1:13" x14ac:dyDescent="0.25">
      <c r="A1017" t="s">
        <v>115</v>
      </c>
      <c r="B1017" t="s">
        <v>115</v>
      </c>
      <c r="C1017" t="s">
        <v>91</v>
      </c>
      <c r="D1017" s="1" t="s">
        <v>100</v>
      </c>
      <c r="E1017" t="s">
        <v>93</v>
      </c>
      <c r="F1017" t="s">
        <v>14</v>
      </c>
      <c r="G1017">
        <v>3</v>
      </c>
      <c r="H1017">
        <v>336.47</v>
      </c>
      <c r="I1017" s="5">
        <f>IFERROR(VLOOKUP(TrendSheetStgData[Population]&amp;TrendSheetStgData[Cost Basis]&amp;TrendSheetStgData[Period]&amp;TrendSheetStgData[Trend],TrendSheetPrdData[#All],9,FALSE),0)</f>
        <v>336.51</v>
      </c>
      <c r="J10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1.1886719562557909E-2</v>
      </c>
      <c r="K1017" s="5">
        <f>VLOOKUP(TrendSheetStgData[Population]&amp;TrendSheetStgData[Trend],Threshold[#All],4,FALSE)</f>
        <v>10</v>
      </c>
      <c r="L1017" s="5">
        <f>VLOOKUP(TrendSheetStgData[Population]&amp;TrendSheetStgData[Trend],Threshold[#All],5,FALSE)</f>
        <v>5</v>
      </c>
      <c r="M10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18" spans="1:13" x14ac:dyDescent="0.25">
      <c r="A1018" t="s">
        <v>115</v>
      </c>
      <c r="B1018" t="s">
        <v>115</v>
      </c>
      <c r="C1018" t="s">
        <v>91</v>
      </c>
      <c r="D1018" s="1" t="s">
        <v>101</v>
      </c>
      <c r="E1018" t="s">
        <v>93</v>
      </c>
      <c r="F1018" t="s">
        <v>14</v>
      </c>
      <c r="G1018">
        <v>3</v>
      </c>
      <c r="H1018">
        <v>311.08999999999997</v>
      </c>
      <c r="I1018" s="5">
        <f>IFERROR(VLOOKUP(TrendSheetStgData[Population]&amp;TrendSheetStgData[Cost Basis]&amp;TrendSheetStgData[Period]&amp;TrendSheetStgData[Trend],TrendSheetPrdData[#All],9,FALSE),0)</f>
        <v>303.14</v>
      </c>
      <c r="J10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2.6225506366695219</v>
      </c>
      <c r="K1018" s="5">
        <f>VLOOKUP(TrendSheetStgData[Population]&amp;TrendSheetStgData[Trend],Threshold[#All],4,FALSE)</f>
        <v>10</v>
      </c>
      <c r="L1018" s="5">
        <f>VLOOKUP(TrendSheetStgData[Population]&amp;TrendSheetStgData[Trend],Threshold[#All],5,FALSE)</f>
        <v>5</v>
      </c>
      <c r="M10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19" spans="1:13" x14ac:dyDescent="0.25">
      <c r="A1019" t="s">
        <v>115</v>
      </c>
      <c r="B1019" t="s">
        <v>115</v>
      </c>
      <c r="C1019" t="s">
        <v>91</v>
      </c>
      <c r="D1019" s="1" t="s">
        <v>102</v>
      </c>
      <c r="E1019" t="s">
        <v>93</v>
      </c>
      <c r="F1019" t="s">
        <v>14</v>
      </c>
      <c r="G1019">
        <v>3</v>
      </c>
      <c r="H1019">
        <v>332.87</v>
      </c>
      <c r="I1019" s="5">
        <f>IFERROR(VLOOKUP(TrendSheetStgData[Population]&amp;TrendSheetStgData[Cost Basis]&amp;TrendSheetStgData[Period]&amp;TrendSheetStgData[Trend],TrendSheetPrdData[#All],9,FALSE),0)</f>
        <v>332.86</v>
      </c>
      <c r="J10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3.0042660577993463E-3</v>
      </c>
      <c r="K1019" s="5">
        <f>VLOOKUP(TrendSheetStgData[Population]&amp;TrendSheetStgData[Trend],Threshold[#All],4,FALSE)</f>
        <v>10</v>
      </c>
      <c r="L1019" s="5">
        <f>VLOOKUP(TrendSheetStgData[Population]&amp;TrendSheetStgData[Trend],Threshold[#All],5,FALSE)</f>
        <v>5</v>
      </c>
      <c r="M10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0" spans="1:13" x14ac:dyDescent="0.25">
      <c r="A1020" t="s">
        <v>115</v>
      </c>
      <c r="B1020" t="s">
        <v>115</v>
      </c>
      <c r="C1020" t="s">
        <v>91</v>
      </c>
      <c r="D1020" s="1" t="s">
        <v>103</v>
      </c>
      <c r="E1020" t="s">
        <v>93</v>
      </c>
      <c r="F1020" t="s">
        <v>14</v>
      </c>
      <c r="G1020">
        <v>3</v>
      </c>
      <c r="H1020">
        <v>315.82</v>
      </c>
      <c r="I1020" s="5">
        <f>IFERROR(VLOOKUP(TrendSheetStgData[Population]&amp;TrendSheetStgData[Cost Basis]&amp;TrendSheetStgData[Period]&amp;TrendSheetStgData[Trend],TrendSheetPrdData[#All],9,FALSE),0)</f>
        <v>315.68</v>
      </c>
      <c r="J10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4.4348707551947017E-2</v>
      </c>
      <c r="K1020" s="5">
        <f>VLOOKUP(TrendSheetStgData[Population]&amp;TrendSheetStgData[Trend],Threshold[#All],4,FALSE)</f>
        <v>10</v>
      </c>
      <c r="L1020" s="5">
        <f>VLOOKUP(TrendSheetStgData[Population]&amp;TrendSheetStgData[Trend],Threshold[#All],5,FALSE)</f>
        <v>5</v>
      </c>
      <c r="M10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1" spans="1:13" x14ac:dyDescent="0.25">
      <c r="A1021" t="s">
        <v>115</v>
      </c>
      <c r="B1021" t="s">
        <v>115</v>
      </c>
      <c r="C1021" t="s">
        <v>91</v>
      </c>
      <c r="D1021" s="1" t="s">
        <v>104</v>
      </c>
      <c r="E1021" t="s">
        <v>93</v>
      </c>
      <c r="F1021" t="s">
        <v>14</v>
      </c>
      <c r="G1021">
        <v>3</v>
      </c>
      <c r="H1021">
        <v>286.98</v>
      </c>
      <c r="I1021" s="5">
        <f>IFERROR(VLOOKUP(TrendSheetStgData[Population]&amp;TrendSheetStgData[Cost Basis]&amp;TrendSheetStgData[Period]&amp;TrendSheetStgData[Trend],TrendSheetPrdData[#All],9,FALSE),0)</f>
        <v>286.81</v>
      </c>
      <c r="J10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5.9272689236782507E-2</v>
      </c>
      <c r="K1021" s="5">
        <f>VLOOKUP(TrendSheetStgData[Population]&amp;TrendSheetStgData[Trend],Threshold[#All],4,FALSE)</f>
        <v>10</v>
      </c>
      <c r="L1021" s="5">
        <f>VLOOKUP(TrendSheetStgData[Population]&amp;TrendSheetStgData[Trend],Threshold[#All],5,FALSE)</f>
        <v>5</v>
      </c>
      <c r="M10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2" spans="1:13" x14ac:dyDescent="0.25">
      <c r="A1022" t="s">
        <v>115</v>
      </c>
      <c r="B1022" t="s">
        <v>115</v>
      </c>
      <c r="C1022" t="s">
        <v>91</v>
      </c>
      <c r="D1022" s="1" t="s">
        <v>105</v>
      </c>
      <c r="E1022" t="s">
        <v>93</v>
      </c>
      <c r="F1022" t="s">
        <v>14</v>
      </c>
      <c r="G1022">
        <v>3</v>
      </c>
      <c r="H1022">
        <v>277.95999999999998</v>
      </c>
      <c r="I1022" s="5">
        <f>IFERROR(VLOOKUP(TrendSheetStgData[Population]&amp;TrendSheetStgData[Cost Basis]&amp;TrendSheetStgData[Period]&amp;TrendSheetStgData[Trend],TrendSheetPrdData[#All],9,FALSE),0)</f>
        <v>283.04000000000002</v>
      </c>
      <c r="J10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1.7947993216506646</v>
      </c>
      <c r="K1022" s="5">
        <f>VLOOKUP(TrendSheetStgData[Population]&amp;TrendSheetStgData[Trend],Threshold[#All],4,FALSE)</f>
        <v>10</v>
      </c>
      <c r="L1022" s="5">
        <f>VLOOKUP(TrendSheetStgData[Population]&amp;TrendSheetStgData[Trend],Threshold[#All],5,FALSE)</f>
        <v>5</v>
      </c>
      <c r="M10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3" spans="1:13" x14ac:dyDescent="0.25">
      <c r="A1023" t="s">
        <v>115</v>
      </c>
      <c r="B1023" t="s">
        <v>115</v>
      </c>
      <c r="C1023" t="s">
        <v>91</v>
      </c>
      <c r="D1023" s="1" t="s">
        <v>106</v>
      </c>
      <c r="E1023" t="s">
        <v>93</v>
      </c>
      <c r="F1023" t="s">
        <v>14</v>
      </c>
      <c r="G1023">
        <v>3</v>
      </c>
      <c r="H1023">
        <v>242.97</v>
      </c>
      <c r="I1023" s="5">
        <f>IFERROR(VLOOKUP(TrendSheetStgData[Population]&amp;TrendSheetStgData[Cost Basis]&amp;TrendSheetStgData[Period]&amp;TrendSheetStgData[Trend],TrendSheetPrdData[#All],9,FALSE),0)</f>
        <v>242.76</v>
      </c>
      <c r="J10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8.6505190311421967E-2</v>
      </c>
      <c r="K1023" s="5">
        <f>VLOOKUP(TrendSheetStgData[Population]&amp;TrendSheetStgData[Trend],Threshold[#All],4,FALSE)</f>
        <v>10</v>
      </c>
      <c r="L1023" s="5">
        <f>VLOOKUP(TrendSheetStgData[Population]&amp;TrendSheetStgData[Trend],Threshold[#All],5,FALSE)</f>
        <v>5</v>
      </c>
      <c r="M10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4" spans="1:13" x14ac:dyDescent="0.25">
      <c r="A1024" t="s">
        <v>115</v>
      </c>
      <c r="B1024" t="s">
        <v>115</v>
      </c>
      <c r="C1024" t="s">
        <v>91</v>
      </c>
      <c r="D1024" s="1" t="s">
        <v>107</v>
      </c>
      <c r="E1024" t="s">
        <v>93</v>
      </c>
      <c r="F1024" t="s">
        <v>14</v>
      </c>
      <c r="G1024">
        <v>3</v>
      </c>
      <c r="H1024">
        <v>278.64</v>
      </c>
      <c r="I1024" s="5">
        <f>IFERROR(VLOOKUP(TrendSheetStgData[Population]&amp;TrendSheetStgData[Cost Basis]&amp;TrendSheetStgData[Period]&amp;TrendSheetStgData[Trend],TrendSheetPrdData[#All],9,FALSE),0)</f>
        <v>278.95999999999998</v>
      </c>
      <c r="J10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0.11471178663607443</v>
      </c>
      <c r="K1024" s="5">
        <f>VLOOKUP(TrendSheetStgData[Population]&amp;TrendSheetStgData[Trend],Threshold[#All],4,FALSE)</f>
        <v>10</v>
      </c>
      <c r="L1024" s="5">
        <f>VLOOKUP(TrendSheetStgData[Population]&amp;TrendSheetStgData[Trend],Threshold[#All],5,FALSE)</f>
        <v>5</v>
      </c>
      <c r="M10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5" spans="1:13" x14ac:dyDescent="0.25">
      <c r="A1025" t="s">
        <v>115</v>
      </c>
      <c r="B1025" t="s">
        <v>115</v>
      </c>
      <c r="C1025" t="s">
        <v>91</v>
      </c>
      <c r="D1025" s="1" t="s">
        <v>108</v>
      </c>
      <c r="E1025" t="s">
        <v>93</v>
      </c>
      <c r="F1025" t="s">
        <v>14</v>
      </c>
      <c r="G1025">
        <v>3</v>
      </c>
      <c r="H1025">
        <v>265</v>
      </c>
      <c r="I1025" s="5">
        <f>IFERROR(VLOOKUP(TrendSheetStgData[Population]&amp;TrendSheetStgData[Cost Basis]&amp;TrendSheetStgData[Period]&amp;TrendSheetStgData[Trend],TrendSheetPrdData[#All],9,FALSE),0)</f>
        <v>257.54000000000002</v>
      </c>
      <c r="J10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2.8966374155470915</v>
      </c>
      <c r="K1025" s="5">
        <f>VLOOKUP(TrendSheetStgData[Population]&amp;TrendSheetStgData[Trend],Threshold[#All],4,FALSE)</f>
        <v>10</v>
      </c>
      <c r="L1025" s="5">
        <f>VLOOKUP(TrendSheetStgData[Population]&amp;TrendSheetStgData[Trend],Threshold[#All],5,FALSE)</f>
        <v>5</v>
      </c>
      <c r="M10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6" spans="1:13" x14ac:dyDescent="0.25">
      <c r="A1026" t="s">
        <v>115</v>
      </c>
      <c r="B1026" t="s">
        <v>115</v>
      </c>
      <c r="C1026" t="s">
        <v>91</v>
      </c>
      <c r="D1026" s="1" t="s">
        <v>109</v>
      </c>
      <c r="E1026" t="s">
        <v>93</v>
      </c>
      <c r="F1026" t="s">
        <v>14</v>
      </c>
      <c r="G1026">
        <v>3</v>
      </c>
      <c r="H1026">
        <v>280.72000000000003</v>
      </c>
      <c r="I1026" s="5">
        <f>IFERROR(VLOOKUP(TrendSheetStgData[Population]&amp;TrendSheetStgData[Cost Basis]&amp;TrendSheetStgData[Period]&amp;TrendSheetStgData[Trend],TrendSheetPrdData[#All],9,FALSE),0)</f>
        <v>279.31</v>
      </c>
      <c r="J10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0.50481543804375961</v>
      </c>
      <c r="K1026" s="5">
        <f>VLOOKUP(TrendSheetStgData[Population]&amp;TrendSheetStgData[Trend],Threshold[#All],4,FALSE)</f>
        <v>10</v>
      </c>
      <c r="L1026" s="5">
        <f>VLOOKUP(TrendSheetStgData[Population]&amp;TrendSheetStgData[Trend],Threshold[#All],5,FALSE)</f>
        <v>5</v>
      </c>
      <c r="M10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027" spans="1:13" x14ac:dyDescent="0.25">
      <c r="A1027" t="s">
        <v>115</v>
      </c>
      <c r="B1027" t="s">
        <v>115</v>
      </c>
      <c r="C1027" t="s">
        <v>91</v>
      </c>
      <c r="D1027" s="1" t="s">
        <v>110</v>
      </c>
      <c r="E1027" t="s">
        <v>93</v>
      </c>
      <c r="F1027" t="s">
        <v>14</v>
      </c>
      <c r="G1027">
        <v>3</v>
      </c>
      <c r="H1027">
        <v>363.25</v>
      </c>
      <c r="I1027" s="5">
        <f>IFERROR(VLOOKUP(TrendSheetStgData[Population]&amp;TrendSheetStgData[Cost Basis]&amp;TrendSheetStgData[Period]&amp;TrendSheetStgData[Trend],TrendSheetPrdData[#All],9,FALSE),0)</f>
        <v>314.39</v>
      </c>
      <c r="J10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15.541206781386183</v>
      </c>
      <c r="K1027" s="5">
        <f>VLOOKUP(TrendSheetStgData[Population]&amp;TrendSheetStgData[Trend],Threshold[#All],4,FALSE)</f>
        <v>10</v>
      </c>
      <c r="L1027" s="5">
        <f>VLOOKUP(TrendSheetStgData[Population]&amp;TrendSheetStgData[Trend],Threshold[#All],5,FALSE)</f>
        <v>5</v>
      </c>
      <c r="M10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28" spans="1:13" x14ac:dyDescent="0.25">
      <c r="A1028" t="s">
        <v>115</v>
      </c>
      <c r="B1028" t="s">
        <v>115</v>
      </c>
      <c r="C1028" t="s">
        <v>91</v>
      </c>
      <c r="D1028" s="1" t="s">
        <v>111</v>
      </c>
      <c r="E1028" t="s">
        <v>113</v>
      </c>
      <c r="F1028" t="s">
        <v>14</v>
      </c>
      <c r="G1028">
        <v>3</v>
      </c>
      <c r="H1028">
        <v>250.76</v>
      </c>
      <c r="I1028" s="5">
        <f>IFERROR(VLOOKUP(TrendSheetStgData[Population]&amp;TrendSheetStgData[Cost Basis]&amp;TrendSheetStgData[Period]&amp;TrendSheetStgData[Trend],TrendSheetPrdData[#All],9,FALSE),0)</f>
        <v>224.22</v>
      </c>
      <c r="J10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11.836589064311834</v>
      </c>
      <c r="K1028" s="5">
        <f>VLOOKUP(TrendSheetStgData[Population]&amp;TrendSheetStgData[Trend],Threshold[#All],4,FALSE)</f>
        <v>10</v>
      </c>
      <c r="L1028" s="5">
        <f>VLOOKUP(TrendSheetStgData[Population]&amp;TrendSheetStgData[Trend],Threshold[#All],5,FALSE)</f>
        <v>5</v>
      </c>
      <c r="M10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29" spans="1:13" x14ac:dyDescent="0.25">
      <c r="A1029" t="s">
        <v>115</v>
      </c>
      <c r="B1029" t="s">
        <v>115</v>
      </c>
      <c r="C1029" t="s">
        <v>91</v>
      </c>
      <c r="D1029" s="1" t="s">
        <v>112</v>
      </c>
      <c r="E1029" t="s">
        <v>113</v>
      </c>
      <c r="F1029" t="s">
        <v>14</v>
      </c>
      <c r="G1029">
        <v>3</v>
      </c>
      <c r="H1029">
        <v>213.18</v>
      </c>
      <c r="I1029" s="5">
        <f>IFERROR(VLOOKUP(TrendSheetStgData[Population]&amp;TrendSheetStgData[Cost Basis]&amp;TrendSheetStgData[Period]&amp;TrendSheetStgData[Trend],TrendSheetPrdData[#All],9,FALSE),0)</f>
        <v>45.77</v>
      </c>
      <c r="J10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365.76360061175438</v>
      </c>
      <c r="K1029" s="5">
        <f>VLOOKUP(TrendSheetStgData[Population]&amp;TrendSheetStgData[Trend],Threshold[#All],4,FALSE)</f>
        <v>10</v>
      </c>
      <c r="L1029" s="5">
        <f>VLOOKUP(TrendSheetStgData[Population]&amp;TrendSheetStgData[Trend],Threshold[#All],5,FALSE)</f>
        <v>5</v>
      </c>
      <c r="M10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30" spans="1:13" x14ac:dyDescent="0.25">
      <c r="A1030" t="s">
        <v>115</v>
      </c>
      <c r="B1030" t="s">
        <v>115</v>
      </c>
      <c r="C1030" t="s">
        <v>91</v>
      </c>
      <c r="D1030" s="1" t="s">
        <v>114</v>
      </c>
      <c r="E1030" t="s">
        <v>113</v>
      </c>
      <c r="F1030" t="s">
        <v>14</v>
      </c>
      <c r="G1030">
        <v>3</v>
      </c>
      <c r="H1030">
        <v>172.86</v>
      </c>
      <c r="I1030" s="5">
        <f>IFERROR(VLOOKUP(TrendSheetStgData[Population]&amp;TrendSheetStgData[Cost Basis]&amp;TrendSheetStgData[Period]&amp;TrendSheetStgData[Trend],TrendSheetPrdData[#All],9,FALSE),0)</f>
        <v>0</v>
      </c>
      <c r="J10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030" s="5">
        <f>VLOOKUP(TrendSheetStgData[Population]&amp;TrendSheetStgData[Trend],Threshold[#All],4,FALSE)</f>
        <v>10</v>
      </c>
      <c r="L1030" s="5">
        <f>VLOOKUP(TrendSheetStgData[Population]&amp;TrendSheetStgData[Trend],Threshold[#All],5,FALSE)</f>
        <v>5</v>
      </c>
      <c r="M10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31" spans="1:13" x14ac:dyDescent="0.25">
      <c r="A1031" t="s">
        <v>115</v>
      </c>
      <c r="B1031" t="s">
        <v>115</v>
      </c>
      <c r="C1031" t="s">
        <v>91</v>
      </c>
      <c r="D1031" s="1" t="s">
        <v>92</v>
      </c>
      <c r="E1031" t="s">
        <v>93</v>
      </c>
      <c r="F1031" t="s">
        <v>15</v>
      </c>
      <c r="G1031">
        <v>4</v>
      </c>
      <c r="H1031">
        <v>0</v>
      </c>
      <c r="I1031" s="5">
        <f>IFERROR(VLOOKUP(TrendSheetStgData[Population]&amp;TrendSheetStgData[Cost Basis]&amp;TrendSheetStgData[Period]&amp;TrendSheetStgData[Trend],TrendSheetPrdData[#All],9,FALSE),0)</f>
        <v>0</v>
      </c>
      <c r="J10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1" s="5">
        <f>VLOOKUP(TrendSheetStgData[Population]&amp;TrendSheetStgData[Trend],Threshold[#All],4,FALSE)</f>
        <v>10</v>
      </c>
      <c r="L1031" s="5">
        <f>VLOOKUP(TrendSheetStgData[Population]&amp;TrendSheetStgData[Trend],Threshold[#All],5,FALSE)</f>
        <v>5</v>
      </c>
      <c r="M10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2" spans="1:13" x14ac:dyDescent="0.25">
      <c r="A1032" t="s">
        <v>115</v>
      </c>
      <c r="B1032" t="s">
        <v>115</v>
      </c>
      <c r="C1032" t="s">
        <v>91</v>
      </c>
      <c r="D1032" s="1" t="s">
        <v>94</v>
      </c>
      <c r="E1032" t="s">
        <v>93</v>
      </c>
      <c r="F1032" t="s">
        <v>15</v>
      </c>
      <c r="G1032">
        <v>4</v>
      </c>
      <c r="H1032">
        <v>0</v>
      </c>
      <c r="I1032" s="5">
        <f>IFERROR(VLOOKUP(TrendSheetStgData[Population]&amp;TrendSheetStgData[Cost Basis]&amp;TrendSheetStgData[Period]&amp;TrendSheetStgData[Trend],TrendSheetPrdData[#All],9,FALSE),0)</f>
        <v>0</v>
      </c>
      <c r="J10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2" s="5">
        <f>VLOOKUP(TrendSheetStgData[Population]&amp;TrendSheetStgData[Trend],Threshold[#All],4,FALSE)</f>
        <v>10</v>
      </c>
      <c r="L1032" s="5">
        <f>VLOOKUP(TrendSheetStgData[Population]&amp;TrendSheetStgData[Trend],Threshold[#All],5,FALSE)</f>
        <v>5</v>
      </c>
      <c r="M10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3" spans="1:13" x14ac:dyDescent="0.25">
      <c r="A1033" t="s">
        <v>115</v>
      </c>
      <c r="B1033" t="s">
        <v>115</v>
      </c>
      <c r="C1033" t="s">
        <v>91</v>
      </c>
      <c r="D1033" s="1" t="s">
        <v>95</v>
      </c>
      <c r="E1033" t="s">
        <v>93</v>
      </c>
      <c r="F1033" t="s">
        <v>15</v>
      </c>
      <c r="G1033">
        <v>4</v>
      </c>
      <c r="H1033">
        <v>0</v>
      </c>
      <c r="I1033" s="5">
        <f>IFERROR(VLOOKUP(TrendSheetStgData[Population]&amp;TrendSheetStgData[Cost Basis]&amp;TrendSheetStgData[Period]&amp;TrendSheetStgData[Trend],TrendSheetPrdData[#All],9,FALSE),0)</f>
        <v>0</v>
      </c>
      <c r="J10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3" s="5">
        <f>VLOOKUP(TrendSheetStgData[Population]&amp;TrendSheetStgData[Trend],Threshold[#All],4,FALSE)</f>
        <v>10</v>
      </c>
      <c r="L1033" s="5">
        <f>VLOOKUP(TrendSheetStgData[Population]&amp;TrendSheetStgData[Trend],Threshold[#All],5,FALSE)</f>
        <v>5</v>
      </c>
      <c r="M10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4" spans="1:13" x14ac:dyDescent="0.25">
      <c r="A1034" t="s">
        <v>115</v>
      </c>
      <c r="B1034" t="s">
        <v>115</v>
      </c>
      <c r="C1034" t="s">
        <v>91</v>
      </c>
      <c r="D1034" s="1" t="s">
        <v>96</v>
      </c>
      <c r="E1034" t="s">
        <v>93</v>
      </c>
      <c r="F1034" t="s">
        <v>15</v>
      </c>
      <c r="G1034">
        <v>4</v>
      </c>
      <c r="H1034">
        <v>54820.73</v>
      </c>
      <c r="I1034" s="5">
        <f>IFERROR(VLOOKUP(TrendSheetStgData[Population]&amp;TrendSheetStgData[Cost Basis]&amp;TrendSheetStgData[Period]&amp;TrendSheetStgData[Trend],TrendSheetPrdData[#All],9,FALSE),0)</f>
        <v>54820.73</v>
      </c>
      <c r="J10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4" s="5">
        <f>VLOOKUP(TrendSheetStgData[Population]&amp;TrendSheetStgData[Trend],Threshold[#All],4,FALSE)</f>
        <v>10</v>
      </c>
      <c r="L1034" s="5">
        <f>VLOOKUP(TrendSheetStgData[Population]&amp;TrendSheetStgData[Trend],Threshold[#All],5,FALSE)</f>
        <v>5</v>
      </c>
      <c r="M10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5" spans="1:13" x14ac:dyDescent="0.25">
      <c r="A1035" t="s">
        <v>115</v>
      </c>
      <c r="B1035" t="s">
        <v>115</v>
      </c>
      <c r="C1035" t="s">
        <v>91</v>
      </c>
      <c r="D1035" s="1" t="s">
        <v>97</v>
      </c>
      <c r="E1035" t="s">
        <v>93</v>
      </c>
      <c r="F1035" t="s">
        <v>15</v>
      </c>
      <c r="G1035">
        <v>4</v>
      </c>
      <c r="H1035">
        <v>13245</v>
      </c>
      <c r="I1035" s="5">
        <f>IFERROR(VLOOKUP(TrendSheetStgData[Population]&amp;TrendSheetStgData[Cost Basis]&amp;TrendSheetStgData[Period]&amp;TrendSheetStgData[Trend],TrendSheetPrdData[#All],9,FALSE),0)</f>
        <v>13245</v>
      </c>
      <c r="J10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5" s="5">
        <f>VLOOKUP(TrendSheetStgData[Population]&amp;TrendSheetStgData[Trend],Threshold[#All],4,FALSE)</f>
        <v>10</v>
      </c>
      <c r="L1035" s="5">
        <f>VLOOKUP(TrendSheetStgData[Population]&amp;TrendSheetStgData[Trend],Threshold[#All],5,FALSE)</f>
        <v>5</v>
      </c>
      <c r="M10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6" spans="1:13" x14ac:dyDescent="0.25">
      <c r="A1036" t="s">
        <v>115</v>
      </c>
      <c r="B1036" t="s">
        <v>115</v>
      </c>
      <c r="C1036" t="s">
        <v>91</v>
      </c>
      <c r="D1036" s="1" t="s">
        <v>98</v>
      </c>
      <c r="E1036" t="s">
        <v>93</v>
      </c>
      <c r="F1036" t="s">
        <v>15</v>
      </c>
      <c r="G1036">
        <v>4</v>
      </c>
      <c r="H1036">
        <v>85907.92</v>
      </c>
      <c r="I1036" s="5">
        <f>IFERROR(VLOOKUP(TrendSheetStgData[Population]&amp;TrendSheetStgData[Cost Basis]&amp;TrendSheetStgData[Period]&amp;TrendSheetStgData[Trend],TrendSheetPrdData[#All],9,FALSE),0)</f>
        <v>85907.92</v>
      </c>
      <c r="J10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6" s="5">
        <f>VLOOKUP(TrendSheetStgData[Population]&amp;TrendSheetStgData[Trend],Threshold[#All],4,FALSE)</f>
        <v>10</v>
      </c>
      <c r="L1036" s="5">
        <f>VLOOKUP(TrendSheetStgData[Population]&amp;TrendSheetStgData[Trend],Threshold[#All],5,FALSE)</f>
        <v>5</v>
      </c>
      <c r="M10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7" spans="1:13" x14ac:dyDescent="0.25">
      <c r="A1037" t="s">
        <v>115</v>
      </c>
      <c r="B1037" t="s">
        <v>115</v>
      </c>
      <c r="C1037" t="s">
        <v>91</v>
      </c>
      <c r="D1037" s="1" t="s">
        <v>99</v>
      </c>
      <c r="E1037" t="s">
        <v>93</v>
      </c>
      <c r="F1037" t="s">
        <v>15</v>
      </c>
      <c r="G1037">
        <v>4</v>
      </c>
      <c r="H1037">
        <v>6125.94</v>
      </c>
      <c r="I1037" s="5">
        <f>IFERROR(VLOOKUP(TrendSheetStgData[Population]&amp;TrendSheetStgData[Cost Basis]&amp;TrendSheetStgData[Period]&amp;TrendSheetStgData[Trend],TrendSheetPrdData[#All],9,FALSE),0)</f>
        <v>6125.94</v>
      </c>
      <c r="J10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7" s="5">
        <f>VLOOKUP(TrendSheetStgData[Population]&amp;TrendSheetStgData[Trend],Threshold[#All],4,FALSE)</f>
        <v>10</v>
      </c>
      <c r="L1037" s="5">
        <f>VLOOKUP(TrendSheetStgData[Population]&amp;TrendSheetStgData[Trend],Threshold[#All],5,FALSE)</f>
        <v>5</v>
      </c>
      <c r="M10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8" spans="1:13" x14ac:dyDescent="0.25">
      <c r="A1038" t="s">
        <v>115</v>
      </c>
      <c r="B1038" t="s">
        <v>115</v>
      </c>
      <c r="C1038" t="s">
        <v>91</v>
      </c>
      <c r="D1038" s="1" t="s">
        <v>100</v>
      </c>
      <c r="E1038" t="s">
        <v>93</v>
      </c>
      <c r="F1038" t="s">
        <v>15</v>
      </c>
      <c r="G1038">
        <v>4</v>
      </c>
      <c r="H1038">
        <v>0</v>
      </c>
      <c r="I1038" s="5">
        <f>IFERROR(VLOOKUP(TrendSheetStgData[Population]&amp;TrendSheetStgData[Cost Basis]&amp;TrendSheetStgData[Period]&amp;TrendSheetStgData[Trend],TrendSheetPrdData[#All],9,FALSE),0)</f>
        <v>0</v>
      </c>
      <c r="J10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8" s="5">
        <f>VLOOKUP(TrendSheetStgData[Population]&amp;TrendSheetStgData[Trend],Threshold[#All],4,FALSE)</f>
        <v>10</v>
      </c>
      <c r="L1038" s="5">
        <f>VLOOKUP(TrendSheetStgData[Population]&amp;TrendSheetStgData[Trend],Threshold[#All],5,FALSE)</f>
        <v>5</v>
      </c>
      <c r="M10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39" spans="1:13" x14ac:dyDescent="0.25">
      <c r="A1039" t="s">
        <v>115</v>
      </c>
      <c r="B1039" t="s">
        <v>115</v>
      </c>
      <c r="C1039" t="s">
        <v>91</v>
      </c>
      <c r="D1039" s="1" t="s">
        <v>101</v>
      </c>
      <c r="E1039" t="s">
        <v>93</v>
      </c>
      <c r="F1039" t="s">
        <v>15</v>
      </c>
      <c r="G1039">
        <v>4</v>
      </c>
      <c r="H1039">
        <v>0</v>
      </c>
      <c r="I1039" s="5">
        <f>IFERROR(VLOOKUP(TrendSheetStgData[Population]&amp;TrendSheetStgData[Cost Basis]&amp;TrendSheetStgData[Period]&amp;TrendSheetStgData[Trend],TrendSheetPrdData[#All],9,FALSE),0)</f>
        <v>0</v>
      </c>
      <c r="J10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39" s="5">
        <f>VLOOKUP(TrendSheetStgData[Population]&amp;TrendSheetStgData[Trend],Threshold[#All],4,FALSE)</f>
        <v>10</v>
      </c>
      <c r="L1039" s="5">
        <f>VLOOKUP(TrendSheetStgData[Population]&amp;TrendSheetStgData[Trend],Threshold[#All],5,FALSE)</f>
        <v>5</v>
      </c>
      <c r="M10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0" spans="1:13" x14ac:dyDescent="0.25">
      <c r="A1040" t="s">
        <v>115</v>
      </c>
      <c r="B1040" t="s">
        <v>115</v>
      </c>
      <c r="C1040" t="s">
        <v>91</v>
      </c>
      <c r="D1040" s="1" t="s">
        <v>102</v>
      </c>
      <c r="E1040" t="s">
        <v>93</v>
      </c>
      <c r="F1040" t="s">
        <v>15</v>
      </c>
      <c r="G1040">
        <v>4</v>
      </c>
      <c r="H1040">
        <v>16679.810000000001</v>
      </c>
      <c r="I1040" s="5">
        <f>IFERROR(VLOOKUP(TrendSheetStgData[Population]&amp;TrendSheetStgData[Cost Basis]&amp;TrendSheetStgData[Period]&amp;TrendSheetStgData[Trend],TrendSheetPrdData[#All],9,FALSE),0)</f>
        <v>16679.810000000001</v>
      </c>
      <c r="J10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0" s="5">
        <f>VLOOKUP(TrendSheetStgData[Population]&amp;TrendSheetStgData[Trend],Threshold[#All],4,FALSE)</f>
        <v>10</v>
      </c>
      <c r="L1040" s="5">
        <f>VLOOKUP(TrendSheetStgData[Population]&amp;TrendSheetStgData[Trend],Threshold[#All],5,FALSE)</f>
        <v>5</v>
      </c>
      <c r="M10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1" spans="1:13" x14ac:dyDescent="0.25">
      <c r="A1041" t="s">
        <v>115</v>
      </c>
      <c r="B1041" t="s">
        <v>115</v>
      </c>
      <c r="C1041" t="s">
        <v>91</v>
      </c>
      <c r="D1041" s="1" t="s">
        <v>103</v>
      </c>
      <c r="E1041" t="s">
        <v>93</v>
      </c>
      <c r="F1041" t="s">
        <v>15</v>
      </c>
      <c r="G1041">
        <v>4</v>
      </c>
      <c r="H1041">
        <v>28746.34</v>
      </c>
      <c r="I1041" s="5">
        <f>IFERROR(VLOOKUP(TrendSheetStgData[Population]&amp;TrendSheetStgData[Cost Basis]&amp;TrendSheetStgData[Period]&amp;TrendSheetStgData[Trend],TrendSheetPrdData[#All],9,FALSE),0)</f>
        <v>28746.34</v>
      </c>
      <c r="J10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1" s="5">
        <f>VLOOKUP(TrendSheetStgData[Population]&amp;TrendSheetStgData[Trend],Threshold[#All],4,FALSE)</f>
        <v>10</v>
      </c>
      <c r="L1041" s="5">
        <f>VLOOKUP(TrendSheetStgData[Population]&amp;TrendSheetStgData[Trend],Threshold[#All],5,FALSE)</f>
        <v>5</v>
      </c>
      <c r="M10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2" spans="1:13" x14ac:dyDescent="0.25">
      <c r="A1042" t="s">
        <v>115</v>
      </c>
      <c r="B1042" t="s">
        <v>115</v>
      </c>
      <c r="C1042" t="s">
        <v>91</v>
      </c>
      <c r="D1042" s="1" t="s">
        <v>104</v>
      </c>
      <c r="E1042" t="s">
        <v>93</v>
      </c>
      <c r="F1042" t="s">
        <v>15</v>
      </c>
      <c r="G1042">
        <v>4</v>
      </c>
      <c r="H1042">
        <v>6626.25</v>
      </c>
      <c r="I1042" s="5">
        <f>IFERROR(VLOOKUP(TrendSheetStgData[Population]&amp;TrendSheetStgData[Cost Basis]&amp;TrendSheetStgData[Period]&amp;TrendSheetStgData[Trend],TrendSheetPrdData[#All],9,FALSE),0)</f>
        <v>6626.25</v>
      </c>
      <c r="J10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2" s="5">
        <f>VLOOKUP(TrendSheetStgData[Population]&amp;TrendSheetStgData[Trend],Threshold[#All],4,FALSE)</f>
        <v>10</v>
      </c>
      <c r="L1042" s="5">
        <f>VLOOKUP(TrendSheetStgData[Population]&amp;TrendSheetStgData[Trend],Threshold[#All],5,FALSE)</f>
        <v>5</v>
      </c>
      <c r="M10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3" spans="1:13" x14ac:dyDescent="0.25">
      <c r="A1043" t="s">
        <v>115</v>
      </c>
      <c r="B1043" t="s">
        <v>115</v>
      </c>
      <c r="C1043" t="s">
        <v>91</v>
      </c>
      <c r="D1043" s="1" t="s">
        <v>105</v>
      </c>
      <c r="E1043" t="s">
        <v>93</v>
      </c>
      <c r="F1043" t="s">
        <v>15</v>
      </c>
      <c r="G1043">
        <v>4</v>
      </c>
      <c r="H1043">
        <v>3388.93</v>
      </c>
      <c r="I1043" s="5">
        <f>IFERROR(VLOOKUP(TrendSheetStgData[Population]&amp;TrendSheetStgData[Cost Basis]&amp;TrendSheetStgData[Period]&amp;TrendSheetStgData[Trend],TrendSheetPrdData[#All],9,FALSE),0)</f>
        <v>3388.93</v>
      </c>
      <c r="J10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3" s="5">
        <f>VLOOKUP(TrendSheetStgData[Population]&amp;TrendSheetStgData[Trend],Threshold[#All],4,FALSE)</f>
        <v>10</v>
      </c>
      <c r="L1043" s="5">
        <f>VLOOKUP(TrendSheetStgData[Population]&amp;TrendSheetStgData[Trend],Threshold[#All],5,FALSE)</f>
        <v>5</v>
      </c>
      <c r="M10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4" spans="1:13" x14ac:dyDescent="0.25">
      <c r="A1044" t="s">
        <v>115</v>
      </c>
      <c r="B1044" t="s">
        <v>115</v>
      </c>
      <c r="C1044" t="s">
        <v>91</v>
      </c>
      <c r="D1044" s="1" t="s">
        <v>106</v>
      </c>
      <c r="E1044" t="s">
        <v>93</v>
      </c>
      <c r="F1044" t="s">
        <v>15</v>
      </c>
      <c r="G1044">
        <v>4</v>
      </c>
      <c r="H1044">
        <v>0</v>
      </c>
      <c r="I1044" s="5">
        <f>IFERROR(VLOOKUP(TrendSheetStgData[Population]&amp;TrendSheetStgData[Cost Basis]&amp;TrendSheetStgData[Period]&amp;TrendSheetStgData[Trend],TrendSheetPrdData[#All],9,FALSE),0)</f>
        <v>0</v>
      </c>
      <c r="J10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4" s="5">
        <f>VLOOKUP(TrendSheetStgData[Population]&amp;TrendSheetStgData[Trend],Threshold[#All],4,FALSE)</f>
        <v>10</v>
      </c>
      <c r="L1044" s="5">
        <f>VLOOKUP(TrendSheetStgData[Population]&amp;TrendSheetStgData[Trend],Threshold[#All],5,FALSE)</f>
        <v>5</v>
      </c>
      <c r="M10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5" spans="1:13" x14ac:dyDescent="0.25">
      <c r="A1045" t="s">
        <v>115</v>
      </c>
      <c r="B1045" t="s">
        <v>115</v>
      </c>
      <c r="C1045" t="s">
        <v>91</v>
      </c>
      <c r="D1045" s="1" t="s">
        <v>107</v>
      </c>
      <c r="E1045" t="s">
        <v>93</v>
      </c>
      <c r="F1045" t="s">
        <v>15</v>
      </c>
      <c r="G1045">
        <v>4</v>
      </c>
      <c r="H1045">
        <v>0</v>
      </c>
      <c r="I1045" s="5">
        <f>IFERROR(VLOOKUP(TrendSheetStgData[Population]&amp;TrendSheetStgData[Cost Basis]&amp;TrendSheetStgData[Period]&amp;TrendSheetStgData[Trend],TrendSheetPrdData[#All],9,FALSE),0)</f>
        <v>0</v>
      </c>
      <c r="J10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5" s="5">
        <f>VLOOKUP(TrendSheetStgData[Population]&amp;TrendSheetStgData[Trend],Threshold[#All],4,FALSE)</f>
        <v>10</v>
      </c>
      <c r="L1045" s="5">
        <f>VLOOKUP(TrendSheetStgData[Population]&amp;TrendSheetStgData[Trend],Threshold[#All],5,FALSE)</f>
        <v>5</v>
      </c>
      <c r="M10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6" spans="1:13" x14ac:dyDescent="0.25">
      <c r="A1046" t="s">
        <v>115</v>
      </c>
      <c r="B1046" t="s">
        <v>115</v>
      </c>
      <c r="C1046" t="s">
        <v>91</v>
      </c>
      <c r="D1046" s="1" t="s">
        <v>108</v>
      </c>
      <c r="E1046" t="s">
        <v>93</v>
      </c>
      <c r="F1046" t="s">
        <v>15</v>
      </c>
      <c r="G1046">
        <v>4</v>
      </c>
      <c r="H1046">
        <v>0</v>
      </c>
      <c r="I1046" s="5">
        <f>IFERROR(VLOOKUP(TrendSheetStgData[Population]&amp;TrendSheetStgData[Cost Basis]&amp;TrendSheetStgData[Period]&amp;TrendSheetStgData[Trend],TrendSheetPrdData[#All],9,FALSE),0)</f>
        <v>0</v>
      </c>
      <c r="J10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6" s="5">
        <f>VLOOKUP(TrendSheetStgData[Population]&amp;TrendSheetStgData[Trend],Threshold[#All],4,FALSE)</f>
        <v>10</v>
      </c>
      <c r="L1046" s="5">
        <f>VLOOKUP(TrendSheetStgData[Population]&amp;TrendSheetStgData[Trend],Threshold[#All],5,FALSE)</f>
        <v>5</v>
      </c>
      <c r="M10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7" spans="1:13" x14ac:dyDescent="0.25">
      <c r="A1047" t="s">
        <v>115</v>
      </c>
      <c r="B1047" t="s">
        <v>115</v>
      </c>
      <c r="C1047" t="s">
        <v>91</v>
      </c>
      <c r="D1047" s="1" t="s">
        <v>109</v>
      </c>
      <c r="E1047" t="s">
        <v>93</v>
      </c>
      <c r="F1047" t="s">
        <v>15</v>
      </c>
      <c r="G1047">
        <v>4</v>
      </c>
      <c r="H1047">
        <v>0</v>
      </c>
      <c r="I1047" s="5">
        <f>IFERROR(VLOOKUP(TrendSheetStgData[Population]&amp;TrendSheetStgData[Cost Basis]&amp;TrendSheetStgData[Period]&amp;TrendSheetStgData[Trend],TrendSheetPrdData[#All],9,FALSE),0)</f>
        <v>0</v>
      </c>
      <c r="J10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7" s="5">
        <f>VLOOKUP(TrendSheetStgData[Population]&amp;TrendSheetStgData[Trend],Threshold[#All],4,FALSE)</f>
        <v>10</v>
      </c>
      <c r="L1047" s="5">
        <f>VLOOKUP(TrendSheetStgData[Population]&amp;TrendSheetStgData[Trend],Threshold[#All],5,FALSE)</f>
        <v>5</v>
      </c>
      <c r="M10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48" spans="1:13" x14ac:dyDescent="0.25">
      <c r="A1048" t="s">
        <v>115</v>
      </c>
      <c r="B1048" t="s">
        <v>115</v>
      </c>
      <c r="C1048" t="s">
        <v>91</v>
      </c>
      <c r="D1048" s="1" t="s">
        <v>110</v>
      </c>
      <c r="E1048" t="s">
        <v>93</v>
      </c>
      <c r="F1048" t="s">
        <v>15</v>
      </c>
      <c r="G1048">
        <v>4</v>
      </c>
      <c r="H1048">
        <v>158621</v>
      </c>
      <c r="I1048" s="5">
        <f>IFERROR(VLOOKUP(TrendSheetStgData[Population]&amp;TrendSheetStgData[Cost Basis]&amp;TrendSheetStgData[Period]&amp;TrendSheetStgData[Trend],TrendSheetPrdData[#All],9,FALSE),0)</f>
        <v>0</v>
      </c>
      <c r="J10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048" s="5">
        <f>VLOOKUP(TrendSheetStgData[Population]&amp;TrendSheetStgData[Trend],Threshold[#All],4,FALSE)</f>
        <v>10</v>
      </c>
      <c r="L1048" s="5">
        <f>VLOOKUP(TrendSheetStgData[Population]&amp;TrendSheetStgData[Trend],Threshold[#All],5,FALSE)</f>
        <v>5</v>
      </c>
      <c r="M10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49" spans="1:13" x14ac:dyDescent="0.25">
      <c r="A1049" t="s">
        <v>115</v>
      </c>
      <c r="B1049" t="s">
        <v>115</v>
      </c>
      <c r="C1049" t="s">
        <v>91</v>
      </c>
      <c r="D1049" s="1" t="s">
        <v>111</v>
      </c>
      <c r="E1049" t="s">
        <v>113</v>
      </c>
      <c r="F1049" t="s">
        <v>15</v>
      </c>
      <c r="G1049">
        <v>4</v>
      </c>
      <c r="H1049">
        <v>0</v>
      </c>
      <c r="I1049" s="5">
        <f>IFERROR(VLOOKUP(TrendSheetStgData[Population]&amp;TrendSheetStgData[Cost Basis]&amp;TrendSheetStgData[Period]&amp;TrendSheetStgData[Trend],TrendSheetPrdData[#All],9,FALSE),0)</f>
        <v>0</v>
      </c>
      <c r="J10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49" s="5">
        <f>VLOOKUP(TrendSheetStgData[Population]&amp;TrendSheetStgData[Trend],Threshold[#All],4,FALSE)</f>
        <v>10</v>
      </c>
      <c r="L1049" s="5">
        <f>VLOOKUP(TrendSheetStgData[Population]&amp;TrendSheetStgData[Trend],Threshold[#All],5,FALSE)</f>
        <v>5</v>
      </c>
      <c r="M10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0" spans="1:13" x14ac:dyDescent="0.25">
      <c r="A1050" t="s">
        <v>115</v>
      </c>
      <c r="B1050" t="s">
        <v>115</v>
      </c>
      <c r="C1050" t="s">
        <v>91</v>
      </c>
      <c r="D1050" s="1" t="s">
        <v>112</v>
      </c>
      <c r="E1050" t="s">
        <v>113</v>
      </c>
      <c r="F1050" t="s">
        <v>15</v>
      </c>
      <c r="G1050">
        <v>4</v>
      </c>
      <c r="H1050">
        <v>0</v>
      </c>
      <c r="I1050" s="5">
        <f>IFERROR(VLOOKUP(TrendSheetStgData[Population]&amp;TrendSheetStgData[Cost Basis]&amp;TrendSheetStgData[Period]&amp;TrendSheetStgData[Trend],TrendSheetPrdData[#All],9,FALSE),0)</f>
        <v>0</v>
      </c>
      <c r="J10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0" s="5">
        <f>VLOOKUP(TrendSheetStgData[Population]&amp;TrendSheetStgData[Trend],Threshold[#All],4,FALSE)</f>
        <v>10</v>
      </c>
      <c r="L1050" s="5">
        <f>VLOOKUP(TrendSheetStgData[Population]&amp;TrendSheetStgData[Trend],Threshold[#All],5,FALSE)</f>
        <v>5</v>
      </c>
      <c r="M10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1" spans="1:13" x14ac:dyDescent="0.25">
      <c r="A1051" t="s">
        <v>115</v>
      </c>
      <c r="B1051" t="s">
        <v>115</v>
      </c>
      <c r="C1051" t="s">
        <v>91</v>
      </c>
      <c r="D1051" s="1" t="s">
        <v>114</v>
      </c>
      <c r="E1051" t="s">
        <v>113</v>
      </c>
      <c r="F1051" t="s">
        <v>15</v>
      </c>
      <c r="G1051">
        <v>4</v>
      </c>
      <c r="H1051">
        <v>0</v>
      </c>
      <c r="I1051" s="5">
        <f>IFERROR(VLOOKUP(TrendSheetStgData[Population]&amp;TrendSheetStgData[Cost Basis]&amp;TrendSheetStgData[Period]&amp;TrendSheetStgData[Trend],TrendSheetPrdData[#All],9,FALSE),0)</f>
        <v>0</v>
      </c>
      <c r="J10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1" s="5">
        <f>VLOOKUP(TrendSheetStgData[Population]&amp;TrendSheetStgData[Trend],Threshold[#All],4,FALSE)</f>
        <v>10</v>
      </c>
      <c r="L1051" s="5">
        <f>VLOOKUP(TrendSheetStgData[Population]&amp;TrendSheetStgData[Trend],Threshold[#All],5,FALSE)</f>
        <v>5</v>
      </c>
      <c r="M10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2" spans="1:13" x14ac:dyDescent="0.25">
      <c r="A1052" t="s">
        <v>115</v>
      </c>
      <c r="B1052" t="s">
        <v>115</v>
      </c>
      <c r="C1052" t="s">
        <v>91</v>
      </c>
      <c r="D1052" s="1" t="s">
        <v>92</v>
      </c>
      <c r="E1052" t="s">
        <v>93</v>
      </c>
      <c r="F1052" t="s">
        <v>16</v>
      </c>
      <c r="G1052">
        <v>5</v>
      </c>
      <c r="H1052">
        <v>0</v>
      </c>
      <c r="I1052" s="5">
        <f>IFERROR(VLOOKUP(TrendSheetStgData[Population]&amp;TrendSheetStgData[Cost Basis]&amp;TrendSheetStgData[Period]&amp;TrendSheetStgData[Trend],TrendSheetPrdData[#All],9,FALSE),0)</f>
        <v>0</v>
      </c>
      <c r="J10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2" s="5">
        <f>VLOOKUP(TrendSheetStgData[Population]&amp;TrendSheetStgData[Trend],Threshold[#All],4,FALSE)</f>
        <v>10</v>
      </c>
      <c r="L1052" s="5">
        <f>VLOOKUP(TrendSheetStgData[Population]&amp;TrendSheetStgData[Trend],Threshold[#All],5,FALSE)</f>
        <v>5</v>
      </c>
      <c r="M10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3" spans="1:13" x14ac:dyDescent="0.25">
      <c r="A1053" t="s">
        <v>115</v>
      </c>
      <c r="B1053" t="s">
        <v>115</v>
      </c>
      <c r="C1053" t="s">
        <v>91</v>
      </c>
      <c r="D1053" s="1" t="s">
        <v>94</v>
      </c>
      <c r="E1053" t="s">
        <v>93</v>
      </c>
      <c r="F1053" t="s">
        <v>16</v>
      </c>
      <c r="G1053">
        <v>5</v>
      </c>
      <c r="H1053">
        <v>0</v>
      </c>
      <c r="I1053" s="5">
        <f>IFERROR(VLOOKUP(TrendSheetStgData[Population]&amp;TrendSheetStgData[Cost Basis]&amp;TrendSheetStgData[Period]&amp;TrendSheetStgData[Trend],TrendSheetPrdData[#All],9,FALSE),0)</f>
        <v>0</v>
      </c>
      <c r="J10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3" s="5">
        <f>VLOOKUP(TrendSheetStgData[Population]&amp;TrendSheetStgData[Trend],Threshold[#All],4,FALSE)</f>
        <v>10</v>
      </c>
      <c r="L1053" s="5">
        <f>VLOOKUP(TrendSheetStgData[Population]&amp;TrendSheetStgData[Trend],Threshold[#All],5,FALSE)</f>
        <v>5</v>
      </c>
      <c r="M10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4" spans="1:13" x14ac:dyDescent="0.25">
      <c r="A1054" t="s">
        <v>115</v>
      </c>
      <c r="B1054" t="s">
        <v>115</v>
      </c>
      <c r="C1054" t="s">
        <v>91</v>
      </c>
      <c r="D1054" s="1" t="s">
        <v>95</v>
      </c>
      <c r="E1054" t="s">
        <v>93</v>
      </c>
      <c r="F1054" t="s">
        <v>16</v>
      </c>
      <c r="G1054">
        <v>5</v>
      </c>
      <c r="H1054">
        <v>0</v>
      </c>
      <c r="I1054" s="5">
        <f>IFERROR(VLOOKUP(TrendSheetStgData[Population]&amp;TrendSheetStgData[Cost Basis]&amp;TrendSheetStgData[Period]&amp;TrendSheetStgData[Trend],TrendSheetPrdData[#All],9,FALSE),0)</f>
        <v>0</v>
      </c>
      <c r="J10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4" s="5">
        <f>VLOOKUP(TrendSheetStgData[Population]&amp;TrendSheetStgData[Trend],Threshold[#All],4,FALSE)</f>
        <v>10</v>
      </c>
      <c r="L1054" s="5">
        <f>VLOOKUP(TrendSheetStgData[Population]&amp;TrendSheetStgData[Trend],Threshold[#All],5,FALSE)</f>
        <v>5</v>
      </c>
      <c r="M10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5" spans="1:13" x14ac:dyDescent="0.25">
      <c r="A1055" t="s">
        <v>115</v>
      </c>
      <c r="B1055" t="s">
        <v>115</v>
      </c>
      <c r="C1055" t="s">
        <v>91</v>
      </c>
      <c r="D1055" s="1" t="s">
        <v>96</v>
      </c>
      <c r="E1055" t="s">
        <v>93</v>
      </c>
      <c r="F1055" t="s">
        <v>16</v>
      </c>
      <c r="G1055">
        <v>5</v>
      </c>
      <c r="H1055">
        <v>2</v>
      </c>
      <c r="I1055" s="5">
        <f>IFERROR(VLOOKUP(TrendSheetStgData[Population]&amp;TrendSheetStgData[Cost Basis]&amp;TrendSheetStgData[Period]&amp;TrendSheetStgData[Trend],TrendSheetPrdData[#All],9,FALSE),0)</f>
        <v>2</v>
      </c>
      <c r="J10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5" s="5">
        <f>VLOOKUP(TrendSheetStgData[Population]&amp;TrendSheetStgData[Trend],Threshold[#All],4,FALSE)</f>
        <v>10</v>
      </c>
      <c r="L1055" s="5">
        <f>VLOOKUP(TrendSheetStgData[Population]&amp;TrendSheetStgData[Trend],Threshold[#All],5,FALSE)</f>
        <v>5</v>
      </c>
      <c r="M10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6" spans="1:13" x14ac:dyDescent="0.25">
      <c r="A1056" t="s">
        <v>115</v>
      </c>
      <c r="B1056" t="s">
        <v>115</v>
      </c>
      <c r="C1056" t="s">
        <v>91</v>
      </c>
      <c r="D1056" s="1" t="s">
        <v>97</v>
      </c>
      <c r="E1056" t="s">
        <v>93</v>
      </c>
      <c r="F1056" t="s">
        <v>16</v>
      </c>
      <c r="G1056">
        <v>5</v>
      </c>
      <c r="H1056">
        <v>1</v>
      </c>
      <c r="I1056" s="5">
        <f>IFERROR(VLOOKUP(TrendSheetStgData[Population]&amp;TrendSheetStgData[Cost Basis]&amp;TrendSheetStgData[Period]&amp;TrendSheetStgData[Trend],TrendSheetPrdData[#All],9,FALSE),0)</f>
        <v>1</v>
      </c>
      <c r="J10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6" s="5">
        <f>VLOOKUP(TrendSheetStgData[Population]&amp;TrendSheetStgData[Trend],Threshold[#All],4,FALSE)</f>
        <v>10</v>
      </c>
      <c r="L1056" s="5">
        <f>VLOOKUP(TrendSheetStgData[Population]&amp;TrendSheetStgData[Trend],Threshold[#All],5,FALSE)</f>
        <v>5</v>
      </c>
      <c r="M10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7" spans="1:13" x14ac:dyDescent="0.25">
      <c r="A1057" t="s">
        <v>115</v>
      </c>
      <c r="B1057" t="s">
        <v>115</v>
      </c>
      <c r="C1057" t="s">
        <v>91</v>
      </c>
      <c r="D1057" s="1" t="s">
        <v>98</v>
      </c>
      <c r="E1057" t="s">
        <v>93</v>
      </c>
      <c r="F1057" t="s">
        <v>16</v>
      </c>
      <c r="G1057">
        <v>5</v>
      </c>
      <c r="H1057">
        <v>2</v>
      </c>
      <c r="I1057" s="5">
        <f>IFERROR(VLOOKUP(TrendSheetStgData[Population]&amp;TrendSheetStgData[Cost Basis]&amp;TrendSheetStgData[Period]&amp;TrendSheetStgData[Trend],TrendSheetPrdData[#All],9,FALSE),0)</f>
        <v>2</v>
      </c>
      <c r="J10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7" s="5">
        <f>VLOOKUP(TrendSheetStgData[Population]&amp;TrendSheetStgData[Trend],Threshold[#All],4,FALSE)</f>
        <v>10</v>
      </c>
      <c r="L1057" s="5">
        <f>VLOOKUP(TrendSheetStgData[Population]&amp;TrendSheetStgData[Trend],Threshold[#All],5,FALSE)</f>
        <v>5</v>
      </c>
      <c r="M10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8" spans="1:13" x14ac:dyDescent="0.25">
      <c r="A1058" t="s">
        <v>115</v>
      </c>
      <c r="B1058" t="s">
        <v>115</v>
      </c>
      <c r="C1058" t="s">
        <v>91</v>
      </c>
      <c r="D1058" s="1" t="s">
        <v>99</v>
      </c>
      <c r="E1058" t="s">
        <v>93</v>
      </c>
      <c r="F1058" t="s">
        <v>16</v>
      </c>
      <c r="G1058">
        <v>5</v>
      </c>
      <c r="H1058">
        <v>1</v>
      </c>
      <c r="I1058" s="5">
        <f>IFERROR(VLOOKUP(TrendSheetStgData[Population]&amp;TrendSheetStgData[Cost Basis]&amp;TrendSheetStgData[Period]&amp;TrendSheetStgData[Trend],TrendSheetPrdData[#All],9,FALSE),0)</f>
        <v>1</v>
      </c>
      <c r="J10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8" s="5">
        <f>VLOOKUP(TrendSheetStgData[Population]&amp;TrendSheetStgData[Trend],Threshold[#All],4,FALSE)</f>
        <v>10</v>
      </c>
      <c r="L1058" s="5">
        <f>VLOOKUP(TrendSheetStgData[Population]&amp;TrendSheetStgData[Trend],Threshold[#All],5,FALSE)</f>
        <v>5</v>
      </c>
      <c r="M10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59" spans="1:13" x14ac:dyDescent="0.25">
      <c r="A1059" t="s">
        <v>115</v>
      </c>
      <c r="B1059" t="s">
        <v>115</v>
      </c>
      <c r="C1059" t="s">
        <v>91</v>
      </c>
      <c r="D1059" s="1" t="s">
        <v>100</v>
      </c>
      <c r="E1059" t="s">
        <v>93</v>
      </c>
      <c r="F1059" t="s">
        <v>16</v>
      </c>
      <c r="G1059">
        <v>5</v>
      </c>
      <c r="H1059">
        <v>0</v>
      </c>
      <c r="I1059" s="5">
        <f>IFERROR(VLOOKUP(TrendSheetStgData[Population]&amp;TrendSheetStgData[Cost Basis]&amp;TrendSheetStgData[Period]&amp;TrendSheetStgData[Trend],TrendSheetPrdData[#All],9,FALSE),0)</f>
        <v>0</v>
      </c>
      <c r="J10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59" s="5">
        <f>VLOOKUP(TrendSheetStgData[Population]&amp;TrendSheetStgData[Trend],Threshold[#All],4,FALSE)</f>
        <v>10</v>
      </c>
      <c r="L1059" s="5">
        <f>VLOOKUP(TrendSheetStgData[Population]&amp;TrendSheetStgData[Trend],Threshold[#All],5,FALSE)</f>
        <v>5</v>
      </c>
      <c r="M10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0" spans="1:13" x14ac:dyDescent="0.25">
      <c r="A1060" t="s">
        <v>115</v>
      </c>
      <c r="B1060" t="s">
        <v>115</v>
      </c>
      <c r="C1060" t="s">
        <v>91</v>
      </c>
      <c r="D1060" s="1" t="s">
        <v>101</v>
      </c>
      <c r="E1060" t="s">
        <v>93</v>
      </c>
      <c r="F1060" t="s">
        <v>16</v>
      </c>
      <c r="G1060">
        <v>5</v>
      </c>
      <c r="H1060">
        <v>0</v>
      </c>
      <c r="I1060" s="5">
        <f>IFERROR(VLOOKUP(TrendSheetStgData[Population]&amp;TrendSheetStgData[Cost Basis]&amp;TrendSheetStgData[Period]&amp;TrendSheetStgData[Trend],TrendSheetPrdData[#All],9,FALSE),0)</f>
        <v>0</v>
      </c>
      <c r="J10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0" s="5">
        <f>VLOOKUP(TrendSheetStgData[Population]&amp;TrendSheetStgData[Trend],Threshold[#All],4,FALSE)</f>
        <v>10</v>
      </c>
      <c r="L1060" s="5">
        <f>VLOOKUP(TrendSheetStgData[Population]&amp;TrendSheetStgData[Trend],Threshold[#All],5,FALSE)</f>
        <v>5</v>
      </c>
      <c r="M10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1" spans="1:13" x14ac:dyDescent="0.25">
      <c r="A1061" t="s">
        <v>115</v>
      </c>
      <c r="B1061" t="s">
        <v>115</v>
      </c>
      <c r="C1061" t="s">
        <v>91</v>
      </c>
      <c r="D1061" s="1" t="s">
        <v>102</v>
      </c>
      <c r="E1061" t="s">
        <v>93</v>
      </c>
      <c r="F1061" t="s">
        <v>16</v>
      </c>
      <c r="G1061">
        <v>5</v>
      </c>
      <c r="H1061">
        <v>2</v>
      </c>
      <c r="I1061" s="5">
        <f>IFERROR(VLOOKUP(TrendSheetStgData[Population]&amp;TrendSheetStgData[Cost Basis]&amp;TrendSheetStgData[Period]&amp;TrendSheetStgData[Trend],TrendSheetPrdData[#All],9,FALSE),0)</f>
        <v>2</v>
      </c>
      <c r="J10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1" s="5">
        <f>VLOOKUP(TrendSheetStgData[Population]&amp;TrendSheetStgData[Trend],Threshold[#All],4,FALSE)</f>
        <v>10</v>
      </c>
      <c r="L1061" s="5">
        <f>VLOOKUP(TrendSheetStgData[Population]&amp;TrendSheetStgData[Trend],Threshold[#All],5,FALSE)</f>
        <v>5</v>
      </c>
      <c r="M10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2" spans="1:13" x14ac:dyDescent="0.25">
      <c r="A1062" t="s">
        <v>115</v>
      </c>
      <c r="B1062" t="s">
        <v>115</v>
      </c>
      <c r="C1062" t="s">
        <v>91</v>
      </c>
      <c r="D1062" s="1" t="s">
        <v>103</v>
      </c>
      <c r="E1062" t="s">
        <v>93</v>
      </c>
      <c r="F1062" t="s">
        <v>16</v>
      </c>
      <c r="G1062">
        <v>5</v>
      </c>
      <c r="H1062">
        <v>1</v>
      </c>
      <c r="I1062" s="5">
        <f>IFERROR(VLOOKUP(TrendSheetStgData[Population]&amp;TrendSheetStgData[Cost Basis]&amp;TrendSheetStgData[Period]&amp;TrendSheetStgData[Trend],TrendSheetPrdData[#All],9,FALSE),0)</f>
        <v>1</v>
      </c>
      <c r="J10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2" s="5">
        <f>VLOOKUP(TrendSheetStgData[Population]&amp;TrendSheetStgData[Trend],Threshold[#All],4,FALSE)</f>
        <v>10</v>
      </c>
      <c r="L1062" s="5">
        <f>VLOOKUP(TrendSheetStgData[Population]&amp;TrendSheetStgData[Trend],Threshold[#All],5,FALSE)</f>
        <v>5</v>
      </c>
      <c r="M10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3" spans="1:13" x14ac:dyDescent="0.25">
      <c r="A1063" t="s">
        <v>115</v>
      </c>
      <c r="B1063" t="s">
        <v>115</v>
      </c>
      <c r="C1063" t="s">
        <v>91</v>
      </c>
      <c r="D1063" s="1" t="s">
        <v>104</v>
      </c>
      <c r="E1063" t="s">
        <v>93</v>
      </c>
      <c r="F1063" t="s">
        <v>16</v>
      </c>
      <c r="G1063">
        <v>5</v>
      </c>
      <c r="H1063">
        <v>1</v>
      </c>
      <c r="I1063" s="5">
        <f>IFERROR(VLOOKUP(TrendSheetStgData[Population]&amp;TrendSheetStgData[Cost Basis]&amp;TrendSheetStgData[Period]&amp;TrendSheetStgData[Trend],TrendSheetPrdData[#All],9,FALSE),0)</f>
        <v>1</v>
      </c>
      <c r="J10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3" s="5">
        <f>VLOOKUP(TrendSheetStgData[Population]&amp;TrendSheetStgData[Trend],Threshold[#All],4,FALSE)</f>
        <v>10</v>
      </c>
      <c r="L1063" s="5">
        <f>VLOOKUP(TrendSheetStgData[Population]&amp;TrendSheetStgData[Trend],Threshold[#All],5,FALSE)</f>
        <v>5</v>
      </c>
      <c r="M10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4" spans="1:13" x14ac:dyDescent="0.25">
      <c r="A1064" t="s">
        <v>115</v>
      </c>
      <c r="B1064" t="s">
        <v>115</v>
      </c>
      <c r="C1064" t="s">
        <v>91</v>
      </c>
      <c r="D1064" s="1" t="s">
        <v>105</v>
      </c>
      <c r="E1064" t="s">
        <v>93</v>
      </c>
      <c r="F1064" t="s">
        <v>16</v>
      </c>
      <c r="G1064">
        <v>5</v>
      </c>
      <c r="H1064">
        <v>1</v>
      </c>
      <c r="I1064" s="5">
        <f>IFERROR(VLOOKUP(TrendSheetStgData[Population]&amp;TrendSheetStgData[Cost Basis]&amp;TrendSheetStgData[Period]&amp;TrendSheetStgData[Trend],TrendSheetPrdData[#All],9,FALSE),0)</f>
        <v>1</v>
      </c>
      <c r="J10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4" s="5">
        <f>VLOOKUP(TrendSheetStgData[Population]&amp;TrendSheetStgData[Trend],Threshold[#All],4,FALSE)</f>
        <v>10</v>
      </c>
      <c r="L1064" s="5">
        <f>VLOOKUP(TrendSheetStgData[Population]&amp;TrendSheetStgData[Trend],Threshold[#All],5,FALSE)</f>
        <v>5</v>
      </c>
      <c r="M10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5" spans="1:13" x14ac:dyDescent="0.25">
      <c r="A1065" t="s">
        <v>115</v>
      </c>
      <c r="B1065" t="s">
        <v>115</v>
      </c>
      <c r="C1065" t="s">
        <v>91</v>
      </c>
      <c r="D1065" s="1" t="s">
        <v>106</v>
      </c>
      <c r="E1065" t="s">
        <v>93</v>
      </c>
      <c r="F1065" t="s">
        <v>16</v>
      </c>
      <c r="G1065">
        <v>5</v>
      </c>
      <c r="H1065">
        <v>0</v>
      </c>
      <c r="I1065" s="5">
        <f>IFERROR(VLOOKUP(TrendSheetStgData[Population]&amp;TrendSheetStgData[Cost Basis]&amp;TrendSheetStgData[Period]&amp;TrendSheetStgData[Trend],TrendSheetPrdData[#All],9,FALSE),0)</f>
        <v>0</v>
      </c>
      <c r="J10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5" s="5">
        <f>VLOOKUP(TrendSheetStgData[Population]&amp;TrendSheetStgData[Trend],Threshold[#All],4,FALSE)</f>
        <v>10</v>
      </c>
      <c r="L1065" s="5">
        <f>VLOOKUP(TrendSheetStgData[Population]&amp;TrendSheetStgData[Trend],Threshold[#All],5,FALSE)</f>
        <v>5</v>
      </c>
      <c r="M10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6" spans="1:13" x14ac:dyDescent="0.25">
      <c r="A1066" t="s">
        <v>115</v>
      </c>
      <c r="B1066" t="s">
        <v>115</v>
      </c>
      <c r="C1066" t="s">
        <v>91</v>
      </c>
      <c r="D1066" s="1" t="s">
        <v>107</v>
      </c>
      <c r="E1066" t="s">
        <v>93</v>
      </c>
      <c r="F1066" t="s">
        <v>16</v>
      </c>
      <c r="G1066">
        <v>5</v>
      </c>
      <c r="H1066">
        <v>0</v>
      </c>
      <c r="I1066" s="5">
        <f>IFERROR(VLOOKUP(TrendSheetStgData[Population]&amp;TrendSheetStgData[Cost Basis]&amp;TrendSheetStgData[Period]&amp;TrendSheetStgData[Trend],TrendSheetPrdData[#All],9,FALSE),0)</f>
        <v>0</v>
      </c>
      <c r="J10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6" s="5">
        <f>VLOOKUP(TrendSheetStgData[Population]&amp;TrendSheetStgData[Trend],Threshold[#All],4,FALSE)</f>
        <v>10</v>
      </c>
      <c r="L1066" s="5">
        <f>VLOOKUP(TrendSheetStgData[Population]&amp;TrendSheetStgData[Trend],Threshold[#All],5,FALSE)</f>
        <v>5</v>
      </c>
      <c r="M10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7" spans="1:13" x14ac:dyDescent="0.25">
      <c r="A1067" t="s">
        <v>115</v>
      </c>
      <c r="B1067" t="s">
        <v>115</v>
      </c>
      <c r="C1067" t="s">
        <v>91</v>
      </c>
      <c r="D1067" s="1" t="s">
        <v>108</v>
      </c>
      <c r="E1067" t="s">
        <v>93</v>
      </c>
      <c r="F1067" t="s">
        <v>16</v>
      </c>
      <c r="G1067">
        <v>5</v>
      </c>
      <c r="H1067">
        <v>0</v>
      </c>
      <c r="I1067" s="5">
        <f>IFERROR(VLOOKUP(TrendSheetStgData[Population]&amp;TrendSheetStgData[Cost Basis]&amp;TrendSheetStgData[Period]&amp;TrendSheetStgData[Trend],TrendSheetPrdData[#All],9,FALSE),0)</f>
        <v>0</v>
      </c>
      <c r="J10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7" s="5">
        <f>VLOOKUP(TrendSheetStgData[Population]&amp;TrendSheetStgData[Trend],Threshold[#All],4,FALSE)</f>
        <v>10</v>
      </c>
      <c r="L1067" s="5">
        <f>VLOOKUP(TrendSheetStgData[Population]&amp;TrendSheetStgData[Trend],Threshold[#All],5,FALSE)</f>
        <v>5</v>
      </c>
      <c r="M10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8" spans="1:13" x14ac:dyDescent="0.25">
      <c r="A1068" t="s">
        <v>115</v>
      </c>
      <c r="B1068" t="s">
        <v>115</v>
      </c>
      <c r="C1068" t="s">
        <v>91</v>
      </c>
      <c r="D1068" s="1" t="s">
        <v>109</v>
      </c>
      <c r="E1068" t="s">
        <v>93</v>
      </c>
      <c r="F1068" t="s">
        <v>16</v>
      </c>
      <c r="G1068">
        <v>5</v>
      </c>
      <c r="H1068">
        <v>0</v>
      </c>
      <c r="I1068" s="5">
        <f>IFERROR(VLOOKUP(TrendSheetStgData[Population]&amp;TrendSheetStgData[Cost Basis]&amp;TrendSheetStgData[Period]&amp;TrendSheetStgData[Trend],TrendSheetPrdData[#All],9,FALSE),0)</f>
        <v>0</v>
      </c>
      <c r="J10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68" s="5">
        <f>VLOOKUP(TrendSheetStgData[Population]&amp;TrendSheetStgData[Trend],Threshold[#All],4,FALSE)</f>
        <v>10</v>
      </c>
      <c r="L1068" s="5">
        <f>VLOOKUP(TrendSheetStgData[Population]&amp;TrendSheetStgData[Trend],Threshold[#All],5,FALSE)</f>
        <v>5</v>
      </c>
      <c r="M10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69" spans="1:13" x14ac:dyDescent="0.25">
      <c r="A1069" t="s">
        <v>115</v>
      </c>
      <c r="B1069" t="s">
        <v>115</v>
      </c>
      <c r="C1069" t="s">
        <v>91</v>
      </c>
      <c r="D1069" s="1" t="s">
        <v>110</v>
      </c>
      <c r="E1069" t="s">
        <v>93</v>
      </c>
      <c r="F1069" t="s">
        <v>16</v>
      </c>
      <c r="G1069">
        <v>5</v>
      </c>
      <c r="H1069">
        <v>1</v>
      </c>
      <c r="I1069" s="5">
        <f>IFERROR(VLOOKUP(TrendSheetStgData[Population]&amp;TrendSheetStgData[Cost Basis]&amp;TrendSheetStgData[Period]&amp;TrendSheetStgData[Trend],TrendSheetPrdData[#All],9,FALSE),0)</f>
        <v>0</v>
      </c>
      <c r="J10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069" s="5">
        <f>VLOOKUP(TrendSheetStgData[Population]&amp;TrendSheetStgData[Trend],Threshold[#All],4,FALSE)</f>
        <v>10</v>
      </c>
      <c r="L1069" s="5">
        <f>VLOOKUP(TrendSheetStgData[Population]&amp;TrendSheetStgData[Trend],Threshold[#All],5,FALSE)</f>
        <v>5</v>
      </c>
      <c r="M10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070" spans="1:13" x14ac:dyDescent="0.25">
      <c r="A1070" t="s">
        <v>115</v>
      </c>
      <c r="B1070" t="s">
        <v>115</v>
      </c>
      <c r="C1070" t="s">
        <v>91</v>
      </c>
      <c r="D1070" s="1" t="s">
        <v>111</v>
      </c>
      <c r="E1070" t="s">
        <v>113</v>
      </c>
      <c r="F1070" t="s">
        <v>16</v>
      </c>
      <c r="G1070">
        <v>5</v>
      </c>
      <c r="H1070">
        <v>0</v>
      </c>
      <c r="I1070" s="5">
        <f>IFERROR(VLOOKUP(TrendSheetStgData[Population]&amp;TrendSheetStgData[Cost Basis]&amp;TrendSheetStgData[Period]&amp;TrendSheetStgData[Trend],TrendSheetPrdData[#All],9,FALSE),0)</f>
        <v>0</v>
      </c>
      <c r="J10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0" s="5">
        <f>VLOOKUP(TrendSheetStgData[Population]&amp;TrendSheetStgData[Trend],Threshold[#All],4,FALSE)</f>
        <v>10</v>
      </c>
      <c r="L1070" s="5">
        <f>VLOOKUP(TrendSheetStgData[Population]&amp;TrendSheetStgData[Trend],Threshold[#All],5,FALSE)</f>
        <v>5</v>
      </c>
      <c r="M10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1" spans="1:13" x14ac:dyDescent="0.25">
      <c r="A1071" t="s">
        <v>115</v>
      </c>
      <c r="B1071" t="s">
        <v>115</v>
      </c>
      <c r="C1071" t="s">
        <v>91</v>
      </c>
      <c r="D1071" s="1" t="s">
        <v>112</v>
      </c>
      <c r="E1071" t="s">
        <v>113</v>
      </c>
      <c r="F1071" t="s">
        <v>16</v>
      </c>
      <c r="G1071">
        <v>5</v>
      </c>
      <c r="H1071">
        <v>0</v>
      </c>
      <c r="I1071" s="5">
        <f>IFERROR(VLOOKUP(TrendSheetStgData[Population]&amp;TrendSheetStgData[Cost Basis]&amp;TrendSheetStgData[Period]&amp;TrendSheetStgData[Trend],TrendSheetPrdData[#All],9,FALSE),0)</f>
        <v>0</v>
      </c>
      <c r="J10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1" s="5">
        <f>VLOOKUP(TrendSheetStgData[Population]&amp;TrendSheetStgData[Trend],Threshold[#All],4,FALSE)</f>
        <v>10</v>
      </c>
      <c r="L1071" s="5">
        <f>VLOOKUP(TrendSheetStgData[Population]&amp;TrendSheetStgData[Trend],Threshold[#All],5,FALSE)</f>
        <v>5</v>
      </c>
      <c r="M10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2" spans="1:13" x14ac:dyDescent="0.25">
      <c r="A1072" t="s">
        <v>115</v>
      </c>
      <c r="B1072" t="s">
        <v>115</v>
      </c>
      <c r="C1072" t="s">
        <v>91</v>
      </c>
      <c r="D1072" s="1" t="s">
        <v>114</v>
      </c>
      <c r="E1072" t="s">
        <v>113</v>
      </c>
      <c r="F1072" t="s">
        <v>16</v>
      </c>
      <c r="G1072">
        <v>5</v>
      </c>
      <c r="H1072">
        <v>0</v>
      </c>
      <c r="I1072" s="5">
        <f>IFERROR(VLOOKUP(TrendSheetStgData[Population]&amp;TrendSheetStgData[Cost Basis]&amp;TrendSheetStgData[Period]&amp;TrendSheetStgData[Trend],TrendSheetPrdData[#All],9,FALSE),0)</f>
        <v>0</v>
      </c>
      <c r="J10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2" s="5">
        <f>VLOOKUP(TrendSheetStgData[Population]&amp;TrendSheetStgData[Trend],Threshold[#All],4,FALSE)</f>
        <v>10</v>
      </c>
      <c r="L1072" s="5">
        <f>VLOOKUP(TrendSheetStgData[Population]&amp;TrendSheetStgData[Trend],Threshold[#All],5,FALSE)</f>
        <v>5</v>
      </c>
      <c r="M10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3" spans="1:13" x14ac:dyDescent="0.25">
      <c r="A1073" t="s">
        <v>115</v>
      </c>
      <c r="B1073" t="s">
        <v>115</v>
      </c>
      <c r="C1073" t="s">
        <v>91</v>
      </c>
      <c r="D1073" s="1" t="s">
        <v>92</v>
      </c>
      <c r="E1073" t="s">
        <v>93</v>
      </c>
      <c r="F1073" t="s">
        <v>17</v>
      </c>
      <c r="G1073">
        <v>6</v>
      </c>
      <c r="H1073">
        <v>0</v>
      </c>
      <c r="I1073" s="5">
        <f>IFERROR(VLOOKUP(TrendSheetStgData[Population]&amp;TrendSheetStgData[Cost Basis]&amp;TrendSheetStgData[Period]&amp;TrendSheetStgData[Trend],TrendSheetPrdData[#All],9,FALSE),0)</f>
        <v>0</v>
      </c>
      <c r="J10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3" s="5">
        <f>VLOOKUP(TrendSheetStgData[Population]&amp;TrendSheetStgData[Trend],Threshold[#All],4,FALSE)</f>
        <v>10</v>
      </c>
      <c r="L1073" s="5">
        <f>VLOOKUP(TrendSheetStgData[Population]&amp;TrendSheetStgData[Trend],Threshold[#All],5,FALSE)</f>
        <v>5</v>
      </c>
      <c r="M10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4" spans="1:13" x14ac:dyDescent="0.25">
      <c r="A1074" t="s">
        <v>115</v>
      </c>
      <c r="B1074" t="s">
        <v>115</v>
      </c>
      <c r="C1074" t="s">
        <v>91</v>
      </c>
      <c r="D1074" s="1" t="s">
        <v>94</v>
      </c>
      <c r="E1074" t="s">
        <v>93</v>
      </c>
      <c r="F1074" t="s">
        <v>17</v>
      </c>
      <c r="G1074">
        <v>6</v>
      </c>
      <c r="H1074">
        <v>0</v>
      </c>
      <c r="I1074" s="5">
        <f>IFERROR(VLOOKUP(TrendSheetStgData[Population]&amp;TrendSheetStgData[Cost Basis]&amp;TrendSheetStgData[Period]&amp;TrendSheetStgData[Trend],TrendSheetPrdData[#All],9,FALSE),0)</f>
        <v>0</v>
      </c>
      <c r="J10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4" s="5">
        <f>VLOOKUP(TrendSheetStgData[Population]&amp;TrendSheetStgData[Trend],Threshold[#All],4,FALSE)</f>
        <v>10</v>
      </c>
      <c r="L1074" s="5">
        <f>VLOOKUP(TrendSheetStgData[Population]&amp;TrendSheetStgData[Trend],Threshold[#All],5,FALSE)</f>
        <v>5</v>
      </c>
      <c r="M10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5" spans="1:13" x14ac:dyDescent="0.25">
      <c r="A1075" t="s">
        <v>115</v>
      </c>
      <c r="B1075" t="s">
        <v>115</v>
      </c>
      <c r="C1075" t="s">
        <v>91</v>
      </c>
      <c r="D1075" s="1" t="s">
        <v>95</v>
      </c>
      <c r="E1075" t="s">
        <v>93</v>
      </c>
      <c r="F1075" t="s">
        <v>17</v>
      </c>
      <c r="G1075">
        <v>6</v>
      </c>
      <c r="H1075">
        <v>0</v>
      </c>
      <c r="I1075" s="5">
        <f>IFERROR(VLOOKUP(TrendSheetStgData[Population]&amp;TrendSheetStgData[Cost Basis]&amp;TrendSheetStgData[Period]&amp;TrendSheetStgData[Trend],TrendSheetPrdData[#All],9,FALSE),0)</f>
        <v>0</v>
      </c>
      <c r="J10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5" s="5">
        <f>VLOOKUP(TrendSheetStgData[Population]&amp;TrendSheetStgData[Trend],Threshold[#All],4,FALSE)</f>
        <v>10</v>
      </c>
      <c r="L1075" s="5">
        <f>VLOOKUP(TrendSheetStgData[Population]&amp;TrendSheetStgData[Trend],Threshold[#All],5,FALSE)</f>
        <v>5</v>
      </c>
      <c r="M10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6" spans="1:13" x14ac:dyDescent="0.25">
      <c r="A1076" t="s">
        <v>115</v>
      </c>
      <c r="B1076" t="s">
        <v>115</v>
      </c>
      <c r="C1076" t="s">
        <v>91</v>
      </c>
      <c r="D1076" s="1" t="s">
        <v>96</v>
      </c>
      <c r="E1076" t="s">
        <v>93</v>
      </c>
      <c r="F1076" t="s">
        <v>17</v>
      </c>
      <c r="G1076">
        <v>6</v>
      </c>
      <c r="H1076">
        <v>16770.62</v>
      </c>
      <c r="I1076" s="5">
        <f>IFERROR(VLOOKUP(TrendSheetStgData[Population]&amp;TrendSheetStgData[Cost Basis]&amp;TrendSheetStgData[Period]&amp;TrendSheetStgData[Trend],TrendSheetPrdData[#All],9,FALSE),0)</f>
        <v>16770.62</v>
      </c>
      <c r="J10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6" s="5">
        <f>VLOOKUP(TrendSheetStgData[Population]&amp;TrendSheetStgData[Trend],Threshold[#All],4,FALSE)</f>
        <v>10</v>
      </c>
      <c r="L1076" s="5">
        <f>VLOOKUP(TrendSheetStgData[Population]&amp;TrendSheetStgData[Trend],Threshold[#All],5,FALSE)</f>
        <v>5</v>
      </c>
      <c r="M10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7" spans="1:13" x14ac:dyDescent="0.25">
      <c r="A1077" t="s">
        <v>115</v>
      </c>
      <c r="B1077" t="s">
        <v>115</v>
      </c>
      <c r="C1077" t="s">
        <v>91</v>
      </c>
      <c r="D1077" s="1" t="s">
        <v>97</v>
      </c>
      <c r="E1077" t="s">
        <v>93</v>
      </c>
      <c r="F1077" t="s">
        <v>17</v>
      </c>
      <c r="G1077">
        <v>6</v>
      </c>
      <c r="H1077">
        <v>9770</v>
      </c>
      <c r="I1077" s="5">
        <f>IFERROR(VLOOKUP(TrendSheetStgData[Population]&amp;TrendSheetStgData[Cost Basis]&amp;TrendSheetStgData[Period]&amp;TrendSheetStgData[Trend],TrendSheetPrdData[#All],9,FALSE),0)</f>
        <v>9770</v>
      </c>
      <c r="J10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7" s="5">
        <f>VLOOKUP(TrendSheetStgData[Population]&amp;TrendSheetStgData[Trend],Threshold[#All],4,FALSE)</f>
        <v>10</v>
      </c>
      <c r="L1077" s="5">
        <f>VLOOKUP(TrendSheetStgData[Population]&amp;TrendSheetStgData[Trend],Threshold[#All],5,FALSE)</f>
        <v>5</v>
      </c>
      <c r="M10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8" spans="1:13" x14ac:dyDescent="0.25">
      <c r="A1078" t="s">
        <v>115</v>
      </c>
      <c r="B1078" t="s">
        <v>115</v>
      </c>
      <c r="C1078" t="s">
        <v>91</v>
      </c>
      <c r="D1078" s="1" t="s">
        <v>98</v>
      </c>
      <c r="E1078" t="s">
        <v>93</v>
      </c>
      <c r="F1078" t="s">
        <v>17</v>
      </c>
      <c r="G1078">
        <v>6</v>
      </c>
      <c r="H1078">
        <v>0</v>
      </c>
      <c r="I1078" s="5">
        <f>IFERROR(VLOOKUP(TrendSheetStgData[Population]&amp;TrendSheetStgData[Cost Basis]&amp;TrendSheetStgData[Period]&amp;TrendSheetStgData[Trend],TrendSheetPrdData[#All],9,FALSE),0)</f>
        <v>0</v>
      </c>
      <c r="J10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8" s="5">
        <f>VLOOKUP(TrendSheetStgData[Population]&amp;TrendSheetStgData[Trend],Threshold[#All],4,FALSE)</f>
        <v>10</v>
      </c>
      <c r="L1078" s="5">
        <f>VLOOKUP(TrendSheetStgData[Population]&amp;TrendSheetStgData[Trend],Threshold[#All],5,FALSE)</f>
        <v>5</v>
      </c>
      <c r="M10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79" spans="1:13" x14ac:dyDescent="0.25">
      <c r="A1079" t="s">
        <v>115</v>
      </c>
      <c r="B1079" t="s">
        <v>115</v>
      </c>
      <c r="C1079" t="s">
        <v>91</v>
      </c>
      <c r="D1079" s="1" t="s">
        <v>99</v>
      </c>
      <c r="E1079" t="s">
        <v>93</v>
      </c>
      <c r="F1079" t="s">
        <v>17</v>
      </c>
      <c r="G1079">
        <v>6</v>
      </c>
      <c r="H1079">
        <v>69471.289999999994</v>
      </c>
      <c r="I1079" s="5">
        <f>IFERROR(VLOOKUP(TrendSheetStgData[Population]&amp;TrendSheetStgData[Cost Basis]&amp;TrendSheetStgData[Period]&amp;TrendSheetStgData[Trend],TrendSheetPrdData[#All],9,FALSE),0)</f>
        <v>69471.289999999994</v>
      </c>
      <c r="J10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79" s="5">
        <f>VLOOKUP(TrendSheetStgData[Population]&amp;TrendSheetStgData[Trend],Threshold[#All],4,FALSE)</f>
        <v>10</v>
      </c>
      <c r="L1079" s="5">
        <f>VLOOKUP(TrendSheetStgData[Population]&amp;TrendSheetStgData[Trend],Threshold[#All],5,FALSE)</f>
        <v>5</v>
      </c>
      <c r="M10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0" spans="1:13" x14ac:dyDescent="0.25">
      <c r="A1080" t="s">
        <v>115</v>
      </c>
      <c r="B1080" t="s">
        <v>115</v>
      </c>
      <c r="C1080" t="s">
        <v>91</v>
      </c>
      <c r="D1080" s="1" t="s">
        <v>100</v>
      </c>
      <c r="E1080" t="s">
        <v>93</v>
      </c>
      <c r="F1080" t="s">
        <v>17</v>
      </c>
      <c r="G1080">
        <v>6</v>
      </c>
      <c r="H1080">
        <v>21161.45</v>
      </c>
      <c r="I1080" s="5">
        <f>IFERROR(VLOOKUP(TrendSheetStgData[Population]&amp;TrendSheetStgData[Cost Basis]&amp;TrendSheetStgData[Period]&amp;TrendSheetStgData[Trend],TrendSheetPrdData[#All],9,FALSE),0)</f>
        <v>21161.45</v>
      </c>
      <c r="J10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0" s="5">
        <f>VLOOKUP(TrendSheetStgData[Population]&amp;TrendSheetStgData[Trend],Threshold[#All],4,FALSE)</f>
        <v>10</v>
      </c>
      <c r="L1080" s="5">
        <f>VLOOKUP(TrendSheetStgData[Population]&amp;TrendSheetStgData[Trend],Threshold[#All],5,FALSE)</f>
        <v>5</v>
      </c>
      <c r="M10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1" spans="1:13" x14ac:dyDescent="0.25">
      <c r="A1081" t="s">
        <v>115</v>
      </c>
      <c r="B1081" t="s">
        <v>115</v>
      </c>
      <c r="C1081" t="s">
        <v>91</v>
      </c>
      <c r="D1081" s="1" t="s">
        <v>101</v>
      </c>
      <c r="E1081" t="s">
        <v>93</v>
      </c>
      <c r="F1081" t="s">
        <v>17</v>
      </c>
      <c r="G1081">
        <v>6</v>
      </c>
      <c r="H1081">
        <v>8817.58</v>
      </c>
      <c r="I1081" s="5">
        <f>IFERROR(VLOOKUP(TrendSheetStgData[Population]&amp;TrendSheetStgData[Cost Basis]&amp;TrendSheetStgData[Period]&amp;TrendSheetStgData[Trend],TrendSheetPrdData[#All],9,FALSE),0)</f>
        <v>8817.58</v>
      </c>
      <c r="J10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1" s="5">
        <f>VLOOKUP(TrendSheetStgData[Population]&amp;TrendSheetStgData[Trend],Threshold[#All],4,FALSE)</f>
        <v>10</v>
      </c>
      <c r="L1081" s="5">
        <f>VLOOKUP(TrendSheetStgData[Population]&amp;TrendSheetStgData[Trend],Threshold[#All],5,FALSE)</f>
        <v>5</v>
      </c>
      <c r="M10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2" spans="1:13" x14ac:dyDescent="0.25">
      <c r="A1082" t="s">
        <v>115</v>
      </c>
      <c r="B1082" t="s">
        <v>115</v>
      </c>
      <c r="C1082" t="s">
        <v>91</v>
      </c>
      <c r="D1082" s="1" t="s">
        <v>102</v>
      </c>
      <c r="E1082" t="s">
        <v>93</v>
      </c>
      <c r="F1082" t="s">
        <v>17</v>
      </c>
      <c r="G1082">
        <v>6</v>
      </c>
      <c r="H1082">
        <v>0</v>
      </c>
      <c r="I1082" s="5">
        <f>IFERROR(VLOOKUP(TrendSheetStgData[Population]&amp;TrendSheetStgData[Cost Basis]&amp;TrendSheetStgData[Period]&amp;TrendSheetStgData[Trend],TrendSheetPrdData[#All],9,FALSE),0)</f>
        <v>0</v>
      </c>
      <c r="J10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2" s="5">
        <f>VLOOKUP(TrendSheetStgData[Population]&amp;TrendSheetStgData[Trend],Threshold[#All],4,FALSE)</f>
        <v>10</v>
      </c>
      <c r="L1082" s="5">
        <f>VLOOKUP(TrendSheetStgData[Population]&amp;TrendSheetStgData[Trend],Threshold[#All],5,FALSE)</f>
        <v>5</v>
      </c>
      <c r="M10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3" spans="1:13" x14ac:dyDescent="0.25">
      <c r="A1083" t="s">
        <v>115</v>
      </c>
      <c r="B1083" t="s">
        <v>115</v>
      </c>
      <c r="C1083" t="s">
        <v>91</v>
      </c>
      <c r="D1083" s="1" t="s">
        <v>103</v>
      </c>
      <c r="E1083" t="s">
        <v>93</v>
      </c>
      <c r="F1083" t="s">
        <v>17</v>
      </c>
      <c r="G1083">
        <v>6</v>
      </c>
      <c r="H1083">
        <v>105406.89</v>
      </c>
      <c r="I1083" s="5">
        <f>IFERROR(VLOOKUP(TrendSheetStgData[Population]&amp;TrendSheetStgData[Cost Basis]&amp;TrendSheetStgData[Period]&amp;TrendSheetStgData[Trend],TrendSheetPrdData[#All],9,FALSE),0)</f>
        <v>105406.89</v>
      </c>
      <c r="J10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3" s="5">
        <f>VLOOKUP(TrendSheetStgData[Population]&amp;TrendSheetStgData[Trend],Threshold[#All],4,FALSE)</f>
        <v>10</v>
      </c>
      <c r="L1083" s="5">
        <f>VLOOKUP(TrendSheetStgData[Population]&amp;TrendSheetStgData[Trend],Threshold[#All],5,FALSE)</f>
        <v>5</v>
      </c>
      <c r="M10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4" spans="1:13" x14ac:dyDescent="0.25">
      <c r="A1084" t="s">
        <v>115</v>
      </c>
      <c r="B1084" t="s">
        <v>115</v>
      </c>
      <c r="C1084" t="s">
        <v>91</v>
      </c>
      <c r="D1084" s="1" t="s">
        <v>104</v>
      </c>
      <c r="E1084" t="s">
        <v>93</v>
      </c>
      <c r="F1084" t="s">
        <v>17</v>
      </c>
      <c r="G1084">
        <v>6</v>
      </c>
      <c r="H1084">
        <v>14471.48</v>
      </c>
      <c r="I1084" s="5">
        <f>IFERROR(VLOOKUP(TrendSheetStgData[Population]&amp;TrendSheetStgData[Cost Basis]&amp;TrendSheetStgData[Period]&amp;TrendSheetStgData[Trend],TrendSheetPrdData[#All],9,FALSE),0)</f>
        <v>14471.48</v>
      </c>
      <c r="J10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4" s="5">
        <f>VLOOKUP(TrendSheetStgData[Population]&amp;TrendSheetStgData[Trend],Threshold[#All],4,FALSE)</f>
        <v>10</v>
      </c>
      <c r="L1084" s="5">
        <f>VLOOKUP(TrendSheetStgData[Population]&amp;TrendSheetStgData[Trend],Threshold[#All],5,FALSE)</f>
        <v>5</v>
      </c>
      <c r="M10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5" spans="1:13" x14ac:dyDescent="0.25">
      <c r="A1085" t="s">
        <v>115</v>
      </c>
      <c r="B1085" t="s">
        <v>115</v>
      </c>
      <c r="C1085" t="s">
        <v>91</v>
      </c>
      <c r="D1085" s="1" t="s">
        <v>105</v>
      </c>
      <c r="E1085" t="s">
        <v>93</v>
      </c>
      <c r="F1085" t="s">
        <v>17</v>
      </c>
      <c r="G1085">
        <v>6</v>
      </c>
      <c r="H1085">
        <v>0</v>
      </c>
      <c r="I1085" s="5">
        <f>IFERROR(VLOOKUP(TrendSheetStgData[Population]&amp;TrendSheetStgData[Cost Basis]&amp;TrendSheetStgData[Period]&amp;TrendSheetStgData[Trend],TrendSheetPrdData[#All],9,FALSE),0)</f>
        <v>0</v>
      </c>
      <c r="J10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5" s="5">
        <f>VLOOKUP(TrendSheetStgData[Population]&amp;TrendSheetStgData[Trend],Threshold[#All],4,FALSE)</f>
        <v>10</v>
      </c>
      <c r="L1085" s="5">
        <f>VLOOKUP(TrendSheetStgData[Population]&amp;TrendSheetStgData[Trend],Threshold[#All],5,FALSE)</f>
        <v>5</v>
      </c>
      <c r="M10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6" spans="1:13" x14ac:dyDescent="0.25">
      <c r="A1086" t="s">
        <v>115</v>
      </c>
      <c r="B1086" t="s">
        <v>115</v>
      </c>
      <c r="C1086" t="s">
        <v>91</v>
      </c>
      <c r="D1086" s="1" t="s">
        <v>106</v>
      </c>
      <c r="E1086" t="s">
        <v>93</v>
      </c>
      <c r="F1086" t="s">
        <v>17</v>
      </c>
      <c r="G1086">
        <v>6</v>
      </c>
      <c r="H1086">
        <v>0</v>
      </c>
      <c r="I1086" s="5">
        <f>IFERROR(VLOOKUP(TrendSheetStgData[Population]&amp;TrendSheetStgData[Cost Basis]&amp;TrendSheetStgData[Period]&amp;TrendSheetStgData[Trend],TrendSheetPrdData[#All],9,FALSE),0)</f>
        <v>0</v>
      </c>
      <c r="J10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6" s="5">
        <f>VLOOKUP(TrendSheetStgData[Population]&amp;TrendSheetStgData[Trend],Threshold[#All],4,FALSE)</f>
        <v>10</v>
      </c>
      <c r="L1086" s="5">
        <f>VLOOKUP(TrendSheetStgData[Population]&amp;TrendSheetStgData[Trend],Threshold[#All],5,FALSE)</f>
        <v>5</v>
      </c>
      <c r="M10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7" spans="1:13" x14ac:dyDescent="0.25">
      <c r="A1087" t="s">
        <v>115</v>
      </c>
      <c r="B1087" t="s">
        <v>115</v>
      </c>
      <c r="C1087" t="s">
        <v>91</v>
      </c>
      <c r="D1087" s="1" t="s">
        <v>107</v>
      </c>
      <c r="E1087" t="s">
        <v>93</v>
      </c>
      <c r="F1087" t="s">
        <v>17</v>
      </c>
      <c r="G1087">
        <v>6</v>
      </c>
      <c r="H1087">
        <v>0</v>
      </c>
      <c r="I1087" s="5">
        <f>IFERROR(VLOOKUP(TrendSheetStgData[Population]&amp;TrendSheetStgData[Cost Basis]&amp;TrendSheetStgData[Period]&amp;TrendSheetStgData[Trend],TrendSheetPrdData[#All],9,FALSE),0)</f>
        <v>0</v>
      </c>
      <c r="J10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7" s="5">
        <f>VLOOKUP(TrendSheetStgData[Population]&amp;TrendSheetStgData[Trend],Threshold[#All],4,FALSE)</f>
        <v>10</v>
      </c>
      <c r="L1087" s="5">
        <f>VLOOKUP(TrendSheetStgData[Population]&amp;TrendSheetStgData[Trend],Threshold[#All],5,FALSE)</f>
        <v>5</v>
      </c>
      <c r="M10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8" spans="1:13" x14ac:dyDescent="0.25">
      <c r="A1088" t="s">
        <v>115</v>
      </c>
      <c r="B1088" t="s">
        <v>115</v>
      </c>
      <c r="C1088" t="s">
        <v>91</v>
      </c>
      <c r="D1088" s="1" t="s">
        <v>108</v>
      </c>
      <c r="E1088" t="s">
        <v>93</v>
      </c>
      <c r="F1088" t="s">
        <v>17</v>
      </c>
      <c r="G1088">
        <v>6</v>
      </c>
      <c r="H1088">
        <v>0</v>
      </c>
      <c r="I1088" s="5">
        <f>IFERROR(VLOOKUP(TrendSheetStgData[Population]&amp;TrendSheetStgData[Cost Basis]&amp;TrendSheetStgData[Period]&amp;TrendSheetStgData[Trend],TrendSheetPrdData[#All],9,FALSE),0)</f>
        <v>0</v>
      </c>
      <c r="J10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8" s="5">
        <f>VLOOKUP(TrendSheetStgData[Population]&amp;TrendSheetStgData[Trend],Threshold[#All],4,FALSE)</f>
        <v>10</v>
      </c>
      <c r="L1088" s="5">
        <f>VLOOKUP(TrendSheetStgData[Population]&amp;TrendSheetStgData[Trend],Threshold[#All],5,FALSE)</f>
        <v>5</v>
      </c>
      <c r="M10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89" spans="1:13" x14ac:dyDescent="0.25">
      <c r="A1089" t="s">
        <v>115</v>
      </c>
      <c r="B1089" t="s">
        <v>115</v>
      </c>
      <c r="C1089" t="s">
        <v>91</v>
      </c>
      <c r="D1089" s="1" t="s">
        <v>109</v>
      </c>
      <c r="E1089" t="s">
        <v>93</v>
      </c>
      <c r="F1089" t="s">
        <v>17</v>
      </c>
      <c r="G1089">
        <v>6</v>
      </c>
      <c r="H1089">
        <v>11438.17</v>
      </c>
      <c r="I1089" s="5">
        <f>IFERROR(VLOOKUP(TrendSheetStgData[Population]&amp;TrendSheetStgData[Cost Basis]&amp;TrendSheetStgData[Period]&amp;TrendSheetStgData[Trend],TrendSheetPrdData[#All],9,FALSE),0)</f>
        <v>11438.17</v>
      </c>
      <c r="J10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89" s="5">
        <f>VLOOKUP(TrendSheetStgData[Population]&amp;TrendSheetStgData[Trend],Threshold[#All],4,FALSE)</f>
        <v>10</v>
      </c>
      <c r="L1089" s="5">
        <f>VLOOKUP(TrendSheetStgData[Population]&amp;TrendSheetStgData[Trend],Threshold[#All],5,FALSE)</f>
        <v>5</v>
      </c>
      <c r="M10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0" spans="1:13" x14ac:dyDescent="0.25">
      <c r="A1090" t="s">
        <v>115</v>
      </c>
      <c r="B1090" t="s">
        <v>115</v>
      </c>
      <c r="C1090" t="s">
        <v>91</v>
      </c>
      <c r="D1090" s="1" t="s">
        <v>110</v>
      </c>
      <c r="E1090" t="s">
        <v>93</v>
      </c>
      <c r="F1090" t="s">
        <v>17</v>
      </c>
      <c r="G1090">
        <v>6</v>
      </c>
      <c r="H1090">
        <v>0</v>
      </c>
      <c r="I1090" s="5">
        <f>IFERROR(VLOOKUP(TrendSheetStgData[Population]&amp;TrendSheetStgData[Cost Basis]&amp;TrendSheetStgData[Period]&amp;TrendSheetStgData[Trend],TrendSheetPrdData[#All],9,FALSE),0)</f>
        <v>0</v>
      </c>
      <c r="J10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0" s="5">
        <f>VLOOKUP(TrendSheetStgData[Population]&amp;TrendSheetStgData[Trend],Threshold[#All],4,FALSE)</f>
        <v>10</v>
      </c>
      <c r="L1090" s="5">
        <f>VLOOKUP(TrendSheetStgData[Population]&amp;TrendSheetStgData[Trend],Threshold[#All],5,FALSE)</f>
        <v>5</v>
      </c>
      <c r="M10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1" spans="1:13" x14ac:dyDescent="0.25">
      <c r="A1091" t="s">
        <v>115</v>
      </c>
      <c r="B1091" t="s">
        <v>115</v>
      </c>
      <c r="C1091" t="s">
        <v>91</v>
      </c>
      <c r="D1091" s="1" t="s">
        <v>111</v>
      </c>
      <c r="E1091" t="s">
        <v>113</v>
      </c>
      <c r="F1091" t="s">
        <v>17</v>
      </c>
      <c r="G1091">
        <v>6</v>
      </c>
      <c r="H1091">
        <v>7431.04</v>
      </c>
      <c r="I1091" s="5">
        <f>IFERROR(VLOOKUP(TrendSheetStgData[Population]&amp;TrendSheetStgData[Cost Basis]&amp;TrendSheetStgData[Period]&amp;TrendSheetStgData[Trend],TrendSheetPrdData[#All],9,FALSE),0)</f>
        <v>7431.04</v>
      </c>
      <c r="J10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1" s="5">
        <f>VLOOKUP(TrendSheetStgData[Population]&amp;TrendSheetStgData[Trend],Threshold[#All],4,FALSE)</f>
        <v>10</v>
      </c>
      <c r="L1091" s="5">
        <f>VLOOKUP(TrendSheetStgData[Population]&amp;TrendSheetStgData[Trend],Threshold[#All],5,FALSE)</f>
        <v>5</v>
      </c>
      <c r="M10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2" spans="1:13" x14ac:dyDescent="0.25">
      <c r="A1092" t="s">
        <v>115</v>
      </c>
      <c r="B1092" t="s">
        <v>115</v>
      </c>
      <c r="C1092" t="s">
        <v>91</v>
      </c>
      <c r="D1092" s="1" t="s">
        <v>112</v>
      </c>
      <c r="E1092" t="s">
        <v>113</v>
      </c>
      <c r="F1092" t="s">
        <v>17</v>
      </c>
      <c r="G1092">
        <v>6</v>
      </c>
      <c r="H1092">
        <v>0</v>
      </c>
      <c r="I1092" s="5">
        <f>IFERROR(VLOOKUP(TrendSheetStgData[Population]&amp;TrendSheetStgData[Cost Basis]&amp;TrendSheetStgData[Period]&amp;TrendSheetStgData[Trend],TrendSheetPrdData[#All],9,FALSE),0)</f>
        <v>0</v>
      </c>
      <c r="J10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2" s="5">
        <f>VLOOKUP(TrendSheetStgData[Population]&amp;TrendSheetStgData[Trend],Threshold[#All],4,FALSE)</f>
        <v>10</v>
      </c>
      <c r="L1092" s="5">
        <f>VLOOKUP(TrendSheetStgData[Population]&amp;TrendSheetStgData[Trend],Threshold[#All],5,FALSE)</f>
        <v>5</v>
      </c>
      <c r="M10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3" spans="1:13" x14ac:dyDescent="0.25">
      <c r="A1093" t="s">
        <v>115</v>
      </c>
      <c r="B1093" t="s">
        <v>115</v>
      </c>
      <c r="C1093" t="s">
        <v>91</v>
      </c>
      <c r="D1093" s="1" t="s">
        <v>114</v>
      </c>
      <c r="E1093" t="s">
        <v>113</v>
      </c>
      <c r="F1093" t="s">
        <v>17</v>
      </c>
      <c r="G1093">
        <v>6</v>
      </c>
      <c r="H1093">
        <v>0</v>
      </c>
      <c r="I1093" s="5">
        <f>IFERROR(VLOOKUP(TrendSheetStgData[Population]&amp;TrendSheetStgData[Cost Basis]&amp;TrendSheetStgData[Period]&amp;TrendSheetStgData[Trend],TrendSheetPrdData[#All],9,FALSE),0)</f>
        <v>0</v>
      </c>
      <c r="J10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3" s="5">
        <f>VLOOKUP(TrendSheetStgData[Population]&amp;TrendSheetStgData[Trend],Threshold[#All],4,FALSE)</f>
        <v>10</v>
      </c>
      <c r="L1093" s="5">
        <f>VLOOKUP(TrendSheetStgData[Population]&amp;TrendSheetStgData[Trend],Threshold[#All],5,FALSE)</f>
        <v>5</v>
      </c>
      <c r="M10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4" spans="1:13" x14ac:dyDescent="0.25">
      <c r="A1094" t="s">
        <v>115</v>
      </c>
      <c r="B1094" t="s">
        <v>115</v>
      </c>
      <c r="C1094" t="s">
        <v>91</v>
      </c>
      <c r="D1094" s="1" t="s">
        <v>92</v>
      </c>
      <c r="E1094" t="s">
        <v>93</v>
      </c>
      <c r="F1094" t="s">
        <v>18</v>
      </c>
      <c r="G1094">
        <v>7</v>
      </c>
      <c r="H1094">
        <v>0</v>
      </c>
      <c r="I1094" s="5">
        <f>IFERROR(VLOOKUP(TrendSheetStgData[Population]&amp;TrendSheetStgData[Cost Basis]&amp;TrendSheetStgData[Period]&amp;TrendSheetStgData[Trend],TrendSheetPrdData[#All],9,FALSE),0)</f>
        <v>0</v>
      </c>
      <c r="J10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4" s="5">
        <f>VLOOKUP(TrendSheetStgData[Population]&amp;TrendSheetStgData[Trend],Threshold[#All],4,FALSE)</f>
        <v>10</v>
      </c>
      <c r="L1094" s="5">
        <f>VLOOKUP(TrendSheetStgData[Population]&amp;TrendSheetStgData[Trend],Threshold[#All],5,FALSE)</f>
        <v>5</v>
      </c>
      <c r="M10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5" spans="1:13" x14ac:dyDescent="0.25">
      <c r="A1095" t="s">
        <v>115</v>
      </c>
      <c r="B1095" t="s">
        <v>115</v>
      </c>
      <c r="C1095" t="s">
        <v>91</v>
      </c>
      <c r="D1095" s="1" t="s">
        <v>94</v>
      </c>
      <c r="E1095" t="s">
        <v>93</v>
      </c>
      <c r="F1095" t="s">
        <v>18</v>
      </c>
      <c r="G1095">
        <v>7</v>
      </c>
      <c r="H1095">
        <v>0</v>
      </c>
      <c r="I1095" s="5">
        <f>IFERROR(VLOOKUP(TrendSheetStgData[Population]&amp;TrendSheetStgData[Cost Basis]&amp;TrendSheetStgData[Period]&amp;TrendSheetStgData[Trend],TrendSheetPrdData[#All],9,FALSE),0)</f>
        <v>0</v>
      </c>
      <c r="J10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5" s="5">
        <f>VLOOKUP(TrendSheetStgData[Population]&amp;TrendSheetStgData[Trend],Threshold[#All],4,FALSE)</f>
        <v>10</v>
      </c>
      <c r="L1095" s="5">
        <f>VLOOKUP(TrendSheetStgData[Population]&amp;TrendSheetStgData[Trend],Threshold[#All],5,FALSE)</f>
        <v>5</v>
      </c>
      <c r="M10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6" spans="1:13" x14ac:dyDescent="0.25">
      <c r="A1096" t="s">
        <v>115</v>
      </c>
      <c r="B1096" t="s">
        <v>115</v>
      </c>
      <c r="C1096" t="s">
        <v>91</v>
      </c>
      <c r="D1096" s="1" t="s">
        <v>95</v>
      </c>
      <c r="E1096" t="s">
        <v>93</v>
      </c>
      <c r="F1096" t="s">
        <v>18</v>
      </c>
      <c r="G1096">
        <v>7</v>
      </c>
      <c r="H1096">
        <v>0</v>
      </c>
      <c r="I1096" s="5">
        <f>IFERROR(VLOOKUP(TrendSheetStgData[Population]&amp;TrendSheetStgData[Cost Basis]&amp;TrendSheetStgData[Period]&amp;TrendSheetStgData[Trend],TrendSheetPrdData[#All],9,FALSE),0)</f>
        <v>0</v>
      </c>
      <c r="J10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6" s="5">
        <f>VLOOKUP(TrendSheetStgData[Population]&amp;TrendSheetStgData[Trend],Threshold[#All],4,FALSE)</f>
        <v>10</v>
      </c>
      <c r="L1096" s="5">
        <f>VLOOKUP(TrendSheetStgData[Population]&amp;TrendSheetStgData[Trend],Threshold[#All],5,FALSE)</f>
        <v>5</v>
      </c>
      <c r="M10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7" spans="1:13" x14ac:dyDescent="0.25">
      <c r="A1097" t="s">
        <v>115</v>
      </c>
      <c r="B1097" t="s">
        <v>115</v>
      </c>
      <c r="C1097" t="s">
        <v>91</v>
      </c>
      <c r="D1097" s="1" t="s">
        <v>96</v>
      </c>
      <c r="E1097" t="s">
        <v>93</v>
      </c>
      <c r="F1097" t="s">
        <v>18</v>
      </c>
      <c r="G1097">
        <v>7</v>
      </c>
      <c r="H1097">
        <v>2</v>
      </c>
      <c r="I1097" s="5">
        <f>IFERROR(VLOOKUP(TrendSheetStgData[Population]&amp;TrendSheetStgData[Cost Basis]&amp;TrendSheetStgData[Period]&amp;TrendSheetStgData[Trend],TrendSheetPrdData[#All],9,FALSE),0)</f>
        <v>2</v>
      </c>
      <c r="J10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7" s="5">
        <f>VLOOKUP(TrendSheetStgData[Population]&amp;TrendSheetStgData[Trend],Threshold[#All],4,FALSE)</f>
        <v>10</v>
      </c>
      <c r="L1097" s="5">
        <f>VLOOKUP(TrendSheetStgData[Population]&amp;TrendSheetStgData[Trend],Threshold[#All],5,FALSE)</f>
        <v>5</v>
      </c>
      <c r="M10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8" spans="1:13" x14ac:dyDescent="0.25">
      <c r="A1098" t="s">
        <v>115</v>
      </c>
      <c r="B1098" t="s">
        <v>115</v>
      </c>
      <c r="C1098" t="s">
        <v>91</v>
      </c>
      <c r="D1098" s="1" t="s">
        <v>97</v>
      </c>
      <c r="E1098" t="s">
        <v>93</v>
      </c>
      <c r="F1098" t="s">
        <v>18</v>
      </c>
      <c r="G1098">
        <v>7</v>
      </c>
      <c r="H1098">
        <v>1</v>
      </c>
      <c r="I1098" s="5">
        <f>IFERROR(VLOOKUP(TrendSheetStgData[Population]&amp;TrendSheetStgData[Cost Basis]&amp;TrendSheetStgData[Period]&amp;TrendSheetStgData[Trend],TrendSheetPrdData[#All],9,FALSE),0)</f>
        <v>1</v>
      </c>
      <c r="J10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8" s="5">
        <f>VLOOKUP(TrendSheetStgData[Population]&amp;TrendSheetStgData[Trend],Threshold[#All],4,FALSE)</f>
        <v>10</v>
      </c>
      <c r="L1098" s="5">
        <f>VLOOKUP(TrendSheetStgData[Population]&amp;TrendSheetStgData[Trend],Threshold[#All],5,FALSE)</f>
        <v>5</v>
      </c>
      <c r="M10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099" spans="1:13" x14ac:dyDescent="0.25">
      <c r="A1099" t="s">
        <v>115</v>
      </c>
      <c r="B1099" t="s">
        <v>115</v>
      </c>
      <c r="C1099" t="s">
        <v>91</v>
      </c>
      <c r="D1099" s="1" t="s">
        <v>98</v>
      </c>
      <c r="E1099" t="s">
        <v>93</v>
      </c>
      <c r="F1099" t="s">
        <v>18</v>
      </c>
      <c r="G1099">
        <v>7</v>
      </c>
      <c r="H1099">
        <v>0</v>
      </c>
      <c r="I1099" s="5">
        <f>IFERROR(VLOOKUP(TrendSheetStgData[Population]&amp;TrendSheetStgData[Cost Basis]&amp;TrendSheetStgData[Period]&amp;TrendSheetStgData[Trend],TrendSheetPrdData[#All],9,FALSE),0)</f>
        <v>0</v>
      </c>
      <c r="J10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099" s="5">
        <f>VLOOKUP(TrendSheetStgData[Population]&amp;TrendSheetStgData[Trend],Threshold[#All],4,FALSE)</f>
        <v>10</v>
      </c>
      <c r="L1099" s="5">
        <f>VLOOKUP(TrendSheetStgData[Population]&amp;TrendSheetStgData[Trend],Threshold[#All],5,FALSE)</f>
        <v>5</v>
      </c>
      <c r="M10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0" spans="1:13" x14ac:dyDescent="0.25">
      <c r="A1100" t="s">
        <v>115</v>
      </c>
      <c r="B1100" t="s">
        <v>115</v>
      </c>
      <c r="C1100" t="s">
        <v>91</v>
      </c>
      <c r="D1100" s="1" t="s">
        <v>99</v>
      </c>
      <c r="E1100" t="s">
        <v>93</v>
      </c>
      <c r="F1100" t="s">
        <v>18</v>
      </c>
      <c r="G1100">
        <v>7</v>
      </c>
      <c r="H1100">
        <v>2</v>
      </c>
      <c r="I1100" s="5">
        <f>IFERROR(VLOOKUP(TrendSheetStgData[Population]&amp;TrendSheetStgData[Cost Basis]&amp;TrendSheetStgData[Period]&amp;TrendSheetStgData[Trend],TrendSheetPrdData[#All],9,FALSE),0)</f>
        <v>2</v>
      </c>
      <c r="J1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0" s="5">
        <f>VLOOKUP(TrendSheetStgData[Population]&amp;TrendSheetStgData[Trend],Threshold[#All],4,FALSE)</f>
        <v>10</v>
      </c>
      <c r="L1100" s="5">
        <f>VLOOKUP(TrendSheetStgData[Population]&amp;TrendSheetStgData[Trend],Threshold[#All],5,FALSE)</f>
        <v>5</v>
      </c>
      <c r="M1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1" spans="1:13" x14ac:dyDescent="0.25">
      <c r="A1101" t="s">
        <v>115</v>
      </c>
      <c r="B1101" t="s">
        <v>115</v>
      </c>
      <c r="C1101" t="s">
        <v>91</v>
      </c>
      <c r="D1101" s="1" t="s">
        <v>100</v>
      </c>
      <c r="E1101" t="s">
        <v>93</v>
      </c>
      <c r="F1101" t="s">
        <v>18</v>
      </c>
      <c r="G1101">
        <v>7</v>
      </c>
      <c r="H1101">
        <v>2</v>
      </c>
      <c r="I1101" s="5">
        <f>IFERROR(VLOOKUP(TrendSheetStgData[Population]&amp;TrendSheetStgData[Cost Basis]&amp;TrendSheetStgData[Period]&amp;TrendSheetStgData[Trend],TrendSheetPrdData[#All],9,FALSE),0)</f>
        <v>2</v>
      </c>
      <c r="J1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1" s="5">
        <f>VLOOKUP(TrendSheetStgData[Population]&amp;TrendSheetStgData[Trend],Threshold[#All],4,FALSE)</f>
        <v>10</v>
      </c>
      <c r="L1101" s="5">
        <f>VLOOKUP(TrendSheetStgData[Population]&amp;TrendSheetStgData[Trend],Threshold[#All],5,FALSE)</f>
        <v>5</v>
      </c>
      <c r="M1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2" spans="1:13" x14ac:dyDescent="0.25">
      <c r="A1102" t="s">
        <v>115</v>
      </c>
      <c r="B1102" t="s">
        <v>115</v>
      </c>
      <c r="C1102" t="s">
        <v>91</v>
      </c>
      <c r="D1102" s="1" t="s">
        <v>101</v>
      </c>
      <c r="E1102" t="s">
        <v>93</v>
      </c>
      <c r="F1102" t="s">
        <v>18</v>
      </c>
      <c r="G1102">
        <v>7</v>
      </c>
      <c r="H1102">
        <v>1</v>
      </c>
      <c r="I1102" s="5">
        <f>IFERROR(VLOOKUP(TrendSheetStgData[Population]&amp;TrendSheetStgData[Cost Basis]&amp;TrendSheetStgData[Period]&amp;TrendSheetStgData[Trend],TrendSheetPrdData[#All],9,FALSE),0)</f>
        <v>1</v>
      </c>
      <c r="J1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2" s="5">
        <f>VLOOKUP(TrendSheetStgData[Population]&amp;TrendSheetStgData[Trend],Threshold[#All],4,FALSE)</f>
        <v>10</v>
      </c>
      <c r="L1102" s="5">
        <f>VLOOKUP(TrendSheetStgData[Population]&amp;TrendSheetStgData[Trend],Threshold[#All],5,FALSE)</f>
        <v>5</v>
      </c>
      <c r="M1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3" spans="1:13" x14ac:dyDescent="0.25">
      <c r="A1103" t="s">
        <v>115</v>
      </c>
      <c r="B1103" t="s">
        <v>115</v>
      </c>
      <c r="C1103" t="s">
        <v>91</v>
      </c>
      <c r="D1103" s="1" t="s">
        <v>102</v>
      </c>
      <c r="E1103" t="s">
        <v>93</v>
      </c>
      <c r="F1103" t="s">
        <v>18</v>
      </c>
      <c r="G1103">
        <v>7</v>
      </c>
      <c r="H1103">
        <v>0</v>
      </c>
      <c r="I1103" s="5">
        <f>IFERROR(VLOOKUP(TrendSheetStgData[Population]&amp;TrendSheetStgData[Cost Basis]&amp;TrendSheetStgData[Period]&amp;TrendSheetStgData[Trend],TrendSheetPrdData[#All],9,FALSE),0)</f>
        <v>0</v>
      </c>
      <c r="J1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3" s="5">
        <f>VLOOKUP(TrendSheetStgData[Population]&amp;TrendSheetStgData[Trend],Threshold[#All],4,FALSE)</f>
        <v>10</v>
      </c>
      <c r="L1103" s="5">
        <f>VLOOKUP(TrendSheetStgData[Population]&amp;TrendSheetStgData[Trend],Threshold[#All],5,FALSE)</f>
        <v>5</v>
      </c>
      <c r="M1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4" spans="1:13" x14ac:dyDescent="0.25">
      <c r="A1104" t="s">
        <v>115</v>
      </c>
      <c r="B1104" t="s">
        <v>115</v>
      </c>
      <c r="C1104" t="s">
        <v>91</v>
      </c>
      <c r="D1104" s="1" t="s">
        <v>103</v>
      </c>
      <c r="E1104" t="s">
        <v>93</v>
      </c>
      <c r="F1104" t="s">
        <v>18</v>
      </c>
      <c r="G1104">
        <v>7</v>
      </c>
      <c r="H1104">
        <v>3</v>
      </c>
      <c r="I1104" s="5">
        <f>IFERROR(VLOOKUP(TrendSheetStgData[Population]&amp;TrendSheetStgData[Cost Basis]&amp;TrendSheetStgData[Period]&amp;TrendSheetStgData[Trend],TrendSheetPrdData[#All],9,FALSE),0)</f>
        <v>3</v>
      </c>
      <c r="J1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4" s="5">
        <f>VLOOKUP(TrendSheetStgData[Population]&amp;TrendSheetStgData[Trend],Threshold[#All],4,FALSE)</f>
        <v>10</v>
      </c>
      <c r="L1104" s="5">
        <f>VLOOKUP(TrendSheetStgData[Population]&amp;TrendSheetStgData[Trend],Threshold[#All],5,FALSE)</f>
        <v>5</v>
      </c>
      <c r="M1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5" spans="1:13" x14ac:dyDescent="0.25">
      <c r="A1105" t="s">
        <v>115</v>
      </c>
      <c r="B1105" t="s">
        <v>115</v>
      </c>
      <c r="C1105" t="s">
        <v>91</v>
      </c>
      <c r="D1105" s="1" t="s">
        <v>104</v>
      </c>
      <c r="E1105" t="s">
        <v>93</v>
      </c>
      <c r="F1105" t="s">
        <v>18</v>
      </c>
      <c r="G1105">
        <v>7</v>
      </c>
      <c r="H1105">
        <v>2</v>
      </c>
      <c r="I1105" s="5">
        <f>IFERROR(VLOOKUP(TrendSheetStgData[Population]&amp;TrendSheetStgData[Cost Basis]&amp;TrendSheetStgData[Period]&amp;TrendSheetStgData[Trend],TrendSheetPrdData[#All],9,FALSE),0)</f>
        <v>2</v>
      </c>
      <c r="J1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5" s="5">
        <f>VLOOKUP(TrendSheetStgData[Population]&amp;TrendSheetStgData[Trend],Threshold[#All],4,FALSE)</f>
        <v>10</v>
      </c>
      <c r="L1105" s="5">
        <f>VLOOKUP(TrendSheetStgData[Population]&amp;TrendSheetStgData[Trend],Threshold[#All],5,FALSE)</f>
        <v>5</v>
      </c>
      <c r="M1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6" spans="1:13" x14ac:dyDescent="0.25">
      <c r="A1106" t="s">
        <v>115</v>
      </c>
      <c r="B1106" t="s">
        <v>115</v>
      </c>
      <c r="C1106" t="s">
        <v>91</v>
      </c>
      <c r="D1106" s="1" t="s">
        <v>105</v>
      </c>
      <c r="E1106" t="s">
        <v>93</v>
      </c>
      <c r="F1106" t="s">
        <v>18</v>
      </c>
      <c r="G1106">
        <v>7</v>
      </c>
      <c r="H1106">
        <v>0</v>
      </c>
      <c r="I1106" s="5">
        <f>IFERROR(VLOOKUP(TrendSheetStgData[Population]&amp;TrendSheetStgData[Cost Basis]&amp;TrendSheetStgData[Period]&amp;TrendSheetStgData[Trend],TrendSheetPrdData[#All],9,FALSE),0)</f>
        <v>0</v>
      </c>
      <c r="J1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6" s="5">
        <f>VLOOKUP(TrendSheetStgData[Population]&amp;TrendSheetStgData[Trend],Threshold[#All],4,FALSE)</f>
        <v>10</v>
      </c>
      <c r="L1106" s="5">
        <f>VLOOKUP(TrendSheetStgData[Population]&amp;TrendSheetStgData[Trend],Threshold[#All],5,FALSE)</f>
        <v>5</v>
      </c>
      <c r="M1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7" spans="1:13" x14ac:dyDescent="0.25">
      <c r="A1107" t="s">
        <v>115</v>
      </c>
      <c r="B1107" t="s">
        <v>115</v>
      </c>
      <c r="C1107" t="s">
        <v>91</v>
      </c>
      <c r="D1107" s="1" t="s">
        <v>106</v>
      </c>
      <c r="E1107" t="s">
        <v>93</v>
      </c>
      <c r="F1107" t="s">
        <v>18</v>
      </c>
      <c r="G1107">
        <v>7</v>
      </c>
      <c r="H1107">
        <v>0</v>
      </c>
      <c r="I1107" s="5">
        <f>IFERROR(VLOOKUP(TrendSheetStgData[Population]&amp;TrendSheetStgData[Cost Basis]&amp;TrendSheetStgData[Period]&amp;TrendSheetStgData[Trend],TrendSheetPrdData[#All],9,FALSE),0)</f>
        <v>0</v>
      </c>
      <c r="J1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7" s="5">
        <f>VLOOKUP(TrendSheetStgData[Population]&amp;TrendSheetStgData[Trend],Threshold[#All],4,FALSE)</f>
        <v>10</v>
      </c>
      <c r="L1107" s="5">
        <f>VLOOKUP(TrendSheetStgData[Population]&amp;TrendSheetStgData[Trend],Threshold[#All],5,FALSE)</f>
        <v>5</v>
      </c>
      <c r="M1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8" spans="1:13" x14ac:dyDescent="0.25">
      <c r="A1108" t="s">
        <v>115</v>
      </c>
      <c r="B1108" t="s">
        <v>115</v>
      </c>
      <c r="C1108" t="s">
        <v>91</v>
      </c>
      <c r="D1108" s="1" t="s">
        <v>107</v>
      </c>
      <c r="E1108" t="s">
        <v>93</v>
      </c>
      <c r="F1108" t="s">
        <v>18</v>
      </c>
      <c r="G1108">
        <v>7</v>
      </c>
      <c r="H1108">
        <v>0</v>
      </c>
      <c r="I1108" s="5">
        <f>IFERROR(VLOOKUP(TrendSheetStgData[Population]&amp;TrendSheetStgData[Cost Basis]&amp;TrendSheetStgData[Period]&amp;TrendSheetStgData[Trend],TrendSheetPrdData[#All],9,FALSE),0)</f>
        <v>0</v>
      </c>
      <c r="J1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8" s="5">
        <f>VLOOKUP(TrendSheetStgData[Population]&amp;TrendSheetStgData[Trend],Threshold[#All],4,FALSE)</f>
        <v>10</v>
      </c>
      <c r="L1108" s="5">
        <f>VLOOKUP(TrendSheetStgData[Population]&amp;TrendSheetStgData[Trend],Threshold[#All],5,FALSE)</f>
        <v>5</v>
      </c>
      <c r="M1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09" spans="1:13" x14ac:dyDescent="0.25">
      <c r="A1109" t="s">
        <v>115</v>
      </c>
      <c r="B1109" t="s">
        <v>115</v>
      </c>
      <c r="C1109" t="s">
        <v>91</v>
      </c>
      <c r="D1109" s="1" t="s">
        <v>108</v>
      </c>
      <c r="E1109" t="s">
        <v>93</v>
      </c>
      <c r="F1109" t="s">
        <v>18</v>
      </c>
      <c r="G1109">
        <v>7</v>
      </c>
      <c r="H1109">
        <v>0</v>
      </c>
      <c r="I1109" s="5">
        <f>IFERROR(VLOOKUP(TrendSheetStgData[Population]&amp;TrendSheetStgData[Cost Basis]&amp;TrendSheetStgData[Period]&amp;TrendSheetStgData[Trend],TrendSheetPrdData[#All],9,FALSE),0)</f>
        <v>0</v>
      </c>
      <c r="J1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09" s="5">
        <f>VLOOKUP(TrendSheetStgData[Population]&amp;TrendSheetStgData[Trend],Threshold[#All],4,FALSE)</f>
        <v>10</v>
      </c>
      <c r="L1109" s="5">
        <f>VLOOKUP(TrendSheetStgData[Population]&amp;TrendSheetStgData[Trend],Threshold[#All],5,FALSE)</f>
        <v>5</v>
      </c>
      <c r="M1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0" spans="1:13" x14ac:dyDescent="0.25">
      <c r="A1110" t="s">
        <v>115</v>
      </c>
      <c r="B1110" t="s">
        <v>115</v>
      </c>
      <c r="C1110" t="s">
        <v>91</v>
      </c>
      <c r="D1110" s="1" t="s">
        <v>109</v>
      </c>
      <c r="E1110" t="s">
        <v>93</v>
      </c>
      <c r="F1110" t="s">
        <v>18</v>
      </c>
      <c r="G1110">
        <v>7</v>
      </c>
      <c r="H1110">
        <v>2</v>
      </c>
      <c r="I1110" s="5">
        <f>IFERROR(VLOOKUP(TrendSheetStgData[Population]&amp;TrendSheetStgData[Cost Basis]&amp;TrendSheetStgData[Period]&amp;TrendSheetStgData[Trend],TrendSheetPrdData[#All],9,FALSE),0)</f>
        <v>2</v>
      </c>
      <c r="J1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0" s="5">
        <f>VLOOKUP(TrendSheetStgData[Population]&amp;TrendSheetStgData[Trend],Threshold[#All],4,FALSE)</f>
        <v>10</v>
      </c>
      <c r="L1110" s="5">
        <f>VLOOKUP(TrendSheetStgData[Population]&amp;TrendSheetStgData[Trend],Threshold[#All],5,FALSE)</f>
        <v>5</v>
      </c>
      <c r="M1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1" spans="1:13" x14ac:dyDescent="0.25">
      <c r="A1111" t="s">
        <v>115</v>
      </c>
      <c r="B1111" t="s">
        <v>115</v>
      </c>
      <c r="C1111" t="s">
        <v>91</v>
      </c>
      <c r="D1111" s="1" t="s">
        <v>110</v>
      </c>
      <c r="E1111" t="s">
        <v>93</v>
      </c>
      <c r="F1111" t="s">
        <v>18</v>
      </c>
      <c r="G1111">
        <v>7</v>
      </c>
      <c r="H1111">
        <v>0</v>
      </c>
      <c r="I1111" s="5">
        <f>IFERROR(VLOOKUP(TrendSheetStgData[Population]&amp;TrendSheetStgData[Cost Basis]&amp;TrendSheetStgData[Period]&amp;TrendSheetStgData[Trend],TrendSheetPrdData[#All],9,FALSE),0)</f>
        <v>0</v>
      </c>
      <c r="J1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1" s="5">
        <f>VLOOKUP(TrendSheetStgData[Population]&amp;TrendSheetStgData[Trend],Threshold[#All],4,FALSE)</f>
        <v>10</v>
      </c>
      <c r="L1111" s="5">
        <f>VLOOKUP(TrendSheetStgData[Population]&amp;TrendSheetStgData[Trend],Threshold[#All],5,FALSE)</f>
        <v>5</v>
      </c>
      <c r="M1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2" spans="1:13" x14ac:dyDescent="0.25">
      <c r="A1112" t="s">
        <v>115</v>
      </c>
      <c r="B1112" t="s">
        <v>115</v>
      </c>
      <c r="C1112" t="s">
        <v>91</v>
      </c>
      <c r="D1112" s="1" t="s">
        <v>111</v>
      </c>
      <c r="E1112" t="s">
        <v>113</v>
      </c>
      <c r="F1112" t="s">
        <v>18</v>
      </c>
      <c r="G1112">
        <v>7</v>
      </c>
      <c r="H1112">
        <v>1</v>
      </c>
      <c r="I1112" s="5">
        <f>IFERROR(VLOOKUP(TrendSheetStgData[Population]&amp;TrendSheetStgData[Cost Basis]&amp;TrendSheetStgData[Period]&amp;TrendSheetStgData[Trend],TrendSheetPrdData[#All],9,FALSE),0)</f>
        <v>1</v>
      </c>
      <c r="J1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2" s="5">
        <f>VLOOKUP(TrendSheetStgData[Population]&amp;TrendSheetStgData[Trend],Threshold[#All],4,FALSE)</f>
        <v>10</v>
      </c>
      <c r="L1112" s="5">
        <f>VLOOKUP(TrendSheetStgData[Population]&amp;TrendSheetStgData[Trend],Threshold[#All],5,FALSE)</f>
        <v>5</v>
      </c>
      <c r="M1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3" spans="1:13" x14ac:dyDescent="0.25">
      <c r="A1113" t="s">
        <v>115</v>
      </c>
      <c r="B1113" t="s">
        <v>115</v>
      </c>
      <c r="C1113" t="s">
        <v>91</v>
      </c>
      <c r="D1113" s="1" t="s">
        <v>112</v>
      </c>
      <c r="E1113" t="s">
        <v>113</v>
      </c>
      <c r="F1113" t="s">
        <v>18</v>
      </c>
      <c r="G1113">
        <v>7</v>
      </c>
      <c r="H1113">
        <v>0</v>
      </c>
      <c r="I1113" s="5">
        <f>IFERROR(VLOOKUP(TrendSheetStgData[Population]&amp;TrendSheetStgData[Cost Basis]&amp;TrendSheetStgData[Period]&amp;TrendSheetStgData[Trend],TrendSheetPrdData[#All],9,FALSE),0)</f>
        <v>0</v>
      </c>
      <c r="J1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3" s="5">
        <f>VLOOKUP(TrendSheetStgData[Population]&amp;TrendSheetStgData[Trend],Threshold[#All],4,FALSE)</f>
        <v>10</v>
      </c>
      <c r="L1113" s="5">
        <f>VLOOKUP(TrendSheetStgData[Population]&amp;TrendSheetStgData[Trend],Threshold[#All],5,FALSE)</f>
        <v>5</v>
      </c>
      <c r="M1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4" spans="1:13" x14ac:dyDescent="0.25">
      <c r="A1114" t="s">
        <v>115</v>
      </c>
      <c r="B1114" t="s">
        <v>115</v>
      </c>
      <c r="C1114" t="s">
        <v>91</v>
      </c>
      <c r="D1114" s="1" t="s">
        <v>114</v>
      </c>
      <c r="E1114" t="s">
        <v>113</v>
      </c>
      <c r="F1114" t="s">
        <v>18</v>
      </c>
      <c r="G1114">
        <v>7</v>
      </c>
      <c r="H1114">
        <v>0</v>
      </c>
      <c r="I1114" s="5">
        <f>IFERROR(VLOOKUP(TrendSheetStgData[Population]&amp;TrendSheetStgData[Cost Basis]&amp;TrendSheetStgData[Period]&amp;TrendSheetStgData[Trend],TrendSheetPrdData[#All],9,FALSE),0)</f>
        <v>0</v>
      </c>
      <c r="J1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4" s="5">
        <f>VLOOKUP(TrendSheetStgData[Population]&amp;TrendSheetStgData[Trend],Threshold[#All],4,FALSE)</f>
        <v>10</v>
      </c>
      <c r="L1114" s="5">
        <f>VLOOKUP(TrendSheetStgData[Population]&amp;TrendSheetStgData[Trend],Threshold[#All],5,FALSE)</f>
        <v>5</v>
      </c>
      <c r="M1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5" spans="1:13" x14ac:dyDescent="0.25">
      <c r="A1115" t="s">
        <v>115</v>
      </c>
      <c r="B1115" t="s">
        <v>115</v>
      </c>
      <c r="C1115" t="s">
        <v>91</v>
      </c>
      <c r="D1115" s="1" t="s">
        <v>92</v>
      </c>
      <c r="E1115" t="s">
        <v>93</v>
      </c>
      <c r="F1115" t="s">
        <v>19</v>
      </c>
      <c r="G1115">
        <v>8</v>
      </c>
      <c r="H1115">
        <v>22880.7</v>
      </c>
      <c r="I1115" s="5">
        <f>IFERROR(VLOOKUP(TrendSheetStgData[Population]&amp;TrendSheetStgData[Cost Basis]&amp;TrendSheetStgData[Period]&amp;TrendSheetStgData[Trend],TrendSheetPrdData[#All],9,FALSE),0)</f>
        <v>22880.7</v>
      </c>
      <c r="J1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5" s="5">
        <f>VLOOKUP(TrendSheetStgData[Population]&amp;TrendSheetStgData[Trend],Threshold[#All],4,FALSE)</f>
        <v>10</v>
      </c>
      <c r="L1115" s="5">
        <f>VLOOKUP(TrendSheetStgData[Population]&amp;TrendSheetStgData[Trend],Threshold[#All],5,FALSE)</f>
        <v>5</v>
      </c>
      <c r="M1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6" spans="1:13" x14ac:dyDescent="0.25">
      <c r="A1116" t="s">
        <v>115</v>
      </c>
      <c r="B1116" t="s">
        <v>115</v>
      </c>
      <c r="C1116" t="s">
        <v>91</v>
      </c>
      <c r="D1116" s="1" t="s">
        <v>94</v>
      </c>
      <c r="E1116" t="s">
        <v>93</v>
      </c>
      <c r="F1116" t="s">
        <v>19</v>
      </c>
      <c r="G1116">
        <v>8</v>
      </c>
      <c r="H1116">
        <v>11086.96</v>
      </c>
      <c r="I1116" s="5">
        <f>IFERROR(VLOOKUP(TrendSheetStgData[Population]&amp;TrendSheetStgData[Cost Basis]&amp;TrendSheetStgData[Period]&amp;TrendSheetStgData[Trend],TrendSheetPrdData[#All],9,FALSE),0)</f>
        <v>11086.96</v>
      </c>
      <c r="J1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6" s="5">
        <f>VLOOKUP(TrendSheetStgData[Population]&amp;TrendSheetStgData[Trend],Threshold[#All],4,FALSE)</f>
        <v>10</v>
      </c>
      <c r="L1116" s="5">
        <f>VLOOKUP(TrendSheetStgData[Population]&amp;TrendSheetStgData[Trend],Threshold[#All],5,FALSE)</f>
        <v>5</v>
      </c>
      <c r="M1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7" spans="1:13" x14ac:dyDescent="0.25">
      <c r="A1117" t="s">
        <v>115</v>
      </c>
      <c r="B1117" t="s">
        <v>115</v>
      </c>
      <c r="C1117" t="s">
        <v>91</v>
      </c>
      <c r="D1117" s="1" t="s">
        <v>95</v>
      </c>
      <c r="E1117" t="s">
        <v>93</v>
      </c>
      <c r="F1117" t="s">
        <v>19</v>
      </c>
      <c r="G1117">
        <v>8</v>
      </c>
      <c r="H1117">
        <v>14061.54</v>
      </c>
      <c r="I1117" s="5">
        <f>IFERROR(VLOOKUP(TrendSheetStgData[Population]&amp;TrendSheetStgData[Cost Basis]&amp;TrendSheetStgData[Period]&amp;TrendSheetStgData[Trend],TrendSheetPrdData[#All],9,FALSE),0)</f>
        <v>14061.54</v>
      </c>
      <c r="J1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7" s="5">
        <f>VLOOKUP(TrendSheetStgData[Population]&amp;TrendSheetStgData[Trend],Threshold[#All],4,FALSE)</f>
        <v>10</v>
      </c>
      <c r="L1117" s="5">
        <f>VLOOKUP(TrendSheetStgData[Population]&amp;TrendSheetStgData[Trend],Threshold[#All],5,FALSE)</f>
        <v>5</v>
      </c>
      <c r="M1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8" spans="1:13" x14ac:dyDescent="0.25">
      <c r="A1118" t="s">
        <v>115</v>
      </c>
      <c r="B1118" t="s">
        <v>115</v>
      </c>
      <c r="C1118" t="s">
        <v>91</v>
      </c>
      <c r="D1118" s="1" t="s">
        <v>96</v>
      </c>
      <c r="E1118" t="s">
        <v>93</v>
      </c>
      <c r="F1118" t="s">
        <v>19</v>
      </c>
      <c r="G1118">
        <v>8</v>
      </c>
      <c r="H1118">
        <v>15968.33</v>
      </c>
      <c r="I1118" s="5">
        <f>IFERROR(VLOOKUP(TrendSheetStgData[Population]&amp;TrendSheetStgData[Cost Basis]&amp;TrendSheetStgData[Period]&amp;TrendSheetStgData[Trend],TrendSheetPrdData[#All],9,FALSE),0)</f>
        <v>15968.33</v>
      </c>
      <c r="J1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8" s="5">
        <f>VLOOKUP(TrendSheetStgData[Population]&amp;TrendSheetStgData[Trend],Threshold[#All],4,FALSE)</f>
        <v>10</v>
      </c>
      <c r="L1118" s="5">
        <f>VLOOKUP(TrendSheetStgData[Population]&amp;TrendSheetStgData[Trend],Threshold[#All],5,FALSE)</f>
        <v>5</v>
      </c>
      <c r="M1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19" spans="1:13" x14ac:dyDescent="0.25">
      <c r="A1119" t="s">
        <v>115</v>
      </c>
      <c r="B1119" t="s">
        <v>115</v>
      </c>
      <c r="C1119" t="s">
        <v>91</v>
      </c>
      <c r="D1119" s="1" t="s">
        <v>97</v>
      </c>
      <c r="E1119" t="s">
        <v>93</v>
      </c>
      <c r="F1119" t="s">
        <v>19</v>
      </c>
      <c r="G1119">
        <v>8</v>
      </c>
      <c r="H1119">
        <v>11741.26</v>
      </c>
      <c r="I1119" s="5">
        <f>IFERROR(VLOOKUP(TrendSheetStgData[Population]&amp;TrendSheetStgData[Cost Basis]&amp;TrendSheetStgData[Period]&amp;TrendSheetStgData[Trend],TrendSheetPrdData[#All],9,FALSE),0)</f>
        <v>11741.26</v>
      </c>
      <c r="J1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19" s="5">
        <f>VLOOKUP(TrendSheetStgData[Population]&amp;TrendSheetStgData[Trend],Threshold[#All],4,FALSE)</f>
        <v>10</v>
      </c>
      <c r="L1119" s="5">
        <f>VLOOKUP(TrendSheetStgData[Population]&amp;TrendSheetStgData[Trend],Threshold[#All],5,FALSE)</f>
        <v>5</v>
      </c>
      <c r="M1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0" spans="1:13" x14ac:dyDescent="0.25">
      <c r="A1120" t="s">
        <v>115</v>
      </c>
      <c r="B1120" t="s">
        <v>115</v>
      </c>
      <c r="C1120" t="s">
        <v>91</v>
      </c>
      <c r="D1120" s="1" t="s">
        <v>98</v>
      </c>
      <c r="E1120" t="s">
        <v>93</v>
      </c>
      <c r="F1120" t="s">
        <v>19</v>
      </c>
      <c r="G1120">
        <v>8</v>
      </c>
      <c r="H1120">
        <v>16906.810000000001</v>
      </c>
      <c r="I1120" s="5">
        <f>IFERROR(VLOOKUP(TrendSheetStgData[Population]&amp;TrendSheetStgData[Cost Basis]&amp;TrendSheetStgData[Period]&amp;TrendSheetStgData[Trend],TrendSheetPrdData[#All],9,FALSE),0)</f>
        <v>16906.810000000001</v>
      </c>
      <c r="J1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0" s="5">
        <f>VLOOKUP(TrendSheetStgData[Population]&amp;TrendSheetStgData[Trend],Threshold[#All],4,FALSE)</f>
        <v>10</v>
      </c>
      <c r="L1120" s="5">
        <f>VLOOKUP(TrendSheetStgData[Population]&amp;TrendSheetStgData[Trend],Threshold[#All],5,FALSE)</f>
        <v>5</v>
      </c>
      <c r="M1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1" spans="1:13" x14ac:dyDescent="0.25">
      <c r="A1121" t="s">
        <v>115</v>
      </c>
      <c r="B1121" t="s">
        <v>115</v>
      </c>
      <c r="C1121" t="s">
        <v>91</v>
      </c>
      <c r="D1121" s="1" t="s">
        <v>99</v>
      </c>
      <c r="E1121" t="s">
        <v>93</v>
      </c>
      <c r="F1121" t="s">
        <v>19</v>
      </c>
      <c r="G1121">
        <v>8</v>
      </c>
      <c r="H1121">
        <v>30793.11</v>
      </c>
      <c r="I1121" s="5">
        <f>IFERROR(VLOOKUP(TrendSheetStgData[Population]&amp;TrendSheetStgData[Cost Basis]&amp;TrendSheetStgData[Period]&amp;TrendSheetStgData[Trend],TrendSheetPrdData[#All],9,FALSE),0)</f>
        <v>30793.11</v>
      </c>
      <c r="J1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1" s="5">
        <f>VLOOKUP(TrendSheetStgData[Population]&amp;TrendSheetStgData[Trend],Threshold[#All],4,FALSE)</f>
        <v>10</v>
      </c>
      <c r="L1121" s="5">
        <f>VLOOKUP(TrendSheetStgData[Population]&amp;TrendSheetStgData[Trend],Threshold[#All],5,FALSE)</f>
        <v>5</v>
      </c>
      <c r="M1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2" spans="1:13" x14ac:dyDescent="0.25">
      <c r="A1122" t="s">
        <v>115</v>
      </c>
      <c r="B1122" t="s">
        <v>115</v>
      </c>
      <c r="C1122" t="s">
        <v>91</v>
      </c>
      <c r="D1122" s="1" t="s">
        <v>100</v>
      </c>
      <c r="E1122" t="s">
        <v>93</v>
      </c>
      <c r="F1122" t="s">
        <v>19</v>
      </c>
      <c r="G1122">
        <v>8</v>
      </c>
      <c r="H1122">
        <v>30578.71</v>
      </c>
      <c r="I1122" s="5">
        <f>IFERROR(VLOOKUP(TrendSheetStgData[Population]&amp;TrendSheetStgData[Cost Basis]&amp;TrendSheetStgData[Period]&amp;TrendSheetStgData[Trend],TrendSheetPrdData[#All],9,FALSE),0)</f>
        <v>30578.71</v>
      </c>
      <c r="J1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2" s="5">
        <f>VLOOKUP(TrendSheetStgData[Population]&amp;TrendSheetStgData[Trend],Threshold[#All],4,FALSE)</f>
        <v>10</v>
      </c>
      <c r="L1122" s="5">
        <f>VLOOKUP(TrendSheetStgData[Population]&amp;TrendSheetStgData[Trend],Threshold[#All],5,FALSE)</f>
        <v>5</v>
      </c>
      <c r="M1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3" spans="1:13" x14ac:dyDescent="0.25">
      <c r="A1123" t="s">
        <v>115</v>
      </c>
      <c r="B1123" t="s">
        <v>115</v>
      </c>
      <c r="C1123" t="s">
        <v>91</v>
      </c>
      <c r="D1123" s="1" t="s">
        <v>101</v>
      </c>
      <c r="E1123" t="s">
        <v>93</v>
      </c>
      <c r="F1123" t="s">
        <v>19</v>
      </c>
      <c r="G1123">
        <v>8</v>
      </c>
      <c r="H1123">
        <v>19286.900000000001</v>
      </c>
      <c r="I1123" s="5">
        <f>IFERROR(VLOOKUP(TrendSheetStgData[Population]&amp;TrendSheetStgData[Cost Basis]&amp;TrendSheetStgData[Period]&amp;TrendSheetStgData[Trend],TrendSheetPrdData[#All],9,FALSE),0)</f>
        <v>19286.900000000001</v>
      </c>
      <c r="J1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3" s="5">
        <f>VLOOKUP(TrendSheetStgData[Population]&amp;TrendSheetStgData[Trend],Threshold[#All],4,FALSE)</f>
        <v>10</v>
      </c>
      <c r="L1123" s="5">
        <f>VLOOKUP(TrendSheetStgData[Population]&amp;TrendSheetStgData[Trend],Threshold[#All],5,FALSE)</f>
        <v>5</v>
      </c>
      <c r="M1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4" spans="1:13" x14ac:dyDescent="0.25">
      <c r="A1124" t="s">
        <v>115</v>
      </c>
      <c r="B1124" t="s">
        <v>115</v>
      </c>
      <c r="C1124" t="s">
        <v>91</v>
      </c>
      <c r="D1124" s="1" t="s">
        <v>102</v>
      </c>
      <c r="E1124" t="s">
        <v>93</v>
      </c>
      <c r="F1124" t="s">
        <v>19</v>
      </c>
      <c r="G1124">
        <v>8</v>
      </c>
      <c r="H1124">
        <v>32641.27</v>
      </c>
      <c r="I1124" s="5">
        <f>IFERROR(VLOOKUP(TrendSheetStgData[Population]&amp;TrendSheetStgData[Cost Basis]&amp;TrendSheetStgData[Period]&amp;TrendSheetStgData[Trend],TrendSheetPrdData[#All],9,FALSE),0)</f>
        <v>32641.27</v>
      </c>
      <c r="J1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4" s="5">
        <f>VLOOKUP(TrendSheetStgData[Population]&amp;TrendSheetStgData[Trend],Threshold[#All],4,FALSE)</f>
        <v>10</v>
      </c>
      <c r="L1124" s="5">
        <f>VLOOKUP(TrendSheetStgData[Population]&amp;TrendSheetStgData[Trend],Threshold[#All],5,FALSE)</f>
        <v>5</v>
      </c>
      <c r="M1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5" spans="1:13" x14ac:dyDescent="0.25">
      <c r="A1125" t="s">
        <v>115</v>
      </c>
      <c r="B1125" t="s">
        <v>115</v>
      </c>
      <c r="C1125" t="s">
        <v>91</v>
      </c>
      <c r="D1125" s="1" t="s">
        <v>103</v>
      </c>
      <c r="E1125" t="s">
        <v>93</v>
      </c>
      <c r="F1125" t="s">
        <v>19</v>
      </c>
      <c r="G1125">
        <v>8</v>
      </c>
      <c r="H1125">
        <v>28710.37</v>
      </c>
      <c r="I1125" s="5">
        <f>IFERROR(VLOOKUP(TrendSheetStgData[Population]&amp;TrendSheetStgData[Cost Basis]&amp;TrendSheetStgData[Period]&amp;TrendSheetStgData[Trend],TrendSheetPrdData[#All],9,FALSE),0)</f>
        <v>28710.37</v>
      </c>
      <c r="J1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5" s="5">
        <f>VLOOKUP(TrendSheetStgData[Population]&amp;TrendSheetStgData[Trend],Threshold[#All],4,FALSE)</f>
        <v>10</v>
      </c>
      <c r="L1125" s="5">
        <f>VLOOKUP(TrendSheetStgData[Population]&amp;TrendSheetStgData[Trend],Threshold[#All],5,FALSE)</f>
        <v>5</v>
      </c>
      <c r="M1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6" spans="1:13" x14ac:dyDescent="0.25">
      <c r="A1126" t="s">
        <v>115</v>
      </c>
      <c r="B1126" t="s">
        <v>115</v>
      </c>
      <c r="C1126" t="s">
        <v>91</v>
      </c>
      <c r="D1126" s="1" t="s">
        <v>104</v>
      </c>
      <c r="E1126" t="s">
        <v>93</v>
      </c>
      <c r="F1126" t="s">
        <v>19</v>
      </c>
      <c r="G1126">
        <v>8</v>
      </c>
      <c r="H1126">
        <v>26101.47</v>
      </c>
      <c r="I1126" s="5">
        <f>IFERROR(VLOOKUP(TrendSheetStgData[Population]&amp;TrendSheetStgData[Cost Basis]&amp;TrendSheetStgData[Period]&amp;TrendSheetStgData[Trend],TrendSheetPrdData[#All],9,FALSE),0)</f>
        <v>26101.47</v>
      </c>
      <c r="J1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6" s="5">
        <f>VLOOKUP(TrendSheetStgData[Population]&amp;TrendSheetStgData[Trend],Threshold[#All],4,FALSE)</f>
        <v>10</v>
      </c>
      <c r="L1126" s="5">
        <f>VLOOKUP(TrendSheetStgData[Population]&amp;TrendSheetStgData[Trend],Threshold[#All],5,FALSE)</f>
        <v>5</v>
      </c>
      <c r="M1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7" spans="1:13" x14ac:dyDescent="0.25">
      <c r="A1127" t="s">
        <v>115</v>
      </c>
      <c r="B1127" t="s">
        <v>115</v>
      </c>
      <c r="C1127" t="s">
        <v>91</v>
      </c>
      <c r="D1127" s="1" t="s">
        <v>105</v>
      </c>
      <c r="E1127" t="s">
        <v>93</v>
      </c>
      <c r="F1127" t="s">
        <v>19</v>
      </c>
      <c r="G1127">
        <v>8</v>
      </c>
      <c r="H1127">
        <v>13429.37</v>
      </c>
      <c r="I1127" s="5">
        <f>IFERROR(VLOOKUP(TrendSheetStgData[Population]&amp;TrendSheetStgData[Cost Basis]&amp;TrendSheetStgData[Period]&amp;TrendSheetStgData[Trend],TrendSheetPrdData[#All],9,FALSE),0)</f>
        <v>13429.37</v>
      </c>
      <c r="J1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7" s="5">
        <f>VLOOKUP(TrendSheetStgData[Population]&amp;TrendSheetStgData[Trend],Threshold[#All],4,FALSE)</f>
        <v>10</v>
      </c>
      <c r="L1127" s="5">
        <f>VLOOKUP(TrendSheetStgData[Population]&amp;TrendSheetStgData[Trend],Threshold[#All],5,FALSE)</f>
        <v>5</v>
      </c>
      <c r="M1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8" spans="1:13" x14ac:dyDescent="0.25">
      <c r="A1128" t="s">
        <v>115</v>
      </c>
      <c r="B1128" t="s">
        <v>115</v>
      </c>
      <c r="C1128" t="s">
        <v>91</v>
      </c>
      <c r="D1128" s="1" t="s">
        <v>106</v>
      </c>
      <c r="E1128" t="s">
        <v>93</v>
      </c>
      <c r="F1128" t="s">
        <v>19</v>
      </c>
      <c r="G1128">
        <v>8</v>
      </c>
      <c r="H1128">
        <v>27868.63</v>
      </c>
      <c r="I1128" s="5">
        <f>IFERROR(VLOOKUP(TrendSheetStgData[Population]&amp;TrendSheetStgData[Cost Basis]&amp;TrendSheetStgData[Period]&amp;TrendSheetStgData[Trend],TrendSheetPrdData[#All],9,FALSE),0)</f>
        <v>27868.63</v>
      </c>
      <c r="J1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8" s="5">
        <f>VLOOKUP(TrendSheetStgData[Population]&amp;TrendSheetStgData[Trend],Threshold[#All],4,FALSE)</f>
        <v>10</v>
      </c>
      <c r="L1128" s="5">
        <f>VLOOKUP(TrendSheetStgData[Population]&amp;TrendSheetStgData[Trend],Threshold[#All],5,FALSE)</f>
        <v>5</v>
      </c>
      <c r="M1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29" spans="1:13" x14ac:dyDescent="0.25">
      <c r="A1129" t="s">
        <v>115</v>
      </c>
      <c r="B1129" t="s">
        <v>115</v>
      </c>
      <c r="C1129" t="s">
        <v>91</v>
      </c>
      <c r="D1129" s="1" t="s">
        <v>107</v>
      </c>
      <c r="E1129" t="s">
        <v>93</v>
      </c>
      <c r="F1129" t="s">
        <v>19</v>
      </c>
      <c r="G1129">
        <v>8</v>
      </c>
      <c r="H1129">
        <v>20511.14</v>
      </c>
      <c r="I1129" s="5">
        <f>IFERROR(VLOOKUP(TrendSheetStgData[Population]&amp;TrendSheetStgData[Cost Basis]&amp;TrendSheetStgData[Period]&amp;TrendSheetStgData[Trend],TrendSheetPrdData[#All],9,FALSE),0)</f>
        <v>20511.14</v>
      </c>
      <c r="J1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29" s="5">
        <f>VLOOKUP(TrendSheetStgData[Population]&amp;TrendSheetStgData[Trend],Threshold[#All],4,FALSE)</f>
        <v>10</v>
      </c>
      <c r="L1129" s="5">
        <f>VLOOKUP(TrendSheetStgData[Population]&amp;TrendSheetStgData[Trend],Threshold[#All],5,FALSE)</f>
        <v>5</v>
      </c>
      <c r="M1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0" spans="1:13" x14ac:dyDescent="0.25">
      <c r="A1130" t="s">
        <v>115</v>
      </c>
      <c r="B1130" t="s">
        <v>115</v>
      </c>
      <c r="C1130" t="s">
        <v>91</v>
      </c>
      <c r="D1130" s="1" t="s">
        <v>108</v>
      </c>
      <c r="E1130" t="s">
        <v>93</v>
      </c>
      <c r="F1130" t="s">
        <v>19</v>
      </c>
      <c r="G1130">
        <v>8</v>
      </c>
      <c r="H1130">
        <v>53731.89</v>
      </c>
      <c r="I1130" s="5">
        <f>IFERROR(VLOOKUP(TrendSheetStgData[Population]&amp;TrendSheetStgData[Cost Basis]&amp;TrendSheetStgData[Period]&amp;TrendSheetStgData[Trend],TrendSheetPrdData[#All],9,FALSE),0)</f>
        <v>53503.89</v>
      </c>
      <c r="J1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0.42613723974088613</v>
      </c>
      <c r="K1130" s="5">
        <f>VLOOKUP(TrendSheetStgData[Population]&amp;TrendSheetStgData[Trend],Threshold[#All],4,FALSE)</f>
        <v>10</v>
      </c>
      <c r="L1130" s="5">
        <f>VLOOKUP(TrendSheetStgData[Population]&amp;TrendSheetStgData[Trend],Threshold[#All],5,FALSE)</f>
        <v>5</v>
      </c>
      <c r="M1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31" spans="1:13" x14ac:dyDescent="0.25">
      <c r="A1131" t="s">
        <v>115</v>
      </c>
      <c r="B1131" t="s">
        <v>115</v>
      </c>
      <c r="C1131" t="s">
        <v>91</v>
      </c>
      <c r="D1131" s="1" t="s">
        <v>109</v>
      </c>
      <c r="E1131" t="s">
        <v>93</v>
      </c>
      <c r="F1131" t="s">
        <v>19</v>
      </c>
      <c r="G1131">
        <v>8</v>
      </c>
      <c r="H1131">
        <v>33030.639999999999</v>
      </c>
      <c r="I1131" s="5">
        <f>IFERROR(VLOOKUP(TrendSheetStgData[Population]&amp;TrendSheetStgData[Cost Basis]&amp;TrendSheetStgData[Period]&amp;TrendSheetStgData[Trend],TrendSheetPrdData[#All],9,FALSE),0)</f>
        <v>34624.49</v>
      </c>
      <c r="J1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4.6032446976114265</v>
      </c>
      <c r="K1131" s="5">
        <f>VLOOKUP(TrendSheetStgData[Population]&amp;TrendSheetStgData[Trend],Threshold[#All],4,FALSE)</f>
        <v>10</v>
      </c>
      <c r="L1131" s="5">
        <f>VLOOKUP(TrendSheetStgData[Population]&amp;TrendSheetStgData[Trend],Threshold[#All],5,FALSE)</f>
        <v>5</v>
      </c>
      <c r="M1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132" spans="1:13" x14ac:dyDescent="0.25">
      <c r="A1132" t="s">
        <v>115</v>
      </c>
      <c r="B1132" t="s">
        <v>115</v>
      </c>
      <c r="C1132" t="s">
        <v>91</v>
      </c>
      <c r="D1132" s="1" t="s">
        <v>110</v>
      </c>
      <c r="E1132" t="s">
        <v>93</v>
      </c>
      <c r="F1132" t="s">
        <v>19</v>
      </c>
      <c r="G1132">
        <v>8</v>
      </c>
      <c r="H1132">
        <v>29396.22</v>
      </c>
      <c r="I1132" s="5">
        <f>IFERROR(VLOOKUP(TrendSheetStgData[Population]&amp;TrendSheetStgData[Cost Basis]&amp;TrendSheetStgData[Period]&amp;TrendSheetStgData[Trend],TrendSheetPrdData[#All],9,FALSE),0)</f>
        <v>27728.22</v>
      </c>
      <c r="J1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6.015532190670732</v>
      </c>
      <c r="K1132" s="5">
        <f>VLOOKUP(TrendSheetStgData[Population]&amp;TrendSheetStgData[Trend],Threshold[#All],4,FALSE)</f>
        <v>10</v>
      </c>
      <c r="L1132" s="5">
        <f>VLOOKUP(TrendSheetStgData[Population]&amp;TrendSheetStgData[Trend],Threshold[#All],5,FALSE)</f>
        <v>5</v>
      </c>
      <c r="M1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133" spans="1:13" x14ac:dyDescent="0.25">
      <c r="A1133" t="s">
        <v>115</v>
      </c>
      <c r="B1133" t="s">
        <v>115</v>
      </c>
      <c r="C1133" t="s">
        <v>91</v>
      </c>
      <c r="D1133" s="1" t="s">
        <v>111</v>
      </c>
      <c r="E1133" t="s">
        <v>113</v>
      </c>
      <c r="F1133" t="s">
        <v>19</v>
      </c>
      <c r="G1133">
        <v>8</v>
      </c>
      <c r="H1133">
        <v>32025.74</v>
      </c>
      <c r="I1133" s="5">
        <f>IFERROR(VLOOKUP(TrendSheetStgData[Population]&amp;TrendSheetStgData[Cost Basis]&amp;TrendSheetStgData[Period]&amp;TrendSheetStgData[Trend],TrendSheetPrdData[#All],9,FALSE),0)</f>
        <v>30140.55</v>
      </c>
      <c r="J1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6.2546635678512912</v>
      </c>
      <c r="K1133" s="5">
        <f>VLOOKUP(TrendSheetStgData[Population]&amp;TrendSheetStgData[Trend],Threshold[#All],4,FALSE)</f>
        <v>10</v>
      </c>
      <c r="L1133" s="5">
        <f>VLOOKUP(TrendSheetStgData[Population]&amp;TrendSheetStgData[Trend],Threshold[#All],5,FALSE)</f>
        <v>5</v>
      </c>
      <c r="M1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134" spans="1:13" x14ac:dyDescent="0.25">
      <c r="A1134" t="s">
        <v>115</v>
      </c>
      <c r="B1134" t="s">
        <v>115</v>
      </c>
      <c r="C1134" t="s">
        <v>91</v>
      </c>
      <c r="D1134" s="1" t="s">
        <v>112</v>
      </c>
      <c r="E1134" t="s">
        <v>113</v>
      </c>
      <c r="F1134" t="s">
        <v>19</v>
      </c>
      <c r="G1134">
        <v>8</v>
      </c>
      <c r="H1134">
        <v>22837.62</v>
      </c>
      <c r="I1134" s="5">
        <f>IFERROR(VLOOKUP(TrendSheetStgData[Population]&amp;TrendSheetStgData[Cost Basis]&amp;TrendSheetStgData[Period]&amp;TrendSheetStgData[Trend],TrendSheetPrdData[#All],9,FALSE),0)</f>
        <v>5341.62</v>
      </c>
      <c r="J1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327.54108304222314</v>
      </c>
      <c r="K1134" s="5">
        <f>VLOOKUP(TrendSheetStgData[Population]&amp;TrendSheetStgData[Trend],Threshold[#All],4,FALSE)</f>
        <v>10</v>
      </c>
      <c r="L1134" s="5">
        <f>VLOOKUP(TrendSheetStgData[Population]&amp;TrendSheetStgData[Trend],Threshold[#All],5,FALSE)</f>
        <v>5</v>
      </c>
      <c r="M1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35" spans="1:13" x14ac:dyDescent="0.25">
      <c r="A1135" t="s">
        <v>115</v>
      </c>
      <c r="B1135" t="s">
        <v>115</v>
      </c>
      <c r="C1135" t="s">
        <v>91</v>
      </c>
      <c r="D1135" s="1" t="s">
        <v>114</v>
      </c>
      <c r="E1135" t="s">
        <v>113</v>
      </c>
      <c r="F1135" t="s">
        <v>19</v>
      </c>
      <c r="G1135">
        <v>8</v>
      </c>
      <c r="H1135">
        <v>12963.11</v>
      </c>
      <c r="I1135" s="5">
        <f>IFERROR(VLOOKUP(TrendSheetStgData[Population]&amp;TrendSheetStgData[Cost Basis]&amp;TrendSheetStgData[Period]&amp;TrendSheetStgData[Trend],TrendSheetPrdData[#All],9,FALSE),0)</f>
        <v>0</v>
      </c>
      <c r="J1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135" s="5">
        <f>VLOOKUP(TrendSheetStgData[Population]&amp;TrendSheetStgData[Trend],Threshold[#All],4,FALSE)</f>
        <v>10</v>
      </c>
      <c r="L1135" s="5">
        <f>VLOOKUP(TrendSheetStgData[Population]&amp;TrendSheetStgData[Trend],Threshold[#All],5,FALSE)</f>
        <v>5</v>
      </c>
      <c r="M1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36" spans="1:13" x14ac:dyDescent="0.25">
      <c r="A1136" t="s">
        <v>115</v>
      </c>
      <c r="B1136" t="s">
        <v>115</v>
      </c>
      <c r="C1136" t="s">
        <v>91</v>
      </c>
      <c r="D1136" s="1" t="s">
        <v>92</v>
      </c>
      <c r="E1136" t="s">
        <v>93</v>
      </c>
      <c r="F1136" t="s">
        <v>20</v>
      </c>
      <c r="G1136">
        <v>9</v>
      </c>
      <c r="H1136">
        <v>26</v>
      </c>
      <c r="I1136" s="5">
        <f>IFERROR(VLOOKUP(TrendSheetStgData[Population]&amp;TrendSheetStgData[Cost Basis]&amp;TrendSheetStgData[Period]&amp;TrendSheetStgData[Trend],TrendSheetPrdData[#All],9,FALSE),0)</f>
        <v>26</v>
      </c>
      <c r="J1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6" s="5">
        <f>VLOOKUP(TrendSheetStgData[Population]&amp;TrendSheetStgData[Trend],Threshold[#All],4,FALSE)</f>
        <v>10</v>
      </c>
      <c r="L1136" s="5">
        <f>VLOOKUP(TrendSheetStgData[Population]&amp;TrendSheetStgData[Trend],Threshold[#All],5,FALSE)</f>
        <v>5</v>
      </c>
      <c r="M1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7" spans="1:13" x14ac:dyDescent="0.25">
      <c r="A1137" t="s">
        <v>115</v>
      </c>
      <c r="B1137" t="s">
        <v>115</v>
      </c>
      <c r="C1137" t="s">
        <v>91</v>
      </c>
      <c r="D1137" s="1" t="s">
        <v>94</v>
      </c>
      <c r="E1137" t="s">
        <v>93</v>
      </c>
      <c r="F1137" t="s">
        <v>20</v>
      </c>
      <c r="G1137">
        <v>9</v>
      </c>
      <c r="H1137">
        <v>37</v>
      </c>
      <c r="I1137" s="5">
        <f>IFERROR(VLOOKUP(TrendSheetStgData[Population]&amp;TrendSheetStgData[Cost Basis]&amp;TrendSheetStgData[Period]&amp;TrendSheetStgData[Trend],TrendSheetPrdData[#All],9,FALSE),0)</f>
        <v>37</v>
      </c>
      <c r="J1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7" s="5">
        <f>VLOOKUP(TrendSheetStgData[Population]&amp;TrendSheetStgData[Trend],Threshold[#All],4,FALSE)</f>
        <v>10</v>
      </c>
      <c r="L1137" s="5">
        <f>VLOOKUP(TrendSheetStgData[Population]&amp;TrendSheetStgData[Trend],Threshold[#All],5,FALSE)</f>
        <v>5</v>
      </c>
      <c r="M1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8" spans="1:13" x14ac:dyDescent="0.25">
      <c r="A1138" t="s">
        <v>115</v>
      </c>
      <c r="B1138" t="s">
        <v>115</v>
      </c>
      <c r="C1138" t="s">
        <v>91</v>
      </c>
      <c r="D1138" s="1" t="s">
        <v>95</v>
      </c>
      <c r="E1138" t="s">
        <v>93</v>
      </c>
      <c r="F1138" t="s">
        <v>20</v>
      </c>
      <c r="G1138">
        <v>9</v>
      </c>
      <c r="H1138">
        <v>16</v>
      </c>
      <c r="I1138" s="5">
        <f>IFERROR(VLOOKUP(TrendSheetStgData[Population]&amp;TrendSheetStgData[Cost Basis]&amp;TrendSheetStgData[Period]&amp;TrendSheetStgData[Trend],TrendSheetPrdData[#All],9,FALSE),0)</f>
        <v>16</v>
      </c>
      <c r="J1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8" s="5">
        <f>VLOOKUP(TrendSheetStgData[Population]&amp;TrendSheetStgData[Trend],Threshold[#All],4,FALSE)</f>
        <v>10</v>
      </c>
      <c r="L1138" s="5">
        <f>VLOOKUP(TrendSheetStgData[Population]&amp;TrendSheetStgData[Trend],Threshold[#All],5,FALSE)</f>
        <v>5</v>
      </c>
      <c r="M1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39" spans="1:13" x14ac:dyDescent="0.25">
      <c r="A1139" t="s">
        <v>115</v>
      </c>
      <c r="B1139" t="s">
        <v>115</v>
      </c>
      <c r="C1139" t="s">
        <v>91</v>
      </c>
      <c r="D1139" s="1" t="s">
        <v>96</v>
      </c>
      <c r="E1139" t="s">
        <v>93</v>
      </c>
      <c r="F1139" t="s">
        <v>20</v>
      </c>
      <c r="G1139">
        <v>9</v>
      </c>
      <c r="H1139">
        <v>32</v>
      </c>
      <c r="I1139" s="5">
        <f>IFERROR(VLOOKUP(TrendSheetStgData[Population]&amp;TrendSheetStgData[Cost Basis]&amp;TrendSheetStgData[Period]&amp;TrendSheetStgData[Trend],TrendSheetPrdData[#All],9,FALSE),0)</f>
        <v>32</v>
      </c>
      <c r="J1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39" s="5">
        <f>VLOOKUP(TrendSheetStgData[Population]&amp;TrendSheetStgData[Trend],Threshold[#All],4,FALSE)</f>
        <v>10</v>
      </c>
      <c r="L1139" s="5">
        <f>VLOOKUP(TrendSheetStgData[Population]&amp;TrendSheetStgData[Trend],Threshold[#All],5,FALSE)</f>
        <v>5</v>
      </c>
      <c r="M1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0" spans="1:13" x14ac:dyDescent="0.25">
      <c r="A1140" t="s">
        <v>115</v>
      </c>
      <c r="B1140" t="s">
        <v>115</v>
      </c>
      <c r="C1140" t="s">
        <v>91</v>
      </c>
      <c r="D1140" s="1" t="s">
        <v>97</v>
      </c>
      <c r="E1140" t="s">
        <v>93</v>
      </c>
      <c r="F1140" t="s">
        <v>20</v>
      </c>
      <c r="G1140">
        <v>9</v>
      </c>
      <c r="H1140">
        <v>23</v>
      </c>
      <c r="I1140" s="5">
        <f>IFERROR(VLOOKUP(TrendSheetStgData[Population]&amp;TrendSheetStgData[Cost Basis]&amp;TrendSheetStgData[Period]&amp;TrendSheetStgData[Trend],TrendSheetPrdData[#All],9,FALSE),0)</f>
        <v>23</v>
      </c>
      <c r="J1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0" s="5">
        <f>VLOOKUP(TrendSheetStgData[Population]&amp;TrendSheetStgData[Trend],Threshold[#All],4,FALSE)</f>
        <v>10</v>
      </c>
      <c r="L1140" s="5">
        <f>VLOOKUP(TrendSheetStgData[Population]&amp;TrendSheetStgData[Trend],Threshold[#All],5,FALSE)</f>
        <v>5</v>
      </c>
      <c r="M1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1" spans="1:13" x14ac:dyDescent="0.25">
      <c r="A1141" t="s">
        <v>115</v>
      </c>
      <c r="B1141" t="s">
        <v>115</v>
      </c>
      <c r="C1141" t="s">
        <v>91</v>
      </c>
      <c r="D1141" s="1" t="s">
        <v>98</v>
      </c>
      <c r="E1141" t="s">
        <v>93</v>
      </c>
      <c r="F1141" t="s">
        <v>20</v>
      </c>
      <c r="G1141">
        <v>9</v>
      </c>
      <c r="H1141">
        <v>11</v>
      </c>
      <c r="I1141" s="5">
        <f>IFERROR(VLOOKUP(TrendSheetStgData[Population]&amp;TrendSheetStgData[Cost Basis]&amp;TrendSheetStgData[Period]&amp;TrendSheetStgData[Trend],TrendSheetPrdData[#All],9,FALSE),0)</f>
        <v>11</v>
      </c>
      <c r="J1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1" s="5">
        <f>VLOOKUP(TrendSheetStgData[Population]&amp;TrendSheetStgData[Trend],Threshold[#All],4,FALSE)</f>
        <v>10</v>
      </c>
      <c r="L1141" s="5">
        <f>VLOOKUP(TrendSheetStgData[Population]&amp;TrendSheetStgData[Trend],Threshold[#All],5,FALSE)</f>
        <v>5</v>
      </c>
      <c r="M1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2" spans="1:13" x14ac:dyDescent="0.25">
      <c r="A1142" t="s">
        <v>115</v>
      </c>
      <c r="B1142" t="s">
        <v>115</v>
      </c>
      <c r="C1142" t="s">
        <v>91</v>
      </c>
      <c r="D1142" s="1" t="s">
        <v>99</v>
      </c>
      <c r="E1142" t="s">
        <v>93</v>
      </c>
      <c r="F1142" t="s">
        <v>20</v>
      </c>
      <c r="G1142">
        <v>9</v>
      </c>
      <c r="H1142">
        <v>43</v>
      </c>
      <c r="I1142" s="5">
        <f>IFERROR(VLOOKUP(TrendSheetStgData[Population]&amp;TrendSheetStgData[Cost Basis]&amp;TrendSheetStgData[Period]&amp;TrendSheetStgData[Trend],TrendSheetPrdData[#All],9,FALSE),0)</f>
        <v>43</v>
      </c>
      <c r="J1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2" s="5">
        <f>VLOOKUP(TrendSheetStgData[Population]&amp;TrendSheetStgData[Trend],Threshold[#All],4,FALSE)</f>
        <v>10</v>
      </c>
      <c r="L1142" s="5">
        <f>VLOOKUP(TrendSheetStgData[Population]&amp;TrendSheetStgData[Trend],Threshold[#All],5,FALSE)</f>
        <v>5</v>
      </c>
      <c r="M1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3" spans="1:13" x14ac:dyDescent="0.25">
      <c r="A1143" t="s">
        <v>115</v>
      </c>
      <c r="B1143" t="s">
        <v>115</v>
      </c>
      <c r="C1143" t="s">
        <v>91</v>
      </c>
      <c r="D1143" s="1" t="s">
        <v>100</v>
      </c>
      <c r="E1143" t="s">
        <v>93</v>
      </c>
      <c r="F1143" t="s">
        <v>20</v>
      </c>
      <c r="G1143">
        <v>9</v>
      </c>
      <c r="H1143">
        <v>23</v>
      </c>
      <c r="I1143" s="5">
        <f>IFERROR(VLOOKUP(TrendSheetStgData[Population]&amp;TrendSheetStgData[Cost Basis]&amp;TrendSheetStgData[Period]&amp;TrendSheetStgData[Trend],TrendSheetPrdData[#All],9,FALSE),0)</f>
        <v>23</v>
      </c>
      <c r="J1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3" s="5">
        <f>VLOOKUP(TrendSheetStgData[Population]&amp;TrendSheetStgData[Trend],Threshold[#All],4,FALSE)</f>
        <v>10</v>
      </c>
      <c r="L1143" s="5">
        <f>VLOOKUP(TrendSheetStgData[Population]&amp;TrendSheetStgData[Trend],Threshold[#All],5,FALSE)</f>
        <v>5</v>
      </c>
      <c r="M1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4" spans="1:13" x14ac:dyDescent="0.25">
      <c r="A1144" t="s">
        <v>115</v>
      </c>
      <c r="B1144" t="s">
        <v>115</v>
      </c>
      <c r="C1144" t="s">
        <v>91</v>
      </c>
      <c r="D1144" s="1" t="s">
        <v>101</v>
      </c>
      <c r="E1144" t="s">
        <v>93</v>
      </c>
      <c r="F1144" t="s">
        <v>20</v>
      </c>
      <c r="G1144">
        <v>9</v>
      </c>
      <c r="H1144">
        <v>20</v>
      </c>
      <c r="I1144" s="5">
        <f>IFERROR(VLOOKUP(TrendSheetStgData[Population]&amp;TrendSheetStgData[Cost Basis]&amp;TrendSheetStgData[Period]&amp;TrendSheetStgData[Trend],TrendSheetPrdData[#All],9,FALSE),0)</f>
        <v>20</v>
      </c>
      <c r="J1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4" s="5">
        <f>VLOOKUP(TrendSheetStgData[Population]&amp;TrendSheetStgData[Trend],Threshold[#All],4,FALSE)</f>
        <v>10</v>
      </c>
      <c r="L1144" s="5">
        <f>VLOOKUP(TrendSheetStgData[Population]&amp;TrendSheetStgData[Trend],Threshold[#All],5,FALSE)</f>
        <v>5</v>
      </c>
      <c r="M1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5" spans="1:13" x14ac:dyDescent="0.25">
      <c r="A1145" t="s">
        <v>115</v>
      </c>
      <c r="B1145" t="s">
        <v>115</v>
      </c>
      <c r="C1145" t="s">
        <v>91</v>
      </c>
      <c r="D1145" s="1" t="s">
        <v>102</v>
      </c>
      <c r="E1145" t="s">
        <v>93</v>
      </c>
      <c r="F1145" t="s">
        <v>20</v>
      </c>
      <c r="G1145">
        <v>9</v>
      </c>
      <c r="H1145">
        <v>43</v>
      </c>
      <c r="I1145" s="5">
        <f>IFERROR(VLOOKUP(TrendSheetStgData[Population]&amp;TrendSheetStgData[Cost Basis]&amp;TrendSheetStgData[Period]&amp;TrendSheetStgData[Trend],TrendSheetPrdData[#All],9,FALSE),0)</f>
        <v>43</v>
      </c>
      <c r="J1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5" s="5">
        <f>VLOOKUP(TrendSheetStgData[Population]&amp;TrendSheetStgData[Trend],Threshold[#All],4,FALSE)</f>
        <v>10</v>
      </c>
      <c r="L1145" s="5">
        <f>VLOOKUP(TrendSheetStgData[Population]&amp;TrendSheetStgData[Trend],Threshold[#All],5,FALSE)</f>
        <v>5</v>
      </c>
      <c r="M1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6" spans="1:13" x14ac:dyDescent="0.25">
      <c r="A1146" t="s">
        <v>115</v>
      </c>
      <c r="B1146" t="s">
        <v>115</v>
      </c>
      <c r="C1146" t="s">
        <v>91</v>
      </c>
      <c r="D1146" s="1" t="s">
        <v>103</v>
      </c>
      <c r="E1146" t="s">
        <v>93</v>
      </c>
      <c r="F1146" t="s">
        <v>20</v>
      </c>
      <c r="G1146">
        <v>9</v>
      </c>
      <c r="H1146">
        <v>20</v>
      </c>
      <c r="I1146" s="5">
        <f>IFERROR(VLOOKUP(TrendSheetStgData[Population]&amp;TrendSheetStgData[Cost Basis]&amp;TrendSheetStgData[Period]&amp;TrendSheetStgData[Trend],TrendSheetPrdData[#All],9,FALSE),0)</f>
        <v>20</v>
      </c>
      <c r="J1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6" s="5">
        <f>VLOOKUP(TrendSheetStgData[Population]&amp;TrendSheetStgData[Trend],Threshold[#All],4,FALSE)</f>
        <v>10</v>
      </c>
      <c r="L1146" s="5">
        <f>VLOOKUP(TrendSheetStgData[Population]&amp;TrendSheetStgData[Trend],Threshold[#All],5,FALSE)</f>
        <v>5</v>
      </c>
      <c r="M1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7" spans="1:13" x14ac:dyDescent="0.25">
      <c r="A1147" t="s">
        <v>115</v>
      </c>
      <c r="B1147" t="s">
        <v>115</v>
      </c>
      <c r="C1147" t="s">
        <v>91</v>
      </c>
      <c r="D1147" s="1" t="s">
        <v>104</v>
      </c>
      <c r="E1147" t="s">
        <v>93</v>
      </c>
      <c r="F1147" t="s">
        <v>20</v>
      </c>
      <c r="G1147">
        <v>9</v>
      </c>
      <c r="H1147">
        <v>33</v>
      </c>
      <c r="I1147" s="5">
        <f>IFERROR(VLOOKUP(TrendSheetStgData[Population]&amp;TrendSheetStgData[Cost Basis]&amp;TrendSheetStgData[Period]&amp;TrendSheetStgData[Trend],TrendSheetPrdData[#All],9,FALSE),0)</f>
        <v>33</v>
      </c>
      <c r="J1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7" s="5">
        <f>VLOOKUP(TrendSheetStgData[Population]&amp;TrendSheetStgData[Trend],Threshold[#All],4,FALSE)</f>
        <v>10</v>
      </c>
      <c r="L1147" s="5">
        <f>VLOOKUP(TrendSheetStgData[Population]&amp;TrendSheetStgData[Trend],Threshold[#All],5,FALSE)</f>
        <v>5</v>
      </c>
      <c r="M1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8" spans="1:13" x14ac:dyDescent="0.25">
      <c r="A1148" t="s">
        <v>115</v>
      </c>
      <c r="B1148" t="s">
        <v>115</v>
      </c>
      <c r="C1148" t="s">
        <v>91</v>
      </c>
      <c r="D1148" s="1" t="s">
        <v>105</v>
      </c>
      <c r="E1148" t="s">
        <v>93</v>
      </c>
      <c r="F1148" t="s">
        <v>20</v>
      </c>
      <c r="G1148">
        <v>9</v>
      </c>
      <c r="H1148">
        <v>19</v>
      </c>
      <c r="I1148" s="5">
        <f>IFERROR(VLOOKUP(TrendSheetStgData[Population]&amp;TrendSheetStgData[Cost Basis]&amp;TrendSheetStgData[Period]&amp;TrendSheetStgData[Trend],TrendSheetPrdData[#All],9,FALSE),0)</f>
        <v>19</v>
      </c>
      <c r="J1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8" s="5">
        <f>VLOOKUP(TrendSheetStgData[Population]&amp;TrendSheetStgData[Trend],Threshold[#All],4,FALSE)</f>
        <v>10</v>
      </c>
      <c r="L1148" s="5">
        <f>VLOOKUP(TrendSheetStgData[Population]&amp;TrendSheetStgData[Trend],Threshold[#All],5,FALSE)</f>
        <v>5</v>
      </c>
      <c r="M1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49" spans="1:13" x14ac:dyDescent="0.25">
      <c r="A1149" t="s">
        <v>115</v>
      </c>
      <c r="B1149" t="s">
        <v>115</v>
      </c>
      <c r="C1149" t="s">
        <v>91</v>
      </c>
      <c r="D1149" s="1" t="s">
        <v>106</v>
      </c>
      <c r="E1149" t="s">
        <v>93</v>
      </c>
      <c r="F1149" t="s">
        <v>20</v>
      </c>
      <c r="G1149">
        <v>9</v>
      </c>
      <c r="H1149">
        <v>21</v>
      </c>
      <c r="I1149" s="5">
        <f>IFERROR(VLOOKUP(TrendSheetStgData[Population]&amp;TrendSheetStgData[Cost Basis]&amp;TrendSheetStgData[Period]&amp;TrendSheetStgData[Trend],TrendSheetPrdData[#All],9,FALSE),0)</f>
        <v>21</v>
      </c>
      <c r="J1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49" s="5">
        <f>VLOOKUP(TrendSheetStgData[Population]&amp;TrendSheetStgData[Trend],Threshold[#All],4,FALSE)</f>
        <v>10</v>
      </c>
      <c r="L1149" s="5">
        <f>VLOOKUP(TrendSheetStgData[Population]&amp;TrendSheetStgData[Trend],Threshold[#All],5,FALSE)</f>
        <v>5</v>
      </c>
      <c r="M1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0" spans="1:13" x14ac:dyDescent="0.25">
      <c r="A1150" t="s">
        <v>115</v>
      </c>
      <c r="B1150" t="s">
        <v>115</v>
      </c>
      <c r="C1150" t="s">
        <v>91</v>
      </c>
      <c r="D1150" s="1" t="s">
        <v>107</v>
      </c>
      <c r="E1150" t="s">
        <v>93</v>
      </c>
      <c r="F1150" t="s">
        <v>20</v>
      </c>
      <c r="G1150">
        <v>9</v>
      </c>
      <c r="H1150">
        <v>13</v>
      </c>
      <c r="I1150" s="5">
        <f>IFERROR(VLOOKUP(TrendSheetStgData[Population]&amp;TrendSheetStgData[Cost Basis]&amp;TrendSheetStgData[Period]&amp;TrendSheetStgData[Trend],TrendSheetPrdData[#All],9,FALSE),0)</f>
        <v>13</v>
      </c>
      <c r="J1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0" s="5">
        <f>VLOOKUP(TrendSheetStgData[Population]&amp;TrendSheetStgData[Trend],Threshold[#All],4,FALSE)</f>
        <v>10</v>
      </c>
      <c r="L1150" s="5">
        <f>VLOOKUP(TrendSheetStgData[Population]&amp;TrendSheetStgData[Trend],Threshold[#All],5,FALSE)</f>
        <v>5</v>
      </c>
      <c r="M1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1" spans="1:13" x14ac:dyDescent="0.25">
      <c r="A1151" t="s">
        <v>115</v>
      </c>
      <c r="B1151" t="s">
        <v>115</v>
      </c>
      <c r="C1151" t="s">
        <v>91</v>
      </c>
      <c r="D1151" s="1" t="s">
        <v>108</v>
      </c>
      <c r="E1151" t="s">
        <v>93</v>
      </c>
      <c r="F1151" t="s">
        <v>20</v>
      </c>
      <c r="G1151">
        <v>9</v>
      </c>
      <c r="H1151">
        <v>41</v>
      </c>
      <c r="I1151" s="5">
        <f>IFERROR(VLOOKUP(TrendSheetStgData[Population]&amp;TrendSheetStgData[Cost Basis]&amp;TrendSheetStgData[Period]&amp;TrendSheetStgData[Trend],TrendSheetPrdData[#All],9,FALSE),0)</f>
        <v>41</v>
      </c>
      <c r="J1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1" s="5">
        <f>VLOOKUP(TrendSheetStgData[Population]&amp;TrendSheetStgData[Trend],Threshold[#All],4,FALSE)</f>
        <v>10</v>
      </c>
      <c r="L1151" s="5">
        <f>VLOOKUP(TrendSheetStgData[Population]&amp;TrendSheetStgData[Trend],Threshold[#All],5,FALSE)</f>
        <v>5</v>
      </c>
      <c r="M1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2" spans="1:13" x14ac:dyDescent="0.25">
      <c r="A1152" t="s">
        <v>115</v>
      </c>
      <c r="B1152" t="s">
        <v>115</v>
      </c>
      <c r="C1152" t="s">
        <v>91</v>
      </c>
      <c r="D1152" s="1" t="s">
        <v>109</v>
      </c>
      <c r="E1152" t="s">
        <v>93</v>
      </c>
      <c r="F1152" t="s">
        <v>20</v>
      </c>
      <c r="G1152">
        <v>9</v>
      </c>
      <c r="H1152">
        <v>28</v>
      </c>
      <c r="I1152" s="5">
        <f>IFERROR(VLOOKUP(TrendSheetStgData[Population]&amp;TrendSheetStgData[Cost Basis]&amp;TrendSheetStgData[Period]&amp;TrendSheetStgData[Trend],TrendSheetPrdData[#All],9,FALSE),0)</f>
        <v>28</v>
      </c>
      <c r="J1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2" s="5">
        <f>VLOOKUP(TrendSheetStgData[Population]&amp;TrendSheetStgData[Trend],Threshold[#All],4,FALSE)</f>
        <v>10</v>
      </c>
      <c r="L1152" s="5">
        <f>VLOOKUP(TrendSheetStgData[Population]&amp;TrendSheetStgData[Trend],Threshold[#All],5,FALSE)</f>
        <v>5</v>
      </c>
      <c r="M1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3" spans="1:13" x14ac:dyDescent="0.25">
      <c r="A1153" t="s">
        <v>115</v>
      </c>
      <c r="B1153" t="s">
        <v>115</v>
      </c>
      <c r="C1153" t="s">
        <v>91</v>
      </c>
      <c r="D1153" s="1" t="s">
        <v>110</v>
      </c>
      <c r="E1153" t="s">
        <v>93</v>
      </c>
      <c r="F1153" t="s">
        <v>20</v>
      </c>
      <c r="G1153">
        <v>9</v>
      </c>
      <c r="H1153">
        <v>22</v>
      </c>
      <c r="I1153" s="5">
        <f>IFERROR(VLOOKUP(TrendSheetStgData[Population]&amp;TrendSheetStgData[Cost Basis]&amp;TrendSheetStgData[Period]&amp;TrendSheetStgData[Trend],TrendSheetPrdData[#All],9,FALSE),0)</f>
        <v>22</v>
      </c>
      <c r="J1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3" s="5">
        <f>VLOOKUP(TrendSheetStgData[Population]&amp;TrendSheetStgData[Trend],Threshold[#All],4,FALSE)</f>
        <v>10</v>
      </c>
      <c r="L1153" s="5">
        <f>VLOOKUP(TrendSheetStgData[Population]&amp;TrendSheetStgData[Trend],Threshold[#All],5,FALSE)</f>
        <v>5</v>
      </c>
      <c r="M1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4" spans="1:13" x14ac:dyDescent="0.25">
      <c r="A1154" t="s">
        <v>115</v>
      </c>
      <c r="B1154" t="s">
        <v>115</v>
      </c>
      <c r="C1154" t="s">
        <v>91</v>
      </c>
      <c r="D1154" s="1" t="s">
        <v>111</v>
      </c>
      <c r="E1154" t="s">
        <v>113</v>
      </c>
      <c r="F1154" t="s">
        <v>20</v>
      </c>
      <c r="G1154">
        <v>9</v>
      </c>
      <c r="H1154">
        <v>27</v>
      </c>
      <c r="I1154" s="5">
        <f>IFERROR(VLOOKUP(TrendSheetStgData[Population]&amp;TrendSheetStgData[Cost Basis]&amp;TrendSheetStgData[Period]&amp;TrendSheetStgData[Trend],TrendSheetPrdData[#All],9,FALSE),0)</f>
        <v>24</v>
      </c>
      <c r="J1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v>
      </c>
      <c r="K1154" s="5">
        <f>VLOOKUP(TrendSheetStgData[Population]&amp;TrendSheetStgData[Trend],Threshold[#All],4,FALSE)</f>
        <v>10</v>
      </c>
      <c r="L1154" s="5">
        <f>VLOOKUP(TrendSheetStgData[Population]&amp;TrendSheetStgData[Trend],Threshold[#All],5,FALSE)</f>
        <v>5</v>
      </c>
      <c r="M1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55" spans="1:13" x14ac:dyDescent="0.25">
      <c r="A1155" t="s">
        <v>115</v>
      </c>
      <c r="B1155" t="s">
        <v>115</v>
      </c>
      <c r="C1155" t="s">
        <v>91</v>
      </c>
      <c r="D1155" s="1" t="s">
        <v>112</v>
      </c>
      <c r="E1155" t="s">
        <v>113</v>
      </c>
      <c r="F1155" t="s">
        <v>20</v>
      </c>
      <c r="G1155">
        <v>9</v>
      </c>
      <c r="H1155">
        <v>32</v>
      </c>
      <c r="I1155" s="5">
        <f>IFERROR(VLOOKUP(TrendSheetStgData[Population]&amp;TrendSheetStgData[Cost Basis]&amp;TrendSheetStgData[Period]&amp;TrendSheetStgData[Trend],TrendSheetPrdData[#All],9,FALSE),0)</f>
        <v>8</v>
      </c>
      <c r="J1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300</v>
      </c>
      <c r="K1155" s="5">
        <f>VLOOKUP(TrendSheetStgData[Population]&amp;TrendSheetStgData[Trend],Threshold[#All],4,FALSE)</f>
        <v>10</v>
      </c>
      <c r="L1155" s="5">
        <f>VLOOKUP(TrendSheetStgData[Population]&amp;TrendSheetStgData[Trend],Threshold[#All],5,FALSE)</f>
        <v>5</v>
      </c>
      <c r="M1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56" spans="1:13" x14ac:dyDescent="0.25">
      <c r="A1156" t="s">
        <v>115</v>
      </c>
      <c r="B1156" t="s">
        <v>115</v>
      </c>
      <c r="C1156" t="s">
        <v>91</v>
      </c>
      <c r="D1156" s="1" t="s">
        <v>114</v>
      </c>
      <c r="E1156" t="s">
        <v>113</v>
      </c>
      <c r="F1156" t="s">
        <v>20</v>
      </c>
      <c r="G1156">
        <v>9</v>
      </c>
      <c r="H1156">
        <v>16</v>
      </c>
      <c r="I1156" s="5">
        <f>IFERROR(VLOOKUP(TrendSheetStgData[Population]&amp;TrendSheetStgData[Cost Basis]&amp;TrendSheetStgData[Period]&amp;TrendSheetStgData[Trend],TrendSheetPrdData[#All],9,FALSE),0)</f>
        <v>0</v>
      </c>
      <c r="J1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156" s="5">
        <f>VLOOKUP(TrendSheetStgData[Population]&amp;TrendSheetStgData[Trend],Threshold[#All],4,FALSE)</f>
        <v>10</v>
      </c>
      <c r="L1156" s="5">
        <f>VLOOKUP(TrendSheetStgData[Population]&amp;TrendSheetStgData[Trend],Threshold[#All],5,FALSE)</f>
        <v>5</v>
      </c>
      <c r="M1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57" spans="1:13" x14ac:dyDescent="0.25">
      <c r="A1157" t="s">
        <v>115</v>
      </c>
      <c r="B1157" t="s">
        <v>115</v>
      </c>
      <c r="C1157" t="s">
        <v>91</v>
      </c>
      <c r="D1157" s="1" t="s">
        <v>92</v>
      </c>
      <c r="E1157" t="s">
        <v>93</v>
      </c>
      <c r="F1157" t="s">
        <v>21</v>
      </c>
      <c r="G1157">
        <v>10</v>
      </c>
      <c r="H1157">
        <v>21</v>
      </c>
      <c r="I1157" s="5">
        <f>IFERROR(VLOOKUP(TrendSheetStgData[Population]&amp;TrendSheetStgData[Cost Basis]&amp;TrendSheetStgData[Period]&amp;TrendSheetStgData[Trend],TrendSheetPrdData[#All],9,FALSE),0)</f>
        <v>21</v>
      </c>
      <c r="J1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7" s="5">
        <f>VLOOKUP(TrendSheetStgData[Population]&amp;TrendSheetStgData[Trend],Threshold[#All],4,FALSE)</f>
        <v>10</v>
      </c>
      <c r="L1157" s="5">
        <f>VLOOKUP(TrendSheetStgData[Population]&amp;TrendSheetStgData[Trend],Threshold[#All],5,FALSE)</f>
        <v>5</v>
      </c>
      <c r="M1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8" spans="1:13" x14ac:dyDescent="0.25">
      <c r="A1158" t="s">
        <v>115</v>
      </c>
      <c r="B1158" t="s">
        <v>115</v>
      </c>
      <c r="C1158" t="s">
        <v>91</v>
      </c>
      <c r="D1158" s="1" t="s">
        <v>94</v>
      </c>
      <c r="E1158" t="s">
        <v>93</v>
      </c>
      <c r="F1158" t="s">
        <v>21</v>
      </c>
      <c r="G1158">
        <v>10</v>
      </c>
      <c r="H1158">
        <v>21</v>
      </c>
      <c r="I1158" s="5">
        <f>IFERROR(VLOOKUP(TrendSheetStgData[Population]&amp;TrendSheetStgData[Cost Basis]&amp;TrendSheetStgData[Period]&amp;TrendSheetStgData[Trend],TrendSheetPrdData[#All],9,FALSE),0)</f>
        <v>21</v>
      </c>
      <c r="J1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8" s="5">
        <f>VLOOKUP(TrendSheetStgData[Population]&amp;TrendSheetStgData[Trend],Threshold[#All],4,FALSE)</f>
        <v>10</v>
      </c>
      <c r="L1158" s="5">
        <f>VLOOKUP(TrendSheetStgData[Population]&amp;TrendSheetStgData[Trend],Threshold[#All],5,FALSE)</f>
        <v>5</v>
      </c>
      <c r="M1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59" spans="1:13" x14ac:dyDescent="0.25">
      <c r="A1159" t="s">
        <v>115</v>
      </c>
      <c r="B1159" t="s">
        <v>115</v>
      </c>
      <c r="C1159" t="s">
        <v>91</v>
      </c>
      <c r="D1159" s="1" t="s">
        <v>95</v>
      </c>
      <c r="E1159" t="s">
        <v>93</v>
      </c>
      <c r="F1159" t="s">
        <v>21</v>
      </c>
      <c r="G1159">
        <v>10</v>
      </c>
      <c r="H1159">
        <v>32</v>
      </c>
      <c r="I1159" s="5">
        <f>IFERROR(VLOOKUP(TrendSheetStgData[Population]&amp;TrendSheetStgData[Cost Basis]&amp;TrendSheetStgData[Period]&amp;TrendSheetStgData[Trend],TrendSheetPrdData[#All],9,FALSE),0)</f>
        <v>32</v>
      </c>
      <c r="J1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59" s="5">
        <f>VLOOKUP(TrendSheetStgData[Population]&amp;TrendSheetStgData[Trend],Threshold[#All],4,FALSE)</f>
        <v>10</v>
      </c>
      <c r="L1159" s="5">
        <f>VLOOKUP(TrendSheetStgData[Population]&amp;TrendSheetStgData[Trend],Threshold[#All],5,FALSE)</f>
        <v>5</v>
      </c>
      <c r="M1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0" spans="1:13" x14ac:dyDescent="0.25">
      <c r="A1160" t="s">
        <v>115</v>
      </c>
      <c r="B1160" t="s">
        <v>115</v>
      </c>
      <c r="C1160" t="s">
        <v>91</v>
      </c>
      <c r="D1160" s="1" t="s">
        <v>96</v>
      </c>
      <c r="E1160" t="s">
        <v>93</v>
      </c>
      <c r="F1160" t="s">
        <v>21</v>
      </c>
      <c r="G1160">
        <v>10</v>
      </c>
      <c r="H1160">
        <v>21</v>
      </c>
      <c r="I1160" s="5">
        <f>IFERROR(VLOOKUP(TrendSheetStgData[Population]&amp;TrendSheetStgData[Cost Basis]&amp;TrendSheetStgData[Period]&amp;TrendSheetStgData[Trend],TrendSheetPrdData[#All],9,FALSE),0)</f>
        <v>21</v>
      </c>
      <c r="J1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0" s="5">
        <f>VLOOKUP(TrendSheetStgData[Population]&amp;TrendSheetStgData[Trend],Threshold[#All],4,FALSE)</f>
        <v>10</v>
      </c>
      <c r="L1160" s="5">
        <f>VLOOKUP(TrendSheetStgData[Population]&amp;TrendSheetStgData[Trend],Threshold[#All],5,FALSE)</f>
        <v>5</v>
      </c>
      <c r="M1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1" spans="1:13" x14ac:dyDescent="0.25">
      <c r="A1161" t="s">
        <v>115</v>
      </c>
      <c r="B1161" t="s">
        <v>115</v>
      </c>
      <c r="C1161" t="s">
        <v>91</v>
      </c>
      <c r="D1161" s="1" t="s">
        <v>97</v>
      </c>
      <c r="E1161" t="s">
        <v>93</v>
      </c>
      <c r="F1161" t="s">
        <v>21</v>
      </c>
      <c r="G1161">
        <v>10</v>
      </c>
      <c r="H1161">
        <v>17</v>
      </c>
      <c r="I1161" s="5">
        <f>IFERROR(VLOOKUP(TrendSheetStgData[Population]&amp;TrendSheetStgData[Cost Basis]&amp;TrendSheetStgData[Period]&amp;TrendSheetStgData[Trend],TrendSheetPrdData[#All],9,FALSE),0)</f>
        <v>17</v>
      </c>
      <c r="J1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1" s="5">
        <f>VLOOKUP(TrendSheetStgData[Population]&amp;TrendSheetStgData[Trend],Threshold[#All],4,FALSE)</f>
        <v>10</v>
      </c>
      <c r="L1161" s="5">
        <f>VLOOKUP(TrendSheetStgData[Population]&amp;TrendSheetStgData[Trend],Threshold[#All],5,FALSE)</f>
        <v>5</v>
      </c>
      <c r="M1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2" spans="1:13" x14ac:dyDescent="0.25">
      <c r="A1162" t="s">
        <v>115</v>
      </c>
      <c r="B1162" t="s">
        <v>115</v>
      </c>
      <c r="C1162" t="s">
        <v>91</v>
      </c>
      <c r="D1162" s="1" t="s">
        <v>98</v>
      </c>
      <c r="E1162" t="s">
        <v>93</v>
      </c>
      <c r="F1162" t="s">
        <v>21</v>
      </c>
      <c r="G1162">
        <v>10</v>
      </c>
      <c r="H1162">
        <v>28</v>
      </c>
      <c r="I1162" s="5">
        <f>IFERROR(VLOOKUP(TrendSheetStgData[Population]&amp;TrendSheetStgData[Cost Basis]&amp;TrendSheetStgData[Period]&amp;TrendSheetStgData[Trend],TrendSheetPrdData[#All],9,FALSE),0)</f>
        <v>28</v>
      </c>
      <c r="J1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2" s="5">
        <f>VLOOKUP(TrendSheetStgData[Population]&amp;TrendSheetStgData[Trend],Threshold[#All],4,FALSE)</f>
        <v>10</v>
      </c>
      <c r="L1162" s="5">
        <f>VLOOKUP(TrendSheetStgData[Population]&amp;TrendSheetStgData[Trend],Threshold[#All],5,FALSE)</f>
        <v>5</v>
      </c>
      <c r="M1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3" spans="1:13" x14ac:dyDescent="0.25">
      <c r="A1163" t="s">
        <v>115</v>
      </c>
      <c r="B1163" t="s">
        <v>115</v>
      </c>
      <c r="C1163" t="s">
        <v>91</v>
      </c>
      <c r="D1163" s="1" t="s">
        <v>99</v>
      </c>
      <c r="E1163" t="s">
        <v>93</v>
      </c>
      <c r="F1163" t="s">
        <v>21</v>
      </c>
      <c r="G1163">
        <v>10</v>
      </c>
      <c r="H1163">
        <v>34</v>
      </c>
      <c r="I1163" s="5">
        <f>IFERROR(VLOOKUP(TrendSheetStgData[Population]&amp;TrendSheetStgData[Cost Basis]&amp;TrendSheetStgData[Period]&amp;TrendSheetStgData[Trend],TrendSheetPrdData[#All],9,FALSE),0)</f>
        <v>34</v>
      </c>
      <c r="J1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3" s="5">
        <f>VLOOKUP(TrendSheetStgData[Population]&amp;TrendSheetStgData[Trend],Threshold[#All],4,FALSE)</f>
        <v>10</v>
      </c>
      <c r="L1163" s="5">
        <f>VLOOKUP(TrendSheetStgData[Population]&amp;TrendSheetStgData[Trend],Threshold[#All],5,FALSE)</f>
        <v>5</v>
      </c>
      <c r="M1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4" spans="1:13" x14ac:dyDescent="0.25">
      <c r="A1164" t="s">
        <v>115</v>
      </c>
      <c r="B1164" t="s">
        <v>115</v>
      </c>
      <c r="C1164" t="s">
        <v>91</v>
      </c>
      <c r="D1164" s="1" t="s">
        <v>100</v>
      </c>
      <c r="E1164" t="s">
        <v>93</v>
      </c>
      <c r="F1164" t="s">
        <v>21</v>
      </c>
      <c r="G1164">
        <v>10</v>
      </c>
      <c r="H1164">
        <v>25</v>
      </c>
      <c r="I1164" s="5">
        <f>IFERROR(VLOOKUP(TrendSheetStgData[Population]&amp;TrendSheetStgData[Cost Basis]&amp;TrendSheetStgData[Period]&amp;TrendSheetStgData[Trend],TrendSheetPrdData[#All],9,FALSE),0)</f>
        <v>25</v>
      </c>
      <c r="J1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4" s="5">
        <f>VLOOKUP(TrendSheetStgData[Population]&amp;TrendSheetStgData[Trend],Threshold[#All],4,FALSE)</f>
        <v>10</v>
      </c>
      <c r="L1164" s="5">
        <f>VLOOKUP(TrendSheetStgData[Population]&amp;TrendSheetStgData[Trend],Threshold[#All],5,FALSE)</f>
        <v>5</v>
      </c>
      <c r="M1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5" spans="1:13" x14ac:dyDescent="0.25">
      <c r="A1165" t="s">
        <v>115</v>
      </c>
      <c r="B1165" t="s">
        <v>115</v>
      </c>
      <c r="C1165" t="s">
        <v>91</v>
      </c>
      <c r="D1165" s="1" t="s">
        <v>101</v>
      </c>
      <c r="E1165" t="s">
        <v>93</v>
      </c>
      <c r="F1165" t="s">
        <v>21</v>
      </c>
      <c r="G1165">
        <v>10</v>
      </c>
      <c r="H1165">
        <v>28</v>
      </c>
      <c r="I1165" s="5">
        <f>IFERROR(VLOOKUP(TrendSheetStgData[Population]&amp;TrendSheetStgData[Cost Basis]&amp;TrendSheetStgData[Period]&amp;TrendSheetStgData[Trend],TrendSheetPrdData[#All],9,FALSE),0)</f>
        <v>28</v>
      </c>
      <c r="J1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5" s="5">
        <f>VLOOKUP(TrendSheetStgData[Population]&amp;TrendSheetStgData[Trend],Threshold[#All],4,FALSE)</f>
        <v>10</v>
      </c>
      <c r="L1165" s="5">
        <f>VLOOKUP(TrendSheetStgData[Population]&amp;TrendSheetStgData[Trend],Threshold[#All],5,FALSE)</f>
        <v>5</v>
      </c>
      <c r="M1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6" spans="1:13" x14ac:dyDescent="0.25">
      <c r="A1166" t="s">
        <v>115</v>
      </c>
      <c r="B1166" t="s">
        <v>115</v>
      </c>
      <c r="C1166" t="s">
        <v>91</v>
      </c>
      <c r="D1166" s="1" t="s">
        <v>102</v>
      </c>
      <c r="E1166" t="s">
        <v>93</v>
      </c>
      <c r="F1166" t="s">
        <v>21</v>
      </c>
      <c r="G1166">
        <v>10</v>
      </c>
      <c r="H1166">
        <v>26</v>
      </c>
      <c r="I1166" s="5">
        <f>IFERROR(VLOOKUP(TrendSheetStgData[Population]&amp;TrendSheetStgData[Cost Basis]&amp;TrendSheetStgData[Period]&amp;TrendSheetStgData[Trend],TrendSheetPrdData[#All],9,FALSE),0)</f>
        <v>26</v>
      </c>
      <c r="J1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6" s="5">
        <f>VLOOKUP(TrendSheetStgData[Population]&amp;TrendSheetStgData[Trend],Threshold[#All],4,FALSE)</f>
        <v>10</v>
      </c>
      <c r="L1166" s="5">
        <f>VLOOKUP(TrendSheetStgData[Population]&amp;TrendSheetStgData[Trend],Threshold[#All],5,FALSE)</f>
        <v>5</v>
      </c>
      <c r="M1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7" spans="1:13" x14ac:dyDescent="0.25">
      <c r="A1167" t="s">
        <v>115</v>
      </c>
      <c r="B1167" t="s">
        <v>115</v>
      </c>
      <c r="C1167" t="s">
        <v>91</v>
      </c>
      <c r="D1167" s="1" t="s">
        <v>103</v>
      </c>
      <c r="E1167" t="s">
        <v>93</v>
      </c>
      <c r="F1167" t="s">
        <v>21</v>
      </c>
      <c r="G1167">
        <v>10</v>
      </c>
      <c r="H1167">
        <v>37</v>
      </c>
      <c r="I1167" s="5">
        <f>IFERROR(VLOOKUP(TrendSheetStgData[Population]&amp;TrendSheetStgData[Cost Basis]&amp;TrendSheetStgData[Period]&amp;TrendSheetStgData[Trend],TrendSheetPrdData[#All],9,FALSE),0)</f>
        <v>37</v>
      </c>
      <c r="J1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7" s="5">
        <f>VLOOKUP(TrendSheetStgData[Population]&amp;TrendSheetStgData[Trend],Threshold[#All],4,FALSE)</f>
        <v>10</v>
      </c>
      <c r="L1167" s="5">
        <f>VLOOKUP(TrendSheetStgData[Population]&amp;TrendSheetStgData[Trend],Threshold[#All],5,FALSE)</f>
        <v>5</v>
      </c>
      <c r="M1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8" spans="1:13" x14ac:dyDescent="0.25">
      <c r="A1168" t="s">
        <v>115</v>
      </c>
      <c r="B1168" t="s">
        <v>115</v>
      </c>
      <c r="C1168" t="s">
        <v>91</v>
      </c>
      <c r="D1168" s="1" t="s">
        <v>104</v>
      </c>
      <c r="E1168" t="s">
        <v>93</v>
      </c>
      <c r="F1168" t="s">
        <v>21</v>
      </c>
      <c r="G1168">
        <v>10</v>
      </c>
      <c r="H1168">
        <v>16</v>
      </c>
      <c r="I1168" s="5">
        <f>IFERROR(VLOOKUP(TrendSheetStgData[Population]&amp;TrendSheetStgData[Cost Basis]&amp;TrendSheetStgData[Period]&amp;TrendSheetStgData[Trend],TrendSheetPrdData[#All],9,FALSE),0)</f>
        <v>16</v>
      </c>
      <c r="J1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8" s="5">
        <f>VLOOKUP(TrendSheetStgData[Population]&amp;TrendSheetStgData[Trend],Threshold[#All],4,FALSE)</f>
        <v>10</v>
      </c>
      <c r="L1168" s="5">
        <f>VLOOKUP(TrendSheetStgData[Population]&amp;TrendSheetStgData[Trend],Threshold[#All],5,FALSE)</f>
        <v>5</v>
      </c>
      <c r="M1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69" spans="1:13" x14ac:dyDescent="0.25">
      <c r="A1169" t="s">
        <v>115</v>
      </c>
      <c r="B1169" t="s">
        <v>115</v>
      </c>
      <c r="C1169" t="s">
        <v>91</v>
      </c>
      <c r="D1169" s="1" t="s">
        <v>105</v>
      </c>
      <c r="E1169" t="s">
        <v>93</v>
      </c>
      <c r="F1169" t="s">
        <v>21</v>
      </c>
      <c r="G1169">
        <v>10</v>
      </c>
      <c r="H1169">
        <v>16</v>
      </c>
      <c r="I1169" s="5">
        <f>IFERROR(VLOOKUP(TrendSheetStgData[Population]&amp;TrendSheetStgData[Cost Basis]&amp;TrendSheetStgData[Period]&amp;TrendSheetStgData[Trend],TrendSheetPrdData[#All],9,FALSE),0)</f>
        <v>16</v>
      </c>
      <c r="J1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69" s="5">
        <f>VLOOKUP(TrendSheetStgData[Population]&amp;TrendSheetStgData[Trend],Threshold[#All],4,FALSE)</f>
        <v>10</v>
      </c>
      <c r="L1169" s="5">
        <f>VLOOKUP(TrendSheetStgData[Population]&amp;TrendSheetStgData[Trend],Threshold[#All],5,FALSE)</f>
        <v>5</v>
      </c>
      <c r="M1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0" spans="1:13" x14ac:dyDescent="0.25">
      <c r="A1170" t="s">
        <v>115</v>
      </c>
      <c r="B1170" t="s">
        <v>115</v>
      </c>
      <c r="C1170" t="s">
        <v>91</v>
      </c>
      <c r="D1170" s="1" t="s">
        <v>106</v>
      </c>
      <c r="E1170" t="s">
        <v>93</v>
      </c>
      <c r="F1170" t="s">
        <v>21</v>
      </c>
      <c r="G1170">
        <v>10</v>
      </c>
      <c r="H1170">
        <v>23</v>
      </c>
      <c r="I1170" s="5">
        <f>IFERROR(VLOOKUP(TrendSheetStgData[Population]&amp;TrendSheetStgData[Cost Basis]&amp;TrendSheetStgData[Period]&amp;TrendSheetStgData[Trend],TrendSheetPrdData[#All],9,FALSE),0)</f>
        <v>23</v>
      </c>
      <c r="J1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0" s="5">
        <f>VLOOKUP(TrendSheetStgData[Population]&amp;TrendSheetStgData[Trend],Threshold[#All],4,FALSE)</f>
        <v>10</v>
      </c>
      <c r="L1170" s="5">
        <f>VLOOKUP(TrendSheetStgData[Population]&amp;TrendSheetStgData[Trend],Threshold[#All],5,FALSE)</f>
        <v>5</v>
      </c>
      <c r="M1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1" spans="1:13" x14ac:dyDescent="0.25">
      <c r="A1171" t="s">
        <v>115</v>
      </c>
      <c r="B1171" t="s">
        <v>115</v>
      </c>
      <c r="C1171" t="s">
        <v>91</v>
      </c>
      <c r="D1171" s="1" t="s">
        <v>107</v>
      </c>
      <c r="E1171" t="s">
        <v>93</v>
      </c>
      <c r="F1171" t="s">
        <v>21</v>
      </c>
      <c r="G1171">
        <v>10</v>
      </c>
      <c r="H1171">
        <v>20</v>
      </c>
      <c r="I1171" s="5">
        <f>IFERROR(VLOOKUP(TrendSheetStgData[Population]&amp;TrendSheetStgData[Cost Basis]&amp;TrendSheetStgData[Period]&amp;TrendSheetStgData[Trend],TrendSheetPrdData[#All],9,FALSE),0)</f>
        <v>20</v>
      </c>
      <c r="J1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1" s="5">
        <f>VLOOKUP(TrendSheetStgData[Population]&amp;TrendSheetStgData[Trend],Threshold[#All],4,FALSE)</f>
        <v>10</v>
      </c>
      <c r="L1171" s="5">
        <f>VLOOKUP(TrendSheetStgData[Population]&amp;TrendSheetStgData[Trend],Threshold[#All],5,FALSE)</f>
        <v>5</v>
      </c>
      <c r="M1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2" spans="1:13" x14ac:dyDescent="0.25">
      <c r="A1172" t="s">
        <v>115</v>
      </c>
      <c r="B1172" t="s">
        <v>115</v>
      </c>
      <c r="C1172" t="s">
        <v>91</v>
      </c>
      <c r="D1172" s="1" t="s">
        <v>108</v>
      </c>
      <c r="E1172" t="s">
        <v>93</v>
      </c>
      <c r="F1172" t="s">
        <v>21</v>
      </c>
      <c r="G1172">
        <v>10</v>
      </c>
      <c r="H1172">
        <v>30</v>
      </c>
      <c r="I1172" s="5">
        <f>IFERROR(VLOOKUP(TrendSheetStgData[Population]&amp;TrendSheetStgData[Cost Basis]&amp;TrendSheetStgData[Period]&amp;TrendSheetStgData[Trend],TrendSheetPrdData[#All],9,FALSE),0)</f>
        <v>28</v>
      </c>
      <c r="J1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7.1428571428571423</v>
      </c>
      <c r="K1172" s="5">
        <f>VLOOKUP(TrendSheetStgData[Population]&amp;TrendSheetStgData[Trend],Threshold[#All],4,FALSE)</f>
        <v>10</v>
      </c>
      <c r="L1172" s="5">
        <f>VLOOKUP(TrendSheetStgData[Population]&amp;TrendSheetStgData[Trend],Threshold[#All],5,FALSE)</f>
        <v>5</v>
      </c>
      <c r="M1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173" spans="1:13" x14ac:dyDescent="0.25">
      <c r="A1173" t="s">
        <v>115</v>
      </c>
      <c r="B1173" t="s">
        <v>115</v>
      </c>
      <c r="C1173" t="s">
        <v>91</v>
      </c>
      <c r="D1173" s="1" t="s">
        <v>109</v>
      </c>
      <c r="E1173" t="s">
        <v>93</v>
      </c>
      <c r="F1173" t="s">
        <v>21</v>
      </c>
      <c r="G1173">
        <v>10</v>
      </c>
      <c r="H1173">
        <v>23</v>
      </c>
      <c r="I1173" s="5">
        <f>IFERROR(VLOOKUP(TrendSheetStgData[Population]&amp;TrendSheetStgData[Cost Basis]&amp;TrendSheetStgData[Period]&amp;TrendSheetStgData[Trend],TrendSheetPrdData[#All],9,FALSE),0)</f>
        <v>23</v>
      </c>
      <c r="J1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3" s="5">
        <f>VLOOKUP(TrendSheetStgData[Population]&amp;TrendSheetStgData[Trend],Threshold[#All],4,FALSE)</f>
        <v>10</v>
      </c>
      <c r="L1173" s="5">
        <f>VLOOKUP(TrendSheetStgData[Population]&amp;TrendSheetStgData[Trend],Threshold[#All],5,FALSE)</f>
        <v>5</v>
      </c>
      <c r="M1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4" spans="1:13" x14ac:dyDescent="0.25">
      <c r="A1174" t="s">
        <v>115</v>
      </c>
      <c r="B1174" t="s">
        <v>115</v>
      </c>
      <c r="C1174" t="s">
        <v>91</v>
      </c>
      <c r="D1174" s="1" t="s">
        <v>110</v>
      </c>
      <c r="E1174" t="s">
        <v>93</v>
      </c>
      <c r="F1174" t="s">
        <v>21</v>
      </c>
      <c r="G1174">
        <v>10</v>
      </c>
      <c r="H1174">
        <v>25</v>
      </c>
      <c r="I1174" s="5">
        <f>IFERROR(VLOOKUP(TrendSheetStgData[Population]&amp;TrendSheetStgData[Cost Basis]&amp;TrendSheetStgData[Period]&amp;TrendSheetStgData[Trend],TrendSheetPrdData[#All],9,FALSE),0)</f>
        <v>22</v>
      </c>
      <c r="J1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13.636363636363635</v>
      </c>
      <c r="K1174" s="5">
        <f>VLOOKUP(TrendSheetStgData[Population]&amp;TrendSheetStgData[Trend],Threshold[#All],4,FALSE)</f>
        <v>10</v>
      </c>
      <c r="L1174" s="5">
        <f>VLOOKUP(TrendSheetStgData[Population]&amp;TrendSheetStgData[Trend],Threshold[#All],5,FALSE)</f>
        <v>5</v>
      </c>
      <c r="M1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75" spans="1:13" x14ac:dyDescent="0.25">
      <c r="A1175" t="s">
        <v>115</v>
      </c>
      <c r="B1175" t="s">
        <v>115</v>
      </c>
      <c r="C1175" t="s">
        <v>91</v>
      </c>
      <c r="D1175" s="1" t="s">
        <v>111</v>
      </c>
      <c r="E1175" t="s">
        <v>113</v>
      </c>
      <c r="F1175" t="s">
        <v>21</v>
      </c>
      <c r="G1175">
        <v>10</v>
      </c>
      <c r="H1175">
        <v>19</v>
      </c>
      <c r="I1175" s="5">
        <f>IFERROR(VLOOKUP(TrendSheetStgData[Population]&amp;TrendSheetStgData[Cost Basis]&amp;TrendSheetStgData[Period]&amp;TrendSheetStgData[Trend],TrendSheetPrdData[#All],9,FALSE),0)</f>
        <v>19</v>
      </c>
      <c r="J1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5" s="5">
        <f>VLOOKUP(TrendSheetStgData[Population]&amp;TrendSheetStgData[Trend],Threshold[#All],4,FALSE)</f>
        <v>10</v>
      </c>
      <c r="L1175" s="5">
        <f>VLOOKUP(TrendSheetStgData[Population]&amp;TrendSheetStgData[Trend],Threshold[#All],5,FALSE)</f>
        <v>5</v>
      </c>
      <c r="M1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6" spans="1:13" x14ac:dyDescent="0.25">
      <c r="A1176" t="s">
        <v>115</v>
      </c>
      <c r="B1176" t="s">
        <v>115</v>
      </c>
      <c r="C1176" t="s">
        <v>91</v>
      </c>
      <c r="D1176" s="1" t="s">
        <v>112</v>
      </c>
      <c r="E1176" t="s">
        <v>113</v>
      </c>
      <c r="F1176" t="s">
        <v>21</v>
      </c>
      <c r="G1176">
        <v>10</v>
      </c>
      <c r="H1176">
        <v>21</v>
      </c>
      <c r="I1176" s="5">
        <f>IFERROR(VLOOKUP(TrendSheetStgData[Population]&amp;TrendSheetStgData[Cost Basis]&amp;TrendSheetStgData[Period]&amp;TrendSheetStgData[Trend],TrendSheetPrdData[#All],9,FALSE),0)</f>
        <v>5</v>
      </c>
      <c r="J1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320</v>
      </c>
      <c r="K1176" s="5">
        <f>VLOOKUP(TrendSheetStgData[Population]&amp;TrendSheetStgData[Trend],Threshold[#All],4,FALSE)</f>
        <v>10</v>
      </c>
      <c r="L1176" s="5">
        <f>VLOOKUP(TrendSheetStgData[Population]&amp;TrendSheetStgData[Trend],Threshold[#All],5,FALSE)</f>
        <v>5</v>
      </c>
      <c r="M1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77" spans="1:13" x14ac:dyDescent="0.25">
      <c r="A1177" t="s">
        <v>115</v>
      </c>
      <c r="B1177" t="s">
        <v>115</v>
      </c>
      <c r="C1177" t="s">
        <v>91</v>
      </c>
      <c r="D1177" s="1" t="s">
        <v>114</v>
      </c>
      <c r="E1177" t="s">
        <v>113</v>
      </c>
      <c r="F1177" t="s">
        <v>21</v>
      </c>
      <c r="G1177">
        <v>10</v>
      </c>
      <c r="H1177">
        <v>10</v>
      </c>
      <c r="I1177" s="5">
        <f>IFERROR(VLOOKUP(TrendSheetStgData[Population]&amp;TrendSheetStgData[Cost Basis]&amp;TrendSheetStgData[Period]&amp;TrendSheetStgData[Trend],TrendSheetPrdData[#All],9,FALSE),0)</f>
        <v>0</v>
      </c>
      <c r="J1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177" s="5">
        <f>VLOOKUP(TrendSheetStgData[Population]&amp;TrendSheetStgData[Trend],Threshold[#All],4,FALSE)</f>
        <v>10</v>
      </c>
      <c r="L1177" s="5">
        <f>VLOOKUP(TrendSheetStgData[Population]&amp;TrendSheetStgData[Trend],Threshold[#All],5,FALSE)</f>
        <v>5</v>
      </c>
      <c r="M1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78" spans="1:13" x14ac:dyDescent="0.25">
      <c r="A1178" t="s">
        <v>115</v>
      </c>
      <c r="B1178" t="s">
        <v>115</v>
      </c>
      <c r="C1178" t="s">
        <v>91</v>
      </c>
      <c r="D1178" s="1" t="s">
        <v>92</v>
      </c>
      <c r="E1178" t="s">
        <v>93</v>
      </c>
      <c r="F1178" t="s">
        <v>22</v>
      </c>
      <c r="G1178">
        <v>11</v>
      </c>
      <c r="H1178">
        <v>0</v>
      </c>
      <c r="I1178" s="5">
        <f>IFERROR(VLOOKUP(TrendSheetStgData[Population]&amp;TrendSheetStgData[Cost Basis]&amp;TrendSheetStgData[Period]&amp;TrendSheetStgData[Trend],TrendSheetPrdData[#All],9,FALSE),0)</f>
        <v>0</v>
      </c>
      <c r="J1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8" s="5">
        <f>VLOOKUP(TrendSheetStgData[Population]&amp;TrendSheetStgData[Trend],Threshold[#All],4,FALSE)</f>
        <v>10</v>
      </c>
      <c r="L1178" s="5">
        <f>VLOOKUP(TrendSheetStgData[Population]&amp;TrendSheetStgData[Trend],Threshold[#All],5,FALSE)</f>
        <v>5</v>
      </c>
      <c r="M1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79" spans="1:13" x14ac:dyDescent="0.25">
      <c r="A1179" t="s">
        <v>115</v>
      </c>
      <c r="B1179" t="s">
        <v>115</v>
      </c>
      <c r="C1179" t="s">
        <v>91</v>
      </c>
      <c r="D1179" s="1" t="s">
        <v>94</v>
      </c>
      <c r="E1179" t="s">
        <v>93</v>
      </c>
      <c r="F1179" t="s">
        <v>22</v>
      </c>
      <c r="G1179">
        <v>11</v>
      </c>
      <c r="H1179">
        <v>5</v>
      </c>
      <c r="I1179" s="5">
        <f>IFERROR(VLOOKUP(TrendSheetStgData[Population]&amp;TrendSheetStgData[Cost Basis]&amp;TrendSheetStgData[Period]&amp;TrendSheetStgData[Trend],TrendSheetPrdData[#All],9,FALSE),0)</f>
        <v>5</v>
      </c>
      <c r="J1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79" s="5">
        <f>VLOOKUP(TrendSheetStgData[Population]&amp;TrendSheetStgData[Trend],Threshold[#All],4,FALSE)</f>
        <v>10</v>
      </c>
      <c r="L1179" s="5">
        <f>VLOOKUP(TrendSheetStgData[Population]&amp;TrendSheetStgData[Trend],Threshold[#All],5,FALSE)</f>
        <v>5</v>
      </c>
      <c r="M1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0" spans="1:13" x14ac:dyDescent="0.25">
      <c r="A1180" t="s">
        <v>115</v>
      </c>
      <c r="B1180" t="s">
        <v>115</v>
      </c>
      <c r="C1180" t="s">
        <v>91</v>
      </c>
      <c r="D1180" s="1" t="s">
        <v>95</v>
      </c>
      <c r="E1180" t="s">
        <v>93</v>
      </c>
      <c r="F1180" t="s">
        <v>22</v>
      </c>
      <c r="G1180">
        <v>11</v>
      </c>
      <c r="H1180">
        <v>21</v>
      </c>
      <c r="I1180" s="5">
        <f>IFERROR(VLOOKUP(TrendSheetStgData[Population]&amp;TrendSheetStgData[Cost Basis]&amp;TrendSheetStgData[Period]&amp;TrendSheetStgData[Trend],TrendSheetPrdData[#All],9,FALSE),0)</f>
        <v>21</v>
      </c>
      <c r="J1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0" s="5">
        <f>VLOOKUP(TrendSheetStgData[Population]&amp;TrendSheetStgData[Trend],Threshold[#All],4,FALSE)</f>
        <v>10</v>
      </c>
      <c r="L1180" s="5">
        <f>VLOOKUP(TrendSheetStgData[Population]&amp;TrendSheetStgData[Trend],Threshold[#All],5,FALSE)</f>
        <v>5</v>
      </c>
      <c r="M1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1" spans="1:13" x14ac:dyDescent="0.25">
      <c r="A1181" t="s">
        <v>115</v>
      </c>
      <c r="B1181" t="s">
        <v>115</v>
      </c>
      <c r="C1181" t="s">
        <v>91</v>
      </c>
      <c r="D1181" s="1" t="s">
        <v>96</v>
      </c>
      <c r="E1181" t="s">
        <v>93</v>
      </c>
      <c r="F1181" t="s">
        <v>22</v>
      </c>
      <c r="G1181">
        <v>11</v>
      </c>
      <c r="H1181">
        <v>5</v>
      </c>
      <c r="I1181" s="5">
        <f>IFERROR(VLOOKUP(TrendSheetStgData[Population]&amp;TrendSheetStgData[Cost Basis]&amp;TrendSheetStgData[Period]&amp;TrendSheetStgData[Trend],TrendSheetPrdData[#All],9,FALSE),0)</f>
        <v>5</v>
      </c>
      <c r="J1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1" s="5">
        <f>VLOOKUP(TrendSheetStgData[Population]&amp;TrendSheetStgData[Trend],Threshold[#All],4,FALSE)</f>
        <v>10</v>
      </c>
      <c r="L1181" s="5">
        <f>VLOOKUP(TrendSheetStgData[Population]&amp;TrendSheetStgData[Trend],Threshold[#All],5,FALSE)</f>
        <v>5</v>
      </c>
      <c r="M1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2" spans="1:13" x14ac:dyDescent="0.25">
      <c r="A1182" t="s">
        <v>115</v>
      </c>
      <c r="B1182" t="s">
        <v>115</v>
      </c>
      <c r="C1182" t="s">
        <v>91</v>
      </c>
      <c r="D1182" s="1" t="s">
        <v>97</v>
      </c>
      <c r="E1182" t="s">
        <v>93</v>
      </c>
      <c r="F1182" t="s">
        <v>22</v>
      </c>
      <c r="G1182">
        <v>11</v>
      </c>
      <c r="H1182">
        <v>9</v>
      </c>
      <c r="I1182" s="5">
        <f>IFERROR(VLOOKUP(TrendSheetStgData[Population]&amp;TrendSheetStgData[Cost Basis]&amp;TrendSheetStgData[Period]&amp;TrendSheetStgData[Trend],TrendSheetPrdData[#All],9,FALSE),0)</f>
        <v>9</v>
      </c>
      <c r="J1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2" s="5">
        <f>VLOOKUP(TrendSheetStgData[Population]&amp;TrendSheetStgData[Trend],Threshold[#All],4,FALSE)</f>
        <v>10</v>
      </c>
      <c r="L1182" s="5">
        <f>VLOOKUP(TrendSheetStgData[Population]&amp;TrendSheetStgData[Trend],Threshold[#All],5,FALSE)</f>
        <v>5</v>
      </c>
      <c r="M1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3" spans="1:13" x14ac:dyDescent="0.25">
      <c r="A1183" t="s">
        <v>115</v>
      </c>
      <c r="B1183" t="s">
        <v>115</v>
      </c>
      <c r="C1183" t="s">
        <v>91</v>
      </c>
      <c r="D1183" s="1" t="s">
        <v>98</v>
      </c>
      <c r="E1183" t="s">
        <v>93</v>
      </c>
      <c r="F1183" t="s">
        <v>22</v>
      </c>
      <c r="G1183">
        <v>11</v>
      </c>
      <c r="H1183">
        <v>6</v>
      </c>
      <c r="I1183" s="5">
        <f>IFERROR(VLOOKUP(TrendSheetStgData[Population]&amp;TrendSheetStgData[Cost Basis]&amp;TrendSheetStgData[Period]&amp;TrendSheetStgData[Trend],TrendSheetPrdData[#All],9,FALSE),0)</f>
        <v>6</v>
      </c>
      <c r="J1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3" s="5">
        <f>VLOOKUP(TrendSheetStgData[Population]&amp;TrendSheetStgData[Trend],Threshold[#All],4,FALSE)</f>
        <v>10</v>
      </c>
      <c r="L1183" s="5">
        <f>VLOOKUP(TrendSheetStgData[Population]&amp;TrendSheetStgData[Trend],Threshold[#All],5,FALSE)</f>
        <v>5</v>
      </c>
      <c r="M1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4" spans="1:13" x14ac:dyDescent="0.25">
      <c r="A1184" t="s">
        <v>115</v>
      </c>
      <c r="B1184" t="s">
        <v>115</v>
      </c>
      <c r="C1184" t="s">
        <v>91</v>
      </c>
      <c r="D1184" s="1" t="s">
        <v>99</v>
      </c>
      <c r="E1184" t="s">
        <v>93</v>
      </c>
      <c r="F1184" t="s">
        <v>22</v>
      </c>
      <c r="G1184">
        <v>11</v>
      </c>
      <c r="H1184">
        <v>17</v>
      </c>
      <c r="I1184" s="5">
        <f>IFERROR(VLOOKUP(TrendSheetStgData[Population]&amp;TrendSheetStgData[Cost Basis]&amp;TrendSheetStgData[Period]&amp;TrendSheetStgData[Trend],TrendSheetPrdData[#All],9,FALSE),0)</f>
        <v>17</v>
      </c>
      <c r="J1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4" s="5">
        <f>VLOOKUP(TrendSheetStgData[Population]&amp;TrendSheetStgData[Trend],Threshold[#All],4,FALSE)</f>
        <v>10</v>
      </c>
      <c r="L1184" s="5">
        <f>VLOOKUP(TrendSheetStgData[Population]&amp;TrendSheetStgData[Trend],Threshold[#All],5,FALSE)</f>
        <v>5</v>
      </c>
      <c r="M1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5" spans="1:13" x14ac:dyDescent="0.25">
      <c r="A1185" t="s">
        <v>115</v>
      </c>
      <c r="B1185" t="s">
        <v>115</v>
      </c>
      <c r="C1185" t="s">
        <v>91</v>
      </c>
      <c r="D1185" s="1" t="s">
        <v>100</v>
      </c>
      <c r="E1185" t="s">
        <v>93</v>
      </c>
      <c r="F1185" t="s">
        <v>22</v>
      </c>
      <c r="G1185">
        <v>11</v>
      </c>
      <c r="H1185">
        <v>6</v>
      </c>
      <c r="I1185" s="5">
        <f>IFERROR(VLOOKUP(TrendSheetStgData[Population]&amp;TrendSheetStgData[Cost Basis]&amp;TrendSheetStgData[Period]&amp;TrendSheetStgData[Trend],TrendSheetPrdData[#All],9,FALSE),0)</f>
        <v>6</v>
      </c>
      <c r="J1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5" s="5">
        <f>VLOOKUP(TrendSheetStgData[Population]&amp;TrendSheetStgData[Trend],Threshold[#All],4,FALSE)</f>
        <v>10</v>
      </c>
      <c r="L1185" s="5">
        <f>VLOOKUP(TrendSheetStgData[Population]&amp;TrendSheetStgData[Trend],Threshold[#All],5,FALSE)</f>
        <v>5</v>
      </c>
      <c r="M1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6" spans="1:13" x14ac:dyDescent="0.25">
      <c r="A1186" t="s">
        <v>115</v>
      </c>
      <c r="B1186" t="s">
        <v>115</v>
      </c>
      <c r="C1186" t="s">
        <v>91</v>
      </c>
      <c r="D1186" s="1" t="s">
        <v>101</v>
      </c>
      <c r="E1186" t="s">
        <v>93</v>
      </c>
      <c r="F1186" t="s">
        <v>22</v>
      </c>
      <c r="G1186">
        <v>11</v>
      </c>
      <c r="H1186">
        <v>11</v>
      </c>
      <c r="I1186" s="5">
        <f>IFERROR(VLOOKUP(TrendSheetStgData[Population]&amp;TrendSheetStgData[Cost Basis]&amp;TrendSheetStgData[Period]&amp;TrendSheetStgData[Trend],TrendSheetPrdData[#All],9,FALSE),0)</f>
        <v>11</v>
      </c>
      <c r="J1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6" s="5">
        <f>VLOOKUP(TrendSheetStgData[Population]&amp;TrendSheetStgData[Trend],Threshold[#All],4,FALSE)</f>
        <v>10</v>
      </c>
      <c r="L1186" s="5">
        <f>VLOOKUP(TrendSheetStgData[Population]&amp;TrendSheetStgData[Trend],Threshold[#All],5,FALSE)</f>
        <v>5</v>
      </c>
      <c r="M1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7" spans="1:13" x14ac:dyDescent="0.25">
      <c r="A1187" t="s">
        <v>115</v>
      </c>
      <c r="B1187" t="s">
        <v>115</v>
      </c>
      <c r="C1187" t="s">
        <v>91</v>
      </c>
      <c r="D1187" s="1" t="s">
        <v>102</v>
      </c>
      <c r="E1187" t="s">
        <v>93</v>
      </c>
      <c r="F1187" t="s">
        <v>22</v>
      </c>
      <c r="G1187">
        <v>11</v>
      </c>
      <c r="H1187">
        <v>3</v>
      </c>
      <c r="I1187" s="5">
        <f>IFERROR(VLOOKUP(TrendSheetStgData[Population]&amp;TrendSheetStgData[Cost Basis]&amp;TrendSheetStgData[Period]&amp;TrendSheetStgData[Trend],TrendSheetPrdData[#All],9,FALSE),0)</f>
        <v>3</v>
      </c>
      <c r="J1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7" s="5">
        <f>VLOOKUP(TrendSheetStgData[Population]&amp;TrendSheetStgData[Trend],Threshold[#All],4,FALSE)</f>
        <v>10</v>
      </c>
      <c r="L1187" s="5">
        <f>VLOOKUP(TrendSheetStgData[Population]&amp;TrendSheetStgData[Trend],Threshold[#All],5,FALSE)</f>
        <v>5</v>
      </c>
      <c r="M1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8" spans="1:13" x14ac:dyDescent="0.25">
      <c r="A1188" t="s">
        <v>115</v>
      </c>
      <c r="B1188" t="s">
        <v>115</v>
      </c>
      <c r="C1188" t="s">
        <v>91</v>
      </c>
      <c r="D1188" s="1" t="s">
        <v>103</v>
      </c>
      <c r="E1188" t="s">
        <v>93</v>
      </c>
      <c r="F1188" t="s">
        <v>22</v>
      </c>
      <c r="G1188">
        <v>11</v>
      </c>
      <c r="H1188">
        <v>8</v>
      </c>
      <c r="I1188" s="5">
        <f>IFERROR(VLOOKUP(TrendSheetStgData[Population]&amp;TrendSheetStgData[Cost Basis]&amp;TrendSheetStgData[Period]&amp;TrendSheetStgData[Trend],TrendSheetPrdData[#All],9,FALSE),0)</f>
        <v>8</v>
      </c>
      <c r="J1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8" s="5">
        <f>VLOOKUP(TrendSheetStgData[Population]&amp;TrendSheetStgData[Trend],Threshold[#All],4,FALSE)</f>
        <v>10</v>
      </c>
      <c r="L1188" s="5">
        <f>VLOOKUP(TrendSheetStgData[Population]&amp;TrendSheetStgData[Trend],Threshold[#All],5,FALSE)</f>
        <v>5</v>
      </c>
      <c r="M1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89" spans="1:13" x14ac:dyDescent="0.25">
      <c r="A1189" t="s">
        <v>115</v>
      </c>
      <c r="B1189" t="s">
        <v>115</v>
      </c>
      <c r="C1189" t="s">
        <v>91</v>
      </c>
      <c r="D1189" s="1" t="s">
        <v>104</v>
      </c>
      <c r="E1189" t="s">
        <v>93</v>
      </c>
      <c r="F1189" t="s">
        <v>22</v>
      </c>
      <c r="G1189">
        <v>11</v>
      </c>
      <c r="H1189">
        <v>19</v>
      </c>
      <c r="I1189" s="5">
        <f>IFERROR(VLOOKUP(TrendSheetStgData[Population]&amp;TrendSheetStgData[Cost Basis]&amp;TrendSheetStgData[Period]&amp;TrendSheetStgData[Trend],TrendSheetPrdData[#All],9,FALSE),0)</f>
        <v>19</v>
      </c>
      <c r="J1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89" s="5">
        <f>VLOOKUP(TrendSheetStgData[Population]&amp;TrendSheetStgData[Trend],Threshold[#All],4,FALSE)</f>
        <v>10</v>
      </c>
      <c r="L1189" s="5">
        <f>VLOOKUP(TrendSheetStgData[Population]&amp;TrendSheetStgData[Trend],Threshold[#All],5,FALSE)</f>
        <v>5</v>
      </c>
      <c r="M1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0" spans="1:13" x14ac:dyDescent="0.25">
      <c r="A1190" t="s">
        <v>115</v>
      </c>
      <c r="B1190" t="s">
        <v>115</v>
      </c>
      <c r="C1190" t="s">
        <v>91</v>
      </c>
      <c r="D1190" s="1" t="s">
        <v>105</v>
      </c>
      <c r="E1190" t="s">
        <v>93</v>
      </c>
      <c r="F1190" t="s">
        <v>22</v>
      </c>
      <c r="G1190">
        <v>11</v>
      </c>
      <c r="H1190">
        <v>0</v>
      </c>
      <c r="I1190" s="5">
        <f>IFERROR(VLOOKUP(TrendSheetStgData[Population]&amp;TrendSheetStgData[Cost Basis]&amp;TrendSheetStgData[Period]&amp;TrendSheetStgData[Trend],TrendSheetPrdData[#All],9,FALSE),0)</f>
        <v>0</v>
      </c>
      <c r="J1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0" s="5">
        <f>VLOOKUP(TrendSheetStgData[Population]&amp;TrendSheetStgData[Trend],Threshold[#All],4,FALSE)</f>
        <v>10</v>
      </c>
      <c r="L1190" s="5">
        <f>VLOOKUP(TrendSheetStgData[Population]&amp;TrendSheetStgData[Trend],Threshold[#All],5,FALSE)</f>
        <v>5</v>
      </c>
      <c r="M1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1" spans="1:13" x14ac:dyDescent="0.25">
      <c r="A1191" t="s">
        <v>115</v>
      </c>
      <c r="B1191" t="s">
        <v>115</v>
      </c>
      <c r="C1191" t="s">
        <v>91</v>
      </c>
      <c r="D1191" s="1" t="s">
        <v>106</v>
      </c>
      <c r="E1191" t="s">
        <v>93</v>
      </c>
      <c r="F1191" t="s">
        <v>22</v>
      </c>
      <c r="G1191">
        <v>11</v>
      </c>
      <c r="H1191">
        <v>10</v>
      </c>
      <c r="I1191" s="5">
        <f>IFERROR(VLOOKUP(TrendSheetStgData[Population]&amp;TrendSheetStgData[Cost Basis]&amp;TrendSheetStgData[Period]&amp;TrendSheetStgData[Trend],TrendSheetPrdData[#All],9,FALSE),0)</f>
        <v>10</v>
      </c>
      <c r="J1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1" s="5">
        <f>VLOOKUP(TrendSheetStgData[Population]&amp;TrendSheetStgData[Trend],Threshold[#All],4,FALSE)</f>
        <v>10</v>
      </c>
      <c r="L1191" s="5">
        <f>VLOOKUP(TrendSheetStgData[Population]&amp;TrendSheetStgData[Trend],Threshold[#All],5,FALSE)</f>
        <v>5</v>
      </c>
      <c r="M1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2" spans="1:13" x14ac:dyDescent="0.25">
      <c r="A1192" t="s">
        <v>115</v>
      </c>
      <c r="B1192" t="s">
        <v>115</v>
      </c>
      <c r="C1192" t="s">
        <v>91</v>
      </c>
      <c r="D1192" s="1" t="s">
        <v>107</v>
      </c>
      <c r="E1192" t="s">
        <v>93</v>
      </c>
      <c r="F1192" t="s">
        <v>22</v>
      </c>
      <c r="G1192">
        <v>11</v>
      </c>
      <c r="H1192">
        <v>0</v>
      </c>
      <c r="I1192" s="5">
        <f>IFERROR(VLOOKUP(TrendSheetStgData[Population]&amp;TrendSheetStgData[Cost Basis]&amp;TrendSheetStgData[Period]&amp;TrendSheetStgData[Trend],TrendSheetPrdData[#All],9,FALSE),0)</f>
        <v>0</v>
      </c>
      <c r="J1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2" s="5">
        <f>VLOOKUP(TrendSheetStgData[Population]&amp;TrendSheetStgData[Trend],Threshold[#All],4,FALSE)</f>
        <v>10</v>
      </c>
      <c r="L1192" s="5">
        <f>VLOOKUP(TrendSheetStgData[Population]&amp;TrendSheetStgData[Trend],Threshold[#All],5,FALSE)</f>
        <v>5</v>
      </c>
      <c r="M1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3" spans="1:13" x14ac:dyDescent="0.25">
      <c r="A1193" t="s">
        <v>115</v>
      </c>
      <c r="B1193" t="s">
        <v>115</v>
      </c>
      <c r="C1193" t="s">
        <v>91</v>
      </c>
      <c r="D1193" s="1" t="s">
        <v>108</v>
      </c>
      <c r="E1193" t="s">
        <v>93</v>
      </c>
      <c r="F1193" t="s">
        <v>22</v>
      </c>
      <c r="G1193">
        <v>11</v>
      </c>
      <c r="H1193">
        <v>10</v>
      </c>
      <c r="I1193" s="5">
        <f>IFERROR(VLOOKUP(TrendSheetStgData[Population]&amp;TrendSheetStgData[Cost Basis]&amp;TrendSheetStgData[Period]&amp;TrendSheetStgData[Trend],TrendSheetPrdData[#All],9,FALSE),0)</f>
        <v>10</v>
      </c>
      <c r="J1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3" s="5">
        <f>VLOOKUP(TrendSheetStgData[Population]&amp;TrendSheetStgData[Trend],Threshold[#All],4,FALSE)</f>
        <v>10</v>
      </c>
      <c r="L1193" s="5">
        <f>VLOOKUP(TrendSheetStgData[Population]&amp;TrendSheetStgData[Trend],Threshold[#All],5,FALSE)</f>
        <v>5</v>
      </c>
      <c r="M1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4" spans="1:13" x14ac:dyDescent="0.25">
      <c r="A1194" t="s">
        <v>115</v>
      </c>
      <c r="B1194" t="s">
        <v>115</v>
      </c>
      <c r="C1194" t="s">
        <v>91</v>
      </c>
      <c r="D1194" s="1" t="s">
        <v>109</v>
      </c>
      <c r="E1194" t="s">
        <v>93</v>
      </c>
      <c r="F1194" t="s">
        <v>22</v>
      </c>
      <c r="G1194">
        <v>11</v>
      </c>
      <c r="H1194">
        <v>6</v>
      </c>
      <c r="I1194" s="5">
        <f>IFERROR(VLOOKUP(TrendSheetStgData[Population]&amp;TrendSheetStgData[Cost Basis]&amp;TrendSheetStgData[Period]&amp;TrendSheetStgData[Trend],TrendSheetPrdData[#All],9,FALSE),0)</f>
        <v>6</v>
      </c>
      <c r="J1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4" s="5">
        <f>VLOOKUP(TrendSheetStgData[Population]&amp;TrendSheetStgData[Trend],Threshold[#All],4,FALSE)</f>
        <v>10</v>
      </c>
      <c r="L1194" s="5">
        <f>VLOOKUP(TrendSheetStgData[Population]&amp;TrendSheetStgData[Trend],Threshold[#All],5,FALSE)</f>
        <v>5</v>
      </c>
      <c r="M1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5" spans="1:13" x14ac:dyDescent="0.25">
      <c r="A1195" t="s">
        <v>115</v>
      </c>
      <c r="B1195" t="s">
        <v>115</v>
      </c>
      <c r="C1195" t="s">
        <v>91</v>
      </c>
      <c r="D1195" s="1" t="s">
        <v>110</v>
      </c>
      <c r="E1195" t="s">
        <v>93</v>
      </c>
      <c r="F1195" t="s">
        <v>22</v>
      </c>
      <c r="G1195">
        <v>11</v>
      </c>
      <c r="H1195">
        <v>3</v>
      </c>
      <c r="I1195" s="5">
        <f>IFERROR(VLOOKUP(TrendSheetStgData[Population]&amp;TrendSheetStgData[Cost Basis]&amp;TrendSheetStgData[Period]&amp;TrendSheetStgData[Trend],TrendSheetPrdData[#All],9,FALSE),0)</f>
        <v>3</v>
      </c>
      <c r="J1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5" s="5">
        <f>VLOOKUP(TrendSheetStgData[Population]&amp;TrendSheetStgData[Trend],Threshold[#All],4,FALSE)</f>
        <v>10</v>
      </c>
      <c r="L1195" s="5">
        <f>VLOOKUP(TrendSheetStgData[Population]&amp;TrendSheetStgData[Trend],Threshold[#All],5,FALSE)</f>
        <v>5</v>
      </c>
      <c r="M1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6" spans="1:13" x14ac:dyDescent="0.25">
      <c r="A1196" t="s">
        <v>115</v>
      </c>
      <c r="B1196" t="s">
        <v>115</v>
      </c>
      <c r="C1196" t="s">
        <v>91</v>
      </c>
      <c r="D1196" s="1" t="s">
        <v>111</v>
      </c>
      <c r="E1196" t="s">
        <v>113</v>
      </c>
      <c r="F1196" t="s">
        <v>22</v>
      </c>
      <c r="G1196">
        <v>11</v>
      </c>
      <c r="H1196">
        <v>14</v>
      </c>
      <c r="I1196" s="5">
        <f>IFERROR(VLOOKUP(TrendSheetStgData[Population]&amp;TrendSheetStgData[Cost Basis]&amp;TrendSheetStgData[Period]&amp;TrendSheetStgData[Trend],TrendSheetPrdData[#All],9,FALSE),0)</f>
        <v>14</v>
      </c>
      <c r="J1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6" s="5">
        <f>VLOOKUP(TrendSheetStgData[Population]&amp;TrendSheetStgData[Trend],Threshold[#All],4,FALSE)</f>
        <v>10</v>
      </c>
      <c r="L1196" s="5">
        <f>VLOOKUP(TrendSheetStgData[Population]&amp;TrendSheetStgData[Trend],Threshold[#All],5,FALSE)</f>
        <v>5</v>
      </c>
      <c r="M1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197" spans="1:13" x14ac:dyDescent="0.25">
      <c r="A1197" t="s">
        <v>115</v>
      </c>
      <c r="B1197" t="s">
        <v>115</v>
      </c>
      <c r="C1197" t="s">
        <v>91</v>
      </c>
      <c r="D1197" s="1" t="s">
        <v>112</v>
      </c>
      <c r="E1197" t="s">
        <v>113</v>
      </c>
      <c r="F1197" t="s">
        <v>22</v>
      </c>
      <c r="G1197">
        <v>11</v>
      </c>
      <c r="H1197">
        <v>8</v>
      </c>
      <c r="I1197" s="5">
        <f>IFERROR(VLOOKUP(TrendSheetStgData[Population]&amp;TrendSheetStgData[Cost Basis]&amp;TrendSheetStgData[Period]&amp;TrendSheetStgData[Trend],TrendSheetPrdData[#All],9,FALSE),0)</f>
        <v>5</v>
      </c>
      <c r="J1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v>
      </c>
      <c r="K1197" s="5">
        <f>VLOOKUP(TrendSheetStgData[Population]&amp;TrendSheetStgData[Trend],Threshold[#All],4,FALSE)</f>
        <v>10</v>
      </c>
      <c r="L1197" s="5">
        <f>VLOOKUP(TrendSheetStgData[Population]&amp;TrendSheetStgData[Trend],Threshold[#All],5,FALSE)</f>
        <v>5</v>
      </c>
      <c r="M1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98" spans="1:13" x14ac:dyDescent="0.25">
      <c r="A1198" t="s">
        <v>115</v>
      </c>
      <c r="B1198" t="s">
        <v>115</v>
      </c>
      <c r="C1198" t="s">
        <v>91</v>
      </c>
      <c r="D1198" s="1" t="s">
        <v>114</v>
      </c>
      <c r="E1198" t="s">
        <v>113</v>
      </c>
      <c r="F1198" t="s">
        <v>22</v>
      </c>
      <c r="G1198">
        <v>11</v>
      </c>
      <c r="H1198">
        <v>5</v>
      </c>
      <c r="I1198" s="5">
        <f>IFERROR(VLOOKUP(TrendSheetStgData[Population]&amp;TrendSheetStgData[Cost Basis]&amp;TrendSheetStgData[Period]&amp;TrendSheetStgData[Trend],TrendSheetPrdData[#All],9,FALSE),0)</f>
        <v>0</v>
      </c>
      <c r="J1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198" s="5">
        <f>VLOOKUP(TrendSheetStgData[Population]&amp;TrendSheetStgData[Trend],Threshold[#All],4,FALSE)</f>
        <v>10</v>
      </c>
      <c r="L1198" s="5">
        <f>VLOOKUP(TrendSheetStgData[Population]&amp;TrendSheetStgData[Trend],Threshold[#All],5,FALSE)</f>
        <v>5</v>
      </c>
      <c r="M1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199" spans="1:13" x14ac:dyDescent="0.25">
      <c r="A1199" t="s">
        <v>115</v>
      </c>
      <c r="B1199" t="s">
        <v>115</v>
      </c>
      <c r="C1199" t="s">
        <v>91</v>
      </c>
      <c r="D1199" s="1" t="s">
        <v>92</v>
      </c>
      <c r="E1199" t="s">
        <v>93</v>
      </c>
      <c r="F1199" t="s">
        <v>23</v>
      </c>
      <c r="G1199">
        <v>12</v>
      </c>
      <c r="H1199">
        <v>0</v>
      </c>
      <c r="I1199" s="5">
        <f>IFERROR(VLOOKUP(TrendSheetStgData[Population]&amp;TrendSheetStgData[Cost Basis]&amp;TrendSheetStgData[Period]&amp;TrendSheetStgData[Trend],TrendSheetPrdData[#All],9,FALSE),0)</f>
        <v>0</v>
      </c>
      <c r="J1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199" s="5">
        <f>VLOOKUP(TrendSheetStgData[Population]&amp;TrendSheetStgData[Trend],Threshold[#All],4,FALSE)</f>
        <v>10</v>
      </c>
      <c r="L1199" s="5">
        <f>VLOOKUP(TrendSheetStgData[Population]&amp;TrendSheetStgData[Trend],Threshold[#All],5,FALSE)</f>
        <v>5</v>
      </c>
      <c r="M1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0" spans="1:13" x14ac:dyDescent="0.25">
      <c r="A1200" t="s">
        <v>115</v>
      </c>
      <c r="B1200" t="s">
        <v>115</v>
      </c>
      <c r="C1200" t="s">
        <v>91</v>
      </c>
      <c r="D1200" s="1" t="s">
        <v>94</v>
      </c>
      <c r="E1200" t="s">
        <v>93</v>
      </c>
      <c r="F1200" t="s">
        <v>23</v>
      </c>
      <c r="G1200">
        <v>12</v>
      </c>
      <c r="H1200">
        <v>5</v>
      </c>
      <c r="I1200" s="5">
        <f>IFERROR(VLOOKUP(TrendSheetStgData[Population]&amp;TrendSheetStgData[Cost Basis]&amp;TrendSheetStgData[Period]&amp;TrendSheetStgData[Trend],TrendSheetPrdData[#All],9,FALSE),0)</f>
        <v>5</v>
      </c>
      <c r="J1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0" s="5">
        <f>VLOOKUP(TrendSheetStgData[Population]&amp;TrendSheetStgData[Trend],Threshold[#All],4,FALSE)</f>
        <v>10</v>
      </c>
      <c r="L1200" s="5">
        <f>VLOOKUP(TrendSheetStgData[Population]&amp;TrendSheetStgData[Trend],Threshold[#All],5,FALSE)</f>
        <v>5</v>
      </c>
      <c r="M1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1" spans="1:13" x14ac:dyDescent="0.25">
      <c r="A1201" t="s">
        <v>115</v>
      </c>
      <c r="B1201" t="s">
        <v>115</v>
      </c>
      <c r="C1201" t="s">
        <v>91</v>
      </c>
      <c r="D1201" s="1" t="s">
        <v>95</v>
      </c>
      <c r="E1201" t="s">
        <v>93</v>
      </c>
      <c r="F1201" t="s">
        <v>23</v>
      </c>
      <c r="G1201">
        <v>12</v>
      </c>
      <c r="H1201">
        <v>0</v>
      </c>
      <c r="I1201" s="5">
        <f>IFERROR(VLOOKUP(TrendSheetStgData[Population]&amp;TrendSheetStgData[Cost Basis]&amp;TrendSheetStgData[Period]&amp;TrendSheetStgData[Trend],TrendSheetPrdData[#All],9,FALSE),0)</f>
        <v>0</v>
      </c>
      <c r="J1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1" s="5">
        <f>VLOOKUP(TrendSheetStgData[Population]&amp;TrendSheetStgData[Trend],Threshold[#All],4,FALSE)</f>
        <v>10</v>
      </c>
      <c r="L1201" s="5">
        <f>VLOOKUP(TrendSheetStgData[Population]&amp;TrendSheetStgData[Trend],Threshold[#All],5,FALSE)</f>
        <v>5</v>
      </c>
      <c r="M1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2" spans="1:13" x14ac:dyDescent="0.25">
      <c r="A1202" t="s">
        <v>115</v>
      </c>
      <c r="B1202" t="s">
        <v>115</v>
      </c>
      <c r="C1202" t="s">
        <v>91</v>
      </c>
      <c r="D1202" s="1" t="s">
        <v>96</v>
      </c>
      <c r="E1202" t="s">
        <v>93</v>
      </c>
      <c r="F1202" t="s">
        <v>23</v>
      </c>
      <c r="G1202">
        <v>12</v>
      </c>
      <c r="H1202">
        <v>0</v>
      </c>
      <c r="I1202" s="5">
        <f>IFERROR(VLOOKUP(TrendSheetStgData[Population]&amp;TrendSheetStgData[Cost Basis]&amp;TrendSheetStgData[Period]&amp;TrendSheetStgData[Trend],TrendSheetPrdData[#All],9,FALSE),0)</f>
        <v>0</v>
      </c>
      <c r="J1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2" s="5">
        <f>VLOOKUP(TrendSheetStgData[Population]&amp;TrendSheetStgData[Trend],Threshold[#All],4,FALSE)</f>
        <v>10</v>
      </c>
      <c r="L1202" s="5">
        <f>VLOOKUP(TrendSheetStgData[Population]&amp;TrendSheetStgData[Trend],Threshold[#All],5,FALSE)</f>
        <v>5</v>
      </c>
      <c r="M1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3" spans="1:13" x14ac:dyDescent="0.25">
      <c r="A1203" t="s">
        <v>115</v>
      </c>
      <c r="B1203" t="s">
        <v>115</v>
      </c>
      <c r="C1203" t="s">
        <v>91</v>
      </c>
      <c r="D1203" s="1" t="s">
        <v>97</v>
      </c>
      <c r="E1203" t="s">
        <v>93</v>
      </c>
      <c r="F1203" t="s">
        <v>23</v>
      </c>
      <c r="G1203">
        <v>12</v>
      </c>
      <c r="H1203">
        <v>6</v>
      </c>
      <c r="I1203" s="5">
        <f>IFERROR(VLOOKUP(TrendSheetStgData[Population]&amp;TrendSheetStgData[Cost Basis]&amp;TrendSheetStgData[Period]&amp;TrendSheetStgData[Trend],TrendSheetPrdData[#All],9,FALSE),0)</f>
        <v>6</v>
      </c>
      <c r="J1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3" s="5">
        <f>VLOOKUP(TrendSheetStgData[Population]&amp;TrendSheetStgData[Trend],Threshold[#All],4,FALSE)</f>
        <v>10</v>
      </c>
      <c r="L1203" s="5">
        <f>VLOOKUP(TrendSheetStgData[Population]&amp;TrendSheetStgData[Trend],Threshold[#All],5,FALSE)</f>
        <v>5</v>
      </c>
      <c r="M1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4" spans="1:13" x14ac:dyDescent="0.25">
      <c r="A1204" t="s">
        <v>115</v>
      </c>
      <c r="B1204" t="s">
        <v>115</v>
      </c>
      <c r="C1204" t="s">
        <v>91</v>
      </c>
      <c r="D1204" s="1" t="s">
        <v>98</v>
      </c>
      <c r="E1204" t="s">
        <v>93</v>
      </c>
      <c r="F1204" t="s">
        <v>23</v>
      </c>
      <c r="G1204">
        <v>12</v>
      </c>
      <c r="H1204">
        <v>14</v>
      </c>
      <c r="I1204" s="5">
        <f>IFERROR(VLOOKUP(TrendSheetStgData[Population]&amp;TrendSheetStgData[Cost Basis]&amp;TrendSheetStgData[Period]&amp;TrendSheetStgData[Trend],TrendSheetPrdData[#All],9,FALSE),0)</f>
        <v>14</v>
      </c>
      <c r="J1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4" s="5">
        <f>VLOOKUP(TrendSheetStgData[Population]&amp;TrendSheetStgData[Trend],Threshold[#All],4,FALSE)</f>
        <v>10</v>
      </c>
      <c r="L1204" s="5">
        <f>VLOOKUP(TrendSheetStgData[Population]&amp;TrendSheetStgData[Trend],Threshold[#All],5,FALSE)</f>
        <v>5</v>
      </c>
      <c r="M1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5" spans="1:13" x14ac:dyDescent="0.25">
      <c r="A1205" t="s">
        <v>115</v>
      </c>
      <c r="B1205" t="s">
        <v>115</v>
      </c>
      <c r="C1205" t="s">
        <v>91</v>
      </c>
      <c r="D1205" s="1" t="s">
        <v>99</v>
      </c>
      <c r="E1205" t="s">
        <v>93</v>
      </c>
      <c r="F1205" t="s">
        <v>23</v>
      </c>
      <c r="G1205">
        <v>12</v>
      </c>
      <c r="H1205">
        <v>3</v>
      </c>
      <c r="I1205" s="5">
        <f>IFERROR(VLOOKUP(TrendSheetStgData[Population]&amp;TrendSheetStgData[Cost Basis]&amp;TrendSheetStgData[Period]&amp;TrendSheetStgData[Trend],TrendSheetPrdData[#All],9,FALSE),0)</f>
        <v>3</v>
      </c>
      <c r="J1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5" s="5">
        <f>VLOOKUP(TrendSheetStgData[Population]&amp;TrendSheetStgData[Trend],Threshold[#All],4,FALSE)</f>
        <v>10</v>
      </c>
      <c r="L1205" s="5">
        <f>VLOOKUP(TrendSheetStgData[Population]&amp;TrendSheetStgData[Trend],Threshold[#All],5,FALSE)</f>
        <v>5</v>
      </c>
      <c r="M1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6" spans="1:13" x14ac:dyDescent="0.25">
      <c r="A1206" t="s">
        <v>115</v>
      </c>
      <c r="B1206" t="s">
        <v>115</v>
      </c>
      <c r="C1206" t="s">
        <v>91</v>
      </c>
      <c r="D1206" s="1" t="s">
        <v>100</v>
      </c>
      <c r="E1206" t="s">
        <v>93</v>
      </c>
      <c r="F1206" t="s">
        <v>23</v>
      </c>
      <c r="G1206">
        <v>12</v>
      </c>
      <c r="H1206">
        <v>25</v>
      </c>
      <c r="I1206" s="5">
        <f>IFERROR(VLOOKUP(TrendSheetStgData[Population]&amp;TrendSheetStgData[Cost Basis]&amp;TrendSheetStgData[Period]&amp;TrendSheetStgData[Trend],TrendSheetPrdData[#All],9,FALSE),0)</f>
        <v>25</v>
      </c>
      <c r="J1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6" s="5">
        <f>VLOOKUP(TrendSheetStgData[Population]&amp;TrendSheetStgData[Trend],Threshold[#All],4,FALSE)</f>
        <v>10</v>
      </c>
      <c r="L1206" s="5">
        <f>VLOOKUP(TrendSheetStgData[Population]&amp;TrendSheetStgData[Trend],Threshold[#All],5,FALSE)</f>
        <v>5</v>
      </c>
      <c r="M1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7" spans="1:13" x14ac:dyDescent="0.25">
      <c r="A1207" t="s">
        <v>115</v>
      </c>
      <c r="B1207" t="s">
        <v>115</v>
      </c>
      <c r="C1207" t="s">
        <v>91</v>
      </c>
      <c r="D1207" s="1" t="s">
        <v>101</v>
      </c>
      <c r="E1207" t="s">
        <v>93</v>
      </c>
      <c r="F1207" t="s">
        <v>23</v>
      </c>
      <c r="G1207">
        <v>12</v>
      </c>
      <c r="H1207">
        <v>6</v>
      </c>
      <c r="I1207" s="5">
        <f>IFERROR(VLOOKUP(TrendSheetStgData[Population]&amp;TrendSheetStgData[Cost Basis]&amp;TrendSheetStgData[Period]&amp;TrendSheetStgData[Trend],TrendSheetPrdData[#All],9,FALSE),0)</f>
        <v>6</v>
      </c>
      <c r="J1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7" s="5">
        <f>VLOOKUP(TrendSheetStgData[Population]&amp;TrendSheetStgData[Trend],Threshold[#All],4,FALSE)</f>
        <v>10</v>
      </c>
      <c r="L1207" s="5">
        <f>VLOOKUP(TrendSheetStgData[Population]&amp;TrendSheetStgData[Trend],Threshold[#All],5,FALSE)</f>
        <v>5</v>
      </c>
      <c r="M1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8" spans="1:13" x14ac:dyDescent="0.25">
      <c r="A1208" t="s">
        <v>115</v>
      </c>
      <c r="B1208" t="s">
        <v>115</v>
      </c>
      <c r="C1208" t="s">
        <v>91</v>
      </c>
      <c r="D1208" s="1" t="s">
        <v>102</v>
      </c>
      <c r="E1208" t="s">
        <v>93</v>
      </c>
      <c r="F1208" t="s">
        <v>23</v>
      </c>
      <c r="G1208">
        <v>12</v>
      </c>
      <c r="H1208">
        <v>12</v>
      </c>
      <c r="I1208" s="5">
        <f>IFERROR(VLOOKUP(TrendSheetStgData[Population]&amp;TrendSheetStgData[Cost Basis]&amp;TrendSheetStgData[Period]&amp;TrendSheetStgData[Trend],TrendSheetPrdData[#All],9,FALSE),0)</f>
        <v>12</v>
      </c>
      <c r="J1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8" s="5">
        <f>VLOOKUP(TrendSheetStgData[Population]&amp;TrendSheetStgData[Trend],Threshold[#All],4,FALSE)</f>
        <v>10</v>
      </c>
      <c r="L1208" s="5">
        <f>VLOOKUP(TrendSheetStgData[Population]&amp;TrendSheetStgData[Trend],Threshold[#All],5,FALSE)</f>
        <v>5</v>
      </c>
      <c r="M1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09" spans="1:13" x14ac:dyDescent="0.25">
      <c r="A1209" t="s">
        <v>115</v>
      </c>
      <c r="B1209" t="s">
        <v>115</v>
      </c>
      <c r="C1209" t="s">
        <v>91</v>
      </c>
      <c r="D1209" s="1" t="s">
        <v>103</v>
      </c>
      <c r="E1209" t="s">
        <v>93</v>
      </c>
      <c r="F1209" t="s">
        <v>23</v>
      </c>
      <c r="G1209">
        <v>12</v>
      </c>
      <c r="H1209">
        <v>8</v>
      </c>
      <c r="I1209" s="5">
        <f>IFERROR(VLOOKUP(TrendSheetStgData[Population]&amp;TrendSheetStgData[Cost Basis]&amp;TrendSheetStgData[Period]&amp;TrendSheetStgData[Trend],TrendSheetPrdData[#All],9,FALSE),0)</f>
        <v>8</v>
      </c>
      <c r="J1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09" s="5">
        <f>VLOOKUP(TrendSheetStgData[Population]&amp;TrendSheetStgData[Trend],Threshold[#All],4,FALSE)</f>
        <v>10</v>
      </c>
      <c r="L1209" s="5">
        <f>VLOOKUP(TrendSheetStgData[Population]&amp;TrendSheetStgData[Trend],Threshold[#All],5,FALSE)</f>
        <v>5</v>
      </c>
      <c r="M1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0" spans="1:13" x14ac:dyDescent="0.25">
      <c r="A1210" t="s">
        <v>115</v>
      </c>
      <c r="B1210" t="s">
        <v>115</v>
      </c>
      <c r="C1210" t="s">
        <v>91</v>
      </c>
      <c r="D1210" s="1" t="s">
        <v>104</v>
      </c>
      <c r="E1210" t="s">
        <v>93</v>
      </c>
      <c r="F1210" t="s">
        <v>23</v>
      </c>
      <c r="G1210">
        <v>12</v>
      </c>
      <c r="H1210">
        <v>11</v>
      </c>
      <c r="I1210" s="5">
        <f>IFERROR(VLOOKUP(TrendSheetStgData[Population]&amp;TrendSheetStgData[Cost Basis]&amp;TrendSheetStgData[Period]&amp;TrendSheetStgData[Trend],TrendSheetPrdData[#All],9,FALSE),0)</f>
        <v>11</v>
      </c>
      <c r="J1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0" s="5">
        <f>VLOOKUP(TrendSheetStgData[Population]&amp;TrendSheetStgData[Trend],Threshold[#All],4,FALSE)</f>
        <v>10</v>
      </c>
      <c r="L1210" s="5">
        <f>VLOOKUP(TrendSheetStgData[Population]&amp;TrendSheetStgData[Trend],Threshold[#All],5,FALSE)</f>
        <v>5</v>
      </c>
      <c r="M1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1" spans="1:13" x14ac:dyDescent="0.25">
      <c r="A1211" t="s">
        <v>115</v>
      </c>
      <c r="B1211" t="s">
        <v>115</v>
      </c>
      <c r="C1211" t="s">
        <v>91</v>
      </c>
      <c r="D1211" s="1" t="s">
        <v>105</v>
      </c>
      <c r="E1211" t="s">
        <v>93</v>
      </c>
      <c r="F1211" t="s">
        <v>23</v>
      </c>
      <c r="G1211">
        <v>12</v>
      </c>
      <c r="H1211">
        <v>13</v>
      </c>
      <c r="I1211" s="5">
        <f>IFERROR(VLOOKUP(TrendSheetStgData[Population]&amp;TrendSheetStgData[Cost Basis]&amp;TrendSheetStgData[Period]&amp;TrendSheetStgData[Trend],TrendSheetPrdData[#All],9,FALSE),0)</f>
        <v>13</v>
      </c>
      <c r="J1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1" s="5">
        <f>VLOOKUP(TrendSheetStgData[Population]&amp;TrendSheetStgData[Trend],Threshold[#All],4,FALSE)</f>
        <v>10</v>
      </c>
      <c r="L1211" s="5">
        <f>VLOOKUP(TrendSheetStgData[Population]&amp;TrendSheetStgData[Trend],Threshold[#All],5,FALSE)</f>
        <v>5</v>
      </c>
      <c r="M1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2" spans="1:13" x14ac:dyDescent="0.25">
      <c r="A1212" t="s">
        <v>115</v>
      </c>
      <c r="B1212" t="s">
        <v>115</v>
      </c>
      <c r="C1212" t="s">
        <v>91</v>
      </c>
      <c r="D1212" s="1" t="s">
        <v>106</v>
      </c>
      <c r="E1212" t="s">
        <v>93</v>
      </c>
      <c r="F1212" t="s">
        <v>23</v>
      </c>
      <c r="G1212">
        <v>12</v>
      </c>
      <c r="H1212">
        <v>13</v>
      </c>
      <c r="I1212" s="5">
        <f>IFERROR(VLOOKUP(TrendSheetStgData[Population]&amp;TrendSheetStgData[Cost Basis]&amp;TrendSheetStgData[Period]&amp;TrendSheetStgData[Trend],TrendSheetPrdData[#All],9,FALSE),0)</f>
        <v>13</v>
      </c>
      <c r="J1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2" s="5">
        <f>VLOOKUP(TrendSheetStgData[Population]&amp;TrendSheetStgData[Trend],Threshold[#All],4,FALSE)</f>
        <v>10</v>
      </c>
      <c r="L1212" s="5">
        <f>VLOOKUP(TrendSheetStgData[Population]&amp;TrendSheetStgData[Trend],Threshold[#All],5,FALSE)</f>
        <v>5</v>
      </c>
      <c r="M1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3" spans="1:13" x14ac:dyDescent="0.25">
      <c r="A1213" t="s">
        <v>115</v>
      </c>
      <c r="B1213" t="s">
        <v>115</v>
      </c>
      <c r="C1213" t="s">
        <v>91</v>
      </c>
      <c r="D1213" s="1" t="s">
        <v>107</v>
      </c>
      <c r="E1213" t="s">
        <v>93</v>
      </c>
      <c r="F1213" t="s">
        <v>23</v>
      </c>
      <c r="G1213">
        <v>12</v>
      </c>
      <c r="H1213">
        <v>3</v>
      </c>
      <c r="I1213" s="5">
        <f>IFERROR(VLOOKUP(TrendSheetStgData[Population]&amp;TrendSheetStgData[Cost Basis]&amp;TrendSheetStgData[Period]&amp;TrendSheetStgData[Trend],TrendSheetPrdData[#All],9,FALSE),0)</f>
        <v>3</v>
      </c>
      <c r="J1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3" s="5">
        <f>VLOOKUP(TrendSheetStgData[Population]&amp;TrendSheetStgData[Trend],Threshold[#All],4,FALSE)</f>
        <v>10</v>
      </c>
      <c r="L1213" s="5">
        <f>VLOOKUP(TrendSheetStgData[Population]&amp;TrendSheetStgData[Trend],Threshold[#All],5,FALSE)</f>
        <v>5</v>
      </c>
      <c r="M1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4" spans="1:13" x14ac:dyDescent="0.25">
      <c r="A1214" t="s">
        <v>115</v>
      </c>
      <c r="B1214" t="s">
        <v>115</v>
      </c>
      <c r="C1214" t="s">
        <v>91</v>
      </c>
      <c r="D1214" s="1" t="s">
        <v>108</v>
      </c>
      <c r="E1214" t="s">
        <v>93</v>
      </c>
      <c r="F1214" t="s">
        <v>23</v>
      </c>
      <c r="G1214">
        <v>12</v>
      </c>
      <c r="H1214">
        <v>20</v>
      </c>
      <c r="I1214" s="5">
        <f>IFERROR(VLOOKUP(TrendSheetStgData[Population]&amp;TrendSheetStgData[Cost Basis]&amp;TrendSheetStgData[Period]&amp;TrendSheetStgData[Trend],TrendSheetPrdData[#All],9,FALSE),0)</f>
        <v>20</v>
      </c>
      <c r="J1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4" s="5">
        <f>VLOOKUP(TrendSheetStgData[Population]&amp;TrendSheetStgData[Trend],Threshold[#All],4,FALSE)</f>
        <v>10</v>
      </c>
      <c r="L1214" s="5">
        <f>VLOOKUP(TrendSheetStgData[Population]&amp;TrendSheetStgData[Trend],Threshold[#All],5,FALSE)</f>
        <v>5</v>
      </c>
      <c r="M1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5" spans="1:13" x14ac:dyDescent="0.25">
      <c r="A1215" t="s">
        <v>115</v>
      </c>
      <c r="B1215" t="s">
        <v>115</v>
      </c>
      <c r="C1215" t="s">
        <v>91</v>
      </c>
      <c r="D1215" s="1" t="s">
        <v>109</v>
      </c>
      <c r="E1215" t="s">
        <v>93</v>
      </c>
      <c r="F1215" t="s">
        <v>23</v>
      </c>
      <c r="G1215">
        <v>12</v>
      </c>
      <c r="H1215">
        <v>0</v>
      </c>
      <c r="I1215" s="5">
        <f>IFERROR(VLOOKUP(TrendSheetStgData[Population]&amp;TrendSheetStgData[Cost Basis]&amp;TrendSheetStgData[Period]&amp;TrendSheetStgData[Trend],TrendSheetPrdData[#All],9,FALSE),0)</f>
        <v>0</v>
      </c>
      <c r="J1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5" s="5">
        <f>VLOOKUP(TrendSheetStgData[Population]&amp;TrendSheetStgData[Trend],Threshold[#All],4,FALSE)</f>
        <v>10</v>
      </c>
      <c r="L1215" s="5">
        <f>VLOOKUP(TrendSheetStgData[Population]&amp;TrendSheetStgData[Trend],Threshold[#All],5,FALSE)</f>
        <v>5</v>
      </c>
      <c r="M1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6" spans="1:13" x14ac:dyDescent="0.25">
      <c r="A1216" t="s">
        <v>115</v>
      </c>
      <c r="B1216" t="s">
        <v>115</v>
      </c>
      <c r="C1216" t="s">
        <v>91</v>
      </c>
      <c r="D1216" s="1" t="s">
        <v>110</v>
      </c>
      <c r="E1216" t="s">
        <v>93</v>
      </c>
      <c r="F1216" t="s">
        <v>23</v>
      </c>
      <c r="G1216">
        <v>12</v>
      </c>
      <c r="H1216">
        <v>11</v>
      </c>
      <c r="I1216" s="5">
        <f>IFERROR(VLOOKUP(TrendSheetStgData[Population]&amp;TrendSheetStgData[Cost Basis]&amp;TrendSheetStgData[Period]&amp;TrendSheetStgData[Trend],TrendSheetPrdData[#All],9,FALSE),0)</f>
        <v>11</v>
      </c>
      <c r="J1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6" s="5">
        <f>VLOOKUP(TrendSheetStgData[Population]&amp;TrendSheetStgData[Trend],Threshold[#All],4,FALSE)</f>
        <v>10</v>
      </c>
      <c r="L1216" s="5">
        <f>VLOOKUP(TrendSheetStgData[Population]&amp;TrendSheetStgData[Trend],Threshold[#All],5,FALSE)</f>
        <v>5</v>
      </c>
      <c r="M1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7" spans="1:13" x14ac:dyDescent="0.25">
      <c r="A1217" t="s">
        <v>115</v>
      </c>
      <c r="B1217" t="s">
        <v>115</v>
      </c>
      <c r="C1217" t="s">
        <v>91</v>
      </c>
      <c r="D1217" s="1" t="s">
        <v>111</v>
      </c>
      <c r="E1217" t="s">
        <v>113</v>
      </c>
      <c r="F1217" t="s">
        <v>23</v>
      </c>
      <c r="G1217">
        <v>12</v>
      </c>
      <c r="H1217">
        <v>24</v>
      </c>
      <c r="I1217" s="5">
        <f>IFERROR(VLOOKUP(TrendSheetStgData[Population]&amp;TrendSheetStgData[Cost Basis]&amp;TrendSheetStgData[Period]&amp;TrendSheetStgData[Trend],TrendSheetPrdData[#All],9,FALSE),0)</f>
        <v>24</v>
      </c>
      <c r="J1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7" s="5">
        <f>VLOOKUP(TrendSheetStgData[Population]&amp;TrendSheetStgData[Trend],Threshold[#All],4,FALSE)</f>
        <v>10</v>
      </c>
      <c r="L1217" s="5">
        <f>VLOOKUP(TrendSheetStgData[Population]&amp;TrendSheetStgData[Trend],Threshold[#All],5,FALSE)</f>
        <v>5</v>
      </c>
      <c r="M1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8" spans="1:13" x14ac:dyDescent="0.25">
      <c r="A1218" t="s">
        <v>115</v>
      </c>
      <c r="B1218" t="s">
        <v>115</v>
      </c>
      <c r="C1218" t="s">
        <v>91</v>
      </c>
      <c r="D1218" s="1" t="s">
        <v>112</v>
      </c>
      <c r="E1218" t="s">
        <v>113</v>
      </c>
      <c r="F1218" t="s">
        <v>23</v>
      </c>
      <c r="G1218">
        <v>12</v>
      </c>
      <c r="H1218">
        <v>0</v>
      </c>
      <c r="I1218" s="5">
        <f>IFERROR(VLOOKUP(TrendSheetStgData[Population]&amp;TrendSheetStgData[Cost Basis]&amp;TrendSheetStgData[Period]&amp;TrendSheetStgData[Trend],TrendSheetPrdData[#All],9,FALSE),0)</f>
        <v>0</v>
      </c>
      <c r="J1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18" s="5">
        <f>VLOOKUP(TrendSheetStgData[Population]&amp;TrendSheetStgData[Trend],Threshold[#All],4,FALSE)</f>
        <v>10</v>
      </c>
      <c r="L1218" s="5">
        <f>VLOOKUP(TrendSheetStgData[Population]&amp;TrendSheetStgData[Trend],Threshold[#All],5,FALSE)</f>
        <v>5</v>
      </c>
      <c r="M1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19" spans="1:13" x14ac:dyDescent="0.25">
      <c r="A1219" t="s">
        <v>115</v>
      </c>
      <c r="B1219" t="s">
        <v>115</v>
      </c>
      <c r="C1219" t="s">
        <v>91</v>
      </c>
      <c r="D1219" s="1" t="s">
        <v>114</v>
      </c>
      <c r="E1219" t="s">
        <v>113</v>
      </c>
      <c r="F1219" t="s">
        <v>23</v>
      </c>
      <c r="G1219">
        <v>12</v>
      </c>
      <c r="H1219">
        <v>5</v>
      </c>
      <c r="I1219" s="5">
        <f>IFERROR(VLOOKUP(TrendSheetStgData[Population]&amp;TrendSheetStgData[Cost Basis]&amp;TrendSheetStgData[Period]&amp;TrendSheetStgData[Trend],TrendSheetPrdData[#All],9,FALSE),0)</f>
        <v>0</v>
      </c>
      <c r="J1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19" s="5">
        <f>VLOOKUP(TrendSheetStgData[Population]&amp;TrendSheetStgData[Trend],Threshold[#All],4,FALSE)</f>
        <v>10</v>
      </c>
      <c r="L1219" s="5">
        <f>VLOOKUP(TrendSheetStgData[Population]&amp;TrendSheetStgData[Trend],Threshold[#All],5,FALSE)</f>
        <v>5</v>
      </c>
      <c r="M1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20" spans="1:13" x14ac:dyDescent="0.25">
      <c r="A1220" t="s">
        <v>115</v>
      </c>
      <c r="B1220" t="s">
        <v>115</v>
      </c>
      <c r="C1220" t="s">
        <v>91</v>
      </c>
      <c r="D1220" s="1" t="s">
        <v>92</v>
      </c>
      <c r="E1220" t="s">
        <v>93</v>
      </c>
      <c r="F1220" t="s">
        <v>24</v>
      </c>
      <c r="G1220">
        <v>13</v>
      </c>
      <c r="H1220">
        <v>58070</v>
      </c>
      <c r="I1220" s="5">
        <f>IFERROR(VLOOKUP(TrendSheetStgData[Population]&amp;TrendSheetStgData[Cost Basis]&amp;TrendSheetStgData[Period]&amp;TrendSheetStgData[Trend],TrendSheetPrdData[#All],9,FALSE),0)</f>
        <v>58070</v>
      </c>
      <c r="J1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0" s="5">
        <f>VLOOKUP(TrendSheetStgData[Population]&amp;TrendSheetStgData[Trend],Threshold[#All],4,FALSE)</f>
        <v>10</v>
      </c>
      <c r="L1220" s="5">
        <f>VLOOKUP(TrendSheetStgData[Population]&amp;TrendSheetStgData[Trend],Threshold[#All],5,FALSE)</f>
        <v>5</v>
      </c>
      <c r="M1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1" spans="1:13" x14ac:dyDescent="0.25">
      <c r="A1221" t="s">
        <v>115</v>
      </c>
      <c r="B1221" t="s">
        <v>115</v>
      </c>
      <c r="C1221" t="s">
        <v>91</v>
      </c>
      <c r="D1221" s="1" t="s">
        <v>94</v>
      </c>
      <c r="E1221" t="s">
        <v>93</v>
      </c>
      <c r="F1221" t="s">
        <v>24</v>
      </c>
      <c r="G1221">
        <v>13</v>
      </c>
      <c r="H1221">
        <v>29743</v>
      </c>
      <c r="I1221" s="5">
        <f>IFERROR(VLOOKUP(TrendSheetStgData[Population]&amp;TrendSheetStgData[Cost Basis]&amp;TrendSheetStgData[Period]&amp;TrendSheetStgData[Trend],TrendSheetPrdData[#All],9,FALSE),0)</f>
        <v>29743</v>
      </c>
      <c r="J1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1" s="5">
        <f>VLOOKUP(TrendSheetStgData[Population]&amp;TrendSheetStgData[Trend],Threshold[#All],4,FALSE)</f>
        <v>10</v>
      </c>
      <c r="L1221" s="5">
        <f>VLOOKUP(TrendSheetStgData[Population]&amp;TrendSheetStgData[Trend],Threshold[#All],5,FALSE)</f>
        <v>5</v>
      </c>
      <c r="M1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2" spans="1:13" x14ac:dyDescent="0.25">
      <c r="A1222" t="s">
        <v>115</v>
      </c>
      <c r="B1222" t="s">
        <v>115</v>
      </c>
      <c r="C1222" t="s">
        <v>91</v>
      </c>
      <c r="D1222" s="1" t="s">
        <v>95</v>
      </c>
      <c r="E1222" t="s">
        <v>93</v>
      </c>
      <c r="F1222" t="s">
        <v>24</v>
      </c>
      <c r="G1222">
        <v>13</v>
      </c>
      <c r="H1222">
        <v>70334</v>
      </c>
      <c r="I1222" s="5">
        <f>IFERROR(VLOOKUP(TrendSheetStgData[Population]&amp;TrendSheetStgData[Cost Basis]&amp;TrendSheetStgData[Period]&amp;TrendSheetStgData[Trend],TrendSheetPrdData[#All],9,FALSE),0)</f>
        <v>69163</v>
      </c>
      <c r="J1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1.6931018029871463</v>
      </c>
      <c r="K1222" s="5">
        <f>VLOOKUP(TrendSheetStgData[Population]&amp;TrendSheetStgData[Trend],Threshold[#All],4,FALSE)</f>
        <v>10</v>
      </c>
      <c r="L1222" s="5">
        <f>VLOOKUP(TrendSheetStgData[Population]&amp;TrendSheetStgData[Trend],Threshold[#All],5,FALSE)</f>
        <v>5</v>
      </c>
      <c r="M1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23" spans="1:13" x14ac:dyDescent="0.25">
      <c r="A1223" t="s">
        <v>115</v>
      </c>
      <c r="B1223" t="s">
        <v>115</v>
      </c>
      <c r="C1223" t="s">
        <v>91</v>
      </c>
      <c r="D1223" s="1" t="s">
        <v>96</v>
      </c>
      <c r="E1223" t="s">
        <v>93</v>
      </c>
      <c r="F1223" t="s">
        <v>24</v>
      </c>
      <c r="G1223">
        <v>13</v>
      </c>
      <c r="H1223">
        <v>46668</v>
      </c>
      <c r="I1223" s="5">
        <f>IFERROR(VLOOKUP(TrendSheetStgData[Population]&amp;TrendSheetStgData[Cost Basis]&amp;TrendSheetStgData[Period]&amp;TrendSheetStgData[Trend],TrendSheetPrdData[#All],9,FALSE),0)</f>
        <v>46668</v>
      </c>
      <c r="J1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3" s="5">
        <f>VLOOKUP(TrendSheetStgData[Population]&amp;TrendSheetStgData[Trend],Threshold[#All],4,FALSE)</f>
        <v>10</v>
      </c>
      <c r="L1223" s="5">
        <f>VLOOKUP(TrendSheetStgData[Population]&amp;TrendSheetStgData[Trend],Threshold[#All],5,FALSE)</f>
        <v>5</v>
      </c>
      <c r="M1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4" spans="1:13" x14ac:dyDescent="0.25">
      <c r="A1224" t="s">
        <v>115</v>
      </c>
      <c r="B1224" t="s">
        <v>115</v>
      </c>
      <c r="C1224" t="s">
        <v>91</v>
      </c>
      <c r="D1224" s="1" t="s">
        <v>97</v>
      </c>
      <c r="E1224" t="s">
        <v>93</v>
      </c>
      <c r="F1224" t="s">
        <v>24</v>
      </c>
      <c r="G1224">
        <v>13</v>
      </c>
      <c r="H1224">
        <v>81002</v>
      </c>
      <c r="I1224" s="5">
        <f>IFERROR(VLOOKUP(TrendSheetStgData[Population]&amp;TrendSheetStgData[Cost Basis]&amp;TrendSheetStgData[Period]&amp;TrendSheetStgData[Trend],TrendSheetPrdData[#All],9,FALSE),0)</f>
        <v>81002</v>
      </c>
      <c r="J1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4" s="5">
        <f>VLOOKUP(TrendSheetStgData[Population]&amp;TrendSheetStgData[Trend],Threshold[#All],4,FALSE)</f>
        <v>10</v>
      </c>
      <c r="L1224" s="5">
        <f>VLOOKUP(TrendSheetStgData[Population]&amp;TrendSheetStgData[Trend],Threshold[#All],5,FALSE)</f>
        <v>5</v>
      </c>
      <c r="M1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5" spans="1:13" x14ac:dyDescent="0.25">
      <c r="A1225" t="s">
        <v>115</v>
      </c>
      <c r="B1225" t="s">
        <v>115</v>
      </c>
      <c r="C1225" t="s">
        <v>91</v>
      </c>
      <c r="D1225" s="1" t="s">
        <v>98</v>
      </c>
      <c r="E1225" t="s">
        <v>93</v>
      </c>
      <c r="F1225" t="s">
        <v>24</v>
      </c>
      <c r="G1225">
        <v>13</v>
      </c>
      <c r="H1225">
        <v>94534</v>
      </c>
      <c r="I1225" s="5">
        <f>IFERROR(VLOOKUP(TrendSheetStgData[Population]&amp;TrendSheetStgData[Cost Basis]&amp;TrendSheetStgData[Period]&amp;TrendSheetStgData[Trend],TrendSheetPrdData[#All],9,FALSE),0)</f>
        <v>94534</v>
      </c>
      <c r="J1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5" s="5">
        <f>VLOOKUP(TrendSheetStgData[Population]&amp;TrendSheetStgData[Trend],Threshold[#All],4,FALSE)</f>
        <v>10</v>
      </c>
      <c r="L1225" s="5">
        <f>VLOOKUP(TrendSheetStgData[Population]&amp;TrendSheetStgData[Trend],Threshold[#All],5,FALSE)</f>
        <v>5</v>
      </c>
      <c r="M1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6" spans="1:13" x14ac:dyDescent="0.25">
      <c r="A1226" t="s">
        <v>115</v>
      </c>
      <c r="B1226" t="s">
        <v>115</v>
      </c>
      <c r="C1226" t="s">
        <v>91</v>
      </c>
      <c r="D1226" s="1" t="s">
        <v>99</v>
      </c>
      <c r="E1226" t="s">
        <v>93</v>
      </c>
      <c r="F1226" t="s">
        <v>24</v>
      </c>
      <c r="G1226">
        <v>13</v>
      </c>
      <c r="H1226">
        <v>85631</v>
      </c>
      <c r="I1226" s="5">
        <f>IFERROR(VLOOKUP(TrendSheetStgData[Population]&amp;TrendSheetStgData[Cost Basis]&amp;TrendSheetStgData[Period]&amp;TrendSheetStgData[Trend],TrendSheetPrdData[#All],9,FALSE),0)</f>
        <v>85631</v>
      </c>
      <c r="J1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6" s="5">
        <f>VLOOKUP(TrendSheetStgData[Population]&amp;TrendSheetStgData[Trend],Threshold[#All],4,FALSE)</f>
        <v>10</v>
      </c>
      <c r="L1226" s="5">
        <f>VLOOKUP(TrendSheetStgData[Population]&amp;TrendSheetStgData[Trend],Threshold[#All],5,FALSE)</f>
        <v>5</v>
      </c>
      <c r="M1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7" spans="1:13" x14ac:dyDescent="0.25">
      <c r="A1227" t="s">
        <v>115</v>
      </c>
      <c r="B1227" t="s">
        <v>115</v>
      </c>
      <c r="C1227" t="s">
        <v>91</v>
      </c>
      <c r="D1227" s="1" t="s">
        <v>100</v>
      </c>
      <c r="E1227" t="s">
        <v>93</v>
      </c>
      <c r="F1227" t="s">
        <v>24</v>
      </c>
      <c r="G1227">
        <v>13</v>
      </c>
      <c r="H1227">
        <v>123631</v>
      </c>
      <c r="I1227" s="5">
        <f>IFERROR(VLOOKUP(TrendSheetStgData[Population]&amp;TrendSheetStgData[Cost Basis]&amp;TrendSheetStgData[Period]&amp;TrendSheetStgData[Trend],TrendSheetPrdData[#All],9,FALSE),0)</f>
        <v>123631</v>
      </c>
      <c r="J1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7" s="5">
        <f>VLOOKUP(TrendSheetStgData[Population]&amp;TrendSheetStgData[Trend],Threshold[#All],4,FALSE)</f>
        <v>10</v>
      </c>
      <c r="L1227" s="5">
        <f>VLOOKUP(TrendSheetStgData[Population]&amp;TrendSheetStgData[Trend],Threshold[#All],5,FALSE)</f>
        <v>5</v>
      </c>
      <c r="M1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8" spans="1:13" x14ac:dyDescent="0.25">
      <c r="A1228" t="s">
        <v>115</v>
      </c>
      <c r="B1228" t="s">
        <v>115</v>
      </c>
      <c r="C1228" t="s">
        <v>91</v>
      </c>
      <c r="D1228" s="1" t="s">
        <v>101</v>
      </c>
      <c r="E1228" t="s">
        <v>93</v>
      </c>
      <c r="F1228" t="s">
        <v>24</v>
      </c>
      <c r="G1228">
        <v>13</v>
      </c>
      <c r="H1228">
        <v>136325</v>
      </c>
      <c r="I1228" s="5">
        <f>IFERROR(VLOOKUP(TrendSheetStgData[Population]&amp;TrendSheetStgData[Cost Basis]&amp;TrendSheetStgData[Period]&amp;TrendSheetStgData[Trend],TrendSheetPrdData[#All],9,FALSE),0)</f>
        <v>136325</v>
      </c>
      <c r="J1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8" s="5">
        <f>VLOOKUP(TrendSheetStgData[Population]&amp;TrendSheetStgData[Trend],Threshold[#All],4,FALSE)</f>
        <v>10</v>
      </c>
      <c r="L1228" s="5">
        <f>VLOOKUP(TrendSheetStgData[Population]&amp;TrendSheetStgData[Trend],Threshold[#All],5,FALSE)</f>
        <v>5</v>
      </c>
      <c r="M1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29" spans="1:13" x14ac:dyDescent="0.25">
      <c r="A1229" t="s">
        <v>115</v>
      </c>
      <c r="B1229" t="s">
        <v>115</v>
      </c>
      <c r="C1229" t="s">
        <v>91</v>
      </c>
      <c r="D1229" s="1" t="s">
        <v>102</v>
      </c>
      <c r="E1229" t="s">
        <v>93</v>
      </c>
      <c r="F1229" t="s">
        <v>24</v>
      </c>
      <c r="G1229">
        <v>13</v>
      </c>
      <c r="H1229">
        <v>78185</v>
      </c>
      <c r="I1229" s="5">
        <f>IFERROR(VLOOKUP(TrendSheetStgData[Population]&amp;TrendSheetStgData[Cost Basis]&amp;TrendSheetStgData[Period]&amp;TrendSheetStgData[Trend],TrendSheetPrdData[#All],9,FALSE),0)</f>
        <v>78185</v>
      </c>
      <c r="J1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29" s="5">
        <f>VLOOKUP(TrendSheetStgData[Population]&amp;TrendSheetStgData[Trend],Threshold[#All],4,FALSE)</f>
        <v>10</v>
      </c>
      <c r="L1229" s="5">
        <f>VLOOKUP(TrendSheetStgData[Population]&amp;TrendSheetStgData[Trend],Threshold[#All],5,FALSE)</f>
        <v>5</v>
      </c>
      <c r="M1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0" spans="1:13" x14ac:dyDescent="0.25">
      <c r="A1230" t="s">
        <v>115</v>
      </c>
      <c r="B1230" t="s">
        <v>115</v>
      </c>
      <c r="C1230" t="s">
        <v>91</v>
      </c>
      <c r="D1230" s="1" t="s">
        <v>103</v>
      </c>
      <c r="E1230" t="s">
        <v>93</v>
      </c>
      <c r="F1230" t="s">
        <v>24</v>
      </c>
      <c r="G1230">
        <v>13</v>
      </c>
      <c r="H1230">
        <v>102177</v>
      </c>
      <c r="I1230" s="5">
        <f>IFERROR(VLOOKUP(TrendSheetStgData[Population]&amp;TrendSheetStgData[Cost Basis]&amp;TrendSheetStgData[Period]&amp;TrendSheetStgData[Trend],TrendSheetPrdData[#All],9,FALSE),0)</f>
        <v>102177</v>
      </c>
      <c r="J1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0" s="5">
        <f>VLOOKUP(TrendSheetStgData[Population]&amp;TrendSheetStgData[Trend],Threshold[#All],4,FALSE)</f>
        <v>10</v>
      </c>
      <c r="L1230" s="5">
        <f>VLOOKUP(TrendSheetStgData[Population]&amp;TrendSheetStgData[Trend],Threshold[#All],5,FALSE)</f>
        <v>5</v>
      </c>
      <c r="M1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1" spans="1:13" x14ac:dyDescent="0.25">
      <c r="A1231" t="s">
        <v>115</v>
      </c>
      <c r="B1231" t="s">
        <v>115</v>
      </c>
      <c r="C1231" t="s">
        <v>91</v>
      </c>
      <c r="D1231" s="1" t="s">
        <v>104</v>
      </c>
      <c r="E1231" t="s">
        <v>93</v>
      </c>
      <c r="F1231" t="s">
        <v>24</v>
      </c>
      <c r="G1231">
        <v>13</v>
      </c>
      <c r="H1231">
        <v>90746</v>
      </c>
      <c r="I1231" s="5">
        <f>IFERROR(VLOOKUP(TrendSheetStgData[Population]&amp;TrendSheetStgData[Cost Basis]&amp;TrendSheetStgData[Period]&amp;TrendSheetStgData[Trend],TrendSheetPrdData[#All],9,FALSE),0)</f>
        <v>90746</v>
      </c>
      <c r="J1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1" s="5">
        <f>VLOOKUP(TrendSheetStgData[Population]&amp;TrendSheetStgData[Trend],Threshold[#All],4,FALSE)</f>
        <v>10</v>
      </c>
      <c r="L1231" s="5">
        <f>VLOOKUP(TrendSheetStgData[Population]&amp;TrendSheetStgData[Trend],Threshold[#All],5,FALSE)</f>
        <v>5</v>
      </c>
      <c r="M1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2" spans="1:13" x14ac:dyDescent="0.25">
      <c r="A1232" t="s">
        <v>115</v>
      </c>
      <c r="B1232" t="s">
        <v>115</v>
      </c>
      <c r="C1232" t="s">
        <v>91</v>
      </c>
      <c r="D1232" s="1" t="s">
        <v>105</v>
      </c>
      <c r="E1232" t="s">
        <v>93</v>
      </c>
      <c r="F1232" t="s">
        <v>24</v>
      </c>
      <c r="G1232">
        <v>13</v>
      </c>
      <c r="H1232">
        <v>81237</v>
      </c>
      <c r="I1232" s="5">
        <f>IFERROR(VLOOKUP(TrendSheetStgData[Population]&amp;TrendSheetStgData[Cost Basis]&amp;TrendSheetStgData[Period]&amp;TrendSheetStgData[Trend],TrendSheetPrdData[#All],9,FALSE),0)</f>
        <v>79376</v>
      </c>
      <c r="J1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2.3445373916549084</v>
      </c>
      <c r="K1232" s="5">
        <f>VLOOKUP(TrendSheetStgData[Population]&amp;TrendSheetStgData[Trend],Threshold[#All],4,FALSE)</f>
        <v>10</v>
      </c>
      <c r="L1232" s="5">
        <f>VLOOKUP(TrendSheetStgData[Population]&amp;TrendSheetStgData[Trend],Threshold[#All],5,FALSE)</f>
        <v>5</v>
      </c>
      <c r="M1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33" spans="1:13" x14ac:dyDescent="0.25">
      <c r="A1233" t="s">
        <v>115</v>
      </c>
      <c r="B1233" t="s">
        <v>115</v>
      </c>
      <c r="C1233" t="s">
        <v>91</v>
      </c>
      <c r="D1233" s="1" t="s">
        <v>106</v>
      </c>
      <c r="E1233" t="s">
        <v>93</v>
      </c>
      <c r="F1233" t="s">
        <v>24</v>
      </c>
      <c r="G1233">
        <v>13</v>
      </c>
      <c r="H1233">
        <v>69826</v>
      </c>
      <c r="I1233" s="5">
        <f>IFERROR(VLOOKUP(TrendSheetStgData[Population]&amp;TrendSheetStgData[Cost Basis]&amp;TrendSheetStgData[Period]&amp;TrendSheetStgData[Trend],TrendSheetPrdData[#All],9,FALSE),0)</f>
        <v>69826</v>
      </c>
      <c r="J1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3" s="5">
        <f>VLOOKUP(TrendSheetStgData[Population]&amp;TrendSheetStgData[Trend],Threshold[#All],4,FALSE)</f>
        <v>10</v>
      </c>
      <c r="L1233" s="5">
        <f>VLOOKUP(TrendSheetStgData[Population]&amp;TrendSheetStgData[Trend],Threshold[#All],5,FALSE)</f>
        <v>5</v>
      </c>
      <c r="M1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4" spans="1:13" x14ac:dyDescent="0.25">
      <c r="A1234" t="s">
        <v>115</v>
      </c>
      <c r="B1234" t="s">
        <v>115</v>
      </c>
      <c r="C1234" t="s">
        <v>91</v>
      </c>
      <c r="D1234" s="1" t="s">
        <v>107</v>
      </c>
      <c r="E1234" t="s">
        <v>93</v>
      </c>
      <c r="F1234" t="s">
        <v>24</v>
      </c>
      <c r="G1234">
        <v>13</v>
      </c>
      <c r="H1234">
        <v>86156</v>
      </c>
      <c r="I1234" s="5">
        <f>IFERROR(VLOOKUP(TrendSheetStgData[Population]&amp;TrendSheetStgData[Cost Basis]&amp;TrendSheetStgData[Period]&amp;TrendSheetStgData[Trend],TrendSheetPrdData[#All],9,FALSE),0)</f>
        <v>86156</v>
      </c>
      <c r="J1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4" s="5">
        <f>VLOOKUP(TrendSheetStgData[Population]&amp;TrendSheetStgData[Trend],Threshold[#All],4,FALSE)</f>
        <v>10</v>
      </c>
      <c r="L1234" s="5">
        <f>VLOOKUP(TrendSheetStgData[Population]&amp;TrendSheetStgData[Trend],Threshold[#All],5,FALSE)</f>
        <v>5</v>
      </c>
      <c r="M1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5" spans="1:13" x14ac:dyDescent="0.25">
      <c r="A1235" t="s">
        <v>115</v>
      </c>
      <c r="B1235" t="s">
        <v>115</v>
      </c>
      <c r="C1235" t="s">
        <v>91</v>
      </c>
      <c r="D1235" s="1" t="s">
        <v>108</v>
      </c>
      <c r="E1235" t="s">
        <v>93</v>
      </c>
      <c r="F1235" t="s">
        <v>24</v>
      </c>
      <c r="G1235">
        <v>13</v>
      </c>
      <c r="H1235">
        <v>69664</v>
      </c>
      <c r="I1235" s="5">
        <f>IFERROR(VLOOKUP(TrendSheetStgData[Population]&amp;TrendSheetStgData[Cost Basis]&amp;TrendSheetStgData[Period]&amp;TrendSheetStgData[Trend],TrendSheetPrdData[#All],9,FALSE),0)</f>
        <v>69538</v>
      </c>
      <c r="J1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0.18119589289309443</v>
      </c>
      <c r="K1235" s="5">
        <f>VLOOKUP(TrendSheetStgData[Population]&amp;TrendSheetStgData[Trend],Threshold[#All],4,FALSE)</f>
        <v>10</v>
      </c>
      <c r="L1235" s="5">
        <f>VLOOKUP(TrendSheetStgData[Population]&amp;TrendSheetStgData[Trend],Threshold[#All],5,FALSE)</f>
        <v>5</v>
      </c>
      <c r="M1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36" spans="1:13" x14ac:dyDescent="0.25">
      <c r="A1236" t="s">
        <v>115</v>
      </c>
      <c r="B1236" t="s">
        <v>115</v>
      </c>
      <c r="C1236" t="s">
        <v>91</v>
      </c>
      <c r="D1236" s="1" t="s">
        <v>109</v>
      </c>
      <c r="E1236" t="s">
        <v>93</v>
      </c>
      <c r="F1236" t="s">
        <v>24</v>
      </c>
      <c r="G1236">
        <v>13</v>
      </c>
      <c r="H1236">
        <v>95988</v>
      </c>
      <c r="I1236" s="5">
        <f>IFERROR(VLOOKUP(TrendSheetStgData[Population]&amp;TrendSheetStgData[Cost Basis]&amp;TrendSheetStgData[Period]&amp;TrendSheetStgData[Trend],TrendSheetPrdData[#All],9,FALSE),0)</f>
        <v>95988</v>
      </c>
      <c r="J1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36" s="5">
        <f>VLOOKUP(TrendSheetStgData[Population]&amp;TrendSheetStgData[Trend],Threshold[#All],4,FALSE)</f>
        <v>10</v>
      </c>
      <c r="L1236" s="5">
        <f>VLOOKUP(TrendSheetStgData[Population]&amp;TrendSheetStgData[Trend],Threshold[#All],5,FALSE)</f>
        <v>5</v>
      </c>
      <c r="M1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37" spans="1:13" x14ac:dyDescent="0.25">
      <c r="A1237" t="s">
        <v>115</v>
      </c>
      <c r="B1237" t="s">
        <v>115</v>
      </c>
      <c r="C1237" t="s">
        <v>91</v>
      </c>
      <c r="D1237" s="1" t="s">
        <v>110</v>
      </c>
      <c r="E1237" t="s">
        <v>93</v>
      </c>
      <c r="F1237" t="s">
        <v>24</v>
      </c>
      <c r="G1237">
        <v>13</v>
      </c>
      <c r="H1237">
        <v>93496</v>
      </c>
      <c r="I1237" s="5">
        <f>IFERROR(VLOOKUP(TrendSheetStgData[Population]&amp;TrendSheetStgData[Cost Basis]&amp;TrendSheetStgData[Period]&amp;TrendSheetStgData[Trend],TrendSheetPrdData[#All],9,FALSE),0)</f>
        <v>90395</v>
      </c>
      <c r="J1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3.430499474528458</v>
      </c>
      <c r="K1237" s="5">
        <f>VLOOKUP(TrendSheetStgData[Population]&amp;TrendSheetStgData[Trend],Threshold[#All],4,FALSE)</f>
        <v>10</v>
      </c>
      <c r="L1237" s="5">
        <f>VLOOKUP(TrendSheetStgData[Population]&amp;TrendSheetStgData[Trend],Threshold[#All],5,FALSE)</f>
        <v>5</v>
      </c>
      <c r="M1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38" spans="1:13" x14ac:dyDescent="0.25">
      <c r="A1238" t="s">
        <v>115</v>
      </c>
      <c r="B1238" t="s">
        <v>115</v>
      </c>
      <c r="C1238" t="s">
        <v>91</v>
      </c>
      <c r="D1238" s="1" t="s">
        <v>111</v>
      </c>
      <c r="E1238" t="s">
        <v>113</v>
      </c>
      <c r="F1238" t="s">
        <v>24</v>
      </c>
      <c r="G1238">
        <v>13</v>
      </c>
      <c r="H1238">
        <v>91275</v>
      </c>
      <c r="I1238" s="5">
        <f>IFERROR(VLOOKUP(TrendSheetStgData[Population]&amp;TrendSheetStgData[Cost Basis]&amp;TrendSheetStgData[Period]&amp;TrendSheetStgData[Trend],TrendSheetPrdData[#All],9,FALSE),0)</f>
        <v>81562</v>
      </c>
      <c r="J1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11.908732007552537</v>
      </c>
      <c r="K1238" s="5">
        <f>VLOOKUP(TrendSheetStgData[Population]&amp;TrendSheetStgData[Trend],Threshold[#All],4,FALSE)</f>
        <v>10</v>
      </c>
      <c r="L1238" s="5">
        <f>VLOOKUP(TrendSheetStgData[Population]&amp;TrendSheetStgData[Trend],Threshold[#All],5,FALSE)</f>
        <v>5</v>
      </c>
      <c r="M1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39" spans="1:13" x14ac:dyDescent="0.25">
      <c r="A1239" t="s">
        <v>115</v>
      </c>
      <c r="B1239" t="s">
        <v>115</v>
      </c>
      <c r="C1239" t="s">
        <v>91</v>
      </c>
      <c r="D1239" s="1" t="s">
        <v>112</v>
      </c>
      <c r="E1239" t="s">
        <v>113</v>
      </c>
      <c r="F1239" t="s">
        <v>24</v>
      </c>
      <c r="G1239">
        <v>13</v>
      </c>
      <c r="H1239">
        <v>84441</v>
      </c>
      <c r="I1239" s="5">
        <f>IFERROR(VLOOKUP(TrendSheetStgData[Population]&amp;TrendSheetStgData[Cost Basis]&amp;TrendSheetStgData[Period]&amp;TrendSheetStgData[Trend],TrendSheetPrdData[#All],9,FALSE),0)</f>
        <v>22515</v>
      </c>
      <c r="J1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275.04330446369084</v>
      </c>
      <c r="K1239" s="5">
        <f>VLOOKUP(TrendSheetStgData[Population]&amp;TrendSheetStgData[Trend],Threshold[#All],4,FALSE)</f>
        <v>10</v>
      </c>
      <c r="L1239" s="5">
        <f>VLOOKUP(TrendSheetStgData[Population]&amp;TrendSheetStgData[Trend],Threshold[#All],5,FALSE)</f>
        <v>5</v>
      </c>
      <c r="M1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40" spans="1:13" x14ac:dyDescent="0.25">
      <c r="A1240" t="s">
        <v>115</v>
      </c>
      <c r="B1240" t="s">
        <v>115</v>
      </c>
      <c r="C1240" t="s">
        <v>91</v>
      </c>
      <c r="D1240" s="1" t="s">
        <v>114</v>
      </c>
      <c r="E1240" t="s">
        <v>113</v>
      </c>
      <c r="F1240" t="s">
        <v>24</v>
      </c>
      <c r="G1240">
        <v>13</v>
      </c>
      <c r="H1240">
        <v>44870</v>
      </c>
      <c r="I1240" s="5">
        <f>IFERROR(VLOOKUP(TrendSheetStgData[Population]&amp;TrendSheetStgData[Cost Basis]&amp;TrendSheetStgData[Period]&amp;TrendSheetStgData[Trend],TrendSheetPrdData[#All],9,FALSE),0)</f>
        <v>0</v>
      </c>
      <c r="J1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40" s="5">
        <f>VLOOKUP(TrendSheetStgData[Population]&amp;TrendSheetStgData[Trend],Threshold[#All],4,FALSE)</f>
        <v>10</v>
      </c>
      <c r="L1240" s="5">
        <f>VLOOKUP(TrendSheetStgData[Population]&amp;TrendSheetStgData[Trend],Threshold[#All],5,FALSE)</f>
        <v>5</v>
      </c>
      <c r="M1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41" spans="1:13" x14ac:dyDescent="0.25">
      <c r="A1241" t="s">
        <v>115</v>
      </c>
      <c r="B1241" t="s">
        <v>115</v>
      </c>
      <c r="C1241" t="s">
        <v>91</v>
      </c>
      <c r="D1241" s="1" t="s">
        <v>92</v>
      </c>
      <c r="E1241" t="s">
        <v>93</v>
      </c>
      <c r="F1241" t="s">
        <v>25</v>
      </c>
      <c r="G1241">
        <v>14</v>
      </c>
      <c r="H1241">
        <v>261</v>
      </c>
      <c r="I1241" s="5">
        <f>IFERROR(VLOOKUP(TrendSheetStgData[Population]&amp;TrendSheetStgData[Cost Basis]&amp;TrendSheetStgData[Period]&amp;TrendSheetStgData[Trend],TrendSheetPrdData[#All],9,FALSE),0)</f>
        <v>261</v>
      </c>
      <c r="J1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1" s="5">
        <f>VLOOKUP(TrendSheetStgData[Population]&amp;TrendSheetStgData[Trend],Threshold[#All],4,FALSE)</f>
        <v>10</v>
      </c>
      <c r="L1241" s="5">
        <f>VLOOKUP(TrendSheetStgData[Population]&amp;TrendSheetStgData[Trend],Threshold[#All],5,FALSE)</f>
        <v>5</v>
      </c>
      <c r="M1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2" spans="1:13" x14ac:dyDescent="0.25">
      <c r="A1242" t="s">
        <v>115</v>
      </c>
      <c r="B1242" t="s">
        <v>115</v>
      </c>
      <c r="C1242" t="s">
        <v>91</v>
      </c>
      <c r="D1242" s="1" t="s">
        <v>94</v>
      </c>
      <c r="E1242" t="s">
        <v>93</v>
      </c>
      <c r="F1242" t="s">
        <v>25</v>
      </c>
      <c r="G1242">
        <v>14</v>
      </c>
      <c r="H1242">
        <v>169</v>
      </c>
      <c r="I1242" s="5">
        <f>IFERROR(VLOOKUP(TrendSheetStgData[Population]&amp;TrendSheetStgData[Cost Basis]&amp;TrendSheetStgData[Period]&amp;TrendSheetStgData[Trend],TrendSheetPrdData[#All],9,FALSE),0)</f>
        <v>169</v>
      </c>
      <c r="J1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2" s="5">
        <f>VLOOKUP(TrendSheetStgData[Population]&amp;TrendSheetStgData[Trend],Threshold[#All],4,FALSE)</f>
        <v>10</v>
      </c>
      <c r="L1242" s="5">
        <f>VLOOKUP(TrendSheetStgData[Population]&amp;TrendSheetStgData[Trend],Threshold[#All],5,FALSE)</f>
        <v>5</v>
      </c>
      <c r="M1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3" spans="1:13" x14ac:dyDescent="0.25">
      <c r="A1243" t="s">
        <v>115</v>
      </c>
      <c r="B1243" t="s">
        <v>115</v>
      </c>
      <c r="C1243" t="s">
        <v>91</v>
      </c>
      <c r="D1243" s="1" t="s">
        <v>95</v>
      </c>
      <c r="E1243" t="s">
        <v>93</v>
      </c>
      <c r="F1243" t="s">
        <v>25</v>
      </c>
      <c r="G1243">
        <v>14</v>
      </c>
      <c r="H1243">
        <v>266</v>
      </c>
      <c r="I1243" s="5">
        <f>IFERROR(VLOOKUP(TrendSheetStgData[Population]&amp;TrendSheetStgData[Cost Basis]&amp;TrendSheetStgData[Period]&amp;TrendSheetStgData[Trend],TrendSheetPrdData[#All],9,FALSE),0)</f>
        <v>261</v>
      </c>
      <c r="J1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1.9157088122605364</v>
      </c>
      <c r="K1243" s="5">
        <f>VLOOKUP(TrendSheetStgData[Population]&amp;TrendSheetStgData[Trend],Threshold[#All],4,FALSE)</f>
        <v>10</v>
      </c>
      <c r="L1243" s="5">
        <f>VLOOKUP(TrendSheetStgData[Population]&amp;TrendSheetStgData[Trend],Threshold[#All],5,FALSE)</f>
        <v>5</v>
      </c>
      <c r="M1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44" spans="1:13" x14ac:dyDescent="0.25">
      <c r="A1244" t="s">
        <v>115</v>
      </c>
      <c r="B1244" t="s">
        <v>115</v>
      </c>
      <c r="C1244" t="s">
        <v>91</v>
      </c>
      <c r="D1244" s="1" t="s">
        <v>96</v>
      </c>
      <c r="E1244" t="s">
        <v>93</v>
      </c>
      <c r="F1244" t="s">
        <v>25</v>
      </c>
      <c r="G1244">
        <v>14</v>
      </c>
      <c r="H1244">
        <v>247</v>
      </c>
      <c r="I1244" s="5">
        <f>IFERROR(VLOOKUP(TrendSheetStgData[Population]&amp;TrendSheetStgData[Cost Basis]&amp;TrendSheetStgData[Period]&amp;TrendSheetStgData[Trend],TrendSheetPrdData[#All],9,FALSE),0)</f>
        <v>247</v>
      </c>
      <c r="J1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4" s="5">
        <f>VLOOKUP(TrendSheetStgData[Population]&amp;TrendSheetStgData[Trend],Threshold[#All],4,FALSE)</f>
        <v>10</v>
      </c>
      <c r="L1244" s="5">
        <f>VLOOKUP(TrendSheetStgData[Population]&amp;TrendSheetStgData[Trend],Threshold[#All],5,FALSE)</f>
        <v>5</v>
      </c>
      <c r="M1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5" spans="1:13" x14ac:dyDescent="0.25">
      <c r="A1245" t="s">
        <v>115</v>
      </c>
      <c r="B1245" t="s">
        <v>115</v>
      </c>
      <c r="C1245" t="s">
        <v>91</v>
      </c>
      <c r="D1245" s="1" t="s">
        <v>97</v>
      </c>
      <c r="E1245" t="s">
        <v>93</v>
      </c>
      <c r="F1245" t="s">
        <v>25</v>
      </c>
      <c r="G1245">
        <v>14</v>
      </c>
      <c r="H1245">
        <v>202</v>
      </c>
      <c r="I1245" s="5">
        <f>IFERROR(VLOOKUP(TrendSheetStgData[Population]&amp;TrendSheetStgData[Cost Basis]&amp;TrendSheetStgData[Period]&amp;TrendSheetStgData[Trend],TrendSheetPrdData[#All],9,FALSE),0)</f>
        <v>202</v>
      </c>
      <c r="J1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5" s="5">
        <f>VLOOKUP(TrendSheetStgData[Population]&amp;TrendSheetStgData[Trend],Threshold[#All],4,FALSE)</f>
        <v>10</v>
      </c>
      <c r="L1245" s="5">
        <f>VLOOKUP(TrendSheetStgData[Population]&amp;TrendSheetStgData[Trend],Threshold[#All],5,FALSE)</f>
        <v>5</v>
      </c>
      <c r="M1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6" spans="1:13" x14ac:dyDescent="0.25">
      <c r="A1246" t="s">
        <v>115</v>
      </c>
      <c r="B1246" t="s">
        <v>115</v>
      </c>
      <c r="C1246" t="s">
        <v>91</v>
      </c>
      <c r="D1246" s="1" t="s">
        <v>98</v>
      </c>
      <c r="E1246" t="s">
        <v>93</v>
      </c>
      <c r="F1246" t="s">
        <v>25</v>
      </c>
      <c r="G1246">
        <v>14</v>
      </c>
      <c r="H1246">
        <v>240</v>
      </c>
      <c r="I1246" s="5">
        <f>IFERROR(VLOOKUP(TrendSheetStgData[Population]&amp;TrendSheetStgData[Cost Basis]&amp;TrendSheetStgData[Period]&amp;TrendSheetStgData[Trend],TrendSheetPrdData[#All],9,FALSE),0)</f>
        <v>240</v>
      </c>
      <c r="J1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6" s="5">
        <f>VLOOKUP(TrendSheetStgData[Population]&amp;TrendSheetStgData[Trend],Threshold[#All],4,FALSE)</f>
        <v>10</v>
      </c>
      <c r="L1246" s="5">
        <f>VLOOKUP(TrendSheetStgData[Population]&amp;TrendSheetStgData[Trend],Threshold[#All],5,FALSE)</f>
        <v>5</v>
      </c>
      <c r="M1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7" spans="1:13" x14ac:dyDescent="0.25">
      <c r="A1247" t="s">
        <v>115</v>
      </c>
      <c r="B1247" t="s">
        <v>115</v>
      </c>
      <c r="C1247" t="s">
        <v>91</v>
      </c>
      <c r="D1247" s="1" t="s">
        <v>99</v>
      </c>
      <c r="E1247" t="s">
        <v>93</v>
      </c>
      <c r="F1247" t="s">
        <v>25</v>
      </c>
      <c r="G1247">
        <v>14</v>
      </c>
      <c r="H1247">
        <v>233</v>
      </c>
      <c r="I1247" s="5">
        <f>IFERROR(VLOOKUP(TrendSheetStgData[Population]&amp;TrendSheetStgData[Cost Basis]&amp;TrendSheetStgData[Period]&amp;TrendSheetStgData[Trend],TrendSheetPrdData[#All],9,FALSE),0)</f>
        <v>233</v>
      </c>
      <c r="J1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7" s="5">
        <f>VLOOKUP(TrendSheetStgData[Population]&amp;TrendSheetStgData[Trend],Threshold[#All],4,FALSE)</f>
        <v>10</v>
      </c>
      <c r="L1247" s="5">
        <f>VLOOKUP(TrendSheetStgData[Population]&amp;TrendSheetStgData[Trend],Threshold[#All],5,FALSE)</f>
        <v>5</v>
      </c>
      <c r="M1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8" spans="1:13" x14ac:dyDescent="0.25">
      <c r="A1248" t="s">
        <v>115</v>
      </c>
      <c r="B1248" t="s">
        <v>115</v>
      </c>
      <c r="C1248" t="s">
        <v>91</v>
      </c>
      <c r="D1248" s="1" t="s">
        <v>100</v>
      </c>
      <c r="E1248" t="s">
        <v>93</v>
      </c>
      <c r="F1248" t="s">
        <v>25</v>
      </c>
      <c r="G1248">
        <v>14</v>
      </c>
      <c r="H1248">
        <v>279</v>
      </c>
      <c r="I1248" s="5">
        <f>IFERROR(VLOOKUP(TrendSheetStgData[Population]&amp;TrendSheetStgData[Cost Basis]&amp;TrendSheetStgData[Period]&amp;TrendSheetStgData[Trend],TrendSheetPrdData[#All],9,FALSE),0)</f>
        <v>279</v>
      </c>
      <c r="J1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8" s="5">
        <f>VLOOKUP(TrendSheetStgData[Population]&amp;TrendSheetStgData[Trend],Threshold[#All],4,FALSE)</f>
        <v>10</v>
      </c>
      <c r="L1248" s="5">
        <f>VLOOKUP(TrendSheetStgData[Population]&amp;TrendSheetStgData[Trend],Threshold[#All],5,FALSE)</f>
        <v>5</v>
      </c>
      <c r="M1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49" spans="1:13" x14ac:dyDescent="0.25">
      <c r="A1249" t="s">
        <v>115</v>
      </c>
      <c r="B1249" t="s">
        <v>115</v>
      </c>
      <c r="C1249" t="s">
        <v>91</v>
      </c>
      <c r="D1249" s="1" t="s">
        <v>101</v>
      </c>
      <c r="E1249" t="s">
        <v>93</v>
      </c>
      <c r="F1249" t="s">
        <v>25</v>
      </c>
      <c r="G1249">
        <v>14</v>
      </c>
      <c r="H1249">
        <v>243</v>
      </c>
      <c r="I1249" s="5">
        <f>IFERROR(VLOOKUP(TrendSheetStgData[Population]&amp;TrendSheetStgData[Cost Basis]&amp;TrendSheetStgData[Period]&amp;TrendSheetStgData[Trend],TrendSheetPrdData[#All],9,FALSE),0)</f>
        <v>243</v>
      </c>
      <c r="J1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49" s="5">
        <f>VLOOKUP(TrendSheetStgData[Population]&amp;TrendSheetStgData[Trend],Threshold[#All],4,FALSE)</f>
        <v>10</v>
      </c>
      <c r="L1249" s="5">
        <f>VLOOKUP(TrendSheetStgData[Population]&amp;TrendSheetStgData[Trend],Threshold[#All],5,FALSE)</f>
        <v>5</v>
      </c>
      <c r="M1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0" spans="1:13" x14ac:dyDescent="0.25">
      <c r="A1250" t="s">
        <v>115</v>
      </c>
      <c r="B1250" t="s">
        <v>115</v>
      </c>
      <c r="C1250" t="s">
        <v>91</v>
      </c>
      <c r="D1250" s="1" t="s">
        <v>102</v>
      </c>
      <c r="E1250" t="s">
        <v>93</v>
      </c>
      <c r="F1250" t="s">
        <v>25</v>
      </c>
      <c r="G1250">
        <v>14</v>
      </c>
      <c r="H1250">
        <v>239</v>
      </c>
      <c r="I1250" s="5">
        <f>IFERROR(VLOOKUP(TrendSheetStgData[Population]&amp;TrendSheetStgData[Cost Basis]&amp;TrendSheetStgData[Period]&amp;TrendSheetStgData[Trend],TrendSheetPrdData[#All],9,FALSE),0)</f>
        <v>239</v>
      </c>
      <c r="J1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0" s="5">
        <f>VLOOKUP(TrendSheetStgData[Population]&amp;TrendSheetStgData[Trend],Threshold[#All],4,FALSE)</f>
        <v>10</v>
      </c>
      <c r="L1250" s="5">
        <f>VLOOKUP(TrendSheetStgData[Population]&amp;TrendSheetStgData[Trend],Threshold[#All],5,FALSE)</f>
        <v>5</v>
      </c>
      <c r="M1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1" spans="1:13" x14ac:dyDescent="0.25">
      <c r="A1251" t="s">
        <v>115</v>
      </c>
      <c r="B1251" t="s">
        <v>115</v>
      </c>
      <c r="C1251" t="s">
        <v>91</v>
      </c>
      <c r="D1251" s="1" t="s">
        <v>103</v>
      </c>
      <c r="E1251" t="s">
        <v>93</v>
      </c>
      <c r="F1251" t="s">
        <v>25</v>
      </c>
      <c r="G1251">
        <v>14</v>
      </c>
      <c r="H1251">
        <v>194</v>
      </c>
      <c r="I1251" s="5">
        <f>IFERROR(VLOOKUP(TrendSheetStgData[Population]&amp;TrendSheetStgData[Cost Basis]&amp;TrendSheetStgData[Period]&amp;TrendSheetStgData[Trend],TrendSheetPrdData[#All],9,FALSE),0)</f>
        <v>194</v>
      </c>
      <c r="J1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1" s="5">
        <f>VLOOKUP(TrendSheetStgData[Population]&amp;TrendSheetStgData[Trend],Threshold[#All],4,FALSE)</f>
        <v>10</v>
      </c>
      <c r="L1251" s="5">
        <f>VLOOKUP(TrendSheetStgData[Population]&amp;TrendSheetStgData[Trend],Threshold[#All],5,FALSE)</f>
        <v>5</v>
      </c>
      <c r="M1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2" spans="1:13" x14ac:dyDescent="0.25">
      <c r="A1252" t="s">
        <v>115</v>
      </c>
      <c r="B1252" t="s">
        <v>115</v>
      </c>
      <c r="C1252" t="s">
        <v>91</v>
      </c>
      <c r="D1252" s="1" t="s">
        <v>104</v>
      </c>
      <c r="E1252" t="s">
        <v>93</v>
      </c>
      <c r="F1252" t="s">
        <v>25</v>
      </c>
      <c r="G1252">
        <v>14</v>
      </c>
      <c r="H1252">
        <v>205</v>
      </c>
      <c r="I1252" s="5">
        <f>IFERROR(VLOOKUP(TrendSheetStgData[Population]&amp;TrendSheetStgData[Cost Basis]&amp;TrendSheetStgData[Period]&amp;TrendSheetStgData[Trend],TrendSheetPrdData[#All],9,FALSE),0)</f>
        <v>205</v>
      </c>
      <c r="J1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2" s="5">
        <f>VLOOKUP(TrendSheetStgData[Population]&amp;TrendSheetStgData[Trend],Threshold[#All],4,FALSE)</f>
        <v>10</v>
      </c>
      <c r="L1252" s="5">
        <f>VLOOKUP(TrendSheetStgData[Population]&amp;TrendSheetStgData[Trend],Threshold[#All],5,FALSE)</f>
        <v>5</v>
      </c>
      <c r="M1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3" spans="1:13" x14ac:dyDescent="0.25">
      <c r="A1253" t="s">
        <v>115</v>
      </c>
      <c r="B1253" t="s">
        <v>115</v>
      </c>
      <c r="C1253" t="s">
        <v>91</v>
      </c>
      <c r="D1253" s="1" t="s">
        <v>105</v>
      </c>
      <c r="E1253" t="s">
        <v>93</v>
      </c>
      <c r="F1253" t="s">
        <v>25</v>
      </c>
      <c r="G1253">
        <v>14</v>
      </c>
      <c r="H1253">
        <v>159</v>
      </c>
      <c r="I1253" s="5">
        <f>IFERROR(VLOOKUP(TrendSheetStgData[Population]&amp;TrendSheetStgData[Cost Basis]&amp;TrendSheetStgData[Period]&amp;TrendSheetStgData[Trend],TrendSheetPrdData[#All],9,FALSE),0)</f>
        <v>157</v>
      </c>
      <c r="J1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1.2738853503184715</v>
      </c>
      <c r="K1253" s="5">
        <f>VLOOKUP(TrendSheetStgData[Population]&amp;TrendSheetStgData[Trend],Threshold[#All],4,FALSE)</f>
        <v>10</v>
      </c>
      <c r="L1253" s="5">
        <f>VLOOKUP(TrendSheetStgData[Population]&amp;TrendSheetStgData[Trend],Threshold[#All],5,FALSE)</f>
        <v>5</v>
      </c>
      <c r="M1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54" spans="1:13" x14ac:dyDescent="0.25">
      <c r="A1254" t="s">
        <v>115</v>
      </c>
      <c r="B1254" t="s">
        <v>115</v>
      </c>
      <c r="C1254" t="s">
        <v>91</v>
      </c>
      <c r="D1254" s="1" t="s">
        <v>106</v>
      </c>
      <c r="E1254" t="s">
        <v>93</v>
      </c>
      <c r="F1254" t="s">
        <v>25</v>
      </c>
      <c r="G1254">
        <v>14</v>
      </c>
      <c r="H1254">
        <v>182</v>
      </c>
      <c r="I1254" s="5">
        <f>IFERROR(VLOOKUP(TrendSheetStgData[Population]&amp;TrendSheetStgData[Cost Basis]&amp;TrendSheetStgData[Period]&amp;TrendSheetStgData[Trend],TrendSheetPrdData[#All],9,FALSE),0)</f>
        <v>182</v>
      </c>
      <c r="J1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4" s="5">
        <f>VLOOKUP(TrendSheetStgData[Population]&amp;TrendSheetStgData[Trend],Threshold[#All],4,FALSE)</f>
        <v>10</v>
      </c>
      <c r="L1254" s="5">
        <f>VLOOKUP(TrendSheetStgData[Population]&amp;TrendSheetStgData[Trend],Threshold[#All],5,FALSE)</f>
        <v>5</v>
      </c>
      <c r="M1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5" spans="1:13" x14ac:dyDescent="0.25">
      <c r="A1255" t="s">
        <v>115</v>
      </c>
      <c r="B1255" t="s">
        <v>115</v>
      </c>
      <c r="C1255" t="s">
        <v>91</v>
      </c>
      <c r="D1255" s="1" t="s">
        <v>107</v>
      </c>
      <c r="E1255" t="s">
        <v>93</v>
      </c>
      <c r="F1255" t="s">
        <v>25</v>
      </c>
      <c r="G1255">
        <v>14</v>
      </c>
      <c r="H1255">
        <v>164</v>
      </c>
      <c r="I1255" s="5">
        <f>IFERROR(VLOOKUP(TrendSheetStgData[Population]&amp;TrendSheetStgData[Cost Basis]&amp;TrendSheetStgData[Period]&amp;TrendSheetStgData[Trend],TrendSheetPrdData[#All],9,FALSE),0)</f>
        <v>164</v>
      </c>
      <c r="J1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5" s="5">
        <f>VLOOKUP(TrendSheetStgData[Population]&amp;TrendSheetStgData[Trend],Threshold[#All],4,FALSE)</f>
        <v>10</v>
      </c>
      <c r="L1255" s="5">
        <f>VLOOKUP(TrendSheetStgData[Population]&amp;TrendSheetStgData[Trend],Threshold[#All],5,FALSE)</f>
        <v>5</v>
      </c>
      <c r="M1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6" spans="1:13" x14ac:dyDescent="0.25">
      <c r="A1256" t="s">
        <v>115</v>
      </c>
      <c r="B1256" t="s">
        <v>115</v>
      </c>
      <c r="C1256" t="s">
        <v>91</v>
      </c>
      <c r="D1256" s="1" t="s">
        <v>108</v>
      </c>
      <c r="E1256" t="s">
        <v>93</v>
      </c>
      <c r="F1256" t="s">
        <v>25</v>
      </c>
      <c r="G1256">
        <v>14</v>
      </c>
      <c r="H1256">
        <v>157</v>
      </c>
      <c r="I1256" s="5">
        <f>IFERROR(VLOOKUP(TrendSheetStgData[Population]&amp;TrendSheetStgData[Cost Basis]&amp;TrendSheetStgData[Period]&amp;TrendSheetStgData[Trend],TrendSheetPrdData[#All],9,FALSE),0)</f>
        <v>155</v>
      </c>
      <c r="J1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1.2903225806451613</v>
      </c>
      <c r="K1256" s="5">
        <f>VLOOKUP(TrendSheetStgData[Population]&amp;TrendSheetStgData[Trend],Threshold[#All],4,FALSE)</f>
        <v>10</v>
      </c>
      <c r="L1256" s="5">
        <f>VLOOKUP(TrendSheetStgData[Population]&amp;TrendSheetStgData[Trend],Threshold[#All],5,FALSE)</f>
        <v>5</v>
      </c>
      <c r="M1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57" spans="1:13" x14ac:dyDescent="0.25">
      <c r="A1257" t="s">
        <v>115</v>
      </c>
      <c r="B1257" t="s">
        <v>115</v>
      </c>
      <c r="C1257" t="s">
        <v>91</v>
      </c>
      <c r="D1257" s="1" t="s">
        <v>109</v>
      </c>
      <c r="E1257" t="s">
        <v>93</v>
      </c>
      <c r="F1257" t="s">
        <v>25</v>
      </c>
      <c r="G1257">
        <v>14</v>
      </c>
      <c r="H1257">
        <v>237</v>
      </c>
      <c r="I1257" s="5">
        <f>IFERROR(VLOOKUP(TrendSheetStgData[Population]&amp;TrendSheetStgData[Cost Basis]&amp;TrendSheetStgData[Period]&amp;TrendSheetStgData[Trend],TrendSheetPrdData[#All],9,FALSE),0)</f>
        <v>237</v>
      </c>
      <c r="J1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57" s="5">
        <f>VLOOKUP(TrendSheetStgData[Population]&amp;TrendSheetStgData[Trend],Threshold[#All],4,FALSE)</f>
        <v>10</v>
      </c>
      <c r="L1257" s="5">
        <f>VLOOKUP(TrendSheetStgData[Population]&amp;TrendSheetStgData[Trend],Threshold[#All],5,FALSE)</f>
        <v>5</v>
      </c>
      <c r="M1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58" spans="1:13" x14ac:dyDescent="0.25">
      <c r="A1258" t="s">
        <v>115</v>
      </c>
      <c r="B1258" t="s">
        <v>115</v>
      </c>
      <c r="C1258" t="s">
        <v>91</v>
      </c>
      <c r="D1258" s="1" t="s">
        <v>110</v>
      </c>
      <c r="E1258" t="s">
        <v>93</v>
      </c>
      <c r="F1258" t="s">
        <v>25</v>
      </c>
      <c r="G1258">
        <v>14</v>
      </c>
      <c r="H1258">
        <v>220</v>
      </c>
      <c r="I1258" s="5">
        <f>IFERROR(VLOOKUP(TrendSheetStgData[Population]&amp;TrendSheetStgData[Cost Basis]&amp;TrendSheetStgData[Period]&amp;TrendSheetStgData[Trend],TrendSheetPrdData[#All],9,FALSE),0)</f>
        <v>213</v>
      </c>
      <c r="J1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3.286384976525822</v>
      </c>
      <c r="K1258" s="5">
        <f>VLOOKUP(TrendSheetStgData[Population]&amp;TrendSheetStgData[Trend],Threshold[#All],4,FALSE)</f>
        <v>10</v>
      </c>
      <c r="L1258" s="5">
        <f>VLOOKUP(TrendSheetStgData[Population]&amp;TrendSheetStgData[Trend],Threshold[#All],5,FALSE)</f>
        <v>5</v>
      </c>
      <c r="M1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259" spans="1:13" x14ac:dyDescent="0.25">
      <c r="A1259" t="s">
        <v>115</v>
      </c>
      <c r="B1259" t="s">
        <v>115</v>
      </c>
      <c r="C1259" t="s">
        <v>91</v>
      </c>
      <c r="D1259" s="1" t="s">
        <v>111</v>
      </c>
      <c r="E1259" t="s">
        <v>113</v>
      </c>
      <c r="F1259" t="s">
        <v>25</v>
      </c>
      <c r="G1259">
        <v>14</v>
      </c>
      <c r="H1259">
        <v>200</v>
      </c>
      <c r="I1259" s="5">
        <f>IFERROR(VLOOKUP(TrendSheetStgData[Population]&amp;TrendSheetStgData[Cost Basis]&amp;TrendSheetStgData[Period]&amp;TrendSheetStgData[Trend],TrendSheetPrdData[#All],9,FALSE),0)</f>
        <v>187</v>
      </c>
      <c r="J1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6.9518716577540109</v>
      </c>
      <c r="K1259" s="5">
        <f>VLOOKUP(TrendSheetStgData[Population]&amp;TrendSheetStgData[Trend],Threshold[#All],4,FALSE)</f>
        <v>10</v>
      </c>
      <c r="L1259" s="5">
        <f>VLOOKUP(TrendSheetStgData[Population]&amp;TrendSheetStgData[Trend],Threshold[#All],5,FALSE)</f>
        <v>5</v>
      </c>
      <c r="M1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260" spans="1:13" x14ac:dyDescent="0.25">
      <c r="A1260" t="s">
        <v>115</v>
      </c>
      <c r="B1260" t="s">
        <v>115</v>
      </c>
      <c r="C1260" t="s">
        <v>91</v>
      </c>
      <c r="D1260" s="1" t="s">
        <v>112</v>
      </c>
      <c r="E1260" t="s">
        <v>113</v>
      </c>
      <c r="F1260" t="s">
        <v>25</v>
      </c>
      <c r="G1260">
        <v>14</v>
      </c>
      <c r="H1260">
        <v>163</v>
      </c>
      <c r="I1260" s="5">
        <f>IFERROR(VLOOKUP(TrendSheetStgData[Population]&amp;TrendSheetStgData[Cost Basis]&amp;TrendSheetStgData[Period]&amp;TrendSheetStgData[Trend],TrendSheetPrdData[#All],9,FALSE),0)</f>
        <v>29</v>
      </c>
      <c r="J1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462.06896551724139</v>
      </c>
      <c r="K1260" s="5">
        <f>VLOOKUP(TrendSheetStgData[Population]&amp;TrendSheetStgData[Trend],Threshold[#All],4,FALSE)</f>
        <v>10</v>
      </c>
      <c r="L1260" s="5">
        <f>VLOOKUP(TrendSheetStgData[Population]&amp;TrendSheetStgData[Trend],Threshold[#All],5,FALSE)</f>
        <v>5</v>
      </c>
      <c r="M1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61" spans="1:13" x14ac:dyDescent="0.25">
      <c r="A1261" t="s">
        <v>115</v>
      </c>
      <c r="B1261" t="s">
        <v>115</v>
      </c>
      <c r="C1261" t="s">
        <v>91</v>
      </c>
      <c r="D1261" s="1" t="s">
        <v>114</v>
      </c>
      <c r="E1261" t="s">
        <v>113</v>
      </c>
      <c r="F1261" t="s">
        <v>25</v>
      </c>
      <c r="G1261">
        <v>14</v>
      </c>
      <c r="H1261">
        <v>83</v>
      </c>
      <c r="I1261" s="5">
        <f>IFERROR(VLOOKUP(TrendSheetStgData[Population]&amp;TrendSheetStgData[Cost Basis]&amp;TrendSheetStgData[Period]&amp;TrendSheetStgData[Trend],TrendSheetPrdData[#All],9,FALSE),0)</f>
        <v>0</v>
      </c>
      <c r="J1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61" s="5">
        <f>VLOOKUP(TrendSheetStgData[Population]&amp;TrendSheetStgData[Trend],Threshold[#All],4,FALSE)</f>
        <v>10</v>
      </c>
      <c r="L1261" s="5">
        <f>VLOOKUP(TrendSheetStgData[Population]&amp;TrendSheetStgData[Trend],Threshold[#All],5,FALSE)</f>
        <v>5</v>
      </c>
      <c r="M1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62" spans="1:13" x14ac:dyDescent="0.25">
      <c r="A1262" t="s">
        <v>115</v>
      </c>
      <c r="B1262" t="s">
        <v>115</v>
      </c>
      <c r="C1262" t="s">
        <v>91</v>
      </c>
      <c r="D1262" s="1" t="s">
        <v>92</v>
      </c>
      <c r="E1262" t="s">
        <v>93</v>
      </c>
      <c r="F1262" t="s">
        <v>26</v>
      </c>
      <c r="G1262">
        <v>15</v>
      </c>
      <c r="H1262">
        <v>12</v>
      </c>
      <c r="I1262" s="5">
        <f>IFERROR(VLOOKUP(TrendSheetStgData[Population]&amp;TrendSheetStgData[Cost Basis]&amp;TrendSheetStgData[Period]&amp;TrendSheetStgData[Trend],TrendSheetPrdData[#All],9,FALSE),0)</f>
        <v>0</v>
      </c>
      <c r="J1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62" s="5">
        <f>VLOOKUP(TrendSheetStgData[Population]&amp;TrendSheetStgData[Trend],Threshold[#All],4,FALSE)</f>
        <v>10</v>
      </c>
      <c r="L1262" s="5">
        <f>VLOOKUP(TrendSheetStgData[Population]&amp;TrendSheetStgData[Trend],Threshold[#All],5,FALSE)</f>
        <v>5</v>
      </c>
      <c r="M1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63" spans="1:13" x14ac:dyDescent="0.25">
      <c r="A1263" t="s">
        <v>115</v>
      </c>
      <c r="B1263" t="s">
        <v>115</v>
      </c>
      <c r="C1263" t="s">
        <v>91</v>
      </c>
      <c r="D1263" s="1" t="s">
        <v>94</v>
      </c>
      <c r="E1263" t="s">
        <v>93</v>
      </c>
      <c r="F1263" t="s">
        <v>26</v>
      </c>
      <c r="G1263">
        <v>15</v>
      </c>
      <c r="H1263">
        <v>0</v>
      </c>
      <c r="I1263" s="5">
        <f>IFERROR(VLOOKUP(TrendSheetStgData[Population]&amp;TrendSheetStgData[Cost Basis]&amp;TrendSheetStgData[Period]&amp;TrendSheetStgData[Trend],TrendSheetPrdData[#All],9,FALSE),0)</f>
        <v>0</v>
      </c>
      <c r="J1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3" s="5">
        <f>VLOOKUP(TrendSheetStgData[Population]&amp;TrendSheetStgData[Trend],Threshold[#All],4,FALSE)</f>
        <v>10</v>
      </c>
      <c r="L1263" s="5">
        <f>VLOOKUP(TrendSheetStgData[Population]&amp;TrendSheetStgData[Trend],Threshold[#All],5,FALSE)</f>
        <v>5</v>
      </c>
      <c r="M1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4" spans="1:13" x14ac:dyDescent="0.25">
      <c r="A1264" t="s">
        <v>115</v>
      </c>
      <c r="B1264" t="s">
        <v>115</v>
      </c>
      <c r="C1264" t="s">
        <v>91</v>
      </c>
      <c r="D1264" s="1" t="s">
        <v>95</v>
      </c>
      <c r="E1264" t="s">
        <v>93</v>
      </c>
      <c r="F1264" t="s">
        <v>26</v>
      </c>
      <c r="G1264">
        <v>15</v>
      </c>
      <c r="H1264">
        <v>0</v>
      </c>
      <c r="I1264" s="5">
        <f>IFERROR(VLOOKUP(TrendSheetStgData[Population]&amp;TrendSheetStgData[Cost Basis]&amp;TrendSheetStgData[Period]&amp;TrendSheetStgData[Trend],TrendSheetPrdData[#All],9,FALSE),0)</f>
        <v>0</v>
      </c>
      <c r="J1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4" s="5">
        <f>VLOOKUP(TrendSheetStgData[Population]&amp;TrendSheetStgData[Trend],Threshold[#All],4,FALSE)</f>
        <v>10</v>
      </c>
      <c r="L1264" s="5">
        <f>VLOOKUP(TrendSheetStgData[Population]&amp;TrendSheetStgData[Trend],Threshold[#All],5,FALSE)</f>
        <v>5</v>
      </c>
      <c r="M1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5" spans="1:13" x14ac:dyDescent="0.25">
      <c r="A1265" t="s">
        <v>115</v>
      </c>
      <c r="B1265" t="s">
        <v>115</v>
      </c>
      <c r="C1265" t="s">
        <v>91</v>
      </c>
      <c r="D1265" s="1" t="s">
        <v>96</v>
      </c>
      <c r="E1265" t="s">
        <v>93</v>
      </c>
      <c r="F1265" t="s">
        <v>26</v>
      </c>
      <c r="G1265">
        <v>15</v>
      </c>
      <c r="H1265">
        <v>0</v>
      </c>
      <c r="I1265" s="5">
        <f>IFERROR(VLOOKUP(TrendSheetStgData[Population]&amp;TrendSheetStgData[Cost Basis]&amp;TrendSheetStgData[Period]&amp;TrendSheetStgData[Trend],TrendSheetPrdData[#All],9,FALSE),0)</f>
        <v>0</v>
      </c>
      <c r="J1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5" s="5">
        <f>VLOOKUP(TrendSheetStgData[Population]&amp;TrendSheetStgData[Trend],Threshold[#All],4,FALSE)</f>
        <v>10</v>
      </c>
      <c r="L1265" s="5">
        <f>VLOOKUP(TrendSheetStgData[Population]&amp;TrendSheetStgData[Trend],Threshold[#All],5,FALSE)</f>
        <v>5</v>
      </c>
      <c r="M1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6" spans="1:13" x14ac:dyDescent="0.25">
      <c r="A1266" t="s">
        <v>115</v>
      </c>
      <c r="B1266" t="s">
        <v>115</v>
      </c>
      <c r="C1266" t="s">
        <v>91</v>
      </c>
      <c r="D1266" s="1" t="s">
        <v>97</v>
      </c>
      <c r="E1266" t="s">
        <v>93</v>
      </c>
      <c r="F1266" t="s">
        <v>26</v>
      </c>
      <c r="G1266">
        <v>15</v>
      </c>
      <c r="H1266">
        <v>0</v>
      </c>
      <c r="I1266" s="5">
        <f>IFERROR(VLOOKUP(TrendSheetStgData[Population]&amp;TrendSheetStgData[Cost Basis]&amp;TrendSheetStgData[Period]&amp;TrendSheetStgData[Trend],TrendSheetPrdData[#All],9,FALSE),0)</f>
        <v>0</v>
      </c>
      <c r="J1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6" s="5">
        <f>VLOOKUP(TrendSheetStgData[Population]&amp;TrendSheetStgData[Trend],Threshold[#All],4,FALSE)</f>
        <v>10</v>
      </c>
      <c r="L1266" s="5">
        <f>VLOOKUP(TrendSheetStgData[Population]&amp;TrendSheetStgData[Trend],Threshold[#All],5,FALSE)</f>
        <v>5</v>
      </c>
      <c r="M1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7" spans="1:13" x14ac:dyDescent="0.25">
      <c r="A1267" t="s">
        <v>115</v>
      </c>
      <c r="B1267" t="s">
        <v>115</v>
      </c>
      <c r="C1267" t="s">
        <v>91</v>
      </c>
      <c r="D1267" s="1" t="s">
        <v>98</v>
      </c>
      <c r="E1267" t="s">
        <v>93</v>
      </c>
      <c r="F1267" t="s">
        <v>26</v>
      </c>
      <c r="G1267">
        <v>15</v>
      </c>
      <c r="H1267">
        <v>0</v>
      </c>
      <c r="I1267" s="5">
        <f>IFERROR(VLOOKUP(TrendSheetStgData[Population]&amp;TrendSheetStgData[Cost Basis]&amp;TrendSheetStgData[Period]&amp;TrendSheetStgData[Trend],TrendSheetPrdData[#All],9,FALSE),0)</f>
        <v>0</v>
      </c>
      <c r="J1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7" s="5">
        <f>VLOOKUP(TrendSheetStgData[Population]&amp;TrendSheetStgData[Trend],Threshold[#All],4,FALSE)</f>
        <v>10</v>
      </c>
      <c r="L1267" s="5">
        <f>VLOOKUP(TrendSheetStgData[Population]&amp;TrendSheetStgData[Trend],Threshold[#All],5,FALSE)</f>
        <v>5</v>
      </c>
      <c r="M1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8" spans="1:13" x14ac:dyDescent="0.25">
      <c r="A1268" t="s">
        <v>115</v>
      </c>
      <c r="B1268" t="s">
        <v>115</v>
      </c>
      <c r="C1268" t="s">
        <v>91</v>
      </c>
      <c r="D1268" s="1" t="s">
        <v>99</v>
      </c>
      <c r="E1268" t="s">
        <v>93</v>
      </c>
      <c r="F1268" t="s">
        <v>26</v>
      </c>
      <c r="G1268">
        <v>15</v>
      </c>
      <c r="H1268">
        <v>0</v>
      </c>
      <c r="I1268" s="5">
        <f>IFERROR(VLOOKUP(TrendSheetStgData[Population]&amp;TrendSheetStgData[Cost Basis]&amp;TrendSheetStgData[Period]&amp;TrendSheetStgData[Trend],TrendSheetPrdData[#All],9,FALSE),0)</f>
        <v>0</v>
      </c>
      <c r="J1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8" s="5">
        <f>VLOOKUP(TrendSheetStgData[Population]&amp;TrendSheetStgData[Trend],Threshold[#All],4,FALSE)</f>
        <v>10</v>
      </c>
      <c r="L1268" s="5">
        <f>VLOOKUP(TrendSheetStgData[Population]&amp;TrendSheetStgData[Trend],Threshold[#All],5,FALSE)</f>
        <v>5</v>
      </c>
      <c r="M1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69" spans="1:13" x14ac:dyDescent="0.25">
      <c r="A1269" t="s">
        <v>115</v>
      </c>
      <c r="B1269" t="s">
        <v>115</v>
      </c>
      <c r="C1269" t="s">
        <v>91</v>
      </c>
      <c r="D1269" s="1" t="s">
        <v>100</v>
      </c>
      <c r="E1269" t="s">
        <v>93</v>
      </c>
      <c r="F1269" t="s">
        <v>26</v>
      </c>
      <c r="G1269">
        <v>15</v>
      </c>
      <c r="H1269">
        <v>0</v>
      </c>
      <c r="I1269" s="5">
        <f>IFERROR(VLOOKUP(TrendSheetStgData[Population]&amp;TrendSheetStgData[Cost Basis]&amp;TrendSheetStgData[Period]&amp;TrendSheetStgData[Trend],TrendSheetPrdData[#All],9,FALSE),0)</f>
        <v>0</v>
      </c>
      <c r="J1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69" s="5">
        <f>VLOOKUP(TrendSheetStgData[Population]&amp;TrendSheetStgData[Trend],Threshold[#All],4,FALSE)</f>
        <v>10</v>
      </c>
      <c r="L1269" s="5">
        <f>VLOOKUP(TrendSheetStgData[Population]&amp;TrendSheetStgData[Trend],Threshold[#All],5,FALSE)</f>
        <v>5</v>
      </c>
      <c r="M1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0" spans="1:13" x14ac:dyDescent="0.25">
      <c r="A1270" t="s">
        <v>115</v>
      </c>
      <c r="B1270" t="s">
        <v>115</v>
      </c>
      <c r="C1270" t="s">
        <v>91</v>
      </c>
      <c r="D1270" s="1" t="s">
        <v>101</v>
      </c>
      <c r="E1270" t="s">
        <v>93</v>
      </c>
      <c r="F1270" t="s">
        <v>26</v>
      </c>
      <c r="G1270">
        <v>15</v>
      </c>
      <c r="H1270">
        <v>0</v>
      </c>
      <c r="I1270" s="5">
        <f>IFERROR(VLOOKUP(TrendSheetStgData[Population]&amp;TrendSheetStgData[Cost Basis]&amp;TrendSheetStgData[Period]&amp;TrendSheetStgData[Trend],TrendSheetPrdData[#All],9,FALSE),0)</f>
        <v>0</v>
      </c>
      <c r="J1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0" s="5">
        <f>VLOOKUP(TrendSheetStgData[Population]&amp;TrendSheetStgData[Trend],Threshold[#All],4,FALSE)</f>
        <v>10</v>
      </c>
      <c r="L1270" s="5">
        <f>VLOOKUP(TrendSheetStgData[Population]&amp;TrendSheetStgData[Trend],Threshold[#All],5,FALSE)</f>
        <v>5</v>
      </c>
      <c r="M1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1" spans="1:13" x14ac:dyDescent="0.25">
      <c r="A1271" t="s">
        <v>115</v>
      </c>
      <c r="B1271" t="s">
        <v>115</v>
      </c>
      <c r="C1271" t="s">
        <v>91</v>
      </c>
      <c r="D1271" s="1" t="s">
        <v>102</v>
      </c>
      <c r="E1271" t="s">
        <v>93</v>
      </c>
      <c r="F1271" t="s">
        <v>26</v>
      </c>
      <c r="G1271">
        <v>15</v>
      </c>
      <c r="H1271">
        <v>0</v>
      </c>
      <c r="I1271" s="5">
        <f>IFERROR(VLOOKUP(TrendSheetStgData[Population]&amp;TrendSheetStgData[Cost Basis]&amp;TrendSheetStgData[Period]&amp;TrendSheetStgData[Trend],TrendSheetPrdData[#All],9,FALSE),0)</f>
        <v>0</v>
      </c>
      <c r="J1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1" s="5">
        <f>VLOOKUP(TrendSheetStgData[Population]&amp;TrendSheetStgData[Trend],Threshold[#All],4,FALSE)</f>
        <v>10</v>
      </c>
      <c r="L1271" s="5">
        <f>VLOOKUP(TrendSheetStgData[Population]&amp;TrendSheetStgData[Trend],Threshold[#All],5,FALSE)</f>
        <v>5</v>
      </c>
      <c r="M1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2" spans="1:13" x14ac:dyDescent="0.25">
      <c r="A1272" t="s">
        <v>115</v>
      </c>
      <c r="B1272" t="s">
        <v>115</v>
      </c>
      <c r="C1272" t="s">
        <v>91</v>
      </c>
      <c r="D1272" s="1" t="s">
        <v>103</v>
      </c>
      <c r="E1272" t="s">
        <v>93</v>
      </c>
      <c r="F1272" t="s">
        <v>26</v>
      </c>
      <c r="G1272">
        <v>15</v>
      </c>
      <c r="H1272">
        <v>0</v>
      </c>
      <c r="I1272" s="5">
        <f>IFERROR(VLOOKUP(TrendSheetStgData[Population]&amp;TrendSheetStgData[Cost Basis]&amp;TrendSheetStgData[Period]&amp;TrendSheetStgData[Trend],TrendSheetPrdData[#All],9,FALSE),0)</f>
        <v>0</v>
      </c>
      <c r="J1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2" s="5">
        <f>VLOOKUP(TrendSheetStgData[Population]&amp;TrendSheetStgData[Trend],Threshold[#All],4,FALSE)</f>
        <v>10</v>
      </c>
      <c r="L1272" s="5">
        <f>VLOOKUP(TrendSheetStgData[Population]&amp;TrendSheetStgData[Trend],Threshold[#All],5,FALSE)</f>
        <v>5</v>
      </c>
      <c r="M1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3" spans="1:13" x14ac:dyDescent="0.25">
      <c r="A1273" t="s">
        <v>115</v>
      </c>
      <c r="B1273" t="s">
        <v>115</v>
      </c>
      <c r="C1273" t="s">
        <v>91</v>
      </c>
      <c r="D1273" s="1" t="s">
        <v>104</v>
      </c>
      <c r="E1273" t="s">
        <v>93</v>
      </c>
      <c r="F1273" t="s">
        <v>26</v>
      </c>
      <c r="G1273">
        <v>15</v>
      </c>
      <c r="H1273">
        <v>0</v>
      </c>
      <c r="I1273" s="5">
        <f>IFERROR(VLOOKUP(TrendSheetStgData[Population]&amp;TrendSheetStgData[Cost Basis]&amp;TrendSheetStgData[Period]&amp;TrendSheetStgData[Trend],TrendSheetPrdData[#All],9,FALSE),0)</f>
        <v>0</v>
      </c>
      <c r="J1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3" s="5">
        <f>VLOOKUP(TrendSheetStgData[Population]&amp;TrendSheetStgData[Trend],Threshold[#All],4,FALSE)</f>
        <v>10</v>
      </c>
      <c r="L1273" s="5">
        <f>VLOOKUP(TrendSheetStgData[Population]&amp;TrendSheetStgData[Trend],Threshold[#All],5,FALSE)</f>
        <v>5</v>
      </c>
      <c r="M1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4" spans="1:13" x14ac:dyDescent="0.25">
      <c r="A1274" t="s">
        <v>115</v>
      </c>
      <c r="B1274" t="s">
        <v>115</v>
      </c>
      <c r="C1274" t="s">
        <v>91</v>
      </c>
      <c r="D1274" s="1" t="s">
        <v>105</v>
      </c>
      <c r="E1274" t="s">
        <v>93</v>
      </c>
      <c r="F1274" t="s">
        <v>26</v>
      </c>
      <c r="G1274">
        <v>15</v>
      </c>
      <c r="H1274">
        <v>0</v>
      </c>
      <c r="I1274" s="5">
        <f>IFERROR(VLOOKUP(TrendSheetStgData[Population]&amp;TrendSheetStgData[Cost Basis]&amp;TrendSheetStgData[Period]&amp;TrendSheetStgData[Trend],TrendSheetPrdData[#All],9,FALSE),0)</f>
        <v>0</v>
      </c>
      <c r="J1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4" s="5">
        <f>VLOOKUP(TrendSheetStgData[Population]&amp;TrendSheetStgData[Trend],Threshold[#All],4,FALSE)</f>
        <v>10</v>
      </c>
      <c r="L1274" s="5">
        <f>VLOOKUP(TrendSheetStgData[Population]&amp;TrendSheetStgData[Trend],Threshold[#All],5,FALSE)</f>
        <v>5</v>
      </c>
      <c r="M1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5" spans="1:13" x14ac:dyDescent="0.25">
      <c r="A1275" t="s">
        <v>115</v>
      </c>
      <c r="B1275" t="s">
        <v>115</v>
      </c>
      <c r="C1275" t="s">
        <v>91</v>
      </c>
      <c r="D1275" s="1" t="s">
        <v>106</v>
      </c>
      <c r="E1275" t="s">
        <v>93</v>
      </c>
      <c r="F1275" t="s">
        <v>26</v>
      </c>
      <c r="G1275">
        <v>15</v>
      </c>
      <c r="H1275">
        <v>0</v>
      </c>
      <c r="I1275" s="5">
        <f>IFERROR(VLOOKUP(TrendSheetStgData[Population]&amp;TrendSheetStgData[Cost Basis]&amp;TrendSheetStgData[Period]&amp;TrendSheetStgData[Trend],TrendSheetPrdData[#All],9,FALSE),0)</f>
        <v>0</v>
      </c>
      <c r="J1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5" s="5">
        <f>VLOOKUP(TrendSheetStgData[Population]&amp;TrendSheetStgData[Trend],Threshold[#All],4,FALSE)</f>
        <v>10</v>
      </c>
      <c r="L1275" s="5">
        <f>VLOOKUP(TrendSheetStgData[Population]&amp;TrendSheetStgData[Trend],Threshold[#All],5,FALSE)</f>
        <v>5</v>
      </c>
      <c r="M1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6" spans="1:13" x14ac:dyDescent="0.25">
      <c r="A1276" t="s">
        <v>115</v>
      </c>
      <c r="B1276" t="s">
        <v>115</v>
      </c>
      <c r="C1276" t="s">
        <v>91</v>
      </c>
      <c r="D1276" s="1" t="s">
        <v>107</v>
      </c>
      <c r="E1276" t="s">
        <v>93</v>
      </c>
      <c r="F1276" t="s">
        <v>26</v>
      </c>
      <c r="G1276">
        <v>15</v>
      </c>
      <c r="H1276">
        <v>0</v>
      </c>
      <c r="I1276" s="5">
        <f>IFERROR(VLOOKUP(TrendSheetStgData[Population]&amp;TrendSheetStgData[Cost Basis]&amp;TrendSheetStgData[Period]&amp;TrendSheetStgData[Trend],TrendSheetPrdData[#All],9,FALSE),0)</f>
        <v>0</v>
      </c>
      <c r="J1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6" s="5">
        <f>VLOOKUP(TrendSheetStgData[Population]&amp;TrendSheetStgData[Trend],Threshold[#All],4,FALSE)</f>
        <v>10</v>
      </c>
      <c r="L1276" s="5">
        <f>VLOOKUP(TrendSheetStgData[Population]&amp;TrendSheetStgData[Trend],Threshold[#All],5,FALSE)</f>
        <v>5</v>
      </c>
      <c r="M1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7" spans="1:13" x14ac:dyDescent="0.25">
      <c r="A1277" t="s">
        <v>115</v>
      </c>
      <c r="B1277" t="s">
        <v>115</v>
      </c>
      <c r="C1277" t="s">
        <v>91</v>
      </c>
      <c r="D1277" s="1" t="s">
        <v>108</v>
      </c>
      <c r="E1277" t="s">
        <v>93</v>
      </c>
      <c r="F1277" t="s">
        <v>26</v>
      </c>
      <c r="G1277">
        <v>15</v>
      </c>
      <c r="H1277">
        <v>0</v>
      </c>
      <c r="I1277" s="5">
        <f>IFERROR(VLOOKUP(TrendSheetStgData[Population]&amp;TrendSheetStgData[Cost Basis]&amp;TrendSheetStgData[Period]&amp;TrendSheetStgData[Trend],TrendSheetPrdData[#All],9,FALSE),0)</f>
        <v>0</v>
      </c>
      <c r="J1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7" s="5">
        <f>VLOOKUP(TrendSheetStgData[Population]&amp;TrendSheetStgData[Trend],Threshold[#All],4,FALSE)</f>
        <v>10</v>
      </c>
      <c r="L1277" s="5">
        <f>VLOOKUP(TrendSheetStgData[Population]&amp;TrendSheetStgData[Trend],Threshold[#All],5,FALSE)</f>
        <v>5</v>
      </c>
      <c r="M1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8" spans="1:13" x14ac:dyDescent="0.25">
      <c r="A1278" t="s">
        <v>115</v>
      </c>
      <c r="B1278" t="s">
        <v>115</v>
      </c>
      <c r="C1278" t="s">
        <v>91</v>
      </c>
      <c r="D1278" s="1" t="s">
        <v>109</v>
      </c>
      <c r="E1278" t="s">
        <v>93</v>
      </c>
      <c r="F1278" t="s">
        <v>26</v>
      </c>
      <c r="G1278">
        <v>15</v>
      </c>
      <c r="H1278">
        <v>0</v>
      </c>
      <c r="I1278" s="5">
        <f>IFERROR(VLOOKUP(TrendSheetStgData[Population]&amp;TrendSheetStgData[Cost Basis]&amp;TrendSheetStgData[Period]&amp;TrendSheetStgData[Trend],TrendSheetPrdData[#All],9,FALSE),0)</f>
        <v>0</v>
      </c>
      <c r="J1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8" s="5">
        <f>VLOOKUP(TrendSheetStgData[Population]&amp;TrendSheetStgData[Trend],Threshold[#All],4,FALSE)</f>
        <v>10</v>
      </c>
      <c r="L1278" s="5">
        <f>VLOOKUP(TrendSheetStgData[Population]&amp;TrendSheetStgData[Trend],Threshold[#All],5,FALSE)</f>
        <v>5</v>
      </c>
      <c r="M1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79" spans="1:13" x14ac:dyDescent="0.25">
      <c r="A1279" t="s">
        <v>115</v>
      </c>
      <c r="B1279" t="s">
        <v>115</v>
      </c>
      <c r="C1279" t="s">
        <v>91</v>
      </c>
      <c r="D1279" s="1" t="s">
        <v>110</v>
      </c>
      <c r="E1279" t="s">
        <v>93</v>
      </c>
      <c r="F1279" t="s">
        <v>26</v>
      </c>
      <c r="G1279">
        <v>15</v>
      </c>
      <c r="H1279">
        <v>0</v>
      </c>
      <c r="I1279" s="5">
        <f>IFERROR(VLOOKUP(TrendSheetStgData[Population]&amp;TrendSheetStgData[Cost Basis]&amp;TrendSheetStgData[Period]&amp;TrendSheetStgData[Trend],TrendSheetPrdData[#All],9,FALSE),0)</f>
        <v>0</v>
      </c>
      <c r="J1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79" s="5">
        <f>VLOOKUP(TrendSheetStgData[Population]&amp;TrendSheetStgData[Trend],Threshold[#All],4,FALSE)</f>
        <v>10</v>
      </c>
      <c r="L1279" s="5">
        <f>VLOOKUP(TrendSheetStgData[Population]&amp;TrendSheetStgData[Trend],Threshold[#All],5,FALSE)</f>
        <v>5</v>
      </c>
      <c r="M1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0" spans="1:13" x14ac:dyDescent="0.25">
      <c r="A1280" t="s">
        <v>115</v>
      </c>
      <c r="B1280" t="s">
        <v>115</v>
      </c>
      <c r="C1280" t="s">
        <v>91</v>
      </c>
      <c r="D1280" s="1" t="s">
        <v>111</v>
      </c>
      <c r="E1280" t="s">
        <v>113</v>
      </c>
      <c r="F1280" t="s">
        <v>26</v>
      </c>
      <c r="G1280">
        <v>15</v>
      </c>
      <c r="H1280">
        <v>0</v>
      </c>
      <c r="I1280" s="5">
        <f>IFERROR(VLOOKUP(TrendSheetStgData[Population]&amp;TrendSheetStgData[Cost Basis]&amp;TrendSheetStgData[Period]&amp;TrendSheetStgData[Trend],TrendSheetPrdData[#All],9,FALSE),0)</f>
        <v>0</v>
      </c>
      <c r="J1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0" s="5">
        <f>VLOOKUP(TrendSheetStgData[Population]&amp;TrendSheetStgData[Trend],Threshold[#All],4,FALSE)</f>
        <v>10</v>
      </c>
      <c r="L1280" s="5">
        <f>VLOOKUP(TrendSheetStgData[Population]&amp;TrendSheetStgData[Trend],Threshold[#All],5,FALSE)</f>
        <v>5</v>
      </c>
      <c r="M1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1" spans="1:13" x14ac:dyDescent="0.25">
      <c r="A1281" t="s">
        <v>115</v>
      </c>
      <c r="B1281" t="s">
        <v>115</v>
      </c>
      <c r="C1281" t="s">
        <v>91</v>
      </c>
      <c r="D1281" s="1" t="s">
        <v>112</v>
      </c>
      <c r="E1281" t="s">
        <v>113</v>
      </c>
      <c r="F1281" t="s">
        <v>26</v>
      </c>
      <c r="G1281">
        <v>15</v>
      </c>
      <c r="H1281">
        <v>0</v>
      </c>
      <c r="I1281" s="5">
        <f>IFERROR(VLOOKUP(TrendSheetStgData[Population]&amp;TrendSheetStgData[Cost Basis]&amp;TrendSheetStgData[Period]&amp;TrendSheetStgData[Trend],TrendSheetPrdData[#All],9,FALSE),0)</f>
        <v>0</v>
      </c>
      <c r="J1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1" s="5">
        <f>VLOOKUP(TrendSheetStgData[Population]&amp;TrendSheetStgData[Trend],Threshold[#All],4,FALSE)</f>
        <v>10</v>
      </c>
      <c r="L1281" s="5">
        <f>VLOOKUP(TrendSheetStgData[Population]&amp;TrendSheetStgData[Trend],Threshold[#All],5,FALSE)</f>
        <v>5</v>
      </c>
      <c r="M1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2" spans="1:13" x14ac:dyDescent="0.25">
      <c r="A1282" t="s">
        <v>115</v>
      </c>
      <c r="B1282" t="s">
        <v>115</v>
      </c>
      <c r="C1282" t="s">
        <v>91</v>
      </c>
      <c r="D1282" s="1" t="s">
        <v>114</v>
      </c>
      <c r="E1282" t="s">
        <v>113</v>
      </c>
      <c r="F1282" t="s">
        <v>26</v>
      </c>
      <c r="G1282">
        <v>15</v>
      </c>
      <c r="H1282">
        <v>368968</v>
      </c>
      <c r="I1282" s="5">
        <f>IFERROR(VLOOKUP(TrendSheetStgData[Population]&amp;TrendSheetStgData[Cost Basis]&amp;TrendSheetStgData[Period]&amp;TrendSheetStgData[Trend],TrendSheetPrdData[#All],9,FALSE),0)</f>
        <v>0</v>
      </c>
      <c r="J1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82" s="5">
        <f>VLOOKUP(TrendSheetStgData[Population]&amp;TrendSheetStgData[Trend],Threshold[#All],4,FALSE)</f>
        <v>10</v>
      </c>
      <c r="L1282" s="5">
        <f>VLOOKUP(TrendSheetStgData[Population]&amp;TrendSheetStgData[Trend],Threshold[#All],5,FALSE)</f>
        <v>5</v>
      </c>
      <c r="M1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83" spans="1:13" x14ac:dyDescent="0.25">
      <c r="A1283" t="s">
        <v>115</v>
      </c>
      <c r="B1283" t="s">
        <v>115</v>
      </c>
      <c r="C1283" t="s">
        <v>91</v>
      </c>
      <c r="D1283" s="1" t="s">
        <v>92</v>
      </c>
      <c r="E1283" t="s">
        <v>93</v>
      </c>
      <c r="F1283" t="s">
        <v>27</v>
      </c>
      <c r="G1283">
        <v>16</v>
      </c>
      <c r="H1283">
        <v>1</v>
      </c>
      <c r="I1283" s="5">
        <f>IFERROR(VLOOKUP(TrendSheetStgData[Population]&amp;TrendSheetStgData[Cost Basis]&amp;TrendSheetStgData[Period]&amp;TrendSheetStgData[Trend],TrendSheetPrdData[#All],9,FALSE),0)</f>
        <v>0</v>
      </c>
      <c r="J1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283" s="5">
        <f>VLOOKUP(TrendSheetStgData[Population]&amp;TrendSheetStgData[Trend],Threshold[#All],4,FALSE)</f>
        <v>10</v>
      </c>
      <c r="L1283" s="5">
        <f>VLOOKUP(TrendSheetStgData[Population]&amp;TrendSheetStgData[Trend],Threshold[#All],5,FALSE)</f>
        <v>5</v>
      </c>
      <c r="M1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284" spans="1:13" x14ac:dyDescent="0.25">
      <c r="A1284" t="s">
        <v>115</v>
      </c>
      <c r="B1284" t="s">
        <v>115</v>
      </c>
      <c r="C1284" t="s">
        <v>91</v>
      </c>
      <c r="D1284" s="1" t="s">
        <v>94</v>
      </c>
      <c r="E1284" t="s">
        <v>93</v>
      </c>
      <c r="F1284" t="s">
        <v>27</v>
      </c>
      <c r="G1284">
        <v>16</v>
      </c>
      <c r="H1284">
        <v>0</v>
      </c>
      <c r="I1284" s="5">
        <f>IFERROR(VLOOKUP(TrendSheetStgData[Population]&amp;TrendSheetStgData[Cost Basis]&amp;TrendSheetStgData[Period]&amp;TrendSheetStgData[Trend],TrendSheetPrdData[#All],9,FALSE),0)</f>
        <v>0</v>
      </c>
      <c r="J1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4" s="5">
        <f>VLOOKUP(TrendSheetStgData[Population]&amp;TrendSheetStgData[Trend],Threshold[#All],4,FALSE)</f>
        <v>10</v>
      </c>
      <c r="L1284" s="5">
        <f>VLOOKUP(TrendSheetStgData[Population]&amp;TrendSheetStgData[Trend],Threshold[#All],5,FALSE)</f>
        <v>5</v>
      </c>
      <c r="M1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5" spans="1:13" x14ac:dyDescent="0.25">
      <c r="A1285" t="s">
        <v>115</v>
      </c>
      <c r="B1285" t="s">
        <v>115</v>
      </c>
      <c r="C1285" t="s">
        <v>91</v>
      </c>
      <c r="D1285" s="1" t="s">
        <v>95</v>
      </c>
      <c r="E1285" t="s">
        <v>93</v>
      </c>
      <c r="F1285" t="s">
        <v>27</v>
      </c>
      <c r="G1285">
        <v>16</v>
      </c>
      <c r="H1285">
        <v>0</v>
      </c>
      <c r="I1285" s="5">
        <f>IFERROR(VLOOKUP(TrendSheetStgData[Population]&amp;TrendSheetStgData[Cost Basis]&amp;TrendSheetStgData[Period]&amp;TrendSheetStgData[Trend],TrendSheetPrdData[#All],9,FALSE),0)</f>
        <v>0</v>
      </c>
      <c r="J1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5" s="5">
        <f>VLOOKUP(TrendSheetStgData[Population]&amp;TrendSheetStgData[Trend],Threshold[#All],4,FALSE)</f>
        <v>10</v>
      </c>
      <c r="L1285" s="5">
        <f>VLOOKUP(TrendSheetStgData[Population]&amp;TrendSheetStgData[Trend],Threshold[#All],5,FALSE)</f>
        <v>5</v>
      </c>
      <c r="M1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6" spans="1:13" x14ac:dyDescent="0.25">
      <c r="A1286" t="s">
        <v>115</v>
      </c>
      <c r="B1286" t="s">
        <v>115</v>
      </c>
      <c r="C1286" t="s">
        <v>91</v>
      </c>
      <c r="D1286" s="1" t="s">
        <v>96</v>
      </c>
      <c r="E1286" t="s">
        <v>93</v>
      </c>
      <c r="F1286" t="s">
        <v>27</v>
      </c>
      <c r="G1286">
        <v>16</v>
      </c>
      <c r="H1286">
        <v>0</v>
      </c>
      <c r="I1286" s="5">
        <f>IFERROR(VLOOKUP(TrendSheetStgData[Population]&amp;TrendSheetStgData[Cost Basis]&amp;TrendSheetStgData[Period]&amp;TrendSheetStgData[Trend],TrendSheetPrdData[#All],9,FALSE),0)</f>
        <v>0</v>
      </c>
      <c r="J1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6" s="5">
        <f>VLOOKUP(TrendSheetStgData[Population]&amp;TrendSheetStgData[Trend],Threshold[#All],4,FALSE)</f>
        <v>10</v>
      </c>
      <c r="L1286" s="5">
        <f>VLOOKUP(TrendSheetStgData[Population]&amp;TrendSheetStgData[Trend],Threshold[#All],5,FALSE)</f>
        <v>5</v>
      </c>
      <c r="M1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7" spans="1:13" x14ac:dyDescent="0.25">
      <c r="A1287" t="s">
        <v>115</v>
      </c>
      <c r="B1287" t="s">
        <v>115</v>
      </c>
      <c r="C1287" t="s">
        <v>91</v>
      </c>
      <c r="D1287" s="1" t="s">
        <v>97</v>
      </c>
      <c r="E1287" t="s">
        <v>93</v>
      </c>
      <c r="F1287" t="s">
        <v>27</v>
      </c>
      <c r="G1287">
        <v>16</v>
      </c>
      <c r="H1287">
        <v>0</v>
      </c>
      <c r="I1287" s="5">
        <f>IFERROR(VLOOKUP(TrendSheetStgData[Population]&amp;TrendSheetStgData[Cost Basis]&amp;TrendSheetStgData[Period]&amp;TrendSheetStgData[Trend],TrendSheetPrdData[#All],9,FALSE),0)</f>
        <v>0</v>
      </c>
      <c r="J1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7" s="5">
        <f>VLOOKUP(TrendSheetStgData[Population]&amp;TrendSheetStgData[Trend],Threshold[#All],4,FALSE)</f>
        <v>10</v>
      </c>
      <c r="L1287" s="5">
        <f>VLOOKUP(TrendSheetStgData[Population]&amp;TrendSheetStgData[Trend],Threshold[#All],5,FALSE)</f>
        <v>5</v>
      </c>
      <c r="M1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8" spans="1:13" x14ac:dyDescent="0.25">
      <c r="A1288" t="s">
        <v>115</v>
      </c>
      <c r="B1288" t="s">
        <v>115</v>
      </c>
      <c r="C1288" t="s">
        <v>91</v>
      </c>
      <c r="D1288" s="1" t="s">
        <v>98</v>
      </c>
      <c r="E1288" t="s">
        <v>93</v>
      </c>
      <c r="F1288" t="s">
        <v>27</v>
      </c>
      <c r="G1288">
        <v>16</v>
      </c>
      <c r="H1288">
        <v>0</v>
      </c>
      <c r="I1288" s="5">
        <f>IFERROR(VLOOKUP(TrendSheetStgData[Population]&amp;TrendSheetStgData[Cost Basis]&amp;TrendSheetStgData[Period]&amp;TrendSheetStgData[Trend],TrendSheetPrdData[#All],9,FALSE),0)</f>
        <v>0</v>
      </c>
      <c r="J1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8" s="5">
        <f>VLOOKUP(TrendSheetStgData[Population]&amp;TrendSheetStgData[Trend],Threshold[#All],4,FALSE)</f>
        <v>10</v>
      </c>
      <c r="L1288" s="5">
        <f>VLOOKUP(TrendSheetStgData[Population]&amp;TrendSheetStgData[Trend],Threshold[#All],5,FALSE)</f>
        <v>5</v>
      </c>
      <c r="M1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89" spans="1:13" x14ac:dyDescent="0.25">
      <c r="A1289" t="s">
        <v>115</v>
      </c>
      <c r="B1289" t="s">
        <v>115</v>
      </c>
      <c r="C1289" t="s">
        <v>91</v>
      </c>
      <c r="D1289" s="1" t="s">
        <v>99</v>
      </c>
      <c r="E1289" t="s">
        <v>93</v>
      </c>
      <c r="F1289" t="s">
        <v>27</v>
      </c>
      <c r="G1289">
        <v>16</v>
      </c>
      <c r="H1289">
        <v>0</v>
      </c>
      <c r="I1289" s="5">
        <f>IFERROR(VLOOKUP(TrendSheetStgData[Population]&amp;TrendSheetStgData[Cost Basis]&amp;TrendSheetStgData[Period]&amp;TrendSheetStgData[Trend],TrendSheetPrdData[#All],9,FALSE),0)</f>
        <v>0</v>
      </c>
      <c r="J1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89" s="5">
        <f>VLOOKUP(TrendSheetStgData[Population]&amp;TrendSheetStgData[Trend],Threshold[#All],4,FALSE)</f>
        <v>10</v>
      </c>
      <c r="L1289" s="5">
        <f>VLOOKUP(TrendSheetStgData[Population]&amp;TrendSheetStgData[Trend],Threshold[#All],5,FALSE)</f>
        <v>5</v>
      </c>
      <c r="M1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0" spans="1:13" x14ac:dyDescent="0.25">
      <c r="A1290" t="s">
        <v>115</v>
      </c>
      <c r="B1290" t="s">
        <v>115</v>
      </c>
      <c r="C1290" t="s">
        <v>91</v>
      </c>
      <c r="D1290" s="1" t="s">
        <v>100</v>
      </c>
      <c r="E1290" t="s">
        <v>93</v>
      </c>
      <c r="F1290" t="s">
        <v>27</v>
      </c>
      <c r="G1290">
        <v>16</v>
      </c>
      <c r="H1290">
        <v>0</v>
      </c>
      <c r="I1290" s="5">
        <f>IFERROR(VLOOKUP(TrendSheetStgData[Population]&amp;TrendSheetStgData[Cost Basis]&amp;TrendSheetStgData[Period]&amp;TrendSheetStgData[Trend],TrendSheetPrdData[#All],9,FALSE),0)</f>
        <v>0</v>
      </c>
      <c r="J1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0" s="5">
        <f>VLOOKUP(TrendSheetStgData[Population]&amp;TrendSheetStgData[Trend],Threshold[#All],4,FALSE)</f>
        <v>10</v>
      </c>
      <c r="L1290" s="5">
        <f>VLOOKUP(TrendSheetStgData[Population]&amp;TrendSheetStgData[Trend],Threshold[#All],5,FALSE)</f>
        <v>5</v>
      </c>
      <c r="M1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1" spans="1:13" x14ac:dyDescent="0.25">
      <c r="A1291" t="s">
        <v>115</v>
      </c>
      <c r="B1291" t="s">
        <v>115</v>
      </c>
      <c r="C1291" t="s">
        <v>91</v>
      </c>
      <c r="D1291" s="1" t="s">
        <v>101</v>
      </c>
      <c r="E1291" t="s">
        <v>93</v>
      </c>
      <c r="F1291" t="s">
        <v>27</v>
      </c>
      <c r="G1291">
        <v>16</v>
      </c>
      <c r="H1291">
        <v>0</v>
      </c>
      <c r="I1291" s="5">
        <f>IFERROR(VLOOKUP(TrendSheetStgData[Population]&amp;TrendSheetStgData[Cost Basis]&amp;TrendSheetStgData[Period]&amp;TrendSheetStgData[Trend],TrendSheetPrdData[#All],9,FALSE),0)</f>
        <v>0</v>
      </c>
      <c r="J1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1" s="5">
        <f>VLOOKUP(TrendSheetStgData[Population]&amp;TrendSheetStgData[Trend],Threshold[#All],4,FALSE)</f>
        <v>10</v>
      </c>
      <c r="L1291" s="5">
        <f>VLOOKUP(TrendSheetStgData[Population]&amp;TrendSheetStgData[Trend],Threshold[#All],5,FALSE)</f>
        <v>5</v>
      </c>
      <c r="M1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2" spans="1:13" x14ac:dyDescent="0.25">
      <c r="A1292" t="s">
        <v>115</v>
      </c>
      <c r="B1292" t="s">
        <v>115</v>
      </c>
      <c r="C1292" t="s">
        <v>91</v>
      </c>
      <c r="D1292" s="1" t="s">
        <v>102</v>
      </c>
      <c r="E1292" t="s">
        <v>93</v>
      </c>
      <c r="F1292" t="s">
        <v>27</v>
      </c>
      <c r="G1292">
        <v>16</v>
      </c>
      <c r="H1292">
        <v>0</v>
      </c>
      <c r="I1292" s="5">
        <f>IFERROR(VLOOKUP(TrendSheetStgData[Population]&amp;TrendSheetStgData[Cost Basis]&amp;TrendSheetStgData[Period]&amp;TrendSheetStgData[Trend],TrendSheetPrdData[#All],9,FALSE),0)</f>
        <v>0</v>
      </c>
      <c r="J1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2" s="5">
        <f>VLOOKUP(TrendSheetStgData[Population]&amp;TrendSheetStgData[Trend],Threshold[#All],4,FALSE)</f>
        <v>10</v>
      </c>
      <c r="L1292" s="5">
        <f>VLOOKUP(TrendSheetStgData[Population]&amp;TrendSheetStgData[Trend],Threshold[#All],5,FALSE)</f>
        <v>5</v>
      </c>
      <c r="M1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3" spans="1:13" x14ac:dyDescent="0.25">
      <c r="A1293" t="s">
        <v>115</v>
      </c>
      <c r="B1293" t="s">
        <v>115</v>
      </c>
      <c r="C1293" t="s">
        <v>91</v>
      </c>
      <c r="D1293" s="1" t="s">
        <v>103</v>
      </c>
      <c r="E1293" t="s">
        <v>93</v>
      </c>
      <c r="F1293" t="s">
        <v>27</v>
      </c>
      <c r="G1293">
        <v>16</v>
      </c>
      <c r="H1293">
        <v>0</v>
      </c>
      <c r="I1293" s="5">
        <f>IFERROR(VLOOKUP(TrendSheetStgData[Population]&amp;TrendSheetStgData[Cost Basis]&amp;TrendSheetStgData[Period]&amp;TrendSheetStgData[Trend],TrendSheetPrdData[#All],9,FALSE),0)</f>
        <v>0</v>
      </c>
      <c r="J1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3" s="5">
        <f>VLOOKUP(TrendSheetStgData[Population]&amp;TrendSheetStgData[Trend],Threshold[#All],4,FALSE)</f>
        <v>10</v>
      </c>
      <c r="L1293" s="5">
        <f>VLOOKUP(TrendSheetStgData[Population]&amp;TrendSheetStgData[Trend],Threshold[#All],5,FALSE)</f>
        <v>5</v>
      </c>
      <c r="M1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4" spans="1:13" x14ac:dyDescent="0.25">
      <c r="A1294" t="s">
        <v>115</v>
      </c>
      <c r="B1294" t="s">
        <v>115</v>
      </c>
      <c r="C1294" t="s">
        <v>91</v>
      </c>
      <c r="D1294" s="1" t="s">
        <v>104</v>
      </c>
      <c r="E1294" t="s">
        <v>93</v>
      </c>
      <c r="F1294" t="s">
        <v>27</v>
      </c>
      <c r="G1294">
        <v>16</v>
      </c>
      <c r="H1294">
        <v>0</v>
      </c>
      <c r="I1294" s="5">
        <f>IFERROR(VLOOKUP(TrendSheetStgData[Population]&amp;TrendSheetStgData[Cost Basis]&amp;TrendSheetStgData[Period]&amp;TrendSheetStgData[Trend],TrendSheetPrdData[#All],9,FALSE),0)</f>
        <v>0</v>
      </c>
      <c r="J1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4" s="5">
        <f>VLOOKUP(TrendSheetStgData[Population]&amp;TrendSheetStgData[Trend],Threshold[#All],4,FALSE)</f>
        <v>10</v>
      </c>
      <c r="L1294" s="5">
        <f>VLOOKUP(TrendSheetStgData[Population]&amp;TrendSheetStgData[Trend],Threshold[#All],5,FALSE)</f>
        <v>5</v>
      </c>
      <c r="M1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5" spans="1:13" x14ac:dyDescent="0.25">
      <c r="A1295" t="s">
        <v>115</v>
      </c>
      <c r="B1295" t="s">
        <v>115</v>
      </c>
      <c r="C1295" t="s">
        <v>91</v>
      </c>
      <c r="D1295" s="1" t="s">
        <v>105</v>
      </c>
      <c r="E1295" t="s">
        <v>93</v>
      </c>
      <c r="F1295" t="s">
        <v>27</v>
      </c>
      <c r="G1295">
        <v>16</v>
      </c>
      <c r="H1295">
        <v>0</v>
      </c>
      <c r="I1295" s="5">
        <f>IFERROR(VLOOKUP(TrendSheetStgData[Population]&amp;TrendSheetStgData[Cost Basis]&amp;TrendSheetStgData[Period]&amp;TrendSheetStgData[Trend],TrendSheetPrdData[#All],9,FALSE),0)</f>
        <v>0</v>
      </c>
      <c r="J1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5" s="5">
        <f>VLOOKUP(TrendSheetStgData[Population]&amp;TrendSheetStgData[Trend],Threshold[#All],4,FALSE)</f>
        <v>10</v>
      </c>
      <c r="L1295" s="5">
        <f>VLOOKUP(TrendSheetStgData[Population]&amp;TrendSheetStgData[Trend],Threshold[#All],5,FALSE)</f>
        <v>5</v>
      </c>
      <c r="M1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6" spans="1:13" x14ac:dyDescent="0.25">
      <c r="A1296" t="s">
        <v>115</v>
      </c>
      <c r="B1296" t="s">
        <v>115</v>
      </c>
      <c r="C1296" t="s">
        <v>91</v>
      </c>
      <c r="D1296" s="1" t="s">
        <v>106</v>
      </c>
      <c r="E1296" t="s">
        <v>93</v>
      </c>
      <c r="F1296" t="s">
        <v>27</v>
      </c>
      <c r="G1296">
        <v>16</v>
      </c>
      <c r="H1296">
        <v>0</v>
      </c>
      <c r="I1296" s="5">
        <f>IFERROR(VLOOKUP(TrendSheetStgData[Population]&amp;TrendSheetStgData[Cost Basis]&amp;TrendSheetStgData[Period]&amp;TrendSheetStgData[Trend],TrendSheetPrdData[#All],9,FALSE),0)</f>
        <v>0</v>
      </c>
      <c r="J1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6" s="5">
        <f>VLOOKUP(TrendSheetStgData[Population]&amp;TrendSheetStgData[Trend],Threshold[#All],4,FALSE)</f>
        <v>10</v>
      </c>
      <c r="L1296" s="5">
        <f>VLOOKUP(TrendSheetStgData[Population]&amp;TrendSheetStgData[Trend],Threshold[#All],5,FALSE)</f>
        <v>5</v>
      </c>
      <c r="M1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7" spans="1:13" x14ac:dyDescent="0.25">
      <c r="A1297" t="s">
        <v>115</v>
      </c>
      <c r="B1297" t="s">
        <v>115</v>
      </c>
      <c r="C1297" t="s">
        <v>91</v>
      </c>
      <c r="D1297" s="1" t="s">
        <v>107</v>
      </c>
      <c r="E1297" t="s">
        <v>93</v>
      </c>
      <c r="F1297" t="s">
        <v>27</v>
      </c>
      <c r="G1297">
        <v>16</v>
      </c>
      <c r="H1297">
        <v>0</v>
      </c>
      <c r="I1297" s="5">
        <f>IFERROR(VLOOKUP(TrendSheetStgData[Population]&amp;TrendSheetStgData[Cost Basis]&amp;TrendSheetStgData[Period]&amp;TrendSheetStgData[Trend],TrendSheetPrdData[#All],9,FALSE),0)</f>
        <v>0</v>
      </c>
      <c r="J1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7" s="5">
        <f>VLOOKUP(TrendSheetStgData[Population]&amp;TrendSheetStgData[Trend],Threshold[#All],4,FALSE)</f>
        <v>10</v>
      </c>
      <c r="L1297" s="5">
        <f>VLOOKUP(TrendSheetStgData[Population]&amp;TrendSheetStgData[Trend],Threshold[#All],5,FALSE)</f>
        <v>5</v>
      </c>
      <c r="M1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8" spans="1:13" x14ac:dyDescent="0.25">
      <c r="A1298" t="s">
        <v>115</v>
      </c>
      <c r="B1298" t="s">
        <v>115</v>
      </c>
      <c r="C1298" t="s">
        <v>91</v>
      </c>
      <c r="D1298" s="1" t="s">
        <v>108</v>
      </c>
      <c r="E1298" t="s">
        <v>93</v>
      </c>
      <c r="F1298" t="s">
        <v>27</v>
      </c>
      <c r="G1298">
        <v>16</v>
      </c>
      <c r="H1298">
        <v>0</v>
      </c>
      <c r="I1298" s="5">
        <f>IFERROR(VLOOKUP(TrendSheetStgData[Population]&amp;TrendSheetStgData[Cost Basis]&amp;TrendSheetStgData[Period]&amp;TrendSheetStgData[Trend],TrendSheetPrdData[#All],9,FALSE),0)</f>
        <v>0</v>
      </c>
      <c r="J1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8" s="5">
        <f>VLOOKUP(TrendSheetStgData[Population]&amp;TrendSheetStgData[Trend],Threshold[#All],4,FALSE)</f>
        <v>10</v>
      </c>
      <c r="L1298" s="5">
        <f>VLOOKUP(TrendSheetStgData[Population]&amp;TrendSheetStgData[Trend],Threshold[#All],5,FALSE)</f>
        <v>5</v>
      </c>
      <c r="M1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299" spans="1:13" x14ac:dyDescent="0.25">
      <c r="A1299" t="s">
        <v>115</v>
      </c>
      <c r="B1299" t="s">
        <v>115</v>
      </c>
      <c r="C1299" t="s">
        <v>91</v>
      </c>
      <c r="D1299" s="1" t="s">
        <v>109</v>
      </c>
      <c r="E1299" t="s">
        <v>93</v>
      </c>
      <c r="F1299" t="s">
        <v>27</v>
      </c>
      <c r="G1299">
        <v>16</v>
      </c>
      <c r="H1299">
        <v>0</v>
      </c>
      <c r="I1299" s="5">
        <f>IFERROR(VLOOKUP(TrendSheetStgData[Population]&amp;TrendSheetStgData[Cost Basis]&amp;TrendSheetStgData[Period]&amp;TrendSheetStgData[Trend],TrendSheetPrdData[#All],9,FALSE),0)</f>
        <v>0</v>
      </c>
      <c r="J1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299" s="5">
        <f>VLOOKUP(TrendSheetStgData[Population]&amp;TrendSheetStgData[Trend],Threshold[#All],4,FALSE)</f>
        <v>10</v>
      </c>
      <c r="L1299" s="5">
        <f>VLOOKUP(TrendSheetStgData[Population]&amp;TrendSheetStgData[Trend],Threshold[#All],5,FALSE)</f>
        <v>5</v>
      </c>
      <c r="M1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0" spans="1:13" x14ac:dyDescent="0.25">
      <c r="A1300" t="s">
        <v>115</v>
      </c>
      <c r="B1300" t="s">
        <v>115</v>
      </c>
      <c r="C1300" t="s">
        <v>91</v>
      </c>
      <c r="D1300" s="1" t="s">
        <v>110</v>
      </c>
      <c r="E1300" t="s">
        <v>93</v>
      </c>
      <c r="F1300" t="s">
        <v>27</v>
      </c>
      <c r="G1300">
        <v>16</v>
      </c>
      <c r="H1300">
        <v>0</v>
      </c>
      <c r="I1300" s="5">
        <f>IFERROR(VLOOKUP(TrendSheetStgData[Population]&amp;TrendSheetStgData[Cost Basis]&amp;TrendSheetStgData[Period]&amp;TrendSheetStgData[Trend],TrendSheetPrdData[#All],9,FALSE),0)</f>
        <v>0</v>
      </c>
      <c r="J1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0" s="5">
        <f>VLOOKUP(TrendSheetStgData[Population]&amp;TrendSheetStgData[Trend],Threshold[#All],4,FALSE)</f>
        <v>10</v>
      </c>
      <c r="L1300" s="5">
        <f>VLOOKUP(TrendSheetStgData[Population]&amp;TrendSheetStgData[Trend],Threshold[#All],5,FALSE)</f>
        <v>5</v>
      </c>
      <c r="M1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1" spans="1:13" x14ac:dyDescent="0.25">
      <c r="A1301" t="s">
        <v>115</v>
      </c>
      <c r="B1301" t="s">
        <v>115</v>
      </c>
      <c r="C1301" t="s">
        <v>91</v>
      </c>
      <c r="D1301" s="1" t="s">
        <v>111</v>
      </c>
      <c r="E1301" t="s">
        <v>113</v>
      </c>
      <c r="F1301" t="s">
        <v>27</v>
      </c>
      <c r="G1301">
        <v>16</v>
      </c>
      <c r="H1301">
        <v>0</v>
      </c>
      <c r="I1301" s="5">
        <f>IFERROR(VLOOKUP(TrendSheetStgData[Population]&amp;TrendSheetStgData[Cost Basis]&amp;TrendSheetStgData[Period]&amp;TrendSheetStgData[Trend],TrendSheetPrdData[#All],9,FALSE),0)</f>
        <v>0</v>
      </c>
      <c r="J1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1" s="5">
        <f>VLOOKUP(TrendSheetStgData[Population]&amp;TrendSheetStgData[Trend],Threshold[#All],4,FALSE)</f>
        <v>10</v>
      </c>
      <c r="L1301" s="5">
        <f>VLOOKUP(TrendSheetStgData[Population]&amp;TrendSheetStgData[Trend],Threshold[#All],5,FALSE)</f>
        <v>5</v>
      </c>
      <c r="M1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2" spans="1:13" x14ac:dyDescent="0.25">
      <c r="A1302" t="s">
        <v>115</v>
      </c>
      <c r="B1302" t="s">
        <v>115</v>
      </c>
      <c r="C1302" t="s">
        <v>91</v>
      </c>
      <c r="D1302" s="1" t="s">
        <v>112</v>
      </c>
      <c r="E1302" t="s">
        <v>113</v>
      </c>
      <c r="F1302" t="s">
        <v>27</v>
      </c>
      <c r="G1302">
        <v>16</v>
      </c>
      <c r="H1302">
        <v>0</v>
      </c>
      <c r="I1302" s="5">
        <f>IFERROR(VLOOKUP(TrendSheetStgData[Population]&amp;TrendSheetStgData[Cost Basis]&amp;TrendSheetStgData[Period]&amp;TrendSheetStgData[Trend],TrendSheetPrdData[#All],9,FALSE),0)</f>
        <v>0</v>
      </c>
      <c r="J1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2" s="5">
        <f>VLOOKUP(TrendSheetStgData[Population]&amp;TrendSheetStgData[Trend],Threshold[#All],4,FALSE)</f>
        <v>10</v>
      </c>
      <c r="L1302" s="5">
        <f>VLOOKUP(TrendSheetStgData[Population]&amp;TrendSheetStgData[Trend],Threshold[#All],5,FALSE)</f>
        <v>5</v>
      </c>
      <c r="M1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3" spans="1:13" x14ac:dyDescent="0.25">
      <c r="A1303" t="s">
        <v>115</v>
      </c>
      <c r="B1303" t="s">
        <v>115</v>
      </c>
      <c r="C1303" t="s">
        <v>91</v>
      </c>
      <c r="D1303" s="1" t="s">
        <v>114</v>
      </c>
      <c r="E1303" t="s">
        <v>113</v>
      </c>
      <c r="F1303" t="s">
        <v>27</v>
      </c>
      <c r="G1303">
        <v>16</v>
      </c>
      <c r="H1303">
        <v>0.86</v>
      </c>
      <c r="I1303" s="5">
        <f>IFERROR(VLOOKUP(TrendSheetStgData[Population]&amp;TrendSheetStgData[Cost Basis]&amp;TrendSheetStgData[Period]&amp;TrendSheetStgData[Trend],TrendSheetPrdData[#All],9,FALSE),0)</f>
        <v>0</v>
      </c>
      <c r="J1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303" s="5">
        <f>VLOOKUP(TrendSheetStgData[Population]&amp;TrendSheetStgData[Trend],Threshold[#All],4,FALSE)</f>
        <v>10</v>
      </c>
      <c r="L1303" s="5">
        <f>VLOOKUP(TrendSheetStgData[Population]&amp;TrendSheetStgData[Trend],Threshold[#All],5,FALSE)</f>
        <v>5</v>
      </c>
      <c r="M1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04" spans="1:13" x14ac:dyDescent="0.25">
      <c r="A1304" t="s">
        <v>115</v>
      </c>
      <c r="B1304" t="s">
        <v>115</v>
      </c>
      <c r="C1304" t="s">
        <v>91</v>
      </c>
      <c r="D1304" s="1" t="s">
        <v>92</v>
      </c>
      <c r="E1304" t="s">
        <v>93</v>
      </c>
      <c r="F1304" t="s">
        <v>28</v>
      </c>
      <c r="G1304">
        <v>17</v>
      </c>
      <c r="H1304">
        <v>521816</v>
      </c>
      <c r="I1304" s="5">
        <f>IFERROR(VLOOKUP(TrendSheetStgData[Population]&amp;TrendSheetStgData[Cost Basis]&amp;TrendSheetStgData[Period]&amp;TrendSheetStgData[Trend],TrendSheetPrdData[#All],9,FALSE),0)</f>
        <v>521816</v>
      </c>
      <c r="J1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4" s="5">
        <f>VLOOKUP(TrendSheetStgData[Population]&amp;TrendSheetStgData[Trend],Threshold[#All],4,FALSE)</f>
        <v>10</v>
      </c>
      <c r="L1304" s="5">
        <f>VLOOKUP(TrendSheetStgData[Population]&amp;TrendSheetStgData[Trend],Threshold[#All],5,FALSE)</f>
        <v>5</v>
      </c>
      <c r="M1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5" spans="1:13" x14ac:dyDescent="0.25">
      <c r="A1305" t="s">
        <v>115</v>
      </c>
      <c r="B1305" t="s">
        <v>115</v>
      </c>
      <c r="C1305" t="s">
        <v>91</v>
      </c>
      <c r="D1305" s="1" t="s">
        <v>94</v>
      </c>
      <c r="E1305" t="s">
        <v>93</v>
      </c>
      <c r="F1305" t="s">
        <v>28</v>
      </c>
      <c r="G1305">
        <v>17</v>
      </c>
      <c r="H1305">
        <v>488439</v>
      </c>
      <c r="I1305" s="5">
        <f>IFERROR(VLOOKUP(TrendSheetStgData[Population]&amp;TrendSheetStgData[Cost Basis]&amp;TrendSheetStgData[Period]&amp;TrendSheetStgData[Trend],TrendSheetPrdData[#All],9,FALSE),0)</f>
        <v>488439</v>
      </c>
      <c r="J1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5" s="5">
        <f>VLOOKUP(TrendSheetStgData[Population]&amp;TrendSheetStgData[Trend],Threshold[#All],4,FALSE)</f>
        <v>10</v>
      </c>
      <c r="L1305" s="5">
        <f>VLOOKUP(TrendSheetStgData[Population]&amp;TrendSheetStgData[Trend],Threshold[#All],5,FALSE)</f>
        <v>5</v>
      </c>
      <c r="M1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6" spans="1:13" x14ac:dyDescent="0.25">
      <c r="A1306" t="s">
        <v>115</v>
      </c>
      <c r="B1306" t="s">
        <v>115</v>
      </c>
      <c r="C1306" t="s">
        <v>91</v>
      </c>
      <c r="D1306" s="1" t="s">
        <v>95</v>
      </c>
      <c r="E1306" t="s">
        <v>93</v>
      </c>
      <c r="F1306" t="s">
        <v>28</v>
      </c>
      <c r="G1306">
        <v>17</v>
      </c>
      <c r="H1306">
        <v>552110</v>
      </c>
      <c r="I1306" s="5">
        <f>IFERROR(VLOOKUP(TrendSheetStgData[Population]&amp;TrendSheetStgData[Cost Basis]&amp;TrendSheetStgData[Period]&amp;TrendSheetStgData[Trend],TrendSheetPrdData[#All],9,FALSE),0)</f>
        <v>550939</v>
      </c>
      <c r="J1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0.2125462165502896</v>
      </c>
      <c r="K1306" s="5">
        <f>VLOOKUP(TrendSheetStgData[Population]&amp;TrendSheetStgData[Trend],Threshold[#All],4,FALSE)</f>
        <v>10</v>
      </c>
      <c r="L1306" s="5">
        <f>VLOOKUP(TrendSheetStgData[Population]&amp;TrendSheetStgData[Trend],Threshold[#All],5,FALSE)</f>
        <v>5</v>
      </c>
      <c r="M1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07" spans="1:13" x14ac:dyDescent="0.25">
      <c r="A1307" t="s">
        <v>115</v>
      </c>
      <c r="B1307" t="s">
        <v>115</v>
      </c>
      <c r="C1307" t="s">
        <v>91</v>
      </c>
      <c r="D1307" s="1" t="s">
        <v>96</v>
      </c>
      <c r="E1307" t="s">
        <v>93</v>
      </c>
      <c r="F1307" t="s">
        <v>28</v>
      </c>
      <c r="G1307">
        <v>17</v>
      </c>
      <c r="H1307">
        <v>499585</v>
      </c>
      <c r="I1307" s="5">
        <f>IFERROR(VLOOKUP(TrendSheetStgData[Population]&amp;TrendSheetStgData[Cost Basis]&amp;TrendSheetStgData[Period]&amp;TrendSheetStgData[Trend],TrendSheetPrdData[#All],9,FALSE),0)</f>
        <v>499585</v>
      </c>
      <c r="J1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7" s="5">
        <f>VLOOKUP(TrendSheetStgData[Population]&amp;TrendSheetStgData[Trend],Threshold[#All],4,FALSE)</f>
        <v>10</v>
      </c>
      <c r="L1307" s="5">
        <f>VLOOKUP(TrendSheetStgData[Population]&amp;TrendSheetStgData[Trend],Threshold[#All],5,FALSE)</f>
        <v>5</v>
      </c>
      <c r="M1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8" spans="1:13" x14ac:dyDescent="0.25">
      <c r="A1308" t="s">
        <v>115</v>
      </c>
      <c r="B1308" t="s">
        <v>115</v>
      </c>
      <c r="C1308" t="s">
        <v>91</v>
      </c>
      <c r="D1308" s="1" t="s">
        <v>97</v>
      </c>
      <c r="E1308" t="s">
        <v>93</v>
      </c>
      <c r="F1308" t="s">
        <v>28</v>
      </c>
      <c r="G1308">
        <v>17</v>
      </c>
      <c r="H1308">
        <v>755037</v>
      </c>
      <c r="I1308" s="5">
        <f>IFERROR(VLOOKUP(TrendSheetStgData[Population]&amp;TrendSheetStgData[Cost Basis]&amp;TrendSheetStgData[Period]&amp;TrendSheetStgData[Trend],TrendSheetPrdData[#All],9,FALSE),0)</f>
        <v>755037</v>
      </c>
      <c r="J1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8" s="5">
        <f>VLOOKUP(TrendSheetStgData[Population]&amp;TrendSheetStgData[Trend],Threshold[#All],4,FALSE)</f>
        <v>10</v>
      </c>
      <c r="L1308" s="5">
        <f>VLOOKUP(TrendSheetStgData[Population]&amp;TrendSheetStgData[Trend],Threshold[#All],5,FALSE)</f>
        <v>5</v>
      </c>
      <c r="M1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09" spans="1:13" x14ac:dyDescent="0.25">
      <c r="A1309" t="s">
        <v>115</v>
      </c>
      <c r="B1309" t="s">
        <v>115</v>
      </c>
      <c r="C1309" t="s">
        <v>91</v>
      </c>
      <c r="D1309" s="1" t="s">
        <v>98</v>
      </c>
      <c r="E1309" t="s">
        <v>93</v>
      </c>
      <c r="F1309" t="s">
        <v>28</v>
      </c>
      <c r="G1309">
        <v>17</v>
      </c>
      <c r="H1309">
        <v>956638</v>
      </c>
      <c r="I1309" s="5">
        <f>IFERROR(VLOOKUP(TrendSheetStgData[Population]&amp;TrendSheetStgData[Cost Basis]&amp;TrendSheetStgData[Period]&amp;TrendSheetStgData[Trend],TrendSheetPrdData[#All],9,FALSE),0)</f>
        <v>956638</v>
      </c>
      <c r="J1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09" s="5">
        <f>VLOOKUP(TrendSheetStgData[Population]&amp;TrendSheetStgData[Trend],Threshold[#All],4,FALSE)</f>
        <v>10</v>
      </c>
      <c r="L1309" s="5">
        <f>VLOOKUP(TrendSheetStgData[Population]&amp;TrendSheetStgData[Trend],Threshold[#All],5,FALSE)</f>
        <v>5</v>
      </c>
      <c r="M1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0" spans="1:13" x14ac:dyDescent="0.25">
      <c r="A1310" t="s">
        <v>115</v>
      </c>
      <c r="B1310" t="s">
        <v>115</v>
      </c>
      <c r="C1310" t="s">
        <v>91</v>
      </c>
      <c r="D1310" s="1" t="s">
        <v>99</v>
      </c>
      <c r="E1310" t="s">
        <v>93</v>
      </c>
      <c r="F1310" t="s">
        <v>28</v>
      </c>
      <c r="G1310">
        <v>17</v>
      </c>
      <c r="H1310">
        <v>1054998</v>
      </c>
      <c r="I1310" s="5">
        <f>IFERROR(VLOOKUP(TrendSheetStgData[Population]&amp;TrendSheetStgData[Cost Basis]&amp;TrendSheetStgData[Period]&amp;TrendSheetStgData[Trend],TrendSheetPrdData[#All],9,FALSE),0)</f>
        <v>1054998</v>
      </c>
      <c r="J1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0" s="5">
        <f>VLOOKUP(TrendSheetStgData[Population]&amp;TrendSheetStgData[Trend],Threshold[#All],4,FALSE)</f>
        <v>10</v>
      </c>
      <c r="L1310" s="5">
        <f>VLOOKUP(TrendSheetStgData[Population]&amp;TrendSheetStgData[Trend],Threshold[#All],5,FALSE)</f>
        <v>5</v>
      </c>
      <c r="M1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1" spans="1:13" x14ac:dyDescent="0.25">
      <c r="A1311" t="s">
        <v>115</v>
      </c>
      <c r="B1311" t="s">
        <v>115</v>
      </c>
      <c r="C1311" t="s">
        <v>91</v>
      </c>
      <c r="D1311" s="1" t="s">
        <v>100</v>
      </c>
      <c r="E1311" t="s">
        <v>93</v>
      </c>
      <c r="F1311" t="s">
        <v>28</v>
      </c>
      <c r="G1311">
        <v>17</v>
      </c>
      <c r="H1311">
        <v>1013629</v>
      </c>
      <c r="I1311" s="5">
        <f>IFERROR(VLOOKUP(TrendSheetStgData[Population]&amp;TrendSheetStgData[Cost Basis]&amp;TrendSheetStgData[Period]&amp;TrendSheetStgData[Trend],TrendSheetPrdData[#All],9,FALSE),0)</f>
        <v>1013629</v>
      </c>
      <c r="J1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11" s="5">
        <f>VLOOKUP(TrendSheetStgData[Population]&amp;TrendSheetStgData[Trend],Threshold[#All],4,FALSE)</f>
        <v>10</v>
      </c>
      <c r="L1311" s="5">
        <f>VLOOKUP(TrendSheetStgData[Population]&amp;TrendSheetStgData[Trend],Threshold[#All],5,FALSE)</f>
        <v>5</v>
      </c>
      <c r="M1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12" spans="1:13" x14ac:dyDescent="0.25">
      <c r="A1312" t="s">
        <v>115</v>
      </c>
      <c r="B1312" t="s">
        <v>115</v>
      </c>
      <c r="C1312" t="s">
        <v>91</v>
      </c>
      <c r="D1312" s="1" t="s">
        <v>101</v>
      </c>
      <c r="E1312" t="s">
        <v>93</v>
      </c>
      <c r="F1312" t="s">
        <v>28</v>
      </c>
      <c r="G1312">
        <v>17</v>
      </c>
      <c r="H1312">
        <v>957855</v>
      </c>
      <c r="I1312" s="5">
        <f>IFERROR(VLOOKUP(TrendSheetStgData[Population]&amp;TrendSheetStgData[Cost Basis]&amp;TrendSheetStgData[Period]&amp;TrendSheetStgData[Trend],TrendSheetPrdData[#All],9,FALSE),0)</f>
        <v>957014</v>
      </c>
      <c r="J1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8.7877502314490694E-2</v>
      </c>
      <c r="K1312" s="5">
        <f>VLOOKUP(TrendSheetStgData[Population]&amp;TrendSheetStgData[Trend],Threshold[#All],4,FALSE)</f>
        <v>10</v>
      </c>
      <c r="L1312" s="5">
        <f>VLOOKUP(TrendSheetStgData[Population]&amp;TrendSheetStgData[Trend],Threshold[#All],5,FALSE)</f>
        <v>5</v>
      </c>
      <c r="M1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13" spans="1:13" x14ac:dyDescent="0.25">
      <c r="A1313" t="s">
        <v>115</v>
      </c>
      <c r="B1313" t="s">
        <v>115</v>
      </c>
      <c r="C1313" t="s">
        <v>91</v>
      </c>
      <c r="D1313" s="1" t="s">
        <v>102</v>
      </c>
      <c r="E1313" t="s">
        <v>93</v>
      </c>
      <c r="F1313" t="s">
        <v>28</v>
      </c>
      <c r="G1313">
        <v>17</v>
      </c>
      <c r="H1313">
        <v>1001665</v>
      </c>
      <c r="I1313" s="5">
        <f>IFERROR(VLOOKUP(TrendSheetStgData[Population]&amp;TrendSheetStgData[Cost Basis]&amp;TrendSheetStgData[Period]&amp;TrendSheetStgData[Trend],TrendSheetPrdData[#All],9,FALSE),0)</f>
        <v>1001600</v>
      </c>
      <c r="J1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6.4896166134185305E-3</v>
      </c>
      <c r="K1313" s="5">
        <f>VLOOKUP(TrendSheetStgData[Population]&amp;TrendSheetStgData[Trend],Threshold[#All],4,FALSE)</f>
        <v>10</v>
      </c>
      <c r="L1313" s="5">
        <f>VLOOKUP(TrendSheetStgData[Population]&amp;TrendSheetStgData[Trend],Threshold[#All],5,FALSE)</f>
        <v>5</v>
      </c>
      <c r="M1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14" spans="1:13" x14ac:dyDescent="0.25">
      <c r="A1314" t="s">
        <v>115</v>
      </c>
      <c r="B1314" t="s">
        <v>115</v>
      </c>
      <c r="C1314" t="s">
        <v>91</v>
      </c>
      <c r="D1314" s="1" t="s">
        <v>103</v>
      </c>
      <c r="E1314" t="s">
        <v>93</v>
      </c>
      <c r="F1314" t="s">
        <v>28</v>
      </c>
      <c r="G1314">
        <v>17</v>
      </c>
      <c r="H1314">
        <v>1008682</v>
      </c>
      <c r="I1314" s="5">
        <f>IFERROR(VLOOKUP(TrendSheetStgData[Population]&amp;TrendSheetStgData[Cost Basis]&amp;TrendSheetStgData[Period]&amp;TrendSheetStgData[Trend],TrendSheetPrdData[#All],9,FALSE),0)</f>
        <v>1007787</v>
      </c>
      <c r="J1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8.8808448610668722E-2</v>
      </c>
      <c r="K1314" s="5">
        <f>VLOOKUP(TrendSheetStgData[Population]&amp;TrendSheetStgData[Trend],Threshold[#All],4,FALSE)</f>
        <v>10</v>
      </c>
      <c r="L1314" s="5">
        <f>VLOOKUP(TrendSheetStgData[Population]&amp;TrendSheetStgData[Trend],Threshold[#All],5,FALSE)</f>
        <v>5</v>
      </c>
      <c r="M1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15" spans="1:13" x14ac:dyDescent="0.25">
      <c r="A1315" t="s">
        <v>115</v>
      </c>
      <c r="B1315" t="s">
        <v>115</v>
      </c>
      <c r="C1315" t="s">
        <v>91</v>
      </c>
      <c r="D1315" s="1" t="s">
        <v>104</v>
      </c>
      <c r="E1315" t="s">
        <v>93</v>
      </c>
      <c r="F1315" t="s">
        <v>28</v>
      </c>
      <c r="G1315">
        <v>17</v>
      </c>
      <c r="H1315">
        <v>938129</v>
      </c>
      <c r="I1315" s="5">
        <f>IFERROR(VLOOKUP(TrendSheetStgData[Population]&amp;TrendSheetStgData[Cost Basis]&amp;TrendSheetStgData[Period]&amp;TrendSheetStgData[Trend],TrendSheetPrdData[#All],9,FALSE),0)</f>
        <v>937747</v>
      </c>
      <c r="J1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4.0735934105894239E-2</v>
      </c>
      <c r="K1315" s="5">
        <f>VLOOKUP(TrendSheetStgData[Population]&amp;TrendSheetStgData[Trend],Threshold[#All],4,FALSE)</f>
        <v>10</v>
      </c>
      <c r="L1315" s="5">
        <f>VLOOKUP(TrendSheetStgData[Population]&amp;TrendSheetStgData[Trend],Threshold[#All],5,FALSE)</f>
        <v>5</v>
      </c>
      <c r="M1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16" spans="1:13" x14ac:dyDescent="0.25">
      <c r="A1316" t="s">
        <v>115</v>
      </c>
      <c r="B1316" t="s">
        <v>115</v>
      </c>
      <c r="C1316" t="s">
        <v>91</v>
      </c>
      <c r="D1316" s="1" t="s">
        <v>105</v>
      </c>
      <c r="E1316" t="s">
        <v>93</v>
      </c>
      <c r="F1316" t="s">
        <v>28</v>
      </c>
      <c r="G1316">
        <v>17</v>
      </c>
      <c r="H1316">
        <v>982930</v>
      </c>
      <c r="I1316" s="5">
        <f>IFERROR(VLOOKUP(TrendSheetStgData[Population]&amp;TrendSheetStgData[Cost Basis]&amp;TrendSheetStgData[Period]&amp;TrendSheetStgData[Trend],TrendSheetPrdData[#All],9,FALSE),0)</f>
        <v>1006900</v>
      </c>
      <c r="J1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2.380574039130003</v>
      </c>
      <c r="K1316" s="5">
        <f>VLOOKUP(TrendSheetStgData[Population]&amp;TrendSheetStgData[Trend],Threshold[#All],4,FALSE)</f>
        <v>10</v>
      </c>
      <c r="L1316" s="5">
        <f>VLOOKUP(TrendSheetStgData[Population]&amp;TrendSheetStgData[Trend],Threshold[#All],5,FALSE)</f>
        <v>5</v>
      </c>
      <c r="M1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17" spans="1:13" x14ac:dyDescent="0.25">
      <c r="A1317" t="s">
        <v>115</v>
      </c>
      <c r="B1317" t="s">
        <v>115</v>
      </c>
      <c r="C1317" t="s">
        <v>91</v>
      </c>
      <c r="D1317" s="1" t="s">
        <v>106</v>
      </c>
      <c r="E1317" t="s">
        <v>93</v>
      </c>
      <c r="F1317" t="s">
        <v>28</v>
      </c>
      <c r="G1317">
        <v>17</v>
      </c>
      <c r="H1317">
        <v>879252</v>
      </c>
      <c r="I1317" s="5">
        <f>IFERROR(VLOOKUP(TrendSheetStgData[Population]&amp;TrendSheetStgData[Cost Basis]&amp;TrendSheetStgData[Period]&amp;TrendSheetStgData[Trend],TrendSheetPrdData[#All],9,FALSE),0)</f>
        <v>879067</v>
      </c>
      <c r="J1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2.1045039797876613E-2</v>
      </c>
      <c r="K1317" s="5">
        <f>VLOOKUP(TrendSheetStgData[Population]&amp;TrendSheetStgData[Trend],Threshold[#All],4,FALSE)</f>
        <v>10</v>
      </c>
      <c r="L1317" s="5">
        <f>VLOOKUP(TrendSheetStgData[Population]&amp;TrendSheetStgData[Trend],Threshold[#All],5,FALSE)</f>
        <v>5</v>
      </c>
      <c r="M1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18" spans="1:13" x14ac:dyDescent="0.25">
      <c r="A1318" t="s">
        <v>115</v>
      </c>
      <c r="B1318" t="s">
        <v>115</v>
      </c>
      <c r="C1318" t="s">
        <v>91</v>
      </c>
      <c r="D1318" s="1" t="s">
        <v>107</v>
      </c>
      <c r="E1318" t="s">
        <v>93</v>
      </c>
      <c r="F1318" t="s">
        <v>28</v>
      </c>
      <c r="G1318">
        <v>17</v>
      </c>
      <c r="H1318">
        <v>1026804</v>
      </c>
      <c r="I1318" s="5">
        <f>IFERROR(VLOOKUP(TrendSheetStgData[Population]&amp;TrendSheetStgData[Cost Basis]&amp;TrendSheetStgData[Period]&amp;TrendSheetStgData[Trend],TrendSheetPrdData[#All],9,FALSE),0)</f>
        <v>1029852</v>
      </c>
      <c r="J1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0.29596485708626097</v>
      </c>
      <c r="K1318" s="5">
        <f>VLOOKUP(TrendSheetStgData[Population]&amp;TrendSheetStgData[Trend],Threshold[#All],4,FALSE)</f>
        <v>10</v>
      </c>
      <c r="L1318" s="5">
        <f>VLOOKUP(TrendSheetStgData[Population]&amp;TrendSheetStgData[Trend],Threshold[#All],5,FALSE)</f>
        <v>5</v>
      </c>
      <c r="M1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19" spans="1:13" x14ac:dyDescent="0.25">
      <c r="A1319" t="s">
        <v>115</v>
      </c>
      <c r="B1319" t="s">
        <v>115</v>
      </c>
      <c r="C1319" t="s">
        <v>91</v>
      </c>
      <c r="D1319" s="1" t="s">
        <v>108</v>
      </c>
      <c r="E1319" t="s">
        <v>93</v>
      </c>
      <c r="F1319" t="s">
        <v>28</v>
      </c>
      <c r="G1319">
        <v>17</v>
      </c>
      <c r="H1319">
        <v>963846</v>
      </c>
      <c r="I1319" s="5">
        <f>IFERROR(VLOOKUP(TrendSheetStgData[Population]&amp;TrendSheetStgData[Cost Basis]&amp;TrendSheetStgData[Period]&amp;TrendSheetStgData[Trend],TrendSheetPrdData[#All],9,FALSE),0)</f>
        <v>933208</v>
      </c>
      <c r="J1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3.2830837283863832</v>
      </c>
      <c r="K1319" s="5">
        <f>VLOOKUP(TrendSheetStgData[Population]&amp;TrendSheetStgData[Trend],Threshold[#All],4,FALSE)</f>
        <v>10</v>
      </c>
      <c r="L1319" s="5">
        <f>VLOOKUP(TrendSheetStgData[Population]&amp;TrendSheetStgData[Trend],Threshold[#All],5,FALSE)</f>
        <v>5</v>
      </c>
      <c r="M1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20" spans="1:13" x14ac:dyDescent="0.25">
      <c r="A1320" t="s">
        <v>115</v>
      </c>
      <c r="B1320" t="s">
        <v>115</v>
      </c>
      <c r="C1320" t="s">
        <v>91</v>
      </c>
      <c r="D1320" s="1" t="s">
        <v>109</v>
      </c>
      <c r="E1320" t="s">
        <v>93</v>
      </c>
      <c r="F1320" t="s">
        <v>28</v>
      </c>
      <c r="G1320">
        <v>17</v>
      </c>
      <c r="H1320">
        <v>830361</v>
      </c>
      <c r="I1320" s="5">
        <f>IFERROR(VLOOKUP(TrendSheetStgData[Population]&amp;TrendSheetStgData[Cost Basis]&amp;TrendSheetStgData[Period]&amp;TrendSheetStgData[Trend],TrendSheetPrdData[#All],9,FALSE),0)</f>
        <v>825572</v>
      </c>
      <c r="J1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0.58008265784207791</v>
      </c>
      <c r="K1320" s="5">
        <f>VLOOKUP(TrendSheetStgData[Population]&amp;TrendSheetStgData[Trend],Threshold[#All],4,FALSE)</f>
        <v>10</v>
      </c>
      <c r="L1320" s="5">
        <f>VLOOKUP(TrendSheetStgData[Population]&amp;TrendSheetStgData[Trend],Threshold[#All],5,FALSE)</f>
        <v>5</v>
      </c>
      <c r="M1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21" spans="1:13" x14ac:dyDescent="0.25">
      <c r="A1321" t="s">
        <v>115</v>
      </c>
      <c r="B1321" t="s">
        <v>115</v>
      </c>
      <c r="C1321" t="s">
        <v>91</v>
      </c>
      <c r="D1321" s="1" t="s">
        <v>110</v>
      </c>
      <c r="E1321" t="s">
        <v>93</v>
      </c>
      <c r="F1321" t="s">
        <v>28</v>
      </c>
      <c r="G1321">
        <v>17</v>
      </c>
      <c r="H1321">
        <v>1245518</v>
      </c>
      <c r="I1321" s="5">
        <f>IFERROR(VLOOKUP(TrendSheetStgData[Population]&amp;TrendSheetStgData[Cost Basis]&amp;TrendSheetStgData[Period]&amp;TrendSheetStgData[Trend],TrendSheetPrdData[#All],9,FALSE),0)</f>
        <v>1042871</v>
      </c>
      <c r="J1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19.431645908266699</v>
      </c>
      <c r="K1321" s="5">
        <f>VLOOKUP(TrendSheetStgData[Population]&amp;TrendSheetStgData[Trend],Threshold[#All],4,FALSE)</f>
        <v>10</v>
      </c>
      <c r="L1321" s="5">
        <f>VLOOKUP(TrendSheetStgData[Population]&amp;TrendSheetStgData[Trend],Threshold[#All],5,FALSE)</f>
        <v>5</v>
      </c>
      <c r="M1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22" spans="1:13" x14ac:dyDescent="0.25">
      <c r="A1322" t="s">
        <v>115</v>
      </c>
      <c r="B1322" t="s">
        <v>115</v>
      </c>
      <c r="C1322" t="s">
        <v>91</v>
      </c>
      <c r="D1322" s="1" t="s">
        <v>111</v>
      </c>
      <c r="E1322" t="s">
        <v>113</v>
      </c>
      <c r="F1322" t="s">
        <v>28</v>
      </c>
      <c r="G1322">
        <v>17</v>
      </c>
      <c r="H1322">
        <v>768921</v>
      </c>
      <c r="I1322" s="5">
        <f>IFERROR(VLOOKUP(TrendSheetStgData[Population]&amp;TrendSheetStgData[Cost Basis]&amp;TrendSheetStgData[Period]&amp;TrendSheetStgData[Trend],TrendSheetPrdData[#All],9,FALSE),0)</f>
        <v>683260</v>
      </c>
      <c r="J1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12.537101542604573</v>
      </c>
      <c r="K1322" s="5">
        <f>VLOOKUP(TrendSheetStgData[Population]&amp;TrendSheetStgData[Trend],Threshold[#All],4,FALSE)</f>
        <v>10</v>
      </c>
      <c r="L1322" s="5">
        <f>VLOOKUP(TrendSheetStgData[Population]&amp;TrendSheetStgData[Trend],Threshold[#All],5,FALSE)</f>
        <v>5</v>
      </c>
      <c r="M1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23" spans="1:13" x14ac:dyDescent="0.25">
      <c r="A1323" t="s">
        <v>115</v>
      </c>
      <c r="B1323" t="s">
        <v>115</v>
      </c>
      <c r="C1323" t="s">
        <v>91</v>
      </c>
      <c r="D1323" s="1" t="s">
        <v>112</v>
      </c>
      <c r="E1323" t="s">
        <v>113</v>
      </c>
      <c r="F1323" t="s">
        <v>28</v>
      </c>
      <c r="G1323">
        <v>17</v>
      </c>
      <c r="H1323">
        <v>654884</v>
      </c>
      <c r="I1323" s="5">
        <f>IFERROR(VLOOKUP(TrendSheetStgData[Population]&amp;TrendSheetStgData[Cost Basis]&amp;TrendSheetStgData[Period]&amp;TrendSheetStgData[Trend],TrendSheetPrdData[#All],9,FALSE),0)</f>
        <v>137730</v>
      </c>
      <c r="J1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375.48391781020837</v>
      </c>
      <c r="K1323" s="5">
        <f>VLOOKUP(TrendSheetStgData[Population]&amp;TrendSheetStgData[Trend],Threshold[#All],4,FALSE)</f>
        <v>10</v>
      </c>
      <c r="L1323" s="5">
        <f>VLOOKUP(TrendSheetStgData[Population]&amp;TrendSheetStgData[Trend],Threshold[#All],5,FALSE)</f>
        <v>5</v>
      </c>
      <c r="M1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24" spans="1:13" x14ac:dyDescent="0.25">
      <c r="A1324" t="s">
        <v>115</v>
      </c>
      <c r="B1324" t="s">
        <v>115</v>
      </c>
      <c r="C1324" t="s">
        <v>91</v>
      </c>
      <c r="D1324" s="1" t="s">
        <v>114</v>
      </c>
      <c r="E1324" t="s">
        <v>113</v>
      </c>
      <c r="F1324" t="s">
        <v>28</v>
      </c>
      <c r="G1324">
        <v>17</v>
      </c>
      <c r="H1324">
        <v>600563</v>
      </c>
      <c r="I1324" s="5">
        <f>IFERROR(VLOOKUP(TrendSheetStgData[Population]&amp;TrendSheetStgData[Cost Basis]&amp;TrendSheetStgData[Period]&amp;TrendSheetStgData[Trend],TrendSheetPrdData[#All],9,FALSE),0)</f>
        <v>0</v>
      </c>
      <c r="J1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324" s="5">
        <f>VLOOKUP(TrendSheetStgData[Population]&amp;TrendSheetStgData[Trend],Threshold[#All],4,FALSE)</f>
        <v>10</v>
      </c>
      <c r="L1324" s="5">
        <f>VLOOKUP(TrendSheetStgData[Population]&amp;TrendSheetStgData[Trend],Threshold[#All],5,FALSE)</f>
        <v>5</v>
      </c>
      <c r="M1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25" spans="1:13" x14ac:dyDescent="0.25">
      <c r="A1325" t="s">
        <v>115</v>
      </c>
      <c r="B1325" t="s">
        <v>115</v>
      </c>
      <c r="C1325" t="s">
        <v>91</v>
      </c>
      <c r="D1325" s="1" t="s">
        <v>92</v>
      </c>
      <c r="E1325" t="s">
        <v>93</v>
      </c>
      <c r="F1325" t="s">
        <v>29</v>
      </c>
      <c r="G1325">
        <v>18</v>
      </c>
      <c r="H1325">
        <v>263.25</v>
      </c>
      <c r="I1325" s="5">
        <f>IFERROR(VLOOKUP(TrendSheetStgData[Population]&amp;TrendSheetStgData[Cost Basis]&amp;TrendSheetStgData[Period]&amp;TrendSheetStgData[Trend],TrendSheetPrdData[#All],9,FALSE),0)</f>
        <v>263.36</v>
      </c>
      <c r="J1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4.1767922235728144E-2</v>
      </c>
      <c r="K1325" s="5">
        <f>VLOOKUP(TrendSheetStgData[Population]&amp;TrendSheetStgData[Trend],Threshold[#All],4,FALSE)</f>
        <v>10</v>
      </c>
      <c r="L1325" s="5">
        <f>VLOOKUP(TrendSheetStgData[Population]&amp;TrendSheetStgData[Trend],Threshold[#All],5,FALSE)</f>
        <v>5</v>
      </c>
      <c r="M1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26" spans="1:13" x14ac:dyDescent="0.25">
      <c r="A1326" t="s">
        <v>115</v>
      </c>
      <c r="B1326" t="s">
        <v>115</v>
      </c>
      <c r="C1326" t="s">
        <v>91</v>
      </c>
      <c r="D1326" s="1" t="s">
        <v>94</v>
      </c>
      <c r="E1326" t="s">
        <v>93</v>
      </c>
      <c r="F1326" t="s">
        <v>29</v>
      </c>
      <c r="G1326">
        <v>18</v>
      </c>
      <c r="H1326">
        <v>290.11</v>
      </c>
      <c r="I1326" s="5">
        <f>IFERROR(VLOOKUP(TrendSheetStgData[Population]&amp;TrendSheetStgData[Cost Basis]&amp;TrendSheetStgData[Period]&amp;TrendSheetStgData[Trend],TrendSheetPrdData[#All],9,FALSE),0)</f>
        <v>290.11</v>
      </c>
      <c r="J1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6" s="5">
        <f>VLOOKUP(TrendSheetStgData[Population]&amp;TrendSheetStgData[Trend],Threshold[#All],4,FALSE)</f>
        <v>10</v>
      </c>
      <c r="L1326" s="5">
        <f>VLOOKUP(TrendSheetStgData[Population]&amp;TrendSheetStgData[Trend],Threshold[#All],5,FALSE)</f>
        <v>5</v>
      </c>
      <c r="M1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7" spans="1:13" x14ac:dyDescent="0.25">
      <c r="A1327" t="s">
        <v>115</v>
      </c>
      <c r="B1327" t="s">
        <v>115</v>
      </c>
      <c r="C1327" t="s">
        <v>91</v>
      </c>
      <c r="D1327" s="1" t="s">
        <v>95</v>
      </c>
      <c r="E1327" t="s">
        <v>93</v>
      </c>
      <c r="F1327" t="s">
        <v>29</v>
      </c>
      <c r="G1327">
        <v>18</v>
      </c>
      <c r="H1327">
        <v>305.95</v>
      </c>
      <c r="I1327" s="5">
        <f>IFERROR(VLOOKUP(TrendSheetStgData[Population]&amp;TrendSheetStgData[Cost Basis]&amp;TrendSheetStgData[Period]&amp;TrendSheetStgData[Trend],TrendSheetPrdData[#All],9,FALSE),0)</f>
        <v>305.95</v>
      </c>
      <c r="J1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7" s="5">
        <f>VLOOKUP(TrendSheetStgData[Population]&amp;TrendSheetStgData[Trend],Threshold[#All],4,FALSE)</f>
        <v>10</v>
      </c>
      <c r="L1327" s="5">
        <f>VLOOKUP(TrendSheetStgData[Population]&amp;TrendSheetStgData[Trend],Threshold[#All],5,FALSE)</f>
        <v>5</v>
      </c>
      <c r="M1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8" spans="1:13" x14ac:dyDescent="0.25">
      <c r="A1328" t="s">
        <v>115</v>
      </c>
      <c r="B1328" t="s">
        <v>115</v>
      </c>
      <c r="C1328" t="s">
        <v>91</v>
      </c>
      <c r="D1328" s="1" t="s">
        <v>96</v>
      </c>
      <c r="E1328" t="s">
        <v>93</v>
      </c>
      <c r="F1328" t="s">
        <v>29</v>
      </c>
      <c r="G1328">
        <v>18</v>
      </c>
      <c r="H1328">
        <v>313.16000000000003</v>
      </c>
      <c r="I1328" s="5">
        <f>IFERROR(VLOOKUP(TrendSheetStgData[Population]&amp;TrendSheetStgData[Cost Basis]&amp;TrendSheetStgData[Period]&amp;TrendSheetStgData[Trend],TrendSheetPrdData[#All],9,FALSE),0)</f>
        <v>313.16000000000003</v>
      </c>
      <c r="J1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8" s="5">
        <f>VLOOKUP(TrendSheetStgData[Population]&amp;TrendSheetStgData[Trend],Threshold[#All],4,FALSE)</f>
        <v>10</v>
      </c>
      <c r="L1328" s="5">
        <f>VLOOKUP(TrendSheetStgData[Population]&amp;TrendSheetStgData[Trend],Threshold[#All],5,FALSE)</f>
        <v>5</v>
      </c>
      <c r="M1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29" spans="1:13" x14ac:dyDescent="0.25">
      <c r="A1329" t="s">
        <v>115</v>
      </c>
      <c r="B1329" t="s">
        <v>115</v>
      </c>
      <c r="C1329" t="s">
        <v>91</v>
      </c>
      <c r="D1329" s="1" t="s">
        <v>97</v>
      </c>
      <c r="E1329" t="s">
        <v>93</v>
      </c>
      <c r="F1329" t="s">
        <v>29</v>
      </c>
      <c r="G1329">
        <v>18</v>
      </c>
      <c r="H1329">
        <v>192.41</v>
      </c>
      <c r="I1329" s="5">
        <f>IFERROR(VLOOKUP(TrendSheetStgData[Population]&amp;TrendSheetStgData[Cost Basis]&amp;TrendSheetStgData[Period]&amp;TrendSheetStgData[Trend],TrendSheetPrdData[#All],9,FALSE),0)</f>
        <v>192.41</v>
      </c>
      <c r="J1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29" s="5">
        <f>VLOOKUP(TrendSheetStgData[Population]&amp;TrendSheetStgData[Trend],Threshold[#All],4,FALSE)</f>
        <v>10</v>
      </c>
      <c r="L1329" s="5">
        <f>VLOOKUP(TrendSheetStgData[Population]&amp;TrendSheetStgData[Trend],Threshold[#All],5,FALSE)</f>
        <v>5</v>
      </c>
      <c r="M1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0" spans="1:13" x14ac:dyDescent="0.25">
      <c r="A1330" t="s">
        <v>115</v>
      </c>
      <c r="B1330" t="s">
        <v>115</v>
      </c>
      <c r="C1330" t="s">
        <v>91</v>
      </c>
      <c r="D1330" s="1" t="s">
        <v>98</v>
      </c>
      <c r="E1330" t="s">
        <v>93</v>
      </c>
      <c r="F1330" t="s">
        <v>29</v>
      </c>
      <c r="G1330">
        <v>18</v>
      </c>
      <c r="H1330">
        <v>220.63</v>
      </c>
      <c r="I1330" s="5">
        <f>IFERROR(VLOOKUP(TrendSheetStgData[Population]&amp;TrendSheetStgData[Cost Basis]&amp;TrendSheetStgData[Period]&amp;TrendSheetStgData[Trend],TrendSheetPrdData[#All],9,FALSE),0)</f>
        <v>220.63</v>
      </c>
      <c r="J1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0" s="5">
        <f>VLOOKUP(TrendSheetStgData[Population]&amp;TrendSheetStgData[Trend],Threshold[#All],4,FALSE)</f>
        <v>10</v>
      </c>
      <c r="L1330" s="5">
        <f>VLOOKUP(TrendSheetStgData[Population]&amp;TrendSheetStgData[Trend],Threshold[#All],5,FALSE)</f>
        <v>5</v>
      </c>
      <c r="M1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1" spans="1:13" x14ac:dyDescent="0.25">
      <c r="A1331" t="s">
        <v>115</v>
      </c>
      <c r="B1331" t="s">
        <v>115</v>
      </c>
      <c r="C1331" t="s">
        <v>91</v>
      </c>
      <c r="D1331" s="1" t="s">
        <v>99</v>
      </c>
      <c r="E1331" t="s">
        <v>93</v>
      </c>
      <c r="F1331" t="s">
        <v>29</v>
      </c>
      <c r="G1331">
        <v>18</v>
      </c>
      <c r="H1331">
        <v>245.33</v>
      </c>
      <c r="I1331" s="5">
        <f>IFERROR(VLOOKUP(TrendSheetStgData[Population]&amp;TrendSheetStgData[Cost Basis]&amp;TrendSheetStgData[Period]&amp;TrendSheetStgData[Trend],TrendSheetPrdData[#All],9,FALSE),0)</f>
        <v>245.33</v>
      </c>
      <c r="J1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1" s="5">
        <f>VLOOKUP(TrendSheetStgData[Population]&amp;TrendSheetStgData[Trend],Threshold[#All],4,FALSE)</f>
        <v>10</v>
      </c>
      <c r="L1331" s="5">
        <f>VLOOKUP(TrendSheetStgData[Population]&amp;TrendSheetStgData[Trend],Threshold[#All],5,FALSE)</f>
        <v>5</v>
      </c>
      <c r="M1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2" spans="1:13" x14ac:dyDescent="0.25">
      <c r="A1332" t="s">
        <v>115</v>
      </c>
      <c r="B1332" t="s">
        <v>115</v>
      </c>
      <c r="C1332" t="s">
        <v>91</v>
      </c>
      <c r="D1332" s="1" t="s">
        <v>100</v>
      </c>
      <c r="E1332" t="s">
        <v>93</v>
      </c>
      <c r="F1332" t="s">
        <v>29</v>
      </c>
      <c r="G1332">
        <v>18</v>
      </c>
      <c r="H1332">
        <v>263.14999999999998</v>
      </c>
      <c r="I1332" s="5">
        <f>IFERROR(VLOOKUP(TrendSheetStgData[Population]&amp;TrendSheetStgData[Cost Basis]&amp;TrendSheetStgData[Period]&amp;TrendSheetStgData[Trend],TrendSheetPrdData[#All],9,FALSE),0)</f>
        <v>263.14999999999998</v>
      </c>
      <c r="J1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2" s="5">
        <f>VLOOKUP(TrendSheetStgData[Population]&amp;TrendSheetStgData[Trend],Threshold[#All],4,FALSE)</f>
        <v>10</v>
      </c>
      <c r="L1332" s="5">
        <f>VLOOKUP(TrendSheetStgData[Population]&amp;TrendSheetStgData[Trend],Threshold[#All],5,FALSE)</f>
        <v>5</v>
      </c>
      <c r="M1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3" spans="1:13" x14ac:dyDescent="0.25">
      <c r="A1333" t="s">
        <v>115</v>
      </c>
      <c r="B1333" t="s">
        <v>115</v>
      </c>
      <c r="C1333" t="s">
        <v>91</v>
      </c>
      <c r="D1333" s="1" t="s">
        <v>101</v>
      </c>
      <c r="E1333" t="s">
        <v>93</v>
      </c>
      <c r="F1333" t="s">
        <v>29</v>
      </c>
      <c r="G1333">
        <v>18</v>
      </c>
      <c r="H1333">
        <v>284.02999999999997</v>
      </c>
      <c r="I1333" s="5">
        <f>IFERROR(VLOOKUP(TrendSheetStgData[Population]&amp;TrendSheetStgData[Cost Basis]&amp;TrendSheetStgData[Period]&amp;TrendSheetStgData[Trend],TrendSheetPrdData[#All],9,FALSE),0)</f>
        <v>283.79000000000002</v>
      </c>
      <c r="J1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8.4569576094982987E-2</v>
      </c>
      <c r="K1333" s="5">
        <f>VLOOKUP(TrendSheetStgData[Population]&amp;TrendSheetStgData[Trend],Threshold[#All],4,FALSE)</f>
        <v>10</v>
      </c>
      <c r="L1333" s="5">
        <f>VLOOKUP(TrendSheetStgData[Population]&amp;TrendSheetStgData[Trend],Threshold[#All],5,FALSE)</f>
        <v>5</v>
      </c>
      <c r="M1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34" spans="1:13" x14ac:dyDescent="0.25">
      <c r="A1334" t="s">
        <v>115</v>
      </c>
      <c r="B1334" t="s">
        <v>115</v>
      </c>
      <c r="C1334" t="s">
        <v>91</v>
      </c>
      <c r="D1334" s="1" t="s">
        <v>102</v>
      </c>
      <c r="E1334" t="s">
        <v>93</v>
      </c>
      <c r="F1334" t="s">
        <v>29</v>
      </c>
      <c r="G1334">
        <v>18</v>
      </c>
      <c r="H1334">
        <v>295.77999999999997</v>
      </c>
      <c r="I1334" s="5">
        <f>IFERROR(VLOOKUP(TrendSheetStgData[Population]&amp;TrendSheetStgData[Cost Basis]&amp;TrendSheetStgData[Period]&amp;TrendSheetStgData[Trend],TrendSheetPrdData[#All],9,FALSE),0)</f>
        <v>295.77999999999997</v>
      </c>
      <c r="J1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4" s="5">
        <f>VLOOKUP(TrendSheetStgData[Population]&amp;TrendSheetStgData[Trend],Threshold[#All],4,FALSE)</f>
        <v>10</v>
      </c>
      <c r="L1334" s="5">
        <f>VLOOKUP(TrendSheetStgData[Population]&amp;TrendSheetStgData[Trend],Threshold[#All],5,FALSE)</f>
        <v>5</v>
      </c>
      <c r="M1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5" spans="1:13" x14ac:dyDescent="0.25">
      <c r="A1335" t="s">
        <v>115</v>
      </c>
      <c r="B1335" t="s">
        <v>115</v>
      </c>
      <c r="C1335" t="s">
        <v>91</v>
      </c>
      <c r="D1335" s="1" t="s">
        <v>103</v>
      </c>
      <c r="E1335" t="s">
        <v>93</v>
      </c>
      <c r="F1335" t="s">
        <v>29</v>
      </c>
      <c r="G1335">
        <v>18</v>
      </c>
      <c r="H1335">
        <v>295.69</v>
      </c>
      <c r="I1335" s="5">
        <f>IFERROR(VLOOKUP(TrendSheetStgData[Population]&amp;TrendSheetStgData[Cost Basis]&amp;TrendSheetStgData[Period]&amp;TrendSheetStgData[Trend],TrendSheetPrdData[#All],9,FALSE),0)</f>
        <v>295.69</v>
      </c>
      <c r="J1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5" s="5">
        <f>VLOOKUP(TrendSheetStgData[Population]&amp;TrendSheetStgData[Trend],Threshold[#All],4,FALSE)</f>
        <v>10</v>
      </c>
      <c r="L1335" s="5">
        <f>VLOOKUP(TrendSheetStgData[Population]&amp;TrendSheetStgData[Trend],Threshold[#All],5,FALSE)</f>
        <v>5</v>
      </c>
      <c r="M1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6" spans="1:13" x14ac:dyDescent="0.25">
      <c r="A1336" t="s">
        <v>115</v>
      </c>
      <c r="B1336" t="s">
        <v>115</v>
      </c>
      <c r="C1336" t="s">
        <v>91</v>
      </c>
      <c r="D1336" s="1" t="s">
        <v>104</v>
      </c>
      <c r="E1336" t="s">
        <v>93</v>
      </c>
      <c r="F1336" t="s">
        <v>29</v>
      </c>
      <c r="G1336">
        <v>18</v>
      </c>
      <c r="H1336">
        <v>304.39999999999998</v>
      </c>
      <c r="I1336" s="5">
        <f>IFERROR(VLOOKUP(TrendSheetStgData[Population]&amp;TrendSheetStgData[Cost Basis]&amp;TrendSheetStgData[Period]&amp;TrendSheetStgData[Trend],TrendSheetPrdData[#All],9,FALSE),0)</f>
        <v>304.39999999999998</v>
      </c>
      <c r="J1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6" s="5">
        <f>VLOOKUP(TrendSheetStgData[Population]&amp;TrendSheetStgData[Trend],Threshold[#All],4,FALSE)</f>
        <v>10</v>
      </c>
      <c r="L1336" s="5">
        <f>VLOOKUP(TrendSheetStgData[Population]&amp;TrendSheetStgData[Trend],Threshold[#All],5,FALSE)</f>
        <v>5</v>
      </c>
      <c r="M1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7" spans="1:13" x14ac:dyDescent="0.25">
      <c r="A1337" t="s">
        <v>115</v>
      </c>
      <c r="B1337" t="s">
        <v>115</v>
      </c>
      <c r="C1337" t="s">
        <v>91</v>
      </c>
      <c r="D1337" s="1" t="s">
        <v>105</v>
      </c>
      <c r="E1337" t="s">
        <v>93</v>
      </c>
      <c r="F1337" t="s">
        <v>29</v>
      </c>
      <c r="G1337">
        <v>18</v>
      </c>
      <c r="H1337">
        <v>306.06</v>
      </c>
      <c r="I1337" s="5">
        <f>IFERROR(VLOOKUP(TrendSheetStgData[Population]&amp;TrendSheetStgData[Cost Basis]&amp;TrendSheetStgData[Period]&amp;TrendSheetStgData[Trend],TrendSheetPrdData[#All],9,FALSE),0)</f>
        <v>306.06</v>
      </c>
      <c r="J1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7" s="5">
        <f>VLOOKUP(TrendSheetStgData[Population]&amp;TrendSheetStgData[Trend],Threshold[#All],4,FALSE)</f>
        <v>10</v>
      </c>
      <c r="L1337" s="5">
        <f>VLOOKUP(TrendSheetStgData[Population]&amp;TrendSheetStgData[Trend],Threshold[#All],5,FALSE)</f>
        <v>5</v>
      </c>
      <c r="M1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8" spans="1:13" x14ac:dyDescent="0.25">
      <c r="A1338" t="s">
        <v>115</v>
      </c>
      <c r="B1338" t="s">
        <v>115</v>
      </c>
      <c r="C1338" t="s">
        <v>91</v>
      </c>
      <c r="D1338" s="1" t="s">
        <v>106</v>
      </c>
      <c r="E1338" t="s">
        <v>93</v>
      </c>
      <c r="F1338" t="s">
        <v>29</v>
      </c>
      <c r="G1338">
        <v>18</v>
      </c>
      <c r="H1338">
        <v>308.02999999999997</v>
      </c>
      <c r="I1338" s="5">
        <f>IFERROR(VLOOKUP(TrendSheetStgData[Population]&amp;TrendSheetStgData[Cost Basis]&amp;TrendSheetStgData[Period]&amp;TrendSheetStgData[Trend],TrendSheetPrdData[#All],9,FALSE),0)</f>
        <v>308.02999999999997</v>
      </c>
      <c r="J1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8" s="5">
        <f>VLOOKUP(TrendSheetStgData[Population]&amp;TrendSheetStgData[Trend],Threshold[#All],4,FALSE)</f>
        <v>10</v>
      </c>
      <c r="L1338" s="5">
        <f>VLOOKUP(TrendSheetStgData[Population]&amp;TrendSheetStgData[Trend],Threshold[#All],5,FALSE)</f>
        <v>5</v>
      </c>
      <c r="M1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39" spans="1:13" x14ac:dyDescent="0.25">
      <c r="A1339" t="s">
        <v>115</v>
      </c>
      <c r="B1339" t="s">
        <v>115</v>
      </c>
      <c r="C1339" t="s">
        <v>91</v>
      </c>
      <c r="D1339" s="1" t="s">
        <v>107</v>
      </c>
      <c r="E1339" t="s">
        <v>93</v>
      </c>
      <c r="F1339" t="s">
        <v>29</v>
      </c>
      <c r="G1339">
        <v>18</v>
      </c>
      <c r="H1339">
        <v>311.52999999999997</v>
      </c>
      <c r="I1339" s="5">
        <f>IFERROR(VLOOKUP(TrendSheetStgData[Population]&amp;TrendSheetStgData[Cost Basis]&amp;TrendSheetStgData[Period]&amp;TrendSheetStgData[Trend],TrendSheetPrdData[#All],9,FALSE),0)</f>
        <v>311.52999999999997</v>
      </c>
      <c r="J1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39" s="5">
        <f>VLOOKUP(TrendSheetStgData[Population]&amp;TrendSheetStgData[Trend],Threshold[#All],4,FALSE)</f>
        <v>10</v>
      </c>
      <c r="L1339" s="5">
        <f>VLOOKUP(TrendSheetStgData[Population]&amp;TrendSheetStgData[Trend],Threshold[#All],5,FALSE)</f>
        <v>5</v>
      </c>
      <c r="M1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0" spans="1:13" x14ac:dyDescent="0.25">
      <c r="A1340" t="s">
        <v>115</v>
      </c>
      <c r="B1340" t="s">
        <v>115</v>
      </c>
      <c r="C1340" t="s">
        <v>91</v>
      </c>
      <c r="D1340" s="1" t="s">
        <v>108</v>
      </c>
      <c r="E1340" t="s">
        <v>93</v>
      </c>
      <c r="F1340" t="s">
        <v>29</v>
      </c>
      <c r="G1340">
        <v>18</v>
      </c>
      <c r="H1340">
        <v>315.14</v>
      </c>
      <c r="I1340" s="5">
        <f>IFERROR(VLOOKUP(TrendSheetStgData[Population]&amp;TrendSheetStgData[Cost Basis]&amp;TrendSheetStgData[Period]&amp;TrendSheetStgData[Trend],TrendSheetPrdData[#All],9,FALSE),0)</f>
        <v>315.14</v>
      </c>
      <c r="J1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0" s="5">
        <f>VLOOKUP(TrendSheetStgData[Population]&amp;TrendSheetStgData[Trend],Threshold[#All],4,FALSE)</f>
        <v>10</v>
      </c>
      <c r="L1340" s="5">
        <f>VLOOKUP(TrendSheetStgData[Population]&amp;TrendSheetStgData[Trend],Threshold[#All],5,FALSE)</f>
        <v>5</v>
      </c>
      <c r="M1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1" spans="1:13" x14ac:dyDescent="0.25">
      <c r="A1341" t="s">
        <v>115</v>
      </c>
      <c r="B1341" t="s">
        <v>115</v>
      </c>
      <c r="C1341" t="s">
        <v>91</v>
      </c>
      <c r="D1341" s="1" t="s">
        <v>109</v>
      </c>
      <c r="E1341" t="s">
        <v>93</v>
      </c>
      <c r="F1341" t="s">
        <v>29</v>
      </c>
      <c r="G1341">
        <v>18</v>
      </c>
      <c r="H1341">
        <v>294.7</v>
      </c>
      <c r="I1341" s="5">
        <f>IFERROR(VLOOKUP(TrendSheetStgData[Population]&amp;TrendSheetStgData[Cost Basis]&amp;TrendSheetStgData[Period]&amp;TrendSheetStgData[Trend],TrendSheetPrdData[#All],9,FALSE),0)</f>
        <v>294.52</v>
      </c>
      <c r="J1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6.111639277468655E-2</v>
      </c>
      <c r="K1341" s="5">
        <f>VLOOKUP(TrendSheetStgData[Population]&amp;TrendSheetStgData[Trend],Threshold[#All],4,FALSE)</f>
        <v>10</v>
      </c>
      <c r="L1341" s="5">
        <f>VLOOKUP(TrendSheetStgData[Population]&amp;TrendSheetStgData[Trend],Threshold[#All],5,FALSE)</f>
        <v>5</v>
      </c>
      <c r="M1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42" spans="1:13" x14ac:dyDescent="0.25">
      <c r="A1342" t="s">
        <v>115</v>
      </c>
      <c r="B1342" t="s">
        <v>115</v>
      </c>
      <c r="C1342" t="s">
        <v>91</v>
      </c>
      <c r="D1342" s="1" t="s">
        <v>110</v>
      </c>
      <c r="E1342" t="s">
        <v>93</v>
      </c>
      <c r="F1342" t="s">
        <v>29</v>
      </c>
      <c r="G1342">
        <v>18</v>
      </c>
      <c r="H1342">
        <v>297.68</v>
      </c>
      <c r="I1342" s="5">
        <f>IFERROR(VLOOKUP(TrendSheetStgData[Population]&amp;TrendSheetStgData[Cost Basis]&amp;TrendSheetStgData[Period]&amp;TrendSheetStgData[Trend],TrendSheetPrdData[#All],9,FALSE),0)</f>
        <v>297.27999999999997</v>
      </c>
      <c r="J1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0.13455328310011913</v>
      </c>
      <c r="K1342" s="5">
        <f>VLOOKUP(TrendSheetStgData[Population]&amp;TrendSheetStgData[Trend],Threshold[#All],4,FALSE)</f>
        <v>10</v>
      </c>
      <c r="L1342" s="5">
        <f>VLOOKUP(TrendSheetStgData[Population]&amp;TrendSheetStgData[Trend],Threshold[#All],5,FALSE)</f>
        <v>5</v>
      </c>
      <c r="M1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43" spans="1:13" x14ac:dyDescent="0.25">
      <c r="A1343" t="s">
        <v>115</v>
      </c>
      <c r="B1343" t="s">
        <v>115</v>
      </c>
      <c r="C1343" t="s">
        <v>91</v>
      </c>
      <c r="D1343" s="1" t="s">
        <v>111</v>
      </c>
      <c r="E1343" t="s">
        <v>113</v>
      </c>
      <c r="F1343" t="s">
        <v>29</v>
      </c>
      <c r="G1343">
        <v>18</v>
      </c>
      <c r="H1343">
        <v>299.01</v>
      </c>
      <c r="I1343" s="5">
        <f>IFERROR(VLOOKUP(TrendSheetStgData[Population]&amp;TrendSheetStgData[Cost Basis]&amp;TrendSheetStgData[Period]&amp;TrendSheetStgData[Trend],TrendSheetPrdData[#All],9,FALSE),0)</f>
        <v>297.43</v>
      </c>
      <c r="J1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0.53121742931109306</v>
      </c>
      <c r="K1343" s="5">
        <f>VLOOKUP(TrendSheetStgData[Population]&amp;TrendSheetStgData[Trend],Threshold[#All],4,FALSE)</f>
        <v>10</v>
      </c>
      <c r="L1343" s="5">
        <f>VLOOKUP(TrendSheetStgData[Population]&amp;TrendSheetStgData[Trend],Threshold[#All],5,FALSE)</f>
        <v>5</v>
      </c>
      <c r="M1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44" spans="1:13" x14ac:dyDescent="0.25">
      <c r="A1344" t="s">
        <v>115</v>
      </c>
      <c r="B1344" t="s">
        <v>115</v>
      </c>
      <c r="C1344" t="s">
        <v>91</v>
      </c>
      <c r="D1344" s="1" t="s">
        <v>112</v>
      </c>
      <c r="E1344" t="s">
        <v>113</v>
      </c>
      <c r="F1344" t="s">
        <v>29</v>
      </c>
      <c r="G1344">
        <v>18</v>
      </c>
      <c r="H1344">
        <v>291.92</v>
      </c>
      <c r="I1344" s="5">
        <f>IFERROR(VLOOKUP(TrendSheetStgData[Population]&amp;TrendSheetStgData[Cost Basis]&amp;TrendSheetStgData[Period]&amp;TrendSheetStgData[Trend],TrendSheetPrdData[#All],9,FALSE),0)</f>
        <v>282.37</v>
      </c>
      <c r="J1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3.3820873322236822</v>
      </c>
      <c r="K1344" s="5">
        <f>VLOOKUP(TrendSheetStgData[Population]&amp;TrendSheetStgData[Trend],Threshold[#All],4,FALSE)</f>
        <v>10</v>
      </c>
      <c r="L1344" s="5">
        <f>VLOOKUP(TrendSheetStgData[Population]&amp;TrendSheetStgData[Trend],Threshold[#All],5,FALSE)</f>
        <v>5</v>
      </c>
      <c r="M1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45" spans="1:13" x14ac:dyDescent="0.25">
      <c r="A1345" t="s">
        <v>115</v>
      </c>
      <c r="B1345" t="s">
        <v>115</v>
      </c>
      <c r="C1345" t="s">
        <v>91</v>
      </c>
      <c r="D1345" s="1" t="s">
        <v>114</v>
      </c>
      <c r="E1345" t="s">
        <v>113</v>
      </c>
      <c r="F1345" t="s">
        <v>29</v>
      </c>
      <c r="G1345">
        <v>18</v>
      </c>
      <c r="H1345">
        <v>289.95999999999998</v>
      </c>
      <c r="I1345" s="5">
        <f>IFERROR(VLOOKUP(TrendSheetStgData[Population]&amp;TrendSheetStgData[Cost Basis]&amp;TrendSheetStgData[Period]&amp;TrendSheetStgData[Trend],TrendSheetPrdData[#All],9,FALSE),0)</f>
        <v>0</v>
      </c>
      <c r="J1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345" s="5">
        <f>VLOOKUP(TrendSheetStgData[Population]&amp;TrendSheetStgData[Trend],Threshold[#All],4,FALSE)</f>
        <v>10</v>
      </c>
      <c r="L1345" s="5">
        <f>VLOOKUP(TrendSheetStgData[Population]&amp;TrendSheetStgData[Trend],Threshold[#All],5,FALSE)</f>
        <v>5</v>
      </c>
      <c r="M1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46" spans="1:13" x14ac:dyDescent="0.25">
      <c r="A1346" t="s">
        <v>115</v>
      </c>
      <c r="B1346" t="s">
        <v>115</v>
      </c>
      <c r="C1346" t="s">
        <v>91</v>
      </c>
      <c r="D1346" s="1" t="s">
        <v>92</v>
      </c>
      <c r="E1346" t="s">
        <v>93</v>
      </c>
      <c r="F1346" t="s">
        <v>30</v>
      </c>
      <c r="G1346">
        <v>19</v>
      </c>
      <c r="H1346">
        <v>224</v>
      </c>
      <c r="I1346" s="5">
        <f>IFERROR(VLOOKUP(TrendSheetStgData[Population]&amp;TrendSheetStgData[Cost Basis]&amp;TrendSheetStgData[Period]&amp;TrendSheetStgData[Trend],TrendSheetPrdData[#All],9,FALSE),0)</f>
        <v>224</v>
      </c>
      <c r="J1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6" s="5">
        <f>VLOOKUP(TrendSheetStgData[Population]&amp;TrendSheetStgData[Trend],Threshold[#All],4,FALSE)</f>
        <v>10</v>
      </c>
      <c r="L1346" s="5">
        <f>VLOOKUP(TrendSheetStgData[Population]&amp;TrendSheetStgData[Trend],Threshold[#All],5,FALSE)</f>
        <v>5</v>
      </c>
      <c r="M1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7" spans="1:13" x14ac:dyDescent="0.25">
      <c r="A1347" t="s">
        <v>115</v>
      </c>
      <c r="B1347" t="s">
        <v>115</v>
      </c>
      <c r="C1347" t="s">
        <v>91</v>
      </c>
      <c r="D1347" s="1" t="s">
        <v>94</v>
      </c>
      <c r="E1347" t="s">
        <v>93</v>
      </c>
      <c r="F1347" t="s">
        <v>30</v>
      </c>
      <c r="G1347">
        <v>19</v>
      </c>
      <c r="H1347">
        <v>236</v>
      </c>
      <c r="I1347" s="5">
        <f>IFERROR(VLOOKUP(TrendSheetStgData[Population]&amp;TrendSheetStgData[Cost Basis]&amp;TrendSheetStgData[Period]&amp;TrendSheetStgData[Trend],TrendSheetPrdData[#All],9,FALSE),0)</f>
        <v>236</v>
      </c>
      <c r="J1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7" s="5">
        <f>VLOOKUP(TrendSheetStgData[Population]&amp;TrendSheetStgData[Trend],Threshold[#All],4,FALSE)</f>
        <v>10</v>
      </c>
      <c r="L1347" s="5">
        <f>VLOOKUP(TrendSheetStgData[Population]&amp;TrendSheetStgData[Trend],Threshold[#All],5,FALSE)</f>
        <v>5</v>
      </c>
      <c r="M1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8" spans="1:13" x14ac:dyDescent="0.25">
      <c r="A1348" t="s">
        <v>115</v>
      </c>
      <c r="B1348" t="s">
        <v>115</v>
      </c>
      <c r="C1348" t="s">
        <v>91</v>
      </c>
      <c r="D1348" s="1" t="s">
        <v>95</v>
      </c>
      <c r="E1348" t="s">
        <v>93</v>
      </c>
      <c r="F1348" t="s">
        <v>30</v>
      </c>
      <c r="G1348">
        <v>19</v>
      </c>
      <c r="H1348">
        <v>142</v>
      </c>
      <c r="I1348" s="5">
        <f>IFERROR(VLOOKUP(TrendSheetStgData[Population]&amp;TrendSheetStgData[Cost Basis]&amp;TrendSheetStgData[Period]&amp;TrendSheetStgData[Trend],TrendSheetPrdData[#All],9,FALSE),0)</f>
        <v>142</v>
      </c>
      <c r="J1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8" s="5">
        <f>VLOOKUP(TrendSheetStgData[Population]&amp;TrendSheetStgData[Trend],Threshold[#All],4,FALSE)</f>
        <v>10</v>
      </c>
      <c r="L1348" s="5">
        <f>VLOOKUP(TrendSheetStgData[Population]&amp;TrendSheetStgData[Trend],Threshold[#All],5,FALSE)</f>
        <v>5</v>
      </c>
      <c r="M1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49" spans="1:13" x14ac:dyDescent="0.25">
      <c r="A1349" t="s">
        <v>115</v>
      </c>
      <c r="B1349" t="s">
        <v>115</v>
      </c>
      <c r="C1349" t="s">
        <v>91</v>
      </c>
      <c r="D1349" s="1" t="s">
        <v>96</v>
      </c>
      <c r="E1349" t="s">
        <v>93</v>
      </c>
      <c r="F1349" t="s">
        <v>30</v>
      </c>
      <c r="G1349">
        <v>19</v>
      </c>
      <c r="H1349">
        <v>139</v>
      </c>
      <c r="I1349" s="5">
        <f>IFERROR(VLOOKUP(TrendSheetStgData[Population]&amp;TrendSheetStgData[Cost Basis]&amp;TrendSheetStgData[Period]&amp;TrendSheetStgData[Trend],TrendSheetPrdData[#All],9,FALSE),0)</f>
        <v>139</v>
      </c>
      <c r="J1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49" s="5">
        <f>VLOOKUP(TrendSheetStgData[Population]&amp;TrendSheetStgData[Trend],Threshold[#All],4,FALSE)</f>
        <v>10</v>
      </c>
      <c r="L1349" s="5">
        <f>VLOOKUP(TrendSheetStgData[Population]&amp;TrendSheetStgData[Trend],Threshold[#All],5,FALSE)</f>
        <v>5</v>
      </c>
      <c r="M1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0" spans="1:13" x14ac:dyDescent="0.25">
      <c r="A1350" t="s">
        <v>115</v>
      </c>
      <c r="B1350" t="s">
        <v>115</v>
      </c>
      <c r="C1350" t="s">
        <v>91</v>
      </c>
      <c r="D1350" s="1" t="s">
        <v>97</v>
      </c>
      <c r="E1350" t="s">
        <v>93</v>
      </c>
      <c r="F1350" t="s">
        <v>30</v>
      </c>
      <c r="G1350">
        <v>19</v>
      </c>
      <c r="H1350">
        <v>336</v>
      </c>
      <c r="I1350" s="5">
        <f>IFERROR(VLOOKUP(TrendSheetStgData[Population]&amp;TrendSheetStgData[Cost Basis]&amp;TrendSheetStgData[Period]&amp;TrendSheetStgData[Trend],TrendSheetPrdData[#All],9,FALSE),0)</f>
        <v>336</v>
      </c>
      <c r="J1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0" s="5">
        <f>VLOOKUP(TrendSheetStgData[Population]&amp;TrendSheetStgData[Trend],Threshold[#All],4,FALSE)</f>
        <v>10</v>
      </c>
      <c r="L1350" s="5">
        <f>VLOOKUP(TrendSheetStgData[Population]&amp;TrendSheetStgData[Trend],Threshold[#All],5,FALSE)</f>
        <v>5</v>
      </c>
      <c r="M1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1" spans="1:13" x14ac:dyDescent="0.25">
      <c r="A1351" t="s">
        <v>115</v>
      </c>
      <c r="B1351" t="s">
        <v>115</v>
      </c>
      <c r="C1351" t="s">
        <v>91</v>
      </c>
      <c r="D1351" s="1" t="s">
        <v>98</v>
      </c>
      <c r="E1351" t="s">
        <v>93</v>
      </c>
      <c r="F1351" t="s">
        <v>30</v>
      </c>
      <c r="G1351">
        <v>19</v>
      </c>
      <c r="H1351">
        <v>516</v>
      </c>
      <c r="I1351" s="5">
        <f>IFERROR(VLOOKUP(TrendSheetStgData[Population]&amp;TrendSheetStgData[Cost Basis]&amp;TrendSheetStgData[Period]&amp;TrendSheetStgData[Trend],TrendSheetPrdData[#All],9,FALSE),0)</f>
        <v>516</v>
      </c>
      <c r="J1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1" s="5">
        <f>VLOOKUP(TrendSheetStgData[Population]&amp;TrendSheetStgData[Trend],Threshold[#All],4,FALSE)</f>
        <v>10</v>
      </c>
      <c r="L1351" s="5">
        <f>VLOOKUP(TrendSheetStgData[Population]&amp;TrendSheetStgData[Trend],Threshold[#All],5,FALSE)</f>
        <v>5</v>
      </c>
      <c r="M1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2" spans="1:13" x14ac:dyDescent="0.25">
      <c r="A1352" t="s">
        <v>115</v>
      </c>
      <c r="B1352" t="s">
        <v>115</v>
      </c>
      <c r="C1352" t="s">
        <v>91</v>
      </c>
      <c r="D1352" s="1" t="s">
        <v>99</v>
      </c>
      <c r="E1352" t="s">
        <v>93</v>
      </c>
      <c r="F1352" t="s">
        <v>30</v>
      </c>
      <c r="G1352">
        <v>19</v>
      </c>
      <c r="H1352">
        <v>337</v>
      </c>
      <c r="I1352" s="5">
        <f>IFERROR(VLOOKUP(TrendSheetStgData[Population]&amp;TrendSheetStgData[Cost Basis]&amp;TrendSheetStgData[Period]&amp;TrendSheetStgData[Trend],TrendSheetPrdData[#All],9,FALSE),0)</f>
        <v>337</v>
      </c>
      <c r="J1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2" s="5">
        <f>VLOOKUP(TrendSheetStgData[Population]&amp;TrendSheetStgData[Trend],Threshold[#All],4,FALSE)</f>
        <v>10</v>
      </c>
      <c r="L1352" s="5">
        <f>VLOOKUP(TrendSheetStgData[Population]&amp;TrendSheetStgData[Trend],Threshold[#All],5,FALSE)</f>
        <v>5</v>
      </c>
      <c r="M1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3" spans="1:13" x14ac:dyDescent="0.25">
      <c r="A1353" t="s">
        <v>115</v>
      </c>
      <c r="B1353" t="s">
        <v>115</v>
      </c>
      <c r="C1353" t="s">
        <v>91</v>
      </c>
      <c r="D1353" s="1" t="s">
        <v>100</v>
      </c>
      <c r="E1353" t="s">
        <v>93</v>
      </c>
      <c r="F1353" t="s">
        <v>30</v>
      </c>
      <c r="G1353">
        <v>19</v>
      </c>
      <c r="H1353">
        <v>328</v>
      </c>
      <c r="I1353" s="5">
        <f>IFERROR(VLOOKUP(TrendSheetStgData[Population]&amp;TrendSheetStgData[Cost Basis]&amp;TrendSheetStgData[Period]&amp;TrendSheetStgData[Trend],TrendSheetPrdData[#All],9,FALSE),0)</f>
        <v>328</v>
      </c>
      <c r="J1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3" s="5">
        <f>VLOOKUP(TrendSheetStgData[Population]&amp;TrendSheetStgData[Trend],Threshold[#All],4,FALSE)</f>
        <v>10</v>
      </c>
      <c r="L1353" s="5">
        <f>VLOOKUP(TrendSheetStgData[Population]&amp;TrendSheetStgData[Trend],Threshold[#All],5,FALSE)</f>
        <v>5</v>
      </c>
      <c r="M1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4" spans="1:13" x14ac:dyDescent="0.25">
      <c r="A1354" t="s">
        <v>115</v>
      </c>
      <c r="B1354" t="s">
        <v>115</v>
      </c>
      <c r="C1354" t="s">
        <v>91</v>
      </c>
      <c r="D1354" s="1" t="s">
        <v>101</v>
      </c>
      <c r="E1354" t="s">
        <v>93</v>
      </c>
      <c r="F1354" t="s">
        <v>30</v>
      </c>
      <c r="G1354">
        <v>19</v>
      </c>
      <c r="H1354">
        <v>474</v>
      </c>
      <c r="I1354" s="5">
        <f>IFERROR(VLOOKUP(TrendSheetStgData[Population]&amp;TrendSheetStgData[Cost Basis]&amp;TrendSheetStgData[Period]&amp;TrendSheetStgData[Trend],TrendSheetPrdData[#All],9,FALSE),0)</f>
        <v>473</v>
      </c>
      <c r="J1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0.21141649048625794</v>
      </c>
      <c r="K1354" s="5">
        <f>VLOOKUP(TrendSheetStgData[Population]&amp;TrendSheetStgData[Trend],Threshold[#All],4,FALSE)</f>
        <v>10</v>
      </c>
      <c r="L1354" s="5">
        <f>VLOOKUP(TrendSheetStgData[Population]&amp;TrendSheetStgData[Trend],Threshold[#All],5,FALSE)</f>
        <v>5</v>
      </c>
      <c r="M1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55" spans="1:13" x14ac:dyDescent="0.25">
      <c r="A1355" t="s">
        <v>115</v>
      </c>
      <c r="B1355" t="s">
        <v>115</v>
      </c>
      <c r="C1355" t="s">
        <v>91</v>
      </c>
      <c r="D1355" s="1" t="s">
        <v>102</v>
      </c>
      <c r="E1355" t="s">
        <v>93</v>
      </c>
      <c r="F1355" t="s">
        <v>30</v>
      </c>
      <c r="G1355">
        <v>19</v>
      </c>
      <c r="H1355">
        <v>301</v>
      </c>
      <c r="I1355" s="5">
        <f>IFERROR(VLOOKUP(TrendSheetStgData[Population]&amp;TrendSheetStgData[Cost Basis]&amp;TrendSheetStgData[Period]&amp;TrendSheetStgData[Trend],TrendSheetPrdData[#All],9,FALSE),0)</f>
        <v>301</v>
      </c>
      <c r="J1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5" s="5">
        <f>VLOOKUP(TrendSheetStgData[Population]&amp;TrendSheetStgData[Trend],Threshold[#All],4,FALSE)</f>
        <v>10</v>
      </c>
      <c r="L1355" s="5">
        <f>VLOOKUP(TrendSheetStgData[Population]&amp;TrendSheetStgData[Trend],Threshold[#All],5,FALSE)</f>
        <v>5</v>
      </c>
      <c r="M1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6" spans="1:13" x14ac:dyDescent="0.25">
      <c r="A1356" t="s">
        <v>115</v>
      </c>
      <c r="B1356" t="s">
        <v>115</v>
      </c>
      <c r="C1356" t="s">
        <v>91</v>
      </c>
      <c r="D1356" s="1" t="s">
        <v>103</v>
      </c>
      <c r="E1356" t="s">
        <v>93</v>
      </c>
      <c r="F1356" t="s">
        <v>30</v>
      </c>
      <c r="G1356">
        <v>19</v>
      </c>
      <c r="H1356">
        <v>248</v>
      </c>
      <c r="I1356" s="5">
        <f>IFERROR(VLOOKUP(TrendSheetStgData[Population]&amp;TrendSheetStgData[Cost Basis]&amp;TrendSheetStgData[Period]&amp;TrendSheetStgData[Trend],TrendSheetPrdData[#All],9,FALSE),0)</f>
        <v>224</v>
      </c>
      <c r="J1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10.714285714285714</v>
      </c>
      <c r="K1356" s="5">
        <f>VLOOKUP(TrendSheetStgData[Population]&amp;TrendSheetStgData[Trend],Threshold[#All],4,FALSE)</f>
        <v>10</v>
      </c>
      <c r="L1356" s="5">
        <f>VLOOKUP(TrendSheetStgData[Population]&amp;TrendSheetStgData[Trend],Threshold[#All],5,FALSE)</f>
        <v>5</v>
      </c>
      <c r="M1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57" spans="1:13" x14ac:dyDescent="0.25">
      <c r="A1357" t="s">
        <v>115</v>
      </c>
      <c r="B1357" t="s">
        <v>115</v>
      </c>
      <c r="C1357" t="s">
        <v>91</v>
      </c>
      <c r="D1357" s="1" t="s">
        <v>104</v>
      </c>
      <c r="E1357" t="s">
        <v>93</v>
      </c>
      <c r="F1357" t="s">
        <v>30</v>
      </c>
      <c r="G1357">
        <v>19</v>
      </c>
      <c r="H1357">
        <v>159</v>
      </c>
      <c r="I1357" s="5">
        <f>IFERROR(VLOOKUP(TrendSheetStgData[Population]&amp;TrendSheetStgData[Cost Basis]&amp;TrendSheetStgData[Period]&amp;TrendSheetStgData[Trend],TrendSheetPrdData[#All],9,FALSE),0)</f>
        <v>159</v>
      </c>
      <c r="J1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7" s="5">
        <f>VLOOKUP(TrendSheetStgData[Population]&amp;TrendSheetStgData[Trend],Threshold[#All],4,FALSE)</f>
        <v>10</v>
      </c>
      <c r="L1357" s="5">
        <f>VLOOKUP(TrendSheetStgData[Population]&amp;TrendSheetStgData[Trend],Threshold[#All],5,FALSE)</f>
        <v>5</v>
      </c>
      <c r="M1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58" spans="1:13" x14ac:dyDescent="0.25">
      <c r="A1358" t="s">
        <v>115</v>
      </c>
      <c r="B1358" t="s">
        <v>115</v>
      </c>
      <c r="C1358" t="s">
        <v>91</v>
      </c>
      <c r="D1358" s="1" t="s">
        <v>105</v>
      </c>
      <c r="E1358" t="s">
        <v>93</v>
      </c>
      <c r="F1358" t="s">
        <v>30</v>
      </c>
      <c r="G1358">
        <v>19</v>
      </c>
      <c r="H1358">
        <v>265</v>
      </c>
      <c r="I1358" s="5">
        <f>IFERROR(VLOOKUP(TrendSheetStgData[Population]&amp;TrendSheetStgData[Cost Basis]&amp;TrendSheetStgData[Period]&amp;TrendSheetStgData[Trend],TrendSheetPrdData[#All],9,FALSE),0)</f>
        <v>252</v>
      </c>
      <c r="J1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5.1587301587301582</v>
      </c>
      <c r="K1358" s="5">
        <f>VLOOKUP(TrendSheetStgData[Population]&amp;TrendSheetStgData[Trend],Threshold[#All],4,FALSE)</f>
        <v>10</v>
      </c>
      <c r="L1358" s="5">
        <f>VLOOKUP(TrendSheetStgData[Population]&amp;TrendSheetStgData[Trend],Threshold[#All],5,FALSE)</f>
        <v>5</v>
      </c>
      <c r="M1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59" spans="1:13" x14ac:dyDescent="0.25">
      <c r="A1359" t="s">
        <v>115</v>
      </c>
      <c r="B1359" t="s">
        <v>115</v>
      </c>
      <c r="C1359" t="s">
        <v>91</v>
      </c>
      <c r="D1359" s="1" t="s">
        <v>106</v>
      </c>
      <c r="E1359" t="s">
        <v>93</v>
      </c>
      <c r="F1359" t="s">
        <v>30</v>
      </c>
      <c r="G1359">
        <v>19</v>
      </c>
      <c r="H1359">
        <v>84</v>
      </c>
      <c r="I1359" s="5">
        <f>IFERROR(VLOOKUP(TrendSheetStgData[Population]&amp;TrendSheetStgData[Cost Basis]&amp;TrendSheetStgData[Period]&amp;TrendSheetStgData[Trend],TrendSheetPrdData[#All],9,FALSE),0)</f>
        <v>84</v>
      </c>
      <c r="J1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59" s="5">
        <f>VLOOKUP(TrendSheetStgData[Population]&amp;TrendSheetStgData[Trend],Threshold[#All],4,FALSE)</f>
        <v>10</v>
      </c>
      <c r="L1359" s="5">
        <f>VLOOKUP(TrendSheetStgData[Population]&amp;TrendSheetStgData[Trend],Threshold[#All],5,FALSE)</f>
        <v>5</v>
      </c>
      <c r="M1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0" spans="1:13" x14ac:dyDescent="0.25">
      <c r="A1360" t="s">
        <v>115</v>
      </c>
      <c r="B1360" t="s">
        <v>115</v>
      </c>
      <c r="C1360" t="s">
        <v>91</v>
      </c>
      <c r="D1360" s="1" t="s">
        <v>107</v>
      </c>
      <c r="E1360" t="s">
        <v>93</v>
      </c>
      <c r="F1360" t="s">
        <v>30</v>
      </c>
      <c r="G1360">
        <v>19</v>
      </c>
      <c r="H1360">
        <v>214</v>
      </c>
      <c r="I1360" s="5">
        <f>IFERROR(VLOOKUP(TrendSheetStgData[Population]&amp;TrendSheetStgData[Cost Basis]&amp;TrendSheetStgData[Period]&amp;TrendSheetStgData[Trend],TrendSheetPrdData[#All],9,FALSE),0)</f>
        <v>214</v>
      </c>
      <c r="J1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0" s="5">
        <f>VLOOKUP(TrendSheetStgData[Population]&amp;TrendSheetStgData[Trend],Threshold[#All],4,FALSE)</f>
        <v>10</v>
      </c>
      <c r="L1360" s="5">
        <f>VLOOKUP(TrendSheetStgData[Population]&amp;TrendSheetStgData[Trend],Threshold[#All],5,FALSE)</f>
        <v>5</v>
      </c>
      <c r="M1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1" spans="1:13" x14ac:dyDescent="0.25">
      <c r="A1361" t="s">
        <v>115</v>
      </c>
      <c r="B1361" t="s">
        <v>115</v>
      </c>
      <c r="C1361" t="s">
        <v>91</v>
      </c>
      <c r="D1361" s="1" t="s">
        <v>108</v>
      </c>
      <c r="E1361" t="s">
        <v>93</v>
      </c>
      <c r="F1361" t="s">
        <v>30</v>
      </c>
      <c r="G1361">
        <v>19</v>
      </c>
      <c r="H1361">
        <v>193</v>
      </c>
      <c r="I1361" s="5">
        <f>IFERROR(VLOOKUP(TrendSheetStgData[Population]&amp;TrendSheetStgData[Cost Basis]&amp;TrendSheetStgData[Period]&amp;TrendSheetStgData[Trend],TrendSheetPrdData[#All],9,FALSE),0)</f>
        <v>187</v>
      </c>
      <c r="J1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3.2085561497326207</v>
      </c>
      <c r="K1361" s="5">
        <f>VLOOKUP(TrendSheetStgData[Population]&amp;TrendSheetStgData[Trend],Threshold[#All],4,FALSE)</f>
        <v>10</v>
      </c>
      <c r="L1361" s="5">
        <f>VLOOKUP(TrendSheetStgData[Population]&amp;TrendSheetStgData[Trend],Threshold[#All],5,FALSE)</f>
        <v>5</v>
      </c>
      <c r="M1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62" spans="1:13" x14ac:dyDescent="0.25">
      <c r="A1362" t="s">
        <v>115</v>
      </c>
      <c r="B1362" t="s">
        <v>115</v>
      </c>
      <c r="C1362" t="s">
        <v>91</v>
      </c>
      <c r="D1362" s="1" t="s">
        <v>109</v>
      </c>
      <c r="E1362" t="s">
        <v>93</v>
      </c>
      <c r="F1362" t="s">
        <v>30</v>
      </c>
      <c r="G1362">
        <v>19</v>
      </c>
      <c r="H1362">
        <v>183</v>
      </c>
      <c r="I1362" s="5">
        <f>IFERROR(VLOOKUP(TrendSheetStgData[Population]&amp;TrendSheetStgData[Cost Basis]&amp;TrendSheetStgData[Period]&amp;TrendSheetStgData[Trend],TrendSheetPrdData[#All],9,FALSE),0)</f>
        <v>181</v>
      </c>
      <c r="J1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1.1049723756906076</v>
      </c>
      <c r="K1362" s="5">
        <f>VLOOKUP(TrendSheetStgData[Population]&amp;TrendSheetStgData[Trend],Threshold[#All],4,FALSE)</f>
        <v>10</v>
      </c>
      <c r="L1362" s="5">
        <f>VLOOKUP(TrendSheetStgData[Population]&amp;TrendSheetStgData[Trend],Threshold[#All],5,FALSE)</f>
        <v>5</v>
      </c>
      <c r="M1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63" spans="1:13" x14ac:dyDescent="0.25">
      <c r="A1363" t="s">
        <v>115</v>
      </c>
      <c r="B1363" t="s">
        <v>115</v>
      </c>
      <c r="C1363" t="s">
        <v>91</v>
      </c>
      <c r="D1363" s="1" t="s">
        <v>110</v>
      </c>
      <c r="E1363" t="s">
        <v>93</v>
      </c>
      <c r="F1363" t="s">
        <v>30</v>
      </c>
      <c r="G1363">
        <v>19</v>
      </c>
      <c r="H1363">
        <v>236</v>
      </c>
      <c r="I1363" s="5">
        <f>IFERROR(VLOOKUP(TrendSheetStgData[Population]&amp;TrendSheetStgData[Cost Basis]&amp;TrendSheetStgData[Period]&amp;TrendSheetStgData[Trend],TrendSheetPrdData[#All],9,FALSE),0)</f>
        <v>193</v>
      </c>
      <c r="J1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22.279792746113987</v>
      </c>
      <c r="K1363" s="5">
        <f>VLOOKUP(TrendSheetStgData[Population]&amp;TrendSheetStgData[Trend],Threshold[#All],4,FALSE)</f>
        <v>10</v>
      </c>
      <c r="L1363" s="5">
        <f>VLOOKUP(TrendSheetStgData[Population]&amp;TrendSheetStgData[Trend],Threshold[#All],5,FALSE)</f>
        <v>5</v>
      </c>
      <c r="M1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64" spans="1:13" x14ac:dyDescent="0.25">
      <c r="A1364" t="s">
        <v>115</v>
      </c>
      <c r="B1364" t="s">
        <v>115</v>
      </c>
      <c r="C1364" t="s">
        <v>91</v>
      </c>
      <c r="D1364" s="1" t="s">
        <v>111</v>
      </c>
      <c r="E1364" t="s">
        <v>113</v>
      </c>
      <c r="F1364" t="s">
        <v>30</v>
      </c>
      <c r="G1364">
        <v>19</v>
      </c>
      <c r="H1364">
        <v>296</v>
      </c>
      <c r="I1364" s="5">
        <f>IFERROR(VLOOKUP(TrendSheetStgData[Population]&amp;TrendSheetStgData[Cost Basis]&amp;TrendSheetStgData[Period]&amp;TrendSheetStgData[Trend],TrendSheetPrdData[#All],9,FALSE),0)</f>
        <v>240</v>
      </c>
      <c r="J1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23.333333333333332</v>
      </c>
      <c r="K1364" s="5">
        <f>VLOOKUP(TrendSheetStgData[Population]&amp;TrendSheetStgData[Trend],Threshold[#All],4,FALSE)</f>
        <v>10</v>
      </c>
      <c r="L1364" s="5">
        <f>VLOOKUP(TrendSheetStgData[Population]&amp;TrendSheetStgData[Trend],Threshold[#All],5,FALSE)</f>
        <v>5</v>
      </c>
      <c r="M1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65" spans="1:13" x14ac:dyDescent="0.25">
      <c r="A1365" t="s">
        <v>115</v>
      </c>
      <c r="B1365" t="s">
        <v>115</v>
      </c>
      <c r="C1365" t="s">
        <v>91</v>
      </c>
      <c r="D1365" s="1" t="s">
        <v>112</v>
      </c>
      <c r="E1365" t="s">
        <v>113</v>
      </c>
      <c r="F1365" t="s">
        <v>30</v>
      </c>
      <c r="G1365">
        <v>19</v>
      </c>
      <c r="H1365">
        <v>153</v>
      </c>
      <c r="I1365" s="5">
        <f>IFERROR(VLOOKUP(TrendSheetStgData[Population]&amp;TrendSheetStgData[Cost Basis]&amp;TrendSheetStgData[Period]&amp;TrendSheetStgData[Trend],TrendSheetPrdData[#All],9,FALSE),0)</f>
        <v>15</v>
      </c>
      <c r="J1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919.99999999999989</v>
      </c>
      <c r="K1365" s="5">
        <f>VLOOKUP(TrendSheetStgData[Population]&amp;TrendSheetStgData[Trend],Threshold[#All],4,FALSE)</f>
        <v>10</v>
      </c>
      <c r="L1365" s="5">
        <f>VLOOKUP(TrendSheetStgData[Population]&amp;TrendSheetStgData[Trend],Threshold[#All],5,FALSE)</f>
        <v>5</v>
      </c>
      <c r="M1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66" spans="1:13" x14ac:dyDescent="0.25">
      <c r="A1366" t="s">
        <v>115</v>
      </c>
      <c r="B1366" t="s">
        <v>115</v>
      </c>
      <c r="C1366" t="s">
        <v>91</v>
      </c>
      <c r="D1366" s="1" t="s">
        <v>114</v>
      </c>
      <c r="E1366" t="s">
        <v>113</v>
      </c>
      <c r="F1366" t="s">
        <v>30</v>
      </c>
      <c r="G1366">
        <v>19</v>
      </c>
      <c r="H1366">
        <v>79</v>
      </c>
      <c r="I1366" s="5">
        <f>IFERROR(VLOOKUP(TrendSheetStgData[Population]&amp;TrendSheetStgData[Cost Basis]&amp;TrendSheetStgData[Period]&amp;TrendSheetStgData[Trend],TrendSheetPrdData[#All],9,FALSE),0)</f>
        <v>0</v>
      </c>
      <c r="J1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366" s="5">
        <f>VLOOKUP(TrendSheetStgData[Population]&amp;TrendSheetStgData[Trend],Threshold[#All],4,FALSE)</f>
        <v>10</v>
      </c>
      <c r="L1366" s="5">
        <f>VLOOKUP(TrendSheetStgData[Population]&amp;TrendSheetStgData[Trend],Threshold[#All],5,FALSE)</f>
        <v>5</v>
      </c>
      <c r="M1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67" spans="1:13" x14ac:dyDescent="0.25">
      <c r="A1367" t="s">
        <v>115</v>
      </c>
      <c r="B1367" t="s">
        <v>115</v>
      </c>
      <c r="C1367" t="s">
        <v>91</v>
      </c>
      <c r="D1367" s="1" t="s">
        <v>92</v>
      </c>
      <c r="E1367" t="s">
        <v>93</v>
      </c>
      <c r="F1367" t="s">
        <v>31</v>
      </c>
      <c r="G1367">
        <v>20</v>
      </c>
      <c r="H1367">
        <v>1874</v>
      </c>
      <c r="I1367" s="5">
        <f>IFERROR(VLOOKUP(TrendSheetStgData[Population]&amp;TrendSheetStgData[Cost Basis]&amp;TrendSheetStgData[Period]&amp;TrendSheetStgData[Trend],TrendSheetPrdData[#All],9,FALSE),0)</f>
        <v>1874</v>
      </c>
      <c r="J1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7" s="5">
        <f>VLOOKUP(TrendSheetStgData[Population]&amp;TrendSheetStgData[Trend],Threshold[#All],4,FALSE)</f>
        <v>10</v>
      </c>
      <c r="L1367" s="5">
        <f>VLOOKUP(TrendSheetStgData[Population]&amp;TrendSheetStgData[Trend],Threshold[#All],5,FALSE)</f>
        <v>5</v>
      </c>
      <c r="M1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8" spans="1:13" x14ac:dyDescent="0.25">
      <c r="A1368" t="s">
        <v>115</v>
      </c>
      <c r="B1368" t="s">
        <v>115</v>
      </c>
      <c r="C1368" t="s">
        <v>91</v>
      </c>
      <c r="D1368" s="1" t="s">
        <v>94</v>
      </c>
      <c r="E1368" t="s">
        <v>93</v>
      </c>
      <c r="F1368" t="s">
        <v>31</v>
      </c>
      <c r="G1368">
        <v>20</v>
      </c>
      <c r="H1368">
        <v>1428</v>
      </c>
      <c r="I1368" s="5">
        <f>IFERROR(VLOOKUP(TrendSheetStgData[Population]&amp;TrendSheetStgData[Cost Basis]&amp;TrendSheetStgData[Period]&amp;TrendSheetStgData[Trend],TrendSheetPrdData[#All],9,FALSE),0)</f>
        <v>1428</v>
      </c>
      <c r="J1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68" s="5">
        <f>VLOOKUP(TrendSheetStgData[Population]&amp;TrendSheetStgData[Trend],Threshold[#All],4,FALSE)</f>
        <v>10</v>
      </c>
      <c r="L1368" s="5">
        <f>VLOOKUP(TrendSheetStgData[Population]&amp;TrendSheetStgData[Trend],Threshold[#All],5,FALSE)</f>
        <v>5</v>
      </c>
      <c r="M1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69" spans="1:13" x14ac:dyDescent="0.25">
      <c r="A1369" t="s">
        <v>115</v>
      </c>
      <c r="B1369" t="s">
        <v>115</v>
      </c>
      <c r="C1369" t="s">
        <v>91</v>
      </c>
      <c r="D1369" s="1" t="s">
        <v>95</v>
      </c>
      <c r="E1369" t="s">
        <v>93</v>
      </c>
      <c r="F1369" t="s">
        <v>31</v>
      </c>
      <c r="G1369">
        <v>20</v>
      </c>
      <c r="H1369">
        <v>1453</v>
      </c>
      <c r="I1369" s="5">
        <f>IFERROR(VLOOKUP(TrendSheetStgData[Population]&amp;TrendSheetStgData[Cost Basis]&amp;TrendSheetStgData[Period]&amp;TrendSheetStgData[Trend],TrendSheetPrdData[#All],9,FALSE),0)</f>
        <v>1448</v>
      </c>
      <c r="J1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0.34530386740331492</v>
      </c>
      <c r="K1369" s="5">
        <f>VLOOKUP(TrendSheetStgData[Population]&amp;TrendSheetStgData[Trend],Threshold[#All],4,FALSE)</f>
        <v>10</v>
      </c>
      <c r="L1369" s="5">
        <f>VLOOKUP(TrendSheetStgData[Population]&amp;TrendSheetStgData[Trend],Threshold[#All],5,FALSE)</f>
        <v>5</v>
      </c>
      <c r="M1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0" spans="1:13" x14ac:dyDescent="0.25">
      <c r="A1370" t="s">
        <v>115</v>
      </c>
      <c r="B1370" t="s">
        <v>115</v>
      </c>
      <c r="C1370" t="s">
        <v>91</v>
      </c>
      <c r="D1370" s="1" t="s">
        <v>96</v>
      </c>
      <c r="E1370" t="s">
        <v>93</v>
      </c>
      <c r="F1370" t="s">
        <v>31</v>
      </c>
      <c r="G1370">
        <v>20</v>
      </c>
      <c r="H1370">
        <v>1953</v>
      </c>
      <c r="I1370" s="5">
        <f>IFERROR(VLOOKUP(TrendSheetStgData[Population]&amp;TrendSheetStgData[Cost Basis]&amp;TrendSheetStgData[Period]&amp;TrendSheetStgData[Trend],TrendSheetPrdData[#All],9,FALSE),0)</f>
        <v>1953</v>
      </c>
      <c r="J1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70" s="5">
        <f>VLOOKUP(TrendSheetStgData[Population]&amp;TrendSheetStgData[Trend],Threshold[#All],4,FALSE)</f>
        <v>10</v>
      </c>
      <c r="L1370" s="5">
        <f>VLOOKUP(TrendSheetStgData[Population]&amp;TrendSheetStgData[Trend],Threshold[#All],5,FALSE)</f>
        <v>5</v>
      </c>
      <c r="M1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71" spans="1:13" x14ac:dyDescent="0.25">
      <c r="A1371" t="s">
        <v>115</v>
      </c>
      <c r="B1371" t="s">
        <v>115</v>
      </c>
      <c r="C1371" t="s">
        <v>91</v>
      </c>
      <c r="D1371" s="1" t="s">
        <v>97</v>
      </c>
      <c r="E1371" t="s">
        <v>93</v>
      </c>
      <c r="F1371" t="s">
        <v>31</v>
      </c>
      <c r="G1371">
        <v>20</v>
      </c>
      <c r="H1371">
        <v>1998</v>
      </c>
      <c r="I1371" s="5">
        <f>IFERROR(VLOOKUP(TrendSheetStgData[Population]&amp;TrendSheetStgData[Cost Basis]&amp;TrendSheetStgData[Period]&amp;TrendSheetStgData[Trend],TrendSheetPrdData[#All],9,FALSE),0)</f>
        <v>1997</v>
      </c>
      <c r="J1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5.0075112669003496E-2</v>
      </c>
      <c r="K1371" s="5">
        <f>VLOOKUP(TrendSheetStgData[Population]&amp;TrendSheetStgData[Trend],Threshold[#All],4,FALSE)</f>
        <v>10</v>
      </c>
      <c r="L1371" s="5">
        <f>VLOOKUP(TrendSheetStgData[Population]&amp;TrendSheetStgData[Trend],Threshold[#All],5,FALSE)</f>
        <v>5</v>
      </c>
      <c r="M1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2" spans="1:13" x14ac:dyDescent="0.25">
      <c r="A1372" t="s">
        <v>115</v>
      </c>
      <c r="B1372" t="s">
        <v>115</v>
      </c>
      <c r="C1372" t="s">
        <v>91</v>
      </c>
      <c r="D1372" s="1" t="s">
        <v>98</v>
      </c>
      <c r="E1372" t="s">
        <v>93</v>
      </c>
      <c r="F1372" t="s">
        <v>31</v>
      </c>
      <c r="G1372">
        <v>20</v>
      </c>
      <c r="H1372">
        <v>2674</v>
      </c>
      <c r="I1372" s="5">
        <f>IFERROR(VLOOKUP(TrendSheetStgData[Population]&amp;TrendSheetStgData[Cost Basis]&amp;TrendSheetStgData[Period]&amp;TrendSheetStgData[Trend],TrendSheetPrdData[#All],9,FALSE),0)</f>
        <v>2673</v>
      </c>
      <c r="J1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3.741114852225963E-2</v>
      </c>
      <c r="K1372" s="5">
        <f>VLOOKUP(TrendSheetStgData[Population]&amp;TrendSheetStgData[Trend],Threshold[#All],4,FALSE)</f>
        <v>10</v>
      </c>
      <c r="L1372" s="5">
        <f>VLOOKUP(TrendSheetStgData[Population]&amp;TrendSheetStgData[Trend],Threshold[#All],5,FALSE)</f>
        <v>5</v>
      </c>
      <c r="M1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3" spans="1:13" x14ac:dyDescent="0.25">
      <c r="A1373" t="s">
        <v>115</v>
      </c>
      <c r="B1373" t="s">
        <v>115</v>
      </c>
      <c r="C1373" t="s">
        <v>91</v>
      </c>
      <c r="D1373" s="1" t="s">
        <v>99</v>
      </c>
      <c r="E1373" t="s">
        <v>93</v>
      </c>
      <c r="F1373" t="s">
        <v>31</v>
      </c>
      <c r="G1373">
        <v>20</v>
      </c>
      <c r="H1373">
        <v>3412</v>
      </c>
      <c r="I1373" s="5">
        <f>IFERROR(VLOOKUP(TrendSheetStgData[Population]&amp;TrendSheetStgData[Cost Basis]&amp;TrendSheetStgData[Period]&amp;TrendSheetStgData[Trend],TrendSheetPrdData[#All],9,FALSE),0)</f>
        <v>3402</v>
      </c>
      <c r="J1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0.29394473838918284</v>
      </c>
      <c r="K1373" s="5">
        <f>VLOOKUP(TrendSheetStgData[Population]&amp;TrendSheetStgData[Trend],Threshold[#All],4,FALSE)</f>
        <v>10</v>
      </c>
      <c r="L1373" s="5">
        <f>VLOOKUP(TrendSheetStgData[Population]&amp;TrendSheetStgData[Trend],Threshold[#All],5,FALSE)</f>
        <v>5</v>
      </c>
      <c r="M1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4" spans="1:13" x14ac:dyDescent="0.25">
      <c r="A1374" t="s">
        <v>115</v>
      </c>
      <c r="B1374" t="s">
        <v>115</v>
      </c>
      <c r="C1374" t="s">
        <v>91</v>
      </c>
      <c r="D1374" s="1" t="s">
        <v>100</v>
      </c>
      <c r="E1374" t="s">
        <v>93</v>
      </c>
      <c r="F1374" t="s">
        <v>31</v>
      </c>
      <c r="G1374">
        <v>20</v>
      </c>
      <c r="H1374">
        <v>3420</v>
      </c>
      <c r="I1374" s="5">
        <f>IFERROR(VLOOKUP(TrendSheetStgData[Population]&amp;TrendSheetStgData[Cost Basis]&amp;TrendSheetStgData[Period]&amp;TrendSheetStgData[Trend],TrendSheetPrdData[#All],9,FALSE),0)</f>
        <v>3416</v>
      </c>
      <c r="J1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0.117096018735363</v>
      </c>
      <c r="K1374" s="5">
        <f>VLOOKUP(TrendSheetStgData[Population]&amp;TrendSheetStgData[Trend],Threshold[#All],4,FALSE)</f>
        <v>10</v>
      </c>
      <c r="L1374" s="5">
        <f>VLOOKUP(TrendSheetStgData[Population]&amp;TrendSheetStgData[Trend],Threshold[#All],5,FALSE)</f>
        <v>5</v>
      </c>
      <c r="M1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5" spans="1:13" x14ac:dyDescent="0.25">
      <c r="A1375" t="s">
        <v>115</v>
      </c>
      <c r="B1375" t="s">
        <v>115</v>
      </c>
      <c r="C1375" t="s">
        <v>91</v>
      </c>
      <c r="D1375" s="1" t="s">
        <v>101</v>
      </c>
      <c r="E1375" t="s">
        <v>93</v>
      </c>
      <c r="F1375" t="s">
        <v>31</v>
      </c>
      <c r="G1375">
        <v>20</v>
      </c>
      <c r="H1375">
        <v>3293</v>
      </c>
      <c r="I1375" s="5">
        <f>IFERROR(VLOOKUP(TrendSheetStgData[Population]&amp;TrendSheetStgData[Cost Basis]&amp;TrendSheetStgData[Period]&amp;TrendSheetStgData[Trend],TrendSheetPrdData[#All],9,FALSE),0)</f>
        <v>3291</v>
      </c>
      <c r="J1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6.0771801883925856E-2</v>
      </c>
      <c r="K1375" s="5">
        <f>VLOOKUP(TrendSheetStgData[Population]&amp;TrendSheetStgData[Trend],Threshold[#All],4,FALSE)</f>
        <v>10</v>
      </c>
      <c r="L1375" s="5">
        <f>VLOOKUP(TrendSheetStgData[Population]&amp;TrendSheetStgData[Trend],Threshold[#All],5,FALSE)</f>
        <v>5</v>
      </c>
      <c r="M1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6" spans="1:13" x14ac:dyDescent="0.25">
      <c r="A1376" t="s">
        <v>115</v>
      </c>
      <c r="B1376" t="s">
        <v>115</v>
      </c>
      <c r="C1376" t="s">
        <v>91</v>
      </c>
      <c r="D1376" s="1" t="s">
        <v>102</v>
      </c>
      <c r="E1376" t="s">
        <v>93</v>
      </c>
      <c r="F1376" t="s">
        <v>31</v>
      </c>
      <c r="G1376">
        <v>20</v>
      </c>
      <c r="H1376">
        <v>2405</v>
      </c>
      <c r="I1376" s="5">
        <f>IFERROR(VLOOKUP(TrendSheetStgData[Population]&amp;TrendSheetStgData[Cost Basis]&amp;TrendSheetStgData[Period]&amp;TrendSheetStgData[Trend],TrendSheetPrdData[#All],9,FALSE),0)</f>
        <v>2401</v>
      </c>
      <c r="J1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0.16659725114535612</v>
      </c>
      <c r="K1376" s="5">
        <f>VLOOKUP(TrendSheetStgData[Population]&amp;TrendSheetStgData[Trend],Threshold[#All],4,FALSE)</f>
        <v>10</v>
      </c>
      <c r="L1376" s="5">
        <f>VLOOKUP(TrendSheetStgData[Population]&amp;TrendSheetStgData[Trend],Threshold[#All],5,FALSE)</f>
        <v>5</v>
      </c>
      <c r="M1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7" spans="1:13" x14ac:dyDescent="0.25">
      <c r="A1377" t="s">
        <v>115</v>
      </c>
      <c r="B1377" t="s">
        <v>115</v>
      </c>
      <c r="C1377" t="s">
        <v>91</v>
      </c>
      <c r="D1377" s="1" t="s">
        <v>103</v>
      </c>
      <c r="E1377" t="s">
        <v>93</v>
      </c>
      <c r="F1377" t="s">
        <v>31</v>
      </c>
      <c r="G1377">
        <v>20</v>
      </c>
      <c r="H1377">
        <v>2048</v>
      </c>
      <c r="I1377" s="5">
        <f>IFERROR(VLOOKUP(TrendSheetStgData[Population]&amp;TrendSheetStgData[Cost Basis]&amp;TrendSheetStgData[Period]&amp;TrendSheetStgData[Trend],TrendSheetPrdData[#All],9,FALSE),0)</f>
        <v>2023</v>
      </c>
      <c r="J1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1.2357884330202669</v>
      </c>
      <c r="K1377" s="5">
        <f>VLOOKUP(TrendSheetStgData[Population]&amp;TrendSheetStgData[Trend],Threshold[#All],4,FALSE)</f>
        <v>10</v>
      </c>
      <c r="L1377" s="5">
        <f>VLOOKUP(TrendSheetStgData[Population]&amp;TrendSheetStgData[Trend],Threshold[#All],5,FALSE)</f>
        <v>5</v>
      </c>
      <c r="M1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8" spans="1:13" x14ac:dyDescent="0.25">
      <c r="A1378" t="s">
        <v>115</v>
      </c>
      <c r="B1378" t="s">
        <v>115</v>
      </c>
      <c r="C1378" t="s">
        <v>91</v>
      </c>
      <c r="D1378" s="1" t="s">
        <v>104</v>
      </c>
      <c r="E1378" t="s">
        <v>93</v>
      </c>
      <c r="F1378" t="s">
        <v>31</v>
      </c>
      <c r="G1378">
        <v>20</v>
      </c>
      <c r="H1378">
        <v>2212</v>
      </c>
      <c r="I1378" s="5">
        <f>IFERROR(VLOOKUP(TrendSheetStgData[Population]&amp;TrendSheetStgData[Cost Basis]&amp;TrendSheetStgData[Period]&amp;TrendSheetStgData[Trend],TrendSheetPrdData[#All],9,FALSE),0)</f>
        <v>2211</v>
      </c>
      <c r="J1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4.5228403437358664E-2</v>
      </c>
      <c r="K1378" s="5">
        <f>VLOOKUP(TrendSheetStgData[Population]&amp;TrendSheetStgData[Trend],Threshold[#All],4,FALSE)</f>
        <v>10</v>
      </c>
      <c r="L1378" s="5">
        <f>VLOOKUP(TrendSheetStgData[Population]&amp;TrendSheetStgData[Trend],Threshold[#All],5,FALSE)</f>
        <v>5</v>
      </c>
      <c r="M1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79" spans="1:13" x14ac:dyDescent="0.25">
      <c r="A1379" t="s">
        <v>115</v>
      </c>
      <c r="B1379" t="s">
        <v>115</v>
      </c>
      <c r="C1379" t="s">
        <v>91</v>
      </c>
      <c r="D1379" s="1" t="s">
        <v>105</v>
      </c>
      <c r="E1379" t="s">
        <v>93</v>
      </c>
      <c r="F1379" t="s">
        <v>31</v>
      </c>
      <c r="G1379">
        <v>20</v>
      </c>
      <c r="H1379">
        <v>2058</v>
      </c>
      <c r="I1379" s="5">
        <f>IFERROR(VLOOKUP(TrendSheetStgData[Population]&amp;TrendSheetStgData[Cost Basis]&amp;TrendSheetStgData[Period]&amp;TrendSheetStgData[Trend],TrendSheetPrdData[#All],9,FALSE),0)</f>
        <v>2022</v>
      </c>
      <c r="J1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1.7804154302670623</v>
      </c>
      <c r="K1379" s="5">
        <f>VLOOKUP(TrendSheetStgData[Population]&amp;TrendSheetStgData[Trend],Threshold[#All],4,FALSE)</f>
        <v>10</v>
      </c>
      <c r="L1379" s="5">
        <f>VLOOKUP(TrendSheetStgData[Population]&amp;TrendSheetStgData[Trend],Threshold[#All],5,FALSE)</f>
        <v>5</v>
      </c>
      <c r="M1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80" spans="1:13" x14ac:dyDescent="0.25">
      <c r="A1380" t="s">
        <v>115</v>
      </c>
      <c r="B1380" t="s">
        <v>115</v>
      </c>
      <c r="C1380" t="s">
        <v>91</v>
      </c>
      <c r="D1380" s="1" t="s">
        <v>106</v>
      </c>
      <c r="E1380" t="s">
        <v>93</v>
      </c>
      <c r="F1380" t="s">
        <v>31</v>
      </c>
      <c r="G1380">
        <v>20</v>
      </c>
      <c r="H1380">
        <v>2065</v>
      </c>
      <c r="I1380" s="5">
        <f>IFERROR(VLOOKUP(TrendSheetStgData[Population]&amp;TrendSheetStgData[Cost Basis]&amp;TrendSheetStgData[Period]&amp;TrendSheetStgData[Trend],TrendSheetPrdData[#All],9,FALSE),0)</f>
        <v>2061</v>
      </c>
      <c r="J1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0.19408054342552158</v>
      </c>
      <c r="K1380" s="5">
        <f>VLOOKUP(TrendSheetStgData[Population]&amp;TrendSheetStgData[Trend],Threshold[#All],4,FALSE)</f>
        <v>10</v>
      </c>
      <c r="L1380" s="5">
        <f>VLOOKUP(TrendSheetStgData[Population]&amp;TrendSheetStgData[Trend],Threshold[#All],5,FALSE)</f>
        <v>5</v>
      </c>
      <c r="M1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81" spans="1:13" x14ac:dyDescent="0.25">
      <c r="A1381" t="s">
        <v>115</v>
      </c>
      <c r="B1381" t="s">
        <v>115</v>
      </c>
      <c r="C1381" t="s">
        <v>91</v>
      </c>
      <c r="D1381" s="1" t="s">
        <v>107</v>
      </c>
      <c r="E1381" t="s">
        <v>93</v>
      </c>
      <c r="F1381" t="s">
        <v>31</v>
      </c>
      <c r="G1381">
        <v>20</v>
      </c>
      <c r="H1381">
        <v>2154</v>
      </c>
      <c r="I1381" s="5">
        <f>IFERROR(VLOOKUP(TrendSheetStgData[Population]&amp;TrendSheetStgData[Cost Basis]&amp;TrendSheetStgData[Period]&amp;TrendSheetStgData[Trend],TrendSheetPrdData[#All],9,FALSE),0)</f>
        <v>2154</v>
      </c>
      <c r="J1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1" s="5">
        <f>VLOOKUP(TrendSheetStgData[Population]&amp;TrendSheetStgData[Trend],Threshold[#All],4,FALSE)</f>
        <v>10</v>
      </c>
      <c r="L1381" s="5">
        <f>VLOOKUP(TrendSheetStgData[Population]&amp;TrendSheetStgData[Trend],Threshold[#All],5,FALSE)</f>
        <v>5</v>
      </c>
      <c r="M1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82" spans="1:13" x14ac:dyDescent="0.25">
      <c r="A1382" t="s">
        <v>115</v>
      </c>
      <c r="B1382" t="s">
        <v>115</v>
      </c>
      <c r="C1382" t="s">
        <v>91</v>
      </c>
      <c r="D1382" s="1" t="s">
        <v>108</v>
      </c>
      <c r="E1382" t="s">
        <v>93</v>
      </c>
      <c r="F1382" t="s">
        <v>31</v>
      </c>
      <c r="G1382">
        <v>20</v>
      </c>
      <c r="H1382">
        <v>2064</v>
      </c>
      <c r="I1382" s="5">
        <f>IFERROR(VLOOKUP(TrendSheetStgData[Population]&amp;TrendSheetStgData[Cost Basis]&amp;TrendSheetStgData[Period]&amp;TrendSheetStgData[Trend],TrendSheetPrdData[#All],9,FALSE),0)</f>
        <v>2022</v>
      </c>
      <c r="J1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2.0771513353115725</v>
      </c>
      <c r="K1382" s="5">
        <f>VLOOKUP(TrendSheetStgData[Population]&amp;TrendSheetStgData[Trend],Threshold[#All],4,FALSE)</f>
        <v>10</v>
      </c>
      <c r="L1382" s="5">
        <f>VLOOKUP(TrendSheetStgData[Population]&amp;TrendSheetStgData[Trend],Threshold[#All],5,FALSE)</f>
        <v>5</v>
      </c>
      <c r="M1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83" spans="1:13" x14ac:dyDescent="0.25">
      <c r="A1383" t="s">
        <v>115</v>
      </c>
      <c r="B1383" t="s">
        <v>115</v>
      </c>
      <c r="C1383" t="s">
        <v>91</v>
      </c>
      <c r="D1383" s="1" t="s">
        <v>109</v>
      </c>
      <c r="E1383" t="s">
        <v>93</v>
      </c>
      <c r="F1383" t="s">
        <v>31</v>
      </c>
      <c r="G1383">
        <v>20</v>
      </c>
      <c r="H1383">
        <v>2507</v>
      </c>
      <c r="I1383" s="5">
        <f>IFERROR(VLOOKUP(TrendSheetStgData[Population]&amp;TrendSheetStgData[Cost Basis]&amp;TrendSheetStgData[Period]&amp;TrendSheetStgData[Trend],TrendSheetPrdData[#All],9,FALSE),0)</f>
        <v>2351</v>
      </c>
      <c r="J1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6.6354742662696724</v>
      </c>
      <c r="K1383" s="5">
        <f>VLOOKUP(TrendSheetStgData[Population]&amp;TrendSheetStgData[Trend],Threshold[#All],4,FALSE)</f>
        <v>10</v>
      </c>
      <c r="L1383" s="5">
        <f>VLOOKUP(TrendSheetStgData[Population]&amp;TrendSheetStgData[Trend],Threshold[#All],5,FALSE)</f>
        <v>5</v>
      </c>
      <c r="M1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84" spans="1:13" x14ac:dyDescent="0.25">
      <c r="A1384" t="s">
        <v>115</v>
      </c>
      <c r="B1384" t="s">
        <v>115</v>
      </c>
      <c r="C1384" t="s">
        <v>91</v>
      </c>
      <c r="D1384" s="1" t="s">
        <v>110</v>
      </c>
      <c r="E1384" t="s">
        <v>93</v>
      </c>
      <c r="F1384" t="s">
        <v>31</v>
      </c>
      <c r="G1384">
        <v>20</v>
      </c>
      <c r="H1384">
        <v>2468</v>
      </c>
      <c r="I1384" s="5">
        <f>IFERROR(VLOOKUP(TrendSheetStgData[Population]&amp;TrendSheetStgData[Cost Basis]&amp;TrendSheetStgData[Period]&amp;TrendSheetStgData[Trend],TrendSheetPrdData[#All],9,FALSE),0)</f>
        <v>2271</v>
      </c>
      <c r="J1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8.6745926904447384</v>
      </c>
      <c r="K1384" s="5">
        <f>VLOOKUP(TrendSheetStgData[Population]&amp;TrendSheetStgData[Trend],Threshold[#All],4,FALSE)</f>
        <v>10</v>
      </c>
      <c r="L1384" s="5">
        <f>VLOOKUP(TrendSheetStgData[Population]&amp;TrendSheetStgData[Trend],Threshold[#All],5,FALSE)</f>
        <v>5</v>
      </c>
      <c r="M1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385" spans="1:13" x14ac:dyDescent="0.25">
      <c r="A1385" t="s">
        <v>115</v>
      </c>
      <c r="B1385" t="s">
        <v>115</v>
      </c>
      <c r="C1385" t="s">
        <v>91</v>
      </c>
      <c r="D1385" s="1" t="s">
        <v>111</v>
      </c>
      <c r="E1385" t="s">
        <v>113</v>
      </c>
      <c r="F1385" t="s">
        <v>31</v>
      </c>
      <c r="G1385">
        <v>20</v>
      </c>
      <c r="H1385">
        <v>1989</v>
      </c>
      <c r="I1385" s="5">
        <f>IFERROR(VLOOKUP(TrendSheetStgData[Population]&amp;TrendSheetStgData[Cost Basis]&amp;TrendSheetStgData[Period]&amp;TrendSheetStgData[Trend],TrendSheetPrdData[#All],9,FALSE),0)</f>
        <v>1682</v>
      </c>
      <c r="J1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18.252080856123662</v>
      </c>
      <c r="K1385" s="5">
        <f>VLOOKUP(TrendSheetStgData[Population]&amp;TrendSheetStgData[Trend],Threshold[#All],4,FALSE)</f>
        <v>10</v>
      </c>
      <c r="L1385" s="5">
        <f>VLOOKUP(TrendSheetStgData[Population]&amp;TrendSheetStgData[Trend],Threshold[#All],5,FALSE)</f>
        <v>5</v>
      </c>
      <c r="M1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86" spans="1:13" x14ac:dyDescent="0.25">
      <c r="A1386" t="s">
        <v>115</v>
      </c>
      <c r="B1386" t="s">
        <v>115</v>
      </c>
      <c r="C1386" t="s">
        <v>91</v>
      </c>
      <c r="D1386" s="1" t="s">
        <v>112</v>
      </c>
      <c r="E1386" t="s">
        <v>113</v>
      </c>
      <c r="F1386" t="s">
        <v>31</v>
      </c>
      <c r="G1386">
        <v>20</v>
      </c>
      <c r="H1386">
        <v>1981</v>
      </c>
      <c r="I1386" s="5">
        <f>IFERROR(VLOOKUP(TrendSheetStgData[Population]&amp;TrendSheetStgData[Cost Basis]&amp;TrendSheetStgData[Period]&amp;TrendSheetStgData[Trend],TrendSheetPrdData[#All],9,FALSE),0)</f>
        <v>377</v>
      </c>
      <c r="J1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425.46419098143235</v>
      </c>
      <c r="K1386" s="5">
        <f>VLOOKUP(TrendSheetStgData[Population]&amp;TrendSheetStgData[Trend],Threshold[#All],4,FALSE)</f>
        <v>10</v>
      </c>
      <c r="L1386" s="5">
        <f>VLOOKUP(TrendSheetStgData[Population]&amp;TrendSheetStgData[Trend],Threshold[#All],5,FALSE)</f>
        <v>5</v>
      </c>
      <c r="M1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87" spans="1:13" x14ac:dyDescent="0.25">
      <c r="A1387" t="s">
        <v>115</v>
      </c>
      <c r="B1387" t="s">
        <v>115</v>
      </c>
      <c r="C1387" t="s">
        <v>91</v>
      </c>
      <c r="D1387" s="1" t="s">
        <v>114</v>
      </c>
      <c r="E1387" t="s">
        <v>113</v>
      </c>
      <c r="F1387" t="s">
        <v>31</v>
      </c>
      <c r="G1387">
        <v>20</v>
      </c>
      <c r="H1387">
        <v>864</v>
      </c>
      <c r="I1387" s="5">
        <f>IFERROR(VLOOKUP(TrendSheetStgData[Population]&amp;TrendSheetStgData[Cost Basis]&amp;TrendSheetStgData[Period]&amp;TrendSheetStgData[Trend],TrendSheetPrdData[#All],9,FALSE),0)</f>
        <v>0</v>
      </c>
      <c r="J1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387" s="5">
        <f>VLOOKUP(TrendSheetStgData[Population]&amp;TrendSheetStgData[Trend],Threshold[#All],4,FALSE)</f>
        <v>10</v>
      </c>
      <c r="L1387" s="5">
        <f>VLOOKUP(TrendSheetStgData[Population]&amp;TrendSheetStgData[Trend],Threshold[#All],5,FALSE)</f>
        <v>5</v>
      </c>
      <c r="M1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388" spans="1:13" x14ac:dyDescent="0.25">
      <c r="A1388" t="s">
        <v>115</v>
      </c>
      <c r="B1388" t="s">
        <v>115</v>
      </c>
      <c r="C1388" t="s">
        <v>91</v>
      </c>
      <c r="D1388" s="1" t="s">
        <v>92</v>
      </c>
      <c r="E1388" t="s">
        <v>93</v>
      </c>
      <c r="F1388" t="s">
        <v>32</v>
      </c>
      <c r="G1388">
        <v>21</v>
      </c>
      <c r="H1388">
        <v>3637</v>
      </c>
      <c r="I1388" s="5">
        <f>IFERROR(VLOOKUP(TrendSheetStgData[Population]&amp;TrendSheetStgData[Cost Basis]&amp;TrendSheetStgData[Period]&amp;TrendSheetStgData[Trend],TrendSheetPrdData[#All],9,FALSE),0)</f>
        <v>3634</v>
      </c>
      <c r="J1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8.2553659878921298E-2</v>
      </c>
      <c r="K1388" s="5">
        <f>VLOOKUP(TrendSheetStgData[Population]&amp;TrendSheetStgData[Trend],Threshold[#All],4,FALSE)</f>
        <v>10</v>
      </c>
      <c r="L1388" s="5">
        <f>VLOOKUP(TrendSheetStgData[Population]&amp;TrendSheetStgData[Trend],Threshold[#All],5,FALSE)</f>
        <v>5</v>
      </c>
      <c r="M1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89" spans="1:13" x14ac:dyDescent="0.25">
      <c r="A1389" t="s">
        <v>115</v>
      </c>
      <c r="B1389" t="s">
        <v>115</v>
      </c>
      <c r="C1389" t="s">
        <v>91</v>
      </c>
      <c r="D1389" s="1" t="s">
        <v>94</v>
      </c>
      <c r="E1389" t="s">
        <v>93</v>
      </c>
      <c r="F1389" t="s">
        <v>32</v>
      </c>
      <c r="G1389">
        <v>21</v>
      </c>
      <c r="H1389">
        <v>3765</v>
      </c>
      <c r="I1389" s="5">
        <f>IFERROR(VLOOKUP(TrendSheetStgData[Population]&amp;TrendSheetStgData[Cost Basis]&amp;TrendSheetStgData[Period]&amp;TrendSheetStgData[Trend],TrendSheetPrdData[#All],9,FALSE),0)</f>
        <v>3765</v>
      </c>
      <c r="J1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389" s="5">
        <f>VLOOKUP(TrendSheetStgData[Population]&amp;TrendSheetStgData[Trend],Threshold[#All],4,FALSE)</f>
        <v>10</v>
      </c>
      <c r="L1389" s="5">
        <f>VLOOKUP(TrendSheetStgData[Population]&amp;TrendSheetStgData[Trend],Threshold[#All],5,FALSE)</f>
        <v>5</v>
      </c>
      <c r="M1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390" spans="1:13" x14ac:dyDescent="0.25">
      <c r="A1390" t="s">
        <v>115</v>
      </c>
      <c r="B1390" t="s">
        <v>115</v>
      </c>
      <c r="C1390" t="s">
        <v>91</v>
      </c>
      <c r="D1390" s="1" t="s">
        <v>95</v>
      </c>
      <c r="E1390" t="s">
        <v>93</v>
      </c>
      <c r="F1390" t="s">
        <v>32</v>
      </c>
      <c r="G1390">
        <v>21</v>
      </c>
      <c r="H1390">
        <v>3320</v>
      </c>
      <c r="I1390" s="5">
        <f>IFERROR(VLOOKUP(TrendSheetStgData[Population]&amp;TrendSheetStgData[Cost Basis]&amp;TrendSheetStgData[Period]&amp;TrendSheetStgData[Trend],TrendSheetPrdData[#All],9,FALSE),0)</f>
        <v>3319</v>
      </c>
      <c r="J1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3.0129557095510694E-2</v>
      </c>
      <c r="K1390" s="5">
        <f>VLOOKUP(TrendSheetStgData[Population]&amp;TrendSheetStgData[Trend],Threshold[#All],4,FALSE)</f>
        <v>10</v>
      </c>
      <c r="L1390" s="5">
        <f>VLOOKUP(TrendSheetStgData[Population]&amp;TrendSheetStgData[Trend],Threshold[#All],5,FALSE)</f>
        <v>5</v>
      </c>
      <c r="M1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1" spans="1:13" x14ac:dyDescent="0.25">
      <c r="A1391" t="s">
        <v>115</v>
      </c>
      <c r="B1391" t="s">
        <v>115</v>
      </c>
      <c r="C1391" t="s">
        <v>91</v>
      </c>
      <c r="D1391" s="1" t="s">
        <v>96</v>
      </c>
      <c r="E1391" t="s">
        <v>93</v>
      </c>
      <c r="F1391" t="s">
        <v>32</v>
      </c>
      <c r="G1391">
        <v>21</v>
      </c>
      <c r="H1391">
        <v>3258</v>
      </c>
      <c r="I1391" s="5">
        <f>IFERROR(VLOOKUP(TrendSheetStgData[Population]&amp;TrendSheetStgData[Cost Basis]&amp;TrendSheetStgData[Period]&amp;TrendSheetStgData[Trend],TrendSheetPrdData[#All],9,FALSE),0)</f>
        <v>3255</v>
      </c>
      <c r="J1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9.2165898617511524E-2</v>
      </c>
      <c r="K1391" s="5">
        <f>VLOOKUP(TrendSheetStgData[Population]&amp;TrendSheetStgData[Trend],Threshold[#All],4,FALSE)</f>
        <v>10</v>
      </c>
      <c r="L1391" s="5">
        <f>VLOOKUP(TrendSheetStgData[Population]&amp;TrendSheetStgData[Trend],Threshold[#All],5,FALSE)</f>
        <v>5</v>
      </c>
      <c r="M1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2" spans="1:13" x14ac:dyDescent="0.25">
      <c r="A1392" t="s">
        <v>115</v>
      </c>
      <c r="B1392" t="s">
        <v>115</v>
      </c>
      <c r="C1392" t="s">
        <v>91</v>
      </c>
      <c r="D1392" s="1" t="s">
        <v>97</v>
      </c>
      <c r="E1392" t="s">
        <v>93</v>
      </c>
      <c r="F1392" t="s">
        <v>32</v>
      </c>
      <c r="G1392">
        <v>21</v>
      </c>
      <c r="H1392">
        <v>5597</v>
      </c>
      <c r="I1392" s="5">
        <f>IFERROR(VLOOKUP(TrendSheetStgData[Population]&amp;TrendSheetStgData[Cost Basis]&amp;TrendSheetStgData[Period]&amp;TrendSheetStgData[Trend],TrendSheetPrdData[#All],9,FALSE),0)</f>
        <v>5564</v>
      </c>
      <c r="J1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0.59309849029475203</v>
      </c>
      <c r="K1392" s="5">
        <f>VLOOKUP(TrendSheetStgData[Population]&amp;TrendSheetStgData[Trend],Threshold[#All],4,FALSE)</f>
        <v>10</v>
      </c>
      <c r="L1392" s="5">
        <f>VLOOKUP(TrendSheetStgData[Population]&amp;TrendSheetStgData[Trend],Threshold[#All],5,FALSE)</f>
        <v>5</v>
      </c>
      <c r="M1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3" spans="1:13" x14ac:dyDescent="0.25">
      <c r="A1393" t="s">
        <v>115</v>
      </c>
      <c r="B1393" t="s">
        <v>115</v>
      </c>
      <c r="C1393" t="s">
        <v>91</v>
      </c>
      <c r="D1393" s="1" t="s">
        <v>98</v>
      </c>
      <c r="E1393" t="s">
        <v>93</v>
      </c>
      <c r="F1393" t="s">
        <v>32</v>
      </c>
      <c r="G1393">
        <v>21</v>
      </c>
      <c r="H1393">
        <v>6858</v>
      </c>
      <c r="I1393" s="5">
        <f>IFERROR(VLOOKUP(TrendSheetStgData[Population]&amp;TrendSheetStgData[Cost Basis]&amp;TrendSheetStgData[Period]&amp;TrendSheetStgData[Trend],TrendSheetPrdData[#All],9,FALSE),0)</f>
        <v>6835</v>
      </c>
      <c r="J1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0.33650329188002925</v>
      </c>
      <c r="K1393" s="5">
        <f>VLOOKUP(TrendSheetStgData[Population]&amp;TrendSheetStgData[Trend],Threshold[#All],4,FALSE)</f>
        <v>10</v>
      </c>
      <c r="L1393" s="5">
        <f>VLOOKUP(TrendSheetStgData[Population]&amp;TrendSheetStgData[Trend],Threshold[#All],5,FALSE)</f>
        <v>5</v>
      </c>
      <c r="M1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4" spans="1:13" x14ac:dyDescent="0.25">
      <c r="A1394" t="s">
        <v>115</v>
      </c>
      <c r="B1394" t="s">
        <v>115</v>
      </c>
      <c r="C1394" t="s">
        <v>91</v>
      </c>
      <c r="D1394" s="1" t="s">
        <v>99</v>
      </c>
      <c r="E1394" t="s">
        <v>93</v>
      </c>
      <c r="F1394" t="s">
        <v>32</v>
      </c>
      <c r="G1394">
        <v>21</v>
      </c>
      <c r="H1394">
        <v>7720</v>
      </c>
      <c r="I1394" s="5">
        <f>IFERROR(VLOOKUP(TrendSheetStgData[Population]&amp;TrendSheetStgData[Cost Basis]&amp;TrendSheetStgData[Period]&amp;TrendSheetStgData[Trend],TrendSheetPrdData[#All],9,FALSE),0)</f>
        <v>7701</v>
      </c>
      <c r="J1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0.24672120503830669</v>
      </c>
      <c r="K1394" s="5">
        <f>VLOOKUP(TrendSheetStgData[Population]&amp;TrendSheetStgData[Trend],Threshold[#All],4,FALSE)</f>
        <v>10</v>
      </c>
      <c r="L1394" s="5">
        <f>VLOOKUP(TrendSheetStgData[Population]&amp;TrendSheetStgData[Trend],Threshold[#All],5,FALSE)</f>
        <v>5</v>
      </c>
      <c r="M1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5" spans="1:13" x14ac:dyDescent="0.25">
      <c r="A1395" t="s">
        <v>115</v>
      </c>
      <c r="B1395" t="s">
        <v>115</v>
      </c>
      <c r="C1395" t="s">
        <v>91</v>
      </c>
      <c r="D1395" s="1" t="s">
        <v>100</v>
      </c>
      <c r="E1395" t="s">
        <v>93</v>
      </c>
      <c r="F1395" t="s">
        <v>32</v>
      </c>
      <c r="G1395">
        <v>21</v>
      </c>
      <c r="H1395">
        <v>7817</v>
      </c>
      <c r="I1395" s="5">
        <f>IFERROR(VLOOKUP(TrendSheetStgData[Population]&amp;TrendSheetStgData[Cost Basis]&amp;TrendSheetStgData[Period]&amp;TrendSheetStgData[Trend],TrendSheetPrdData[#All],9,FALSE),0)</f>
        <v>7773</v>
      </c>
      <c r="J1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0.56606200952013386</v>
      </c>
      <c r="K1395" s="5">
        <f>VLOOKUP(TrendSheetStgData[Population]&amp;TrendSheetStgData[Trend],Threshold[#All],4,FALSE)</f>
        <v>10</v>
      </c>
      <c r="L1395" s="5">
        <f>VLOOKUP(TrendSheetStgData[Population]&amp;TrendSheetStgData[Trend],Threshold[#All],5,FALSE)</f>
        <v>5</v>
      </c>
      <c r="M1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6" spans="1:13" x14ac:dyDescent="0.25">
      <c r="A1396" t="s">
        <v>115</v>
      </c>
      <c r="B1396" t="s">
        <v>115</v>
      </c>
      <c r="C1396" t="s">
        <v>91</v>
      </c>
      <c r="D1396" s="1" t="s">
        <v>101</v>
      </c>
      <c r="E1396" t="s">
        <v>93</v>
      </c>
      <c r="F1396" t="s">
        <v>32</v>
      </c>
      <c r="G1396">
        <v>21</v>
      </c>
      <c r="H1396">
        <v>7046</v>
      </c>
      <c r="I1396" s="5">
        <f>IFERROR(VLOOKUP(TrendSheetStgData[Population]&amp;TrendSheetStgData[Cost Basis]&amp;TrendSheetStgData[Period]&amp;TrendSheetStgData[Trend],TrendSheetPrdData[#All],9,FALSE),0)</f>
        <v>6980</v>
      </c>
      <c r="J1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0.94555873925501432</v>
      </c>
      <c r="K1396" s="5">
        <f>VLOOKUP(TrendSheetStgData[Population]&amp;TrendSheetStgData[Trend],Threshold[#All],4,FALSE)</f>
        <v>10</v>
      </c>
      <c r="L1396" s="5">
        <f>VLOOKUP(TrendSheetStgData[Population]&amp;TrendSheetStgData[Trend],Threshold[#All],5,FALSE)</f>
        <v>5</v>
      </c>
      <c r="M1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7" spans="1:13" x14ac:dyDescent="0.25">
      <c r="A1397" t="s">
        <v>115</v>
      </c>
      <c r="B1397" t="s">
        <v>115</v>
      </c>
      <c r="C1397" t="s">
        <v>91</v>
      </c>
      <c r="D1397" s="1" t="s">
        <v>102</v>
      </c>
      <c r="E1397" t="s">
        <v>93</v>
      </c>
      <c r="F1397" t="s">
        <v>32</v>
      </c>
      <c r="G1397">
        <v>21</v>
      </c>
      <c r="H1397">
        <v>6719</v>
      </c>
      <c r="I1397" s="5">
        <f>IFERROR(VLOOKUP(TrendSheetStgData[Population]&amp;TrendSheetStgData[Cost Basis]&amp;TrendSheetStgData[Period]&amp;TrendSheetStgData[Trend],TrendSheetPrdData[#All],9,FALSE),0)</f>
        <v>6626</v>
      </c>
      <c r="J1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1.4035617265318443</v>
      </c>
      <c r="K1397" s="5">
        <f>VLOOKUP(TrendSheetStgData[Population]&amp;TrendSheetStgData[Trend],Threshold[#All],4,FALSE)</f>
        <v>10</v>
      </c>
      <c r="L1397" s="5">
        <f>VLOOKUP(TrendSheetStgData[Population]&amp;TrendSheetStgData[Trend],Threshold[#All],5,FALSE)</f>
        <v>5</v>
      </c>
      <c r="M1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8" spans="1:13" x14ac:dyDescent="0.25">
      <c r="A1398" t="s">
        <v>115</v>
      </c>
      <c r="B1398" t="s">
        <v>115</v>
      </c>
      <c r="C1398" t="s">
        <v>91</v>
      </c>
      <c r="D1398" s="1" t="s">
        <v>103</v>
      </c>
      <c r="E1398" t="s">
        <v>93</v>
      </c>
      <c r="F1398" t="s">
        <v>32</v>
      </c>
      <c r="G1398">
        <v>21</v>
      </c>
      <c r="H1398">
        <v>5617</v>
      </c>
      <c r="I1398" s="5">
        <f>IFERROR(VLOOKUP(TrendSheetStgData[Population]&amp;TrendSheetStgData[Cost Basis]&amp;TrendSheetStgData[Period]&amp;TrendSheetStgData[Trend],TrendSheetPrdData[#All],9,FALSE),0)</f>
        <v>5587</v>
      </c>
      <c r="J1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0.53696080186146411</v>
      </c>
      <c r="K1398" s="5">
        <f>VLOOKUP(TrendSheetStgData[Population]&amp;TrendSheetStgData[Trend],Threshold[#All],4,FALSE)</f>
        <v>10</v>
      </c>
      <c r="L1398" s="5">
        <f>VLOOKUP(TrendSheetStgData[Population]&amp;TrendSheetStgData[Trend],Threshold[#All],5,FALSE)</f>
        <v>5</v>
      </c>
      <c r="M1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399" spans="1:13" x14ac:dyDescent="0.25">
      <c r="A1399" t="s">
        <v>115</v>
      </c>
      <c r="B1399" t="s">
        <v>115</v>
      </c>
      <c r="C1399" t="s">
        <v>91</v>
      </c>
      <c r="D1399" s="1" t="s">
        <v>104</v>
      </c>
      <c r="E1399" t="s">
        <v>93</v>
      </c>
      <c r="F1399" t="s">
        <v>32</v>
      </c>
      <c r="G1399">
        <v>21</v>
      </c>
      <c r="H1399">
        <v>6465</v>
      </c>
      <c r="I1399" s="5">
        <f>IFERROR(VLOOKUP(TrendSheetStgData[Population]&amp;TrendSheetStgData[Cost Basis]&amp;TrendSheetStgData[Period]&amp;TrendSheetStgData[Trend],TrendSheetPrdData[#All],9,FALSE),0)</f>
        <v>6416</v>
      </c>
      <c r="J1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0.763715710723192</v>
      </c>
      <c r="K1399" s="5">
        <f>VLOOKUP(TrendSheetStgData[Population]&amp;TrendSheetStgData[Trend],Threshold[#All],4,FALSE)</f>
        <v>10</v>
      </c>
      <c r="L1399" s="5">
        <f>VLOOKUP(TrendSheetStgData[Population]&amp;TrendSheetStgData[Trend],Threshold[#All],5,FALSE)</f>
        <v>5</v>
      </c>
      <c r="M1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00" spans="1:13" x14ac:dyDescent="0.25">
      <c r="A1400" t="s">
        <v>115</v>
      </c>
      <c r="B1400" t="s">
        <v>115</v>
      </c>
      <c r="C1400" t="s">
        <v>91</v>
      </c>
      <c r="D1400" s="1" t="s">
        <v>105</v>
      </c>
      <c r="E1400" t="s">
        <v>93</v>
      </c>
      <c r="F1400" t="s">
        <v>32</v>
      </c>
      <c r="G1400">
        <v>21</v>
      </c>
      <c r="H1400">
        <v>6407</v>
      </c>
      <c r="I1400" s="5">
        <f>IFERROR(VLOOKUP(TrendSheetStgData[Population]&amp;TrendSheetStgData[Cost Basis]&amp;TrendSheetStgData[Period]&amp;TrendSheetStgData[Trend],TrendSheetPrdData[#All],9,FALSE),0)</f>
        <v>6365</v>
      </c>
      <c r="J1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0.6598586017282011</v>
      </c>
      <c r="K1400" s="5">
        <f>VLOOKUP(TrendSheetStgData[Population]&amp;TrendSheetStgData[Trend],Threshold[#All],4,FALSE)</f>
        <v>10</v>
      </c>
      <c r="L1400" s="5">
        <f>VLOOKUP(TrendSheetStgData[Population]&amp;TrendSheetStgData[Trend],Threshold[#All],5,FALSE)</f>
        <v>5</v>
      </c>
      <c r="M1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01" spans="1:13" x14ac:dyDescent="0.25">
      <c r="A1401" t="s">
        <v>115</v>
      </c>
      <c r="B1401" t="s">
        <v>115</v>
      </c>
      <c r="C1401" t="s">
        <v>91</v>
      </c>
      <c r="D1401" s="1" t="s">
        <v>106</v>
      </c>
      <c r="E1401" t="s">
        <v>93</v>
      </c>
      <c r="F1401" t="s">
        <v>32</v>
      </c>
      <c r="G1401">
        <v>21</v>
      </c>
      <c r="H1401">
        <v>6497</v>
      </c>
      <c r="I1401" s="5">
        <f>IFERROR(VLOOKUP(TrendSheetStgData[Population]&amp;TrendSheetStgData[Cost Basis]&amp;TrendSheetStgData[Period]&amp;TrendSheetStgData[Trend],TrendSheetPrdData[#All],9,FALSE),0)</f>
        <v>6436</v>
      </c>
      <c r="J1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0.94779366065879422</v>
      </c>
      <c r="K1401" s="5">
        <f>VLOOKUP(TrendSheetStgData[Population]&amp;TrendSheetStgData[Trend],Threshold[#All],4,FALSE)</f>
        <v>10</v>
      </c>
      <c r="L1401" s="5">
        <f>VLOOKUP(TrendSheetStgData[Population]&amp;TrendSheetStgData[Trend],Threshold[#All],5,FALSE)</f>
        <v>5</v>
      </c>
      <c r="M1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02" spans="1:13" x14ac:dyDescent="0.25">
      <c r="A1402" t="s">
        <v>115</v>
      </c>
      <c r="B1402" t="s">
        <v>115</v>
      </c>
      <c r="C1402" t="s">
        <v>91</v>
      </c>
      <c r="D1402" s="1" t="s">
        <v>107</v>
      </c>
      <c r="E1402" t="s">
        <v>93</v>
      </c>
      <c r="F1402" t="s">
        <v>32</v>
      </c>
      <c r="G1402">
        <v>21</v>
      </c>
      <c r="H1402">
        <v>5709</v>
      </c>
      <c r="I1402" s="5">
        <f>IFERROR(VLOOKUP(TrendSheetStgData[Population]&amp;TrendSheetStgData[Cost Basis]&amp;TrendSheetStgData[Period]&amp;TrendSheetStgData[Trend],TrendSheetPrdData[#All],9,FALSE),0)</f>
        <v>5646</v>
      </c>
      <c r="J1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1.1158342189160468</v>
      </c>
      <c r="K1402" s="5">
        <f>VLOOKUP(TrendSheetStgData[Population]&amp;TrendSheetStgData[Trend],Threshold[#All],4,FALSE)</f>
        <v>10</v>
      </c>
      <c r="L1402" s="5">
        <f>VLOOKUP(TrendSheetStgData[Population]&amp;TrendSheetStgData[Trend],Threshold[#All],5,FALSE)</f>
        <v>5</v>
      </c>
      <c r="M1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03" spans="1:13" x14ac:dyDescent="0.25">
      <c r="A1403" t="s">
        <v>115</v>
      </c>
      <c r="B1403" t="s">
        <v>115</v>
      </c>
      <c r="C1403" t="s">
        <v>91</v>
      </c>
      <c r="D1403" s="1" t="s">
        <v>108</v>
      </c>
      <c r="E1403" t="s">
        <v>93</v>
      </c>
      <c r="F1403" t="s">
        <v>32</v>
      </c>
      <c r="G1403">
        <v>21</v>
      </c>
      <c r="H1403">
        <v>5645</v>
      </c>
      <c r="I1403" s="5">
        <f>IFERROR(VLOOKUP(TrendSheetStgData[Population]&amp;TrendSheetStgData[Cost Basis]&amp;TrendSheetStgData[Period]&amp;TrendSheetStgData[Trend],TrendSheetPrdData[#All],9,FALSE),0)</f>
        <v>5527</v>
      </c>
      <c r="J1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2.1349737651528859</v>
      </c>
      <c r="K1403" s="5">
        <f>VLOOKUP(TrendSheetStgData[Population]&amp;TrendSheetStgData[Trend],Threshold[#All],4,FALSE)</f>
        <v>10</v>
      </c>
      <c r="L1403" s="5">
        <f>VLOOKUP(TrendSheetStgData[Population]&amp;TrendSheetStgData[Trend],Threshold[#All],5,FALSE)</f>
        <v>5</v>
      </c>
      <c r="M1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04" spans="1:13" x14ac:dyDescent="0.25">
      <c r="A1404" t="s">
        <v>115</v>
      </c>
      <c r="B1404" t="s">
        <v>115</v>
      </c>
      <c r="C1404" t="s">
        <v>91</v>
      </c>
      <c r="D1404" s="1" t="s">
        <v>109</v>
      </c>
      <c r="E1404" t="s">
        <v>93</v>
      </c>
      <c r="F1404" t="s">
        <v>32</v>
      </c>
      <c r="G1404">
        <v>21</v>
      </c>
      <c r="H1404">
        <v>6231</v>
      </c>
      <c r="I1404" s="5">
        <f>IFERROR(VLOOKUP(TrendSheetStgData[Population]&amp;TrendSheetStgData[Cost Basis]&amp;TrendSheetStgData[Period]&amp;TrendSheetStgData[Trend],TrendSheetPrdData[#All],9,FALSE),0)</f>
        <v>6000</v>
      </c>
      <c r="J1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3.85</v>
      </c>
      <c r="K1404" s="5">
        <f>VLOOKUP(TrendSheetStgData[Population]&amp;TrendSheetStgData[Trend],Threshold[#All],4,FALSE)</f>
        <v>10</v>
      </c>
      <c r="L1404" s="5">
        <f>VLOOKUP(TrendSheetStgData[Population]&amp;TrendSheetStgData[Trend],Threshold[#All],5,FALSE)</f>
        <v>5</v>
      </c>
      <c r="M1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05" spans="1:13" x14ac:dyDescent="0.25">
      <c r="A1405" t="s">
        <v>115</v>
      </c>
      <c r="B1405" t="s">
        <v>115</v>
      </c>
      <c r="C1405" t="s">
        <v>91</v>
      </c>
      <c r="D1405" s="1" t="s">
        <v>110</v>
      </c>
      <c r="E1405" t="s">
        <v>93</v>
      </c>
      <c r="F1405" t="s">
        <v>32</v>
      </c>
      <c r="G1405">
        <v>21</v>
      </c>
      <c r="H1405">
        <v>5645</v>
      </c>
      <c r="I1405" s="5">
        <f>IFERROR(VLOOKUP(TrendSheetStgData[Population]&amp;TrendSheetStgData[Cost Basis]&amp;TrendSheetStgData[Period]&amp;TrendSheetStgData[Trend],TrendSheetPrdData[#All],9,FALSE),0)</f>
        <v>5348</v>
      </c>
      <c r="J1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5.5534779356768889</v>
      </c>
      <c r="K1405" s="5">
        <f>VLOOKUP(TrendSheetStgData[Population]&amp;TrendSheetStgData[Trend],Threshold[#All],4,FALSE)</f>
        <v>10</v>
      </c>
      <c r="L1405" s="5">
        <f>VLOOKUP(TrendSheetStgData[Population]&amp;TrendSheetStgData[Trend],Threshold[#All],5,FALSE)</f>
        <v>5</v>
      </c>
      <c r="M1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06" spans="1:13" x14ac:dyDescent="0.25">
      <c r="A1406" t="s">
        <v>115</v>
      </c>
      <c r="B1406" t="s">
        <v>115</v>
      </c>
      <c r="C1406" t="s">
        <v>91</v>
      </c>
      <c r="D1406" s="1" t="s">
        <v>111</v>
      </c>
      <c r="E1406" t="s">
        <v>113</v>
      </c>
      <c r="F1406" t="s">
        <v>32</v>
      </c>
      <c r="G1406">
        <v>21</v>
      </c>
      <c r="H1406">
        <v>5995</v>
      </c>
      <c r="I1406" s="5">
        <f>IFERROR(VLOOKUP(TrendSheetStgData[Population]&amp;TrendSheetStgData[Cost Basis]&amp;TrendSheetStgData[Period]&amp;TrendSheetStgData[Trend],TrendSheetPrdData[#All],9,FALSE),0)</f>
        <v>5573</v>
      </c>
      <c r="J1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7.5722232190920513</v>
      </c>
      <c r="K1406" s="5">
        <f>VLOOKUP(TrendSheetStgData[Population]&amp;TrendSheetStgData[Trend],Threshold[#All],4,FALSE)</f>
        <v>10</v>
      </c>
      <c r="L1406" s="5">
        <f>VLOOKUP(TrendSheetStgData[Population]&amp;TrendSheetStgData[Trend],Threshold[#All],5,FALSE)</f>
        <v>5</v>
      </c>
      <c r="M1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07" spans="1:13" x14ac:dyDescent="0.25">
      <c r="A1407" t="s">
        <v>115</v>
      </c>
      <c r="B1407" t="s">
        <v>115</v>
      </c>
      <c r="C1407" t="s">
        <v>91</v>
      </c>
      <c r="D1407" s="1" t="s">
        <v>112</v>
      </c>
      <c r="E1407" t="s">
        <v>113</v>
      </c>
      <c r="F1407" t="s">
        <v>32</v>
      </c>
      <c r="G1407">
        <v>21</v>
      </c>
      <c r="H1407">
        <v>4608</v>
      </c>
      <c r="I1407" s="5">
        <f>IFERROR(VLOOKUP(TrendSheetStgData[Population]&amp;TrendSheetStgData[Cost Basis]&amp;TrendSheetStgData[Period]&amp;TrendSheetStgData[Trend],TrendSheetPrdData[#All],9,FALSE),0)</f>
        <v>1490</v>
      </c>
      <c r="J1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209.26174496644293</v>
      </c>
      <c r="K1407" s="5">
        <f>VLOOKUP(TrendSheetStgData[Population]&amp;TrendSheetStgData[Trend],Threshold[#All],4,FALSE)</f>
        <v>10</v>
      </c>
      <c r="L1407" s="5">
        <f>VLOOKUP(TrendSheetStgData[Population]&amp;TrendSheetStgData[Trend],Threshold[#All],5,FALSE)</f>
        <v>5</v>
      </c>
      <c r="M1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08" spans="1:13" x14ac:dyDescent="0.25">
      <c r="A1408" t="s">
        <v>115</v>
      </c>
      <c r="B1408" t="s">
        <v>115</v>
      </c>
      <c r="C1408" t="s">
        <v>91</v>
      </c>
      <c r="D1408" s="1" t="s">
        <v>114</v>
      </c>
      <c r="E1408" t="s">
        <v>113</v>
      </c>
      <c r="F1408" t="s">
        <v>32</v>
      </c>
      <c r="G1408">
        <v>21</v>
      </c>
      <c r="H1408">
        <v>2727</v>
      </c>
      <c r="I1408" s="5">
        <f>IFERROR(VLOOKUP(TrendSheetStgData[Population]&amp;TrendSheetStgData[Cost Basis]&amp;TrendSheetStgData[Period]&amp;TrendSheetStgData[Trend],TrendSheetPrdData[#All],9,FALSE),0)</f>
        <v>0</v>
      </c>
      <c r="J1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08" s="5">
        <f>VLOOKUP(TrendSheetStgData[Population]&amp;TrendSheetStgData[Trend],Threshold[#All],4,FALSE)</f>
        <v>10</v>
      </c>
      <c r="L1408" s="5">
        <f>VLOOKUP(TrendSheetStgData[Population]&amp;TrendSheetStgData[Trend],Threshold[#All],5,FALSE)</f>
        <v>5</v>
      </c>
      <c r="M1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09" spans="1:13" x14ac:dyDescent="0.25">
      <c r="A1409" t="s">
        <v>115</v>
      </c>
      <c r="B1409" t="s">
        <v>115</v>
      </c>
      <c r="C1409" t="s">
        <v>91</v>
      </c>
      <c r="D1409" s="1" t="s">
        <v>92</v>
      </c>
      <c r="E1409" t="s">
        <v>93</v>
      </c>
      <c r="F1409" t="s">
        <v>33</v>
      </c>
      <c r="G1409">
        <v>22</v>
      </c>
      <c r="H1409">
        <v>186</v>
      </c>
      <c r="I1409" s="5">
        <f>IFERROR(VLOOKUP(TrendSheetStgData[Population]&amp;TrendSheetStgData[Cost Basis]&amp;TrendSheetStgData[Period]&amp;TrendSheetStgData[Trend],TrendSheetPrdData[#All],9,FALSE),0)</f>
        <v>186</v>
      </c>
      <c r="J1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09" s="5">
        <f>VLOOKUP(TrendSheetStgData[Population]&amp;TrendSheetStgData[Trend],Threshold[#All],4,FALSE)</f>
        <v>10</v>
      </c>
      <c r="L1409" s="5">
        <f>VLOOKUP(TrendSheetStgData[Population]&amp;TrendSheetStgData[Trend],Threshold[#All],5,FALSE)</f>
        <v>5</v>
      </c>
      <c r="M1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0" spans="1:13" x14ac:dyDescent="0.25">
      <c r="A1410" t="s">
        <v>115</v>
      </c>
      <c r="B1410" t="s">
        <v>115</v>
      </c>
      <c r="C1410" t="s">
        <v>91</v>
      </c>
      <c r="D1410" s="1" t="s">
        <v>94</v>
      </c>
      <c r="E1410" t="s">
        <v>93</v>
      </c>
      <c r="F1410" t="s">
        <v>33</v>
      </c>
      <c r="G1410">
        <v>22</v>
      </c>
      <c r="H1410">
        <v>112</v>
      </c>
      <c r="I1410" s="5">
        <f>IFERROR(VLOOKUP(TrendSheetStgData[Population]&amp;TrendSheetStgData[Cost Basis]&amp;TrendSheetStgData[Period]&amp;TrendSheetStgData[Trend],TrendSheetPrdData[#All],9,FALSE),0)</f>
        <v>112</v>
      </c>
      <c r="J1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0" s="5">
        <f>VLOOKUP(TrendSheetStgData[Population]&amp;TrendSheetStgData[Trend],Threshold[#All],4,FALSE)</f>
        <v>10</v>
      </c>
      <c r="L1410" s="5">
        <f>VLOOKUP(TrendSheetStgData[Population]&amp;TrendSheetStgData[Trend],Threshold[#All],5,FALSE)</f>
        <v>5</v>
      </c>
      <c r="M1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1" spans="1:13" x14ac:dyDescent="0.25">
      <c r="A1411" t="s">
        <v>115</v>
      </c>
      <c r="B1411" t="s">
        <v>115</v>
      </c>
      <c r="C1411" t="s">
        <v>91</v>
      </c>
      <c r="D1411" s="1" t="s">
        <v>95</v>
      </c>
      <c r="E1411" t="s">
        <v>93</v>
      </c>
      <c r="F1411" t="s">
        <v>33</v>
      </c>
      <c r="G1411">
        <v>22</v>
      </c>
      <c r="H1411">
        <v>82</v>
      </c>
      <c r="I1411" s="5">
        <f>IFERROR(VLOOKUP(TrendSheetStgData[Population]&amp;TrendSheetStgData[Cost Basis]&amp;TrendSheetStgData[Period]&amp;TrendSheetStgData[Trend],TrendSheetPrdData[#All],9,FALSE),0)</f>
        <v>82</v>
      </c>
      <c r="J1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1" s="5">
        <f>VLOOKUP(TrendSheetStgData[Population]&amp;TrendSheetStgData[Trend],Threshold[#All],4,FALSE)</f>
        <v>10</v>
      </c>
      <c r="L1411" s="5">
        <f>VLOOKUP(TrendSheetStgData[Population]&amp;TrendSheetStgData[Trend],Threshold[#All],5,FALSE)</f>
        <v>5</v>
      </c>
      <c r="M1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2" spans="1:13" x14ac:dyDescent="0.25">
      <c r="A1412" t="s">
        <v>115</v>
      </c>
      <c r="B1412" t="s">
        <v>115</v>
      </c>
      <c r="C1412" t="s">
        <v>91</v>
      </c>
      <c r="D1412" s="1" t="s">
        <v>96</v>
      </c>
      <c r="E1412" t="s">
        <v>93</v>
      </c>
      <c r="F1412" t="s">
        <v>33</v>
      </c>
      <c r="G1412">
        <v>22</v>
      </c>
      <c r="H1412">
        <v>183</v>
      </c>
      <c r="I1412" s="5">
        <f>IFERROR(VLOOKUP(TrendSheetStgData[Population]&amp;TrendSheetStgData[Cost Basis]&amp;TrendSheetStgData[Period]&amp;TrendSheetStgData[Trend],TrendSheetPrdData[#All],9,FALSE),0)</f>
        <v>183</v>
      </c>
      <c r="J1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12" s="5">
        <f>VLOOKUP(TrendSheetStgData[Population]&amp;TrendSheetStgData[Trend],Threshold[#All],4,FALSE)</f>
        <v>10</v>
      </c>
      <c r="L1412" s="5">
        <f>VLOOKUP(TrendSheetStgData[Population]&amp;TrendSheetStgData[Trend],Threshold[#All],5,FALSE)</f>
        <v>5</v>
      </c>
      <c r="M1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13" spans="1:13" x14ac:dyDescent="0.25">
      <c r="A1413" t="s">
        <v>115</v>
      </c>
      <c r="B1413" t="s">
        <v>115</v>
      </c>
      <c r="C1413" t="s">
        <v>91</v>
      </c>
      <c r="D1413" s="1" t="s">
        <v>97</v>
      </c>
      <c r="E1413" t="s">
        <v>93</v>
      </c>
      <c r="F1413" t="s">
        <v>33</v>
      </c>
      <c r="G1413">
        <v>22</v>
      </c>
      <c r="H1413">
        <v>261</v>
      </c>
      <c r="I1413" s="5">
        <f>IFERROR(VLOOKUP(TrendSheetStgData[Population]&amp;TrendSheetStgData[Cost Basis]&amp;TrendSheetStgData[Period]&amp;TrendSheetStgData[Trend],TrendSheetPrdData[#All],9,FALSE),0)</f>
        <v>288</v>
      </c>
      <c r="J1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9.375</v>
      </c>
      <c r="K1413" s="5">
        <f>VLOOKUP(TrendSheetStgData[Population]&amp;TrendSheetStgData[Trend],Threshold[#All],4,FALSE)</f>
        <v>10</v>
      </c>
      <c r="L1413" s="5">
        <f>VLOOKUP(TrendSheetStgData[Population]&amp;TrendSheetStgData[Trend],Threshold[#All],5,FALSE)</f>
        <v>5</v>
      </c>
      <c r="M1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14" spans="1:13" x14ac:dyDescent="0.25">
      <c r="A1414" t="s">
        <v>115</v>
      </c>
      <c r="B1414" t="s">
        <v>115</v>
      </c>
      <c r="C1414" t="s">
        <v>91</v>
      </c>
      <c r="D1414" s="1" t="s">
        <v>98</v>
      </c>
      <c r="E1414" t="s">
        <v>93</v>
      </c>
      <c r="F1414" t="s">
        <v>33</v>
      </c>
      <c r="G1414">
        <v>22</v>
      </c>
      <c r="H1414">
        <v>338</v>
      </c>
      <c r="I1414" s="5">
        <f>IFERROR(VLOOKUP(TrendSheetStgData[Population]&amp;TrendSheetStgData[Cost Basis]&amp;TrendSheetStgData[Period]&amp;TrendSheetStgData[Trend],TrendSheetPrdData[#All],9,FALSE),0)</f>
        <v>355</v>
      </c>
      <c r="J1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4.788732394366197</v>
      </c>
      <c r="K1414" s="5">
        <f>VLOOKUP(TrendSheetStgData[Population]&amp;TrendSheetStgData[Trend],Threshold[#All],4,FALSE)</f>
        <v>10</v>
      </c>
      <c r="L1414" s="5">
        <f>VLOOKUP(TrendSheetStgData[Population]&amp;TrendSheetStgData[Trend],Threshold[#All],5,FALSE)</f>
        <v>5</v>
      </c>
      <c r="M1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15" spans="1:13" x14ac:dyDescent="0.25">
      <c r="A1415" t="s">
        <v>115</v>
      </c>
      <c r="B1415" t="s">
        <v>115</v>
      </c>
      <c r="C1415" t="s">
        <v>91</v>
      </c>
      <c r="D1415" s="1" t="s">
        <v>99</v>
      </c>
      <c r="E1415" t="s">
        <v>93</v>
      </c>
      <c r="F1415" t="s">
        <v>33</v>
      </c>
      <c r="G1415">
        <v>22</v>
      </c>
      <c r="H1415">
        <v>459</v>
      </c>
      <c r="I1415" s="5">
        <f>IFERROR(VLOOKUP(TrendSheetStgData[Population]&amp;TrendSheetStgData[Cost Basis]&amp;TrendSheetStgData[Period]&amp;TrendSheetStgData[Trend],TrendSheetPrdData[#All],9,FALSE),0)</f>
        <v>472</v>
      </c>
      <c r="J1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2.754237288135593</v>
      </c>
      <c r="K1415" s="5">
        <f>VLOOKUP(TrendSheetStgData[Population]&amp;TrendSheetStgData[Trend],Threshold[#All],4,FALSE)</f>
        <v>10</v>
      </c>
      <c r="L1415" s="5">
        <f>VLOOKUP(TrendSheetStgData[Population]&amp;TrendSheetStgData[Trend],Threshold[#All],5,FALSE)</f>
        <v>5</v>
      </c>
      <c r="M1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16" spans="1:13" x14ac:dyDescent="0.25">
      <c r="A1416" t="s">
        <v>115</v>
      </c>
      <c r="B1416" t="s">
        <v>115</v>
      </c>
      <c r="C1416" t="s">
        <v>91</v>
      </c>
      <c r="D1416" s="1" t="s">
        <v>100</v>
      </c>
      <c r="E1416" t="s">
        <v>93</v>
      </c>
      <c r="F1416" t="s">
        <v>33</v>
      </c>
      <c r="G1416">
        <v>22</v>
      </c>
      <c r="H1416">
        <v>529</v>
      </c>
      <c r="I1416" s="5">
        <f>IFERROR(VLOOKUP(TrendSheetStgData[Population]&amp;TrendSheetStgData[Cost Basis]&amp;TrendSheetStgData[Period]&amp;TrendSheetStgData[Trend],TrendSheetPrdData[#All],9,FALSE),0)</f>
        <v>563</v>
      </c>
      <c r="J1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6.0390763765541742</v>
      </c>
      <c r="K1416" s="5">
        <f>VLOOKUP(TrendSheetStgData[Population]&amp;TrendSheetStgData[Trend],Threshold[#All],4,FALSE)</f>
        <v>10</v>
      </c>
      <c r="L1416" s="5">
        <f>VLOOKUP(TrendSheetStgData[Population]&amp;TrendSheetStgData[Trend],Threshold[#All],5,FALSE)</f>
        <v>5</v>
      </c>
      <c r="M1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17" spans="1:13" x14ac:dyDescent="0.25">
      <c r="A1417" t="s">
        <v>115</v>
      </c>
      <c r="B1417" t="s">
        <v>115</v>
      </c>
      <c r="C1417" t="s">
        <v>91</v>
      </c>
      <c r="D1417" s="1" t="s">
        <v>101</v>
      </c>
      <c r="E1417" t="s">
        <v>93</v>
      </c>
      <c r="F1417" t="s">
        <v>33</v>
      </c>
      <c r="G1417">
        <v>22</v>
      </c>
      <c r="H1417">
        <v>524</v>
      </c>
      <c r="I1417" s="5">
        <f>IFERROR(VLOOKUP(TrendSheetStgData[Population]&amp;TrendSheetStgData[Cost Basis]&amp;TrendSheetStgData[Period]&amp;TrendSheetStgData[Trend],TrendSheetPrdData[#All],9,FALSE),0)</f>
        <v>543</v>
      </c>
      <c r="J1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3.4990791896869244</v>
      </c>
      <c r="K1417" s="5">
        <f>VLOOKUP(TrendSheetStgData[Population]&amp;TrendSheetStgData[Trend],Threshold[#All],4,FALSE)</f>
        <v>10</v>
      </c>
      <c r="L1417" s="5">
        <f>VLOOKUP(TrendSheetStgData[Population]&amp;TrendSheetStgData[Trend],Threshold[#All],5,FALSE)</f>
        <v>5</v>
      </c>
      <c r="M1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18" spans="1:13" x14ac:dyDescent="0.25">
      <c r="A1418" t="s">
        <v>115</v>
      </c>
      <c r="B1418" t="s">
        <v>115</v>
      </c>
      <c r="C1418" t="s">
        <v>91</v>
      </c>
      <c r="D1418" s="1" t="s">
        <v>102</v>
      </c>
      <c r="E1418" t="s">
        <v>93</v>
      </c>
      <c r="F1418" t="s">
        <v>33</v>
      </c>
      <c r="G1418">
        <v>22</v>
      </c>
      <c r="H1418">
        <v>417</v>
      </c>
      <c r="I1418" s="5">
        <f>IFERROR(VLOOKUP(TrendSheetStgData[Population]&amp;TrendSheetStgData[Cost Basis]&amp;TrendSheetStgData[Period]&amp;TrendSheetStgData[Trend],TrendSheetPrdData[#All],9,FALSE),0)</f>
        <v>441</v>
      </c>
      <c r="J1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5.4421768707482991</v>
      </c>
      <c r="K1418" s="5">
        <f>VLOOKUP(TrendSheetStgData[Population]&amp;TrendSheetStgData[Trend],Threshold[#All],4,FALSE)</f>
        <v>10</v>
      </c>
      <c r="L1418" s="5">
        <f>VLOOKUP(TrendSheetStgData[Population]&amp;TrendSheetStgData[Trend],Threshold[#All],5,FALSE)</f>
        <v>5</v>
      </c>
      <c r="M1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19" spans="1:13" x14ac:dyDescent="0.25">
      <c r="A1419" t="s">
        <v>115</v>
      </c>
      <c r="B1419" t="s">
        <v>115</v>
      </c>
      <c r="C1419" t="s">
        <v>91</v>
      </c>
      <c r="D1419" s="1" t="s">
        <v>103</v>
      </c>
      <c r="E1419" t="s">
        <v>93</v>
      </c>
      <c r="F1419" t="s">
        <v>33</v>
      </c>
      <c r="G1419">
        <v>22</v>
      </c>
      <c r="H1419">
        <v>305</v>
      </c>
      <c r="I1419" s="5">
        <f>IFERROR(VLOOKUP(TrendSheetStgData[Population]&amp;TrendSheetStgData[Cost Basis]&amp;TrendSheetStgData[Period]&amp;TrendSheetStgData[Trend],TrendSheetPrdData[#All],9,FALSE),0)</f>
        <v>312</v>
      </c>
      <c r="J1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2.2435897435897436</v>
      </c>
      <c r="K1419" s="5">
        <f>VLOOKUP(TrendSheetStgData[Population]&amp;TrendSheetStgData[Trend],Threshold[#All],4,FALSE)</f>
        <v>10</v>
      </c>
      <c r="L1419" s="5">
        <f>VLOOKUP(TrendSheetStgData[Population]&amp;TrendSheetStgData[Trend],Threshold[#All],5,FALSE)</f>
        <v>5</v>
      </c>
      <c r="M1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20" spans="1:13" x14ac:dyDescent="0.25">
      <c r="A1420" t="s">
        <v>115</v>
      </c>
      <c r="B1420" t="s">
        <v>115</v>
      </c>
      <c r="C1420" t="s">
        <v>91</v>
      </c>
      <c r="D1420" s="1" t="s">
        <v>104</v>
      </c>
      <c r="E1420" t="s">
        <v>93</v>
      </c>
      <c r="F1420" t="s">
        <v>33</v>
      </c>
      <c r="G1420">
        <v>22</v>
      </c>
      <c r="H1420">
        <v>381</v>
      </c>
      <c r="I1420" s="5">
        <f>IFERROR(VLOOKUP(TrendSheetStgData[Population]&amp;TrendSheetStgData[Cost Basis]&amp;TrendSheetStgData[Period]&amp;TrendSheetStgData[Trend],TrendSheetPrdData[#All],9,FALSE),0)</f>
        <v>402</v>
      </c>
      <c r="J1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5.2238805970149249</v>
      </c>
      <c r="K1420" s="5">
        <f>VLOOKUP(TrendSheetStgData[Population]&amp;TrendSheetStgData[Trend],Threshold[#All],4,FALSE)</f>
        <v>10</v>
      </c>
      <c r="L1420" s="5">
        <f>VLOOKUP(TrendSheetStgData[Population]&amp;TrendSheetStgData[Trend],Threshold[#All],5,FALSE)</f>
        <v>5</v>
      </c>
      <c r="M1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21" spans="1:13" x14ac:dyDescent="0.25">
      <c r="A1421" t="s">
        <v>115</v>
      </c>
      <c r="B1421" t="s">
        <v>115</v>
      </c>
      <c r="C1421" t="s">
        <v>91</v>
      </c>
      <c r="D1421" s="1" t="s">
        <v>105</v>
      </c>
      <c r="E1421" t="s">
        <v>93</v>
      </c>
      <c r="F1421" t="s">
        <v>33</v>
      </c>
      <c r="G1421">
        <v>22</v>
      </c>
      <c r="H1421">
        <v>384</v>
      </c>
      <c r="I1421" s="5">
        <f>IFERROR(VLOOKUP(TrendSheetStgData[Population]&amp;TrendSheetStgData[Cost Basis]&amp;TrendSheetStgData[Period]&amp;TrendSheetStgData[Trend],TrendSheetPrdData[#All],9,FALSE),0)</f>
        <v>396</v>
      </c>
      <c r="J1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3.0303030303030303</v>
      </c>
      <c r="K1421" s="5">
        <f>VLOOKUP(TrendSheetStgData[Population]&amp;TrendSheetStgData[Trend],Threshold[#All],4,FALSE)</f>
        <v>10</v>
      </c>
      <c r="L1421" s="5">
        <f>VLOOKUP(TrendSheetStgData[Population]&amp;TrendSheetStgData[Trend],Threshold[#All],5,FALSE)</f>
        <v>5</v>
      </c>
      <c r="M1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22" spans="1:13" x14ac:dyDescent="0.25">
      <c r="A1422" t="s">
        <v>115</v>
      </c>
      <c r="B1422" t="s">
        <v>115</v>
      </c>
      <c r="C1422" t="s">
        <v>91</v>
      </c>
      <c r="D1422" s="1" t="s">
        <v>106</v>
      </c>
      <c r="E1422" t="s">
        <v>93</v>
      </c>
      <c r="F1422" t="s">
        <v>33</v>
      </c>
      <c r="G1422">
        <v>22</v>
      </c>
      <c r="H1422">
        <v>353</v>
      </c>
      <c r="I1422" s="5">
        <f>IFERROR(VLOOKUP(TrendSheetStgData[Population]&amp;TrendSheetStgData[Cost Basis]&amp;TrendSheetStgData[Period]&amp;TrendSheetStgData[Trend],TrendSheetPrdData[#All],9,FALSE),0)</f>
        <v>371</v>
      </c>
      <c r="J1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4.8517520215633425</v>
      </c>
      <c r="K1422" s="5">
        <f>VLOOKUP(TrendSheetStgData[Population]&amp;TrendSheetStgData[Trend],Threshold[#All],4,FALSE)</f>
        <v>10</v>
      </c>
      <c r="L1422" s="5">
        <f>VLOOKUP(TrendSheetStgData[Population]&amp;TrendSheetStgData[Trend],Threshold[#All],5,FALSE)</f>
        <v>5</v>
      </c>
      <c r="M1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23" spans="1:13" x14ac:dyDescent="0.25">
      <c r="A1423" t="s">
        <v>115</v>
      </c>
      <c r="B1423" t="s">
        <v>115</v>
      </c>
      <c r="C1423" t="s">
        <v>91</v>
      </c>
      <c r="D1423" s="1" t="s">
        <v>107</v>
      </c>
      <c r="E1423" t="s">
        <v>93</v>
      </c>
      <c r="F1423" t="s">
        <v>33</v>
      </c>
      <c r="G1423">
        <v>22</v>
      </c>
      <c r="H1423">
        <v>342</v>
      </c>
      <c r="I1423" s="5">
        <f>IFERROR(VLOOKUP(TrendSheetStgData[Population]&amp;TrendSheetStgData[Cost Basis]&amp;TrendSheetStgData[Period]&amp;TrendSheetStgData[Trend],TrendSheetPrdData[#All],9,FALSE),0)</f>
        <v>360</v>
      </c>
      <c r="J1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v>
      </c>
      <c r="K1423" s="5">
        <f>VLOOKUP(TrendSheetStgData[Population]&amp;TrendSheetStgData[Trend],Threshold[#All],4,FALSE)</f>
        <v>10</v>
      </c>
      <c r="L1423" s="5">
        <f>VLOOKUP(TrendSheetStgData[Population]&amp;TrendSheetStgData[Trend],Threshold[#All],5,FALSE)</f>
        <v>5</v>
      </c>
      <c r="M1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24" spans="1:13" x14ac:dyDescent="0.25">
      <c r="A1424" t="s">
        <v>115</v>
      </c>
      <c r="B1424" t="s">
        <v>115</v>
      </c>
      <c r="C1424" t="s">
        <v>91</v>
      </c>
      <c r="D1424" s="1" t="s">
        <v>108</v>
      </c>
      <c r="E1424" t="s">
        <v>93</v>
      </c>
      <c r="F1424" t="s">
        <v>33</v>
      </c>
      <c r="G1424">
        <v>22</v>
      </c>
      <c r="H1424">
        <v>375</v>
      </c>
      <c r="I1424" s="5">
        <f>IFERROR(VLOOKUP(TrendSheetStgData[Population]&amp;TrendSheetStgData[Cost Basis]&amp;TrendSheetStgData[Period]&amp;TrendSheetStgData[Trend],TrendSheetPrdData[#All],9,FALSE),0)</f>
        <v>389</v>
      </c>
      <c r="J1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3.5989717223650386</v>
      </c>
      <c r="K1424" s="5">
        <f>VLOOKUP(TrendSheetStgData[Population]&amp;TrendSheetStgData[Trend],Threshold[#All],4,FALSE)</f>
        <v>10</v>
      </c>
      <c r="L1424" s="5">
        <f>VLOOKUP(TrendSheetStgData[Population]&amp;TrendSheetStgData[Trend],Threshold[#All],5,FALSE)</f>
        <v>5</v>
      </c>
      <c r="M1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25" spans="1:13" x14ac:dyDescent="0.25">
      <c r="A1425" t="s">
        <v>115</v>
      </c>
      <c r="B1425" t="s">
        <v>115</v>
      </c>
      <c r="C1425" t="s">
        <v>91</v>
      </c>
      <c r="D1425" s="1" t="s">
        <v>109</v>
      </c>
      <c r="E1425" t="s">
        <v>93</v>
      </c>
      <c r="F1425" t="s">
        <v>33</v>
      </c>
      <c r="G1425">
        <v>22</v>
      </c>
      <c r="H1425">
        <v>317</v>
      </c>
      <c r="I1425" s="5">
        <f>IFERROR(VLOOKUP(TrendSheetStgData[Population]&amp;TrendSheetStgData[Cost Basis]&amp;TrendSheetStgData[Period]&amp;TrendSheetStgData[Trend],TrendSheetPrdData[#All],9,FALSE),0)</f>
        <v>335</v>
      </c>
      <c r="J1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5.3731343283582085</v>
      </c>
      <c r="K1425" s="5">
        <f>VLOOKUP(TrendSheetStgData[Population]&amp;TrendSheetStgData[Trend],Threshold[#All],4,FALSE)</f>
        <v>10</v>
      </c>
      <c r="L1425" s="5">
        <f>VLOOKUP(TrendSheetStgData[Population]&amp;TrendSheetStgData[Trend],Threshold[#All],5,FALSE)</f>
        <v>5</v>
      </c>
      <c r="M1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426" spans="1:13" x14ac:dyDescent="0.25">
      <c r="A1426" t="s">
        <v>115</v>
      </c>
      <c r="B1426" t="s">
        <v>115</v>
      </c>
      <c r="C1426" t="s">
        <v>91</v>
      </c>
      <c r="D1426" s="1" t="s">
        <v>110</v>
      </c>
      <c r="E1426" t="s">
        <v>93</v>
      </c>
      <c r="F1426" t="s">
        <v>33</v>
      </c>
      <c r="G1426">
        <v>22</v>
      </c>
      <c r="H1426">
        <v>383</v>
      </c>
      <c r="I1426" s="5">
        <f>IFERROR(VLOOKUP(TrendSheetStgData[Population]&amp;TrendSheetStgData[Cost Basis]&amp;TrendSheetStgData[Period]&amp;TrendSheetStgData[Trend],TrendSheetPrdData[#All],9,FALSE),0)</f>
        <v>382</v>
      </c>
      <c r="J1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0.26178010471204188</v>
      </c>
      <c r="K1426" s="5">
        <f>VLOOKUP(TrendSheetStgData[Population]&amp;TrendSheetStgData[Trend],Threshold[#All],4,FALSE)</f>
        <v>10</v>
      </c>
      <c r="L1426" s="5">
        <f>VLOOKUP(TrendSheetStgData[Population]&amp;TrendSheetStgData[Trend],Threshold[#All],5,FALSE)</f>
        <v>5</v>
      </c>
      <c r="M1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27" spans="1:13" x14ac:dyDescent="0.25">
      <c r="A1427" t="s">
        <v>115</v>
      </c>
      <c r="B1427" t="s">
        <v>115</v>
      </c>
      <c r="C1427" t="s">
        <v>91</v>
      </c>
      <c r="D1427" s="1" t="s">
        <v>111</v>
      </c>
      <c r="E1427" t="s">
        <v>113</v>
      </c>
      <c r="F1427" t="s">
        <v>33</v>
      </c>
      <c r="G1427">
        <v>22</v>
      </c>
      <c r="H1427">
        <v>400</v>
      </c>
      <c r="I1427" s="5">
        <f>IFERROR(VLOOKUP(TrendSheetStgData[Population]&amp;TrendSheetStgData[Cost Basis]&amp;TrendSheetStgData[Period]&amp;TrendSheetStgData[Trend],TrendSheetPrdData[#All],9,FALSE),0)</f>
        <v>358</v>
      </c>
      <c r="J1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11.731843575418994</v>
      </c>
      <c r="K1427" s="5">
        <f>VLOOKUP(TrendSheetStgData[Population]&amp;TrendSheetStgData[Trend],Threshold[#All],4,FALSE)</f>
        <v>10</v>
      </c>
      <c r="L1427" s="5">
        <f>VLOOKUP(TrendSheetStgData[Population]&amp;TrendSheetStgData[Trend],Threshold[#All],5,FALSE)</f>
        <v>5</v>
      </c>
      <c r="M1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28" spans="1:13" x14ac:dyDescent="0.25">
      <c r="A1428" t="s">
        <v>115</v>
      </c>
      <c r="B1428" t="s">
        <v>115</v>
      </c>
      <c r="C1428" t="s">
        <v>91</v>
      </c>
      <c r="D1428" s="1" t="s">
        <v>112</v>
      </c>
      <c r="E1428" t="s">
        <v>113</v>
      </c>
      <c r="F1428" t="s">
        <v>33</v>
      </c>
      <c r="G1428">
        <v>22</v>
      </c>
      <c r="H1428">
        <v>262</v>
      </c>
      <c r="I1428" s="5">
        <f>IFERROR(VLOOKUP(TrendSheetStgData[Population]&amp;TrendSheetStgData[Cost Basis]&amp;TrendSheetStgData[Period]&amp;TrendSheetStgData[Trend],TrendSheetPrdData[#All],9,FALSE),0)</f>
        <v>77</v>
      </c>
      <c r="J1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240.25974025974025</v>
      </c>
      <c r="K1428" s="5">
        <f>VLOOKUP(TrendSheetStgData[Population]&amp;TrendSheetStgData[Trend],Threshold[#All],4,FALSE)</f>
        <v>10</v>
      </c>
      <c r="L1428" s="5">
        <f>VLOOKUP(TrendSheetStgData[Population]&amp;TrendSheetStgData[Trend],Threshold[#All],5,FALSE)</f>
        <v>5</v>
      </c>
      <c r="M1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29" spans="1:13" x14ac:dyDescent="0.25">
      <c r="A1429" t="s">
        <v>115</v>
      </c>
      <c r="B1429" t="s">
        <v>115</v>
      </c>
      <c r="C1429" t="s">
        <v>91</v>
      </c>
      <c r="D1429" s="1" t="s">
        <v>114</v>
      </c>
      <c r="E1429" t="s">
        <v>113</v>
      </c>
      <c r="F1429" t="s">
        <v>33</v>
      </c>
      <c r="G1429">
        <v>22</v>
      </c>
      <c r="H1429">
        <v>147</v>
      </c>
      <c r="I1429" s="5">
        <f>IFERROR(VLOOKUP(TrendSheetStgData[Population]&amp;TrendSheetStgData[Cost Basis]&amp;TrendSheetStgData[Period]&amp;TrendSheetStgData[Trend],TrendSheetPrdData[#All],9,FALSE),0)</f>
        <v>0</v>
      </c>
      <c r="J1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29" s="5">
        <f>VLOOKUP(TrendSheetStgData[Population]&amp;TrendSheetStgData[Trend],Threshold[#All],4,FALSE)</f>
        <v>10</v>
      </c>
      <c r="L1429" s="5">
        <f>VLOOKUP(TrendSheetStgData[Population]&amp;TrendSheetStgData[Trend],Threshold[#All],5,FALSE)</f>
        <v>5</v>
      </c>
      <c r="M1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30" spans="1:13" x14ac:dyDescent="0.25">
      <c r="A1430" t="s">
        <v>115</v>
      </c>
      <c r="B1430" t="s">
        <v>115</v>
      </c>
      <c r="C1430" t="s">
        <v>91</v>
      </c>
      <c r="D1430" s="1" t="s">
        <v>92</v>
      </c>
      <c r="E1430" t="s">
        <v>93</v>
      </c>
      <c r="F1430" t="s">
        <v>34</v>
      </c>
      <c r="G1430">
        <v>23</v>
      </c>
      <c r="H1430">
        <v>3</v>
      </c>
      <c r="I1430" s="5">
        <f>IFERROR(VLOOKUP(TrendSheetStgData[Population]&amp;TrendSheetStgData[Cost Basis]&amp;TrendSheetStgData[Period]&amp;TrendSheetStgData[Trend],TrendSheetPrdData[#All],9,FALSE),0)</f>
        <v>0</v>
      </c>
      <c r="J1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30" s="5">
        <f>VLOOKUP(TrendSheetStgData[Population]&amp;TrendSheetStgData[Trend],Threshold[#All],4,FALSE)</f>
        <v>10</v>
      </c>
      <c r="L1430" s="5">
        <f>VLOOKUP(TrendSheetStgData[Population]&amp;TrendSheetStgData[Trend],Threshold[#All],5,FALSE)</f>
        <v>5</v>
      </c>
      <c r="M1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31" spans="1:13" x14ac:dyDescent="0.25">
      <c r="A1431" t="s">
        <v>115</v>
      </c>
      <c r="B1431" t="s">
        <v>115</v>
      </c>
      <c r="C1431" t="s">
        <v>91</v>
      </c>
      <c r="D1431" s="1" t="s">
        <v>94</v>
      </c>
      <c r="E1431" t="s">
        <v>93</v>
      </c>
      <c r="F1431" t="s">
        <v>34</v>
      </c>
      <c r="G1431">
        <v>23</v>
      </c>
      <c r="H1431">
        <v>0</v>
      </c>
      <c r="I1431" s="5">
        <f>IFERROR(VLOOKUP(TrendSheetStgData[Population]&amp;TrendSheetStgData[Cost Basis]&amp;TrendSheetStgData[Period]&amp;TrendSheetStgData[Trend],TrendSheetPrdData[#All],9,FALSE),0)</f>
        <v>0</v>
      </c>
      <c r="J1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1" s="5">
        <f>VLOOKUP(TrendSheetStgData[Population]&amp;TrendSheetStgData[Trend],Threshold[#All],4,FALSE)</f>
        <v>10</v>
      </c>
      <c r="L1431" s="5">
        <f>VLOOKUP(TrendSheetStgData[Population]&amp;TrendSheetStgData[Trend],Threshold[#All],5,FALSE)</f>
        <v>5</v>
      </c>
      <c r="M1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2" spans="1:13" x14ac:dyDescent="0.25">
      <c r="A1432" t="s">
        <v>115</v>
      </c>
      <c r="B1432" t="s">
        <v>115</v>
      </c>
      <c r="C1432" t="s">
        <v>91</v>
      </c>
      <c r="D1432" s="1" t="s">
        <v>95</v>
      </c>
      <c r="E1432" t="s">
        <v>93</v>
      </c>
      <c r="F1432" t="s">
        <v>34</v>
      </c>
      <c r="G1432">
        <v>23</v>
      </c>
      <c r="H1432">
        <v>0</v>
      </c>
      <c r="I1432" s="5">
        <f>IFERROR(VLOOKUP(TrendSheetStgData[Population]&amp;TrendSheetStgData[Cost Basis]&amp;TrendSheetStgData[Period]&amp;TrendSheetStgData[Trend],TrendSheetPrdData[#All],9,FALSE),0)</f>
        <v>0</v>
      </c>
      <c r="J1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2" s="5">
        <f>VLOOKUP(TrendSheetStgData[Population]&amp;TrendSheetStgData[Trend],Threshold[#All],4,FALSE)</f>
        <v>10</v>
      </c>
      <c r="L1432" s="5">
        <f>VLOOKUP(TrendSheetStgData[Population]&amp;TrendSheetStgData[Trend],Threshold[#All],5,FALSE)</f>
        <v>5</v>
      </c>
      <c r="M1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3" spans="1:13" x14ac:dyDescent="0.25">
      <c r="A1433" t="s">
        <v>115</v>
      </c>
      <c r="B1433" t="s">
        <v>115</v>
      </c>
      <c r="C1433" t="s">
        <v>91</v>
      </c>
      <c r="D1433" s="1" t="s">
        <v>96</v>
      </c>
      <c r="E1433" t="s">
        <v>93</v>
      </c>
      <c r="F1433" t="s">
        <v>34</v>
      </c>
      <c r="G1433">
        <v>23</v>
      </c>
      <c r="H1433">
        <v>0</v>
      </c>
      <c r="I1433" s="5">
        <f>IFERROR(VLOOKUP(TrendSheetStgData[Population]&amp;TrendSheetStgData[Cost Basis]&amp;TrendSheetStgData[Period]&amp;TrendSheetStgData[Trend],TrendSheetPrdData[#All],9,FALSE),0)</f>
        <v>0</v>
      </c>
      <c r="J1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3" s="5">
        <f>VLOOKUP(TrendSheetStgData[Population]&amp;TrendSheetStgData[Trend],Threshold[#All],4,FALSE)</f>
        <v>10</v>
      </c>
      <c r="L1433" s="5">
        <f>VLOOKUP(TrendSheetStgData[Population]&amp;TrendSheetStgData[Trend],Threshold[#All],5,FALSE)</f>
        <v>5</v>
      </c>
      <c r="M1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4" spans="1:13" x14ac:dyDescent="0.25">
      <c r="A1434" t="s">
        <v>115</v>
      </c>
      <c r="B1434" t="s">
        <v>115</v>
      </c>
      <c r="C1434" t="s">
        <v>91</v>
      </c>
      <c r="D1434" s="1" t="s">
        <v>97</v>
      </c>
      <c r="E1434" t="s">
        <v>93</v>
      </c>
      <c r="F1434" t="s">
        <v>34</v>
      </c>
      <c r="G1434">
        <v>23</v>
      </c>
      <c r="H1434">
        <v>0</v>
      </c>
      <c r="I1434" s="5">
        <f>IFERROR(VLOOKUP(TrendSheetStgData[Population]&amp;TrendSheetStgData[Cost Basis]&amp;TrendSheetStgData[Period]&amp;TrendSheetStgData[Trend],TrendSheetPrdData[#All],9,FALSE),0)</f>
        <v>0</v>
      </c>
      <c r="J1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4" s="5">
        <f>VLOOKUP(TrendSheetStgData[Population]&amp;TrendSheetStgData[Trend],Threshold[#All],4,FALSE)</f>
        <v>10</v>
      </c>
      <c r="L1434" s="5">
        <f>VLOOKUP(TrendSheetStgData[Population]&amp;TrendSheetStgData[Trend],Threshold[#All],5,FALSE)</f>
        <v>5</v>
      </c>
      <c r="M1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5" spans="1:13" x14ac:dyDescent="0.25">
      <c r="A1435" t="s">
        <v>115</v>
      </c>
      <c r="B1435" t="s">
        <v>115</v>
      </c>
      <c r="C1435" t="s">
        <v>91</v>
      </c>
      <c r="D1435" s="1" t="s">
        <v>98</v>
      </c>
      <c r="E1435" t="s">
        <v>93</v>
      </c>
      <c r="F1435" t="s">
        <v>34</v>
      </c>
      <c r="G1435">
        <v>23</v>
      </c>
      <c r="H1435">
        <v>0</v>
      </c>
      <c r="I1435" s="5">
        <f>IFERROR(VLOOKUP(TrendSheetStgData[Population]&amp;TrendSheetStgData[Cost Basis]&amp;TrendSheetStgData[Period]&amp;TrendSheetStgData[Trend],TrendSheetPrdData[#All],9,FALSE),0)</f>
        <v>0</v>
      </c>
      <c r="J1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5" s="5">
        <f>VLOOKUP(TrendSheetStgData[Population]&amp;TrendSheetStgData[Trend],Threshold[#All],4,FALSE)</f>
        <v>10</v>
      </c>
      <c r="L1435" s="5">
        <f>VLOOKUP(TrendSheetStgData[Population]&amp;TrendSheetStgData[Trend],Threshold[#All],5,FALSE)</f>
        <v>5</v>
      </c>
      <c r="M1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6" spans="1:13" x14ac:dyDescent="0.25">
      <c r="A1436" t="s">
        <v>115</v>
      </c>
      <c r="B1436" t="s">
        <v>115</v>
      </c>
      <c r="C1436" t="s">
        <v>91</v>
      </c>
      <c r="D1436" s="1" t="s">
        <v>99</v>
      </c>
      <c r="E1436" t="s">
        <v>93</v>
      </c>
      <c r="F1436" t="s">
        <v>34</v>
      </c>
      <c r="G1436">
        <v>23</v>
      </c>
      <c r="H1436">
        <v>0</v>
      </c>
      <c r="I1436" s="5">
        <f>IFERROR(VLOOKUP(TrendSheetStgData[Population]&amp;TrendSheetStgData[Cost Basis]&amp;TrendSheetStgData[Period]&amp;TrendSheetStgData[Trend],TrendSheetPrdData[#All],9,FALSE),0)</f>
        <v>0</v>
      </c>
      <c r="J1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6" s="5">
        <f>VLOOKUP(TrendSheetStgData[Population]&amp;TrendSheetStgData[Trend],Threshold[#All],4,FALSE)</f>
        <v>10</v>
      </c>
      <c r="L1436" s="5">
        <f>VLOOKUP(TrendSheetStgData[Population]&amp;TrendSheetStgData[Trend],Threshold[#All],5,FALSE)</f>
        <v>5</v>
      </c>
      <c r="M1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7" spans="1:13" x14ac:dyDescent="0.25">
      <c r="A1437" t="s">
        <v>115</v>
      </c>
      <c r="B1437" t="s">
        <v>115</v>
      </c>
      <c r="C1437" t="s">
        <v>91</v>
      </c>
      <c r="D1437" s="1" t="s">
        <v>100</v>
      </c>
      <c r="E1437" t="s">
        <v>93</v>
      </c>
      <c r="F1437" t="s">
        <v>34</v>
      </c>
      <c r="G1437">
        <v>23</v>
      </c>
      <c r="H1437">
        <v>0</v>
      </c>
      <c r="I1437" s="5">
        <f>IFERROR(VLOOKUP(TrendSheetStgData[Population]&amp;TrendSheetStgData[Cost Basis]&amp;TrendSheetStgData[Period]&amp;TrendSheetStgData[Trend],TrendSheetPrdData[#All],9,FALSE),0)</f>
        <v>0</v>
      </c>
      <c r="J1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7" s="5">
        <f>VLOOKUP(TrendSheetStgData[Population]&amp;TrendSheetStgData[Trend],Threshold[#All],4,FALSE)</f>
        <v>10</v>
      </c>
      <c r="L1437" s="5">
        <f>VLOOKUP(TrendSheetStgData[Population]&amp;TrendSheetStgData[Trend],Threshold[#All],5,FALSE)</f>
        <v>5</v>
      </c>
      <c r="M1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8" spans="1:13" x14ac:dyDescent="0.25">
      <c r="A1438" t="s">
        <v>115</v>
      </c>
      <c r="B1438" t="s">
        <v>115</v>
      </c>
      <c r="C1438" t="s">
        <v>91</v>
      </c>
      <c r="D1438" s="1" t="s">
        <v>101</v>
      </c>
      <c r="E1438" t="s">
        <v>93</v>
      </c>
      <c r="F1438" t="s">
        <v>34</v>
      </c>
      <c r="G1438">
        <v>23</v>
      </c>
      <c r="H1438">
        <v>0</v>
      </c>
      <c r="I1438" s="5">
        <f>IFERROR(VLOOKUP(TrendSheetStgData[Population]&amp;TrendSheetStgData[Cost Basis]&amp;TrendSheetStgData[Period]&amp;TrendSheetStgData[Trend],TrendSheetPrdData[#All],9,FALSE),0)</f>
        <v>0</v>
      </c>
      <c r="J1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8" s="5">
        <f>VLOOKUP(TrendSheetStgData[Population]&amp;TrendSheetStgData[Trend],Threshold[#All],4,FALSE)</f>
        <v>10</v>
      </c>
      <c r="L1438" s="5">
        <f>VLOOKUP(TrendSheetStgData[Population]&amp;TrendSheetStgData[Trend],Threshold[#All],5,FALSE)</f>
        <v>5</v>
      </c>
      <c r="M1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39" spans="1:13" x14ac:dyDescent="0.25">
      <c r="A1439" t="s">
        <v>115</v>
      </c>
      <c r="B1439" t="s">
        <v>115</v>
      </c>
      <c r="C1439" t="s">
        <v>91</v>
      </c>
      <c r="D1439" s="1" t="s">
        <v>102</v>
      </c>
      <c r="E1439" t="s">
        <v>93</v>
      </c>
      <c r="F1439" t="s">
        <v>34</v>
      </c>
      <c r="G1439">
        <v>23</v>
      </c>
      <c r="H1439">
        <v>0</v>
      </c>
      <c r="I1439" s="5">
        <f>IFERROR(VLOOKUP(TrendSheetStgData[Population]&amp;TrendSheetStgData[Cost Basis]&amp;TrendSheetStgData[Period]&amp;TrendSheetStgData[Trend],TrendSheetPrdData[#All],9,FALSE),0)</f>
        <v>0</v>
      </c>
      <c r="J1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39" s="5">
        <f>VLOOKUP(TrendSheetStgData[Population]&amp;TrendSheetStgData[Trend],Threshold[#All],4,FALSE)</f>
        <v>10</v>
      </c>
      <c r="L1439" s="5">
        <f>VLOOKUP(TrendSheetStgData[Population]&amp;TrendSheetStgData[Trend],Threshold[#All],5,FALSE)</f>
        <v>5</v>
      </c>
      <c r="M1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0" spans="1:13" x14ac:dyDescent="0.25">
      <c r="A1440" t="s">
        <v>115</v>
      </c>
      <c r="B1440" t="s">
        <v>115</v>
      </c>
      <c r="C1440" t="s">
        <v>91</v>
      </c>
      <c r="D1440" s="1" t="s">
        <v>103</v>
      </c>
      <c r="E1440" t="s">
        <v>93</v>
      </c>
      <c r="F1440" t="s">
        <v>34</v>
      </c>
      <c r="G1440">
        <v>23</v>
      </c>
      <c r="H1440">
        <v>0</v>
      </c>
      <c r="I1440" s="5">
        <f>IFERROR(VLOOKUP(TrendSheetStgData[Population]&amp;TrendSheetStgData[Cost Basis]&amp;TrendSheetStgData[Period]&amp;TrendSheetStgData[Trend],TrendSheetPrdData[#All],9,FALSE),0)</f>
        <v>0</v>
      </c>
      <c r="J1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0" s="5">
        <f>VLOOKUP(TrendSheetStgData[Population]&amp;TrendSheetStgData[Trend],Threshold[#All],4,FALSE)</f>
        <v>10</v>
      </c>
      <c r="L1440" s="5">
        <f>VLOOKUP(TrendSheetStgData[Population]&amp;TrendSheetStgData[Trend],Threshold[#All],5,FALSE)</f>
        <v>5</v>
      </c>
      <c r="M1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1" spans="1:13" x14ac:dyDescent="0.25">
      <c r="A1441" t="s">
        <v>115</v>
      </c>
      <c r="B1441" t="s">
        <v>115</v>
      </c>
      <c r="C1441" t="s">
        <v>91</v>
      </c>
      <c r="D1441" s="1" t="s">
        <v>104</v>
      </c>
      <c r="E1441" t="s">
        <v>93</v>
      </c>
      <c r="F1441" t="s">
        <v>34</v>
      </c>
      <c r="G1441">
        <v>23</v>
      </c>
      <c r="H1441">
        <v>0</v>
      </c>
      <c r="I1441" s="5">
        <f>IFERROR(VLOOKUP(TrendSheetStgData[Population]&amp;TrendSheetStgData[Cost Basis]&amp;TrendSheetStgData[Period]&amp;TrendSheetStgData[Trend],TrendSheetPrdData[#All],9,FALSE),0)</f>
        <v>0</v>
      </c>
      <c r="J1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1" s="5">
        <f>VLOOKUP(TrendSheetStgData[Population]&amp;TrendSheetStgData[Trend],Threshold[#All],4,FALSE)</f>
        <v>10</v>
      </c>
      <c r="L1441" s="5">
        <f>VLOOKUP(TrendSheetStgData[Population]&amp;TrendSheetStgData[Trend],Threshold[#All],5,FALSE)</f>
        <v>5</v>
      </c>
      <c r="M1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2" spans="1:13" x14ac:dyDescent="0.25">
      <c r="A1442" t="s">
        <v>115</v>
      </c>
      <c r="B1442" t="s">
        <v>115</v>
      </c>
      <c r="C1442" t="s">
        <v>91</v>
      </c>
      <c r="D1442" s="1" t="s">
        <v>105</v>
      </c>
      <c r="E1442" t="s">
        <v>93</v>
      </c>
      <c r="F1442" t="s">
        <v>34</v>
      </c>
      <c r="G1442">
        <v>23</v>
      </c>
      <c r="H1442">
        <v>0</v>
      </c>
      <c r="I1442" s="5">
        <f>IFERROR(VLOOKUP(TrendSheetStgData[Population]&amp;TrendSheetStgData[Cost Basis]&amp;TrendSheetStgData[Period]&amp;TrendSheetStgData[Trend],TrendSheetPrdData[#All],9,FALSE),0)</f>
        <v>0</v>
      </c>
      <c r="J1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2" s="5">
        <f>VLOOKUP(TrendSheetStgData[Population]&amp;TrendSheetStgData[Trend],Threshold[#All],4,FALSE)</f>
        <v>10</v>
      </c>
      <c r="L1442" s="5">
        <f>VLOOKUP(TrendSheetStgData[Population]&amp;TrendSheetStgData[Trend],Threshold[#All],5,FALSE)</f>
        <v>5</v>
      </c>
      <c r="M1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3" spans="1:13" x14ac:dyDescent="0.25">
      <c r="A1443" t="s">
        <v>115</v>
      </c>
      <c r="B1443" t="s">
        <v>115</v>
      </c>
      <c r="C1443" t="s">
        <v>91</v>
      </c>
      <c r="D1443" s="1" t="s">
        <v>106</v>
      </c>
      <c r="E1443" t="s">
        <v>93</v>
      </c>
      <c r="F1443" t="s">
        <v>34</v>
      </c>
      <c r="G1443">
        <v>23</v>
      </c>
      <c r="H1443">
        <v>0</v>
      </c>
      <c r="I1443" s="5">
        <f>IFERROR(VLOOKUP(TrendSheetStgData[Population]&amp;TrendSheetStgData[Cost Basis]&amp;TrendSheetStgData[Period]&amp;TrendSheetStgData[Trend],TrendSheetPrdData[#All],9,FALSE),0)</f>
        <v>0</v>
      </c>
      <c r="J1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3" s="5">
        <f>VLOOKUP(TrendSheetStgData[Population]&amp;TrendSheetStgData[Trend],Threshold[#All],4,FALSE)</f>
        <v>10</v>
      </c>
      <c r="L1443" s="5">
        <f>VLOOKUP(TrendSheetStgData[Population]&amp;TrendSheetStgData[Trend],Threshold[#All],5,FALSE)</f>
        <v>5</v>
      </c>
      <c r="M1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4" spans="1:13" x14ac:dyDescent="0.25">
      <c r="A1444" t="s">
        <v>115</v>
      </c>
      <c r="B1444" t="s">
        <v>115</v>
      </c>
      <c r="C1444" t="s">
        <v>91</v>
      </c>
      <c r="D1444" s="1" t="s">
        <v>107</v>
      </c>
      <c r="E1444" t="s">
        <v>93</v>
      </c>
      <c r="F1444" t="s">
        <v>34</v>
      </c>
      <c r="G1444">
        <v>23</v>
      </c>
      <c r="H1444">
        <v>0</v>
      </c>
      <c r="I1444" s="5">
        <f>IFERROR(VLOOKUP(TrendSheetStgData[Population]&amp;TrendSheetStgData[Cost Basis]&amp;TrendSheetStgData[Period]&amp;TrendSheetStgData[Trend],TrendSheetPrdData[#All],9,FALSE),0)</f>
        <v>0</v>
      </c>
      <c r="J1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4" s="5">
        <f>VLOOKUP(TrendSheetStgData[Population]&amp;TrendSheetStgData[Trend],Threshold[#All],4,FALSE)</f>
        <v>10</v>
      </c>
      <c r="L1444" s="5">
        <f>VLOOKUP(TrendSheetStgData[Population]&amp;TrendSheetStgData[Trend],Threshold[#All],5,FALSE)</f>
        <v>5</v>
      </c>
      <c r="M1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5" spans="1:13" x14ac:dyDescent="0.25">
      <c r="A1445" t="s">
        <v>115</v>
      </c>
      <c r="B1445" t="s">
        <v>115</v>
      </c>
      <c r="C1445" t="s">
        <v>91</v>
      </c>
      <c r="D1445" s="1" t="s">
        <v>108</v>
      </c>
      <c r="E1445" t="s">
        <v>93</v>
      </c>
      <c r="F1445" t="s">
        <v>34</v>
      </c>
      <c r="G1445">
        <v>23</v>
      </c>
      <c r="H1445">
        <v>0</v>
      </c>
      <c r="I1445" s="5">
        <f>IFERROR(VLOOKUP(TrendSheetStgData[Population]&amp;TrendSheetStgData[Cost Basis]&amp;TrendSheetStgData[Period]&amp;TrendSheetStgData[Trend],TrendSheetPrdData[#All],9,FALSE),0)</f>
        <v>0</v>
      </c>
      <c r="J1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5" s="5">
        <f>VLOOKUP(TrendSheetStgData[Population]&amp;TrendSheetStgData[Trend],Threshold[#All],4,FALSE)</f>
        <v>10</v>
      </c>
      <c r="L1445" s="5">
        <f>VLOOKUP(TrendSheetStgData[Population]&amp;TrendSheetStgData[Trend],Threshold[#All],5,FALSE)</f>
        <v>5</v>
      </c>
      <c r="M1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6" spans="1:13" x14ac:dyDescent="0.25">
      <c r="A1446" t="s">
        <v>115</v>
      </c>
      <c r="B1446" t="s">
        <v>115</v>
      </c>
      <c r="C1446" t="s">
        <v>91</v>
      </c>
      <c r="D1446" s="1" t="s">
        <v>109</v>
      </c>
      <c r="E1446" t="s">
        <v>93</v>
      </c>
      <c r="F1446" t="s">
        <v>34</v>
      </c>
      <c r="G1446">
        <v>23</v>
      </c>
      <c r="H1446">
        <v>0</v>
      </c>
      <c r="I1446" s="5">
        <f>IFERROR(VLOOKUP(TrendSheetStgData[Population]&amp;TrendSheetStgData[Cost Basis]&amp;TrendSheetStgData[Period]&amp;TrendSheetStgData[Trend],TrendSheetPrdData[#All],9,FALSE),0)</f>
        <v>0</v>
      </c>
      <c r="J1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6" s="5">
        <f>VLOOKUP(TrendSheetStgData[Population]&amp;TrendSheetStgData[Trend],Threshold[#All],4,FALSE)</f>
        <v>10</v>
      </c>
      <c r="L1446" s="5">
        <f>VLOOKUP(TrendSheetStgData[Population]&amp;TrendSheetStgData[Trend],Threshold[#All],5,FALSE)</f>
        <v>5</v>
      </c>
      <c r="M1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7" spans="1:13" x14ac:dyDescent="0.25">
      <c r="A1447" t="s">
        <v>115</v>
      </c>
      <c r="B1447" t="s">
        <v>115</v>
      </c>
      <c r="C1447" t="s">
        <v>91</v>
      </c>
      <c r="D1447" s="1" t="s">
        <v>110</v>
      </c>
      <c r="E1447" t="s">
        <v>93</v>
      </c>
      <c r="F1447" t="s">
        <v>34</v>
      </c>
      <c r="G1447">
        <v>23</v>
      </c>
      <c r="H1447">
        <v>0</v>
      </c>
      <c r="I1447" s="5">
        <f>IFERROR(VLOOKUP(TrendSheetStgData[Population]&amp;TrendSheetStgData[Cost Basis]&amp;TrendSheetStgData[Period]&amp;TrendSheetStgData[Trend],TrendSheetPrdData[#All],9,FALSE),0)</f>
        <v>0</v>
      </c>
      <c r="J1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7" s="5">
        <f>VLOOKUP(TrendSheetStgData[Population]&amp;TrendSheetStgData[Trend],Threshold[#All],4,FALSE)</f>
        <v>10</v>
      </c>
      <c r="L1447" s="5">
        <f>VLOOKUP(TrendSheetStgData[Population]&amp;TrendSheetStgData[Trend],Threshold[#All],5,FALSE)</f>
        <v>5</v>
      </c>
      <c r="M1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8" spans="1:13" x14ac:dyDescent="0.25">
      <c r="A1448" t="s">
        <v>115</v>
      </c>
      <c r="B1448" t="s">
        <v>115</v>
      </c>
      <c r="C1448" t="s">
        <v>91</v>
      </c>
      <c r="D1448" s="1" t="s">
        <v>111</v>
      </c>
      <c r="E1448" t="s">
        <v>113</v>
      </c>
      <c r="F1448" t="s">
        <v>34</v>
      </c>
      <c r="G1448">
        <v>23</v>
      </c>
      <c r="H1448">
        <v>0</v>
      </c>
      <c r="I1448" s="5">
        <f>IFERROR(VLOOKUP(TrendSheetStgData[Population]&amp;TrendSheetStgData[Cost Basis]&amp;TrendSheetStgData[Period]&amp;TrendSheetStgData[Trend],TrendSheetPrdData[#All],9,FALSE),0)</f>
        <v>0</v>
      </c>
      <c r="J1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8" s="5">
        <f>VLOOKUP(TrendSheetStgData[Population]&amp;TrendSheetStgData[Trend],Threshold[#All],4,FALSE)</f>
        <v>10</v>
      </c>
      <c r="L1448" s="5">
        <f>VLOOKUP(TrendSheetStgData[Population]&amp;TrendSheetStgData[Trend],Threshold[#All],5,FALSE)</f>
        <v>5</v>
      </c>
      <c r="M1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49" spans="1:13" x14ac:dyDescent="0.25">
      <c r="A1449" t="s">
        <v>115</v>
      </c>
      <c r="B1449" t="s">
        <v>115</v>
      </c>
      <c r="C1449" t="s">
        <v>91</v>
      </c>
      <c r="D1449" s="1" t="s">
        <v>112</v>
      </c>
      <c r="E1449" t="s">
        <v>113</v>
      </c>
      <c r="F1449" t="s">
        <v>34</v>
      </c>
      <c r="G1449">
        <v>23</v>
      </c>
      <c r="H1449">
        <v>0</v>
      </c>
      <c r="I1449" s="5">
        <f>IFERROR(VLOOKUP(TrendSheetStgData[Population]&amp;TrendSheetStgData[Cost Basis]&amp;TrendSheetStgData[Period]&amp;TrendSheetStgData[Trend],TrendSheetPrdData[#All],9,FALSE),0)</f>
        <v>0</v>
      </c>
      <c r="J1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49" s="5">
        <f>VLOOKUP(TrendSheetStgData[Population]&amp;TrendSheetStgData[Trend],Threshold[#All],4,FALSE)</f>
        <v>10</v>
      </c>
      <c r="L1449" s="5">
        <f>VLOOKUP(TrendSheetStgData[Population]&amp;TrendSheetStgData[Trend],Threshold[#All],5,FALSE)</f>
        <v>5</v>
      </c>
      <c r="M1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0" spans="1:13" x14ac:dyDescent="0.25">
      <c r="A1450" t="s">
        <v>115</v>
      </c>
      <c r="B1450" t="s">
        <v>115</v>
      </c>
      <c r="C1450" t="s">
        <v>91</v>
      </c>
      <c r="D1450" s="1" t="s">
        <v>114</v>
      </c>
      <c r="E1450" t="s">
        <v>113</v>
      </c>
      <c r="F1450" t="s">
        <v>34</v>
      </c>
      <c r="G1450">
        <v>23</v>
      </c>
      <c r="H1450">
        <v>4639</v>
      </c>
      <c r="I1450" s="5">
        <f>IFERROR(VLOOKUP(TrendSheetStgData[Population]&amp;TrendSheetStgData[Cost Basis]&amp;TrendSheetStgData[Period]&amp;TrendSheetStgData[Trend],TrendSheetPrdData[#All],9,FALSE),0)</f>
        <v>0</v>
      </c>
      <c r="J1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50" s="5">
        <f>VLOOKUP(TrendSheetStgData[Population]&amp;TrendSheetStgData[Trend],Threshold[#All],4,FALSE)</f>
        <v>10</v>
      </c>
      <c r="L1450" s="5">
        <f>VLOOKUP(TrendSheetStgData[Population]&amp;TrendSheetStgData[Trend],Threshold[#All],5,FALSE)</f>
        <v>5</v>
      </c>
      <c r="M1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51" spans="1:13" x14ac:dyDescent="0.25">
      <c r="A1451" t="s">
        <v>115</v>
      </c>
      <c r="B1451" t="s">
        <v>115</v>
      </c>
      <c r="C1451" t="s">
        <v>78</v>
      </c>
      <c r="D1451" s="1" t="s">
        <v>92</v>
      </c>
      <c r="E1451" t="s">
        <v>93</v>
      </c>
      <c r="F1451" t="s">
        <v>12</v>
      </c>
      <c r="G1451">
        <v>1</v>
      </c>
      <c r="H1451">
        <v>259.5</v>
      </c>
      <c r="I1451" s="5">
        <f>IFERROR(VLOOKUP(TrendSheetStgData[Population]&amp;TrendSheetStgData[Cost Basis]&amp;TrendSheetStgData[Period]&amp;TrendSheetStgData[Trend],TrendSheetPrdData[#All],9,FALSE),0)</f>
        <v>259.61</v>
      </c>
      <c r="J1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4.2371249181469756E-2</v>
      </c>
      <c r="K1451" s="5">
        <f>VLOOKUP(TrendSheetStgData[Population]&amp;TrendSheetStgData[Trend],Threshold[#All],4,FALSE)</f>
        <v>10</v>
      </c>
      <c r="L1451" s="5">
        <f>VLOOKUP(TrendSheetStgData[Population]&amp;TrendSheetStgData[Trend],Threshold[#All],5,FALSE)</f>
        <v>5</v>
      </c>
      <c r="M1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52" spans="1:13" x14ac:dyDescent="0.25">
      <c r="A1452" t="s">
        <v>115</v>
      </c>
      <c r="B1452" t="s">
        <v>115</v>
      </c>
      <c r="C1452" t="s">
        <v>78</v>
      </c>
      <c r="D1452" s="1" t="s">
        <v>94</v>
      </c>
      <c r="E1452" t="s">
        <v>93</v>
      </c>
      <c r="F1452" t="s">
        <v>12</v>
      </c>
      <c r="G1452">
        <v>1</v>
      </c>
      <c r="H1452">
        <v>255.54</v>
      </c>
      <c r="I1452" s="5">
        <f>IFERROR(VLOOKUP(TrendSheetStgData[Population]&amp;TrendSheetStgData[Cost Basis]&amp;TrendSheetStgData[Period]&amp;TrendSheetStgData[Trend],TrendSheetPrdData[#All],9,FALSE),0)</f>
        <v>255.54</v>
      </c>
      <c r="J1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52" s="5">
        <f>VLOOKUP(TrendSheetStgData[Population]&amp;TrendSheetStgData[Trend],Threshold[#All],4,FALSE)</f>
        <v>10</v>
      </c>
      <c r="L1452" s="5">
        <f>VLOOKUP(TrendSheetStgData[Population]&amp;TrendSheetStgData[Trend],Threshold[#All],5,FALSE)</f>
        <v>5</v>
      </c>
      <c r="M1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53" spans="1:13" x14ac:dyDescent="0.25">
      <c r="A1453" t="s">
        <v>115</v>
      </c>
      <c r="B1453" t="s">
        <v>115</v>
      </c>
      <c r="C1453" t="s">
        <v>78</v>
      </c>
      <c r="D1453" s="1" t="s">
        <v>95</v>
      </c>
      <c r="E1453" t="s">
        <v>93</v>
      </c>
      <c r="F1453" t="s">
        <v>12</v>
      </c>
      <c r="G1453">
        <v>1</v>
      </c>
      <c r="H1453">
        <v>284.61</v>
      </c>
      <c r="I1453" s="5">
        <f>IFERROR(VLOOKUP(TrendSheetStgData[Population]&amp;TrendSheetStgData[Cost Basis]&amp;TrendSheetStgData[Period]&amp;TrendSheetStgData[Trend],TrendSheetPrdData[#All],9,FALSE),0)</f>
        <v>284.56</v>
      </c>
      <c r="J1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1.7570986786621931E-2</v>
      </c>
      <c r="K1453" s="5">
        <f>VLOOKUP(TrendSheetStgData[Population]&amp;TrendSheetStgData[Trend],Threshold[#All],4,FALSE)</f>
        <v>10</v>
      </c>
      <c r="L1453" s="5">
        <f>VLOOKUP(TrendSheetStgData[Population]&amp;TrendSheetStgData[Trend],Threshold[#All],5,FALSE)</f>
        <v>5</v>
      </c>
      <c r="M1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54" spans="1:13" x14ac:dyDescent="0.25">
      <c r="A1454" t="s">
        <v>115</v>
      </c>
      <c r="B1454" t="s">
        <v>115</v>
      </c>
      <c r="C1454" t="s">
        <v>78</v>
      </c>
      <c r="D1454" s="1" t="s">
        <v>96</v>
      </c>
      <c r="E1454" t="s">
        <v>93</v>
      </c>
      <c r="F1454" t="s">
        <v>12</v>
      </c>
      <c r="G1454">
        <v>1</v>
      </c>
      <c r="H1454">
        <v>241.55</v>
      </c>
      <c r="I1454" s="5">
        <f>IFERROR(VLOOKUP(TrendSheetStgData[Population]&amp;TrendSheetStgData[Cost Basis]&amp;TrendSheetStgData[Period]&amp;TrendSheetStgData[Trend],TrendSheetPrdData[#All],9,FALSE),0)</f>
        <v>242.45</v>
      </c>
      <c r="J1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0.37121055887810983</v>
      </c>
      <c r="K1454" s="5">
        <f>VLOOKUP(TrendSheetStgData[Population]&amp;TrendSheetStgData[Trend],Threshold[#All],4,FALSE)</f>
        <v>10</v>
      </c>
      <c r="L1454" s="5">
        <f>VLOOKUP(TrendSheetStgData[Population]&amp;TrendSheetStgData[Trend],Threshold[#All],5,FALSE)</f>
        <v>5</v>
      </c>
      <c r="M1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55" spans="1:13" x14ac:dyDescent="0.25">
      <c r="A1455" t="s">
        <v>115</v>
      </c>
      <c r="B1455" t="s">
        <v>115</v>
      </c>
      <c r="C1455" t="s">
        <v>78</v>
      </c>
      <c r="D1455" s="1" t="s">
        <v>97</v>
      </c>
      <c r="E1455" t="s">
        <v>93</v>
      </c>
      <c r="F1455" t="s">
        <v>12</v>
      </c>
      <c r="G1455">
        <v>1</v>
      </c>
      <c r="H1455">
        <v>169.44</v>
      </c>
      <c r="I1455" s="5">
        <f>IFERROR(VLOOKUP(TrendSheetStgData[Population]&amp;TrendSheetStgData[Cost Basis]&amp;TrendSheetStgData[Period]&amp;TrendSheetStgData[Trend],TrendSheetPrdData[#All],9,FALSE),0)</f>
        <v>169.39</v>
      </c>
      <c r="J1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2.9517681090980206E-2</v>
      </c>
      <c r="K1455" s="5">
        <f>VLOOKUP(TrendSheetStgData[Population]&amp;TrendSheetStgData[Trend],Threshold[#All],4,FALSE)</f>
        <v>10</v>
      </c>
      <c r="L1455" s="5">
        <f>VLOOKUP(TrendSheetStgData[Population]&amp;TrendSheetStgData[Trend],Threshold[#All],5,FALSE)</f>
        <v>5</v>
      </c>
      <c r="M1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56" spans="1:13" x14ac:dyDescent="0.25">
      <c r="A1456" t="s">
        <v>115</v>
      </c>
      <c r="B1456" t="s">
        <v>115</v>
      </c>
      <c r="C1456" t="s">
        <v>78</v>
      </c>
      <c r="D1456" s="1" t="s">
        <v>98</v>
      </c>
      <c r="E1456" t="s">
        <v>93</v>
      </c>
      <c r="F1456" t="s">
        <v>12</v>
      </c>
      <c r="G1456">
        <v>1</v>
      </c>
      <c r="H1456">
        <v>228.31</v>
      </c>
      <c r="I1456" s="5">
        <f>IFERROR(VLOOKUP(TrendSheetStgData[Population]&amp;TrendSheetStgData[Cost Basis]&amp;TrendSheetStgData[Period]&amp;TrendSheetStgData[Trend],TrendSheetPrdData[#All],9,FALSE),0)</f>
        <v>228.22</v>
      </c>
      <c r="J1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3.9435632284639123E-2</v>
      </c>
      <c r="K1456" s="5">
        <f>VLOOKUP(TrendSheetStgData[Population]&amp;TrendSheetStgData[Trend],Threshold[#All],4,FALSE)</f>
        <v>10</v>
      </c>
      <c r="L1456" s="5">
        <f>VLOOKUP(TrendSheetStgData[Population]&amp;TrendSheetStgData[Trend],Threshold[#All],5,FALSE)</f>
        <v>5</v>
      </c>
      <c r="M1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57" spans="1:13" x14ac:dyDescent="0.25">
      <c r="A1457" t="s">
        <v>115</v>
      </c>
      <c r="B1457" t="s">
        <v>115</v>
      </c>
      <c r="C1457" t="s">
        <v>78</v>
      </c>
      <c r="D1457" s="1" t="s">
        <v>99</v>
      </c>
      <c r="E1457" t="s">
        <v>93</v>
      </c>
      <c r="F1457" t="s">
        <v>12</v>
      </c>
      <c r="G1457">
        <v>1</v>
      </c>
      <c r="H1457">
        <v>280.75</v>
      </c>
      <c r="I1457" s="5">
        <f>IFERROR(VLOOKUP(TrendSheetStgData[Population]&amp;TrendSheetStgData[Cost Basis]&amp;TrendSheetStgData[Period]&amp;TrendSheetStgData[Trend],TrendSheetPrdData[#All],9,FALSE),0)</f>
        <v>280.52</v>
      </c>
      <c r="J1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8.1990588906323325E-2</v>
      </c>
      <c r="K1457" s="5">
        <f>VLOOKUP(TrendSheetStgData[Population]&amp;TrendSheetStgData[Trend],Threshold[#All],4,FALSE)</f>
        <v>10</v>
      </c>
      <c r="L1457" s="5">
        <f>VLOOKUP(TrendSheetStgData[Population]&amp;TrendSheetStgData[Trend],Threshold[#All],5,FALSE)</f>
        <v>5</v>
      </c>
      <c r="M1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58" spans="1:13" x14ac:dyDescent="0.25">
      <c r="A1458" t="s">
        <v>115</v>
      </c>
      <c r="B1458" t="s">
        <v>115</v>
      </c>
      <c r="C1458" t="s">
        <v>78</v>
      </c>
      <c r="D1458" s="1" t="s">
        <v>100</v>
      </c>
      <c r="E1458" t="s">
        <v>93</v>
      </c>
      <c r="F1458" t="s">
        <v>12</v>
      </c>
      <c r="G1458">
        <v>1</v>
      </c>
      <c r="H1458">
        <v>273.92</v>
      </c>
      <c r="I1458" s="5">
        <f>IFERROR(VLOOKUP(TrendSheetStgData[Population]&amp;TrendSheetStgData[Cost Basis]&amp;TrendSheetStgData[Period]&amp;TrendSheetStgData[Trend],TrendSheetPrdData[#All],9,FALSE),0)</f>
        <v>273.95999999999998</v>
      </c>
      <c r="J1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1.4600671630881742E-2</v>
      </c>
      <c r="K1458" s="5">
        <f>VLOOKUP(TrendSheetStgData[Population]&amp;TrendSheetStgData[Trend],Threshold[#All],4,FALSE)</f>
        <v>10</v>
      </c>
      <c r="L1458" s="5">
        <f>VLOOKUP(TrendSheetStgData[Population]&amp;TrendSheetStgData[Trend],Threshold[#All],5,FALSE)</f>
        <v>5</v>
      </c>
      <c r="M1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59" spans="1:13" x14ac:dyDescent="0.25">
      <c r="A1459" t="s">
        <v>115</v>
      </c>
      <c r="B1459" t="s">
        <v>115</v>
      </c>
      <c r="C1459" t="s">
        <v>78</v>
      </c>
      <c r="D1459" s="1" t="s">
        <v>101</v>
      </c>
      <c r="E1459" t="s">
        <v>93</v>
      </c>
      <c r="F1459" t="s">
        <v>12</v>
      </c>
      <c r="G1459">
        <v>1</v>
      </c>
      <c r="H1459">
        <v>259.01</v>
      </c>
      <c r="I1459" s="5">
        <f>IFERROR(VLOOKUP(TrendSheetStgData[Population]&amp;TrendSheetStgData[Cost Basis]&amp;TrendSheetStgData[Period]&amp;TrendSheetStgData[Trend],TrendSheetPrdData[#All],9,FALSE),0)</f>
        <v>251.41</v>
      </c>
      <c r="J1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3.0229505588480943</v>
      </c>
      <c r="K1459" s="5">
        <f>VLOOKUP(TrendSheetStgData[Population]&amp;TrendSheetStgData[Trend],Threshold[#All],4,FALSE)</f>
        <v>10</v>
      </c>
      <c r="L1459" s="5">
        <f>VLOOKUP(TrendSheetStgData[Population]&amp;TrendSheetStgData[Trend],Threshold[#All],5,FALSE)</f>
        <v>5</v>
      </c>
      <c r="M1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0" spans="1:13" x14ac:dyDescent="0.25">
      <c r="A1460" t="s">
        <v>115</v>
      </c>
      <c r="B1460" t="s">
        <v>115</v>
      </c>
      <c r="C1460" t="s">
        <v>78</v>
      </c>
      <c r="D1460" s="1" t="s">
        <v>102</v>
      </c>
      <c r="E1460" t="s">
        <v>93</v>
      </c>
      <c r="F1460" t="s">
        <v>12</v>
      </c>
      <c r="G1460">
        <v>1</v>
      </c>
      <c r="H1460">
        <v>278.68</v>
      </c>
      <c r="I1460" s="5">
        <f>IFERROR(VLOOKUP(TrendSheetStgData[Population]&amp;TrendSheetStgData[Cost Basis]&amp;TrendSheetStgData[Period]&amp;TrendSheetStgData[Trend],TrendSheetPrdData[#All],9,FALSE),0)</f>
        <v>278.64999999999998</v>
      </c>
      <c r="J1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1.0766194150378453E-2</v>
      </c>
      <c r="K1460" s="5">
        <f>VLOOKUP(TrendSheetStgData[Population]&amp;TrendSheetStgData[Trend],Threshold[#All],4,FALSE)</f>
        <v>10</v>
      </c>
      <c r="L1460" s="5">
        <f>VLOOKUP(TrendSheetStgData[Population]&amp;TrendSheetStgData[Trend],Threshold[#All],5,FALSE)</f>
        <v>5</v>
      </c>
      <c r="M1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1" spans="1:13" x14ac:dyDescent="0.25">
      <c r="A1461" t="s">
        <v>115</v>
      </c>
      <c r="B1461" t="s">
        <v>115</v>
      </c>
      <c r="C1461" t="s">
        <v>78</v>
      </c>
      <c r="D1461" s="1" t="s">
        <v>103</v>
      </c>
      <c r="E1461" t="s">
        <v>93</v>
      </c>
      <c r="F1461" t="s">
        <v>12</v>
      </c>
      <c r="G1461">
        <v>1</v>
      </c>
      <c r="H1461">
        <v>270.72000000000003</v>
      </c>
      <c r="I1461" s="5">
        <f>IFERROR(VLOOKUP(TrendSheetStgData[Population]&amp;TrendSheetStgData[Cost Basis]&amp;TrendSheetStgData[Period]&amp;TrendSheetStgData[Trend],TrendSheetPrdData[#All],9,FALSE),0)</f>
        <v>270.61</v>
      </c>
      <c r="J1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4.0648904327265672E-2</v>
      </c>
      <c r="K1461" s="5">
        <f>VLOOKUP(TrendSheetStgData[Population]&amp;TrendSheetStgData[Trend],Threshold[#All],4,FALSE)</f>
        <v>10</v>
      </c>
      <c r="L1461" s="5">
        <f>VLOOKUP(TrendSheetStgData[Population]&amp;TrendSheetStgData[Trend],Threshold[#All],5,FALSE)</f>
        <v>5</v>
      </c>
      <c r="M1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2" spans="1:13" x14ac:dyDescent="0.25">
      <c r="A1462" t="s">
        <v>115</v>
      </c>
      <c r="B1462" t="s">
        <v>115</v>
      </c>
      <c r="C1462" t="s">
        <v>78</v>
      </c>
      <c r="D1462" s="1" t="s">
        <v>104</v>
      </c>
      <c r="E1462" t="s">
        <v>93</v>
      </c>
      <c r="F1462" t="s">
        <v>12</v>
      </c>
      <c r="G1462">
        <v>1</v>
      </c>
      <c r="H1462">
        <v>238.99</v>
      </c>
      <c r="I1462" s="5">
        <f>IFERROR(VLOOKUP(TrendSheetStgData[Population]&amp;TrendSheetStgData[Cost Basis]&amp;TrendSheetStgData[Period]&amp;TrendSheetStgData[Trend],TrendSheetPrdData[#All],9,FALSE),0)</f>
        <v>238.84</v>
      </c>
      <c r="J1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6.2803550494056976E-2</v>
      </c>
      <c r="K1462" s="5">
        <f>VLOOKUP(TrendSheetStgData[Population]&amp;TrendSheetStgData[Trend],Threshold[#All],4,FALSE)</f>
        <v>10</v>
      </c>
      <c r="L1462" s="5">
        <f>VLOOKUP(TrendSheetStgData[Population]&amp;TrendSheetStgData[Trend],Threshold[#All],5,FALSE)</f>
        <v>5</v>
      </c>
      <c r="M1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3" spans="1:13" x14ac:dyDescent="0.25">
      <c r="A1463" t="s">
        <v>115</v>
      </c>
      <c r="B1463" t="s">
        <v>115</v>
      </c>
      <c r="C1463" t="s">
        <v>78</v>
      </c>
      <c r="D1463" s="1" t="s">
        <v>105</v>
      </c>
      <c r="E1463" t="s">
        <v>93</v>
      </c>
      <c r="F1463" t="s">
        <v>12</v>
      </c>
      <c r="G1463">
        <v>1</v>
      </c>
      <c r="H1463">
        <v>239.89</v>
      </c>
      <c r="I1463" s="5">
        <f>IFERROR(VLOOKUP(TrendSheetStgData[Population]&amp;TrendSheetStgData[Cost Basis]&amp;TrendSheetStgData[Period]&amp;TrendSheetStgData[Trend],TrendSheetPrdData[#All],9,FALSE),0)</f>
        <v>244.54</v>
      </c>
      <c r="J1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1.9015294021428011</v>
      </c>
      <c r="K1463" s="5">
        <f>VLOOKUP(TrendSheetStgData[Population]&amp;TrendSheetStgData[Trend],Threshold[#All],4,FALSE)</f>
        <v>10</v>
      </c>
      <c r="L1463" s="5">
        <f>VLOOKUP(TrendSheetStgData[Population]&amp;TrendSheetStgData[Trend],Threshold[#All],5,FALSE)</f>
        <v>5</v>
      </c>
      <c r="M1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4" spans="1:13" x14ac:dyDescent="0.25">
      <c r="A1464" t="s">
        <v>115</v>
      </c>
      <c r="B1464" t="s">
        <v>115</v>
      </c>
      <c r="C1464" t="s">
        <v>78</v>
      </c>
      <c r="D1464" s="1" t="s">
        <v>106</v>
      </c>
      <c r="E1464" t="s">
        <v>93</v>
      </c>
      <c r="F1464" t="s">
        <v>12</v>
      </c>
      <c r="G1464">
        <v>1</v>
      </c>
      <c r="H1464">
        <v>207.79</v>
      </c>
      <c r="I1464" s="5">
        <f>IFERROR(VLOOKUP(TrendSheetStgData[Population]&amp;TrendSheetStgData[Cost Basis]&amp;TrendSheetStgData[Period]&amp;TrendSheetStgData[Trend],TrendSheetPrdData[#All],9,FALSE),0)</f>
        <v>207.64</v>
      </c>
      <c r="J1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7.2240416104799504E-2</v>
      </c>
      <c r="K1464" s="5">
        <f>VLOOKUP(TrendSheetStgData[Population]&amp;TrendSheetStgData[Trend],Threshold[#All],4,FALSE)</f>
        <v>10</v>
      </c>
      <c r="L1464" s="5">
        <f>VLOOKUP(TrendSheetStgData[Population]&amp;TrendSheetStgData[Trend],Threshold[#All],5,FALSE)</f>
        <v>5</v>
      </c>
      <c r="M1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5" spans="1:13" x14ac:dyDescent="0.25">
      <c r="A1465" t="s">
        <v>115</v>
      </c>
      <c r="B1465" t="s">
        <v>115</v>
      </c>
      <c r="C1465" t="s">
        <v>78</v>
      </c>
      <c r="D1465" s="1" t="s">
        <v>107</v>
      </c>
      <c r="E1465" t="s">
        <v>93</v>
      </c>
      <c r="F1465" t="s">
        <v>12</v>
      </c>
      <c r="G1465">
        <v>1</v>
      </c>
      <c r="H1465">
        <v>241.65</v>
      </c>
      <c r="I1465" s="5">
        <f>IFERROR(VLOOKUP(TrendSheetStgData[Population]&amp;TrendSheetStgData[Cost Basis]&amp;TrendSheetStgData[Period]&amp;TrendSheetStgData[Trend],TrendSheetPrdData[#All],9,FALSE),0)</f>
        <v>242.06</v>
      </c>
      <c r="J1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0.16937949268776195</v>
      </c>
      <c r="K1465" s="5">
        <f>VLOOKUP(TrendSheetStgData[Population]&amp;TrendSheetStgData[Trend],Threshold[#All],4,FALSE)</f>
        <v>10</v>
      </c>
      <c r="L1465" s="5">
        <f>VLOOKUP(TrendSheetStgData[Population]&amp;TrendSheetStgData[Trend],Threshold[#All],5,FALSE)</f>
        <v>5</v>
      </c>
      <c r="M1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6" spans="1:13" x14ac:dyDescent="0.25">
      <c r="A1466" t="s">
        <v>115</v>
      </c>
      <c r="B1466" t="s">
        <v>115</v>
      </c>
      <c r="C1466" t="s">
        <v>78</v>
      </c>
      <c r="D1466" s="1" t="s">
        <v>108</v>
      </c>
      <c r="E1466" t="s">
        <v>93</v>
      </c>
      <c r="F1466" t="s">
        <v>12</v>
      </c>
      <c r="G1466">
        <v>1</v>
      </c>
      <c r="H1466">
        <v>231.73</v>
      </c>
      <c r="I1466" s="5">
        <f>IFERROR(VLOOKUP(TrendSheetStgData[Population]&amp;TrendSheetStgData[Cost Basis]&amp;TrendSheetStgData[Period]&amp;TrendSheetStgData[Trend],TrendSheetPrdData[#All],9,FALSE),0)</f>
        <v>224.4</v>
      </c>
      <c r="J1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3.2664884135472296</v>
      </c>
      <c r="K1466" s="5">
        <f>VLOOKUP(TrendSheetStgData[Population]&amp;TrendSheetStgData[Trend],Threshold[#All],4,FALSE)</f>
        <v>10</v>
      </c>
      <c r="L1466" s="5">
        <f>VLOOKUP(TrendSheetStgData[Population]&amp;TrendSheetStgData[Trend],Threshold[#All],5,FALSE)</f>
        <v>5</v>
      </c>
      <c r="M1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7" spans="1:13" x14ac:dyDescent="0.25">
      <c r="A1467" t="s">
        <v>115</v>
      </c>
      <c r="B1467" t="s">
        <v>115</v>
      </c>
      <c r="C1467" t="s">
        <v>78</v>
      </c>
      <c r="D1467" s="1" t="s">
        <v>109</v>
      </c>
      <c r="E1467" t="s">
        <v>93</v>
      </c>
      <c r="F1467" t="s">
        <v>12</v>
      </c>
      <c r="G1467">
        <v>1</v>
      </c>
      <c r="H1467">
        <v>198.58</v>
      </c>
      <c r="I1467" s="5">
        <f>IFERROR(VLOOKUP(TrendSheetStgData[Population]&amp;TrendSheetStgData[Cost Basis]&amp;TrendSheetStgData[Period]&amp;TrendSheetStgData[Trend],TrendSheetPrdData[#All],9,FALSE),0)</f>
        <v>197.75</v>
      </c>
      <c r="J1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0.41972187104931097</v>
      </c>
      <c r="K1467" s="5">
        <f>VLOOKUP(TrendSheetStgData[Population]&amp;TrendSheetStgData[Trend],Threshold[#All],4,FALSE)</f>
        <v>10</v>
      </c>
      <c r="L1467" s="5">
        <f>VLOOKUP(TrendSheetStgData[Population]&amp;TrendSheetStgData[Trend],Threshold[#All],5,FALSE)</f>
        <v>5</v>
      </c>
      <c r="M1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68" spans="1:13" x14ac:dyDescent="0.25">
      <c r="A1468" t="s">
        <v>115</v>
      </c>
      <c r="B1468" t="s">
        <v>115</v>
      </c>
      <c r="C1468" t="s">
        <v>78</v>
      </c>
      <c r="D1468" s="1" t="s">
        <v>110</v>
      </c>
      <c r="E1468" t="s">
        <v>93</v>
      </c>
      <c r="F1468" t="s">
        <v>12</v>
      </c>
      <c r="G1468">
        <v>1</v>
      </c>
      <c r="H1468">
        <v>297.12</v>
      </c>
      <c r="I1468" s="5">
        <f>IFERROR(VLOOKUP(TrendSheetStgData[Population]&amp;TrendSheetStgData[Cost Basis]&amp;TrendSheetStgData[Period]&amp;TrendSheetStgData[Trend],TrendSheetPrdData[#All],9,FALSE),0)</f>
        <v>249.42</v>
      </c>
      <c r="J1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19.12436853500121</v>
      </c>
      <c r="K1468" s="5">
        <f>VLOOKUP(TrendSheetStgData[Population]&amp;TrendSheetStgData[Trend],Threshold[#All],4,FALSE)</f>
        <v>10</v>
      </c>
      <c r="L1468" s="5">
        <f>VLOOKUP(TrendSheetStgData[Population]&amp;TrendSheetStgData[Trend],Threshold[#All],5,FALSE)</f>
        <v>5</v>
      </c>
      <c r="M1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69" spans="1:13" x14ac:dyDescent="0.25">
      <c r="A1469" t="s">
        <v>115</v>
      </c>
      <c r="B1469" t="s">
        <v>115</v>
      </c>
      <c r="C1469" t="s">
        <v>78</v>
      </c>
      <c r="D1469" s="1" t="s">
        <v>111</v>
      </c>
      <c r="E1469" t="s">
        <v>113</v>
      </c>
      <c r="F1469" t="s">
        <v>12</v>
      </c>
      <c r="G1469">
        <v>1</v>
      </c>
      <c r="H1469">
        <v>195.53</v>
      </c>
      <c r="I1469" s="5">
        <f>IFERROR(VLOOKUP(TrendSheetStgData[Population]&amp;TrendSheetStgData[Cost Basis]&amp;TrendSheetStgData[Period]&amp;TrendSheetStgData[Trend],TrendSheetPrdData[#All],9,FALSE),0)</f>
        <v>172.59</v>
      </c>
      <c r="J1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13.291615968480212</v>
      </c>
      <c r="K1469" s="5">
        <f>VLOOKUP(TrendSheetStgData[Population]&amp;TrendSheetStgData[Trend],Threshold[#All],4,FALSE)</f>
        <v>10</v>
      </c>
      <c r="L1469" s="5">
        <f>VLOOKUP(TrendSheetStgData[Population]&amp;TrendSheetStgData[Trend],Threshold[#All],5,FALSE)</f>
        <v>5</v>
      </c>
      <c r="M1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70" spans="1:13" x14ac:dyDescent="0.25">
      <c r="A1470" t="s">
        <v>115</v>
      </c>
      <c r="B1470" t="s">
        <v>115</v>
      </c>
      <c r="C1470" t="s">
        <v>78</v>
      </c>
      <c r="D1470" s="1" t="s">
        <v>112</v>
      </c>
      <c r="E1470" t="s">
        <v>113</v>
      </c>
      <c r="F1470" t="s">
        <v>12</v>
      </c>
      <c r="G1470">
        <v>1</v>
      </c>
      <c r="H1470">
        <v>171.78</v>
      </c>
      <c r="I1470" s="5">
        <f>IFERROR(VLOOKUP(TrendSheetStgData[Population]&amp;TrendSheetStgData[Cost Basis]&amp;TrendSheetStgData[Period]&amp;TrendSheetStgData[Trend],TrendSheetPrdData[#All],9,FALSE),0)</f>
        <v>34.81</v>
      </c>
      <c r="J1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393.47888537776498</v>
      </c>
      <c r="K1470" s="5">
        <f>VLOOKUP(TrendSheetStgData[Population]&amp;TrendSheetStgData[Trend],Threshold[#All],4,FALSE)</f>
        <v>10</v>
      </c>
      <c r="L1470" s="5">
        <f>VLOOKUP(TrendSheetStgData[Population]&amp;TrendSheetStgData[Trend],Threshold[#All],5,FALSE)</f>
        <v>5</v>
      </c>
      <c r="M1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71" spans="1:13" x14ac:dyDescent="0.25">
      <c r="A1471" t="s">
        <v>115</v>
      </c>
      <c r="B1471" t="s">
        <v>115</v>
      </c>
      <c r="C1471" t="s">
        <v>78</v>
      </c>
      <c r="D1471" s="1" t="s">
        <v>114</v>
      </c>
      <c r="E1471" t="s">
        <v>113</v>
      </c>
      <c r="F1471" t="s">
        <v>12</v>
      </c>
      <c r="G1471">
        <v>1</v>
      </c>
      <c r="H1471">
        <v>70.31</v>
      </c>
      <c r="I1471" s="5">
        <f>IFERROR(VLOOKUP(TrendSheetStgData[Population]&amp;TrendSheetStgData[Cost Basis]&amp;TrendSheetStgData[Period]&amp;TrendSheetStgData[Trend],TrendSheetPrdData[#All],9,FALSE),0)</f>
        <v>0</v>
      </c>
      <c r="J1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71" s="5">
        <f>VLOOKUP(TrendSheetStgData[Population]&amp;TrendSheetStgData[Trend],Threshold[#All],4,FALSE)</f>
        <v>10</v>
      </c>
      <c r="L1471" s="5">
        <f>VLOOKUP(TrendSheetStgData[Population]&amp;TrendSheetStgData[Trend],Threshold[#All],5,FALSE)</f>
        <v>5</v>
      </c>
      <c r="M1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72" spans="1:13" x14ac:dyDescent="0.25">
      <c r="A1472" t="s">
        <v>115</v>
      </c>
      <c r="B1472" t="s">
        <v>115</v>
      </c>
      <c r="C1472" t="s">
        <v>78</v>
      </c>
      <c r="D1472" s="1" t="s">
        <v>92</v>
      </c>
      <c r="E1472" t="s">
        <v>93</v>
      </c>
      <c r="F1472" t="s">
        <v>13</v>
      </c>
      <c r="G1472">
        <v>2</v>
      </c>
      <c r="H1472">
        <v>0</v>
      </c>
      <c r="I1472" s="5">
        <f>IFERROR(VLOOKUP(TrendSheetStgData[Population]&amp;TrendSheetStgData[Cost Basis]&amp;TrendSheetStgData[Period]&amp;TrendSheetStgData[Trend],TrendSheetPrdData[#All],9,FALSE),0)</f>
        <v>0</v>
      </c>
      <c r="J1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2" s="5">
        <f>VLOOKUP(TrendSheetStgData[Population]&amp;TrendSheetStgData[Trend],Threshold[#All],4,FALSE)</f>
        <v>10</v>
      </c>
      <c r="L1472" s="5">
        <f>VLOOKUP(TrendSheetStgData[Population]&amp;TrendSheetStgData[Trend],Threshold[#All],5,FALSE)</f>
        <v>5</v>
      </c>
      <c r="M1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3" spans="1:13" x14ac:dyDescent="0.25">
      <c r="A1473" t="s">
        <v>115</v>
      </c>
      <c r="B1473" t="s">
        <v>115</v>
      </c>
      <c r="C1473" t="s">
        <v>78</v>
      </c>
      <c r="D1473" s="1" t="s">
        <v>94</v>
      </c>
      <c r="E1473" t="s">
        <v>93</v>
      </c>
      <c r="F1473" t="s">
        <v>13</v>
      </c>
      <c r="G1473">
        <v>2</v>
      </c>
      <c r="H1473">
        <v>0</v>
      </c>
      <c r="I1473" s="5">
        <f>IFERROR(VLOOKUP(TrendSheetStgData[Population]&amp;TrendSheetStgData[Cost Basis]&amp;TrendSheetStgData[Period]&amp;TrendSheetStgData[Trend],TrendSheetPrdData[#All],9,FALSE),0)</f>
        <v>0</v>
      </c>
      <c r="J1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3" s="5">
        <f>VLOOKUP(TrendSheetStgData[Population]&amp;TrendSheetStgData[Trend],Threshold[#All],4,FALSE)</f>
        <v>10</v>
      </c>
      <c r="L1473" s="5">
        <f>VLOOKUP(TrendSheetStgData[Population]&amp;TrendSheetStgData[Trend],Threshold[#All],5,FALSE)</f>
        <v>5</v>
      </c>
      <c r="M1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4" spans="1:13" x14ac:dyDescent="0.25">
      <c r="A1474" t="s">
        <v>115</v>
      </c>
      <c r="B1474" t="s">
        <v>115</v>
      </c>
      <c r="C1474" t="s">
        <v>78</v>
      </c>
      <c r="D1474" s="1" t="s">
        <v>95</v>
      </c>
      <c r="E1474" t="s">
        <v>93</v>
      </c>
      <c r="F1474" t="s">
        <v>13</v>
      </c>
      <c r="G1474">
        <v>2</v>
      </c>
      <c r="H1474">
        <v>0</v>
      </c>
      <c r="I1474" s="5">
        <f>IFERROR(VLOOKUP(TrendSheetStgData[Population]&amp;TrendSheetStgData[Cost Basis]&amp;TrendSheetStgData[Period]&amp;TrendSheetStgData[Trend],TrendSheetPrdData[#All],9,FALSE),0)</f>
        <v>0</v>
      </c>
      <c r="J1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4" s="5">
        <f>VLOOKUP(TrendSheetStgData[Population]&amp;TrendSheetStgData[Trend],Threshold[#All],4,FALSE)</f>
        <v>10</v>
      </c>
      <c r="L1474" s="5">
        <f>VLOOKUP(TrendSheetStgData[Population]&amp;TrendSheetStgData[Trend],Threshold[#All],5,FALSE)</f>
        <v>5</v>
      </c>
      <c r="M1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5" spans="1:13" x14ac:dyDescent="0.25">
      <c r="A1475" t="s">
        <v>115</v>
      </c>
      <c r="B1475" t="s">
        <v>115</v>
      </c>
      <c r="C1475" t="s">
        <v>78</v>
      </c>
      <c r="D1475" s="1" t="s">
        <v>96</v>
      </c>
      <c r="E1475" t="s">
        <v>93</v>
      </c>
      <c r="F1475" t="s">
        <v>13</v>
      </c>
      <c r="G1475">
        <v>2</v>
      </c>
      <c r="H1475">
        <v>0</v>
      </c>
      <c r="I1475" s="5">
        <f>IFERROR(VLOOKUP(TrendSheetStgData[Population]&amp;TrendSheetStgData[Cost Basis]&amp;TrendSheetStgData[Period]&amp;TrendSheetStgData[Trend],TrendSheetPrdData[#All],9,FALSE),0)</f>
        <v>0</v>
      </c>
      <c r="J1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5" s="5">
        <f>VLOOKUP(TrendSheetStgData[Population]&amp;TrendSheetStgData[Trend],Threshold[#All],4,FALSE)</f>
        <v>10</v>
      </c>
      <c r="L1475" s="5">
        <f>VLOOKUP(TrendSheetStgData[Population]&amp;TrendSheetStgData[Trend],Threshold[#All],5,FALSE)</f>
        <v>5</v>
      </c>
      <c r="M1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6" spans="1:13" x14ac:dyDescent="0.25">
      <c r="A1476" t="s">
        <v>115</v>
      </c>
      <c r="B1476" t="s">
        <v>115</v>
      </c>
      <c r="C1476" t="s">
        <v>78</v>
      </c>
      <c r="D1476" s="1" t="s">
        <v>97</v>
      </c>
      <c r="E1476" t="s">
        <v>93</v>
      </c>
      <c r="F1476" t="s">
        <v>13</v>
      </c>
      <c r="G1476">
        <v>2</v>
      </c>
      <c r="H1476">
        <v>0</v>
      </c>
      <c r="I1476" s="5">
        <f>IFERROR(VLOOKUP(TrendSheetStgData[Population]&amp;TrendSheetStgData[Cost Basis]&amp;TrendSheetStgData[Period]&amp;TrendSheetStgData[Trend],TrendSheetPrdData[#All],9,FALSE),0)</f>
        <v>0</v>
      </c>
      <c r="J1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6" s="5">
        <f>VLOOKUP(TrendSheetStgData[Population]&amp;TrendSheetStgData[Trend],Threshold[#All],4,FALSE)</f>
        <v>10</v>
      </c>
      <c r="L1476" s="5">
        <f>VLOOKUP(TrendSheetStgData[Population]&amp;TrendSheetStgData[Trend],Threshold[#All],5,FALSE)</f>
        <v>5</v>
      </c>
      <c r="M1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7" spans="1:13" x14ac:dyDescent="0.25">
      <c r="A1477" t="s">
        <v>115</v>
      </c>
      <c r="B1477" t="s">
        <v>115</v>
      </c>
      <c r="C1477" t="s">
        <v>78</v>
      </c>
      <c r="D1477" s="1" t="s">
        <v>98</v>
      </c>
      <c r="E1477" t="s">
        <v>93</v>
      </c>
      <c r="F1477" t="s">
        <v>13</v>
      </c>
      <c r="G1477">
        <v>2</v>
      </c>
      <c r="H1477">
        <v>0</v>
      </c>
      <c r="I1477" s="5">
        <f>IFERROR(VLOOKUP(TrendSheetStgData[Population]&amp;TrendSheetStgData[Cost Basis]&amp;TrendSheetStgData[Period]&amp;TrendSheetStgData[Trend],TrendSheetPrdData[#All],9,FALSE),0)</f>
        <v>0</v>
      </c>
      <c r="J1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7" s="5">
        <f>VLOOKUP(TrendSheetStgData[Population]&amp;TrendSheetStgData[Trend],Threshold[#All],4,FALSE)</f>
        <v>10</v>
      </c>
      <c r="L1477" s="5">
        <f>VLOOKUP(TrendSheetStgData[Population]&amp;TrendSheetStgData[Trend],Threshold[#All],5,FALSE)</f>
        <v>5</v>
      </c>
      <c r="M1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8" spans="1:13" x14ac:dyDescent="0.25">
      <c r="A1478" t="s">
        <v>115</v>
      </c>
      <c r="B1478" t="s">
        <v>115</v>
      </c>
      <c r="C1478" t="s">
        <v>78</v>
      </c>
      <c r="D1478" s="1" t="s">
        <v>99</v>
      </c>
      <c r="E1478" t="s">
        <v>93</v>
      </c>
      <c r="F1478" t="s">
        <v>13</v>
      </c>
      <c r="G1478">
        <v>2</v>
      </c>
      <c r="H1478">
        <v>0</v>
      </c>
      <c r="I1478" s="5">
        <f>IFERROR(VLOOKUP(TrendSheetStgData[Population]&amp;TrendSheetStgData[Cost Basis]&amp;TrendSheetStgData[Period]&amp;TrendSheetStgData[Trend],TrendSheetPrdData[#All],9,FALSE),0)</f>
        <v>0</v>
      </c>
      <c r="J1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8" s="5">
        <f>VLOOKUP(TrendSheetStgData[Population]&amp;TrendSheetStgData[Trend],Threshold[#All],4,FALSE)</f>
        <v>10</v>
      </c>
      <c r="L1478" s="5">
        <f>VLOOKUP(TrendSheetStgData[Population]&amp;TrendSheetStgData[Trend],Threshold[#All],5,FALSE)</f>
        <v>5</v>
      </c>
      <c r="M1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79" spans="1:13" x14ac:dyDescent="0.25">
      <c r="A1479" t="s">
        <v>115</v>
      </c>
      <c r="B1479" t="s">
        <v>115</v>
      </c>
      <c r="C1479" t="s">
        <v>78</v>
      </c>
      <c r="D1479" s="1" t="s">
        <v>100</v>
      </c>
      <c r="E1479" t="s">
        <v>93</v>
      </c>
      <c r="F1479" t="s">
        <v>13</v>
      </c>
      <c r="G1479">
        <v>2</v>
      </c>
      <c r="H1479">
        <v>0</v>
      </c>
      <c r="I1479" s="5">
        <f>IFERROR(VLOOKUP(TrendSheetStgData[Population]&amp;TrendSheetStgData[Cost Basis]&amp;TrendSheetStgData[Period]&amp;TrendSheetStgData[Trend],TrendSheetPrdData[#All],9,FALSE),0)</f>
        <v>0</v>
      </c>
      <c r="J1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79" s="5">
        <f>VLOOKUP(TrendSheetStgData[Population]&amp;TrendSheetStgData[Trend],Threshold[#All],4,FALSE)</f>
        <v>10</v>
      </c>
      <c r="L1479" s="5">
        <f>VLOOKUP(TrendSheetStgData[Population]&amp;TrendSheetStgData[Trend],Threshold[#All],5,FALSE)</f>
        <v>5</v>
      </c>
      <c r="M1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0" spans="1:13" x14ac:dyDescent="0.25">
      <c r="A1480" t="s">
        <v>115</v>
      </c>
      <c r="B1480" t="s">
        <v>115</v>
      </c>
      <c r="C1480" t="s">
        <v>78</v>
      </c>
      <c r="D1480" s="1" t="s">
        <v>101</v>
      </c>
      <c r="E1480" t="s">
        <v>93</v>
      </c>
      <c r="F1480" t="s">
        <v>13</v>
      </c>
      <c r="G1480">
        <v>2</v>
      </c>
      <c r="H1480">
        <v>0</v>
      </c>
      <c r="I1480" s="5">
        <f>IFERROR(VLOOKUP(TrendSheetStgData[Population]&amp;TrendSheetStgData[Cost Basis]&amp;TrendSheetStgData[Period]&amp;TrendSheetStgData[Trend],TrendSheetPrdData[#All],9,FALSE),0)</f>
        <v>0</v>
      </c>
      <c r="J1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0" s="5">
        <f>VLOOKUP(TrendSheetStgData[Population]&amp;TrendSheetStgData[Trend],Threshold[#All],4,FALSE)</f>
        <v>10</v>
      </c>
      <c r="L1480" s="5">
        <f>VLOOKUP(TrendSheetStgData[Population]&amp;TrendSheetStgData[Trend],Threshold[#All],5,FALSE)</f>
        <v>5</v>
      </c>
      <c r="M1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1" spans="1:13" x14ac:dyDescent="0.25">
      <c r="A1481" t="s">
        <v>115</v>
      </c>
      <c r="B1481" t="s">
        <v>115</v>
      </c>
      <c r="C1481" t="s">
        <v>78</v>
      </c>
      <c r="D1481" s="1" t="s">
        <v>102</v>
      </c>
      <c r="E1481" t="s">
        <v>93</v>
      </c>
      <c r="F1481" t="s">
        <v>13</v>
      </c>
      <c r="G1481">
        <v>2</v>
      </c>
      <c r="H1481">
        <v>0</v>
      </c>
      <c r="I1481" s="5">
        <f>IFERROR(VLOOKUP(TrendSheetStgData[Population]&amp;TrendSheetStgData[Cost Basis]&amp;TrendSheetStgData[Period]&amp;TrendSheetStgData[Trend],TrendSheetPrdData[#All],9,FALSE),0)</f>
        <v>0</v>
      </c>
      <c r="J1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1" s="5">
        <f>VLOOKUP(TrendSheetStgData[Population]&amp;TrendSheetStgData[Trend],Threshold[#All],4,FALSE)</f>
        <v>10</v>
      </c>
      <c r="L1481" s="5">
        <f>VLOOKUP(TrendSheetStgData[Population]&amp;TrendSheetStgData[Trend],Threshold[#All],5,FALSE)</f>
        <v>5</v>
      </c>
      <c r="M1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2" spans="1:13" x14ac:dyDescent="0.25">
      <c r="A1482" t="s">
        <v>115</v>
      </c>
      <c r="B1482" t="s">
        <v>115</v>
      </c>
      <c r="C1482" t="s">
        <v>78</v>
      </c>
      <c r="D1482" s="1" t="s">
        <v>103</v>
      </c>
      <c r="E1482" t="s">
        <v>93</v>
      </c>
      <c r="F1482" t="s">
        <v>13</v>
      </c>
      <c r="G1482">
        <v>2</v>
      </c>
      <c r="H1482">
        <v>0</v>
      </c>
      <c r="I1482" s="5">
        <f>IFERROR(VLOOKUP(TrendSheetStgData[Population]&amp;TrendSheetStgData[Cost Basis]&amp;TrendSheetStgData[Period]&amp;TrendSheetStgData[Trend],TrendSheetPrdData[#All],9,FALSE),0)</f>
        <v>0</v>
      </c>
      <c r="J1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2" s="5">
        <f>VLOOKUP(TrendSheetStgData[Population]&amp;TrendSheetStgData[Trend],Threshold[#All],4,FALSE)</f>
        <v>10</v>
      </c>
      <c r="L1482" s="5">
        <f>VLOOKUP(TrendSheetStgData[Population]&amp;TrendSheetStgData[Trend],Threshold[#All],5,FALSE)</f>
        <v>5</v>
      </c>
      <c r="M1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3" spans="1:13" x14ac:dyDescent="0.25">
      <c r="A1483" t="s">
        <v>115</v>
      </c>
      <c r="B1483" t="s">
        <v>115</v>
      </c>
      <c r="C1483" t="s">
        <v>78</v>
      </c>
      <c r="D1483" s="1" t="s">
        <v>104</v>
      </c>
      <c r="E1483" t="s">
        <v>93</v>
      </c>
      <c r="F1483" t="s">
        <v>13</v>
      </c>
      <c r="G1483">
        <v>2</v>
      </c>
      <c r="H1483">
        <v>0</v>
      </c>
      <c r="I1483" s="5">
        <f>IFERROR(VLOOKUP(TrendSheetStgData[Population]&amp;TrendSheetStgData[Cost Basis]&amp;TrendSheetStgData[Period]&amp;TrendSheetStgData[Trend],TrendSheetPrdData[#All],9,FALSE),0)</f>
        <v>0</v>
      </c>
      <c r="J1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3" s="5">
        <f>VLOOKUP(TrendSheetStgData[Population]&amp;TrendSheetStgData[Trend],Threshold[#All],4,FALSE)</f>
        <v>10</v>
      </c>
      <c r="L1483" s="5">
        <f>VLOOKUP(TrendSheetStgData[Population]&amp;TrendSheetStgData[Trend],Threshold[#All],5,FALSE)</f>
        <v>5</v>
      </c>
      <c r="M1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4" spans="1:13" x14ac:dyDescent="0.25">
      <c r="A1484" t="s">
        <v>115</v>
      </c>
      <c r="B1484" t="s">
        <v>115</v>
      </c>
      <c r="C1484" t="s">
        <v>78</v>
      </c>
      <c r="D1484" s="1" t="s">
        <v>105</v>
      </c>
      <c r="E1484" t="s">
        <v>93</v>
      </c>
      <c r="F1484" t="s">
        <v>13</v>
      </c>
      <c r="G1484">
        <v>2</v>
      </c>
      <c r="H1484">
        <v>0</v>
      </c>
      <c r="I1484" s="5">
        <f>IFERROR(VLOOKUP(TrendSheetStgData[Population]&amp;TrendSheetStgData[Cost Basis]&amp;TrendSheetStgData[Period]&amp;TrendSheetStgData[Trend],TrendSheetPrdData[#All],9,FALSE),0)</f>
        <v>0</v>
      </c>
      <c r="J1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4" s="5">
        <f>VLOOKUP(TrendSheetStgData[Population]&amp;TrendSheetStgData[Trend],Threshold[#All],4,FALSE)</f>
        <v>10</v>
      </c>
      <c r="L1484" s="5">
        <f>VLOOKUP(TrendSheetStgData[Population]&amp;TrendSheetStgData[Trend],Threshold[#All],5,FALSE)</f>
        <v>5</v>
      </c>
      <c r="M1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5" spans="1:13" x14ac:dyDescent="0.25">
      <c r="A1485" t="s">
        <v>115</v>
      </c>
      <c r="B1485" t="s">
        <v>115</v>
      </c>
      <c r="C1485" t="s">
        <v>78</v>
      </c>
      <c r="D1485" s="1" t="s">
        <v>106</v>
      </c>
      <c r="E1485" t="s">
        <v>93</v>
      </c>
      <c r="F1485" t="s">
        <v>13</v>
      </c>
      <c r="G1485">
        <v>2</v>
      </c>
      <c r="H1485">
        <v>0</v>
      </c>
      <c r="I1485" s="5">
        <f>IFERROR(VLOOKUP(TrendSheetStgData[Population]&amp;TrendSheetStgData[Cost Basis]&amp;TrendSheetStgData[Period]&amp;TrendSheetStgData[Trend],TrendSheetPrdData[#All],9,FALSE),0)</f>
        <v>0</v>
      </c>
      <c r="J1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5" s="5">
        <f>VLOOKUP(TrendSheetStgData[Population]&amp;TrendSheetStgData[Trend],Threshold[#All],4,FALSE)</f>
        <v>10</v>
      </c>
      <c r="L1485" s="5">
        <f>VLOOKUP(TrendSheetStgData[Population]&amp;TrendSheetStgData[Trend],Threshold[#All],5,FALSE)</f>
        <v>5</v>
      </c>
      <c r="M1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6" spans="1:13" x14ac:dyDescent="0.25">
      <c r="A1486" t="s">
        <v>115</v>
      </c>
      <c r="B1486" t="s">
        <v>115</v>
      </c>
      <c r="C1486" t="s">
        <v>78</v>
      </c>
      <c r="D1486" s="1" t="s">
        <v>107</v>
      </c>
      <c r="E1486" t="s">
        <v>93</v>
      </c>
      <c r="F1486" t="s">
        <v>13</v>
      </c>
      <c r="G1486">
        <v>2</v>
      </c>
      <c r="H1486">
        <v>0</v>
      </c>
      <c r="I1486" s="5">
        <f>IFERROR(VLOOKUP(TrendSheetStgData[Population]&amp;TrendSheetStgData[Cost Basis]&amp;TrendSheetStgData[Period]&amp;TrendSheetStgData[Trend],TrendSheetPrdData[#All],9,FALSE),0)</f>
        <v>0</v>
      </c>
      <c r="J1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6" s="5">
        <f>VLOOKUP(TrendSheetStgData[Population]&amp;TrendSheetStgData[Trend],Threshold[#All],4,FALSE)</f>
        <v>10</v>
      </c>
      <c r="L1486" s="5">
        <f>VLOOKUP(TrendSheetStgData[Population]&amp;TrendSheetStgData[Trend],Threshold[#All],5,FALSE)</f>
        <v>5</v>
      </c>
      <c r="M1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7" spans="1:13" x14ac:dyDescent="0.25">
      <c r="A1487" t="s">
        <v>115</v>
      </c>
      <c r="B1487" t="s">
        <v>115</v>
      </c>
      <c r="C1487" t="s">
        <v>78</v>
      </c>
      <c r="D1487" s="1" t="s">
        <v>108</v>
      </c>
      <c r="E1487" t="s">
        <v>93</v>
      </c>
      <c r="F1487" t="s">
        <v>13</v>
      </c>
      <c r="G1487">
        <v>2</v>
      </c>
      <c r="H1487">
        <v>0</v>
      </c>
      <c r="I1487" s="5">
        <f>IFERROR(VLOOKUP(TrendSheetStgData[Population]&amp;TrendSheetStgData[Cost Basis]&amp;TrendSheetStgData[Period]&amp;TrendSheetStgData[Trend],TrendSheetPrdData[#All],9,FALSE),0)</f>
        <v>0</v>
      </c>
      <c r="J1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7" s="5">
        <f>VLOOKUP(TrendSheetStgData[Population]&amp;TrendSheetStgData[Trend],Threshold[#All],4,FALSE)</f>
        <v>10</v>
      </c>
      <c r="L1487" s="5">
        <f>VLOOKUP(TrendSheetStgData[Population]&amp;TrendSheetStgData[Trend],Threshold[#All],5,FALSE)</f>
        <v>5</v>
      </c>
      <c r="M1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8" spans="1:13" x14ac:dyDescent="0.25">
      <c r="A1488" t="s">
        <v>115</v>
      </c>
      <c r="B1488" t="s">
        <v>115</v>
      </c>
      <c r="C1488" t="s">
        <v>78</v>
      </c>
      <c r="D1488" s="1" t="s">
        <v>109</v>
      </c>
      <c r="E1488" t="s">
        <v>93</v>
      </c>
      <c r="F1488" t="s">
        <v>13</v>
      </c>
      <c r="G1488">
        <v>2</v>
      </c>
      <c r="H1488">
        <v>0</v>
      </c>
      <c r="I1488" s="5">
        <f>IFERROR(VLOOKUP(TrendSheetStgData[Population]&amp;TrendSheetStgData[Cost Basis]&amp;TrendSheetStgData[Period]&amp;TrendSheetStgData[Trend],TrendSheetPrdData[#All],9,FALSE),0)</f>
        <v>0</v>
      </c>
      <c r="J1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8" s="5">
        <f>VLOOKUP(TrendSheetStgData[Population]&amp;TrendSheetStgData[Trend],Threshold[#All],4,FALSE)</f>
        <v>10</v>
      </c>
      <c r="L1488" s="5">
        <f>VLOOKUP(TrendSheetStgData[Population]&amp;TrendSheetStgData[Trend],Threshold[#All],5,FALSE)</f>
        <v>5</v>
      </c>
      <c r="M1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89" spans="1:13" x14ac:dyDescent="0.25">
      <c r="A1489" t="s">
        <v>115</v>
      </c>
      <c r="B1489" t="s">
        <v>115</v>
      </c>
      <c r="C1489" t="s">
        <v>78</v>
      </c>
      <c r="D1489" s="1" t="s">
        <v>110</v>
      </c>
      <c r="E1489" t="s">
        <v>93</v>
      </c>
      <c r="F1489" t="s">
        <v>13</v>
      </c>
      <c r="G1489">
        <v>2</v>
      </c>
      <c r="H1489">
        <v>0</v>
      </c>
      <c r="I1489" s="5">
        <f>IFERROR(VLOOKUP(TrendSheetStgData[Population]&amp;TrendSheetStgData[Cost Basis]&amp;TrendSheetStgData[Period]&amp;TrendSheetStgData[Trend],TrendSheetPrdData[#All],9,FALSE),0)</f>
        <v>0</v>
      </c>
      <c r="J1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89" s="5">
        <f>VLOOKUP(TrendSheetStgData[Population]&amp;TrendSheetStgData[Trend],Threshold[#All],4,FALSE)</f>
        <v>10</v>
      </c>
      <c r="L1489" s="5">
        <f>VLOOKUP(TrendSheetStgData[Population]&amp;TrendSheetStgData[Trend],Threshold[#All],5,FALSE)</f>
        <v>5</v>
      </c>
      <c r="M1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0" spans="1:13" x14ac:dyDescent="0.25">
      <c r="A1490" t="s">
        <v>115</v>
      </c>
      <c r="B1490" t="s">
        <v>115</v>
      </c>
      <c r="C1490" t="s">
        <v>78</v>
      </c>
      <c r="D1490" s="1" t="s">
        <v>111</v>
      </c>
      <c r="E1490" t="s">
        <v>113</v>
      </c>
      <c r="F1490" t="s">
        <v>13</v>
      </c>
      <c r="G1490">
        <v>2</v>
      </c>
      <c r="H1490">
        <v>0</v>
      </c>
      <c r="I1490" s="5">
        <f>IFERROR(VLOOKUP(TrendSheetStgData[Population]&amp;TrendSheetStgData[Cost Basis]&amp;TrendSheetStgData[Period]&amp;TrendSheetStgData[Trend],TrendSheetPrdData[#All],9,FALSE),0)</f>
        <v>0</v>
      </c>
      <c r="J1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0" s="5">
        <f>VLOOKUP(TrendSheetStgData[Population]&amp;TrendSheetStgData[Trend],Threshold[#All],4,FALSE)</f>
        <v>10</v>
      </c>
      <c r="L1490" s="5">
        <f>VLOOKUP(TrendSheetStgData[Population]&amp;TrendSheetStgData[Trend],Threshold[#All],5,FALSE)</f>
        <v>5</v>
      </c>
      <c r="M1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1" spans="1:13" x14ac:dyDescent="0.25">
      <c r="A1491" t="s">
        <v>115</v>
      </c>
      <c r="B1491" t="s">
        <v>115</v>
      </c>
      <c r="C1491" t="s">
        <v>78</v>
      </c>
      <c r="D1491" s="1" t="s">
        <v>112</v>
      </c>
      <c r="E1491" t="s">
        <v>113</v>
      </c>
      <c r="F1491" t="s">
        <v>13</v>
      </c>
      <c r="G1491">
        <v>2</v>
      </c>
      <c r="H1491">
        <v>0</v>
      </c>
      <c r="I1491" s="5">
        <f>IFERROR(VLOOKUP(TrendSheetStgData[Population]&amp;TrendSheetStgData[Cost Basis]&amp;TrendSheetStgData[Period]&amp;TrendSheetStgData[Trend],TrendSheetPrdData[#All],9,FALSE),0)</f>
        <v>0</v>
      </c>
      <c r="J1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1" s="5">
        <f>VLOOKUP(TrendSheetStgData[Population]&amp;TrendSheetStgData[Trend],Threshold[#All],4,FALSE)</f>
        <v>10</v>
      </c>
      <c r="L1491" s="5">
        <f>VLOOKUP(TrendSheetStgData[Population]&amp;TrendSheetStgData[Trend],Threshold[#All],5,FALSE)</f>
        <v>5</v>
      </c>
      <c r="M1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2" spans="1:13" x14ac:dyDescent="0.25">
      <c r="A1492" t="s">
        <v>115</v>
      </c>
      <c r="B1492" t="s">
        <v>115</v>
      </c>
      <c r="C1492" t="s">
        <v>78</v>
      </c>
      <c r="D1492" s="1" t="s">
        <v>114</v>
      </c>
      <c r="E1492" t="s">
        <v>113</v>
      </c>
      <c r="F1492" t="s">
        <v>13</v>
      </c>
      <c r="G1492">
        <v>2</v>
      </c>
      <c r="H1492">
        <v>68.650000000000006</v>
      </c>
      <c r="I1492" s="5">
        <f>IFERROR(VLOOKUP(TrendSheetStgData[Population]&amp;TrendSheetStgData[Cost Basis]&amp;TrendSheetStgData[Period]&amp;TrendSheetStgData[Trend],TrendSheetPrdData[#All],9,FALSE),0)</f>
        <v>0</v>
      </c>
      <c r="J1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492" s="5">
        <f>VLOOKUP(TrendSheetStgData[Population]&amp;TrendSheetStgData[Trend],Threshold[#All],4,FALSE)</f>
        <v>10</v>
      </c>
      <c r="L1492" s="5">
        <f>VLOOKUP(TrendSheetStgData[Population]&amp;TrendSheetStgData[Trend],Threshold[#All],5,FALSE)</f>
        <v>5</v>
      </c>
      <c r="M1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493" spans="1:13" x14ac:dyDescent="0.25">
      <c r="A1493" t="s">
        <v>115</v>
      </c>
      <c r="B1493" t="s">
        <v>115</v>
      </c>
      <c r="C1493" t="s">
        <v>78</v>
      </c>
      <c r="D1493" s="1" t="s">
        <v>92</v>
      </c>
      <c r="E1493" t="s">
        <v>93</v>
      </c>
      <c r="F1493" t="s">
        <v>14</v>
      </c>
      <c r="G1493">
        <v>3</v>
      </c>
      <c r="H1493">
        <v>259.5</v>
      </c>
      <c r="I1493" s="5">
        <f>IFERROR(VLOOKUP(TrendSheetStgData[Population]&amp;TrendSheetStgData[Cost Basis]&amp;TrendSheetStgData[Period]&amp;TrendSheetStgData[Trend],TrendSheetPrdData[#All],9,FALSE),0)</f>
        <v>259.61</v>
      </c>
      <c r="J1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4.2371249181469756E-2</v>
      </c>
      <c r="K1493" s="5">
        <f>VLOOKUP(TrendSheetStgData[Population]&amp;TrendSheetStgData[Trend],Threshold[#All],4,FALSE)</f>
        <v>10</v>
      </c>
      <c r="L1493" s="5">
        <f>VLOOKUP(TrendSheetStgData[Population]&amp;TrendSheetStgData[Trend],Threshold[#All],5,FALSE)</f>
        <v>5</v>
      </c>
      <c r="M1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94" spans="1:13" x14ac:dyDescent="0.25">
      <c r="A1494" t="s">
        <v>115</v>
      </c>
      <c r="B1494" t="s">
        <v>115</v>
      </c>
      <c r="C1494" t="s">
        <v>78</v>
      </c>
      <c r="D1494" s="1" t="s">
        <v>94</v>
      </c>
      <c r="E1494" t="s">
        <v>93</v>
      </c>
      <c r="F1494" t="s">
        <v>14</v>
      </c>
      <c r="G1494">
        <v>3</v>
      </c>
      <c r="H1494">
        <v>255.54</v>
      </c>
      <c r="I1494" s="5">
        <f>IFERROR(VLOOKUP(TrendSheetStgData[Population]&amp;TrendSheetStgData[Cost Basis]&amp;TrendSheetStgData[Period]&amp;TrendSheetStgData[Trend],TrendSheetPrdData[#All],9,FALSE),0)</f>
        <v>255.54</v>
      </c>
      <c r="J1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494" s="5">
        <f>VLOOKUP(TrendSheetStgData[Population]&amp;TrendSheetStgData[Trend],Threshold[#All],4,FALSE)</f>
        <v>10</v>
      </c>
      <c r="L1494" s="5">
        <f>VLOOKUP(TrendSheetStgData[Population]&amp;TrendSheetStgData[Trend],Threshold[#All],5,FALSE)</f>
        <v>5</v>
      </c>
      <c r="M1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495" spans="1:13" x14ac:dyDescent="0.25">
      <c r="A1495" t="s">
        <v>115</v>
      </c>
      <c r="B1495" t="s">
        <v>115</v>
      </c>
      <c r="C1495" t="s">
        <v>78</v>
      </c>
      <c r="D1495" s="1" t="s">
        <v>95</v>
      </c>
      <c r="E1495" t="s">
        <v>93</v>
      </c>
      <c r="F1495" t="s">
        <v>14</v>
      </c>
      <c r="G1495">
        <v>3</v>
      </c>
      <c r="H1495">
        <v>284.61</v>
      </c>
      <c r="I1495" s="5">
        <f>IFERROR(VLOOKUP(TrendSheetStgData[Population]&amp;TrendSheetStgData[Cost Basis]&amp;TrendSheetStgData[Period]&amp;TrendSheetStgData[Trend],TrendSheetPrdData[#All],9,FALSE),0)</f>
        <v>284.56</v>
      </c>
      <c r="J1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1.7570986786621931E-2</v>
      </c>
      <c r="K1495" s="5">
        <f>VLOOKUP(TrendSheetStgData[Population]&amp;TrendSheetStgData[Trend],Threshold[#All],4,FALSE)</f>
        <v>10</v>
      </c>
      <c r="L1495" s="5">
        <f>VLOOKUP(TrendSheetStgData[Population]&amp;TrendSheetStgData[Trend],Threshold[#All],5,FALSE)</f>
        <v>5</v>
      </c>
      <c r="M1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96" spans="1:13" x14ac:dyDescent="0.25">
      <c r="A1496" t="s">
        <v>115</v>
      </c>
      <c r="B1496" t="s">
        <v>115</v>
      </c>
      <c r="C1496" t="s">
        <v>78</v>
      </c>
      <c r="D1496" s="1" t="s">
        <v>96</v>
      </c>
      <c r="E1496" t="s">
        <v>93</v>
      </c>
      <c r="F1496" t="s">
        <v>14</v>
      </c>
      <c r="G1496">
        <v>3</v>
      </c>
      <c r="H1496">
        <v>241.55</v>
      </c>
      <c r="I1496" s="5">
        <f>IFERROR(VLOOKUP(TrendSheetStgData[Population]&amp;TrendSheetStgData[Cost Basis]&amp;TrendSheetStgData[Period]&amp;TrendSheetStgData[Trend],TrendSheetPrdData[#All],9,FALSE),0)</f>
        <v>242.45</v>
      </c>
      <c r="J1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0.37121055887810983</v>
      </c>
      <c r="K1496" s="5">
        <f>VLOOKUP(TrendSheetStgData[Population]&amp;TrendSheetStgData[Trend],Threshold[#All],4,FALSE)</f>
        <v>10</v>
      </c>
      <c r="L1496" s="5">
        <f>VLOOKUP(TrendSheetStgData[Population]&amp;TrendSheetStgData[Trend],Threshold[#All],5,FALSE)</f>
        <v>5</v>
      </c>
      <c r="M1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97" spans="1:13" x14ac:dyDescent="0.25">
      <c r="A1497" t="s">
        <v>115</v>
      </c>
      <c r="B1497" t="s">
        <v>115</v>
      </c>
      <c r="C1497" t="s">
        <v>78</v>
      </c>
      <c r="D1497" s="1" t="s">
        <v>97</v>
      </c>
      <c r="E1497" t="s">
        <v>93</v>
      </c>
      <c r="F1497" t="s">
        <v>14</v>
      </c>
      <c r="G1497">
        <v>3</v>
      </c>
      <c r="H1497">
        <v>169.44</v>
      </c>
      <c r="I1497" s="5">
        <f>IFERROR(VLOOKUP(TrendSheetStgData[Population]&amp;TrendSheetStgData[Cost Basis]&amp;TrendSheetStgData[Period]&amp;TrendSheetStgData[Trend],TrendSheetPrdData[#All],9,FALSE),0)</f>
        <v>169.39</v>
      </c>
      <c r="J1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2.9517681090980206E-2</v>
      </c>
      <c r="K1497" s="5">
        <f>VLOOKUP(TrendSheetStgData[Population]&amp;TrendSheetStgData[Trend],Threshold[#All],4,FALSE)</f>
        <v>10</v>
      </c>
      <c r="L1497" s="5">
        <f>VLOOKUP(TrendSheetStgData[Population]&amp;TrendSheetStgData[Trend],Threshold[#All],5,FALSE)</f>
        <v>5</v>
      </c>
      <c r="M1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98" spans="1:13" x14ac:dyDescent="0.25">
      <c r="A1498" t="s">
        <v>115</v>
      </c>
      <c r="B1498" t="s">
        <v>115</v>
      </c>
      <c r="C1498" t="s">
        <v>78</v>
      </c>
      <c r="D1498" s="1" t="s">
        <v>98</v>
      </c>
      <c r="E1498" t="s">
        <v>93</v>
      </c>
      <c r="F1498" t="s">
        <v>14</v>
      </c>
      <c r="G1498">
        <v>3</v>
      </c>
      <c r="H1498">
        <v>228.31</v>
      </c>
      <c r="I1498" s="5">
        <f>IFERROR(VLOOKUP(TrendSheetStgData[Population]&amp;TrendSheetStgData[Cost Basis]&amp;TrendSheetStgData[Period]&amp;TrendSheetStgData[Trend],TrendSheetPrdData[#All],9,FALSE),0)</f>
        <v>228.22</v>
      </c>
      <c r="J1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3.9435632284639123E-2</v>
      </c>
      <c r="K1498" s="5">
        <f>VLOOKUP(TrendSheetStgData[Population]&amp;TrendSheetStgData[Trend],Threshold[#All],4,FALSE)</f>
        <v>10</v>
      </c>
      <c r="L1498" s="5">
        <f>VLOOKUP(TrendSheetStgData[Population]&amp;TrendSheetStgData[Trend],Threshold[#All],5,FALSE)</f>
        <v>5</v>
      </c>
      <c r="M1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499" spans="1:13" x14ac:dyDescent="0.25">
      <c r="A1499" t="s">
        <v>115</v>
      </c>
      <c r="B1499" t="s">
        <v>115</v>
      </c>
      <c r="C1499" t="s">
        <v>78</v>
      </c>
      <c r="D1499" s="1" t="s">
        <v>99</v>
      </c>
      <c r="E1499" t="s">
        <v>93</v>
      </c>
      <c r="F1499" t="s">
        <v>14</v>
      </c>
      <c r="G1499">
        <v>3</v>
      </c>
      <c r="H1499">
        <v>280.75</v>
      </c>
      <c r="I1499" s="5">
        <f>IFERROR(VLOOKUP(TrendSheetStgData[Population]&amp;TrendSheetStgData[Cost Basis]&amp;TrendSheetStgData[Period]&amp;TrendSheetStgData[Trend],TrendSheetPrdData[#All],9,FALSE),0)</f>
        <v>280.52</v>
      </c>
      <c r="J1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8.1990588906323325E-2</v>
      </c>
      <c r="K1499" s="5">
        <f>VLOOKUP(TrendSheetStgData[Population]&amp;TrendSheetStgData[Trend],Threshold[#All],4,FALSE)</f>
        <v>10</v>
      </c>
      <c r="L1499" s="5">
        <f>VLOOKUP(TrendSheetStgData[Population]&amp;TrendSheetStgData[Trend],Threshold[#All],5,FALSE)</f>
        <v>5</v>
      </c>
      <c r="M1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0" spans="1:13" x14ac:dyDescent="0.25">
      <c r="A1500" t="s">
        <v>115</v>
      </c>
      <c r="B1500" t="s">
        <v>115</v>
      </c>
      <c r="C1500" t="s">
        <v>78</v>
      </c>
      <c r="D1500" s="1" t="s">
        <v>100</v>
      </c>
      <c r="E1500" t="s">
        <v>93</v>
      </c>
      <c r="F1500" t="s">
        <v>14</v>
      </c>
      <c r="G1500">
        <v>3</v>
      </c>
      <c r="H1500">
        <v>273.92</v>
      </c>
      <c r="I1500" s="5">
        <f>IFERROR(VLOOKUP(TrendSheetStgData[Population]&amp;TrendSheetStgData[Cost Basis]&amp;TrendSheetStgData[Period]&amp;TrendSheetStgData[Trend],TrendSheetPrdData[#All],9,FALSE),0)</f>
        <v>273.95999999999998</v>
      </c>
      <c r="J1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1.4600671630881742E-2</v>
      </c>
      <c r="K1500" s="5">
        <f>VLOOKUP(TrendSheetStgData[Population]&amp;TrendSheetStgData[Trend],Threshold[#All],4,FALSE)</f>
        <v>10</v>
      </c>
      <c r="L1500" s="5">
        <f>VLOOKUP(TrendSheetStgData[Population]&amp;TrendSheetStgData[Trend],Threshold[#All],5,FALSE)</f>
        <v>5</v>
      </c>
      <c r="M1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1" spans="1:13" x14ac:dyDescent="0.25">
      <c r="A1501" t="s">
        <v>115</v>
      </c>
      <c r="B1501" t="s">
        <v>115</v>
      </c>
      <c r="C1501" t="s">
        <v>78</v>
      </c>
      <c r="D1501" s="1" t="s">
        <v>101</v>
      </c>
      <c r="E1501" t="s">
        <v>93</v>
      </c>
      <c r="F1501" t="s">
        <v>14</v>
      </c>
      <c r="G1501">
        <v>3</v>
      </c>
      <c r="H1501">
        <v>259.01</v>
      </c>
      <c r="I1501" s="5">
        <f>IFERROR(VLOOKUP(TrendSheetStgData[Population]&amp;TrendSheetStgData[Cost Basis]&amp;TrendSheetStgData[Period]&amp;TrendSheetStgData[Trend],TrendSheetPrdData[#All],9,FALSE),0)</f>
        <v>251.41</v>
      </c>
      <c r="J1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3.0229505588480943</v>
      </c>
      <c r="K1501" s="5">
        <f>VLOOKUP(TrendSheetStgData[Population]&amp;TrendSheetStgData[Trend],Threshold[#All],4,FALSE)</f>
        <v>10</v>
      </c>
      <c r="L1501" s="5">
        <f>VLOOKUP(TrendSheetStgData[Population]&amp;TrendSheetStgData[Trend],Threshold[#All],5,FALSE)</f>
        <v>5</v>
      </c>
      <c r="M1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2" spans="1:13" x14ac:dyDescent="0.25">
      <c r="A1502" t="s">
        <v>115</v>
      </c>
      <c r="B1502" t="s">
        <v>115</v>
      </c>
      <c r="C1502" t="s">
        <v>78</v>
      </c>
      <c r="D1502" s="1" t="s">
        <v>102</v>
      </c>
      <c r="E1502" t="s">
        <v>93</v>
      </c>
      <c r="F1502" t="s">
        <v>14</v>
      </c>
      <c r="G1502">
        <v>3</v>
      </c>
      <c r="H1502">
        <v>278.68</v>
      </c>
      <c r="I1502" s="5">
        <f>IFERROR(VLOOKUP(TrendSheetStgData[Population]&amp;TrendSheetStgData[Cost Basis]&amp;TrendSheetStgData[Period]&amp;TrendSheetStgData[Trend],TrendSheetPrdData[#All],9,FALSE),0)</f>
        <v>278.64999999999998</v>
      </c>
      <c r="J1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1.0766194150378453E-2</v>
      </c>
      <c r="K1502" s="5">
        <f>VLOOKUP(TrendSheetStgData[Population]&amp;TrendSheetStgData[Trend],Threshold[#All],4,FALSE)</f>
        <v>10</v>
      </c>
      <c r="L1502" s="5">
        <f>VLOOKUP(TrendSheetStgData[Population]&amp;TrendSheetStgData[Trend],Threshold[#All],5,FALSE)</f>
        <v>5</v>
      </c>
      <c r="M1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3" spans="1:13" x14ac:dyDescent="0.25">
      <c r="A1503" t="s">
        <v>115</v>
      </c>
      <c r="B1503" t="s">
        <v>115</v>
      </c>
      <c r="C1503" t="s">
        <v>78</v>
      </c>
      <c r="D1503" s="1" t="s">
        <v>103</v>
      </c>
      <c r="E1503" t="s">
        <v>93</v>
      </c>
      <c r="F1503" t="s">
        <v>14</v>
      </c>
      <c r="G1503">
        <v>3</v>
      </c>
      <c r="H1503">
        <v>270.72000000000003</v>
      </c>
      <c r="I1503" s="5">
        <f>IFERROR(VLOOKUP(TrendSheetStgData[Population]&amp;TrendSheetStgData[Cost Basis]&amp;TrendSheetStgData[Period]&amp;TrendSheetStgData[Trend],TrendSheetPrdData[#All],9,FALSE),0)</f>
        <v>270.61</v>
      </c>
      <c r="J1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4.0648904327265672E-2</v>
      </c>
      <c r="K1503" s="5">
        <f>VLOOKUP(TrendSheetStgData[Population]&amp;TrendSheetStgData[Trend],Threshold[#All],4,FALSE)</f>
        <v>10</v>
      </c>
      <c r="L1503" s="5">
        <f>VLOOKUP(TrendSheetStgData[Population]&amp;TrendSheetStgData[Trend],Threshold[#All],5,FALSE)</f>
        <v>5</v>
      </c>
      <c r="M1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4" spans="1:13" x14ac:dyDescent="0.25">
      <c r="A1504" t="s">
        <v>115</v>
      </c>
      <c r="B1504" t="s">
        <v>115</v>
      </c>
      <c r="C1504" t="s">
        <v>78</v>
      </c>
      <c r="D1504" s="1" t="s">
        <v>104</v>
      </c>
      <c r="E1504" t="s">
        <v>93</v>
      </c>
      <c r="F1504" t="s">
        <v>14</v>
      </c>
      <c r="G1504">
        <v>3</v>
      </c>
      <c r="H1504">
        <v>238.99</v>
      </c>
      <c r="I1504" s="5">
        <f>IFERROR(VLOOKUP(TrendSheetStgData[Population]&amp;TrendSheetStgData[Cost Basis]&amp;TrendSheetStgData[Period]&amp;TrendSheetStgData[Trend],TrendSheetPrdData[#All],9,FALSE),0)</f>
        <v>238.84</v>
      </c>
      <c r="J1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6.2803550494056976E-2</v>
      </c>
      <c r="K1504" s="5">
        <f>VLOOKUP(TrendSheetStgData[Population]&amp;TrendSheetStgData[Trend],Threshold[#All],4,FALSE)</f>
        <v>10</v>
      </c>
      <c r="L1504" s="5">
        <f>VLOOKUP(TrendSheetStgData[Population]&amp;TrendSheetStgData[Trend],Threshold[#All],5,FALSE)</f>
        <v>5</v>
      </c>
      <c r="M1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5" spans="1:13" x14ac:dyDescent="0.25">
      <c r="A1505" t="s">
        <v>115</v>
      </c>
      <c r="B1505" t="s">
        <v>115</v>
      </c>
      <c r="C1505" t="s">
        <v>78</v>
      </c>
      <c r="D1505" s="1" t="s">
        <v>105</v>
      </c>
      <c r="E1505" t="s">
        <v>93</v>
      </c>
      <c r="F1505" t="s">
        <v>14</v>
      </c>
      <c r="G1505">
        <v>3</v>
      </c>
      <c r="H1505">
        <v>239.89</v>
      </c>
      <c r="I1505" s="5">
        <f>IFERROR(VLOOKUP(TrendSheetStgData[Population]&amp;TrendSheetStgData[Cost Basis]&amp;TrendSheetStgData[Period]&amp;TrendSheetStgData[Trend],TrendSheetPrdData[#All],9,FALSE),0)</f>
        <v>244.54</v>
      </c>
      <c r="J1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1.9015294021428011</v>
      </c>
      <c r="K1505" s="5">
        <f>VLOOKUP(TrendSheetStgData[Population]&amp;TrendSheetStgData[Trend],Threshold[#All],4,FALSE)</f>
        <v>10</v>
      </c>
      <c r="L1505" s="5">
        <f>VLOOKUP(TrendSheetStgData[Population]&amp;TrendSheetStgData[Trend],Threshold[#All],5,FALSE)</f>
        <v>5</v>
      </c>
      <c r="M1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6" spans="1:13" x14ac:dyDescent="0.25">
      <c r="A1506" t="s">
        <v>115</v>
      </c>
      <c r="B1506" t="s">
        <v>115</v>
      </c>
      <c r="C1506" t="s">
        <v>78</v>
      </c>
      <c r="D1506" s="1" t="s">
        <v>106</v>
      </c>
      <c r="E1506" t="s">
        <v>93</v>
      </c>
      <c r="F1506" t="s">
        <v>14</v>
      </c>
      <c r="G1506">
        <v>3</v>
      </c>
      <c r="H1506">
        <v>207.79</v>
      </c>
      <c r="I1506" s="5">
        <f>IFERROR(VLOOKUP(TrendSheetStgData[Population]&amp;TrendSheetStgData[Cost Basis]&amp;TrendSheetStgData[Period]&amp;TrendSheetStgData[Trend],TrendSheetPrdData[#All],9,FALSE),0)</f>
        <v>207.64</v>
      </c>
      <c r="J1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7.2240416104799504E-2</v>
      </c>
      <c r="K1506" s="5">
        <f>VLOOKUP(TrendSheetStgData[Population]&amp;TrendSheetStgData[Trend],Threshold[#All],4,FALSE)</f>
        <v>10</v>
      </c>
      <c r="L1506" s="5">
        <f>VLOOKUP(TrendSheetStgData[Population]&amp;TrendSheetStgData[Trend],Threshold[#All],5,FALSE)</f>
        <v>5</v>
      </c>
      <c r="M1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7" spans="1:13" x14ac:dyDescent="0.25">
      <c r="A1507" t="s">
        <v>115</v>
      </c>
      <c r="B1507" t="s">
        <v>115</v>
      </c>
      <c r="C1507" t="s">
        <v>78</v>
      </c>
      <c r="D1507" s="1" t="s">
        <v>107</v>
      </c>
      <c r="E1507" t="s">
        <v>93</v>
      </c>
      <c r="F1507" t="s">
        <v>14</v>
      </c>
      <c r="G1507">
        <v>3</v>
      </c>
      <c r="H1507">
        <v>241.65</v>
      </c>
      <c r="I1507" s="5">
        <f>IFERROR(VLOOKUP(TrendSheetStgData[Population]&amp;TrendSheetStgData[Cost Basis]&amp;TrendSheetStgData[Period]&amp;TrendSheetStgData[Trend],TrendSheetPrdData[#All],9,FALSE),0)</f>
        <v>242.06</v>
      </c>
      <c r="J1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0.16937949268776195</v>
      </c>
      <c r="K1507" s="5">
        <f>VLOOKUP(TrendSheetStgData[Population]&amp;TrendSheetStgData[Trend],Threshold[#All],4,FALSE)</f>
        <v>10</v>
      </c>
      <c r="L1507" s="5">
        <f>VLOOKUP(TrendSheetStgData[Population]&amp;TrendSheetStgData[Trend],Threshold[#All],5,FALSE)</f>
        <v>5</v>
      </c>
      <c r="M1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8" spans="1:13" x14ac:dyDescent="0.25">
      <c r="A1508" t="s">
        <v>115</v>
      </c>
      <c r="B1508" t="s">
        <v>115</v>
      </c>
      <c r="C1508" t="s">
        <v>78</v>
      </c>
      <c r="D1508" s="1" t="s">
        <v>108</v>
      </c>
      <c r="E1508" t="s">
        <v>93</v>
      </c>
      <c r="F1508" t="s">
        <v>14</v>
      </c>
      <c r="G1508">
        <v>3</v>
      </c>
      <c r="H1508">
        <v>231.73</v>
      </c>
      <c r="I1508" s="5">
        <f>IFERROR(VLOOKUP(TrendSheetStgData[Population]&amp;TrendSheetStgData[Cost Basis]&amp;TrendSheetStgData[Period]&amp;TrendSheetStgData[Trend],TrendSheetPrdData[#All],9,FALSE),0)</f>
        <v>224.4</v>
      </c>
      <c r="J1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3.2664884135472296</v>
      </c>
      <c r="K1508" s="5">
        <f>VLOOKUP(TrendSheetStgData[Population]&amp;TrendSheetStgData[Trend],Threshold[#All],4,FALSE)</f>
        <v>10</v>
      </c>
      <c r="L1508" s="5">
        <f>VLOOKUP(TrendSheetStgData[Population]&amp;TrendSheetStgData[Trend],Threshold[#All],5,FALSE)</f>
        <v>5</v>
      </c>
      <c r="M1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09" spans="1:13" x14ac:dyDescent="0.25">
      <c r="A1509" t="s">
        <v>115</v>
      </c>
      <c r="B1509" t="s">
        <v>115</v>
      </c>
      <c r="C1509" t="s">
        <v>78</v>
      </c>
      <c r="D1509" s="1" t="s">
        <v>109</v>
      </c>
      <c r="E1509" t="s">
        <v>93</v>
      </c>
      <c r="F1509" t="s">
        <v>14</v>
      </c>
      <c r="G1509">
        <v>3</v>
      </c>
      <c r="H1509">
        <v>198.58</v>
      </c>
      <c r="I1509" s="5">
        <f>IFERROR(VLOOKUP(TrendSheetStgData[Population]&amp;TrendSheetStgData[Cost Basis]&amp;TrendSheetStgData[Period]&amp;TrendSheetStgData[Trend],TrendSheetPrdData[#All],9,FALSE),0)</f>
        <v>197.75</v>
      </c>
      <c r="J1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0.41972187104931097</v>
      </c>
      <c r="K1509" s="5">
        <f>VLOOKUP(TrendSheetStgData[Population]&amp;TrendSheetStgData[Trend],Threshold[#All],4,FALSE)</f>
        <v>10</v>
      </c>
      <c r="L1509" s="5">
        <f>VLOOKUP(TrendSheetStgData[Population]&amp;TrendSheetStgData[Trend],Threshold[#All],5,FALSE)</f>
        <v>5</v>
      </c>
      <c r="M1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510" spans="1:13" x14ac:dyDescent="0.25">
      <c r="A1510" t="s">
        <v>115</v>
      </c>
      <c r="B1510" t="s">
        <v>115</v>
      </c>
      <c r="C1510" t="s">
        <v>78</v>
      </c>
      <c r="D1510" s="1" t="s">
        <v>110</v>
      </c>
      <c r="E1510" t="s">
        <v>93</v>
      </c>
      <c r="F1510" t="s">
        <v>14</v>
      </c>
      <c r="G1510">
        <v>3</v>
      </c>
      <c r="H1510">
        <v>297.12</v>
      </c>
      <c r="I1510" s="5">
        <f>IFERROR(VLOOKUP(TrendSheetStgData[Population]&amp;TrendSheetStgData[Cost Basis]&amp;TrendSheetStgData[Period]&amp;TrendSheetStgData[Trend],TrendSheetPrdData[#All],9,FALSE),0)</f>
        <v>249.42</v>
      </c>
      <c r="J1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19.12436853500121</v>
      </c>
      <c r="K1510" s="5">
        <f>VLOOKUP(TrendSheetStgData[Population]&amp;TrendSheetStgData[Trend],Threshold[#All],4,FALSE)</f>
        <v>10</v>
      </c>
      <c r="L1510" s="5">
        <f>VLOOKUP(TrendSheetStgData[Population]&amp;TrendSheetStgData[Trend],Threshold[#All],5,FALSE)</f>
        <v>5</v>
      </c>
      <c r="M1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11" spans="1:13" x14ac:dyDescent="0.25">
      <c r="A1511" t="s">
        <v>115</v>
      </c>
      <c r="B1511" t="s">
        <v>115</v>
      </c>
      <c r="C1511" t="s">
        <v>78</v>
      </c>
      <c r="D1511" s="1" t="s">
        <v>111</v>
      </c>
      <c r="E1511" t="s">
        <v>113</v>
      </c>
      <c r="F1511" t="s">
        <v>14</v>
      </c>
      <c r="G1511">
        <v>3</v>
      </c>
      <c r="H1511">
        <v>195.53</v>
      </c>
      <c r="I1511" s="5">
        <f>IFERROR(VLOOKUP(TrendSheetStgData[Population]&amp;TrendSheetStgData[Cost Basis]&amp;TrendSheetStgData[Period]&amp;TrendSheetStgData[Trend],TrendSheetPrdData[#All],9,FALSE),0)</f>
        <v>172.59</v>
      </c>
      <c r="J1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13.291615968480212</v>
      </c>
      <c r="K1511" s="5">
        <f>VLOOKUP(TrendSheetStgData[Population]&amp;TrendSheetStgData[Trend],Threshold[#All],4,FALSE)</f>
        <v>10</v>
      </c>
      <c r="L1511" s="5">
        <f>VLOOKUP(TrendSheetStgData[Population]&amp;TrendSheetStgData[Trend],Threshold[#All],5,FALSE)</f>
        <v>5</v>
      </c>
      <c r="M1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12" spans="1:13" x14ac:dyDescent="0.25">
      <c r="A1512" t="s">
        <v>115</v>
      </c>
      <c r="B1512" t="s">
        <v>115</v>
      </c>
      <c r="C1512" t="s">
        <v>78</v>
      </c>
      <c r="D1512" s="1" t="s">
        <v>112</v>
      </c>
      <c r="E1512" t="s">
        <v>113</v>
      </c>
      <c r="F1512" t="s">
        <v>14</v>
      </c>
      <c r="G1512">
        <v>3</v>
      </c>
      <c r="H1512">
        <v>171.78</v>
      </c>
      <c r="I1512" s="5">
        <f>IFERROR(VLOOKUP(TrendSheetStgData[Population]&amp;TrendSheetStgData[Cost Basis]&amp;TrendSheetStgData[Period]&amp;TrendSheetStgData[Trend],TrendSheetPrdData[#All],9,FALSE),0)</f>
        <v>34.81</v>
      </c>
      <c r="J1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393.47888537776498</v>
      </c>
      <c r="K1512" s="5">
        <f>VLOOKUP(TrendSheetStgData[Population]&amp;TrendSheetStgData[Trend],Threshold[#All],4,FALSE)</f>
        <v>10</v>
      </c>
      <c r="L1512" s="5">
        <f>VLOOKUP(TrendSheetStgData[Population]&amp;TrendSheetStgData[Trend],Threshold[#All],5,FALSE)</f>
        <v>5</v>
      </c>
      <c r="M1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13" spans="1:13" x14ac:dyDescent="0.25">
      <c r="A1513" t="s">
        <v>115</v>
      </c>
      <c r="B1513" t="s">
        <v>115</v>
      </c>
      <c r="C1513" t="s">
        <v>78</v>
      </c>
      <c r="D1513" s="1" t="s">
        <v>114</v>
      </c>
      <c r="E1513" t="s">
        <v>113</v>
      </c>
      <c r="F1513" t="s">
        <v>14</v>
      </c>
      <c r="G1513">
        <v>3</v>
      </c>
      <c r="H1513">
        <v>138.96</v>
      </c>
      <c r="I1513" s="5">
        <f>IFERROR(VLOOKUP(TrendSheetStgData[Population]&amp;TrendSheetStgData[Cost Basis]&amp;TrendSheetStgData[Period]&amp;TrendSheetStgData[Trend],TrendSheetPrdData[#All],9,FALSE),0)</f>
        <v>0</v>
      </c>
      <c r="J1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513" s="5">
        <f>VLOOKUP(TrendSheetStgData[Population]&amp;TrendSheetStgData[Trend],Threshold[#All],4,FALSE)</f>
        <v>10</v>
      </c>
      <c r="L1513" s="5">
        <f>VLOOKUP(TrendSheetStgData[Population]&amp;TrendSheetStgData[Trend],Threshold[#All],5,FALSE)</f>
        <v>5</v>
      </c>
      <c r="M1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14" spans="1:13" x14ac:dyDescent="0.25">
      <c r="A1514" t="s">
        <v>115</v>
      </c>
      <c r="B1514" t="s">
        <v>115</v>
      </c>
      <c r="C1514" t="s">
        <v>78</v>
      </c>
      <c r="D1514" s="1" t="s">
        <v>92</v>
      </c>
      <c r="E1514" t="s">
        <v>93</v>
      </c>
      <c r="F1514" t="s">
        <v>15</v>
      </c>
      <c r="G1514">
        <v>4</v>
      </c>
      <c r="H1514">
        <v>0</v>
      </c>
      <c r="I1514" s="5">
        <f>IFERROR(VLOOKUP(TrendSheetStgData[Population]&amp;TrendSheetStgData[Cost Basis]&amp;TrendSheetStgData[Period]&amp;TrendSheetStgData[Trend],TrendSheetPrdData[#All],9,FALSE),0)</f>
        <v>0</v>
      </c>
      <c r="J1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4" s="5">
        <f>VLOOKUP(TrendSheetStgData[Population]&amp;TrendSheetStgData[Trend],Threshold[#All],4,FALSE)</f>
        <v>10</v>
      </c>
      <c r="L1514" s="5">
        <f>VLOOKUP(TrendSheetStgData[Population]&amp;TrendSheetStgData[Trend],Threshold[#All],5,FALSE)</f>
        <v>5</v>
      </c>
      <c r="M1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5" spans="1:13" x14ac:dyDescent="0.25">
      <c r="A1515" t="s">
        <v>115</v>
      </c>
      <c r="B1515" t="s">
        <v>115</v>
      </c>
      <c r="C1515" t="s">
        <v>78</v>
      </c>
      <c r="D1515" s="1" t="s">
        <v>94</v>
      </c>
      <c r="E1515" t="s">
        <v>93</v>
      </c>
      <c r="F1515" t="s">
        <v>15</v>
      </c>
      <c r="G1515">
        <v>4</v>
      </c>
      <c r="H1515">
        <v>0</v>
      </c>
      <c r="I1515" s="5">
        <f>IFERROR(VLOOKUP(TrendSheetStgData[Population]&amp;TrendSheetStgData[Cost Basis]&amp;TrendSheetStgData[Period]&amp;TrendSheetStgData[Trend],TrendSheetPrdData[#All],9,FALSE),0)</f>
        <v>0</v>
      </c>
      <c r="J1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5" s="5">
        <f>VLOOKUP(TrendSheetStgData[Population]&amp;TrendSheetStgData[Trend],Threshold[#All],4,FALSE)</f>
        <v>10</v>
      </c>
      <c r="L1515" s="5">
        <f>VLOOKUP(TrendSheetStgData[Population]&amp;TrendSheetStgData[Trend],Threshold[#All],5,FALSE)</f>
        <v>5</v>
      </c>
      <c r="M1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6" spans="1:13" x14ac:dyDescent="0.25">
      <c r="A1516" t="s">
        <v>115</v>
      </c>
      <c r="B1516" t="s">
        <v>115</v>
      </c>
      <c r="C1516" t="s">
        <v>78</v>
      </c>
      <c r="D1516" s="1" t="s">
        <v>95</v>
      </c>
      <c r="E1516" t="s">
        <v>93</v>
      </c>
      <c r="F1516" t="s">
        <v>15</v>
      </c>
      <c r="G1516">
        <v>4</v>
      </c>
      <c r="H1516">
        <v>0</v>
      </c>
      <c r="I1516" s="5">
        <f>IFERROR(VLOOKUP(TrendSheetStgData[Population]&amp;TrendSheetStgData[Cost Basis]&amp;TrendSheetStgData[Period]&amp;TrendSheetStgData[Trend],TrendSheetPrdData[#All],9,FALSE),0)</f>
        <v>0</v>
      </c>
      <c r="J1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6" s="5">
        <f>VLOOKUP(TrendSheetStgData[Population]&amp;TrendSheetStgData[Trend],Threshold[#All],4,FALSE)</f>
        <v>10</v>
      </c>
      <c r="L1516" s="5">
        <f>VLOOKUP(TrendSheetStgData[Population]&amp;TrendSheetStgData[Trend],Threshold[#All],5,FALSE)</f>
        <v>5</v>
      </c>
      <c r="M1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7" spans="1:13" x14ac:dyDescent="0.25">
      <c r="A1517" t="s">
        <v>115</v>
      </c>
      <c r="B1517" t="s">
        <v>115</v>
      </c>
      <c r="C1517" t="s">
        <v>78</v>
      </c>
      <c r="D1517" s="1" t="s">
        <v>96</v>
      </c>
      <c r="E1517" t="s">
        <v>93</v>
      </c>
      <c r="F1517" t="s">
        <v>15</v>
      </c>
      <c r="G1517">
        <v>4</v>
      </c>
      <c r="H1517">
        <v>53823.49</v>
      </c>
      <c r="I1517" s="5">
        <f>IFERROR(VLOOKUP(TrendSheetStgData[Population]&amp;TrendSheetStgData[Cost Basis]&amp;TrendSheetStgData[Period]&amp;TrendSheetStgData[Trend],TrendSheetPrdData[#All],9,FALSE),0)</f>
        <v>53823.49</v>
      </c>
      <c r="J1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7" s="5">
        <f>VLOOKUP(TrendSheetStgData[Population]&amp;TrendSheetStgData[Trend],Threshold[#All],4,FALSE)</f>
        <v>10</v>
      </c>
      <c r="L1517" s="5">
        <f>VLOOKUP(TrendSheetStgData[Population]&amp;TrendSheetStgData[Trend],Threshold[#All],5,FALSE)</f>
        <v>5</v>
      </c>
      <c r="M1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8" spans="1:13" x14ac:dyDescent="0.25">
      <c r="A1518" t="s">
        <v>115</v>
      </c>
      <c r="B1518" t="s">
        <v>115</v>
      </c>
      <c r="C1518" t="s">
        <v>78</v>
      </c>
      <c r="D1518" s="1" t="s">
        <v>97</v>
      </c>
      <c r="E1518" t="s">
        <v>93</v>
      </c>
      <c r="F1518" t="s">
        <v>15</v>
      </c>
      <c r="G1518">
        <v>4</v>
      </c>
      <c r="H1518">
        <v>13245</v>
      </c>
      <c r="I1518" s="5">
        <f>IFERROR(VLOOKUP(TrendSheetStgData[Population]&amp;TrendSheetStgData[Cost Basis]&amp;TrendSheetStgData[Period]&amp;TrendSheetStgData[Trend],TrendSheetPrdData[#All],9,FALSE),0)</f>
        <v>13245</v>
      </c>
      <c r="J1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8" s="5">
        <f>VLOOKUP(TrendSheetStgData[Population]&amp;TrendSheetStgData[Trend],Threshold[#All],4,FALSE)</f>
        <v>10</v>
      </c>
      <c r="L1518" s="5">
        <f>VLOOKUP(TrendSheetStgData[Population]&amp;TrendSheetStgData[Trend],Threshold[#All],5,FALSE)</f>
        <v>5</v>
      </c>
      <c r="M1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19" spans="1:13" x14ac:dyDescent="0.25">
      <c r="A1519" t="s">
        <v>115</v>
      </c>
      <c r="B1519" t="s">
        <v>115</v>
      </c>
      <c r="C1519" t="s">
        <v>78</v>
      </c>
      <c r="D1519" s="1" t="s">
        <v>98</v>
      </c>
      <c r="E1519" t="s">
        <v>93</v>
      </c>
      <c r="F1519" t="s">
        <v>15</v>
      </c>
      <c r="G1519">
        <v>4</v>
      </c>
      <c r="H1519">
        <v>85907.92</v>
      </c>
      <c r="I1519" s="5">
        <f>IFERROR(VLOOKUP(TrendSheetStgData[Population]&amp;TrendSheetStgData[Cost Basis]&amp;TrendSheetStgData[Period]&amp;TrendSheetStgData[Trend],TrendSheetPrdData[#All],9,FALSE),0)</f>
        <v>85907.92</v>
      </c>
      <c r="J1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19" s="5">
        <f>VLOOKUP(TrendSheetStgData[Population]&amp;TrendSheetStgData[Trend],Threshold[#All],4,FALSE)</f>
        <v>10</v>
      </c>
      <c r="L1519" s="5">
        <f>VLOOKUP(TrendSheetStgData[Population]&amp;TrendSheetStgData[Trend],Threshold[#All],5,FALSE)</f>
        <v>5</v>
      </c>
      <c r="M1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0" spans="1:13" x14ac:dyDescent="0.25">
      <c r="A1520" t="s">
        <v>115</v>
      </c>
      <c r="B1520" t="s">
        <v>115</v>
      </c>
      <c r="C1520" t="s">
        <v>78</v>
      </c>
      <c r="D1520" s="1" t="s">
        <v>99</v>
      </c>
      <c r="E1520" t="s">
        <v>93</v>
      </c>
      <c r="F1520" t="s">
        <v>15</v>
      </c>
      <c r="G1520">
        <v>4</v>
      </c>
      <c r="H1520">
        <v>6125.94</v>
      </c>
      <c r="I1520" s="5">
        <f>IFERROR(VLOOKUP(TrendSheetStgData[Population]&amp;TrendSheetStgData[Cost Basis]&amp;TrendSheetStgData[Period]&amp;TrendSheetStgData[Trend],TrendSheetPrdData[#All],9,FALSE),0)</f>
        <v>6125.94</v>
      </c>
      <c r="J1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0" s="5">
        <f>VLOOKUP(TrendSheetStgData[Population]&amp;TrendSheetStgData[Trend],Threshold[#All],4,FALSE)</f>
        <v>10</v>
      </c>
      <c r="L1520" s="5">
        <f>VLOOKUP(TrendSheetStgData[Population]&amp;TrendSheetStgData[Trend],Threshold[#All],5,FALSE)</f>
        <v>5</v>
      </c>
      <c r="M1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1" spans="1:13" x14ac:dyDescent="0.25">
      <c r="A1521" t="s">
        <v>115</v>
      </c>
      <c r="B1521" t="s">
        <v>115</v>
      </c>
      <c r="C1521" t="s">
        <v>78</v>
      </c>
      <c r="D1521" s="1" t="s">
        <v>100</v>
      </c>
      <c r="E1521" t="s">
        <v>93</v>
      </c>
      <c r="F1521" t="s">
        <v>15</v>
      </c>
      <c r="G1521">
        <v>4</v>
      </c>
      <c r="H1521">
        <v>0</v>
      </c>
      <c r="I1521" s="5">
        <f>IFERROR(VLOOKUP(TrendSheetStgData[Population]&amp;TrendSheetStgData[Cost Basis]&amp;TrendSheetStgData[Period]&amp;TrendSheetStgData[Trend],TrendSheetPrdData[#All],9,FALSE),0)</f>
        <v>0</v>
      </c>
      <c r="J1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1" s="5">
        <f>VLOOKUP(TrendSheetStgData[Population]&amp;TrendSheetStgData[Trend],Threshold[#All],4,FALSE)</f>
        <v>10</v>
      </c>
      <c r="L1521" s="5">
        <f>VLOOKUP(TrendSheetStgData[Population]&amp;TrendSheetStgData[Trend],Threshold[#All],5,FALSE)</f>
        <v>5</v>
      </c>
      <c r="M1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2" spans="1:13" x14ac:dyDescent="0.25">
      <c r="A1522" t="s">
        <v>115</v>
      </c>
      <c r="B1522" t="s">
        <v>115</v>
      </c>
      <c r="C1522" t="s">
        <v>78</v>
      </c>
      <c r="D1522" s="1" t="s">
        <v>101</v>
      </c>
      <c r="E1522" t="s">
        <v>93</v>
      </c>
      <c r="F1522" t="s">
        <v>15</v>
      </c>
      <c r="G1522">
        <v>4</v>
      </c>
      <c r="H1522">
        <v>0</v>
      </c>
      <c r="I1522" s="5">
        <f>IFERROR(VLOOKUP(TrendSheetStgData[Population]&amp;TrendSheetStgData[Cost Basis]&amp;TrendSheetStgData[Period]&amp;TrendSheetStgData[Trend],TrendSheetPrdData[#All],9,FALSE),0)</f>
        <v>0</v>
      </c>
      <c r="J1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2" s="5">
        <f>VLOOKUP(TrendSheetStgData[Population]&amp;TrendSheetStgData[Trend],Threshold[#All],4,FALSE)</f>
        <v>10</v>
      </c>
      <c r="L1522" s="5">
        <f>VLOOKUP(TrendSheetStgData[Population]&amp;TrendSheetStgData[Trend],Threshold[#All],5,FALSE)</f>
        <v>5</v>
      </c>
      <c r="M1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3" spans="1:13" x14ac:dyDescent="0.25">
      <c r="A1523" t="s">
        <v>115</v>
      </c>
      <c r="B1523" t="s">
        <v>115</v>
      </c>
      <c r="C1523" t="s">
        <v>78</v>
      </c>
      <c r="D1523" s="1" t="s">
        <v>102</v>
      </c>
      <c r="E1523" t="s">
        <v>93</v>
      </c>
      <c r="F1523" t="s">
        <v>15</v>
      </c>
      <c r="G1523">
        <v>4</v>
      </c>
      <c r="H1523">
        <v>13367.43</v>
      </c>
      <c r="I1523" s="5">
        <f>IFERROR(VLOOKUP(TrendSheetStgData[Population]&amp;TrendSheetStgData[Cost Basis]&amp;TrendSheetStgData[Period]&amp;TrendSheetStgData[Trend],TrendSheetPrdData[#All],9,FALSE),0)</f>
        <v>13367.43</v>
      </c>
      <c r="J1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3" s="5">
        <f>VLOOKUP(TrendSheetStgData[Population]&amp;TrendSheetStgData[Trend],Threshold[#All],4,FALSE)</f>
        <v>10</v>
      </c>
      <c r="L1523" s="5">
        <f>VLOOKUP(TrendSheetStgData[Population]&amp;TrendSheetStgData[Trend],Threshold[#All],5,FALSE)</f>
        <v>5</v>
      </c>
      <c r="M1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4" spans="1:13" x14ac:dyDescent="0.25">
      <c r="A1524" t="s">
        <v>115</v>
      </c>
      <c r="B1524" t="s">
        <v>115</v>
      </c>
      <c r="C1524" t="s">
        <v>78</v>
      </c>
      <c r="D1524" s="1" t="s">
        <v>103</v>
      </c>
      <c r="E1524" t="s">
        <v>93</v>
      </c>
      <c r="F1524" t="s">
        <v>15</v>
      </c>
      <c r="G1524">
        <v>4</v>
      </c>
      <c r="H1524">
        <v>28746.34</v>
      </c>
      <c r="I1524" s="5">
        <f>IFERROR(VLOOKUP(TrendSheetStgData[Population]&amp;TrendSheetStgData[Cost Basis]&amp;TrendSheetStgData[Period]&amp;TrendSheetStgData[Trend],TrendSheetPrdData[#All],9,FALSE),0)</f>
        <v>28746.34</v>
      </c>
      <c r="J1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4" s="5">
        <f>VLOOKUP(TrendSheetStgData[Population]&amp;TrendSheetStgData[Trend],Threshold[#All],4,FALSE)</f>
        <v>10</v>
      </c>
      <c r="L1524" s="5">
        <f>VLOOKUP(TrendSheetStgData[Population]&amp;TrendSheetStgData[Trend],Threshold[#All],5,FALSE)</f>
        <v>5</v>
      </c>
      <c r="M1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5" spans="1:13" x14ac:dyDescent="0.25">
      <c r="A1525" t="s">
        <v>115</v>
      </c>
      <c r="B1525" t="s">
        <v>115</v>
      </c>
      <c r="C1525" t="s">
        <v>78</v>
      </c>
      <c r="D1525" s="1" t="s">
        <v>104</v>
      </c>
      <c r="E1525" t="s">
        <v>93</v>
      </c>
      <c r="F1525" t="s">
        <v>15</v>
      </c>
      <c r="G1525">
        <v>4</v>
      </c>
      <c r="H1525">
        <v>6037.41</v>
      </c>
      <c r="I1525" s="5">
        <f>IFERROR(VLOOKUP(TrendSheetStgData[Population]&amp;TrendSheetStgData[Cost Basis]&amp;TrendSheetStgData[Period]&amp;TrendSheetStgData[Trend],TrendSheetPrdData[#All],9,FALSE),0)</f>
        <v>6037.41</v>
      </c>
      <c r="J1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5" s="5">
        <f>VLOOKUP(TrendSheetStgData[Population]&amp;TrendSheetStgData[Trend],Threshold[#All],4,FALSE)</f>
        <v>10</v>
      </c>
      <c r="L1525" s="5">
        <f>VLOOKUP(TrendSheetStgData[Population]&amp;TrendSheetStgData[Trend],Threshold[#All],5,FALSE)</f>
        <v>5</v>
      </c>
      <c r="M1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6" spans="1:13" x14ac:dyDescent="0.25">
      <c r="A1526" t="s">
        <v>115</v>
      </c>
      <c r="B1526" t="s">
        <v>115</v>
      </c>
      <c r="C1526" t="s">
        <v>78</v>
      </c>
      <c r="D1526" s="1" t="s">
        <v>105</v>
      </c>
      <c r="E1526" t="s">
        <v>93</v>
      </c>
      <c r="F1526" t="s">
        <v>15</v>
      </c>
      <c r="G1526">
        <v>4</v>
      </c>
      <c r="H1526">
        <v>3388.93</v>
      </c>
      <c r="I1526" s="5">
        <f>IFERROR(VLOOKUP(TrendSheetStgData[Population]&amp;TrendSheetStgData[Cost Basis]&amp;TrendSheetStgData[Period]&amp;TrendSheetStgData[Trend],TrendSheetPrdData[#All],9,FALSE),0)</f>
        <v>3388.93</v>
      </c>
      <c r="J1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6" s="5">
        <f>VLOOKUP(TrendSheetStgData[Population]&amp;TrendSheetStgData[Trend],Threshold[#All],4,FALSE)</f>
        <v>10</v>
      </c>
      <c r="L1526" s="5">
        <f>VLOOKUP(TrendSheetStgData[Population]&amp;TrendSheetStgData[Trend],Threshold[#All],5,FALSE)</f>
        <v>5</v>
      </c>
      <c r="M1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7" spans="1:13" x14ac:dyDescent="0.25">
      <c r="A1527" t="s">
        <v>115</v>
      </c>
      <c r="B1527" t="s">
        <v>115</v>
      </c>
      <c r="C1527" t="s">
        <v>78</v>
      </c>
      <c r="D1527" s="1" t="s">
        <v>106</v>
      </c>
      <c r="E1527" t="s">
        <v>93</v>
      </c>
      <c r="F1527" t="s">
        <v>15</v>
      </c>
      <c r="G1527">
        <v>4</v>
      </c>
      <c r="H1527">
        <v>0</v>
      </c>
      <c r="I1527" s="5">
        <f>IFERROR(VLOOKUP(TrendSheetStgData[Population]&amp;TrendSheetStgData[Cost Basis]&amp;TrendSheetStgData[Period]&amp;TrendSheetStgData[Trend],TrendSheetPrdData[#All],9,FALSE),0)</f>
        <v>0</v>
      </c>
      <c r="J1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7" s="5">
        <f>VLOOKUP(TrendSheetStgData[Population]&amp;TrendSheetStgData[Trend],Threshold[#All],4,FALSE)</f>
        <v>10</v>
      </c>
      <c r="L1527" s="5">
        <f>VLOOKUP(TrendSheetStgData[Population]&amp;TrendSheetStgData[Trend],Threshold[#All],5,FALSE)</f>
        <v>5</v>
      </c>
      <c r="M1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8" spans="1:13" x14ac:dyDescent="0.25">
      <c r="A1528" t="s">
        <v>115</v>
      </c>
      <c r="B1528" t="s">
        <v>115</v>
      </c>
      <c r="C1528" t="s">
        <v>78</v>
      </c>
      <c r="D1528" s="1" t="s">
        <v>107</v>
      </c>
      <c r="E1528" t="s">
        <v>93</v>
      </c>
      <c r="F1528" t="s">
        <v>15</v>
      </c>
      <c r="G1528">
        <v>4</v>
      </c>
      <c r="H1528">
        <v>0</v>
      </c>
      <c r="I1528" s="5">
        <f>IFERROR(VLOOKUP(TrendSheetStgData[Population]&amp;TrendSheetStgData[Cost Basis]&amp;TrendSheetStgData[Period]&amp;TrendSheetStgData[Trend],TrendSheetPrdData[#All],9,FALSE),0)</f>
        <v>0</v>
      </c>
      <c r="J1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8" s="5">
        <f>VLOOKUP(TrendSheetStgData[Population]&amp;TrendSheetStgData[Trend],Threshold[#All],4,FALSE)</f>
        <v>10</v>
      </c>
      <c r="L1528" s="5">
        <f>VLOOKUP(TrendSheetStgData[Population]&amp;TrendSheetStgData[Trend],Threshold[#All],5,FALSE)</f>
        <v>5</v>
      </c>
      <c r="M1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29" spans="1:13" x14ac:dyDescent="0.25">
      <c r="A1529" t="s">
        <v>115</v>
      </c>
      <c r="B1529" t="s">
        <v>115</v>
      </c>
      <c r="C1529" t="s">
        <v>78</v>
      </c>
      <c r="D1529" s="1" t="s">
        <v>108</v>
      </c>
      <c r="E1529" t="s">
        <v>93</v>
      </c>
      <c r="F1529" t="s">
        <v>15</v>
      </c>
      <c r="G1529">
        <v>4</v>
      </c>
      <c r="H1529">
        <v>0</v>
      </c>
      <c r="I1529" s="5">
        <f>IFERROR(VLOOKUP(TrendSheetStgData[Population]&amp;TrendSheetStgData[Cost Basis]&amp;TrendSheetStgData[Period]&amp;TrendSheetStgData[Trend],TrendSheetPrdData[#All],9,FALSE),0)</f>
        <v>0</v>
      </c>
      <c r="J1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29" s="5">
        <f>VLOOKUP(TrendSheetStgData[Population]&amp;TrendSheetStgData[Trend],Threshold[#All],4,FALSE)</f>
        <v>10</v>
      </c>
      <c r="L1529" s="5">
        <f>VLOOKUP(TrendSheetStgData[Population]&amp;TrendSheetStgData[Trend],Threshold[#All],5,FALSE)</f>
        <v>5</v>
      </c>
      <c r="M1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0" spans="1:13" x14ac:dyDescent="0.25">
      <c r="A1530" t="s">
        <v>115</v>
      </c>
      <c r="B1530" t="s">
        <v>115</v>
      </c>
      <c r="C1530" t="s">
        <v>78</v>
      </c>
      <c r="D1530" s="1" t="s">
        <v>109</v>
      </c>
      <c r="E1530" t="s">
        <v>93</v>
      </c>
      <c r="F1530" t="s">
        <v>15</v>
      </c>
      <c r="G1530">
        <v>4</v>
      </c>
      <c r="H1530">
        <v>0</v>
      </c>
      <c r="I1530" s="5">
        <f>IFERROR(VLOOKUP(TrendSheetStgData[Population]&amp;TrendSheetStgData[Cost Basis]&amp;TrendSheetStgData[Period]&amp;TrendSheetStgData[Trend],TrendSheetPrdData[#All],9,FALSE),0)</f>
        <v>0</v>
      </c>
      <c r="J1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0" s="5">
        <f>VLOOKUP(TrendSheetStgData[Population]&amp;TrendSheetStgData[Trend],Threshold[#All],4,FALSE)</f>
        <v>10</v>
      </c>
      <c r="L1530" s="5">
        <f>VLOOKUP(TrendSheetStgData[Population]&amp;TrendSheetStgData[Trend],Threshold[#All],5,FALSE)</f>
        <v>5</v>
      </c>
      <c r="M1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1" spans="1:13" x14ac:dyDescent="0.25">
      <c r="A1531" t="s">
        <v>115</v>
      </c>
      <c r="B1531" t="s">
        <v>115</v>
      </c>
      <c r="C1531" t="s">
        <v>78</v>
      </c>
      <c r="D1531" s="1" t="s">
        <v>110</v>
      </c>
      <c r="E1531" t="s">
        <v>93</v>
      </c>
      <c r="F1531" t="s">
        <v>15</v>
      </c>
      <c r="G1531">
        <v>4</v>
      </c>
      <c r="H1531">
        <v>158621</v>
      </c>
      <c r="I1531" s="5">
        <f>IFERROR(VLOOKUP(TrendSheetStgData[Population]&amp;TrendSheetStgData[Cost Basis]&amp;TrendSheetStgData[Period]&amp;TrendSheetStgData[Trend],TrendSheetPrdData[#All],9,FALSE),0)</f>
        <v>0</v>
      </c>
      <c r="J1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531" s="5">
        <f>VLOOKUP(TrendSheetStgData[Population]&amp;TrendSheetStgData[Trend],Threshold[#All],4,FALSE)</f>
        <v>10</v>
      </c>
      <c r="L1531" s="5">
        <f>VLOOKUP(TrendSheetStgData[Population]&amp;TrendSheetStgData[Trend],Threshold[#All],5,FALSE)</f>
        <v>5</v>
      </c>
      <c r="M1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32" spans="1:13" x14ac:dyDescent="0.25">
      <c r="A1532" t="s">
        <v>115</v>
      </c>
      <c r="B1532" t="s">
        <v>115</v>
      </c>
      <c r="C1532" t="s">
        <v>78</v>
      </c>
      <c r="D1532" s="1" t="s">
        <v>111</v>
      </c>
      <c r="E1532" t="s">
        <v>113</v>
      </c>
      <c r="F1532" t="s">
        <v>15</v>
      </c>
      <c r="G1532">
        <v>4</v>
      </c>
      <c r="H1532">
        <v>0</v>
      </c>
      <c r="I1532" s="5">
        <f>IFERROR(VLOOKUP(TrendSheetStgData[Population]&amp;TrendSheetStgData[Cost Basis]&amp;TrendSheetStgData[Period]&amp;TrendSheetStgData[Trend],TrendSheetPrdData[#All],9,FALSE),0)</f>
        <v>0</v>
      </c>
      <c r="J1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2" s="5">
        <f>VLOOKUP(TrendSheetStgData[Population]&amp;TrendSheetStgData[Trend],Threshold[#All],4,FALSE)</f>
        <v>10</v>
      </c>
      <c r="L1532" s="5">
        <f>VLOOKUP(TrendSheetStgData[Population]&amp;TrendSheetStgData[Trend],Threshold[#All],5,FALSE)</f>
        <v>5</v>
      </c>
      <c r="M1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3" spans="1:13" x14ac:dyDescent="0.25">
      <c r="A1533" t="s">
        <v>115</v>
      </c>
      <c r="B1533" t="s">
        <v>115</v>
      </c>
      <c r="C1533" t="s">
        <v>78</v>
      </c>
      <c r="D1533" s="1" t="s">
        <v>112</v>
      </c>
      <c r="E1533" t="s">
        <v>113</v>
      </c>
      <c r="F1533" t="s">
        <v>15</v>
      </c>
      <c r="G1533">
        <v>4</v>
      </c>
      <c r="H1533">
        <v>0</v>
      </c>
      <c r="I1533" s="5">
        <f>IFERROR(VLOOKUP(TrendSheetStgData[Population]&amp;TrendSheetStgData[Cost Basis]&amp;TrendSheetStgData[Period]&amp;TrendSheetStgData[Trend],TrendSheetPrdData[#All],9,FALSE),0)</f>
        <v>0</v>
      </c>
      <c r="J1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3" s="5">
        <f>VLOOKUP(TrendSheetStgData[Population]&amp;TrendSheetStgData[Trend],Threshold[#All],4,FALSE)</f>
        <v>10</v>
      </c>
      <c r="L1533" s="5">
        <f>VLOOKUP(TrendSheetStgData[Population]&amp;TrendSheetStgData[Trend],Threshold[#All],5,FALSE)</f>
        <v>5</v>
      </c>
      <c r="M1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4" spans="1:13" x14ac:dyDescent="0.25">
      <c r="A1534" t="s">
        <v>115</v>
      </c>
      <c r="B1534" t="s">
        <v>115</v>
      </c>
      <c r="C1534" t="s">
        <v>78</v>
      </c>
      <c r="D1534" s="1" t="s">
        <v>114</v>
      </c>
      <c r="E1534" t="s">
        <v>113</v>
      </c>
      <c r="F1534" t="s">
        <v>15</v>
      </c>
      <c r="G1534">
        <v>4</v>
      </c>
      <c r="H1534">
        <v>0</v>
      </c>
      <c r="I1534" s="5">
        <f>IFERROR(VLOOKUP(TrendSheetStgData[Population]&amp;TrendSheetStgData[Cost Basis]&amp;TrendSheetStgData[Period]&amp;TrendSheetStgData[Trend],TrendSheetPrdData[#All],9,FALSE),0)</f>
        <v>0</v>
      </c>
      <c r="J1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4" s="5">
        <f>VLOOKUP(TrendSheetStgData[Population]&amp;TrendSheetStgData[Trend],Threshold[#All],4,FALSE)</f>
        <v>10</v>
      </c>
      <c r="L1534" s="5">
        <f>VLOOKUP(TrendSheetStgData[Population]&amp;TrendSheetStgData[Trend],Threshold[#All],5,FALSE)</f>
        <v>5</v>
      </c>
      <c r="M1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5" spans="1:13" x14ac:dyDescent="0.25">
      <c r="A1535" t="s">
        <v>115</v>
      </c>
      <c r="B1535" t="s">
        <v>115</v>
      </c>
      <c r="C1535" t="s">
        <v>78</v>
      </c>
      <c r="D1535" s="1" t="s">
        <v>92</v>
      </c>
      <c r="E1535" t="s">
        <v>93</v>
      </c>
      <c r="F1535" t="s">
        <v>16</v>
      </c>
      <c r="G1535">
        <v>5</v>
      </c>
      <c r="H1535">
        <v>0</v>
      </c>
      <c r="I1535" s="5">
        <f>IFERROR(VLOOKUP(TrendSheetStgData[Population]&amp;TrendSheetStgData[Cost Basis]&amp;TrendSheetStgData[Period]&amp;TrendSheetStgData[Trend],TrendSheetPrdData[#All],9,FALSE),0)</f>
        <v>0</v>
      </c>
      <c r="J1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5" s="5">
        <f>VLOOKUP(TrendSheetStgData[Population]&amp;TrendSheetStgData[Trend],Threshold[#All],4,FALSE)</f>
        <v>10</v>
      </c>
      <c r="L1535" s="5">
        <f>VLOOKUP(TrendSheetStgData[Population]&amp;TrendSheetStgData[Trend],Threshold[#All],5,FALSE)</f>
        <v>5</v>
      </c>
      <c r="M1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6" spans="1:13" x14ac:dyDescent="0.25">
      <c r="A1536" t="s">
        <v>115</v>
      </c>
      <c r="B1536" t="s">
        <v>115</v>
      </c>
      <c r="C1536" t="s">
        <v>78</v>
      </c>
      <c r="D1536" s="1" t="s">
        <v>94</v>
      </c>
      <c r="E1536" t="s">
        <v>93</v>
      </c>
      <c r="F1536" t="s">
        <v>16</v>
      </c>
      <c r="G1536">
        <v>5</v>
      </c>
      <c r="H1536">
        <v>0</v>
      </c>
      <c r="I1536" s="5">
        <f>IFERROR(VLOOKUP(TrendSheetStgData[Population]&amp;TrendSheetStgData[Cost Basis]&amp;TrendSheetStgData[Period]&amp;TrendSheetStgData[Trend],TrendSheetPrdData[#All],9,FALSE),0)</f>
        <v>0</v>
      </c>
      <c r="J1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6" s="5">
        <f>VLOOKUP(TrendSheetStgData[Population]&amp;TrendSheetStgData[Trend],Threshold[#All],4,FALSE)</f>
        <v>10</v>
      </c>
      <c r="L1536" s="5">
        <f>VLOOKUP(TrendSheetStgData[Population]&amp;TrendSheetStgData[Trend],Threshold[#All],5,FALSE)</f>
        <v>5</v>
      </c>
      <c r="M1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7" spans="1:13" x14ac:dyDescent="0.25">
      <c r="A1537" t="s">
        <v>115</v>
      </c>
      <c r="B1537" t="s">
        <v>115</v>
      </c>
      <c r="C1537" t="s">
        <v>78</v>
      </c>
      <c r="D1537" s="1" t="s">
        <v>95</v>
      </c>
      <c r="E1537" t="s">
        <v>93</v>
      </c>
      <c r="F1537" t="s">
        <v>16</v>
      </c>
      <c r="G1537">
        <v>5</v>
      </c>
      <c r="H1537">
        <v>0</v>
      </c>
      <c r="I1537" s="5">
        <f>IFERROR(VLOOKUP(TrendSheetStgData[Population]&amp;TrendSheetStgData[Cost Basis]&amp;TrendSheetStgData[Period]&amp;TrendSheetStgData[Trend],TrendSheetPrdData[#All],9,FALSE),0)</f>
        <v>0</v>
      </c>
      <c r="J1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7" s="5">
        <f>VLOOKUP(TrendSheetStgData[Population]&amp;TrendSheetStgData[Trend],Threshold[#All],4,FALSE)</f>
        <v>10</v>
      </c>
      <c r="L1537" s="5">
        <f>VLOOKUP(TrendSheetStgData[Population]&amp;TrendSheetStgData[Trend],Threshold[#All],5,FALSE)</f>
        <v>5</v>
      </c>
      <c r="M1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8" spans="1:13" x14ac:dyDescent="0.25">
      <c r="A1538" t="s">
        <v>115</v>
      </c>
      <c r="B1538" t="s">
        <v>115</v>
      </c>
      <c r="C1538" t="s">
        <v>78</v>
      </c>
      <c r="D1538" s="1" t="s">
        <v>96</v>
      </c>
      <c r="E1538" t="s">
        <v>93</v>
      </c>
      <c r="F1538" t="s">
        <v>16</v>
      </c>
      <c r="G1538">
        <v>5</v>
      </c>
      <c r="H1538">
        <v>2</v>
      </c>
      <c r="I1538" s="5">
        <f>IFERROR(VLOOKUP(TrendSheetStgData[Population]&amp;TrendSheetStgData[Cost Basis]&amp;TrendSheetStgData[Period]&amp;TrendSheetStgData[Trend],TrendSheetPrdData[#All],9,FALSE),0)</f>
        <v>2</v>
      </c>
      <c r="J1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8" s="5">
        <f>VLOOKUP(TrendSheetStgData[Population]&amp;TrendSheetStgData[Trend],Threshold[#All],4,FALSE)</f>
        <v>10</v>
      </c>
      <c r="L1538" s="5">
        <f>VLOOKUP(TrendSheetStgData[Population]&amp;TrendSheetStgData[Trend],Threshold[#All],5,FALSE)</f>
        <v>5</v>
      </c>
      <c r="M1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39" spans="1:13" x14ac:dyDescent="0.25">
      <c r="A1539" t="s">
        <v>115</v>
      </c>
      <c r="B1539" t="s">
        <v>115</v>
      </c>
      <c r="C1539" t="s">
        <v>78</v>
      </c>
      <c r="D1539" s="1" t="s">
        <v>97</v>
      </c>
      <c r="E1539" t="s">
        <v>93</v>
      </c>
      <c r="F1539" t="s">
        <v>16</v>
      </c>
      <c r="G1539">
        <v>5</v>
      </c>
      <c r="H1539">
        <v>1</v>
      </c>
      <c r="I1539" s="5">
        <f>IFERROR(VLOOKUP(TrendSheetStgData[Population]&amp;TrendSheetStgData[Cost Basis]&amp;TrendSheetStgData[Period]&amp;TrendSheetStgData[Trend],TrendSheetPrdData[#All],9,FALSE),0)</f>
        <v>1</v>
      </c>
      <c r="J1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39" s="5">
        <f>VLOOKUP(TrendSheetStgData[Population]&amp;TrendSheetStgData[Trend],Threshold[#All],4,FALSE)</f>
        <v>10</v>
      </c>
      <c r="L1539" s="5">
        <f>VLOOKUP(TrendSheetStgData[Population]&amp;TrendSheetStgData[Trend],Threshold[#All],5,FALSE)</f>
        <v>5</v>
      </c>
      <c r="M1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0" spans="1:13" x14ac:dyDescent="0.25">
      <c r="A1540" t="s">
        <v>115</v>
      </c>
      <c r="B1540" t="s">
        <v>115</v>
      </c>
      <c r="C1540" t="s">
        <v>78</v>
      </c>
      <c r="D1540" s="1" t="s">
        <v>98</v>
      </c>
      <c r="E1540" t="s">
        <v>93</v>
      </c>
      <c r="F1540" t="s">
        <v>16</v>
      </c>
      <c r="G1540">
        <v>5</v>
      </c>
      <c r="H1540">
        <v>2</v>
      </c>
      <c r="I1540" s="5">
        <f>IFERROR(VLOOKUP(TrendSheetStgData[Population]&amp;TrendSheetStgData[Cost Basis]&amp;TrendSheetStgData[Period]&amp;TrendSheetStgData[Trend],TrendSheetPrdData[#All],9,FALSE),0)</f>
        <v>2</v>
      </c>
      <c r="J1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0" s="5">
        <f>VLOOKUP(TrendSheetStgData[Population]&amp;TrendSheetStgData[Trend],Threshold[#All],4,FALSE)</f>
        <v>10</v>
      </c>
      <c r="L1540" s="5">
        <f>VLOOKUP(TrendSheetStgData[Population]&amp;TrendSheetStgData[Trend],Threshold[#All],5,FALSE)</f>
        <v>5</v>
      </c>
      <c r="M1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1" spans="1:13" x14ac:dyDescent="0.25">
      <c r="A1541" t="s">
        <v>115</v>
      </c>
      <c r="B1541" t="s">
        <v>115</v>
      </c>
      <c r="C1541" t="s">
        <v>78</v>
      </c>
      <c r="D1541" s="1" t="s">
        <v>99</v>
      </c>
      <c r="E1541" t="s">
        <v>93</v>
      </c>
      <c r="F1541" t="s">
        <v>16</v>
      </c>
      <c r="G1541">
        <v>5</v>
      </c>
      <c r="H1541">
        <v>1</v>
      </c>
      <c r="I1541" s="5">
        <f>IFERROR(VLOOKUP(TrendSheetStgData[Population]&amp;TrendSheetStgData[Cost Basis]&amp;TrendSheetStgData[Period]&amp;TrendSheetStgData[Trend],TrendSheetPrdData[#All],9,FALSE),0)</f>
        <v>1</v>
      </c>
      <c r="J1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1" s="5">
        <f>VLOOKUP(TrendSheetStgData[Population]&amp;TrendSheetStgData[Trend],Threshold[#All],4,FALSE)</f>
        <v>10</v>
      </c>
      <c r="L1541" s="5">
        <f>VLOOKUP(TrendSheetStgData[Population]&amp;TrendSheetStgData[Trend],Threshold[#All],5,FALSE)</f>
        <v>5</v>
      </c>
      <c r="M1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2" spans="1:13" x14ac:dyDescent="0.25">
      <c r="A1542" t="s">
        <v>115</v>
      </c>
      <c r="B1542" t="s">
        <v>115</v>
      </c>
      <c r="C1542" t="s">
        <v>78</v>
      </c>
      <c r="D1542" s="1" t="s">
        <v>100</v>
      </c>
      <c r="E1542" t="s">
        <v>93</v>
      </c>
      <c r="F1542" t="s">
        <v>16</v>
      </c>
      <c r="G1542">
        <v>5</v>
      </c>
      <c r="H1542">
        <v>0</v>
      </c>
      <c r="I1542" s="5">
        <f>IFERROR(VLOOKUP(TrendSheetStgData[Population]&amp;TrendSheetStgData[Cost Basis]&amp;TrendSheetStgData[Period]&amp;TrendSheetStgData[Trend],TrendSheetPrdData[#All],9,FALSE),0)</f>
        <v>0</v>
      </c>
      <c r="J1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2" s="5">
        <f>VLOOKUP(TrendSheetStgData[Population]&amp;TrendSheetStgData[Trend],Threshold[#All],4,FALSE)</f>
        <v>10</v>
      </c>
      <c r="L1542" s="5">
        <f>VLOOKUP(TrendSheetStgData[Population]&amp;TrendSheetStgData[Trend],Threshold[#All],5,FALSE)</f>
        <v>5</v>
      </c>
      <c r="M1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3" spans="1:13" x14ac:dyDescent="0.25">
      <c r="A1543" t="s">
        <v>115</v>
      </c>
      <c r="B1543" t="s">
        <v>115</v>
      </c>
      <c r="C1543" t="s">
        <v>78</v>
      </c>
      <c r="D1543" s="1" t="s">
        <v>101</v>
      </c>
      <c r="E1543" t="s">
        <v>93</v>
      </c>
      <c r="F1543" t="s">
        <v>16</v>
      </c>
      <c r="G1543">
        <v>5</v>
      </c>
      <c r="H1543">
        <v>0</v>
      </c>
      <c r="I1543" s="5">
        <f>IFERROR(VLOOKUP(TrendSheetStgData[Population]&amp;TrendSheetStgData[Cost Basis]&amp;TrendSheetStgData[Period]&amp;TrendSheetStgData[Trend],TrendSheetPrdData[#All],9,FALSE),0)</f>
        <v>0</v>
      </c>
      <c r="J1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3" s="5">
        <f>VLOOKUP(TrendSheetStgData[Population]&amp;TrendSheetStgData[Trend],Threshold[#All],4,FALSE)</f>
        <v>10</v>
      </c>
      <c r="L1543" s="5">
        <f>VLOOKUP(TrendSheetStgData[Population]&amp;TrendSheetStgData[Trend],Threshold[#All],5,FALSE)</f>
        <v>5</v>
      </c>
      <c r="M1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4" spans="1:13" x14ac:dyDescent="0.25">
      <c r="A1544" t="s">
        <v>115</v>
      </c>
      <c r="B1544" t="s">
        <v>115</v>
      </c>
      <c r="C1544" t="s">
        <v>78</v>
      </c>
      <c r="D1544" s="1" t="s">
        <v>102</v>
      </c>
      <c r="E1544" t="s">
        <v>93</v>
      </c>
      <c r="F1544" t="s">
        <v>16</v>
      </c>
      <c r="G1544">
        <v>5</v>
      </c>
      <c r="H1544">
        <v>2</v>
      </c>
      <c r="I1544" s="5">
        <f>IFERROR(VLOOKUP(TrendSheetStgData[Population]&amp;TrendSheetStgData[Cost Basis]&amp;TrendSheetStgData[Period]&amp;TrendSheetStgData[Trend],TrendSheetPrdData[#All],9,FALSE),0)</f>
        <v>2</v>
      </c>
      <c r="J1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4" s="5">
        <f>VLOOKUP(TrendSheetStgData[Population]&amp;TrendSheetStgData[Trend],Threshold[#All],4,FALSE)</f>
        <v>10</v>
      </c>
      <c r="L1544" s="5">
        <f>VLOOKUP(TrendSheetStgData[Population]&amp;TrendSheetStgData[Trend],Threshold[#All],5,FALSE)</f>
        <v>5</v>
      </c>
      <c r="M1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5" spans="1:13" x14ac:dyDescent="0.25">
      <c r="A1545" t="s">
        <v>115</v>
      </c>
      <c r="B1545" t="s">
        <v>115</v>
      </c>
      <c r="C1545" t="s">
        <v>78</v>
      </c>
      <c r="D1545" s="1" t="s">
        <v>103</v>
      </c>
      <c r="E1545" t="s">
        <v>93</v>
      </c>
      <c r="F1545" t="s">
        <v>16</v>
      </c>
      <c r="G1545">
        <v>5</v>
      </c>
      <c r="H1545">
        <v>1</v>
      </c>
      <c r="I1545" s="5">
        <f>IFERROR(VLOOKUP(TrendSheetStgData[Population]&amp;TrendSheetStgData[Cost Basis]&amp;TrendSheetStgData[Period]&amp;TrendSheetStgData[Trend],TrendSheetPrdData[#All],9,FALSE),0)</f>
        <v>1</v>
      </c>
      <c r="J1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5" s="5">
        <f>VLOOKUP(TrendSheetStgData[Population]&amp;TrendSheetStgData[Trend],Threshold[#All],4,FALSE)</f>
        <v>10</v>
      </c>
      <c r="L1545" s="5">
        <f>VLOOKUP(TrendSheetStgData[Population]&amp;TrendSheetStgData[Trend],Threshold[#All],5,FALSE)</f>
        <v>5</v>
      </c>
      <c r="M1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6" spans="1:13" x14ac:dyDescent="0.25">
      <c r="A1546" t="s">
        <v>115</v>
      </c>
      <c r="B1546" t="s">
        <v>115</v>
      </c>
      <c r="C1546" t="s">
        <v>78</v>
      </c>
      <c r="D1546" s="1" t="s">
        <v>104</v>
      </c>
      <c r="E1546" t="s">
        <v>93</v>
      </c>
      <c r="F1546" t="s">
        <v>16</v>
      </c>
      <c r="G1546">
        <v>5</v>
      </c>
      <c r="H1546">
        <v>1</v>
      </c>
      <c r="I1546" s="5">
        <f>IFERROR(VLOOKUP(TrendSheetStgData[Population]&amp;TrendSheetStgData[Cost Basis]&amp;TrendSheetStgData[Period]&amp;TrendSheetStgData[Trend],TrendSheetPrdData[#All],9,FALSE),0)</f>
        <v>1</v>
      </c>
      <c r="J1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6" s="5">
        <f>VLOOKUP(TrendSheetStgData[Population]&amp;TrendSheetStgData[Trend],Threshold[#All],4,FALSE)</f>
        <v>10</v>
      </c>
      <c r="L1546" s="5">
        <f>VLOOKUP(TrendSheetStgData[Population]&amp;TrendSheetStgData[Trend],Threshold[#All],5,FALSE)</f>
        <v>5</v>
      </c>
      <c r="M1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7" spans="1:13" x14ac:dyDescent="0.25">
      <c r="A1547" t="s">
        <v>115</v>
      </c>
      <c r="B1547" t="s">
        <v>115</v>
      </c>
      <c r="C1547" t="s">
        <v>78</v>
      </c>
      <c r="D1547" s="1" t="s">
        <v>105</v>
      </c>
      <c r="E1547" t="s">
        <v>93</v>
      </c>
      <c r="F1547" t="s">
        <v>16</v>
      </c>
      <c r="G1547">
        <v>5</v>
      </c>
      <c r="H1547">
        <v>1</v>
      </c>
      <c r="I1547" s="5">
        <f>IFERROR(VLOOKUP(TrendSheetStgData[Population]&amp;TrendSheetStgData[Cost Basis]&amp;TrendSheetStgData[Period]&amp;TrendSheetStgData[Trend],TrendSheetPrdData[#All],9,FALSE),0)</f>
        <v>1</v>
      </c>
      <c r="J1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7" s="5">
        <f>VLOOKUP(TrendSheetStgData[Population]&amp;TrendSheetStgData[Trend],Threshold[#All],4,FALSE)</f>
        <v>10</v>
      </c>
      <c r="L1547" s="5">
        <f>VLOOKUP(TrendSheetStgData[Population]&amp;TrendSheetStgData[Trend],Threshold[#All],5,FALSE)</f>
        <v>5</v>
      </c>
      <c r="M1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8" spans="1:13" x14ac:dyDescent="0.25">
      <c r="A1548" t="s">
        <v>115</v>
      </c>
      <c r="B1548" t="s">
        <v>115</v>
      </c>
      <c r="C1548" t="s">
        <v>78</v>
      </c>
      <c r="D1548" s="1" t="s">
        <v>106</v>
      </c>
      <c r="E1548" t="s">
        <v>93</v>
      </c>
      <c r="F1548" t="s">
        <v>16</v>
      </c>
      <c r="G1548">
        <v>5</v>
      </c>
      <c r="H1548">
        <v>0</v>
      </c>
      <c r="I1548" s="5">
        <f>IFERROR(VLOOKUP(TrendSheetStgData[Population]&amp;TrendSheetStgData[Cost Basis]&amp;TrendSheetStgData[Period]&amp;TrendSheetStgData[Trend],TrendSheetPrdData[#All],9,FALSE),0)</f>
        <v>0</v>
      </c>
      <c r="J1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8" s="5">
        <f>VLOOKUP(TrendSheetStgData[Population]&amp;TrendSheetStgData[Trend],Threshold[#All],4,FALSE)</f>
        <v>10</v>
      </c>
      <c r="L1548" s="5">
        <f>VLOOKUP(TrendSheetStgData[Population]&amp;TrendSheetStgData[Trend],Threshold[#All],5,FALSE)</f>
        <v>5</v>
      </c>
      <c r="M1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49" spans="1:13" x14ac:dyDescent="0.25">
      <c r="A1549" t="s">
        <v>115</v>
      </c>
      <c r="B1549" t="s">
        <v>115</v>
      </c>
      <c r="C1549" t="s">
        <v>78</v>
      </c>
      <c r="D1549" s="1" t="s">
        <v>107</v>
      </c>
      <c r="E1549" t="s">
        <v>93</v>
      </c>
      <c r="F1549" t="s">
        <v>16</v>
      </c>
      <c r="G1549">
        <v>5</v>
      </c>
      <c r="H1549">
        <v>0</v>
      </c>
      <c r="I1549" s="5">
        <f>IFERROR(VLOOKUP(TrendSheetStgData[Population]&amp;TrendSheetStgData[Cost Basis]&amp;TrendSheetStgData[Period]&amp;TrendSheetStgData[Trend],TrendSheetPrdData[#All],9,FALSE),0)</f>
        <v>0</v>
      </c>
      <c r="J1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49" s="5">
        <f>VLOOKUP(TrendSheetStgData[Population]&amp;TrendSheetStgData[Trend],Threshold[#All],4,FALSE)</f>
        <v>10</v>
      </c>
      <c r="L1549" s="5">
        <f>VLOOKUP(TrendSheetStgData[Population]&amp;TrendSheetStgData[Trend],Threshold[#All],5,FALSE)</f>
        <v>5</v>
      </c>
      <c r="M1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0" spans="1:13" x14ac:dyDescent="0.25">
      <c r="A1550" t="s">
        <v>115</v>
      </c>
      <c r="B1550" t="s">
        <v>115</v>
      </c>
      <c r="C1550" t="s">
        <v>78</v>
      </c>
      <c r="D1550" s="1" t="s">
        <v>108</v>
      </c>
      <c r="E1550" t="s">
        <v>93</v>
      </c>
      <c r="F1550" t="s">
        <v>16</v>
      </c>
      <c r="G1550">
        <v>5</v>
      </c>
      <c r="H1550">
        <v>0</v>
      </c>
      <c r="I1550" s="5">
        <f>IFERROR(VLOOKUP(TrendSheetStgData[Population]&amp;TrendSheetStgData[Cost Basis]&amp;TrendSheetStgData[Period]&amp;TrendSheetStgData[Trend],TrendSheetPrdData[#All],9,FALSE),0)</f>
        <v>0</v>
      </c>
      <c r="J1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0" s="5">
        <f>VLOOKUP(TrendSheetStgData[Population]&amp;TrendSheetStgData[Trend],Threshold[#All],4,FALSE)</f>
        <v>10</v>
      </c>
      <c r="L1550" s="5">
        <f>VLOOKUP(TrendSheetStgData[Population]&amp;TrendSheetStgData[Trend],Threshold[#All],5,FALSE)</f>
        <v>5</v>
      </c>
      <c r="M1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1" spans="1:13" x14ac:dyDescent="0.25">
      <c r="A1551" t="s">
        <v>115</v>
      </c>
      <c r="B1551" t="s">
        <v>115</v>
      </c>
      <c r="C1551" t="s">
        <v>78</v>
      </c>
      <c r="D1551" s="1" t="s">
        <v>109</v>
      </c>
      <c r="E1551" t="s">
        <v>93</v>
      </c>
      <c r="F1551" t="s">
        <v>16</v>
      </c>
      <c r="G1551">
        <v>5</v>
      </c>
      <c r="H1551">
        <v>0</v>
      </c>
      <c r="I1551" s="5">
        <f>IFERROR(VLOOKUP(TrendSheetStgData[Population]&amp;TrendSheetStgData[Cost Basis]&amp;TrendSheetStgData[Period]&amp;TrendSheetStgData[Trend],TrendSheetPrdData[#All],9,FALSE),0)</f>
        <v>0</v>
      </c>
      <c r="J1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1" s="5">
        <f>VLOOKUP(TrendSheetStgData[Population]&amp;TrendSheetStgData[Trend],Threshold[#All],4,FALSE)</f>
        <v>10</v>
      </c>
      <c r="L1551" s="5">
        <f>VLOOKUP(TrendSheetStgData[Population]&amp;TrendSheetStgData[Trend],Threshold[#All],5,FALSE)</f>
        <v>5</v>
      </c>
      <c r="M1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2" spans="1:13" x14ac:dyDescent="0.25">
      <c r="A1552" t="s">
        <v>115</v>
      </c>
      <c r="B1552" t="s">
        <v>115</v>
      </c>
      <c r="C1552" t="s">
        <v>78</v>
      </c>
      <c r="D1552" s="1" t="s">
        <v>110</v>
      </c>
      <c r="E1552" t="s">
        <v>93</v>
      </c>
      <c r="F1552" t="s">
        <v>16</v>
      </c>
      <c r="G1552">
        <v>5</v>
      </c>
      <c r="H1552">
        <v>1</v>
      </c>
      <c r="I1552" s="5">
        <f>IFERROR(VLOOKUP(TrendSheetStgData[Population]&amp;TrendSheetStgData[Cost Basis]&amp;TrendSheetStgData[Period]&amp;TrendSheetStgData[Trend],TrendSheetPrdData[#All],9,FALSE),0)</f>
        <v>0</v>
      </c>
      <c r="J1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552" s="5">
        <f>VLOOKUP(TrendSheetStgData[Population]&amp;TrendSheetStgData[Trend],Threshold[#All],4,FALSE)</f>
        <v>10</v>
      </c>
      <c r="L1552" s="5">
        <f>VLOOKUP(TrendSheetStgData[Population]&amp;TrendSheetStgData[Trend],Threshold[#All],5,FALSE)</f>
        <v>5</v>
      </c>
      <c r="M1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553" spans="1:13" x14ac:dyDescent="0.25">
      <c r="A1553" t="s">
        <v>115</v>
      </c>
      <c r="B1553" t="s">
        <v>115</v>
      </c>
      <c r="C1553" t="s">
        <v>78</v>
      </c>
      <c r="D1553" s="1" t="s">
        <v>111</v>
      </c>
      <c r="E1553" t="s">
        <v>113</v>
      </c>
      <c r="F1553" t="s">
        <v>16</v>
      </c>
      <c r="G1553">
        <v>5</v>
      </c>
      <c r="H1553">
        <v>0</v>
      </c>
      <c r="I1553" s="5">
        <f>IFERROR(VLOOKUP(TrendSheetStgData[Population]&amp;TrendSheetStgData[Cost Basis]&amp;TrendSheetStgData[Period]&amp;TrendSheetStgData[Trend],TrendSheetPrdData[#All],9,FALSE),0)</f>
        <v>0</v>
      </c>
      <c r="J1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3" s="5">
        <f>VLOOKUP(TrendSheetStgData[Population]&amp;TrendSheetStgData[Trend],Threshold[#All],4,FALSE)</f>
        <v>10</v>
      </c>
      <c r="L1553" s="5">
        <f>VLOOKUP(TrendSheetStgData[Population]&amp;TrendSheetStgData[Trend],Threshold[#All],5,FALSE)</f>
        <v>5</v>
      </c>
      <c r="M1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4" spans="1:13" x14ac:dyDescent="0.25">
      <c r="A1554" t="s">
        <v>115</v>
      </c>
      <c r="B1554" t="s">
        <v>115</v>
      </c>
      <c r="C1554" t="s">
        <v>78</v>
      </c>
      <c r="D1554" s="1" t="s">
        <v>112</v>
      </c>
      <c r="E1554" t="s">
        <v>113</v>
      </c>
      <c r="F1554" t="s">
        <v>16</v>
      </c>
      <c r="G1554">
        <v>5</v>
      </c>
      <c r="H1554">
        <v>0</v>
      </c>
      <c r="I1554" s="5">
        <f>IFERROR(VLOOKUP(TrendSheetStgData[Population]&amp;TrendSheetStgData[Cost Basis]&amp;TrendSheetStgData[Period]&amp;TrendSheetStgData[Trend],TrendSheetPrdData[#All],9,FALSE),0)</f>
        <v>0</v>
      </c>
      <c r="J1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4" s="5">
        <f>VLOOKUP(TrendSheetStgData[Population]&amp;TrendSheetStgData[Trend],Threshold[#All],4,FALSE)</f>
        <v>10</v>
      </c>
      <c r="L1554" s="5">
        <f>VLOOKUP(TrendSheetStgData[Population]&amp;TrendSheetStgData[Trend],Threshold[#All],5,FALSE)</f>
        <v>5</v>
      </c>
      <c r="M1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5" spans="1:13" x14ac:dyDescent="0.25">
      <c r="A1555" t="s">
        <v>115</v>
      </c>
      <c r="B1555" t="s">
        <v>115</v>
      </c>
      <c r="C1555" t="s">
        <v>78</v>
      </c>
      <c r="D1555" s="1" t="s">
        <v>114</v>
      </c>
      <c r="E1555" t="s">
        <v>113</v>
      </c>
      <c r="F1555" t="s">
        <v>16</v>
      </c>
      <c r="G1555">
        <v>5</v>
      </c>
      <c r="H1555">
        <v>0</v>
      </c>
      <c r="I1555" s="5">
        <f>IFERROR(VLOOKUP(TrendSheetStgData[Population]&amp;TrendSheetStgData[Cost Basis]&amp;TrendSheetStgData[Period]&amp;TrendSheetStgData[Trend],TrendSheetPrdData[#All],9,FALSE),0)</f>
        <v>0</v>
      </c>
      <c r="J1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5" s="5">
        <f>VLOOKUP(TrendSheetStgData[Population]&amp;TrendSheetStgData[Trend],Threshold[#All],4,FALSE)</f>
        <v>10</v>
      </c>
      <c r="L1555" s="5">
        <f>VLOOKUP(TrendSheetStgData[Population]&amp;TrendSheetStgData[Trend],Threshold[#All],5,FALSE)</f>
        <v>5</v>
      </c>
      <c r="M1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6" spans="1:13" x14ac:dyDescent="0.25">
      <c r="A1556" t="s">
        <v>115</v>
      </c>
      <c r="B1556" t="s">
        <v>115</v>
      </c>
      <c r="C1556" t="s">
        <v>78</v>
      </c>
      <c r="D1556" s="1" t="s">
        <v>92</v>
      </c>
      <c r="E1556" t="s">
        <v>93</v>
      </c>
      <c r="F1556" t="s">
        <v>17</v>
      </c>
      <c r="G1556">
        <v>6</v>
      </c>
      <c r="H1556">
        <v>0</v>
      </c>
      <c r="I1556" s="5">
        <f>IFERROR(VLOOKUP(TrendSheetStgData[Population]&amp;TrendSheetStgData[Cost Basis]&amp;TrendSheetStgData[Period]&amp;TrendSheetStgData[Trend],TrendSheetPrdData[#All],9,FALSE),0)</f>
        <v>0</v>
      </c>
      <c r="J1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6" s="5">
        <f>VLOOKUP(TrendSheetStgData[Population]&amp;TrendSheetStgData[Trend],Threshold[#All],4,FALSE)</f>
        <v>10</v>
      </c>
      <c r="L1556" s="5">
        <f>VLOOKUP(TrendSheetStgData[Population]&amp;TrendSheetStgData[Trend],Threshold[#All],5,FALSE)</f>
        <v>5</v>
      </c>
      <c r="M1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7" spans="1:13" x14ac:dyDescent="0.25">
      <c r="A1557" t="s">
        <v>115</v>
      </c>
      <c r="B1557" t="s">
        <v>115</v>
      </c>
      <c r="C1557" t="s">
        <v>78</v>
      </c>
      <c r="D1557" s="1" t="s">
        <v>94</v>
      </c>
      <c r="E1557" t="s">
        <v>93</v>
      </c>
      <c r="F1557" t="s">
        <v>17</v>
      </c>
      <c r="G1557">
        <v>6</v>
      </c>
      <c r="H1557">
        <v>0</v>
      </c>
      <c r="I1557" s="5">
        <f>IFERROR(VLOOKUP(TrendSheetStgData[Population]&amp;TrendSheetStgData[Cost Basis]&amp;TrendSheetStgData[Period]&amp;TrendSheetStgData[Trend],TrendSheetPrdData[#All],9,FALSE),0)</f>
        <v>0</v>
      </c>
      <c r="J1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7" s="5">
        <f>VLOOKUP(TrendSheetStgData[Population]&amp;TrendSheetStgData[Trend],Threshold[#All],4,FALSE)</f>
        <v>10</v>
      </c>
      <c r="L1557" s="5">
        <f>VLOOKUP(TrendSheetStgData[Population]&amp;TrendSheetStgData[Trend],Threshold[#All],5,FALSE)</f>
        <v>5</v>
      </c>
      <c r="M1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8" spans="1:13" x14ac:dyDescent="0.25">
      <c r="A1558" t="s">
        <v>115</v>
      </c>
      <c r="B1558" t="s">
        <v>115</v>
      </c>
      <c r="C1558" t="s">
        <v>78</v>
      </c>
      <c r="D1558" s="1" t="s">
        <v>95</v>
      </c>
      <c r="E1558" t="s">
        <v>93</v>
      </c>
      <c r="F1558" t="s">
        <v>17</v>
      </c>
      <c r="G1558">
        <v>6</v>
      </c>
      <c r="H1558">
        <v>0</v>
      </c>
      <c r="I1558" s="5">
        <f>IFERROR(VLOOKUP(TrendSheetStgData[Population]&amp;TrendSheetStgData[Cost Basis]&amp;TrendSheetStgData[Period]&amp;TrendSheetStgData[Trend],TrendSheetPrdData[#All],9,FALSE),0)</f>
        <v>0</v>
      </c>
      <c r="J1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8" s="5">
        <f>VLOOKUP(TrendSheetStgData[Population]&amp;TrendSheetStgData[Trend],Threshold[#All],4,FALSE)</f>
        <v>10</v>
      </c>
      <c r="L1558" s="5">
        <f>VLOOKUP(TrendSheetStgData[Population]&amp;TrendSheetStgData[Trend],Threshold[#All],5,FALSE)</f>
        <v>5</v>
      </c>
      <c r="M1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59" spans="1:13" x14ac:dyDescent="0.25">
      <c r="A1559" t="s">
        <v>115</v>
      </c>
      <c r="B1559" t="s">
        <v>115</v>
      </c>
      <c r="C1559" t="s">
        <v>78</v>
      </c>
      <c r="D1559" s="1" t="s">
        <v>96</v>
      </c>
      <c r="E1559" t="s">
        <v>93</v>
      </c>
      <c r="F1559" t="s">
        <v>17</v>
      </c>
      <c r="G1559">
        <v>6</v>
      </c>
      <c r="H1559">
        <v>14631.37</v>
      </c>
      <c r="I1559" s="5">
        <f>IFERROR(VLOOKUP(TrendSheetStgData[Population]&amp;TrendSheetStgData[Cost Basis]&amp;TrendSheetStgData[Period]&amp;TrendSheetStgData[Trend],TrendSheetPrdData[#All],9,FALSE),0)</f>
        <v>14631.37</v>
      </c>
      <c r="J1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59" s="5">
        <f>VLOOKUP(TrendSheetStgData[Population]&amp;TrendSheetStgData[Trend],Threshold[#All],4,FALSE)</f>
        <v>10</v>
      </c>
      <c r="L1559" s="5">
        <f>VLOOKUP(TrendSheetStgData[Population]&amp;TrendSheetStgData[Trend],Threshold[#All],5,FALSE)</f>
        <v>5</v>
      </c>
      <c r="M1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0" spans="1:13" x14ac:dyDescent="0.25">
      <c r="A1560" t="s">
        <v>115</v>
      </c>
      <c r="B1560" t="s">
        <v>115</v>
      </c>
      <c r="C1560" t="s">
        <v>78</v>
      </c>
      <c r="D1560" s="1" t="s">
        <v>97</v>
      </c>
      <c r="E1560" t="s">
        <v>93</v>
      </c>
      <c r="F1560" t="s">
        <v>17</v>
      </c>
      <c r="G1560">
        <v>6</v>
      </c>
      <c r="H1560">
        <v>7475.78</v>
      </c>
      <c r="I1560" s="5">
        <f>IFERROR(VLOOKUP(TrendSheetStgData[Population]&amp;TrendSheetStgData[Cost Basis]&amp;TrendSheetStgData[Period]&amp;TrendSheetStgData[Trend],TrendSheetPrdData[#All],9,FALSE),0)</f>
        <v>7475.78</v>
      </c>
      <c r="J1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0" s="5">
        <f>VLOOKUP(TrendSheetStgData[Population]&amp;TrendSheetStgData[Trend],Threshold[#All],4,FALSE)</f>
        <v>10</v>
      </c>
      <c r="L1560" s="5">
        <f>VLOOKUP(TrendSheetStgData[Population]&amp;TrendSheetStgData[Trend],Threshold[#All],5,FALSE)</f>
        <v>5</v>
      </c>
      <c r="M1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1" spans="1:13" x14ac:dyDescent="0.25">
      <c r="A1561" t="s">
        <v>115</v>
      </c>
      <c r="B1561" t="s">
        <v>115</v>
      </c>
      <c r="C1561" t="s">
        <v>78</v>
      </c>
      <c r="D1561" s="1" t="s">
        <v>98</v>
      </c>
      <c r="E1561" t="s">
        <v>93</v>
      </c>
      <c r="F1561" t="s">
        <v>17</v>
      </c>
      <c r="G1561">
        <v>6</v>
      </c>
      <c r="H1561">
        <v>0</v>
      </c>
      <c r="I1561" s="5">
        <f>IFERROR(VLOOKUP(TrendSheetStgData[Population]&amp;TrendSheetStgData[Cost Basis]&amp;TrendSheetStgData[Period]&amp;TrendSheetStgData[Trend],TrendSheetPrdData[#All],9,FALSE),0)</f>
        <v>0</v>
      </c>
      <c r="J1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1" s="5">
        <f>VLOOKUP(TrendSheetStgData[Population]&amp;TrendSheetStgData[Trend],Threshold[#All],4,FALSE)</f>
        <v>10</v>
      </c>
      <c r="L1561" s="5">
        <f>VLOOKUP(TrendSheetStgData[Population]&amp;TrendSheetStgData[Trend],Threshold[#All],5,FALSE)</f>
        <v>5</v>
      </c>
      <c r="M1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2" spans="1:13" x14ac:dyDescent="0.25">
      <c r="A1562" t="s">
        <v>115</v>
      </c>
      <c r="B1562" t="s">
        <v>115</v>
      </c>
      <c r="C1562" t="s">
        <v>78</v>
      </c>
      <c r="D1562" s="1" t="s">
        <v>99</v>
      </c>
      <c r="E1562" t="s">
        <v>93</v>
      </c>
      <c r="F1562" t="s">
        <v>17</v>
      </c>
      <c r="G1562">
        <v>6</v>
      </c>
      <c r="H1562">
        <v>69471.289999999994</v>
      </c>
      <c r="I1562" s="5">
        <f>IFERROR(VLOOKUP(TrendSheetStgData[Population]&amp;TrendSheetStgData[Cost Basis]&amp;TrendSheetStgData[Period]&amp;TrendSheetStgData[Trend],TrendSheetPrdData[#All],9,FALSE),0)</f>
        <v>69471.289999999994</v>
      </c>
      <c r="J1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2" s="5">
        <f>VLOOKUP(TrendSheetStgData[Population]&amp;TrendSheetStgData[Trend],Threshold[#All],4,FALSE)</f>
        <v>10</v>
      </c>
      <c r="L1562" s="5">
        <f>VLOOKUP(TrendSheetStgData[Population]&amp;TrendSheetStgData[Trend],Threshold[#All],5,FALSE)</f>
        <v>5</v>
      </c>
      <c r="M1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3" spans="1:13" x14ac:dyDescent="0.25">
      <c r="A1563" t="s">
        <v>115</v>
      </c>
      <c r="B1563" t="s">
        <v>115</v>
      </c>
      <c r="C1563" t="s">
        <v>78</v>
      </c>
      <c r="D1563" s="1" t="s">
        <v>100</v>
      </c>
      <c r="E1563" t="s">
        <v>93</v>
      </c>
      <c r="F1563" t="s">
        <v>17</v>
      </c>
      <c r="G1563">
        <v>6</v>
      </c>
      <c r="H1563">
        <v>17144.96</v>
      </c>
      <c r="I1563" s="5">
        <f>IFERROR(VLOOKUP(TrendSheetStgData[Population]&amp;TrendSheetStgData[Cost Basis]&amp;TrendSheetStgData[Period]&amp;TrendSheetStgData[Trend],TrendSheetPrdData[#All],9,FALSE),0)</f>
        <v>17144.96</v>
      </c>
      <c r="J1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3" s="5">
        <f>VLOOKUP(TrendSheetStgData[Population]&amp;TrendSheetStgData[Trend],Threshold[#All],4,FALSE)</f>
        <v>10</v>
      </c>
      <c r="L1563" s="5">
        <f>VLOOKUP(TrendSheetStgData[Population]&amp;TrendSheetStgData[Trend],Threshold[#All],5,FALSE)</f>
        <v>5</v>
      </c>
      <c r="M1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4" spans="1:13" x14ac:dyDescent="0.25">
      <c r="A1564" t="s">
        <v>115</v>
      </c>
      <c r="B1564" t="s">
        <v>115</v>
      </c>
      <c r="C1564" t="s">
        <v>78</v>
      </c>
      <c r="D1564" s="1" t="s">
        <v>101</v>
      </c>
      <c r="E1564" t="s">
        <v>93</v>
      </c>
      <c r="F1564" t="s">
        <v>17</v>
      </c>
      <c r="G1564">
        <v>6</v>
      </c>
      <c r="H1564">
        <v>8817.58</v>
      </c>
      <c r="I1564" s="5">
        <f>IFERROR(VLOOKUP(TrendSheetStgData[Population]&amp;TrendSheetStgData[Cost Basis]&amp;TrendSheetStgData[Period]&amp;TrendSheetStgData[Trend],TrendSheetPrdData[#All],9,FALSE),0)</f>
        <v>8817.58</v>
      </c>
      <c r="J1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4" s="5">
        <f>VLOOKUP(TrendSheetStgData[Population]&amp;TrendSheetStgData[Trend],Threshold[#All],4,FALSE)</f>
        <v>10</v>
      </c>
      <c r="L1564" s="5">
        <f>VLOOKUP(TrendSheetStgData[Population]&amp;TrendSheetStgData[Trend],Threshold[#All],5,FALSE)</f>
        <v>5</v>
      </c>
      <c r="M1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5" spans="1:13" x14ac:dyDescent="0.25">
      <c r="A1565" t="s">
        <v>115</v>
      </c>
      <c r="B1565" t="s">
        <v>115</v>
      </c>
      <c r="C1565" t="s">
        <v>78</v>
      </c>
      <c r="D1565" s="1" t="s">
        <v>102</v>
      </c>
      <c r="E1565" t="s">
        <v>93</v>
      </c>
      <c r="F1565" t="s">
        <v>17</v>
      </c>
      <c r="G1565">
        <v>6</v>
      </c>
      <c r="H1565">
        <v>0</v>
      </c>
      <c r="I1565" s="5">
        <f>IFERROR(VLOOKUP(TrendSheetStgData[Population]&amp;TrendSheetStgData[Cost Basis]&amp;TrendSheetStgData[Period]&amp;TrendSheetStgData[Trend],TrendSheetPrdData[#All],9,FALSE),0)</f>
        <v>0</v>
      </c>
      <c r="J1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5" s="5">
        <f>VLOOKUP(TrendSheetStgData[Population]&amp;TrendSheetStgData[Trend],Threshold[#All],4,FALSE)</f>
        <v>10</v>
      </c>
      <c r="L1565" s="5">
        <f>VLOOKUP(TrendSheetStgData[Population]&amp;TrendSheetStgData[Trend],Threshold[#All],5,FALSE)</f>
        <v>5</v>
      </c>
      <c r="M1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6" spans="1:13" x14ac:dyDescent="0.25">
      <c r="A1566" t="s">
        <v>115</v>
      </c>
      <c r="B1566" t="s">
        <v>115</v>
      </c>
      <c r="C1566" t="s">
        <v>78</v>
      </c>
      <c r="D1566" s="1" t="s">
        <v>103</v>
      </c>
      <c r="E1566" t="s">
        <v>93</v>
      </c>
      <c r="F1566" t="s">
        <v>17</v>
      </c>
      <c r="G1566">
        <v>6</v>
      </c>
      <c r="H1566">
        <v>105406.89</v>
      </c>
      <c r="I1566" s="5">
        <f>IFERROR(VLOOKUP(TrendSheetStgData[Population]&amp;TrendSheetStgData[Cost Basis]&amp;TrendSheetStgData[Period]&amp;TrendSheetStgData[Trend],TrendSheetPrdData[#All],9,FALSE),0)</f>
        <v>105406.89</v>
      </c>
      <c r="J1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6" s="5">
        <f>VLOOKUP(TrendSheetStgData[Population]&amp;TrendSheetStgData[Trend],Threshold[#All],4,FALSE)</f>
        <v>10</v>
      </c>
      <c r="L1566" s="5">
        <f>VLOOKUP(TrendSheetStgData[Population]&amp;TrendSheetStgData[Trend],Threshold[#All],5,FALSE)</f>
        <v>5</v>
      </c>
      <c r="M1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7" spans="1:13" x14ac:dyDescent="0.25">
      <c r="A1567" t="s">
        <v>115</v>
      </c>
      <c r="B1567" t="s">
        <v>115</v>
      </c>
      <c r="C1567" t="s">
        <v>78</v>
      </c>
      <c r="D1567" s="1" t="s">
        <v>104</v>
      </c>
      <c r="E1567" t="s">
        <v>93</v>
      </c>
      <c r="F1567" t="s">
        <v>17</v>
      </c>
      <c r="G1567">
        <v>6</v>
      </c>
      <c r="H1567">
        <v>12643.44</v>
      </c>
      <c r="I1567" s="5">
        <f>IFERROR(VLOOKUP(TrendSheetStgData[Population]&amp;TrendSheetStgData[Cost Basis]&amp;TrendSheetStgData[Period]&amp;TrendSheetStgData[Trend],TrendSheetPrdData[#All],9,FALSE),0)</f>
        <v>12643.44</v>
      </c>
      <c r="J1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7" s="5">
        <f>VLOOKUP(TrendSheetStgData[Population]&amp;TrendSheetStgData[Trend],Threshold[#All],4,FALSE)</f>
        <v>10</v>
      </c>
      <c r="L1567" s="5">
        <f>VLOOKUP(TrendSheetStgData[Population]&amp;TrendSheetStgData[Trend],Threshold[#All],5,FALSE)</f>
        <v>5</v>
      </c>
      <c r="M1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8" spans="1:13" x14ac:dyDescent="0.25">
      <c r="A1568" t="s">
        <v>115</v>
      </c>
      <c r="B1568" t="s">
        <v>115</v>
      </c>
      <c r="C1568" t="s">
        <v>78</v>
      </c>
      <c r="D1568" s="1" t="s">
        <v>105</v>
      </c>
      <c r="E1568" t="s">
        <v>93</v>
      </c>
      <c r="F1568" t="s">
        <v>17</v>
      </c>
      <c r="G1568">
        <v>6</v>
      </c>
      <c r="H1568">
        <v>0</v>
      </c>
      <c r="I1568" s="5">
        <f>IFERROR(VLOOKUP(TrendSheetStgData[Population]&amp;TrendSheetStgData[Cost Basis]&amp;TrendSheetStgData[Period]&amp;TrendSheetStgData[Trend],TrendSheetPrdData[#All],9,FALSE),0)</f>
        <v>0</v>
      </c>
      <c r="J1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8" s="5">
        <f>VLOOKUP(TrendSheetStgData[Population]&amp;TrendSheetStgData[Trend],Threshold[#All],4,FALSE)</f>
        <v>10</v>
      </c>
      <c r="L1568" s="5">
        <f>VLOOKUP(TrendSheetStgData[Population]&amp;TrendSheetStgData[Trend],Threshold[#All],5,FALSE)</f>
        <v>5</v>
      </c>
      <c r="M1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69" spans="1:13" x14ac:dyDescent="0.25">
      <c r="A1569" t="s">
        <v>115</v>
      </c>
      <c r="B1569" t="s">
        <v>115</v>
      </c>
      <c r="C1569" t="s">
        <v>78</v>
      </c>
      <c r="D1569" s="1" t="s">
        <v>106</v>
      </c>
      <c r="E1569" t="s">
        <v>93</v>
      </c>
      <c r="F1569" t="s">
        <v>17</v>
      </c>
      <c r="G1569">
        <v>6</v>
      </c>
      <c r="H1569">
        <v>0</v>
      </c>
      <c r="I1569" s="5">
        <f>IFERROR(VLOOKUP(TrendSheetStgData[Population]&amp;TrendSheetStgData[Cost Basis]&amp;TrendSheetStgData[Period]&amp;TrendSheetStgData[Trend],TrendSheetPrdData[#All],9,FALSE),0)</f>
        <v>0</v>
      </c>
      <c r="J1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69" s="5">
        <f>VLOOKUP(TrendSheetStgData[Population]&amp;TrendSheetStgData[Trend],Threshold[#All],4,FALSE)</f>
        <v>10</v>
      </c>
      <c r="L1569" s="5">
        <f>VLOOKUP(TrendSheetStgData[Population]&amp;TrendSheetStgData[Trend],Threshold[#All],5,FALSE)</f>
        <v>5</v>
      </c>
      <c r="M1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0" spans="1:13" x14ac:dyDescent="0.25">
      <c r="A1570" t="s">
        <v>115</v>
      </c>
      <c r="B1570" t="s">
        <v>115</v>
      </c>
      <c r="C1570" t="s">
        <v>78</v>
      </c>
      <c r="D1570" s="1" t="s">
        <v>107</v>
      </c>
      <c r="E1570" t="s">
        <v>93</v>
      </c>
      <c r="F1570" t="s">
        <v>17</v>
      </c>
      <c r="G1570">
        <v>6</v>
      </c>
      <c r="H1570">
        <v>0</v>
      </c>
      <c r="I1570" s="5">
        <f>IFERROR(VLOOKUP(TrendSheetStgData[Population]&amp;TrendSheetStgData[Cost Basis]&amp;TrendSheetStgData[Period]&amp;TrendSheetStgData[Trend],TrendSheetPrdData[#All],9,FALSE),0)</f>
        <v>0</v>
      </c>
      <c r="J1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0" s="5">
        <f>VLOOKUP(TrendSheetStgData[Population]&amp;TrendSheetStgData[Trend],Threshold[#All],4,FALSE)</f>
        <v>10</v>
      </c>
      <c r="L1570" s="5">
        <f>VLOOKUP(TrendSheetStgData[Population]&amp;TrendSheetStgData[Trend],Threshold[#All],5,FALSE)</f>
        <v>5</v>
      </c>
      <c r="M1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1" spans="1:13" x14ac:dyDescent="0.25">
      <c r="A1571" t="s">
        <v>115</v>
      </c>
      <c r="B1571" t="s">
        <v>115</v>
      </c>
      <c r="C1571" t="s">
        <v>78</v>
      </c>
      <c r="D1571" s="1" t="s">
        <v>108</v>
      </c>
      <c r="E1571" t="s">
        <v>93</v>
      </c>
      <c r="F1571" t="s">
        <v>17</v>
      </c>
      <c r="G1571">
        <v>6</v>
      </c>
      <c r="H1571">
        <v>0</v>
      </c>
      <c r="I1571" s="5">
        <f>IFERROR(VLOOKUP(TrendSheetStgData[Population]&amp;TrendSheetStgData[Cost Basis]&amp;TrendSheetStgData[Period]&amp;TrendSheetStgData[Trend],TrendSheetPrdData[#All],9,FALSE),0)</f>
        <v>0</v>
      </c>
      <c r="J1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1" s="5">
        <f>VLOOKUP(TrendSheetStgData[Population]&amp;TrendSheetStgData[Trend],Threshold[#All],4,FALSE)</f>
        <v>10</v>
      </c>
      <c r="L1571" s="5">
        <f>VLOOKUP(TrendSheetStgData[Population]&amp;TrendSheetStgData[Trend],Threshold[#All],5,FALSE)</f>
        <v>5</v>
      </c>
      <c r="M1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2" spans="1:13" x14ac:dyDescent="0.25">
      <c r="A1572" t="s">
        <v>115</v>
      </c>
      <c r="B1572" t="s">
        <v>115</v>
      </c>
      <c r="C1572" t="s">
        <v>78</v>
      </c>
      <c r="D1572" s="1" t="s">
        <v>109</v>
      </c>
      <c r="E1572" t="s">
        <v>93</v>
      </c>
      <c r="F1572" t="s">
        <v>17</v>
      </c>
      <c r="G1572">
        <v>6</v>
      </c>
      <c r="H1572">
        <v>9454.84</v>
      </c>
      <c r="I1572" s="5">
        <f>IFERROR(VLOOKUP(TrendSheetStgData[Population]&amp;TrendSheetStgData[Cost Basis]&amp;TrendSheetStgData[Period]&amp;TrendSheetStgData[Trend],TrendSheetPrdData[#All],9,FALSE),0)</f>
        <v>9454.84</v>
      </c>
      <c r="J1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2" s="5">
        <f>VLOOKUP(TrendSheetStgData[Population]&amp;TrendSheetStgData[Trend],Threshold[#All],4,FALSE)</f>
        <v>10</v>
      </c>
      <c r="L1572" s="5">
        <f>VLOOKUP(TrendSheetStgData[Population]&amp;TrendSheetStgData[Trend],Threshold[#All],5,FALSE)</f>
        <v>5</v>
      </c>
      <c r="M1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3" spans="1:13" x14ac:dyDescent="0.25">
      <c r="A1573" t="s">
        <v>115</v>
      </c>
      <c r="B1573" t="s">
        <v>115</v>
      </c>
      <c r="C1573" t="s">
        <v>78</v>
      </c>
      <c r="D1573" s="1" t="s">
        <v>110</v>
      </c>
      <c r="E1573" t="s">
        <v>93</v>
      </c>
      <c r="F1573" t="s">
        <v>17</v>
      </c>
      <c r="G1573">
        <v>6</v>
      </c>
      <c r="H1573">
        <v>0</v>
      </c>
      <c r="I1573" s="5">
        <f>IFERROR(VLOOKUP(TrendSheetStgData[Population]&amp;TrendSheetStgData[Cost Basis]&amp;TrendSheetStgData[Period]&amp;TrendSheetStgData[Trend],TrendSheetPrdData[#All],9,FALSE),0)</f>
        <v>0</v>
      </c>
      <c r="J1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3" s="5">
        <f>VLOOKUP(TrendSheetStgData[Population]&amp;TrendSheetStgData[Trend],Threshold[#All],4,FALSE)</f>
        <v>10</v>
      </c>
      <c r="L1573" s="5">
        <f>VLOOKUP(TrendSheetStgData[Population]&amp;TrendSheetStgData[Trend],Threshold[#All],5,FALSE)</f>
        <v>5</v>
      </c>
      <c r="M1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4" spans="1:13" x14ac:dyDescent="0.25">
      <c r="A1574" t="s">
        <v>115</v>
      </c>
      <c r="B1574" t="s">
        <v>115</v>
      </c>
      <c r="C1574" t="s">
        <v>78</v>
      </c>
      <c r="D1574" s="1" t="s">
        <v>111</v>
      </c>
      <c r="E1574" t="s">
        <v>113</v>
      </c>
      <c r="F1574" t="s">
        <v>17</v>
      </c>
      <c r="G1574">
        <v>6</v>
      </c>
      <c r="H1574">
        <v>6071.87</v>
      </c>
      <c r="I1574" s="5">
        <f>IFERROR(VLOOKUP(TrendSheetStgData[Population]&amp;TrendSheetStgData[Cost Basis]&amp;TrendSheetStgData[Period]&amp;TrendSheetStgData[Trend],TrendSheetPrdData[#All],9,FALSE),0)</f>
        <v>6071.87</v>
      </c>
      <c r="J1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4" s="5">
        <f>VLOOKUP(TrendSheetStgData[Population]&amp;TrendSheetStgData[Trend],Threshold[#All],4,FALSE)</f>
        <v>10</v>
      </c>
      <c r="L1574" s="5">
        <f>VLOOKUP(TrendSheetStgData[Population]&amp;TrendSheetStgData[Trend],Threshold[#All],5,FALSE)</f>
        <v>5</v>
      </c>
      <c r="M1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5" spans="1:13" x14ac:dyDescent="0.25">
      <c r="A1575" t="s">
        <v>115</v>
      </c>
      <c r="B1575" t="s">
        <v>115</v>
      </c>
      <c r="C1575" t="s">
        <v>78</v>
      </c>
      <c r="D1575" s="1" t="s">
        <v>112</v>
      </c>
      <c r="E1575" t="s">
        <v>113</v>
      </c>
      <c r="F1575" t="s">
        <v>17</v>
      </c>
      <c r="G1575">
        <v>6</v>
      </c>
      <c r="H1575">
        <v>0</v>
      </c>
      <c r="I1575" s="5">
        <f>IFERROR(VLOOKUP(TrendSheetStgData[Population]&amp;TrendSheetStgData[Cost Basis]&amp;TrendSheetStgData[Period]&amp;TrendSheetStgData[Trend],TrendSheetPrdData[#All],9,FALSE),0)</f>
        <v>0</v>
      </c>
      <c r="J1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5" s="5">
        <f>VLOOKUP(TrendSheetStgData[Population]&amp;TrendSheetStgData[Trend],Threshold[#All],4,FALSE)</f>
        <v>10</v>
      </c>
      <c r="L1575" s="5">
        <f>VLOOKUP(TrendSheetStgData[Population]&amp;TrendSheetStgData[Trend],Threshold[#All],5,FALSE)</f>
        <v>5</v>
      </c>
      <c r="M1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6" spans="1:13" x14ac:dyDescent="0.25">
      <c r="A1576" t="s">
        <v>115</v>
      </c>
      <c r="B1576" t="s">
        <v>115</v>
      </c>
      <c r="C1576" t="s">
        <v>78</v>
      </c>
      <c r="D1576" s="1" t="s">
        <v>114</v>
      </c>
      <c r="E1576" t="s">
        <v>113</v>
      </c>
      <c r="F1576" t="s">
        <v>17</v>
      </c>
      <c r="G1576">
        <v>6</v>
      </c>
      <c r="H1576">
        <v>0</v>
      </c>
      <c r="I1576" s="5">
        <f>IFERROR(VLOOKUP(TrendSheetStgData[Population]&amp;TrendSheetStgData[Cost Basis]&amp;TrendSheetStgData[Period]&amp;TrendSheetStgData[Trend],TrendSheetPrdData[#All],9,FALSE),0)</f>
        <v>0</v>
      </c>
      <c r="J1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6" s="5">
        <f>VLOOKUP(TrendSheetStgData[Population]&amp;TrendSheetStgData[Trend],Threshold[#All],4,FALSE)</f>
        <v>10</v>
      </c>
      <c r="L1576" s="5">
        <f>VLOOKUP(TrendSheetStgData[Population]&amp;TrendSheetStgData[Trend],Threshold[#All],5,FALSE)</f>
        <v>5</v>
      </c>
      <c r="M1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7" spans="1:13" x14ac:dyDescent="0.25">
      <c r="A1577" t="s">
        <v>115</v>
      </c>
      <c r="B1577" t="s">
        <v>115</v>
      </c>
      <c r="C1577" t="s">
        <v>78</v>
      </c>
      <c r="D1577" s="1" t="s">
        <v>92</v>
      </c>
      <c r="E1577" t="s">
        <v>93</v>
      </c>
      <c r="F1577" t="s">
        <v>18</v>
      </c>
      <c r="G1577">
        <v>7</v>
      </c>
      <c r="H1577">
        <v>0</v>
      </c>
      <c r="I1577" s="5">
        <f>IFERROR(VLOOKUP(TrendSheetStgData[Population]&amp;TrendSheetStgData[Cost Basis]&amp;TrendSheetStgData[Period]&amp;TrendSheetStgData[Trend],TrendSheetPrdData[#All],9,FALSE),0)</f>
        <v>0</v>
      </c>
      <c r="J1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7" s="5">
        <f>VLOOKUP(TrendSheetStgData[Population]&amp;TrendSheetStgData[Trend],Threshold[#All],4,FALSE)</f>
        <v>10</v>
      </c>
      <c r="L1577" s="5">
        <f>VLOOKUP(TrendSheetStgData[Population]&amp;TrendSheetStgData[Trend],Threshold[#All],5,FALSE)</f>
        <v>5</v>
      </c>
      <c r="M1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8" spans="1:13" x14ac:dyDescent="0.25">
      <c r="A1578" t="s">
        <v>115</v>
      </c>
      <c r="B1578" t="s">
        <v>115</v>
      </c>
      <c r="C1578" t="s">
        <v>78</v>
      </c>
      <c r="D1578" s="1" t="s">
        <v>94</v>
      </c>
      <c r="E1578" t="s">
        <v>93</v>
      </c>
      <c r="F1578" t="s">
        <v>18</v>
      </c>
      <c r="G1578">
        <v>7</v>
      </c>
      <c r="H1578">
        <v>0</v>
      </c>
      <c r="I1578" s="5">
        <f>IFERROR(VLOOKUP(TrendSheetStgData[Population]&amp;TrendSheetStgData[Cost Basis]&amp;TrendSheetStgData[Period]&amp;TrendSheetStgData[Trend],TrendSheetPrdData[#All],9,FALSE),0)</f>
        <v>0</v>
      </c>
      <c r="J1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8" s="5">
        <f>VLOOKUP(TrendSheetStgData[Population]&amp;TrendSheetStgData[Trend],Threshold[#All],4,FALSE)</f>
        <v>10</v>
      </c>
      <c r="L1578" s="5">
        <f>VLOOKUP(TrendSheetStgData[Population]&amp;TrendSheetStgData[Trend],Threshold[#All],5,FALSE)</f>
        <v>5</v>
      </c>
      <c r="M1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79" spans="1:13" x14ac:dyDescent="0.25">
      <c r="A1579" t="s">
        <v>115</v>
      </c>
      <c r="B1579" t="s">
        <v>115</v>
      </c>
      <c r="C1579" t="s">
        <v>78</v>
      </c>
      <c r="D1579" s="1" t="s">
        <v>95</v>
      </c>
      <c r="E1579" t="s">
        <v>93</v>
      </c>
      <c r="F1579" t="s">
        <v>18</v>
      </c>
      <c r="G1579">
        <v>7</v>
      </c>
      <c r="H1579">
        <v>0</v>
      </c>
      <c r="I1579" s="5">
        <f>IFERROR(VLOOKUP(TrendSheetStgData[Population]&amp;TrendSheetStgData[Cost Basis]&amp;TrendSheetStgData[Period]&amp;TrendSheetStgData[Trend],TrendSheetPrdData[#All],9,FALSE),0)</f>
        <v>0</v>
      </c>
      <c r="J1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79" s="5">
        <f>VLOOKUP(TrendSheetStgData[Population]&amp;TrendSheetStgData[Trend],Threshold[#All],4,FALSE)</f>
        <v>10</v>
      </c>
      <c r="L1579" s="5">
        <f>VLOOKUP(TrendSheetStgData[Population]&amp;TrendSheetStgData[Trend],Threshold[#All],5,FALSE)</f>
        <v>5</v>
      </c>
      <c r="M1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0" spans="1:13" x14ac:dyDescent="0.25">
      <c r="A1580" t="s">
        <v>115</v>
      </c>
      <c r="B1580" t="s">
        <v>115</v>
      </c>
      <c r="C1580" t="s">
        <v>78</v>
      </c>
      <c r="D1580" s="1" t="s">
        <v>96</v>
      </c>
      <c r="E1580" t="s">
        <v>93</v>
      </c>
      <c r="F1580" t="s">
        <v>18</v>
      </c>
      <c r="G1580">
        <v>7</v>
      </c>
      <c r="H1580">
        <v>2</v>
      </c>
      <c r="I1580" s="5">
        <f>IFERROR(VLOOKUP(TrendSheetStgData[Population]&amp;TrendSheetStgData[Cost Basis]&amp;TrendSheetStgData[Period]&amp;TrendSheetStgData[Trend],TrendSheetPrdData[#All],9,FALSE),0)</f>
        <v>2</v>
      </c>
      <c r="J1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0" s="5">
        <f>VLOOKUP(TrendSheetStgData[Population]&amp;TrendSheetStgData[Trend],Threshold[#All],4,FALSE)</f>
        <v>10</v>
      </c>
      <c r="L1580" s="5">
        <f>VLOOKUP(TrendSheetStgData[Population]&amp;TrendSheetStgData[Trend],Threshold[#All],5,FALSE)</f>
        <v>5</v>
      </c>
      <c r="M1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1" spans="1:13" x14ac:dyDescent="0.25">
      <c r="A1581" t="s">
        <v>115</v>
      </c>
      <c r="B1581" t="s">
        <v>115</v>
      </c>
      <c r="C1581" t="s">
        <v>78</v>
      </c>
      <c r="D1581" s="1" t="s">
        <v>97</v>
      </c>
      <c r="E1581" t="s">
        <v>93</v>
      </c>
      <c r="F1581" t="s">
        <v>18</v>
      </c>
      <c r="G1581">
        <v>7</v>
      </c>
      <c r="H1581">
        <v>1</v>
      </c>
      <c r="I1581" s="5">
        <f>IFERROR(VLOOKUP(TrendSheetStgData[Population]&amp;TrendSheetStgData[Cost Basis]&amp;TrendSheetStgData[Period]&amp;TrendSheetStgData[Trend],TrendSheetPrdData[#All],9,FALSE),0)</f>
        <v>1</v>
      </c>
      <c r="J1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1" s="5">
        <f>VLOOKUP(TrendSheetStgData[Population]&amp;TrendSheetStgData[Trend],Threshold[#All],4,FALSE)</f>
        <v>10</v>
      </c>
      <c r="L1581" s="5">
        <f>VLOOKUP(TrendSheetStgData[Population]&amp;TrendSheetStgData[Trend],Threshold[#All],5,FALSE)</f>
        <v>5</v>
      </c>
      <c r="M1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2" spans="1:13" x14ac:dyDescent="0.25">
      <c r="A1582" t="s">
        <v>115</v>
      </c>
      <c r="B1582" t="s">
        <v>115</v>
      </c>
      <c r="C1582" t="s">
        <v>78</v>
      </c>
      <c r="D1582" s="1" t="s">
        <v>98</v>
      </c>
      <c r="E1582" t="s">
        <v>93</v>
      </c>
      <c r="F1582" t="s">
        <v>18</v>
      </c>
      <c r="G1582">
        <v>7</v>
      </c>
      <c r="H1582">
        <v>0</v>
      </c>
      <c r="I1582" s="5">
        <f>IFERROR(VLOOKUP(TrendSheetStgData[Population]&amp;TrendSheetStgData[Cost Basis]&amp;TrendSheetStgData[Period]&amp;TrendSheetStgData[Trend],TrendSheetPrdData[#All],9,FALSE),0)</f>
        <v>0</v>
      </c>
      <c r="J1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2" s="5">
        <f>VLOOKUP(TrendSheetStgData[Population]&amp;TrendSheetStgData[Trend],Threshold[#All],4,FALSE)</f>
        <v>10</v>
      </c>
      <c r="L1582" s="5">
        <f>VLOOKUP(TrendSheetStgData[Population]&amp;TrendSheetStgData[Trend],Threshold[#All],5,FALSE)</f>
        <v>5</v>
      </c>
      <c r="M1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3" spans="1:13" x14ac:dyDescent="0.25">
      <c r="A1583" t="s">
        <v>115</v>
      </c>
      <c r="B1583" t="s">
        <v>115</v>
      </c>
      <c r="C1583" t="s">
        <v>78</v>
      </c>
      <c r="D1583" s="1" t="s">
        <v>99</v>
      </c>
      <c r="E1583" t="s">
        <v>93</v>
      </c>
      <c r="F1583" t="s">
        <v>18</v>
      </c>
      <c r="G1583">
        <v>7</v>
      </c>
      <c r="H1583">
        <v>2</v>
      </c>
      <c r="I1583" s="5">
        <f>IFERROR(VLOOKUP(TrendSheetStgData[Population]&amp;TrendSheetStgData[Cost Basis]&amp;TrendSheetStgData[Period]&amp;TrendSheetStgData[Trend],TrendSheetPrdData[#All],9,FALSE),0)</f>
        <v>2</v>
      </c>
      <c r="J1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3" s="5">
        <f>VLOOKUP(TrendSheetStgData[Population]&amp;TrendSheetStgData[Trend],Threshold[#All],4,FALSE)</f>
        <v>10</v>
      </c>
      <c r="L1583" s="5">
        <f>VLOOKUP(TrendSheetStgData[Population]&amp;TrendSheetStgData[Trend],Threshold[#All],5,FALSE)</f>
        <v>5</v>
      </c>
      <c r="M1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4" spans="1:13" x14ac:dyDescent="0.25">
      <c r="A1584" t="s">
        <v>115</v>
      </c>
      <c r="B1584" t="s">
        <v>115</v>
      </c>
      <c r="C1584" t="s">
        <v>78</v>
      </c>
      <c r="D1584" s="1" t="s">
        <v>100</v>
      </c>
      <c r="E1584" t="s">
        <v>93</v>
      </c>
      <c r="F1584" t="s">
        <v>18</v>
      </c>
      <c r="G1584">
        <v>7</v>
      </c>
      <c r="H1584">
        <v>2</v>
      </c>
      <c r="I1584" s="5">
        <f>IFERROR(VLOOKUP(TrendSheetStgData[Population]&amp;TrendSheetStgData[Cost Basis]&amp;TrendSheetStgData[Period]&amp;TrendSheetStgData[Trend],TrendSheetPrdData[#All],9,FALSE),0)</f>
        <v>2</v>
      </c>
      <c r="J1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4" s="5">
        <f>VLOOKUP(TrendSheetStgData[Population]&amp;TrendSheetStgData[Trend],Threshold[#All],4,FALSE)</f>
        <v>10</v>
      </c>
      <c r="L1584" s="5">
        <f>VLOOKUP(TrendSheetStgData[Population]&amp;TrendSheetStgData[Trend],Threshold[#All],5,FALSE)</f>
        <v>5</v>
      </c>
      <c r="M1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5" spans="1:13" x14ac:dyDescent="0.25">
      <c r="A1585" t="s">
        <v>115</v>
      </c>
      <c r="B1585" t="s">
        <v>115</v>
      </c>
      <c r="C1585" t="s">
        <v>78</v>
      </c>
      <c r="D1585" s="1" t="s">
        <v>101</v>
      </c>
      <c r="E1585" t="s">
        <v>93</v>
      </c>
      <c r="F1585" t="s">
        <v>18</v>
      </c>
      <c r="G1585">
        <v>7</v>
      </c>
      <c r="H1585">
        <v>1</v>
      </c>
      <c r="I1585" s="5">
        <f>IFERROR(VLOOKUP(TrendSheetStgData[Population]&amp;TrendSheetStgData[Cost Basis]&amp;TrendSheetStgData[Period]&amp;TrendSheetStgData[Trend],TrendSheetPrdData[#All],9,FALSE),0)</f>
        <v>1</v>
      </c>
      <c r="J1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5" s="5">
        <f>VLOOKUP(TrendSheetStgData[Population]&amp;TrendSheetStgData[Trend],Threshold[#All],4,FALSE)</f>
        <v>10</v>
      </c>
      <c r="L1585" s="5">
        <f>VLOOKUP(TrendSheetStgData[Population]&amp;TrendSheetStgData[Trend],Threshold[#All],5,FALSE)</f>
        <v>5</v>
      </c>
      <c r="M1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6" spans="1:13" x14ac:dyDescent="0.25">
      <c r="A1586" t="s">
        <v>115</v>
      </c>
      <c r="B1586" t="s">
        <v>115</v>
      </c>
      <c r="C1586" t="s">
        <v>78</v>
      </c>
      <c r="D1586" s="1" t="s">
        <v>102</v>
      </c>
      <c r="E1586" t="s">
        <v>93</v>
      </c>
      <c r="F1586" t="s">
        <v>18</v>
      </c>
      <c r="G1586">
        <v>7</v>
      </c>
      <c r="H1586">
        <v>0</v>
      </c>
      <c r="I1586" s="5">
        <f>IFERROR(VLOOKUP(TrendSheetStgData[Population]&amp;TrendSheetStgData[Cost Basis]&amp;TrendSheetStgData[Period]&amp;TrendSheetStgData[Trend],TrendSheetPrdData[#All],9,FALSE),0)</f>
        <v>0</v>
      </c>
      <c r="J1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6" s="5">
        <f>VLOOKUP(TrendSheetStgData[Population]&amp;TrendSheetStgData[Trend],Threshold[#All],4,FALSE)</f>
        <v>10</v>
      </c>
      <c r="L1586" s="5">
        <f>VLOOKUP(TrendSheetStgData[Population]&amp;TrendSheetStgData[Trend],Threshold[#All],5,FALSE)</f>
        <v>5</v>
      </c>
      <c r="M1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7" spans="1:13" x14ac:dyDescent="0.25">
      <c r="A1587" t="s">
        <v>115</v>
      </c>
      <c r="B1587" t="s">
        <v>115</v>
      </c>
      <c r="C1587" t="s">
        <v>78</v>
      </c>
      <c r="D1587" s="1" t="s">
        <v>103</v>
      </c>
      <c r="E1587" t="s">
        <v>93</v>
      </c>
      <c r="F1587" t="s">
        <v>18</v>
      </c>
      <c r="G1587">
        <v>7</v>
      </c>
      <c r="H1587">
        <v>3</v>
      </c>
      <c r="I1587" s="5">
        <f>IFERROR(VLOOKUP(TrendSheetStgData[Population]&amp;TrendSheetStgData[Cost Basis]&amp;TrendSheetStgData[Period]&amp;TrendSheetStgData[Trend],TrendSheetPrdData[#All],9,FALSE),0)</f>
        <v>3</v>
      </c>
      <c r="J1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7" s="5">
        <f>VLOOKUP(TrendSheetStgData[Population]&amp;TrendSheetStgData[Trend],Threshold[#All],4,FALSE)</f>
        <v>10</v>
      </c>
      <c r="L1587" s="5">
        <f>VLOOKUP(TrendSheetStgData[Population]&amp;TrendSheetStgData[Trend],Threshold[#All],5,FALSE)</f>
        <v>5</v>
      </c>
      <c r="M1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8" spans="1:13" x14ac:dyDescent="0.25">
      <c r="A1588" t="s">
        <v>115</v>
      </c>
      <c r="B1588" t="s">
        <v>115</v>
      </c>
      <c r="C1588" t="s">
        <v>78</v>
      </c>
      <c r="D1588" s="1" t="s">
        <v>104</v>
      </c>
      <c r="E1588" t="s">
        <v>93</v>
      </c>
      <c r="F1588" t="s">
        <v>18</v>
      </c>
      <c r="G1588">
        <v>7</v>
      </c>
      <c r="H1588">
        <v>2</v>
      </c>
      <c r="I1588" s="5">
        <f>IFERROR(VLOOKUP(TrendSheetStgData[Population]&amp;TrendSheetStgData[Cost Basis]&amp;TrendSheetStgData[Period]&amp;TrendSheetStgData[Trend],TrendSheetPrdData[#All],9,FALSE),0)</f>
        <v>2</v>
      </c>
      <c r="J1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8" s="5">
        <f>VLOOKUP(TrendSheetStgData[Population]&amp;TrendSheetStgData[Trend],Threshold[#All],4,FALSE)</f>
        <v>10</v>
      </c>
      <c r="L1588" s="5">
        <f>VLOOKUP(TrendSheetStgData[Population]&amp;TrendSheetStgData[Trend],Threshold[#All],5,FALSE)</f>
        <v>5</v>
      </c>
      <c r="M1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89" spans="1:13" x14ac:dyDescent="0.25">
      <c r="A1589" t="s">
        <v>115</v>
      </c>
      <c r="B1589" t="s">
        <v>115</v>
      </c>
      <c r="C1589" t="s">
        <v>78</v>
      </c>
      <c r="D1589" s="1" t="s">
        <v>105</v>
      </c>
      <c r="E1589" t="s">
        <v>93</v>
      </c>
      <c r="F1589" t="s">
        <v>18</v>
      </c>
      <c r="G1589">
        <v>7</v>
      </c>
      <c r="H1589">
        <v>0</v>
      </c>
      <c r="I1589" s="5">
        <f>IFERROR(VLOOKUP(TrendSheetStgData[Population]&amp;TrendSheetStgData[Cost Basis]&amp;TrendSheetStgData[Period]&amp;TrendSheetStgData[Trend],TrendSheetPrdData[#All],9,FALSE),0)</f>
        <v>0</v>
      </c>
      <c r="J1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89" s="5">
        <f>VLOOKUP(TrendSheetStgData[Population]&amp;TrendSheetStgData[Trend],Threshold[#All],4,FALSE)</f>
        <v>10</v>
      </c>
      <c r="L1589" s="5">
        <f>VLOOKUP(TrendSheetStgData[Population]&amp;TrendSheetStgData[Trend],Threshold[#All],5,FALSE)</f>
        <v>5</v>
      </c>
      <c r="M1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0" spans="1:13" x14ac:dyDescent="0.25">
      <c r="A1590" t="s">
        <v>115</v>
      </c>
      <c r="B1590" t="s">
        <v>115</v>
      </c>
      <c r="C1590" t="s">
        <v>78</v>
      </c>
      <c r="D1590" s="1" t="s">
        <v>106</v>
      </c>
      <c r="E1590" t="s">
        <v>93</v>
      </c>
      <c r="F1590" t="s">
        <v>18</v>
      </c>
      <c r="G1590">
        <v>7</v>
      </c>
      <c r="H1590">
        <v>0</v>
      </c>
      <c r="I1590" s="5">
        <f>IFERROR(VLOOKUP(TrendSheetStgData[Population]&amp;TrendSheetStgData[Cost Basis]&amp;TrendSheetStgData[Period]&amp;TrendSheetStgData[Trend],TrendSheetPrdData[#All],9,FALSE),0)</f>
        <v>0</v>
      </c>
      <c r="J1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0" s="5">
        <f>VLOOKUP(TrendSheetStgData[Population]&amp;TrendSheetStgData[Trend],Threshold[#All],4,FALSE)</f>
        <v>10</v>
      </c>
      <c r="L1590" s="5">
        <f>VLOOKUP(TrendSheetStgData[Population]&amp;TrendSheetStgData[Trend],Threshold[#All],5,FALSE)</f>
        <v>5</v>
      </c>
      <c r="M1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1" spans="1:13" x14ac:dyDescent="0.25">
      <c r="A1591" t="s">
        <v>115</v>
      </c>
      <c r="B1591" t="s">
        <v>115</v>
      </c>
      <c r="C1591" t="s">
        <v>78</v>
      </c>
      <c r="D1591" s="1" t="s">
        <v>107</v>
      </c>
      <c r="E1591" t="s">
        <v>93</v>
      </c>
      <c r="F1591" t="s">
        <v>18</v>
      </c>
      <c r="G1591">
        <v>7</v>
      </c>
      <c r="H1591">
        <v>0</v>
      </c>
      <c r="I1591" s="5">
        <f>IFERROR(VLOOKUP(TrendSheetStgData[Population]&amp;TrendSheetStgData[Cost Basis]&amp;TrendSheetStgData[Period]&amp;TrendSheetStgData[Trend],TrendSheetPrdData[#All],9,FALSE),0)</f>
        <v>0</v>
      </c>
      <c r="J1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1" s="5">
        <f>VLOOKUP(TrendSheetStgData[Population]&amp;TrendSheetStgData[Trend],Threshold[#All],4,FALSE)</f>
        <v>10</v>
      </c>
      <c r="L1591" s="5">
        <f>VLOOKUP(TrendSheetStgData[Population]&amp;TrendSheetStgData[Trend],Threshold[#All],5,FALSE)</f>
        <v>5</v>
      </c>
      <c r="M1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2" spans="1:13" x14ac:dyDescent="0.25">
      <c r="A1592" t="s">
        <v>115</v>
      </c>
      <c r="B1592" t="s">
        <v>115</v>
      </c>
      <c r="C1592" t="s">
        <v>78</v>
      </c>
      <c r="D1592" s="1" t="s">
        <v>108</v>
      </c>
      <c r="E1592" t="s">
        <v>93</v>
      </c>
      <c r="F1592" t="s">
        <v>18</v>
      </c>
      <c r="G1592">
        <v>7</v>
      </c>
      <c r="H1592">
        <v>0</v>
      </c>
      <c r="I1592" s="5">
        <f>IFERROR(VLOOKUP(TrendSheetStgData[Population]&amp;TrendSheetStgData[Cost Basis]&amp;TrendSheetStgData[Period]&amp;TrendSheetStgData[Trend],TrendSheetPrdData[#All],9,FALSE),0)</f>
        <v>0</v>
      </c>
      <c r="J1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2" s="5">
        <f>VLOOKUP(TrendSheetStgData[Population]&amp;TrendSheetStgData[Trend],Threshold[#All],4,FALSE)</f>
        <v>10</v>
      </c>
      <c r="L1592" s="5">
        <f>VLOOKUP(TrendSheetStgData[Population]&amp;TrendSheetStgData[Trend],Threshold[#All],5,FALSE)</f>
        <v>5</v>
      </c>
      <c r="M1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3" spans="1:13" x14ac:dyDescent="0.25">
      <c r="A1593" t="s">
        <v>115</v>
      </c>
      <c r="B1593" t="s">
        <v>115</v>
      </c>
      <c r="C1593" t="s">
        <v>78</v>
      </c>
      <c r="D1593" s="1" t="s">
        <v>109</v>
      </c>
      <c r="E1593" t="s">
        <v>93</v>
      </c>
      <c r="F1593" t="s">
        <v>18</v>
      </c>
      <c r="G1593">
        <v>7</v>
      </c>
      <c r="H1593">
        <v>2</v>
      </c>
      <c r="I1593" s="5">
        <f>IFERROR(VLOOKUP(TrendSheetStgData[Population]&amp;TrendSheetStgData[Cost Basis]&amp;TrendSheetStgData[Period]&amp;TrendSheetStgData[Trend],TrendSheetPrdData[#All],9,FALSE),0)</f>
        <v>2</v>
      </c>
      <c r="J1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3" s="5">
        <f>VLOOKUP(TrendSheetStgData[Population]&amp;TrendSheetStgData[Trend],Threshold[#All],4,FALSE)</f>
        <v>10</v>
      </c>
      <c r="L1593" s="5">
        <f>VLOOKUP(TrendSheetStgData[Population]&amp;TrendSheetStgData[Trend],Threshold[#All],5,FALSE)</f>
        <v>5</v>
      </c>
      <c r="M1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4" spans="1:13" x14ac:dyDescent="0.25">
      <c r="A1594" t="s">
        <v>115</v>
      </c>
      <c r="B1594" t="s">
        <v>115</v>
      </c>
      <c r="C1594" t="s">
        <v>78</v>
      </c>
      <c r="D1594" s="1" t="s">
        <v>110</v>
      </c>
      <c r="E1594" t="s">
        <v>93</v>
      </c>
      <c r="F1594" t="s">
        <v>18</v>
      </c>
      <c r="G1594">
        <v>7</v>
      </c>
      <c r="H1594">
        <v>0</v>
      </c>
      <c r="I1594" s="5">
        <f>IFERROR(VLOOKUP(TrendSheetStgData[Population]&amp;TrendSheetStgData[Cost Basis]&amp;TrendSheetStgData[Period]&amp;TrendSheetStgData[Trend],TrendSheetPrdData[#All],9,FALSE),0)</f>
        <v>0</v>
      </c>
      <c r="J1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4" s="5">
        <f>VLOOKUP(TrendSheetStgData[Population]&amp;TrendSheetStgData[Trend],Threshold[#All],4,FALSE)</f>
        <v>10</v>
      </c>
      <c r="L1594" s="5">
        <f>VLOOKUP(TrendSheetStgData[Population]&amp;TrendSheetStgData[Trend],Threshold[#All],5,FALSE)</f>
        <v>5</v>
      </c>
      <c r="M1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5" spans="1:13" x14ac:dyDescent="0.25">
      <c r="A1595" t="s">
        <v>115</v>
      </c>
      <c r="B1595" t="s">
        <v>115</v>
      </c>
      <c r="C1595" t="s">
        <v>78</v>
      </c>
      <c r="D1595" s="1" t="s">
        <v>111</v>
      </c>
      <c r="E1595" t="s">
        <v>113</v>
      </c>
      <c r="F1595" t="s">
        <v>18</v>
      </c>
      <c r="G1595">
        <v>7</v>
      </c>
      <c r="H1595">
        <v>1</v>
      </c>
      <c r="I1595" s="5">
        <f>IFERROR(VLOOKUP(TrendSheetStgData[Population]&amp;TrendSheetStgData[Cost Basis]&amp;TrendSheetStgData[Period]&amp;TrendSheetStgData[Trend],TrendSheetPrdData[#All],9,FALSE),0)</f>
        <v>1</v>
      </c>
      <c r="J1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5" s="5">
        <f>VLOOKUP(TrendSheetStgData[Population]&amp;TrendSheetStgData[Trend],Threshold[#All],4,FALSE)</f>
        <v>10</v>
      </c>
      <c r="L1595" s="5">
        <f>VLOOKUP(TrendSheetStgData[Population]&amp;TrendSheetStgData[Trend],Threshold[#All],5,FALSE)</f>
        <v>5</v>
      </c>
      <c r="M1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6" spans="1:13" x14ac:dyDescent="0.25">
      <c r="A1596" t="s">
        <v>115</v>
      </c>
      <c r="B1596" t="s">
        <v>115</v>
      </c>
      <c r="C1596" t="s">
        <v>78</v>
      </c>
      <c r="D1596" s="1" t="s">
        <v>112</v>
      </c>
      <c r="E1596" t="s">
        <v>113</v>
      </c>
      <c r="F1596" t="s">
        <v>18</v>
      </c>
      <c r="G1596">
        <v>7</v>
      </c>
      <c r="H1596">
        <v>0</v>
      </c>
      <c r="I1596" s="5">
        <f>IFERROR(VLOOKUP(TrendSheetStgData[Population]&amp;TrendSheetStgData[Cost Basis]&amp;TrendSheetStgData[Period]&amp;TrendSheetStgData[Trend],TrendSheetPrdData[#All],9,FALSE),0)</f>
        <v>0</v>
      </c>
      <c r="J1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6" s="5">
        <f>VLOOKUP(TrendSheetStgData[Population]&amp;TrendSheetStgData[Trend],Threshold[#All],4,FALSE)</f>
        <v>10</v>
      </c>
      <c r="L1596" s="5">
        <f>VLOOKUP(TrendSheetStgData[Population]&amp;TrendSheetStgData[Trend],Threshold[#All],5,FALSE)</f>
        <v>5</v>
      </c>
      <c r="M1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7" spans="1:13" x14ac:dyDescent="0.25">
      <c r="A1597" t="s">
        <v>115</v>
      </c>
      <c r="B1597" t="s">
        <v>115</v>
      </c>
      <c r="C1597" t="s">
        <v>78</v>
      </c>
      <c r="D1597" s="1" t="s">
        <v>114</v>
      </c>
      <c r="E1597" t="s">
        <v>113</v>
      </c>
      <c r="F1597" t="s">
        <v>18</v>
      </c>
      <c r="G1597">
        <v>7</v>
      </c>
      <c r="H1597">
        <v>0</v>
      </c>
      <c r="I1597" s="5">
        <f>IFERROR(VLOOKUP(TrendSheetStgData[Population]&amp;TrendSheetStgData[Cost Basis]&amp;TrendSheetStgData[Period]&amp;TrendSheetStgData[Trend],TrendSheetPrdData[#All],9,FALSE),0)</f>
        <v>0</v>
      </c>
      <c r="J1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7" s="5">
        <f>VLOOKUP(TrendSheetStgData[Population]&amp;TrendSheetStgData[Trend],Threshold[#All],4,FALSE)</f>
        <v>10</v>
      </c>
      <c r="L1597" s="5">
        <f>VLOOKUP(TrendSheetStgData[Population]&amp;TrendSheetStgData[Trend],Threshold[#All],5,FALSE)</f>
        <v>5</v>
      </c>
      <c r="M1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8" spans="1:13" x14ac:dyDescent="0.25">
      <c r="A1598" t="s">
        <v>115</v>
      </c>
      <c r="B1598" t="s">
        <v>115</v>
      </c>
      <c r="C1598" t="s">
        <v>78</v>
      </c>
      <c r="D1598" s="1" t="s">
        <v>92</v>
      </c>
      <c r="E1598" t="s">
        <v>93</v>
      </c>
      <c r="F1598" t="s">
        <v>19</v>
      </c>
      <c r="G1598">
        <v>8</v>
      </c>
      <c r="H1598">
        <v>18778.650000000001</v>
      </c>
      <c r="I1598" s="5">
        <f>IFERROR(VLOOKUP(TrendSheetStgData[Population]&amp;TrendSheetStgData[Cost Basis]&amp;TrendSheetStgData[Period]&amp;TrendSheetStgData[Trend],TrendSheetPrdData[#All],9,FALSE),0)</f>
        <v>18778.650000000001</v>
      </c>
      <c r="J1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8" s="5">
        <f>VLOOKUP(TrendSheetStgData[Population]&amp;TrendSheetStgData[Trend],Threshold[#All],4,FALSE)</f>
        <v>10</v>
      </c>
      <c r="L1598" s="5">
        <f>VLOOKUP(TrendSheetStgData[Population]&amp;TrendSheetStgData[Trend],Threshold[#All],5,FALSE)</f>
        <v>5</v>
      </c>
      <c r="M1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599" spans="1:13" x14ac:dyDescent="0.25">
      <c r="A1599" t="s">
        <v>115</v>
      </c>
      <c r="B1599" t="s">
        <v>115</v>
      </c>
      <c r="C1599" t="s">
        <v>78</v>
      </c>
      <c r="D1599" s="1" t="s">
        <v>94</v>
      </c>
      <c r="E1599" t="s">
        <v>93</v>
      </c>
      <c r="F1599" t="s">
        <v>19</v>
      </c>
      <c r="G1599">
        <v>8</v>
      </c>
      <c r="H1599">
        <v>9015.58</v>
      </c>
      <c r="I1599" s="5">
        <f>IFERROR(VLOOKUP(TrendSheetStgData[Population]&amp;TrendSheetStgData[Cost Basis]&amp;TrendSheetStgData[Period]&amp;TrendSheetStgData[Trend],TrendSheetPrdData[#All],9,FALSE),0)</f>
        <v>9015.58</v>
      </c>
      <c r="J1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599" s="5">
        <f>VLOOKUP(TrendSheetStgData[Population]&amp;TrendSheetStgData[Trend],Threshold[#All],4,FALSE)</f>
        <v>10</v>
      </c>
      <c r="L1599" s="5">
        <f>VLOOKUP(TrendSheetStgData[Population]&amp;TrendSheetStgData[Trend],Threshold[#All],5,FALSE)</f>
        <v>5</v>
      </c>
      <c r="M1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0" spans="1:13" x14ac:dyDescent="0.25">
      <c r="A1600" t="s">
        <v>115</v>
      </c>
      <c r="B1600" t="s">
        <v>115</v>
      </c>
      <c r="C1600" t="s">
        <v>78</v>
      </c>
      <c r="D1600" s="1" t="s">
        <v>95</v>
      </c>
      <c r="E1600" t="s">
        <v>93</v>
      </c>
      <c r="F1600" t="s">
        <v>19</v>
      </c>
      <c r="G1600">
        <v>8</v>
      </c>
      <c r="H1600">
        <v>11065.23</v>
      </c>
      <c r="I1600" s="5">
        <f>IFERROR(VLOOKUP(TrendSheetStgData[Population]&amp;TrendSheetStgData[Cost Basis]&amp;TrendSheetStgData[Period]&amp;TrendSheetStgData[Trend],TrendSheetPrdData[#All],9,FALSE),0)</f>
        <v>11065.23</v>
      </c>
      <c r="J1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0" s="5">
        <f>VLOOKUP(TrendSheetStgData[Population]&amp;TrendSheetStgData[Trend],Threshold[#All],4,FALSE)</f>
        <v>10</v>
      </c>
      <c r="L1600" s="5">
        <f>VLOOKUP(TrendSheetStgData[Population]&amp;TrendSheetStgData[Trend],Threshold[#All],5,FALSE)</f>
        <v>5</v>
      </c>
      <c r="M1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1" spans="1:13" x14ac:dyDescent="0.25">
      <c r="A1601" t="s">
        <v>115</v>
      </c>
      <c r="B1601" t="s">
        <v>115</v>
      </c>
      <c r="C1601" t="s">
        <v>78</v>
      </c>
      <c r="D1601" s="1" t="s">
        <v>96</v>
      </c>
      <c r="E1601" t="s">
        <v>93</v>
      </c>
      <c r="F1601" t="s">
        <v>19</v>
      </c>
      <c r="G1601">
        <v>8</v>
      </c>
      <c r="H1601">
        <v>12257.3</v>
      </c>
      <c r="I1601" s="5">
        <f>IFERROR(VLOOKUP(TrendSheetStgData[Population]&amp;TrendSheetStgData[Cost Basis]&amp;TrendSheetStgData[Period]&amp;TrendSheetStgData[Trend],TrendSheetPrdData[#All],9,FALSE),0)</f>
        <v>12257.3</v>
      </c>
      <c r="J1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1" s="5">
        <f>VLOOKUP(TrendSheetStgData[Population]&amp;TrendSheetStgData[Trend],Threshold[#All],4,FALSE)</f>
        <v>10</v>
      </c>
      <c r="L1601" s="5">
        <f>VLOOKUP(TrendSheetStgData[Population]&amp;TrendSheetStgData[Trend],Threshold[#All],5,FALSE)</f>
        <v>5</v>
      </c>
      <c r="M1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2" spans="1:13" x14ac:dyDescent="0.25">
      <c r="A1602" t="s">
        <v>115</v>
      </c>
      <c r="B1602" t="s">
        <v>115</v>
      </c>
      <c r="C1602" t="s">
        <v>78</v>
      </c>
      <c r="D1602" s="1" t="s">
        <v>97</v>
      </c>
      <c r="E1602" t="s">
        <v>93</v>
      </c>
      <c r="F1602" t="s">
        <v>19</v>
      </c>
      <c r="G1602">
        <v>8</v>
      </c>
      <c r="H1602">
        <v>4890.8</v>
      </c>
      <c r="I1602" s="5">
        <f>IFERROR(VLOOKUP(TrendSheetStgData[Population]&amp;TrendSheetStgData[Cost Basis]&amp;TrendSheetStgData[Period]&amp;TrendSheetStgData[Trend],TrendSheetPrdData[#All],9,FALSE),0)</f>
        <v>4890.8</v>
      </c>
      <c r="J1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2" s="5">
        <f>VLOOKUP(TrendSheetStgData[Population]&amp;TrendSheetStgData[Trend],Threshold[#All],4,FALSE)</f>
        <v>10</v>
      </c>
      <c r="L1602" s="5">
        <f>VLOOKUP(TrendSheetStgData[Population]&amp;TrendSheetStgData[Trend],Threshold[#All],5,FALSE)</f>
        <v>5</v>
      </c>
      <c r="M1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3" spans="1:13" x14ac:dyDescent="0.25">
      <c r="A1603" t="s">
        <v>115</v>
      </c>
      <c r="B1603" t="s">
        <v>115</v>
      </c>
      <c r="C1603" t="s">
        <v>78</v>
      </c>
      <c r="D1603" s="1" t="s">
        <v>98</v>
      </c>
      <c r="E1603" t="s">
        <v>93</v>
      </c>
      <c r="F1603" t="s">
        <v>19</v>
      </c>
      <c r="G1603">
        <v>8</v>
      </c>
      <c r="H1603">
        <v>11498.64</v>
      </c>
      <c r="I1603" s="5">
        <f>IFERROR(VLOOKUP(TrendSheetStgData[Population]&amp;TrendSheetStgData[Cost Basis]&amp;TrendSheetStgData[Period]&amp;TrendSheetStgData[Trend],TrendSheetPrdData[#All],9,FALSE),0)</f>
        <v>11498.64</v>
      </c>
      <c r="J1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3" s="5">
        <f>VLOOKUP(TrendSheetStgData[Population]&amp;TrendSheetStgData[Trend],Threshold[#All],4,FALSE)</f>
        <v>10</v>
      </c>
      <c r="L1603" s="5">
        <f>VLOOKUP(TrendSheetStgData[Population]&amp;TrendSheetStgData[Trend],Threshold[#All],5,FALSE)</f>
        <v>5</v>
      </c>
      <c r="M1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4" spans="1:13" x14ac:dyDescent="0.25">
      <c r="A1604" t="s">
        <v>115</v>
      </c>
      <c r="B1604" t="s">
        <v>115</v>
      </c>
      <c r="C1604" t="s">
        <v>78</v>
      </c>
      <c r="D1604" s="1" t="s">
        <v>99</v>
      </c>
      <c r="E1604" t="s">
        <v>93</v>
      </c>
      <c r="F1604" t="s">
        <v>19</v>
      </c>
      <c r="G1604">
        <v>8</v>
      </c>
      <c r="H1604">
        <v>21332.85</v>
      </c>
      <c r="I1604" s="5">
        <f>IFERROR(VLOOKUP(TrendSheetStgData[Population]&amp;TrendSheetStgData[Cost Basis]&amp;TrendSheetStgData[Period]&amp;TrendSheetStgData[Trend],TrendSheetPrdData[#All],9,FALSE),0)</f>
        <v>21332.85</v>
      </c>
      <c r="J1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4" s="5">
        <f>VLOOKUP(TrendSheetStgData[Population]&amp;TrendSheetStgData[Trend],Threshold[#All],4,FALSE)</f>
        <v>10</v>
      </c>
      <c r="L1604" s="5">
        <f>VLOOKUP(TrendSheetStgData[Population]&amp;TrendSheetStgData[Trend],Threshold[#All],5,FALSE)</f>
        <v>5</v>
      </c>
      <c r="M1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5" spans="1:13" x14ac:dyDescent="0.25">
      <c r="A1605" t="s">
        <v>115</v>
      </c>
      <c r="B1605" t="s">
        <v>115</v>
      </c>
      <c r="C1605" t="s">
        <v>78</v>
      </c>
      <c r="D1605" s="1" t="s">
        <v>100</v>
      </c>
      <c r="E1605" t="s">
        <v>93</v>
      </c>
      <c r="F1605" t="s">
        <v>19</v>
      </c>
      <c r="G1605">
        <v>8</v>
      </c>
      <c r="H1605">
        <v>23541.22</v>
      </c>
      <c r="I1605" s="5">
        <f>IFERROR(VLOOKUP(TrendSheetStgData[Population]&amp;TrendSheetStgData[Cost Basis]&amp;TrendSheetStgData[Period]&amp;TrendSheetStgData[Trend],TrendSheetPrdData[#All],9,FALSE),0)</f>
        <v>23541.22</v>
      </c>
      <c r="J1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5" s="5">
        <f>VLOOKUP(TrendSheetStgData[Population]&amp;TrendSheetStgData[Trend],Threshold[#All],4,FALSE)</f>
        <v>10</v>
      </c>
      <c r="L1605" s="5">
        <f>VLOOKUP(TrendSheetStgData[Population]&amp;TrendSheetStgData[Trend],Threshold[#All],5,FALSE)</f>
        <v>5</v>
      </c>
      <c r="M1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6" spans="1:13" x14ac:dyDescent="0.25">
      <c r="A1606" t="s">
        <v>115</v>
      </c>
      <c r="B1606" t="s">
        <v>115</v>
      </c>
      <c r="C1606" t="s">
        <v>78</v>
      </c>
      <c r="D1606" s="1" t="s">
        <v>101</v>
      </c>
      <c r="E1606" t="s">
        <v>93</v>
      </c>
      <c r="F1606" t="s">
        <v>19</v>
      </c>
      <c r="G1606">
        <v>8</v>
      </c>
      <c r="H1606">
        <v>14464.39</v>
      </c>
      <c r="I1606" s="5">
        <f>IFERROR(VLOOKUP(TrendSheetStgData[Population]&amp;TrendSheetStgData[Cost Basis]&amp;TrendSheetStgData[Period]&amp;TrendSheetStgData[Trend],TrendSheetPrdData[#All],9,FALSE),0)</f>
        <v>14464.39</v>
      </c>
      <c r="J1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6" s="5">
        <f>VLOOKUP(TrendSheetStgData[Population]&amp;TrendSheetStgData[Trend],Threshold[#All],4,FALSE)</f>
        <v>10</v>
      </c>
      <c r="L1606" s="5">
        <f>VLOOKUP(TrendSheetStgData[Population]&amp;TrendSheetStgData[Trend],Threshold[#All],5,FALSE)</f>
        <v>5</v>
      </c>
      <c r="M1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7" spans="1:13" x14ac:dyDescent="0.25">
      <c r="A1607" t="s">
        <v>115</v>
      </c>
      <c r="B1607" t="s">
        <v>115</v>
      </c>
      <c r="C1607" t="s">
        <v>78</v>
      </c>
      <c r="D1607" s="1" t="s">
        <v>102</v>
      </c>
      <c r="E1607" t="s">
        <v>93</v>
      </c>
      <c r="F1607" t="s">
        <v>19</v>
      </c>
      <c r="G1607">
        <v>8</v>
      </c>
      <c r="H1607">
        <v>25618.3</v>
      </c>
      <c r="I1607" s="5">
        <f>IFERROR(VLOOKUP(TrendSheetStgData[Population]&amp;TrendSheetStgData[Cost Basis]&amp;TrendSheetStgData[Period]&amp;TrendSheetStgData[Trend],TrendSheetPrdData[#All],9,FALSE),0)</f>
        <v>25618.3</v>
      </c>
      <c r="J1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7" s="5">
        <f>VLOOKUP(TrendSheetStgData[Population]&amp;TrendSheetStgData[Trend],Threshold[#All],4,FALSE)</f>
        <v>10</v>
      </c>
      <c r="L1607" s="5">
        <f>VLOOKUP(TrendSheetStgData[Population]&amp;TrendSheetStgData[Trend],Threshold[#All],5,FALSE)</f>
        <v>5</v>
      </c>
      <c r="M1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8" spans="1:13" x14ac:dyDescent="0.25">
      <c r="A1608" t="s">
        <v>115</v>
      </c>
      <c r="B1608" t="s">
        <v>115</v>
      </c>
      <c r="C1608" t="s">
        <v>78</v>
      </c>
      <c r="D1608" s="1" t="s">
        <v>103</v>
      </c>
      <c r="E1608" t="s">
        <v>93</v>
      </c>
      <c r="F1608" t="s">
        <v>19</v>
      </c>
      <c r="G1608">
        <v>8</v>
      </c>
      <c r="H1608">
        <v>21501.56</v>
      </c>
      <c r="I1608" s="5">
        <f>IFERROR(VLOOKUP(TrendSheetStgData[Population]&amp;TrendSheetStgData[Cost Basis]&amp;TrendSheetStgData[Period]&amp;TrendSheetStgData[Trend],TrendSheetPrdData[#All],9,FALSE),0)</f>
        <v>21501.56</v>
      </c>
      <c r="J1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8" s="5">
        <f>VLOOKUP(TrendSheetStgData[Population]&amp;TrendSheetStgData[Trend],Threshold[#All],4,FALSE)</f>
        <v>10</v>
      </c>
      <c r="L1608" s="5">
        <f>VLOOKUP(TrendSheetStgData[Population]&amp;TrendSheetStgData[Trend],Threshold[#All],5,FALSE)</f>
        <v>5</v>
      </c>
      <c r="M1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09" spans="1:13" x14ac:dyDescent="0.25">
      <c r="A1609" t="s">
        <v>115</v>
      </c>
      <c r="B1609" t="s">
        <v>115</v>
      </c>
      <c r="C1609" t="s">
        <v>78</v>
      </c>
      <c r="D1609" s="1" t="s">
        <v>104</v>
      </c>
      <c r="E1609" t="s">
        <v>93</v>
      </c>
      <c r="F1609" t="s">
        <v>19</v>
      </c>
      <c r="G1609">
        <v>8</v>
      </c>
      <c r="H1609">
        <v>21757.9</v>
      </c>
      <c r="I1609" s="5">
        <f>IFERROR(VLOOKUP(TrendSheetStgData[Population]&amp;TrendSheetStgData[Cost Basis]&amp;TrendSheetStgData[Period]&amp;TrendSheetStgData[Trend],TrendSheetPrdData[#All],9,FALSE),0)</f>
        <v>21757.9</v>
      </c>
      <c r="J1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09" s="5">
        <f>VLOOKUP(TrendSheetStgData[Population]&amp;TrendSheetStgData[Trend],Threshold[#All],4,FALSE)</f>
        <v>10</v>
      </c>
      <c r="L1609" s="5">
        <f>VLOOKUP(TrendSheetStgData[Population]&amp;TrendSheetStgData[Trend],Threshold[#All],5,FALSE)</f>
        <v>5</v>
      </c>
      <c r="M1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0" spans="1:13" x14ac:dyDescent="0.25">
      <c r="A1610" t="s">
        <v>115</v>
      </c>
      <c r="B1610" t="s">
        <v>115</v>
      </c>
      <c r="C1610" t="s">
        <v>78</v>
      </c>
      <c r="D1610" s="1" t="s">
        <v>105</v>
      </c>
      <c r="E1610" t="s">
        <v>93</v>
      </c>
      <c r="F1610" t="s">
        <v>19</v>
      </c>
      <c r="G1610">
        <v>8</v>
      </c>
      <c r="H1610">
        <v>10876.23</v>
      </c>
      <c r="I1610" s="5">
        <f>IFERROR(VLOOKUP(TrendSheetStgData[Population]&amp;TrendSheetStgData[Cost Basis]&amp;TrendSheetStgData[Period]&amp;TrendSheetStgData[Trend],TrendSheetPrdData[#All],9,FALSE),0)</f>
        <v>10876.23</v>
      </c>
      <c r="J1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10" s="5">
        <f>VLOOKUP(TrendSheetStgData[Population]&amp;TrendSheetStgData[Trend],Threshold[#All],4,FALSE)</f>
        <v>10</v>
      </c>
      <c r="L1610" s="5">
        <f>VLOOKUP(TrendSheetStgData[Population]&amp;TrendSheetStgData[Trend],Threshold[#All],5,FALSE)</f>
        <v>5</v>
      </c>
      <c r="M1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1" spans="1:13" x14ac:dyDescent="0.25">
      <c r="A1611" t="s">
        <v>115</v>
      </c>
      <c r="B1611" t="s">
        <v>115</v>
      </c>
      <c r="C1611" t="s">
        <v>78</v>
      </c>
      <c r="D1611" s="1" t="s">
        <v>106</v>
      </c>
      <c r="E1611" t="s">
        <v>93</v>
      </c>
      <c r="F1611" t="s">
        <v>19</v>
      </c>
      <c r="G1611">
        <v>8</v>
      </c>
      <c r="H1611">
        <v>23298.41</v>
      </c>
      <c r="I1611" s="5">
        <f>IFERROR(VLOOKUP(TrendSheetStgData[Population]&amp;TrendSheetStgData[Cost Basis]&amp;TrendSheetStgData[Period]&amp;TrendSheetStgData[Trend],TrendSheetPrdData[#All],9,FALSE),0)</f>
        <v>23298.41</v>
      </c>
      <c r="J1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11" s="5">
        <f>VLOOKUP(TrendSheetStgData[Population]&amp;TrendSheetStgData[Trend],Threshold[#All],4,FALSE)</f>
        <v>10</v>
      </c>
      <c r="L1611" s="5">
        <f>VLOOKUP(TrendSheetStgData[Population]&amp;TrendSheetStgData[Trend],Threshold[#All],5,FALSE)</f>
        <v>5</v>
      </c>
      <c r="M1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2" spans="1:13" x14ac:dyDescent="0.25">
      <c r="A1612" t="s">
        <v>115</v>
      </c>
      <c r="B1612" t="s">
        <v>115</v>
      </c>
      <c r="C1612" t="s">
        <v>78</v>
      </c>
      <c r="D1612" s="1" t="s">
        <v>107</v>
      </c>
      <c r="E1612" t="s">
        <v>93</v>
      </c>
      <c r="F1612" t="s">
        <v>19</v>
      </c>
      <c r="G1612">
        <v>8</v>
      </c>
      <c r="H1612">
        <v>19091.240000000002</v>
      </c>
      <c r="I1612" s="5">
        <f>IFERROR(VLOOKUP(TrendSheetStgData[Population]&amp;TrendSheetStgData[Cost Basis]&amp;TrendSheetStgData[Period]&amp;TrendSheetStgData[Trend],TrendSheetPrdData[#All],9,FALSE),0)</f>
        <v>19091.240000000002</v>
      </c>
      <c r="J1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12" s="5">
        <f>VLOOKUP(TrendSheetStgData[Population]&amp;TrendSheetStgData[Trend],Threshold[#All],4,FALSE)</f>
        <v>10</v>
      </c>
      <c r="L1612" s="5">
        <f>VLOOKUP(TrendSheetStgData[Population]&amp;TrendSheetStgData[Trend],Threshold[#All],5,FALSE)</f>
        <v>5</v>
      </c>
      <c r="M1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13" spans="1:13" x14ac:dyDescent="0.25">
      <c r="A1613" t="s">
        <v>115</v>
      </c>
      <c r="B1613" t="s">
        <v>115</v>
      </c>
      <c r="C1613" t="s">
        <v>78</v>
      </c>
      <c r="D1613" s="1" t="s">
        <v>108</v>
      </c>
      <c r="E1613" t="s">
        <v>93</v>
      </c>
      <c r="F1613" t="s">
        <v>19</v>
      </c>
      <c r="G1613">
        <v>8</v>
      </c>
      <c r="H1613">
        <v>48882.23</v>
      </c>
      <c r="I1613" s="5">
        <f>IFERROR(VLOOKUP(TrendSheetStgData[Population]&amp;TrendSheetStgData[Cost Basis]&amp;TrendSheetStgData[Period]&amp;TrendSheetStgData[Trend],TrendSheetPrdData[#All],9,FALSE),0)</f>
        <v>48654.23</v>
      </c>
      <c r="J1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0.46861290374958142</v>
      </c>
      <c r="K1613" s="5">
        <f>VLOOKUP(TrendSheetStgData[Population]&amp;TrendSheetStgData[Trend],Threshold[#All],4,FALSE)</f>
        <v>10</v>
      </c>
      <c r="L1613" s="5">
        <f>VLOOKUP(TrendSheetStgData[Population]&amp;TrendSheetStgData[Trend],Threshold[#All],5,FALSE)</f>
        <v>5</v>
      </c>
      <c r="M1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614" spans="1:13" x14ac:dyDescent="0.25">
      <c r="A1614" t="s">
        <v>115</v>
      </c>
      <c r="B1614" t="s">
        <v>115</v>
      </c>
      <c r="C1614" t="s">
        <v>78</v>
      </c>
      <c r="D1614" s="1" t="s">
        <v>109</v>
      </c>
      <c r="E1614" t="s">
        <v>93</v>
      </c>
      <c r="F1614" t="s">
        <v>19</v>
      </c>
      <c r="G1614">
        <v>8</v>
      </c>
      <c r="H1614">
        <v>23540.53</v>
      </c>
      <c r="I1614" s="5">
        <f>IFERROR(VLOOKUP(TrendSheetStgData[Population]&amp;TrendSheetStgData[Cost Basis]&amp;TrendSheetStgData[Period]&amp;TrendSheetStgData[Trend],TrendSheetPrdData[#All],9,FALSE),0)</f>
        <v>24815.61</v>
      </c>
      <c r="J1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5.1382174365248394</v>
      </c>
      <c r="K1614" s="5">
        <f>VLOOKUP(TrendSheetStgData[Population]&amp;TrendSheetStgData[Trend],Threshold[#All],4,FALSE)</f>
        <v>10</v>
      </c>
      <c r="L1614" s="5">
        <f>VLOOKUP(TrendSheetStgData[Population]&amp;TrendSheetStgData[Trend],Threshold[#All],5,FALSE)</f>
        <v>5</v>
      </c>
      <c r="M1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615" spans="1:13" x14ac:dyDescent="0.25">
      <c r="A1615" t="s">
        <v>115</v>
      </c>
      <c r="B1615" t="s">
        <v>115</v>
      </c>
      <c r="C1615" t="s">
        <v>78</v>
      </c>
      <c r="D1615" s="1" t="s">
        <v>110</v>
      </c>
      <c r="E1615" t="s">
        <v>93</v>
      </c>
      <c r="F1615" t="s">
        <v>19</v>
      </c>
      <c r="G1615">
        <v>8</v>
      </c>
      <c r="H1615">
        <v>22766.75</v>
      </c>
      <c r="I1615" s="5">
        <f>IFERROR(VLOOKUP(TrendSheetStgData[Population]&amp;TrendSheetStgData[Cost Basis]&amp;TrendSheetStgData[Period]&amp;TrendSheetStgData[Trend],TrendSheetPrdData[#All],9,FALSE),0)</f>
        <v>21098.75</v>
      </c>
      <c r="J1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7.9056816162094909</v>
      </c>
      <c r="K1615" s="5">
        <f>VLOOKUP(TrendSheetStgData[Population]&amp;TrendSheetStgData[Trend],Threshold[#All],4,FALSE)</f>
        <v>10</v>
      </c>
      <c r="L1615" s="5">
        <f>VLOOKUP(TrendSheetStgData[Population]&amp;TrendSheetStgData[Trend],Threshold[#All],5,FALSE)</f>
        <v>5</v>
      </c>
      <c r="M1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616" spans="1:13" x14ac:dyDescent="0.25">
      <c r="A1616" t="s">
        <v>115</v>
      </c>
      <c r="B1616" t="s">
        <v>115</v>
      </c>
      <c r="C1616" t="s">
        <v>78</v>
      </c>
      <c r="D1616" s="1" t="s">
        <v>111</v>
      </c>
      <c r="E1616" t="s">
        <v>113</v>
      </c>
      <c r="F1616" t="s">
        <v>19</v>
      </c>
      <c r="G1616">
        <v>8</v>
      </c>
      <c r="H1616">
        <v>25066.23</v>
      </c>
      <c r="I1616" s="5">
        <f>IFERROR(VLOOKUP(TrendSheetStgData[Population]&amp;TrendSheetStgData[Cost Basis]&amp;TrendSheetStgData[Period]&amp;TrendSheetStgData[Trend],TrendSheetPrdData[#All],9,FALSE),0)</f>
        <v>23181.040000000001</v>
      </c>
      <c r="J1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8.1324651525557048</v>
      </c>
      <c r="K1616" s="5">
        <f>VLOOKUP(TrendSheetStgData[Population]&amp;TrendSheetStgData[Trend],Threshold[#All],4,FALSE)</f>
        <v>10</v>
      </c>
      <c r="L1616" s="5">
        <f>VLOOKUP(TrendSheetStgData[Population]&amp;TrendSheetStgData[Trend],Threshold[#All],5,FALSE)</f>
        <v>5</v>
      </c>
      <c r="M1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617" spans="1:13" x14ac:dyDescent="0.25">
      <c r="A1617" t="s">
        <v>115</v>
      </c>
      <c r="B1617" t="s">
        <v>115</v>
      </c>
      <c r="C1617" t="s">
        <v>78</v>
      </c>
      <c r="D1617" s="1" t="s">
        <v>112</v>
      </c>
      <c r="E1617" t="s">
        <v>113</v>
      </c>
      <c r="F1617" t="s">
        <v>19</v>
      </c>
      <c r="G1617">
        <v>8</v>
      </c>
      <c r="H1617">
        <v>16511.03</v>
      </c>
      <c r="I1617" s="5">
        <f>IFERROR(VLOOKUP(TrendSheetStgData[Population]&amp;TrendSheetStgData[Cost Basis]&amp;TrendSheetStgData[Period]&amp;TrendSheetStgData[Trend],TrendSheetPrdData[#All],9,FALSE),0)</f>
        <v>4204.34</v>
      </c>
      <c r="J1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292.71395748203042</v>
      </c>
      <c r="K1617" s="5">
        <f>VLOOKUP(TrendSheetStgData[Population]&amp;TrendSheetStgData[Trend],Threshold[#All],4,FALSE)</f>
        <v>10</v>
      </c>
      <c r="L1617" s="5">
        <f>VLOOKUP(TrendSheetStgData[Population]&amp;TrendSheetStgData[Trend],Threshold[#All],5,FALSE)</f>
        <v>5</v>
      </c>
      <c r="M1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18" spans="1:13" x14ac:dyDescent="0.25">
      <c r="A1618" t="s">
        <v>115</v>
      </c>
      <c r="B1618" t="s">
        <v>115</v>
      </c>
      <c r="C1618" t="s">
        <v>78</v>
      </c>
      <c r="D1618" s="1" t="s">
        <v>114</v>
      </c>
      <c r="E1618" t="s">
        <v>113</v>
      </c>
      <c r="F1618" t="s">
        <v>19</v>
      </c>
      <c r="G1618">
        <v>8</v>
      </c>
      <c r="H1618">
        <v>10482.86</v>
      </c>
      <c r="I1618" s="5">
        <f>IFERROR(VLOOKUP(TrendSheetStgData[Population]&amp;TrendSheetStgData[Cost Basis]&amp;TrendSheetStgData[Period]&amp;TrendSheetStgData[Trend],TrendSheetPrdData[#All],9,FALSE),0)</f>
        <v>0</v>
      </c>
      <c r="J1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18" s="5">
        <f>VLOOKUP(TrendSheetStgData[Population]&amp;TrendSheetStgData[Trend],Threshold[#All],4,FALSE)</f>
        <v>10</v>
      </c>
      <c r="L1618" s="5">
        <f>VLOOKUP(TrendSheetStgData[Population]&amp;TrendSheetStgData[Trend],Threshold[#All],5,FALSE)</f>
        <v>5</v>
      </c>
      <c r="M1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19" spans="1:13" x14ac:dyDescent="0.25">
      <c r="A1619" t="s">
        <v>115</v>
      </c>
      <c r="B1619" t="s">
        <v>115</v>
      </c>
      <c r="C1619" t="s">
        <v>78</v>
      </c>
      <c r="D1619" s="1" t="s">
        <v>92</v>
      </c>
      <c r="E1619" t="s">
        <v>93</v>
      </c>
      <c r="F1619" t="s">
        <v>20</v>
      </c>
      <c r="G1619">
        <v>9</v>
      </c>
      <c r="H1619">
        <v>26</v>
      </c>
      <c r="I1619" s="5">
        <f>IFERROR(VLOOKUP(TrendSheetStgData[Population]&amp;TrendSheetStgData[Cost Basis]&amp;TrendSheetStgData[Period]&amp;TrendSheetStgData[Trend],TrendSheetPrdData[#All],9,FALSE),0)</f>
        <v>26</v>
      </c>
      <c r="J1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19" s="5">
        <f>VLOOKUP(TrendSheetStgData[Population]&amp;TrendSheetStgData[Trend],Threshold[#All],4,FALSE)</f>
        <v>10</v>
      </c>
      <c r="L1619" s="5">
        <f>VLOOKUP(TrendSheetStgData[Population]&amp;TrendSheetStgData[Trend],Threshold[#All],5,FALSE)</f>
        <v>5</v>
      </c>
      <c r="M1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0" spans="1:13" x14ac:dyDescent="0.25">
      <c r="A1620" t="s">
        <v>115</v>
      </c>
      <c r="B1620" t="s">
        <v>115</v>
      </c>
      <c r="C1620" t="s">
        <v>78</v>
      </c>
      <c r="D1620" s="1" t="s">
        <v>94</v>
      </c>
      <c r="E1620" t="s">
        <v>93</v>
      </c>
      <c r="F1620" t="s">
        <v>20</v>
      </c>
      <c r="G1620">
        <v>9</v>
      </c>
      <c r="H1620">
        <v>37</v>
      </c>
      <c r="I1620" s="5">
        <f>IFERROR(VLOOKUP(TrendSheetStgData[Population]&amp;TrendSheetStgData[Cost Basis]&amp;TrendSheetStgData[Period]&amp;TrendSheetStgData[Trend],TrendSheetPrdData[#All],9,FALSE),0)</f>
        <v>37</v>
      </c>
      <c r="J1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0" s="5">
        <f>VLOOKUP(TrendSheetStgData[Population]&amp;TrendSheetStgData[Trend],Threshold[#All],4,FALSE)</f>
        <v>10</v>
      </c>
      <c r="L1620" s="5">
        <f>VLOOKUP(TrendSheetStgData[Population]&amp;TrendSheetStgData[Trend],Threshold[#All],5,FALSE)</f>
        <v>5</v>
      </c>
      <c r="M1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1" spans="1:13" x14ac:dyDescent="0.25">
      <c r="A1621" t="s">
        <v>115</v>
      </c>
      <c r="B1621" t="s">
        <v>115</v>
      </c>
      <c r="C1621" t="s">
        <v>78</v>
      </c>
      <c r="D1621" s="1" t="s">
        <v>95</v>
      </c>
      <c r="E1621" t="s">
        <v>93</v>
      </c>
      <c r="F1621" t="s">
        <v>20</v>
      </c>
      <c r="G1621">
        <v>9</v>
      </c>
      <c r="H1621">
        <v>16</v>
      </c>
      <c r="I1621" s="5">
        <f>IFERROR(VLOOKUP(TrendSheetStgData[Population]&amp;TrendSheetStgData[Cost Basis]&amp;TrendSheetStgData[Period]&amp;TrendSheetStgData[Trend],TrendSheetPrdData[#All],9,FALSE),0)</f>
        <v>16</v>
      </c>
      <c r="J1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1" s="5">
        <f>VLOOKUP(TrendSheetStgData[Population]&amp;TrendSheetStgData[Trend],Threshold[#All],4,FALSE)</f>
        <v>10</v>
      </c>
      <c r="L1621" s="5">
        <f>VLOOKUP(TrendSheetStgData[Population]&amp;TrendSheetStgData[Trend],Threshold[#All],5,FALSE)</f>
        <v>5</v>
      </c>
      <c r="M1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2" spans="1:13" x14ac:dyDescent="0.25">
      <c r="A1622" t="s">
        <v>115</v>
      </c>
      <c r="B1622" t="s">
        <v>115</v>
      </c>
      <c r="C1622" t="s">
        <v>78</v>
      </c>
      <c r="D1622" s="1" t="s">
        <v>96</v>
      </c>
      <c r="E1622" t="s">
        <v>93</v>
      </c>
      <c r="F1622" t="s">
        <v>20</v>
      </c>
      <c r="G1622">
        <v>9</v>
      </c>
      <c r="H1622">
        <v>32</v>
      </c>
      <c r="I1622" s="5">
        <f>IFERROR(VLOOKUP(TrendSheetStgData[Population]&amp;TrendSheetStgData[Cost Basis]&amp;TrendSheetStgData[Period]&amp;TrendSheetStgData[Trend],TrendSheetPrdData[#All],9,FALSE),0)</f>
        <v>32</v>
      </c>
      <c r="J1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2" s="5">
        <f>VLOOKUP(TrendSheetStgData[Population]&amp;TrendSheetStgData[Trend],Threshold[#All],4,FALSE)</f>
        <v>10</v>
      </c>
      <c r="L1622" s="5">
        <f>VLOOKUP(TrendSheetStgData[Population]&amp;TrendSheetStgData[Trend],Threshold[#All],5,FALSE)</f>
        <v>5</v>
      </c>
      <c r="M1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3" spans="1:13" x14ac:dyDescent="0.25">
      <c r="A1623" t="s">
        <v>115</v>
      </c>
      <c r="B1623" t="s">
        <v>115</v>
      </c>
      <c r="C1623" t="s">
        <v>78</v>
      </c>
      <c r="D1623" s="1" t="s">
        <v>97</v>
      </c>
      <c r="E1623" t="s">
        <v>93</v>
      </c>
      <c r="F1623" t="s">
        <v>20</v>
      </c>
      <c r="G1623">
        <v>9</v>
      </c>
      <c r="H1623">
        <v>23</v>
      </c>
      <c r="I1623" s="5">
        <f>IFERROR(VLOOKUP(TrendSheetStgData[Population]&amp;TrendSheetStgData[Cost Basis]&amp;TrendSheetStgData[Period]&amp;TrendSheetStgData[Trend],TrendSheetPrdData[#All],9,FALSE),0)</f>
        <v>23</v>
      </c>
      <c r="J1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3" s="5">
        <f>VLOOKUP(TrendSheetStgData[Population]&amp;TrendSheetStgData[Trend],Threshold[#All],4,FALSE)</f>
        <v>10</v>
      </c>
      <c r="L1623" s="5">
        <f>VLOOKUP(TrendSheetStgData[Population]&amp;TrendSheetStgData[Trend],Threshold[#All],5,FALSE)</f>
        <v>5</v>
      </c>
      <c r="M1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4" spans="1:13" x14ac:dyDescent="0.25">
      <c r="A1624" t="s">
        <v>115</v>
      </c>
      <c r="B1624" t="s">
        <v>115</v>
      </c>
      <c r="C1624" t="s">
        <v>78</v>
      </c>
      <c r="D1624" s="1" t="s">
        <v>98</v>
      </c>
      <c r="E1624" t="s">
        <v>93</v>
      </c>
      <c r="F1624" t="s">
        <v>20</v>
      </c>
      <c r="G1624">
        <v>9</v>
      </c>
      <c r="H1624">
        <v>11</v>
      </c>
      <c r="I1624" s="5">
        <f>IFERROR(VLOOKUP(TrendSheetStgData[Population]&amp;TrendSheetStgData[Cost Basis]&amp;TrendSheetStgData[Period]&amp;TrendSheetStgData[Trend],TrendSheetPrdData[#All],9,FALSE),0)</f>
        <v>11</v>
      </c>
      <c r="J1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4" s="5">
        <f>VLOOKUP(TrendSheetStgData[Population]&amp;TrendSheetStgData[Trend],Threshold[#All],4,FALSE)</f>
        <v>10</v>
      </c>
      <c r="L1624" s="5">
        <f>VLOOKUP(TrendSheetStgData[Population]&amp;TrendSheetStgData[Trend],Threshold[#All],5,FALSE)</f>
        <v>5</v>
      </c>
      <c r="M1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5" spans="1:13" x14ac:dyDescent="0.25">
      <c r="A1625" t="s">
        <v>115</v>
      </c>
      <c r="B1625" t="s">
        <v>115</v>
      </c>
      <c r="C1625" t="s">
        <v>78</v>
      </c>
      <c r="D1625" s="1" t="s">
        <v>99</v>
      </c>
      <c r="E1625" t="s">
        <v>93</v>
      </c>
      <c r="F1625" t="s">
        <v>20</v>
      </c>
      <c r="G1625">
        <v>9</v>
      </c>
      <c r="H1625">
        <v>43</v>
      </c>
      <c r="I1625" s="5">
        <f>IFERROR(VLOOKUP(TrendSheetStgData[Population]&amp;TrendSheetStgData[Cost Basis]&amp;TrendSheetStgData[Period]&amp;TrendSheetStgData[Trend],TrendSheetPrdData[#All],9,FALSE),0)</f>
        <v>43</v>
      </c>
      <c r="J1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5" s="5">
        <f>VLOOKUP(TrendSheetStgData[Population]&amp;TrendSheetStgData[Trend],Threshold[#All],4,FALSE)</f>
        <v>10</v>
      </c>
      <c r="L1625" s="5">
        <f>VLOOKUP(TrendSheetStgData[Population]&amp;TrendSheetStgData[Trend],Threshold[#All],5,FALSE)</f>
        <v>5</v>
      </c>
      <c r="M1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6" spans="1:13" x14ac:dyDescent="0.25">
      <c r="A1626" t="s">
        <v>115</v>
      </c>
      <c r="B1626" t="s">
        <v>115</v>
      </c>
      <c r="C1626" t="s">
        <v>78</v>
      </c>
      <c r="D1626" s="1" t="s">
        <v>100</v>
      </c>
      <c r="E1626" t="s">
        <v>93</v>
      </c>
      <c r="F1626" t="s">
        <v>20</v>
      </c>
      <c r="G1626">
        <v>9</v>
      </c>
      <c r="H1626">
        <v>23</v>
      </c>
      <c r="I1626" s="5">
        <f>IFERROR(VLOOKUP(TrendSheetStgData[Population]&amp;TrendSheetStgData[Cost Basis]&amp;TrendSheetStgData[Period]&amp;TrendSheetStgData[Trend],TrendSheetPrdData[#All],9,FALSE),0)</f>
        <v>23</v>
      </c>
      <c r="J1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6" s="5">
        <f>VLOOKUP(TrendSheetStgData[Population]&amp;TrendSheetStgData[Trend],Threshold[#All],4,FALSE)</f>
        <v>10</v>
      </c>
      <c r="L1626" s="5">
        <f>VLOOKUP(TrendSheetStgData[Population]&amp;TrendSheetStgData[Trend],Threshold[#All],5,FALSE)</f>
        <v>5</v>
      </c>
      <c r="M1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7" spans="1:13" x14ac:dyDescent="0.25">
      <c r="A1627" t="s">
        <v>115</v>
      </c>
      <c r="B1627" t="s">
        <v>115</v>
      </c>
      <c r="C1627" t="s">
        <v>78</v>
      </c>
      <c r="D1627" s="1" t="s">
        <v>101</v>
      </c>
      <c r="E1627" t="s">
        <v>93</v>
      </c>
      <c r="F1627" t="s">
        <v>20</v>
      </c>
      <c r="G1627">
        <v>9</v>
      </c>
      <c r="H1627">
        <v>20</v>
      </c>
      <c r="I1627" s="5">
        <f>IFERROR(VLOOKUP(TrendSheetStgData[Population]&amp;TrendSheetStgData[Cost Basis]&amp;TrendSheetStgData[Period]&amp;TrendSheetStgData[Trend],TrendSheetPrdData[#All],9,FALSE),0)</f>
        <v>20</v>
      </c>
      <c r="J1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7" s="5">
        <f>VLOOKUP(TrendSheetStgData[Population]&amp;TrendSheetStgData[Trend],Threshold[#All],4,FALSE)</f>
        <v>10</v>
      </c>
      <c r="L1627" s="5">
        <f>VLOOKUP(TrendSheetStgData[Population]&amp;TrendSheetStgData[Trend],Threshold[#All],5,FALSE)</f>
        <v>5</v>
      </c>
      <c r="M1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8" spans="1:13" x14ac:dyDescent="0.25">
      <c r="A1628" t="s">
        <v>115</v>
      </c>
      <c r="B1628" t="s">
        <v>115</v>
      </c>
      <c r="C1628" t="s">
        <v>78</v>
      </c>
      <c r="D1628" s="1" t="s">
        <v>102</v>
      </c>
      <c r="E1628" t="s">
        <v>93</v>
      </c>
      <c r="F1628" t="s">
        <v>20</v>
      </c>
      <c r="G1628">
        <v>9</v>
      </c>
      <c r="H1628">
        <v>43</v>
      </c>
      <c r="I1628" s="5">
        <f>IFERROR(VLOOKUP(TrendSheetStgData[Population]&amp;TrendSheetStgData[Cost Basis]&amp;TrendSheetStgData[Period]&amp;TrendSheetStgData[Trend],TrendSheetPrdData[#All],9,FALSE),0)</f>
        <v>43</v>
      </c>
      <c r="J1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8" s="5">
        <f>VLOOKUP(TrendSheetStgData[Population]&amp;TrendSheetStgData[Trend],Threshold[#All],4,FALSE)</f>
        <v>10</v>
      </c>
      <c r="L1628" s="5">
        <f>VLOOKUP(TrendSheetStgData[Population]&amp;TrendSheetStgData[Trend],Threshold[#All],5,FALSE)</f>
        <v>5</v>
      </c>
      <c r="M1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29" spans="1:13" x14ac:dyDescent="0.25">
      <c r="A1629" t="s">
        <v>115</v>
      </c>
      <c r="B1629" t="s">
        <v>115</v>
      </c>
      <c r="C1629" t="s">
        <v>78</v>
      </c>
      <c r="D1629" s="1" t="s">
        <v>103</v>
      </c>
      <c r="E1629" t="s">
        <v>93</v>
      </c>
      <c r="F1629" t="s">
        <v>20</v>
      </c>
      <c r="G1629">
        <v>9</v>
      </c>
      <c r="H1629">
        <v>20</v>
      </c>
      <c r="I1629" s="5">
        <f>IFERROR(VLOOKUP(TrendSheetStgData[Population]&amp;TrendSheetStgData[Cost Basis]&amp;TrendSheetStgData[Period]&amp;TrendSheetStgData[Trend],TrendSheetPrdData[#All],9,FALSE),0)</f>
        <v>20</v>
      </c>
      <c r="J1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29" s="5">
        <f>VLOOKUP(TrendSheetStgData[Population]&amp;TrendSheetStgData[Trend],Threshold[#All],4,FALSE)</f>
        <v>10</v>
      </c>
      <c r="L1629" s="5">
        <f>VLOOKUP(TrendSheetStgData[Population]&amp;TrendSheetStgData[Trend],Threshold[#All],5,FALSE)</f>
        <v>5</v>
      </c>
      <c r="M1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0" spans="1:13" x14ac:dyDescent="0.25">
      <c r="A1630" t="s">
        <v>115</v>
      </c>
      <c r="B1630" t="s">
        <v>115</v>
      </c>
      <c r="C1630" t="s">
        <v>78</v>
      </c>
      <c r="D1630" s="1" t="s">
        <v>104</v>
      </c>
      <c r="E1630" t="s">
        <v>93</v>
      </c>
      <c r="F1630" t="s">
        <v>20</v>
      </c>
      <c r="G1630">
        <v>9</v>
      </c>
      <c r="H1630">
        <v>33</v>
      </c>
      <c r="I1630" s="5">
        <f>IFERROR(VLOOKUP(TrendSheetStgData[Population]&amp;TrendSheetStgData[Cost Basis]&amp;TrendSheetStgData[Period]&amp;TrendSheetStgData[Trend],TrendSheetPrdData[#All],9,FALSE),0)</f>
        <v>33</v>
      </c>
      <c r="J1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0" s="5">
        <f>VLOOKUP(TrendSheetStgData[Population]&amp;TrendSheetStgData[Trend],Threshold[#All],4,FALSE)</f>
        <v>10</v>
      </c>
      <c r="L1630" s="5">
        <f>VLOOKUP(TrendSheetStgData[Population]&amp;TrendSheetStgData[Trend],Threshold[#All],5,FALSE)</f>
        <v>5</v>
      </c>
      <c r="M1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1" spans="1:13" x14ac:dyDescent="0.25">
      <c r="A1631" t="s">
        <v>115</v>
      </c>
      <c r="B1631" t="s">
        <v>115</v>
      </c>
      <c r="C1631" t="s">
        <v>78</v>
      </c>
      <c r="D1631" s="1" t="s">
        <v>105</v>
      </c>
      <c r="E1631" t="s">
        <v>93</v>
      </c>
      <c r="F1631" t="s">
        <v>20</v>
      </c>
      <c r="G1631">
        <v>9</v>
      </c>
      <c r="H1631">
        <v>19</v>
      </c>
      <c r="I1631" s="5">
        <f>IFERROR(VLOOKUP(TrendSheetStgData[Population]&amp;TrendSheetStgData[Cost Basis]&amp;TrendSheetStgData[Period]&amp;TrendSheetStgData[Trend],TrendSheetPrdData[#All],9,FALSE),0)</f>
        <v>19</v>
      </c>
      <c r="J1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1" s="5">
        <f>VLOOKUP(TrendSheetStgData[Population]&amp;TrendSheetStgData[Trend],Threshold[#All],4,FALSE)</f>
        <v>10</v>
      </c>
      <c r="L1631" s="5">
        <f>VLOOKUP(TrendSheetStgData[Population]&amp;TrendSheetStgData[Trend],Threshold[#All],5,FALSE)</f>
        <v>5</v>
      </c>
      <c r="M1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2" spans="1:13" x14ac:dyDescent="0.25">
      <c r="A1632" t="s">
        <v>115</v>
      </c>
      <c r="B1632" t="s">
        <v>115</v>
      </c>
      <c r="C1632" t="s">
        <v>78</v>
      </c>
      <c r="D1632" s="1" t="s">
        <v>106</v>
      </c>
      <c r="E1632" t="s">
        <v>93</v>
      </c>
      <c r="F1632" t="s">
        <v>20</v>
      </c>
      <c r="G1632">
        <v>9</v>
      </c>
      <c r="H1632">
        <v>21</v>
      </c>
      <c r="I1632" s="5">
        <f>IFERROR(VLOOKUP(TrendSheetStgData[Population]&amp;TrendSheetStgData[Cost Basis]&amp;TrendSheetStgData[Period]&amp;TrendSheetStgData[Trend],TrendSheetPrdData[#All],9,FALSE),0)</f>
        <v>21</v>
      </c>
      <c r="J1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2" s="5">
        <f>VLOOKUP(TrendSheetStgData[Population]&amp;TrendSheetStgData[Trend],Threshold[#All],4,FALSE)</f>
        <v>10</v>
      </c>
      <c r="L1632" s="5">
        <f>VLOOKUP(TrendSheetStgData[Population]&amp;TrendSheetStgData[Trend],Threshold[#All],5,FALSE)</f>
        <v>5</v>
      </c>
      <c r="M1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3" spans="1:13" x14ac:dyDescent="0.25">
      <c r="A1633" t="s">
        <v>115</v>
      </c>
      <c r="B1633" t="s">
        <v>115</v>
      </c>
      <c r="C1633" t="s">
        <v>78</v>
      </c>
      <c r="D1633" s="1" t="s">
        <v>107</v>
      </c>
      <c r="E1633" t="s">
        <v>93</v>
      </c>
      <c r="F1633" t="s">
        <v>20</v>
      </c>
      <c r="G1633">
        <v>9</v>
      </c>
      <c r="H1633">
        <v>13</v>
      </c>
      <c r="I1633" s="5">
        <f>IFERROR(VLOOKUP(TrendSheetStgData[Population]&amp;TrendSheetStgData[Cost Basis]&amp;TrendSheetStgData[Period]&amp;TrendSheetStgData[Trend],TrendSheetPrdData[#All],9,FALSE),0)</f>
        <v>13</v>
      </c>
      <c r="J1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3" s="5">
        <f>VLOOKUP(TrendSheetStgData[Population]&amp;TrendSheetStgData[Trend],Threshold[#All],4,FALSE)</f>
        <v>10</v>
      </c>
      <c r="L1633" s="5">
        <f>VLOOKUP(TrendSheetStgData[Population]&amp;TrendSheetStgData[Trend],Threshold[#All],5,FALSE)</f>
        <v>5</v>
      </c>
      <c r="M1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4" spans="1:13" x14ac:dyDescent="0.25">
      <c r="A1634" t="s">
        <v>115</v>
      </c>
      <c r="B1634" t="s">
        <v>115</v>
      </c>
      <c r="C1634" t="s">
        <v>78</v>
      </c>
      <c r="D1634" s="1" t="s">
        <v>108</v>
      </c>
      <c r="E1634" t="s">
        <v>93</v>
      </c>
      <c r="F1634" t="s">
        <v>20</v>
      </c>
      <c r="G1634">
        <v>9</v>
      </c>
      <c r="H1634">
        <v>41</v>
      </c>
      <c r="I1634" s="5">
        <f>IFERROR(VLOOKUP(TrendSheetStgData[Population]&amp;TrendSheetStgData[Cost Basis]&amp;TrendSheetStgData[Period]&amp;TrendSheetStgData[Trend],TrendSheetPrdData[#All],9,FALSE),0)</f>
        <v>41</v>
      </c>
      <c r="J1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4" s="5">
        <f>VLOOKUP(TrendSheetStgData[Population]&amp;TrendSheetStgData[Trend],Threshold[#All],4,FALSE)</f>
        <v>10</v>
      </c>
      <c r="L1634" s="5">
        <f>VLOOKUP(TrendSheetStgData[Population]&amp;TrendSheetStgData[Trend],Threshold[#All],5,FALSE)</f>
        <v>5</v>
      </c>
      <c r="M1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5" spans="1:13" x14ac:dyDescent="0.25">
      <c r="A1635" t="s">
        <v>115</v>
      </c>
      <c r="B1635" t="s">
        <v>115</v>
      </c>
      <c r="C1635" t="s">
        <v>78</v>
      </c>
      <c r="D1635" s="1" t="s">
        <v>109</v>
      </c>
      <c r="E1635" t="s">
        <v>93</v>
      </c>
      <c r="F1635" t="s">
        <v>20</v>
      </c>
      <c r="G1635">
        <v>9</v>
      </c>
      <c r="H1635">
        <v>28</v>
      </c>
      <c r="I1635" s="5">
        <f>IFERROR(VLOOKUP(TrendSheetStgData[Population]&amp;TrendSheetStgData[Cost Basis]&amp;TrendSheetStgData[Period]&amp;TrendSheetStgData[Trend],TrendSheetPrdData[#All],9,FALSE),0)</f>
        <v>28</v>
      </c>
      <c r="J1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5" s="5">
        <f>VLOOKUP(TrendSheetStgData[Population]&amp;TrendSheetStgData[Trend],Threshold[#All],4,FALSE)</f>
        <v>10</v>
      </c>
      <c r="L1635" s="5">
        <f>VLOOKUP(TrendSheetStgData[Population]&amp;TrendSheetStgData[Trend],Threshold[#All],5,FALSE)</f>
        <v>5</v>
      </c>
      <c r="M1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6" spans="1:13" x14ac:dyDescent="0.25">
      <c r="A1636" t="s">
        <v>115</v>
      </c>
      <c r="B1636" t="s">
        <v>115</v>
      </c>
      <c r="C1636" t="s">
        <v>78</v>
      </c>
      <c r="D1636" s="1" t="s">
        <v>110</v>
      </c>
      <c r="E1636" t="s">
        <v>93</v>
      </c>
      <c r="F1636" t="s">
        <v>20</v>
      </c>
      <c r="G1636">
        <v>9</v>
      </c>
      <c r="H1636">
        <v>22</v>
      </c>
      <c r="I1636" s="5">
        <f>IFERROR(VLOOKUP(TrendSheetStgData[Population]&amp;TrendSheetStgData[Cost Basis]&amp;TrendSheetStgData[Period]&amp;TrendSheetStgData[Trend],TrendSheetPrdData[#All],9,FALSE),0)</f>
        <v>22</v>
      </c>
      <c r="J1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36" s="5">
        <f>VLOOKUP(TrendSheetStgData[Population]&amp;TrendSheetStgData[Trend],Threshold[#All],4,FALSE)</f>
        <v>10</v>
      </c>
      <c r="L1636" s="5">
        <f>VLOOKUP(TrendSheetStgData[Population]&amp;TrendSheetStgData[Trend],Threshold[#All],5,FALSE)</f>
        <v>5</v>
      </c>
      <c r="M1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37" spans="1:13" x14ac:dyDescent="0.25">
      <c r="A1637" t="s">
        <v>115</v>
      </c>
      <c r="B1637" t="s">
        <v>115</v>
      </c>
      <c r="C1637" t="s">
        <v>78</v>
      </c>
      <c r="D1637" s="1" t="s">
        <v>111</v>
      </c>
      <c r="E1637" t="s">
        <v>113</v>
      </c>
      <c r="F1637" t="s">
        <v>20</v>
      </c>
      <c r="G1637">
        <v>9</v>
      </c>
      <c r="H1637">
        <v>27</v>
      </c>
      <c r="I1637" s="5">
        <f>IFERROR(VLOOKUP(TrendSheetStgData[Population]&amp;TrendSheetStgData[Cost Basis]&amp;TrendSheetStgData[Period]&amp;TrendSheetStgData[Trend],TrendSheetPrdData[#All],9,FALSE),0)</f>
        <v>24</v>
      </c>
      <c r="J1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v>
      </c>
      <c r="K1637" s="5">
        <f>VLOOKUP(TrendSheetStgData[Population]&amp;TrendSheetStgData[Trend],Threshold[#All],4,FALSE)</f>
        <v>10</v>
      </c>
      <c r="L1637" s="5">
        <f>VLOOKUP(TrendSheetStgData[Population]&amp;TrendSheetStgData[Trend],Threshold[#All],5,FALSE)</f>
        <v>5</v>
      </c>
      <c r="M1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38" spans="1:13" x14ac:dyDescent="0.25">
      <c r="A1638" t="s">
        <v>115</v>
      </c>
      <c r="B1638" t="s">
        <v>115</v>
      </c>
      <c r="C1638" t="s">
        <v>78</v>
      </c>
      <c r="D1638" s="1" t="s">
        <v>112</v>
      </c>
      <c r="E1638" t="s">
        <v>113</v>
      </c>
      <c r="F1638" t="s">
        <v>20</v>
      </c>
      <c r="G1638">
        <v>9</v>
      </c>
      <c r="H1638">
        <v>32</v>
      </c>
      <c r="I1638" s="5">
        <f>IFERROR(VLOOKUP(TrendSheetStgData[Population]&amp;TrendSheetStgData[Cost Basis]&amp;TrendSheetStgData[Period]&amp;TrendSheetStgData[Trend],TrendSheetPrdData[#All],9,FALSE),0)</f>
        <v>8</v>
      </c>
      <c r="J1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300</v>
      </c>
      <c r="K1638" s="5">
        <f>VLOOKUP(TrendSheetStgData[Population]&amp;TrendSheetStgData[Trend],Threshold[#All],4,FALSE)</f>
        <v>10</v>
      </c>
      <c r="L1638" s="5">
        <f>VLOOKUP(TrendSheetStgData[Population]&amp;TrendSheetStgData[Trend],Threshold[#All],5,FALSE)</f>
        <v>5</v>
      </c>
      <c r="M1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39" spans="1:13" x14ac:dyDescent="0.25">
      <c r="A1639" t="s">
        <v>115</v>
      </c>
      <c r="B1639" t="s">
        <v>115</v>
      </c>
      <c r="C1639" t="s">
        <v>78</v>
      </c>
      <c r="D1639" s="1" t="s">
        <v>114</v>
      </c>
      <c r="E1639" t="s">
        <v>113</v>
      </c>
      <c r="F1639" t="s">
        <v>20</v>
      </c>
      <c r="G1639">
        <v>9</v>
      </c>
      <c r="H1639">
        <v>16</v>
      </c>
      <c r="I1639" s="5">
        <f>IFERROR(VLOOKUP(TrendSheetStgData[Population]&amp;TrendSheetStgData[Cost Basis]&amp;TrendSheetStgData[Period]&amp;TrendSheetStgData[Trend],TrendSheetPrdData[#All],9,FALSE),0)</f>
        <v>0</v>
      </c>
      <c r="J1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39" s="5">
        <f>VLOOKUP(TrendSheetStgData[Population]&amp;TrendSheetStgData[Trend],Threshold[#All],4,FALSE)</f>
        <v>10</v>
      </c>
      <c r="L1639" s="5">
        <f>VLOOKUP(TrendSheetStgData[Population]&amp;TrendSheetStgData[Trend],Threshold[#All],5,FALSE)</f>
        <v>5</v>
      </c>
      <c r="M1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40" spans="1:13" x14ac:dyDescent="0.25">
      <c r="A1640" t="s">
        <v>115</v>
      </c>
      <c r="B1640" t="s">
        <v>115</v>
      </c>
      <c r="C1640" t="s">
        <v>78</v>
      </c>
      <c r="D1640" s="1" t="s">
        <v>92</v>
      </c>
      <c r="E1640" t="s">
        <v>93</v>
      </c>
      <c r="F1640" t="s">
        <v>21</v>
      </c>
      <c r="G1640">
        <v>10</v>
      </c>
      <c r="H1640">
        <v>21</v>
      </c>
      <c r="I1640" s="5">
        <f>IFERROR(VLOOKUP(TrendSheetStgData[Population]&amp;TrendSheetStgData[Cost Basis]&amp;TrendSheetStgData[Period]&amp;TrendSheetStgData[Trend],TrendSheetPrdData[#All],9,FALSE),0)</f>
        <v>21</v>
      </c>
      <c r="J1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0" s="5">
        <f>VLOOKUP(TrendSheetStgData[Population]&amp;TrendSheetStgData[Trend],Threshold[#All],4,FALSE)</f>
        <v>10</v>
      </c>
      <c r="L1640" s="5">
        <f>VLOOKUP(TrendSheetStgData[Population]&amp;TrendSheetStgData[Trend],Threshold[#All],5,FALSE)</f>
        <v>5</v>
      </c>
      <c r="M1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1" spans="1:13" x14ac:dyDescent="0.25">
      <c r="A1641" t="s">
        <v>115</v>
      </c>
      <c r="B1641" t="s">
        <v>115</v>
      </c>
      <c r="C1641" t="s">
        <v>78</v>
      </c>
      <c r="D1641" s="1" t="s">
        <v>94</v>
      </c>
      <c r="E1641" t="s">
        <v>93</v>
      </c>
      <c r="F1641" t="s">
        <v>21</v>
      </c>
      <c r="G1641">
        <v>10</v>
      </c>
      <c r="H1641">
        <v>21</v>
      </c>
      <c r="I1641" s="5">
        <f>IFERROR(VLOOKUP(TrendSheetStgData[Population]&amp;TrendSheetStgData[Cost Basis]&amp;TrendSheetStgData[Period]&amp;TrendSheetStgData[Trend],TrendSheetPrdData[#All],9,FALSE),0)</f>
        <v>21</v>
      </c>
      <c r="J1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1" s="5">
        <f>VLOOKUP(TrendSheetStgData[Population]&amp;TrendSheetStgData[Trend],Threshold[#All],4,FALSE)</f>
        <v>10</v>
      </c>
      <c r="L1641" s="5">
        <f>VLOOKUP(TrendSheetStgData[Population]&amp;TrendSheetStgData[Trend],Threshold[#All],5,FALSE)</f>
        <v>5</v>
      </c>
      <c r="M1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2" spans="1:13" x14ac:dyDescent="0.25">
      <c r="A1642" t="s">
        <v>115</v>
      </c>
      <c r="B1642" t="s">
        <v>115</v>
      </c>
      <c r="C1642" t="s">
        <v>78</v>
      </c>
      <c r="D1642" s="1" t="s">
        <v>95</v>
      </c>
      <c r="E1642" t="s">
        <v>93</v>
      </c>
      <c r="F1642" t="s">
        <v>21</v>
      </c>
      <c r="G1642">
        <v>10</v>
      </c>
      <c r="H1642">
        <v>32</v>
      </c>
      <c r="I1642" s="5">
        <f>IFERROR(VLOOKUP(TrendSheetStgData[Population]&amp;TrendSheetStgData[Cost Basis]&amp;TrendSheetStgData[Period]&amp;TrendSheetStgData[Trend],TrendSheetPrdData[#All],9,FALSE),0)</f>
        <v>32</v>
      </c>
      <c r="J1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2" s="5">
        <f>VLOOKUP(TrendSheetStgData[Population]&amp;TrendSheetStgData[Trend],Threshold[#All],4,FALSE)</f>
        <v>10</v>
      </c>
      <c r="L1642" s="5">
        <f>VLOOKUP(TrendSheetStgData[Population]&amp;TrendSheetStgData[Trend],Threshold[#All],5,FALSE)</f>
        <v>5</v>
      </c>
      <c r="M1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3" spans="1:13" x14ac:dyDescent="0.25">
      <c r="A1643" t="s">
        <v>115</v>
      </c>
      <c r="B1643" t="s">
        <v>115</v>
      </c>
      <c r="C1643" t="s">
        <v>78</v>
      </c>
      <c r="D1643" s="1" t="s">
        <v>96</v>
      </c>
      <c r="E1643" t="s">
        <v>93</v>
      </c>
      <c r="F1643" t="s">
        <v>21</v>
      </c>
      <c r="G1643">
        <v>10</v>
      </c>
      <c r="H1643">
        <v>21</v>
      </c>
      <c r="I1643" s="5">
        <f>IFERROR(VLOOKUP(TrendSheetStgData[Population]&amp;TrendSheetStgData[Cost Basis]&amp;TrendSheetStgData[Period]&amp;TrendSheetStgData[Trend],TrendSheetPrdData[#All],9,FALSE),0)</f>
        <v>21</v>
      </c>
      <c r="J1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3" s="5">
        <f>VLOOKUP(TrendSheetStgData[Population]&amp;TrendSheetStgData[Trend],Threshold[#All],4,FALSE)</f>
        <v>10</v>
      </c>
      <c r="L1643" s="5">
        <f>VLOOKUP(TrendSheetStgData[Population]&amp;TrendSheetStgData[Trend],Threshold[#All],5,FALSE)</f>
        <v>5</v>
      </c>
      <c r="M1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4" spans="1:13" x14ac:dyDescent="0.25">
      <c r="A1644" t="s">
        <v>115</v>
      </c>
      <c r="B1644" t="s">
        <v>115</v>
      </c>
      <c r="C1644" t="s">
        <v>78</v>
      </c>
      <c r="D1644" s="1" t="s">
        <v>97</v>
      </c>
      <c r="E1644" t="s">
        <v>93</v>
      </c>
      <c r="F1644" t="s">
        <v>21</v>
      </c>
      <c r="G1644">
        <v>10</v>
      </c>
      <c r="H1644">
        <v>17</v>
      </c>
      <c r="I1644" s="5">
        <f>IFERROR(VLOOKUP(TrendSheetStgData[Population]&amp;TrendSheetStgData[Cost Basis]&amp;TrendSheetStgData[Period]&amp;TrendSheetStgData[Trend],TrendSheetPrdData[#All],9,FALSE),0)</f>
        <v>17</v>
      </c>
      <c r="J1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4" s="5">
        <f>VLOOKUP(TrendSheetStgData[Population]&amp;TrendSheetStgData[Trend],Threshold[#All],4,FALSE)</f>
        <v>10</v>
      </c>
      <c r="L1644" s="5">
        <f>VLOOKUP(TrendSheetStgData[Population]&amp;TrendSheetStgData[Trend],Threshold[#All],5,FALSE)</f>
        <v>5</v>
      </c>
      <c r="M1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5" spans="1:13" x14ac:dyDescent="0.25">
      <c r="A1645" t="s">
        <v>115</v>
      </c>
      <c r="B1645" t="s">
        <v>115</v>
      </c>
      <c r="C1645" t="s">
        <v>78</v>
      </c>
      <c r="D1645" s="1" t="s">
        <v>98</v>
      </c>
      <c r="E1645" t="s">
        <v>93</v>
      </c>
      <c r="F1645" t="s">
        <v>21</v>
      </c>
      <c r="G1645">
        <v>10</v>
      </c>
      <c r="H1645">
        <v>28</v>
      </c>
      <c r="I1645" s="5">
        <f>IFERROR(VLOOKUP(TrendSheetStgData[Population]&amp;TrendSheetStgData[Cost Basis]&amp;TrendSheetStgData[Period]&amp;TrendSheetStgData[Trend],TrendSheetPrdData[#All],9,FALSE),0)</f>
        <v>28</v>
      </c>
      <c r="J1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5" s="5">
        <f>VLOOKUP(TrendSheetStgData[Population]&amp;TrendSheetStgData[Trend],Threshold[#All],4,FALSE)</f>
        <v>10</v>
      </c>
      <c r="L1645" s="5">
        <f>VLOOKUP(TrendSheetStgData[Population]&amp;TrendSheetStgData[Trend],Threshold[#All],5,FALSE)</f>
        <v>5</v>
      </c>
      <c r="M1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6" spans="1:13" x14ac:dyDescent="0.25">
      <c r="A1646" t="s">
        <v>115</v>
      </c>
      <c r="B1646" t="s">
        <v>115</v>
      </c>
      <c r="C1646" t="s">
        <v>78</v>
      </c>
      <c r="D1646" s="1" t="s">
        <v>99</v>
      </c>
      <c r="E1646" t="s">
        <v>93</v>
      </c>
      <c r="F1646" t="s">
        <v>21</v>
      </c>
      <c r="G1646">
        <v>10</v>
      </c>
      <c r="H1646">
        <v>34</v>
      </c>
      <c r="I1646" s="5">
        <f>IFERROR(VLOOKUP(TrendSheetStgData[Population]&amp;TrendSheetStgData[Cost Basis]&amp;TrendSheetStgData[Period]&amp;TrendSheetStgData[Trend],TrendSheetPrdData[#All],9,FALSE),0)</f>
        <v>34</v>
      </c>
      <c r="J1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6" s="5">
        <f>VLOOKUP(TrendSheetStgData[Population]&amp;TrendSheetStgData[Trend],Threshold[#All],4,FALSE)</f>
        <v>10</v>
      </c>
      <c r="L1646" s="5">
        <f>VLOOKUP(TrendSheetStgData[Population]&amp;TrendSheetStgData[Trend],Threshold[#All],5,FALSE)</f>
        <v>5</v>
      </c>
      <c r="M1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7" spans="1:13" x14ac:dyDescent="0.25">
      <c r="A1647" t="s">
        <v>115</v>
      </c>
      <c r="B1647" t="s">
        <v>115</v>
      </c>
      <c r="C1647" t="s">
        <v>78</v>
      </c>
      <c r="D1647" s="1" t="s">
        <v>100</v>
      </c>
      <c r="E1647" t="s">
        <v>93</v>
      </c>
      <c r="F1647" t="s">
        <v>21</v>
      </c>
      <c r="G1647">
        <v>10</v>
      </c>
      <c r="H1647">
        <v>25</v>
      </c>
      <c r="I1647" s="5">
        <f>IFERROR(VLOOKUP(TrendSheetStgData[Population]&amp;TrendSheetStgData[Cost Basis]&amp;TrendSheetStgData[Period]&amp;TrendSheetStgData[Trend],TrendSheetPrdData[#All],9,FALSE),0)</f>
        <v>25</v>
      </c>
      <c r="J1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7" s="5">
        <f>VLOOKUP(TrendSheetStgData[Population]&amp;TrendSheetStgData[Trend],Threshold[#All],4,FALSE)</f>
        <v>10</v>
      </c>
      <c r="L1647" s="5">
        <f>VLOOKUP(TrendSheetStgData[Population]&amp;TrendSheetStgData[Trend],Threshold[#All],5,FALSE)</f>
        <v>5</v>
      </c>
      <c r="M1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8" spans="1:13" x14ac:dyDescent="0.25">
      <c r="A1648" t="s">
        <v>115</v>
      </c>
      <c r="B1648" t="s">
        <v>115</v>
      </c>
      <c r="C1648" t="s">
        <v>78</v>
      </c>
      <c r="D1648" s="1" t="s">
        <v>101</v>
      </c>
      <c r="E1648" t="s">
        <v>93</v>
      </c>
      <c r="F1648" t="s">
        <v>21</v>
      </c>
      <c r="G1648">
        <v>10</v>
      </c>
      <c r="H1648">
        <v>28</v>
      </c>
      <c r="I1648" s="5">
        <f>IFERROR(VLOOKUP(TrendSheetStgData[Population]&amp;TrendSheetStgData[Cost Basis]&amp;TrendSheetStgData[Period]&amp;TrendSheetStgData[Trend],TrendSheetPrdData[#All],9,FALSE),0)</f>
        <v>28</v>
      </c>
      <c r="J1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8" s="5">
        <f>VLOOKUP(TrendSheetStgData[Population]&amp;TrendSheetStgData[Trend],Threshold[#All],4,FALSE)</f>
        <v>10</v>
      </c>
      <c r="L1648" s="5">
        <f>VLOOKUP(TrendSheetStgData[Population]&amp;TrendSheetStgData[Trend],Threshold[#All],5,FALSE)</f>
        <v>5</v>
      </c>
      <c r="M1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49" spans="1:13" x14ac:dyDescent="0.25">
      <c r="A1649" t="s">
        <v>115</v>
      </c>
      <c r="B1649" t="s">
        <v>115</v>
      </c>
      <c r="C1649" t="s">
        <v>78</v>
      </c>
      <c r="D1649" s="1" t="s">
        <v>102</v>
      </c>
      <c r="E1649" t="s">
        <v>93</v>
      </c>
      <c r="F1649" t="s">
        <v>21</v>
      </c>
      <c r="G1649">
        <v>10</v>
      </c>
      <c r="H1649">
        <v>26</v>
      </c>
      <c r="I1649" s="5">
        <f>IFERROR(VLOOKUP(TrendSheetStgData[Population]&amp;TrendSheetStgData[Cost Basis]&amp;TrendSheetStgData[Period]&amp;TrendSheetStgData[Trend],TrendSheetPrdData[#All],9,FALSE),0)</f>
        <v>26</v>
      </c>
      <c r="J1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49" s="5">
        <f>VLOOKUP(TrendSheetStgData[Population]&amp;TrendSheetStgData[Trend],Threshold[#All],4,FALSE)</f>
        <v>10</v>
      </c>
      <c r="L1649" s="5">
        <f>VLOOKUP(TrendSheetStgData[Population]&amp;TrendSheetStgData[Trend],Threshold[#All],5,FALSE)</f>
        <v>5</v>
      </c>
      <c r="M1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0" spans="1:13" x14ac:dyDescent="0.25">
      <c r="A1650" t="s">
        <v>115</v>
      </c>
      <c r="B1650" t="s">
        <v>115</v>
      </c>
      <c r="C1650" t="s">
        <v>78</v>
      </c>
      <c r="D1650" s="1" t="s">
        <v>103</v>
      </c>
      <c r="E1650" t="s">
        <v>93</v>
      </c>
      <c r="F1650" t="s">
        <v>21</v>
      </c>
      <c r="G1650">
        <v>10</v>
      </c>
      <c r="H1650">
        <v>37</v>
      </c>
      <c r="I1650" s="5">
        <f>IFERROR(VLOOKUP(TrendSheetStgData[Population]&amp;TrendSheetStgData[Cost Basis]&amp;TrendSheetStgData[Period]&amp;TrendSheetStgData[Trend],TrendSheetPrdData[#All],9,FALSE),0)</f>
        <v>37</v>
      </c>
      <c r="J1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0" s="5">
        <f>VLOOKUP(TrendSheetStgData[Population]&amp;TrendSheetStgData[Trend],Threshold[#All],4,FALSE)</f>
        <v>10</v>
      </c>
      <c r="L1650" s="5">
        <f>VLOOKUP(TrendSheetStgData[Population]&amp;TrendSheetStgData[Trend],Threshold[#All],5,FALSE)</f>
        <v>5</v>
      </c>
      <c r="M1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1" spans="1:13" x14ac:dyDescent="0.25">
      <c r="A1651" t="s">
        <v>115</v>
      </c>
      <c r="B1651" t="s">
        <v>115</v>
      </c>
      <c r="C1651" t="s">
        <v>78</v>
      </c>
      <c r="D1651" s="1" t="s">
        <v>104</v>
      </c>
      <c r="E1651" t="s">
        <v>93</v>
      </c>
      <c r="F1651" t="s">
        <v>21</v>
      </c>
      <c r="G1651">
        <v>10</v>
      </c>
      <c r="H1651">
        <v>16</v>
      </c>
      <c r="I1651" s="5">
        <f>IFERROR(VLOOKUP(TrendSheetStgData[Population]&amp;TrendSheetStgData[Cost Basis]&amp;TrendSheetStgData[Period]&amp;TrendSheetStgData[Trend],TrendSheetPrdData[#All],9,FALSE),0)</f>
        <v>16</v>
      </c>
      <c r="J1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1" s="5">
        <f>VLOOKUP(TrendSheetStgData[Population]&amp;TrendSheetStgData[Trend],Threshold[#All],4,FALSE)</f>
        <v>10</v>
      </c>
      <c r="L1651" s="5">
        <f>VLOOKUP(TrendSheetStgData[Population]&amp;TrendSheetStgData[Trend],Threshold[#All],5,FALSE)</f>
        <v>5</v>
      </c>
      <c r="M1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2" spans="1:13" x14ac:dyDescent="0.25">
      <c r="A1652" t="s">
        <v>115</v>
      </c>
      <c r="B1652" t="s">
        <v>115</v>
      </c>
      <c r="C1652" t="s">
        <v>78</v>
      </c>
      <c r="D1652" s="1" t="s">
        <v>105</v>
      </c>
      <c r="E1652" t="s">
        <v>93</v>
      </c>
      <c r="F1652" t="s">
        <v>21</v>
      </c>
      <c r="G1652">
        <v>10</v>
      </c>
      <c r="H1652">
        <v>16</v>
      </c>
      <c r="I1652" s="5">
        <f>IFERROR(VLOOKUP(TrendSheetStgData[Population]&amp;TrendSheetStgData[Cost Basis]&amp;TrendSheetStgData[Period]&amp;TrendSheetStgData[Trend],TrendSheetPrdData[#All],9,FALSE),0)</f>
        <v>16</v>
      </c>
      <c r="J1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2" s="5">
        <f>VLOOKUP(TrendSheetStgData[Population]&amp;TrendSheetStgData[Trend],Threshold[#All],4,FALSE)</f>
        <v>10</v>
      </c>
      <c r="L1652" s="5">
        <f>VLOOKUP(TrendSheetStgData[Population]&amp;TrendSheetStgData[Trend],Threshold[#All],5,FALSE)</f>
        <v>5</v>
      </c>
      <c r="M1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3" spans="1:13" x14ac:dyDescent="0.25">
      <c r="A1653" t="s">
        <v>115</v>
      </c>
      <c r="B1653" t="s">
        <v>115</v>
      </c>
      <c r="C1653" t="s">
        <v>78</v>
      </c>
      <c r="D1653" s="1" t="s">
        <v>106</v>
      </c>
      <c r="E1653" t="s">
        <v>93</v>
      </c>
      <c r="F1653" t="s">
        <v>21</v>
      </c>
      <c r="G1653">
        <v>10</v>
      </c>
      <c r="H1653">
        <v>23</v>
      </c>
      <c r="I1653" s="5">
        <f>IFERROR(VLOOKUP(TrendSheetStgData[Population]&amp;TrendSheetStgData[Cost Basis]&amp;TrendSheetStgData[Period]&amp;TrendSheetStgData[Trend],TrendSheetPrdData[#All],9,FALSE),0)</f>
        <v>23</v>
      </c>
      <c r="J1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3" s="5">
        <f>VLOOKUP(TrendSheetStgData[Population]&amp;TrendSheetStgData[Trend],Threshold[#All],4,FALSE)</f>
        <v>10</v>
      </c>
      <c r="L1653" s="5">
        <f>VLOOKUP(TrendSheetStgData[Population]&amp;TrendSheetStgData[Trend],Threshold[#All],5,FALSE)</f>
        <v>5</v>
      </c>
      <c r="M1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4" spans="1:13" x14ac:dyDescent="0.25">
      <c r="A1654" t="s">
        <v>115</v>
      </c>
      <c r="B1654" t="s">
        <v>115</v>
      </c>
      <c r="C1654" t="s">
        <v>78</v>
      </c>
      <c r="D1654" s="1" t="s">
        <v>107</v>
      </c>
      <c r="E1654" t="s">
        <v>93</v>
      </c>
      <c r="F1654" t="s">
        <v>21</v>
      </c>
      <c r="G1654">
        <v>10</v>
      </c>
      <c r="H1654">
        <v>20</v>
      </c>
      <c r="I1654" s="5">
        <f>IFERROR(VLOOKUP(TrendSheetStgData[Population]&amp;TrendSheetStgData[Cost Basis]&amp;TrendSheetStgData[Period]&amp;TrendSheetStgData[Trend],TrendSheetPrdData[#All],9,FALSE),0)</f>
        <v>20</v>
      </c>
      <c r="J1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4" s="5">
        <f>VLOOKUP(TrendSheetStgData[Population]&amp;TrendSheetStgData[Trend],Threshold[#All],4,FALSE)</f>
        <v>10</v>
      </c>
      <c r="L1654" s="5">
        <f>VLOOKUP(TrendSheetStgData[Population]&amp;TrendSheetStgData[Trend],Threshold[#All],5,FALSE)</f>
        <v>5</v>
      </c>
      <c r="M1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5" spans="1:13" x14ac:dyDescent="0.25">
      <c r="A1655" t="s">
        <v>115</v>
      </c>
      <c r="B1655" t="s">
        <v>115</v>
      </c>
      <c r="C1655" t="s">
        <v>78</v>
      </c>
      <c r="D1655" s="1" t="s">
        <v>108</v>
      </c>
      <c r="E1655" t="s">
        <v>93</v>
      </c>
      <c r="F1655" t="s">
        <v>21</v>
      </c>
      <c r="G1655">
        <v>10</v>
      </c>
      <c r="H1655">
        <v>30</v>
      </c>
      <c r="I1655" s="5">
        <f>IFERROR(VLOOKUP(TrendSheetStgData[Population]&amp;TrendSheetStgData[Cost Basis]&amp;TrendSheetStgData[Period]&amp;TrendSheetStgData[Trend],TrendSheetPrdData[#All],9,FALSE),0)</f>
        <v>28</v>
      </c>
      <c r="J1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7.1428571428571423</v>
      </c>
      <c r="K1655" s="5">
        <f>VLOOKUP(TrendSheetStgData[Population]&amp;TrendSheetStgData[Trend],Threshold[#All],4,FALSE)</f>
        <v>10</v>
      </c>
      <c r="L1655" s="5">
        <f>VLOOKUP(TrendSheetStgData[Population]&amp;TrendSheetStgData[Trend],Threshold[#All],5,FALSE)</f>
        <v>5</v>
      </c>
      <c r="M1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656" spans="1:13" x14ac:dyDescent="0.25">
      <c r="A1656" t="s">
        <v>115</v>
      </c>
      <c r="B1656" t="s">
        <v>115</v>
      </c>
      <c r="C1656" t="s">
        <v>78</v>
      </c>
      <c r="D1656" s="1" t="s">
        <v>109</v>
      </c>
      <c r="E1656" t="s">
        <v>93</v>
      </c>
      <c r="F1656" t="s">
        <v>21</v>
      </c>
      <c r="G1656">
        <v>10</v>
      </c>
      <c r="H1656">
        <v>23</v>
      </c>
      <c r="I1656" s="5">
        <f>IFERROR(VLOOKUP(TrendSheetStgData[Population]&amp;TrendSheetStgData[Cost Basis]&amp;TrendSheetStgData[Period]&amp;TrendSheetStgData[Trend],TrendSheetPrdData[#All],9,FALSE),0)</f>
        <v>23</v>
      </c>
      <c r="J1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6" s="5">
        <f>VLOOKUP(TrendSheetStgData[Population]&amp;TrendSheetStgData[Trend],Threshold[#All],4,FALSE)</f>
        <v>10</v>
      </c>
      <c r="L1656" s="5">
        <f>VLOOKUP(TrendSheetStgData[Population]&amp;TrendSheetStgData[Trend],Threshold[#All],5,FALSE)</f>
        <v>5</v>
      </c>
      <c r="M1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7" spans="1:13" x14ac:dyDescent="0.25">
      <c r="A1657" t="s">
        <v>115</v>
      </c>
      <c r="B1657" t="s">
        <v>115</v>
      </c>
      <c r="C1657" t="s">
        <v>78</v>
      </c>
      <c r="D1657" s="1" t="s">
        <v>110</v>
      </c>
      <c r="E1657" t="s">
        <v>93</v>
      </c>
      <c r="F1657" t="s">
        <v>21</v>
      </c>
      <c r="G1657">
        <v>10</v>
      </c>
      <c r="H1657">
        <v>25</v>
      </c>
      <c r="I1657" s="5">
        <f>IFERROR(VLOOKUP(TrendSheetStgData[Population]&amp;TrendSheetStgData[Cost Basis]&amp;TrendSheetStgData[Period]&amp;TrendSheetStgData[Trend],TrendSheetPrdData[#All],9,FALSE),0)</f>
        <v>22</v>
      </c>
      <c r="J1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13.636363636363635</v>
      </c>
      <c r="K1657" s="5">
        <f>VLOOKUP(TrendSheetStgData[Population]&amp;TrendSheetStgData[Trend],Threshold[#All],4,FALSE)</f>
        <v>10</v>
      </c>
      <c r="L1657" s="5">
        <f>VLOOKUP(TrendSheetStgData[Population]&amp;TrendSheetStgData[Trend],Threshold[#All],5,FALSE)</f>
        <v>5</v>
      </c>
      <c r="M1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58" spans="1:13" x14ac:dyDescent="0.25">
      <c r="A1658" t="s">
        <v>115</v>
      </c>
      <c r="B1658" t="s">
        <v>115</v>
      </c>
      <c r="C1658" t="s">
        <v>78</v>
      </c>
      <c r="D1658" s="1" t="s">
        <v>111</v>
      </c>
      <c r="E1658" t="s">
        <v>113</v>
      </c>
      <c r="F1658" t="s">
        <v>21</v>
      </c>
      <c r="G1658">
        <v>10</v>
      </c>
      <c r="H1658">
        <v>19</v>
      </c>
      <c r="I1658" s="5">
        <f>IFERROR(VLOOKUP(TrendSheetStgData[Population]&amp;TrendSheetStgData[Cost Basis]&amp;TrendSheetStgData[Period]&amp;TrendSheetStgData[Trend],TrendSheetPrdData[#All],9,FALSE),0)</f>
        <v>19</v>
      </c>
      <c r="J1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58" s="5">
        <f>VLOOKUP(TrendSheetStgData[Population]&amp;TrendSheetStgData[Trend],Threshold[#All],4,FALSE)</f>
        <v>10</v>
      </c>
      <c r="L1658" s="5">
        <f>VLOOKUP(TrendSheetStgData[Population]&amp;TrendSheetStgData[Trend],Threshold[#All],5,FALSE)</f>
        <v>5</v>
      </c>
      <c r="M1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59" spans="1:13" x14ac:dyDescent="0.25">
      <c r="A1659" t="s">
        <v>115</v>
      </c>
      <c r="B1659" t="s">
        <v>115</v>
      </c>
      <c r="C1659" t="s">
        <v>78</v>
      </c>
      <c r="D1659" s="1" t="s">
        <v>112</v>
      </c>
      <c r="E1659" t="s">
        <v>113</v>
      </c>
      <c r="F1659" t="s">
        <v>21</v>
      </c>
      <c r="G1659">
        <v>10</v>
      </c>
      <c r="H1659">
        <v>21</v>
      </c>
      <c r="I1659" s="5">
        <f>IFERROR(VLOOKUP(TrendSheetStgData[Population]&amp;TrendSheetStgData[Cost Basis]&amp;TrendSheetStgData[Period]&amp;TrendSheetStgData[Trend],TrendSheetPrdData[#All],9,FALSE),0)</f>
        <v>5</v>
      </c>
      <c r="J1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320</v>
      </c>
      <c r="K1659" s="5">
        <f>VLOOKUP(TrendSheetStgData[Population]&amp;TrendSheetStgData[Trend],Threshold[#All],4,FALSE)</f>
        <v>10</v>
      </c>
      <c r="L1659" s="5">
        <f>VLOOKUP(TrendSheetStgData[Population]&amp;TrendSheetStgData[Trend],Threshold[#All],5,FALSE)</f>
        <v>5</v>
      </c>
      <c r="M1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60" spans="1:13" x14ac:dyDescent="0.25">
      <c r="A1660" t="s">
        <v>115</v>
      </c>
      <c r="B1660" t="s">
        <v>115</v>
      </c>
      <c r="C1660" t="s">
        <v>78</v>
      </c>
      <c r="D1660" s="1" t="s">
        <v>114</v>
      </c>
      <c r="E1660" t="s">
        <v>113</v>
      </c>
      <c r="F1660" t="s">
        <v>21</v>
      </c>
      <c r="G1660">
        <v>10</v>
      </c>
      <c r="H1660">
        <v>10</v>
      </c>
      <c r="I1660" s="5">
        <f>IFERROR(VLOOKUP(TrendSheetStgData[Population]&amp;TrendSheetStgData[Cost Basis]&amp;TrendSheetStgData[Period]&amp;TrendSheetStgData[Trend],TrendSheetPrdData[#All],9,FALSE),0)</f>
        <v>0</v>
      </c>
      <c r="J1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60" s="5">
        <f>VLOOKUP(TrendSheetStgData[Population]&amp;TrendSheetStgData[Trend],Threshold[#All],4,FALSE)</f>
        <v>10</v>
      </c>
      <c r="L1660" s="5">
        <f>VLOOKUP(TrendSheetStgData[Population]&amp;TrendSheetStgData[Trend],Threshold[#All],5,FALSE)</f>
        <v>5</v>
      </c>
      <c r="M1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61" spans="1:13" x14ac:dyDescent="0.25">
      <c r="A1661" t="s">
        <v>115</v>
      </c>
      <c r="B1661" t="s">
        <v>115</v>
      </c>
      <c r="C1661" t="s">
        <v>78</v>
      </c>
      <c r="D1661" s="1" t="s">
        <v>92</v>
      </c>
      <c r="E1661" t="s">
        <v>93</v>
      </c>
      <c r="F1661" t="s">
        <v>22</v>
      </c>
      <c r="G1661">
        <v>11</v>
      </c>
      <c r="H1661">
        <v>0</v>
      </c>
      <c r="I1661" s="5">
        <f>IFERROR(VLOOKUP(TrendSheetStgData[Population]&amp;TrendSheetStgData[Cost Basis]&amp;TrendSheetStgData[Period]&amp;TrendSheetStgData[Trend],TrendSheetPrdData[#All],9,FALSE),0)</f>
        <v>0</v>
      </c>
      <c r="J1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1" s="5">
        <f>VLOOKUP(TrendSheetStgData[Population]&amp;TrendSheetStgData[Trend],Threshold[#All],4,FALSE)</f>
        <v>10</v>
      </c>
      <c r="L1661" s="5">
        <f>VLOOKUP(TrendSheetStgData[Population]&amp;TrendSheetStgData[Trend],Threshold[#All],5,FALSE)</f>
        <v>5</v>
      </c>
      <c r="M1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2" spans="1:13" x14ac:dyDescent="0.25">
      <c r="A1662" t="s">
        <v>115</v>
      </c>
      <c r="B1662" t="s">
        <v>115</v>
      </c>
      <c r="C1662" t="s">
        <v>78</v>
      </c>
      <c r="D1662" s="1" t="s">
        <v>94</v>
      </c>
      <c r="E1662" t="s">
        <v>93</v>
      </c>
      <c r="F1662" t="s">
        <v>22</v>
      </c>
      <c r="G1662">
        <v>11</v>
      </c>
      <c r="H1662">
        <v>5</v>
      </c>
      <c r="I1662" s="5">
        <f>IFERROR(VLOOKUP(TrendSheetStgData[Population]&amp;TrendSheetStgData[Cost Basis]&amp;TrendSheetStgData[Period]&amp;TrendSheetStgData[Trend],TrendSheetPrdData[#All],9,FALSE),0)</f>
        <v>5</v>
      </c>
      <c r="J1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2" s="5">
        <f>VLOOKUP(TrendSheetStgData[Population]&amp;TrendSheetStgData[Trend],Threshold[#All],4,FALSE)</f>
        <v>10</v>
      </c>
      <c r="L1662" s="5">
        <f>VLOOKUP(TrendSheetStgData[Population]&amp;TrendSheetStgData[Trend],Threshold[#All],5,FALSE)</f>
        <v>5</v>
      </c>
      <c r="M1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3" spans="1:13" x14ac:dyDescent="0.25">
      <c r="A1663" t="s">
        <v>115</v>
      </c>
      <c r="B1663" t="s">
        <v>115</v>
      </c>
      <c r="C1663" t="s">
        <v>78</v>
      </c>
      <c r="D1663" s="1" t="s">
        <v>95</v>
      </c>
      <c r="E1663" t="s">
        <v>93</v>
      </c>
      <c r="F1663" t="s">
        <v>22</v>
      </c>
      <c r="G1663">
        <v>11</v>
      </c>
      <c r="H1663">
        <v>21</v>
      </c>
      <c r="I1663" s="5">
        <f>IFERROR(VLOOKUP(TrendSheetStgData[Population]&amp;TrendSheetStgData[Cost Basis]&amp;TrendSheetStgData[Period]&amp;TrendSheetStgData[Trend],TrendSheetPrdData[#All],9,FALSE),0)</f>
        <v>21</v>
      </c>
      <c r="J1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3" s="5">
        <f>VLOOKUP(TrendSheetStgData[Population]&amp;TrendSheetStgData[Trend],Threshold[#All],4,FALSE)</f>
        <v>10</v>
      </c>
      <c r="L1663" s="5">
        <f>VLOOKUP(TrendSheetStgData[Population]&amp;TrendSheetStgData[Trend],Threshold[#All],5,FALSE)</f>
        <v>5</v>
      </c>
      <c r="M1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4" spans="1:13" x14ac:dyDescent="0.25">
      <c r="A1664" t="s">
        <v>115</v>
      </c>
      <c r="B1664" t="s">
        <v>115</v>
      </c>
      <c r="C1664" t="s">
        <v>78</v>
      </c>
      <c r="D1664" s="1" t="s">
        <v>96</v>
      </c>
      <c r="E1664" t="s">
        <v>93</v>
      </c>
      <c r="F1664" t="s">
        <v>22</v>
      </c>
      <c r="G1664">
        <v>11</v>
      </c>
      <c r="H1664">
        <v>5</v>
      </c>
      <c r="I1664" s="5">
        <f>IFERROR(VLOOKUP(TrendSheetStgData[Population]&amp;TrendSheetStgData[Cost Basis]&amp;TrendSheetStgData[Period]&amp;TrendSheetStgData[Trend],TrendSheetPrdData[#All],9,FALSE),0)</f>
        <v>5</v>
      </c>
      <c r="J1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4" s="5">
        <f>VLOOKUP(TrendSheetStgData[Population]&amp;TrendSheetStgData[Trend],Threshold[#All],4,FALSE)</f>
        <v>10</v>
      </c>
      <c r="L1664" s="5">
        <f>VLOOKUP(TrendSheetStgData[Population]&amp;TrendSheetStgData[Trend],Threshold[#All],5,FALSE)</f>
        <v>5</v>
      </c>
      <c r="M1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5" spans="1:13" x14ac:dyDescent="0.25">
      <c r="A1665" t="s">
        <v>115</v>
      </c>
      <c r="B1665" t="s">
        <v>115</v>
      </c>
      <c r="C1665" t="s">
        <v>78</v>
      </c>
      <c r="D1665" s="1" t="s">
        <v>97</v>
      </c>
      <c r="E1665" t="s">
        <v>93</v>
      </c>
      <c r="F1665" t="s">
        <v>22</v>
      </c>
      <c r="G1665">
        <v>11</v>
      </c>
      <c r="H1665">
        <v>9</v>
      </c>
      <c r="I1665" s="5">
        <f>IFERROR(VLOOKUP(TrendSheetStgData[Population]&amp;TrendSheetStgData[Cost Basis]&amp;TrendSheetStgData[Period]&amp;TrendSheetStgData[Trend],TrendSheetPrdData[#All],9,FALSE),0)</f>
        <v>9</v>
      </c>
      <c r="J1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5" s="5">
        <f>VLOOKUP(TrendSheetStgData[Population]&amp;TrendSheetStgData[Trend],Threshold[#All],4,FALSE)</f>
        <v>10</v>
      </c>
      <c r="L1665" s="5">
        <f>VLOOKUP(TrendSheetStgData[Population]&amp;TrendSheetStgData[Trend],Threshold[#All],5,FALSE)</f>
        <v>5</v>
      </c>
      <c r="M1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6" spans="1:13" x14ac:dyDescent="0.25">
      <c r="A1666" t="s">
        <v>115</v>
      </c>
      <c r="B1666" t="s">
        <v>115</v>
      </c>
      <c r="C1666" t="s">
        <v>78</v>
      </c>
      <c r="D1666" s="1" t="s">
        <v>98</v>
      </c>
      <c r="E1666" t="s">
        <v>93</v>
      </c>
      <c r="F1666" t="s">
        <v>22</v>
      </c>
      <c r="G1666">
        <v>11</v>
      </c>
      <c r="H1666">
        <v>6</v>
      </c>
      <c r="I1666" s="5">
        <f>IFERROR(VLOOKUP(TrendSheetStgData[Population]&amp;TrendSheetStgData[Cost Basis]&amp;TrendSheetStgData[Period]&amp;TrendSheetStgData[Trend],TrendSheetPrdData[#All],9,FALSE),0)</f>
        <v>6</v>
      </c>
      <c r="J1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6" s="5">
        <f>VLOOKUP(TrendSheetStgData[Population]&amp;TrendSheetStgData[Trend],Threshold[#All],4,FALSE)</f>
        <v>10</v>
      </c>
      <c r="L1666" s="5">
        <f>VLOOKUP(TrendSheetStgData[Population]&amp;TrendSheetStgData[Trend],Threshold[#All],5,FALSE)</f>
        <v>5</v>
      </c>
      <c r="M1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7" spans="1:13" x14ac:dyDescent="0.25">
      <c r="A1667" t="s">
        <v>115</v>
      </c>
      <c r="B1667" t="s">
        <v>115</v>
      </c>
      <c r="C1667" t="s">
        <v>78</v>
      </c>
      <c r="D1667" s="1" t="s">
        <v>99</v>
      </c>
      <c r="E1667" t="s">
        <v>93</v>
      </c>
      <c r="F1667" t="s">
        <v>22</v>
      </c>
      <c r="G1667">
        <v>11</v>
      </c>
      <c r="H1667">
        <v>17</v>
      </c>
      <c r="I1667" s="5">
        <f>IFERROR(VLOOKUP(TrendSheetStgData[Population]&amp;TrendSheetStgData[Cost Basis]&amp;TrendSheetStgData[Period]&amp;TrendSheetStgData[Trend],TrendSheetPrdData[#All],9,FALSE),0)</f>
        <v>17</v>
      </c>
      <c r="J1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7" s="5">
        <f>VLOOKUP(TrendSheetStgData[Population]&amp;TrendSheetStgData[Trend],Threshold[#All],4,FALSE)</f>
        <v>10</v>
      </c>
      <c r="L1667" s="5">
        <f>VLOOKUP(TrendSheetStgData[Population]&amp;TrendSheetStgData[Trend],Threshold[#All],5,FALSE)</f>
        <v>5</v>
      </c>
      <c r="M1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8" spans="1:13" x14ac:dyDescent="0.25">
      <c r="A1668" t="s">
        <v>115</v>
      </c>
      <c r="B1668" t="s">
        <v>115</v>
      </c>
      <c r="C1668" t="s">
        <v>78</v>
      </c>
      <c r="D1668" s="1" t="s">
        <v>100</v>
      </c>
      <c r="E1668" t="s">
        <v>93</v>
      </c>
      <c r="F1668" t="s">
        <v>22</v>
      </c>
      <c r="G1668">
        <v>11</v>
      </c>
      <c r="H1668">
        <v>6</v>
      </c>
      <c r="I1668" s="5">
        <f>IFERROR(VLOOKUP(TrendSheetStgData[Population]&amp;TrendSheetStgData[Cost Basis]&amp;TrendSheetStgData[Period]&amp;TrendSheetStgData[Trend],TrendSheetPrdData[#All],9,FALSE),0)</f>
        <v>6</v>
      </c>
      <c r="J1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8" s="5">
        <f>VLOOKUP(TrendSheetStgData[Population]&amp;TrendSheetStgData[Trend],Threshold[#All],4,FALSE)</f>
        <v>10</v>
      </c>
      <c r="L1668" s="5">
        <f>VLOOKUP(TrendSheetStgData[Population]&amp;TrendSheetStgData[Trend],Threshold[#All],5,FALSE)</f>
        <v>5</v>
      </c>
      <c r="M1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69" spans="1:13" x14ac:dyDescent="0.25">
      <c r="A1669" t="s">
        <v>115</v>
      </c>
      <c r="B1669" t="s">
        <v>115</v>
      </c>
      <c r="C1669" t="s">
        <v>78</v>
      </c>
      <c r="D1669" s="1" t="s">
        <v>101</v>
      </c>
      <c r="E1669" t="s">
        <v>93</v>
      </c>
      <c r="F1669" t="s">
        <v>22</v>
      </c>
      <c r="G1669">
        <v>11</v>
      </c>
      <c r="H1669">
        <v>11</v>
      </c>
      <c r="I1669" s="5">
        <f>IFERROR(VLOOKUP(TrendSheetStgData[Population]&amp;TrendSheetStgData[Cost Basis]&amp;TrendSheetStgData[Period]&amp;TrendSheetStgData[Trend],TrendSheetPrdData[#All],9,FALSE),0)</f>
        <v>11</v>
      </c>
      <c r="J1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69" s="5">
        <f>VLOOKUP(TrendSheetStgData[Population]&amp;TrendSheetStgData[Trend],Threshold[#All],4,FALSE)</f>
        <v>10</v>
      </c>
      <c r="L1669" s="5">
        <f>VLOOKUP(TrendSheetStgData[Population]&amp;TrendSheetStgData[Trend],Threshold[#All],5,FALSE)</f>
        <v>5</v>
      </c>
      <c r="M1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0" spans="1:13" x14ac:dyDescent="0.25">
      <c r="A1670" t="s">
        <v>115</v>
      </c>
      <c r="B1670" t="s">
        <v>115</v>
      </c>
      <c r="C1670" t="s">
        <v>78</v>
      </c>
      <c r="D1670" s="1" t="s">
        <v>102</v>
      </c>
      <c r="E1670" t="s">
        <v>93</v>
      </c>
      <c r="F1670" t="s">
        <v>22</v>
      </c>
      <c r="G1670">
        <v>11</v>
      </c>
      <c r="H1670">
        <v>3</v>
      </c>
      <c r="I1670" s="5">
        <f>IFERROR(VLOOKUP(TrendSheetStgData[Population]&amp;TrendSheetStgData[Cost Basis]&amp;TrendSheetStgData[Period]&amp;TrendSheetStgData[Trend],TrendSheetPrdData[#All],9,FALSE),0)</f>
        <v>3</v>
      </c>
      <c r="J1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0" s="5">
        <f>VLOOKUP(TrendSheetStgData[Population]&amp;TrendSheetStgData[Trend],Threshold[#All],4,FALSE)</f>
        <v>10</v>
      </c>
      <c r="L1670" s="5">
        <f>VLOOKUP(TrendSheetStgData[Population]&amp;TrendSheetStgData[Trend],Threshold[#All],5,FALSE)</f>
        <v>5</v>
      </c>
      <c r="M1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1" spans="1:13" x14ac:dyDescent="0.25">
      <c r="A1671" t="s">
        <v>115</v>
      </c>
      <c r="B1671" t="s">
        <v>115</v>
      </c>
      <c r="C1671" t="s">
        <v>78</v>
      </c>
      <c r="D1671" s="1" t="s">
        <v>103</v>
      </c>
      <c r="E1671" t="s">
        <v>93</v>
      </c>
      <c r="F1671" t="s">
        <v>22</v>
      </c>
      <c r="G1671">
        <v>11</v>
      </c>
      <c r="H1671">
        <v>8</v>
      </c>
      <c r="I1671" s="5">
        <f>IFERROR(VLOOKUP(TrendSheetStgData[Population]&amp;TrendSheetStgData[Cost Basis]&amp;TrendSheetStgData[Period]&amp;TrendSheetStgData[Trend],TrendSheetPrdData[#All],9,FALSE),0)</f>
        <v>8</v>
      </c>
      <c r="J1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1" s="5">
        <f>VLOOKUP(TrendSheetStgData[Population]&amp;TrendSheetStgData[Trend],Threshold[#All],4,FALSE)</f>
        <v>10</v>
      </c>
      <c r="L1671" s="5">
        <f>VLOOKUP(TrendSheetStgData[Population]&amp;TrendSheetStgData[Trend],Threshold[#All],5,FALSE)</f>
        <v>5</v>
      </c>
      <c r="M1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2" spans="1:13" x14ac:dyDescent="0.25">
      <c r="A1672" t="s">
        <v>115</v>
      </c>
      <c r="B1672" t="s">
        <v>115</v>
      </c>
      <c r="C1672" t="s">
        <v>78</v>
      </c>
      <c r="D1672" s="1" t="s">
        <v>104</v>
      </c>
      <c r="E1672" t="s">
        <v>93</v>
      </c>
      <c r="F1672" t="s">
        <v>22</v>
      </c>
      <c r="G1672">
        <v>11</v>
      </c>
      <c r="H1672">
        <v>19</v>
      </c>
      <c r="I1672" s="5">
        <f>IFERROR(VLOOKUP(TrendSheetStgData[Population]&amp;TrendSheetStgData[Cost Basis]&amp;TrendSheetStgData[Period]&amp;TrendSheetStgData[Trend],TrendSheetPrdData[#All],9,FALSE),0)</f>
        <v>19</v>
      </c>
      <c r="J1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2" s="5">
        <f>VLOOKUP(TrendSheetStgData[Population]&amp;TrendSheetStgData[Trend],Threshold[#All],4,FALSE)</f>
        <v>10</v>
      </c>
      <c r="L1672" s="5">
        <f>VLOOKUP(TrendSheetStgData[Population]&amp;TrendSheetStgData[Trend],Threshold[#All],5,FALSE)</f>
        <v>5</v>
      </c>
      <c r="M1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3" spans="1:13" x14ac:dyDescent="0.25">
      <c r="A1673" t="s">
        <v>115</v>
      </c>
      <c r="B1673" t="s">
        <v>115</v>
      </c>
      <c r="C1673" t="s">
        <v>78</v>
      </c>
      <c r="D1673" s="1" t="s">
        <v>105</v>
      </c>
      <c r="E1673" t="s">
        <v>93</v>
      </c>
      <c r="F1673" t="s">
        <v>22</v>
      </c>
      <c r="G1673">
        <v>11</v>
      </c>
      <c r="H1673">
        <v>0</v>
      </c>
      <c r="I1673" s="5">
        <f>IFERROR(VLOOKUP(TrendSheetStgData[Population]&amp;TrendSheetStgData[Cost Basis]&amp;TrendSheetStgData[Period]&amp;TrendSheetStgData[Trend],TrendSheetPrdData[#All],9,FALSE),0)</f>
        <v>0</v>
      </c>
      <c r="J1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3" s="5">
        <f>VLOOKUP(TrendSheetStgData[Population]&amp;TrendSheetStgData[Trend],Threshold[#All],4,FALSE)</f>
        <v>10</v>
      </c>
      <c r="L1673" s="5">
        <f>VLOOKUP(TrendSheetStgData[Population]&amp;TrendSheetStgData[Trend],Threshold[#All],5,FALSE)</f>
        <v>5</v>
      </c>
      <c r="M1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4" spans="1:13" x14ac:dyDescent="0.25">
      <c r="A1674" t="s">
        <v>115</v>
      </c>
      <c r="B1674" t="s">
        <v>115</v>
      </c>
      <c r="C1674" t="s">
        <v>78</v>
      </c>
      <c r="D1674" s="1" t="s">
        <v>106</v>
      </c>
      <c r="E1674" t="s">
        <v>93</v>
      </c>
      <c r="F1674" t="s">
        <v>22</v>
      </c>
      <c r="G1674">
        <v>11</v>
      </c>
      <c r="H1674">
        <v>10</v>
      </c>
      <c r="I1674" s="5">
        <f>IFERROR(VLOOKUP(TrendSheetStgData[Population]&amp;TrendSheetStgData[Cost Basis]&amp;TrendSheetStgData[Period]&amp;TrendSheetStgData[Trend],TrendSheetPrdData[#All],9,FALSE),0)</f>
        <v>10</v>
      </c>
      <c r="J1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4" s="5">
        <f>VLOOKUP(TrendSheetStgData[Population]&amp;TrendSheetStgData[Trend],Threshold[#All],4,FALSE)</f>
        <v>10</v>
      </c>
      <c r="L1674" s="5">
        <f>VLOOKUP(TrendSheetStgData[Population]&amp;TrendSheetStgData[Trend],Threshold[#All],5,FALSE)</f>
        <v>5</v>
      </c>
      <c r="M1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5" spans="1:13" x14ac:dyDescent="0.25">
      <c r="A1675" t="s">
        <v>115</v>
      </c>
      <c r="B1675" t="s">
        <v>115</v>
      </c>
      <c r="C1675" t="s">
        <v>78</v>
      </c>
      <c r="D1675" s="1" t="s">
        <v>107</v>
      </c>
      <c r="E1675" t="s">
        <v>93</v>
      </c>
      <c r="F1675" t="s">
        <v>22</v>
      </c>
      <c r="G1675">
        <v>11</v>
      </c>
      <c r="H1675">
        <v>0</v>
      </c>
      <c r="I1675" s="5">
        <f>IFERROR(VLOOKUP(TrendSheetStgData[Population]&amp;TrendSheetStgData[Cost Basis]&amp;TrendSheetStgData[Period]&amp;TrendSheetStgData[Trend],TrendSheetPrdData[#All],9,FALSE),0)</f>
        <v>0</v>
      </c>
      <c r="J1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5" s="5">
        <f>VLOOKUP(TrendSheetStgData[Population]&amp;TrendSheetStgData[Trend],Threshold[#All],4,FALSE)</f>
        <v>10</v>
      </c>
      <c r="L1675" s="5">
        <f>VLOOKUP(TrendSheetStgData[Population]&amp;TrendSheetStgData[Trend],Threshold[#All],5,FALSE)</f>
        <v>5</v>
      </c>
      <c r="M1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6" spans="1:13" x14ac:dyDescent="0.25">
      <c r="A1676" t="s">
        <v>115</v>
      </c>
      <c r="B1676" t="s">
        <v>115</v>
      </c>
      <c r="C1676" t="s">
        <v>78</v>
      </c>
      <c r="D1676" s="1" t="s">
        <v>108</v>
      </c>
      <c r="E1676" t="s">
        <v>93</v>
      </c>
      <c r="F1676" t="s">
        <v>22</v>
      </c>
      <c r="G1676">
        <v>11</v>
      </c>
      <c r="H1676">
        <v>10</v>
      </c>
      <c r="I1676" s="5">
        <f>IFERROR(VLOOKUP(TrendSheetStgData[Population]&amp;TrendSheetStgData[Cost Basis]&amp;TrendSheetStgData[Period]&amp;TrendSheetStgData[Trend],TrendSheetPrdData[#All],9,FALSE),0)</f>
        <v>10</v>
      </c>
      <c r="J1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6" s="5">
        <f>VLOOKUP(TrendSheetStgData[Population]&amp;TrendSheetStgData[Trend],Threshold[#All],4,FALSE)</f>
        <v>10</v>
      </c>
      <c r="L1676" s="5">
        <f>VLOOKUP(TrendSheetStgData[Population]&amp;TrendSheetStgData[Trend],Threshold[#All],5,FALSE)</f>
        <v>5</v>
      </c>
      <c r="M1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7" spans="1:13" x14ac:dyDescent="0.25">
      <c r="A1677" t="s">
        <v>115</v>
      </c>
      <c r="B1677" t="s">
        <v>115</v>
      </c>
      <c r="C1677" t="s">
        <v>78</v>
      </c>
      <c r="D1677" s="1" t="s">
        <v>109</v>
      </c>
      <c r="E1677" t="s">
        <v>93</v>
      </c>
      <c r="F1677" t="s">
        <v>22</v>
      </c>
      <c r="G1677">
        <v>11</v>
      </c>
      <c r="H1677">
        <v>6</v>
      </c>
      <c r="I1677" s="5">
        <f>IFERROR(VLOOKUP(TrendSheetStgData[Population]&amp;TrendSheetStgData[Cost Basis]&amp;TrendSheetStgData[Period]&amp;TrendSheetStgData[Trend],TrendSheetPrdData[#All],9,FALSE),0)</f>
        <v>6</v>
      </c>
      <c r="J1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7" s="5">
        <f>VLOOKUP(TrendSheetStgData[Population]&amp;TrendSheetStgData[Trend],Threshold[#All],4,FALSE)</f>
        <v>10</v>
      </c>
      <c r="L1677" s="5">
        <f>VLOOKUP(TrendSheetStgData[Population]&amp;TrendSheetStgData[Trend],Threshold[#All],5,FALSE)</f>
        <v>5</v>
      </c>
      <c r="M1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8" spans="1:13" x14ac:dyDescent="0.25">
      <c r="A1678" t="s">
        <v>115</v>
      </c>
      <c r="B1678" t="s">
        <v>115</v>
      </c>
      <c r="C1678" t="s">
        <v>78</v>
      </c>
      <c r="D1678" s="1" t="s">
        <v>110</v>
      </c>
      <c r="E1678" t="s">
        <v>93</v>
      </c>
      <c r="F1678" t="s">
        <v>22</v>
      </c>
      <c r="G1678">
        <v>11</v>
      </c>
      <c r="H1678">
        <v>3</v>
      </c>
      <c r="I1678" s="5">
        <f>IFERROR(VLOOKUP(TrendSheetStgData[Population]&amp;TrendSheetStgData[Cost Basis]&amp;TrendSheetStgData[Period]&amp;TrendSheetStgData[Trend],TrendSheetPrdData[#All],9,FALSE),0)</f>
        <v>3</v>
      </c>
      <c r="J1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8" s="5">
        <f>VLOOKUP(TrendSheetStgData[Population]&amp;TrendSheetStgData[Trend],Threshold[#All],4,FALSE)</f>
        <v>10</v>
      </c>
      <c r="L1678" s="5">
        <f>VLOOKUP(TrendSheetStgData[Population]&amp;TrendSheetStgData[Trend],Threshold[#All],5,FALSE)</f>
        <v>5</v>
      </c>
      <c r="M1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79" spans="1:13" x14ac:dyDescent="0.25">
      <c r="A1679" t="s">
        <v>115</v>
      </c>
      <c r="B1679" t="s">
        <v>115</v>
      </c>
      <c r="C1679" t="s">
        <v>78</v>
      </c>
      <c r="D1679" s="1" t="s">
        <v>111</v>
      </c>
      <c r="E1679" t="s">
        <v>113</v>
      </c>
      <c r="F1679" t="s">
        <v>22</v>
      </c>
      <c r="G1679">
        <v>11</v>
      </c>
      <c r="H1679">
        <v>14</v>
      </c>
      <c r="I1679" s="5">
        <f>IFERROR(VLOOKUP(TrendSheetStgData[Population]&amp;TrendSheetStgData[Cost Basis]&amp;TrendSheetStgData[Period]&amp;TrendSheetStgData[Trend],TrendSheetPrdData[#All],9,FALSE),0)</f>
        <v>14</v>
      </c>
      <c r="J1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79" s="5">
        <f>VLOOKUP(TrendSheetStgData[Population]&amp;TrendSheetStgData[Trend],Threshold[#All],4,FALSE)</f>
        <v>10</v>
      </c>
      <c r="L1679" s="5">
        <f>VLOOKUP(TrendSheetStgData[Population]&amp;TrendSheetStgData[Trend],Threshold[#All],5,FALSE)</f>
        <v>5</v>
      </c>
      <c r="M1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0" spans="1:13" x14ac:dyDescent="0.25">
      <c r="A1680" t="s">
        <v>115</v>
      </c>
      <c r="B1680" t="s">
        <v>115</v>
      </c>
      <c r="C1680" t="s">
        <v>78</v>
      </c>
      <c r="D1680" s="1" t="s">
        <v>112</v>
      </c>
      <c r="E1680" t="s">
        <v>113</v>
      </c>
      <c r="F1680" t="s">
        <v>22</v>
      </c>
      <c r="G1680">
        <v>11</v>
      </c>
      <c r="H1680">
        <v>8</v>
      </c>
      <c r="I1680" s="5">
        <f>IFERROR(VLOOKUP(TrendSheetStgData[Population]&amp;TrendSheetStgData[Cost Basis]&amp;TrendSheetStgData[Period]&amp;TrendSheetStgData[Trend],TrendSheetPrdData[#All],9,FALSE),0)</f>
        <v>5</v>
      </c>
      <c r="J1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v>
      </c>
      <c r="K1680" s="5">
        <f>VLOOKUP(TrendSheetStgData[Population]&amp;TrendSheetStgData[Trend],Threshold[#All],4,FALSE)</f>
        <v>10</v>
      </c>
      <c r="L1680" s="5">
        <f>VLOOKUP(TrendSheetStgData[Population]&amp;TrendSheetStgData[Trend],Threshold[#All],5,FALSE)</f>
        <v>5</v>
      </c>
      <c r="M1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81" spans="1:13" x14ac:dyDescent="0.25">
      <c r="A1681" t="s">
        <v>115</v>
      </c>
      <c r="B1681" t="s">
        <v>115</v>
      </c>
      <c r="C1681" t="s">
        <v>78</v>
      </c>
      <c r="D1681" s="1" t="s">
        <v>114</v>
      </c>
      <c r="E1681" t="s">
        <v>113</v>
      </c>
      <c r="F1681" t="s">
        <v>22</v>
      </c>
      <c r="G1681">
        <v>11</v>
      </c>
      <c r="H1681">
        <v>5</v>
      </c>
      <c r="I1681" s="5">
        <f>IFERROR(VLOOKUP(TrendSheetStgData[Population]&amp;TrendSheetStgData[Cost Basis]&amp;TrendSheetStgData[Period]&amp;TrendSheetStgData[Trend],TrendSheetPrdData[#All],9,FALSE),0)</f>
        <v>0</v>
      </c>
      <c r="J1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681" s="5">
        <f>VLOOKUP(TrendSheetStgData[Population]&amp;TrendSheetStgData[Trend],Threshold[#All],4,FALSE)</f>
        <v>10</v>
      </c>
      <c r="L1681" s="5">
        <f>VLOOKUP(TrendSheetStgData[Population]&amp;TrendSheetStgData[Trend],Threshold[#All],5,FALSE)</f>
        <v>5</v>
      </c>
      <c r="M1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682" spans="1:13" x14ac:dyDescent="0.25">
      <c r="A1682" t="s">
        <v>115</v>
      </c>
      <c r="B1682" t="s">
        <v>115</v>
      </c>
      <c r="C1682" t="s">
        <v>78</v>
      </c>
      <c r="D1682" s="1" t="s">
        <v>92</v>
      </c>
      <c r="E1682" t="s">
        <v>93</v>
      </c>
      <c r="F1682" t="s">
        <v>23</v>
      </c>
      <c r="G1682">
        <v>12</v>
      </c>
      <c r="H1682">
        <v>0</v>
      </c>
      <c r="I1682" s="5">
        <f>IFERROR(VLOOKUP(TrendSheetStgData[Population]&amp;TrendSheetStgData[Cost Basis]&amp;TrendSheetStgData[Period]&amp;TrendSheetStgData[Trend],TrendSheetPrdData[#All],9,FALSE),0)</f>
        <v>0</v>
      </c>
      <c r="J1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2" s="5">
        <f>VLOOKUP(TrendSheetStgData[Population]&amp;TrendSheetStgData[Trend],Threshold[#All],4,FALSE)</f>
        <v>10</v>
      </c>
      <c r="L1682" s="5">
        <f>VLOOKUP(TrendSheetStgData[Population]&amp;TrendSheetStgData[Trend],Threshold[#All],5,FALSE)</f>
        <v>5</v>
      </c>
      <c r="M1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3" spans="1:13" x14ac:dyDescent="0.25">
      <c r="A1683" t="s">
        <v>115</v>
      </c>
      <c r="B1683" t="s">
        <v>115</v>
      </c>
      <c r="C1683" t="s">
        <v>78</v>
      </c>
      <c r="D1683" s="1" t="s">
        <v>94</v>
      </c>
      <c r="E1683" t="s">
        <v>93</v>
      </c>
      <c r="F1683" t="s">
        <v>23</v>
      </c>
      <c r="G1683">
        <v>12</v>
      </c>
      <c r="H1683">
        <v>5</v>
      </c>
      <c r="I1683" s="5">
        <f>IFERROR(VLOOKUP(TrendSheetStgData[Population]&amp;TrendSheetStgData[Cost Basis]&amp;TrendSheetStgData[Period]&amp;TrendSheetStgData[Trend],TrendSheetPrdData[#All],9,FALSE),0)</f>
        <v>5</v>
      </c>
      <c r="J1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3" s="5">
        <f>VLOOKUP(TrendSheetStgData[Population]&amp;TrendSheetStgData[Trend],Threshold[#All],4,FALSE)</f>
        <v>10</v>
      </c>
      <c r="L1683" s="5">
        <f>VLOOKUP(TrendSheetStgData[Population]&amp;TrendSheetStgData[Trend],Threshold[#All],5,FALSE)</f>
        <v>5</v>
      </c>
      <c r="M1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4" spans="1:13" x14ac:dyDescent="0.25">
      <c r="A1684" t="s">
        <v>115</v>
      </c>
      <c r="B1684" t="s">
        <v>115</v>
      </c>
      <c r="C1684" t="s">
        <v>78</v>
      </c>
      <c r="D1684" s="1" t="s">
        <v>95</v>
      </c>
      <c r="E1684" t="s">
        <v>93</v>
      </c>
      <c r="F1684" t="s">
        <v>23</v>
      </c>
      <c r="G1684">
        <v>12</v>
      </c>
      <c r="H1684">
        <v>0</v>
      </c>
      <c r="I1684" s="5">
        <f>IFERROR(VLOOKUP(TrendSheetStgData[Population]&amp;TrendSheetStgData[Cost Basis]&amp;TrendSheetStgData[Period]&amp;TrendSheetStgData[Trend],TrendSheetPrdData[#All],9,FALSE),0)</f>
        <v>0</v>
      </c>
      <c r="J1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4" s="5">
        <f>VLOOKUP(TrendSheetStgData[Population]&amp;TrendSheetStgData[Trend],Threshold[#All],4,FALSE)</f>
        <v>10</v>
      </c>
      <c r="L1684" s="5">
        <f>VLOOKUP(TrendSheetStgData[Population]&amp;TrendSheetStgData[Trend],Threshold[#All],5,FALSE)</f>
        <v>5</v>
      </c>
      <c r="M1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5" spans="1:13" x14ac:dyDescent="0.25">
      <c r="A1685" t="s">
        <v>115</v>
      </c>
      <c r="B1685" t="s">
        <v>115</v>
      </c>
      <c r="C1685" t="s">
        <v>78</v>
      </c>
      <c r="D1685" s="1" t="s">
        <v>96</v>
      </c>
      <c r="E1685" t="s">
        <v>93</v>
      </c>
      <c r="F1685" t="s">
        <v>23</v>
      </c>
      <c r="G1685">
        <v>12</v>
      </c>
      <c r="H1685">
        <v>0</v>
      </c>
      <c r="I1685" s="5">
        <f>IFERROR(VLOOKUP(TrendSheetStgData[Population]&amp;TrendSheetStgData[Cost Basis]&amp;TrendSheetStgData[Period]&amp;TrendSheetStgData[Trend],TrendSheetPrdData[#All],9,FALSE),0)</f>
        <v>0</v>
      </c>
      <c r="J1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5" s="5">
        <f>VLOOKUP(TrendSheetStgData[Population]&amp;TrendSheetStgData[Trend],Threshold[#All],4,FALSE)</f>
        <v>10</v>
      </c>
      <c r="L1685" s="5">
        <f>VLOOKUP(TrendSheetStgData[Population]&amp;TrendSheetStgData[Trend],Threshold[#All],5,FALSE)</f>
        <v>5</v>
      </c>
      <c r="M1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6" spans="1:13" x14ac:dyDescent="0.25">
      <c r="A1686" t="s">
        <v>115</v>
      </c>
      <c r="B1686" t="s">
        <v>115</v>
      </c>
      <c r="C1686" t="s">
        <v>78</v>
      </c>
      <c r="D1686" s="1" t="s">
        <v>97</v>
      </c>
      <c r="E1686" t="s">
        <v>93</v>
      </c>
      <c r="F1686" t="s">
        <v>23</v>
      </c>
      <c r="G1686">
        <v>12</v>
      </c>
      <c r="H1686">
        <v>6</v>
      </c>
      <c r="I1686" s="5">
        <f>IFERROR(VLOOKUP(TrendSheetStgData[Population]&amp;TrendSheetStgData[Cost Basis]&amp;TrendSheetStgData[Period]&amp;TrendSheetStgData[Trend],TrendSheetPrdData[#All],9,FALSE),0)</f>
        <v>6</v>
      </c>
      <c r="J1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6" s="5">
        <f>VLOOKUP(TrendSheetStgData[Population]&amp;TrendSheetStgData[Trend],Threshold[#All],4,FALSE)</f>
        <v>10</v>
      </c>
      <c r="L1686" s="5">
        <f>VLOOKUP(TrendSheetStgData[Population]&amp;TrendSheetStgData[Trend],Threshold[#All],5,FALSE)</f>
        <v>5</v>
      </c>
      <c r="M1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7" spans="1:13" x14ac:dyDescent="0.25">
      <c r="A1687" t="s">
        <v>115</v>
      </c>
      <c r="B1687" t="s">
        <v>115</v>
      </c>
      <c r="C1687" t="s">
        <v>78</v>
      </c>
      <c r="D1687" s="1" t="s">
        <v>98</v>
      </c>
      <c r="E1687" t="s">
        <v>93</v>
      </c>
      <c r="F1687" t="s">
        <v>23</v>
      </c>
      <c r="G1687">
        <v>12</v>
      </c>
      <c r="H1687">
        <v>14</v>
      </c>
      <c r="I1687" s="5">
        <f>IFERROR(VLOOKUP(TrendSheetStgData[Population]&amp;TrendSheetStgData[Cost Basis]&amp;TrendSheetStgData[Period]&amp;TrendSheetStgData[Trend],TrendSheetPrdData[#All],9,FALSE),0)</f>
        <v>14</v>
      </c>
      <c r="J1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7" s="5">
        <f>VLOOKUP(TrendSheetStgData[Population]&amp;TrendSheetStgData[Trend],Threshold[#All],4,FALSE)</f>
        <v>10</v>
      </c>
      <c r="L1687" s="5">
        <f>VLOOKUP(TrendSheetStgData[Population]&amp;TrendSheetStgData[Trend],Threshold[#All],5,FALSE)</f>
        <v>5</v>
      </c>
      <c r="M1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8" spans="1:13" x14ac:dyDescent="0.25">
      <c r="A1688" t="s">
        <v>115</v>
      </c>
      <c r="B1688" t="s">
        <v>115</v>
      </c>
      <c r="C1688" t="s">
        <v>78</v>
      </c>
      <c r="D1688" s="1" t="s">
        <v>99</v>
      </c>
      <c r="E1688" t="s">
        <v>93</v>
      </c>
      <c r="F1688" t="s">
        <v>23</v>
      </c>
      <c r="G1688">
        <v>12</v>
      </c>
      <c r="H1688">
        <v>3</v>
      </c>
      <c r="I1688" s="5">
        <f>IFERROR(VLOOKUP(TrendSheetStgData[Population]&amp;TrendSheetStgData[Cost Basis]&amp;TrendSheetStgData[Period]&amp;TrendSheetStgData[Trend],TrendSheetPrdData[#All],9,FALSE),0)</f>
        <v>3</v>
      </c>
      <c r="J1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8" s="5">
        <f>VLOOKUP(TrendSheetStgData[Population]&amp;TrendSheetStgData[Trend],Threshold[#All],4,FALSE)</f>
        <v>10</v>
      </c>
      <c r="L1688" s="5">
        <f>VLOOKUP(TrendSheetStgData[Population]&amp;TrendSheetStgData[Trend],Threshold[#All],5,FALSE)</f>
        <v>5</v>
      </c>
      <c r="M1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89" spans="1:13" x14ac:dyDescent="0.25">
      <c r="A1689" t="s">
        <v>115</v>
      </c>
      <c r="B1689" t="s">
        <v>115</v>
      </c>
      <c r="C1689" t="s">
        <v>78</v>
      </c>
      <c r="D1689" s="1" t="s">
        <v>100</v>
      </c>
      <c r="E1689" t="s">
        <v>93</v>
      </c>
      <c r="F1689" t="s">
        <v>23</v>
      </c>
      <c r="G1689">
        <v>12</v>
      </c>
      <c r="H1689">
        <v>25</v>
      </c>
      <c r="I1689" s="5">
        <f>IFERROR(VLOOKUP(TrendSheetStgData[Population]&amp;TrendSheetStgData[Cost Basis]&amp;TrendSheetStgData[Period]&amp;TrendSheetStgData[Trend],TrendSheetPrdData[#All],9,FALSE),0)</f>
        <v>25</v>
      </c>
      <c r="J1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89" s="5">
        <f>VLOOKUP(TrendSheetStgData[Population]&amp;TrendSheetStgData[Trend],Threshold[#All],4,FALSE)</f>
        <v>10</v>
      </c>
      <c r="L1689" s="5">
        <f>VLOOKUP(TrendSheetStgData[Population]&amp;TrendSheetStgData[Trend],Threshold[#All],5,FALSE)</f>
        <v>5</v>
      </c>
      <c r="M1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0" spans="1:13" x14ac:dyDescent="0.25">
      <c r="A1690" t="s">
        <v>115</v>
      </c>
      <c r="B1690" t="s">
        <v>115</v>
      </c>
      <c r="C1690" t="s">
        <v>78</v>
      </c>
      <c r="D1690" s="1" t="s">
        <v>101</v>
      </c>
      <c r="E1690" t="s">
        <v>93</v>
      </c>
      <c r="F1690" t="s">
        <v>23</v>
      </c>
      <c r="G1690">
        <v>12</v>
      </c>
      <c r="H1690">
        <v>6</v>
      </c>
      <c r="I1690" s="5">
        <f>IFERROR(VLOOKUP(TrendSheetStgData[Population]&amp;TrendSheetStgData[Cost Basis]&amp;TrendSheetStgData[Period]&amp;TrendSheetStgData[Trend],TrendSheetPrdData[#All],9,FALSE),0)</f>
        <v>6</v>
      </c>
      <c r="J1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0" s="5">
        <f>VLOOKUP(TrendSheetStgData[Population]&amp;TrendSheetStgData[Trend],Threshold[#All],4,FALSE)</f>
        <v>10</v>
      </c>
      <c r="L1690" s="5">
        <f>VLOOKUP(TrendSheetStgData[Population]&amp;TrendSheetStgData[Trend],Threshold[#All],5,FALSE)</f>
        <v>5</v>
      </c>
      <c r="M1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1" spans="1:13" x14ac:dyDescent="0.25">
      <c r="A1691" t="s">
        <v>115</v>
      </c>
      <c r="B1691" t="s">
        <v>115</v>
      </c>
      <c r="C1691" t="s">
        <v>78</v>
      </c>
      <c r="D1691" s="1" t="s">
        <v>102</v>
      </c>
      <c r="E1691" t="s">
        <v>93</v>
      </c>
      <c r="F1691" t="s">
        <v>23</v>
      </c>
      <c r="G1691">
        <v>12</v>
      </c>
      <c r="H1691">
        <v>12</v>
      </c>
      <c r="I1691" s="5">
        <f>IFERROR(VLOOKUP(TrendSheetStgData[Population]&amp;TrendSheetStgData[Cost Basis]&amp;TrendSheetStgData[Period]&amp;TrendSheetStgData[Trend],TrendSheetPrdData[#All],9,FALSE),0)</f>
        <v>12</v>
      </c>
      <c r="J1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1" s="5">
        <f>VLOOKUP(TrendSheetStgData[Population]&amp;TrendSheetStgData[Trend],Threshold[#All],4,FALSE)</f>
        <v>10</v>
      </c>
      <c r="L1691" s="5">
        <f>VLOOKUP(TrendSheetStgData[Population]&amp;TrendSheetStgData[Trend],Threshold[#All],5,FALSE)</f>
        <v>5</v>
      </c>
      <c r="M1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2" spans="1:13" x14ac:dyDescent="0.25">
      <c r="A1692" t="s">
        <v>115</v>
      </c>
      <c r="B1692" t="s">
        <v>115</v>
      </c>
      <c r="C1692" t="s">
        <v>78</v>
      </c>
      <c r="D1692" s="1" t="s">
        <v>103</v>
      </c>
      <c r="E1692" t="s">
        <v>93</v>
      </c>
      <c r="F1692" t="s">
        <v>23</v>
      </c>
      <c r="G1692">
        <v>12</v>
      </c>
      <c r="H1692">
        <v>8</v>
      </c>
      <c r="I1692" s="5">
        <f>IFERROR(VLOOKUP(TrendSheetStgData[Population]&amp;TrendSheetStgData[Cost Basis]&amp;TrendSheetStgData[Period]&amp;TrendSheetStgData[Trend],TrendSheetPrdData[#All],9,FALSE),0)</f>
        <v>8</v>
      </c>
      <c r="J1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2" s="5">
        <f>VLOOKUP(TrendSheetStgData[Population]&amp;TrendSheetStgData[Trend],Threshold[#All],4,FALSE)</f>
        <v>10</v>
      </c>
      <c r="L1692" s="5">
        <f>VLOOKUP(TrendSheetStgData[Population]&amp;TrendSheetStgData[Trend],Threshold[#All],5,FALSE)</f>
        <v>5</v>
      </c>
      <c r="M1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3" spans="1:13" x14ac:dyDescent="0.25">
      <c r="A1693" t="s">
        <v>115</v>
      </c>
      <c r="B1693" t="s">
        <v>115</v>
      </c>
      <c r="C1693" t="s">
        <v>78</v>
      </c>
      <c r="D1693" s="1" t="s">
        <v>104</v>
      </c>
      <c r="E1693" t="s">
        <v>93</v>
      </c>
      <c r="F1693" t="s">
        <v>23</v>
      </c>
      <c r="G1693">
        <v>12</v>
      </c>
      <c r="H1693">
        <v>11</v>
      </c>
      <c r="I1693" s="5">
        <f>IFERROR(VLOOKUP(TrendSheetStgData[Population]&amp;TrendSheetStgData[Cost Basis]&amp;TrendSheetStgData[Period]&amp;TrendSheetStgData[Trend],TrendSheetPrdData[#All],9,FALSE),0)</f>
        <v>11</v>
      </c>
      <c r="J1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3" s="5">
        <f>VLOOKUP(TrendSheetStgData[Population]&amp;TrendSheetStgData[Trend],Threshold[#All],4,FALSE)</f>
        <v>10</v>
      </c>
      <c r="L1693" s="5">
        <f>VLOOKUP(TrendSheetStgData[Population]&amp;TrendSheetStgData[Trend],Threshold[#All],5,FALSE)</f>
        <v>5</v>
      </c>
      <c r="M1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4" spans="1:13" x14ac:dyDescent="0.25">
      <c r="A1694" t="s">
        <v>115</v>
      </c>
      <c r="B1694" t="s">
        <v>115</v>
      </c>
      <c r="C1694" t="s">
        <v>78</v>
      </c>
      <c r="D1694" s="1" t="s">
        <v>105</v>
      </c>
      <c r="E1694" t="s">
        <v>93</v>
      </c>
      <c r="F1694" t="s">
        <v>23</v>
      </c>
      <c r="G1694">
        <v>12</v>
      </c>
      <c r="H1694">
        <v>13</v>
      </c>
      <c r="I1694" s="5">
        <f>IFERROR(VLOOKUP(TrendSheetStgData[Population]&amp;TrendSheetStgData[Cost Basis]&amp;TrendSheetStgData[Period]&amp;TrendSheetStgData[Trend],TrendSheetPrdData[#All],9,FALSE),0)</f>
        <v>13</v>
      </c>
      <c r="J1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4" s="5">
        <f>VLOOKUP(TrendSheetStgData[Population]&amp;TrendSheetStgData[Trend],Threshold[#All],4,FALSE)</f>
        <v>10</v>
      </c>
      <c r="L1694" s="5">
        <f>VLOOKUP(TrendSheetStgData[Population]&amp;TrendSheetStgData[Trend],Threshold[#All],5,FALSE)</f>
        <v>5</v>
      </c>
      <c r="M1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5" spans="1:13" x14ac:dyDescent="0.25">
      <c r="A1695" t="s">
        <v>115</v>
      </c>
      <c r="B1695" t="s">
        <v>115</v>
      </c>
      <c r="C1695" t="s">
        <v>78</v>
      </c>
      <c r="D1695" s="1" t="s">
        <v>106</v>
      </c>
      <c r="E1695" t="s">
        <v>93</v>
      </c>
      <c r="F1695" t="s">
        <v>23</v>
      </c>
      <c r="G1695">
        <v>12</v>
      </c>
      <c r="H1695">
        <v>13</v>
      </c>
      <c r="I1695" s="5">
        <f>IFERROR(VLOOKUP(TrendSheetStgData[Population]&amp;TrendSheetStgData[Cost Basis]&amp;TrendSheetStgData[Period]&amp;TrendSheetStgData[Trend],TrendSheetPrdData[#All],9,FALSE),0)</f>
        <v>13</v>
      </c>
      <c r="J1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5" s="5">
        <f>VLOOKUP(TrendSheetStgData[Population]&amp;TrendSheetStgData[Trend],Threshold[#All],4,FALSE)</f>
        <v>10</v>
      </c>
      <c r="L1695" s="5">
        <f>VLOOKUP(TrendSheetStgData[Population]&amp;TrendSheetStgData[Trend],Threshold[#All],5,FALSE)</f>
        <v>5</v>
      </c>
      <c r="M1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6" spans="1:13" x14ac:dyDescent="0.25">
      <c r="A1696" t="s">
        <v>115</v>
      </c>
      <c r="B1696" t="s">
        <v>115</v>
      </c>
      <c r="C1696" t="s">
        <v>78</v>
      </c>
      <c r="D1696" s="1" t="s">
        <v>107</v>
      </c>
      <c r="E1696" t="s">
        <v>93</v>
      </c>
      <c r="F1696" t="s">
        <v>23</v>
      </c>
      <c r="G1696">
        <v>12</v>
      </c>
      <c r="H1696">
        <v>3</v>
      </c>
      <c r="I1696" s="5">
        <f>IFERROR(VLOOKUP(TrendSheetStgData[Population]&amp;TrendSheetStgData[Cost Basis]&amp;TrendSheetStgData[Period]&amp;TrendSheetStgData[Trend],TrendSheetPrdData[#All],9,FALSE),0)</f>
        <v>3</v>
      </c>
      <c r="J1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6" s="5">
        <f>VLOOKUP(TrendSheetStgData[Population]&amp;TrendSheetStgData[Trend],Threshold[#All],4,FALSE)</f>
        <v>10</v>
      </c>
      <c r="L1696" s="5">
        <f>VLOOKUP(TrendSheetStgData[Population]&amp;TrendSheetStgData[Trend],Threshold[#All],5,FALSE)</f>
        <v>5</v>
      </c>
      <c r="M1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7" spans="1:13" x14ac:dyDescent="0.25">
      <c r="A1697" t="s">
        <v>115</v>
      </c>
      <c r="B1697" t="s">
        <v>115</v>
      </c>
      <c r="C1697" t="s">
        <v>78</v>
      </c>
      <c r="D1697" s="1" t="s">
        <v>108</v>
      </c>
      <c r="E1697" t="s">
        <v>93</v>
      </c>
      <c r="F1697" t="s">
        <v>23</v>
      </c>
      <c r="G1697">
        <v>12</v>
      </c>
      <c r="H1697">
        <v>20</v>
      </c>
      <c r="I1697" s="5">
        <f>IFERROR(VLOOKUP(TrendSheetStgData[Population]&amp;TrendSheetStgData[Cost Basis]&amp;TrendSheetStgData[Period]&amp;TrendSheetStgData[Trend],TrendSheetPrdData[#All],9,FALSE),0)</f>
        <v>20</v>
      </c>
      <c r="J1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7" s="5">
        <f>VLOOKUP(TrendSheetStgData[Population]&amp;TrendSheetStgData[Trend],Threshold[#All],4,FALSE)</f>
        <v>10</v>
      </c>
      <c r="L1697" s="5">
        <f>VLOOKUP(TrendSheetStgData[Population]&amp;TrendSheetStgData[Trend],Threshold[#All],5,FALSE)</f>
        <v>5</v>
      </c>
      <c r="M1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8" spans="1:13" x14ac:dyDescent="0.25">
      <c r="A1698" t="s">
        <v>115</v>
      </c>
      <c r="B1698" t="s">
        <v>115</v>
      </c>
      <c r="C1698" t="s">
        <v>78</v>
      </c>
      <c r="D1698" s="1" t="s">
        <v>109</v>
      </c>
      <c r="E1698" t="s">
        <v>93</v>
      </c>
      <c r="F1698" t="s">
        <v>23</v>
      </c>
      <c r="G1698">
        <v>12</v>
      </c>
      <c r="H1698">
        <v>0</v>
      </c>
      <c r="I1698" s="5">
        <f>IFERROR(VLOOKUP(TrendSheetStgData[Population]&amp;TrendSheetStgData[Cost Basis]&amp;TrendSheetStgData[Period]&amp;TrendSheetStgData[Trend],TrendSheetPrdData[#All],9,FALSE),0)</f>
        <v>0</v>
      </c>
      <c r="J1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8" s="5">
        <f>VLOOKUP(TrendSheetStgData[Population]&amp;TrendSheetStgData[Trend],Threshold[#All],4,FALSE)</f>
        <v>10</v>
      </c>
      <c r="L1698" s="5">
        <f>VLOOKUP(TrendSheetStgData[Population]&amp;TrendSheetStgData[Trend],Threshold[#All],5,FALSE)</f>
        <v>5</v>
      </c>
      <c r="M1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699" spans="1:13" x14ac:dyDescent="0.25">
      <c r="A1699" t="s">
        <v>115</v>
      </c>
      <c r="B1699" t="s">
        <v>115</v>
      </c>
      <c r="C1699" t="s">
        <v>78</v>
      </c>
      <c r="D1699" s="1" t="s">
        <v>110</v>
      </c>
      <c r="E1699" t="s">
        <v>93</v>
      </c>
      <c r="F1699" t="s">
        <v>23</v>
      </c>
      <c r="G1699">
        <v>12</v>
      </c>
      <c r="H1699">
        <v>11</v>
      </c>
      <c r="I1699" s="5">
        <f>IFERROR(VLOOKUP(TrendSheetStgData[Population]&amp;TrendSheetStgData[Cost Basis]&amp;TrendSheetStgData[Period]&amp;TrendSheetStgData[Trend],TrendSheetPrdData[#All],9,FALSE),0)</f>
        <v>11</v>
      </c>
      <c r="J1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699" s="5">
        <f>VLOOKUP(TrendSheetStgData[Population]&amp;TrendSheetStgData[Trend],Threshold[#All],4,FALSE)</f>
        <v>10</v>
      </c>
      <c r="L1699" s="5">
        <f>VLOOKUP(TrendSheetStgData[Population]&amp;TrendSheetStgData[Trend],Threshold[#All],5,FALSE)</f>
        <v>5</v>
      </c>
      <c r="M1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0" spans="1:13" x14ac:dyDescent="0.25">
      <c r="A1700" t="s">
        <v>115</v>
      </c>
      <c r="B1700" t="s">
        <v>115</v>
      </c>
      <c r="C1700" t="s">
        <v>78</v>
      </c>
      <c r="D1700" s="1" t="s">
        <v>111</v>
      </c>
      <c r="E1700" t="s">
        <v>113</v>
      </c>
      <c r="F1700" t="s">
        <v>23</v>
      </c>
      <c r="G1700">
        <v>12</v>
      </c>
      <c r="H1700">
        <v>24</v>
      </c>
      <c r="I1700" s="5">
        <f>IFERROR(VLOOKUP(TrendSheetStgData[Population]&amp;TrendSheetStgData[Cost Basis]&amp;TrendSheetStgData[Period]&amp;TrendSheetStgData[Trend],TrendSheetPrdData[#All],9,FALSE),0)</f>
        <v>24</v>
      </c>
      <c r="J1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0" s="5">
        <f>VLOOKUP(TrendSheetStgData[Population]&amp;TrendSheetStgData[Trend],Threshold[#All],4,FALSE)</f>
        <v>10</v>
      </c>
      <c r="L1700" s="5">
        <f>VLOOKUP(TrendSheetStgData[Population]&amp;TrendSheetStgData[Trend],Threshold[#All],5,FALSE)</f>
        <v>5</v>
      </c>
      <c r="M1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1" spans="1:13" x14ac:dyDescent="0.25">
      <c r="A1701" t="s">
        <v>115</v>
      </c>
      <c r="B1701" t="s">
        <v>115</v>
      </c>
      <c r="C1701" t="s">
        <v>78</v>
      </c>
      <c r="D1701" s="1" t="s">
        <v>112</v>
      </c>
      <c r="E1701" t="s">
        <v>113</v>
      </c>
      <c r="F1701" t="s">
        <v>23</v>
      </c>
      <c r="G1701">
        <v>12</v>
      </c>
      <c r="H1701">
        <v>0</v>
      </c>
      <c r="I1701" s="5">
        <f>IFERROR(VLOOKUP(TrendSheetStgData[Population]&amp;TrendSheetStgData[Cost Basis]&amp;TrendSheetStgData[Period]&amp;TrendSheetStgData[Trend],TrendSheetPrdData[#All],9,FALSE),0)</f>
        <v>0</v>
      </c>
      <c r="J1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1" s="5">
        <f>VLOOKUP(TrendSheetStgData[Population]&amp;TrendSheetStgData[Trend],Threshold[#All],4,FALSE)</f>
        <v>10</v>
      </c>
      <c r="L1701" s="5">
        <f>VLOOKUP(TrendSheetStgData[Population]&amp;TrendSheetStgData[Trend],Threshold[#All],5,FALSE)</f>
        <v>5</v>
      </c>
      <c r="M1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2" spans="1:13" x14ac:dyDescent="0.25">
      <c r="A1702" t="s">
        <v>115</v>
      </c>
      <c r="B1702" t="s">
        <v>115</v>
      </c>
      <c r="C1702" t="s">
        <v>78</v>
      </c>
      <c r="D1702" s="1" t="s">
        <v>114</v>
      </c>
      <c r="E1702" t="s">
        <v>113</v>
      </c>
      <c r="F1702" t="s">
        <v>23</v>
      </c>
      <c r="G1702">
        <v>12</v>
      </c>
      <c r="H1702">
        <v>5</v>
      </c>
      <c r="I1702" s="5">
        <f>IFERROR(VLOOKUP(TrendSheetStgData[Population]&amp;TrendSheetStgData[Cost Basis]&amp;TrendSheetStgData[Period]&amp;TrendSheetStgData[Trend],TrendSheetPrdData[#All],9,FALSE),0)</f>
        <v>0</v>
      </c>
      <c r="J1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02" s="5">
        <f>VLOOKUP(TrendSheetStgData[Population]&amp;TrendSheetStgData[Trend],Threshold[#All],4,FALSE)</f>
        <v>10</v>
      </c>
      <c r="L1702" s="5">
        <f>VLOOKUP(TrendSheetStgData[Population]&amp;TrendSheetStgData[Trend],Threshold[#All],5,FALSE)</f>
        <v>5</v>
      </c>
      <c r="M1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03" spans="1:13" x14ac:dyDescent="0.25">
      <c r="A1703" t="s">
        <v>115</v>
      </c>
      <c r="B1703" t="s">
        <v>115</v>
      </c>
      <c r="C1703" t="s">
        <v>78</v>
      </c>
      <c r="D1703" s="1" t="s">
        <v>92</v>
      </c>
      <c r="E1703" t="s">
        <v>93</v>
      </c>
      <c r="F1703" t="s">
        <v>24</v>
      </c>
      <c r="G1703">
        <v>13</v>
      </c>
      <c r="H1703">
        <v>47955</v>
      </c>
      <c r="I1703" s="5">
        <f>IFERROR(VLOOKUP(TrendSheetStgData[Population]&amp;TrendSheetStgData[Cost Basis]&amp;TrendSheetStgData[Period]&amp;TrendSheetStgData[Trend],TrendSheetPrdData[#All],9,FALSE),0)</f>
        <v>47955</v>
      </c>
      <c r="J1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3" s="5">
        <f>VLOOKUP(TrendSheetStgData[Population]&amp;TrendSheetStgData[Trend],Threshold[#All],4,FALSE)</f>
        <v>10</v>
      </c>
      <c r="L1703" s="5">
        <f>VLOOKUP(TrendSheetStgData[Population]&amp;TrendSheetStgData[Trend],Threshold[#All],5,FALSE)</f>
        <v>5</v>
      </c>
      <c r="M1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4" spans="1:13" x14ac:dyDescent="0.25">
      <c r="A1704" t="s">
        <v>115</v>
      </c>
      <c r="B1704" t="s">
        <v>115</v>
      </c>
      <c r="C1704" t="s">
        <v>78</v>
      </c>
      <c r="D1704" s="1" t="s">
        <v>94</v>
      </c>
      <c r="E1704" t="s">
        <v>93</v>
      </c>
      <c r="F1704" t="s">
        <v>24</v>
      </c>
      <c r="G1704">
        <v>13</v>
      </c>
      <c r="H1704">
        <v>23510</v>
      </c>
      <c r="I1704" s="5">
        <f>IFERROR(VLOOKUP(TrendSheetStgData[Population]&amp;TrendSheetStgData[Cost Basis]&amp;TrendSheetStgData[Period]&amp;TrendSheetStgData[Trend],TrendSheetPrdData[#All],9,FALSE),0)</f>
        <v>23510</v>
      </c>
      <c r="J1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4" s="5">
        <f>VLOOKUP(TrendSheetStgData[Population]&amp;TrendSheetStgData[Trend],Threshold[#All],4,FALSE)</f>
        <v>10</v>
      </c>
      <c r="L1704" s="5">
        <f>VLOOKUP(TrendSheetStgData[Population]&amp;TrendSheetStgData[Trend],Threshold[#All],5,FALSE)</f>
        <v>5</v>
      </c>
      <c r="M1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5" spans="1:13" x14ac:dyDescent="0.25">
      <c r="A1705" t="s">
        <v>115</v>
      </c>
      <c r="B1705" t="s">
        <v>115</v>
      </c>
      <c r="C1705" t="s">
        <v>78</v>
      </c>
      <c r="D1705" s="1" t="s">
        <v>95</v>
      </c>
      <c r="E1705" t="s">
        <v>93</v>
      </c>
      <c r="F1705" t="s">
        <v>24</v>
      </c>
      <c r="G1705">
        <v>13</v>
      </c>
      <c r="H1705">
        <v>56937</v>
      </c>
      <c r="I1705" s="5">
        <f>IFERROR(VLOOKUP(TrendSheetStgData[Population]&amp;TrendSheetStgData[Cost Basis]&amp;TrendSheetStgData[Period]&amp;TrendSheetStgData[Trend],TrendSheetPrdData[#All],9,FALSE),0)</f>
        <v>56433</v>
      </c>
      <c r="J1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0.89309446600393394</v>
      </c>
      <c r="K1705" s="5">
        <f>VLOOKUP(TrendSheetStgData[Population]&amp;TrendSheetStgData[Trend],Threshold[#All],4,FALSE)</f>
        <v>10</v>
      </c>
      <c r="L1705" s="5">
        <f>VLOOKUP(TrendSheetStgData[Population]&amp;TrendSheetStgData[Trend],Threshold[#All],5,FALSE)</f>
        <v>5</v>
      </c>
      <c r="M1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06" spans="1:13" x14ac:dyDescent="0.25">
      <c r="A1706" t="s">
        <v>115</v>
      </c>
      <c r="B1706" t="s">
        <v>115</v>
      </c>
      <c r="C1706" t="s">
        <v>78</v>
      </c>
      <c r="D1706" s="1" t="s">
        <v>96</v>
      </c>
      <c r="E1706" t="s">
        <v>93</v>
      </c>
      <c r="F1706" t="s">
        <v>24</v>
      </c>
      <c r="G1706">
        <v>13</v>
      </c>
      <c r="H1706">
        <v>37064</v>
      </c>
      <c r="I1706" s="5">
        <f>IFERROR(VLOOKUP(TrendSheetStgData[Population]&amp;TrendSheetStgData[Cost Basis]&amp;TrendSheetStgData[Period]&amp;TrendSheetStgData[Trend],TrendSheetPrdData[#All],9,FALSE),0)</f>
        <v>37064</v>
      </c>
      <c r="J1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6" s="5">
        <f>VLOOKUP(TrendSheetStgData[Population]&amp;TrendSheetStgData[Trend],Threshold[#All],4,FALSE)</f>
        <v>10</v>
      </c>
      <c r="L1706" s="5">
        <f>VLOOKUP(TrendSheetStgData[Population]&amp;TrendSheetStgData[Trend],Threshold[#All],5,FALSE)</f>
        <v>5</v>
      </c>
      <c r="M1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7" spans="1:13" x14ac:dyDescent="0.25">
      <c r="A1707" t="s">
        <v>115</v>
      </c>
      <c r="B1707" t="s">
        <v>115</v>
      </c>
      <c r="C1707" t="s">
        <v>78</v>
      </c>
      <c r="D1707" s="1" t="s">
        <v>97</v>
      </c>
      <c r="E1707" t="s">
        <v>93</v>
      </c>
      <c r="F1707" t="s">
        <v>24</v>
      </c>
      <c r="G1707">
        <v>13</v>
      </c>
      <c r="H1707">
        <v>56744</v>
      </c>
      <c r="I1707" s="5">
        <f>IFERROR(VLOOKUP(TrendSheetStgData[Population]&amp;TrendSheetStgData[Cost Basis]&amp;TrendSheetStgData[Period]&amp;TrendSheetStgData[Trend],TrendSheetPrdData[#All],9,FALSE),0)</f>
        <v>56744</v>
      </c>
      <c r="J1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7" s="5">
        <f>VLOOKUP(TrendSheetStgData[Population]&amp;TrendSheetStgData[Trend],Threshold[#All],4,FALSE)</f>
        <v>10</v>
      </c>
      <c r="L1707" s="5">
        <f>VLOOKUP(TrendSheetStgData[Population]&amp;TrendSheetStgData[Trend],Threshold[#All],5,FALSE)</f>
        <v>5</v>
      </c>
      <c r="M1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8" spans="1:13" x14ac:dyDescent="0.25">
      <c r="A1708" t="s">
        <v>115</v>
      </c>
      <c r="B1708" t="s">
        <v>115</v>
      </c>
      <c r="C1708" t="s">
        <v>78</v>
      </c>
      <c r="D1708" s="1" t="s">
        <v>98</v>
      </c>
      <c r="E1708" t="s">
        <v>93</v>
      </c>
      <c r="F1708" t="s">
        <v>24</v>
      </c>
      <c r="G1708">
        <v>13</v>
      </c>
      <c r="H1708">
        <v>65353</v>
      </c>
      <c r="I1708" s="5">
        <f>IFERROR(VLOOKUP(TrendSheetStgData[Population]&amp;TrendSheetStgData[Cost Basis]&amp;TrendSheetStgData[Period]&amp;TrendSheetStgData[Trend],TrendSheetPrdData[#All],9,FALSE),0)</f>
        <v>65353</v>
      </c>
      <c r="J1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8" s="5">
        <f>VLOOKUP(TrendSheetStgData[Population]&amp;TrendSheetStgData[Trend],Threshold[#All],4,FALSE)</f>
        <v>10</v>
      </c>
      <c r="L1708" s="5">
        <f>VLOOKUP(TrendSheetStgData[Population]&amp;TrendSheetStgData[Trend],Threshold[#All],5,FALSE)</f>
        <v>5</v>
      </c>
      <c r="M1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09" spans="1:13" x14ac:dyDescent="0.25">
      <c r="A1709" t="s">
        <v>115</v>
      </c>
      <c r="B1709" t="s">
        <v>115</v>
      </c>
      <c r="C1709" t="s">
        <v>78</v>
      </c>
      <c r="D1709" s="1" t="s">
        <v>99</v>
      </c>
      <c r="E1709" t="s">
        <v>93</v>
      </c>
      <c r="F1709" t="s">
        <v>24</v>
      </c>
      <c r="G1709">
        <v>13</v>
      </c>
      <c r="H1709">
        <v>64398</v>
      </c>
      <c r="I1709" s="5">
        <f>IFERROR(VLOOKUP(TrendSheetStgData[Population]&amp;TrendSheetStgData[Cost Basis]&amp;TrendSheetStgData[Period]&amp;TrendSheetStgData[Trend],TrendSheetPrdData[#All],9,FALSE),0)</f>
        <v>64398</v>
      </c>
      <c r="J1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09" s="5">
        <f>VLOOKUP(TrendSheetStgData[Population]&amp;TrendSheetStgData[Trend],Threshold[#All],4,FALSE)</f>
        <v>10</v>
      </c>
      <c r="L1709" s="5">
        <f>VLOOKUP(TrendSheetStgData[Population]&amp;TrendSheetStgData[Trend],Threshold[#All],5,FALSE)</f>
        <v>5</v>
      </c>
      <c r="M1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0" spans="1:13" x14ac:dyDescent="0.25">
      <c r="A1710" t="s">
        <v>115</v>
      </c>
      <c r="B1710" t="s">
        <v>115</v>
      </c>
      <c r="C1710" t="s">
        <v>78</v>
      </c>
      <c r="D1710" s="1" t="s">
        <v>100</v>
      </c>
      <c r="E1710" t="s">
        <v>93</v>
      </c>
      <c r="F1710" t="s">
        <v>24</v>
      </c>
      <c r="G1710">
        <v>13</v>
      </c>
      <c r="H1710">
        <v>94746</v>
      </c>
      <c r="I1710" s="5">
        <f>IFERROR(VLOOKUP(TrendSheetStgData[Population]&amp;TrendSheetStgData[Cost Basis]&amp;TrendSheetStgData[Period]&amp;TrendSheetStgData[Trend],TrendSheetPrdData[#All],9,FALSE),0)</f>
        <v>94746</v>
      </c>
      <c r="J1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0" s="5">
        <f>VLOOKUP(TrendSheetStgData[Population]&amp;TrendSheetStgData[Trend],Threshold[#All],4,FALSE)</f>
        <v>10</v>
      </c>
      <c r="L1710" s="5">
        <f>VLOOKUP(TrendSheetStgData[Population]&amp;TrendSheetStgData[Trend],Threshold[#All],5,FALSE)</f>
        <v>5</v>
      </c>
      <c r="M1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1" spans="1:13" x14ac:dyDescent="0.25">
      <c r="A1711" t="s">
        <v>115</v>
      </c>
      <c r="B1711" t="s">
        <v>115</v>
      </c>
      <c r="C1711" t="s">
        <v>78</v>
      </c>
      <c r="D1711" s="1" t="s">
        <v>101</v>
      </c>
      <c r="E1711" t="s">
        <v>93</v>
      </c>
      <c r="F1711" t="s">
        <v>24</v>
      </c>
      <c r="G1711">
        <v>13</v>
      </c>
      <c r="H1711">
        <v>114763</v>
      </c>
      <c r="I1711" s="5">
        <f>IFERROR(VLOOKUP(TrendSheetStgData[Population]&amp;TrendSheetStgData[Cost Basis]&amp;TrendSheetStgData[Period]&amp;TrendSheetStgData[Trend],TrendSheetPrdData[#All],9,FALSE),0)</f>
        <v>114763</v>
      </c>
      <c r="J1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1" s="5">
        <f>VLOOKUP(TrendSheetStgData[Population]&amp;TrendSheetStgData[Trend],Threshold[#All],4,FALSE)</f>
        <v>10</v>
      </c>
      <c r="L1711" s="5">
        <f>VLOOKUP(TrendSheetStgData[Population]&amp;TrendSheetStgData[Trend],Threshold[#All],5,FALSE)</f>
        <v>5</v>
      </c>
      <c r="M1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2" spans="1:13" x14ac:dyDescent="0.25">
      <c r="A1712" t="s">
        <v>115</v>
      </c>
      <c r="B1712" t="s">
        <v>115</v>
      </c>
      <c r="C1712" t="s">
        <v>78</v>
      </c>
      <c r="D1712" s="1" t="s">
        <v>102</v>
      </c>
      <c r="E1712" t="s">
        <v>93</v>
      </c>
      <c r="F1712" t="s">
        <v>24</v>
      </c>
      <c r="G1712">
        <v>13</v>
      </c>
      <c r="H1712">
        <v>52667</v>
      </c>
      <c r="I1712" s="5">
        <f>IFERROR(VLOOKUP(TrendSheetStgData[Population]&amp;TrendSheetStgData[Cost Basis]&amp;TrendSheetStgData[Period]&amp;TrendSheetStgData[Trend],TrendSheetPrdData[#All],9,FALSE),0)</f>
        <v>52667</v>
      </c>
      <c r="J1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2" s="5">
        <f>VLOOKUP(TrendSheetStgData[Population]&amp;TrendSheetStgData[Trend],Threshold[#All],4,FALSE)</f>
        <v>10</v>
      </c>
      <c r="L1712" s="5">
        <f>VLOOKUP(TrendSheetStgData[Population]&amp;TrendSheetStgData[Trend],Threshold[#All],5,FALSE)</f>
        <v>5</v>
      </c>
      <c r="M1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3" spans="1:13" x14ac:dyDescent="0.25">
      <c r="A1713" t="s">
        <v>115</v>
      </c>
      <c r="B1713" t="s">
        <v>115</v>
      </c>
      <c r="C1713" t="s">
        <v>78</v>
      </c>
      <c r="D1713" s="1" t="s">
        <v>103</v>
      </c>
      <c r="E1713" t="s">
        <v>93</v>
      </c>
      <c r="F1713" t="s">
        <v>24</v>
      </c>
      <c r="G1713">
        <v>13</v>
      </c>
      <c r="H1713">
        <v>83572</v>
      </c>
      <c r="I1713" s="5">
        <f>IFERROR(VLOOKUP(TrendSheetStgData[Population]&amp;TrendSheetStgData[Cost Basis]&amp;TrendSheetStgData[Period]&amp;TrendSheetStgData[Trend],TrendSheetPrdData[#All],9,FALSE),0)</f>
        <v>83572</v>
      </c>
      <c r="J1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3" s="5">
        <f>VLOOKUP(TrendSheetStgData[Population]&amp;TrendSheetStgData[Trend],Threshold[#All],4,FALSE)</f>
        <v>10</v>
      </c>
      <c r="L1713" s="5">
        <f>VLOOKUP(TrendSheetStgData[Population]&amp;TrendSheetStgData[Trend],Threshold[#All],5,FALSE)</f>
        <v>5</v>
      </c>
      <c r="M1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4" spans="1:13" x14ac:dyDescent="0.25">
      <c r="A1714" t="s">
        <v>115</v>
      </c>
      <c r="B1714" t="s">
        <v>115</v>
      </c>
      <c r="C1714" t="s">
        <v>78</v>
      </c>
      <c r="D1714" s="1" t="s">
        <v>104</v>
      </c>
      <c r="E1714" t="s">
        <v>93</v>
      </c>
      <c r="F1714" t="s">
        <v>24</v>
      </c>
      <c r="G1714">
        <v>13</v>
      </c>
      <c r="H1714">
        <v>70772</v>
      </c>
      <c r="I1714" s="5">
        <f>IFERROR(VLOOKUP(TrendSheetStgData[Population]&amp;TrendSheetStgData[Cost Basis]&amp;TrendSheetStgData[Period]&amp;TrendSheetStgData[Trend],TrendSheetPrdData[#All],9,FALSE),0)</f>
        <v>70772</v>
      </c>
      <c r="J1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4" s="5">
        <f>VLOOKUP(TrendSheetStgData[Population]&amp;TrendSheetStgData[Trend],Threshold[#All],4,FALSE)</f>
        <v>10</v>
      </c>
      <c r="L1714" s="5">
        <f>VLOOKUP(TrendSheetStgData[Population]&amp;TrendSheetStgData[Trend],Threshold[#All],5,FALSE)</f>
        <v>5</v>
      </c>
      <c r="M1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5" spans="1:13" x14ac:dyDescent="0.25">
      <c r="A1715" t="s">
        <v>115</v>
      </c>
      <c r="B1715" t="s">
        <v>115</v>
      </c>
      <c r="C1715" t="s">
        <v>78</v>
      </c>
      <c r="D1715" s="1" t="s">
        <v>105</v>
      </c>
      <c r="E1715" t="s">
        <v>93</v>
      </c>
      <c r="F1715" t="s">
        <v>24</v>
      </c>
      <c r="G1715">
        <v>13</v>
      </c>
      <c r="H1715">
        <v>67599</v>
      </c>
      <c r="I1715" s="5">
        <f>IFERROR(VLOOKUP(TrendSheetStgData[Population]&amp;TrendSheetStgData[Cost Basis]&amp;TrendSheetStgData[Period]&amp;TrendSheetStgData[Trend],TrendSheetPrdData[#All],9,FALSE),0)</f>
        <v>65814</v>
      </c>
      <c r="J1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2.7121888959795788</v>
      </c>
      <c r="K1715" s="5">
        <f>VLOOKUP(TrendSheetStgData[Population]&amp;TrendSheetStgData[Trend],Threshold[#All],4,FALSE)</f>
        <v>10</v>
      </c>
      <c r="L1715" s="5">
        <f>VLOOKUP(TrendSheetStgData[Population]&amp;TrendSheetStgData[Trend],Threshold[#All],5,FALSE)</f>
        <v>5</v>
      </c>
      <c r="M1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16" spans="1:13" x14ac:dyDescent="0.25">
      <c r="A1716" t="s">
        <v>115</v>
      </c>
      <c r="B1716" t="s">
        <v>115</v>
      </c>
      <c r="C1716" t="s">
        <v>78</v>
      </c>
      <c r="D1716" s="1" t="s">
        <v>106</v>
      </c>
      <c r="E1716" t="s">
        <v>93</v>
      </c>
      <c r="F1716" t="s">
        <v>24</v>
      </c>
      <c r="G1716">
        <v>13</v>
      </c>
      <c r="H1716">
        <v>55508</v>
      </c>
      <c r="I1716" s="5">
        <f>IFERROR(VLOOKUP(TrendSheetStgData[Population]&amp;TrendSheetStgData[Cost Basis]&amp;TrendSheetStgData[Period]&amp;TrendSheetStgData[Trend],TrendSheetPrdData[#All],9,FALSE),0)</f>
        <v>55508</v>
      </c>
      <c r="J1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6" s="5">
        <f>VLOOKUP(TrendSheetStgData[Population]&amp;TrendSheetStgData[Trend],Threshold[#All],4,FALSE)</f>
        <v>10</v>
      </c>
      <c r="L1716" s="5">
        <f>VLOOKUP(TrendSheetStgData[Population]&amp;TrendSheetStgData[Trend],Threshold[#All],5,FALSE)</f>
        <v>5</v>
      </c>
      <c r="M1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7" spans="1:13" x14ac:dyDescent="0.25">
      <c r="A1717" t="s">
        <v>115</v>
      </c>
      <c r="B1717" t="s">
        <v>115</v>
      </c>
      <c r="C1717" t="s">
        <v>78</v>
      </c>
      <c r="D1717" s="1" t="s">
        <v>107</v>
      </c>
      <c r="E1717" t="s">
        <v>93</v>
      </c>
      <c r="F1717" t="s">
        <v>24</v>
      </c>
      <c r="G1717">
        <v>13</v>
      </c>
      <c r="H1717">
        <v>74590</v>
      </c>
      <c r="I1717" s="5">
        <f>IFERROR(VLOOKUP(TrendSheetStgData[Population]&amp;TrendSheetStgData[Cost Basis]&amp;TrendSheetStgData[Period]&amp;TrendSheetStgData[Trend],TrendSheetPrdData[#All],9,FALSE),0)</f>
        <v>74590</v>
      </c>
      <c r="J1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7" s="5">
        <f>VLOOKUP(TrendSheetStgData[Population]&amp;TrendSheetStgData[Trend],Threshold[#All],4,FALSE)</f>
        <v>10</v>
      </c>
      <c r="L1717" s="5">
        <f>VLOOKUP(TrendSheetStgData[Population]&amp;TrendSheetStgData[Trend],Threshold[#All],5,FALSE)</f>
        <v>5</v>
      </c>
      <c r="M1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8" spans="1:13" x14ac:dyDescent="0.25">
      <c r="A1718" t="s">
        <v>115</v>
      </c>
      <c r="B1718" t="s">
        <v>115</v>
      </c>
      <c r="C1718" t="s">
        <v>78</v>
      </c>
      <c r="D1718" s="1" t="s">
        <v>108</v>
      </c>
      <c r="E1718" t="s">
        <v>93</v>
      </c>
      <c r="F1718" t="s">
        <v>24</v>
      </c>
      <c r="G1718">
        <v>13</v>
      </c>
      <c r="H1718">
        <v>60604</v>
      </c>
      <c r="I1718" s="5">
        <f>IFERROR(VLOOKUP(TrendSheetStgData[Population]&amp;TrendSheetStgData[Cost Basis]&amp;TrendSheetStgData[Period]&amp;TrendSheetStgData[Trend],TrendSheetPrdData[#All],9,FALSE),0)</f>
        <v>60604</v>
      </c>
      <c r="J1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8" s="5">
        <f>VLOOKUP(TrendSheetStgData[Population]&amp;TrendSheetStgData[Trend],Threshold[#All],4,FALSE)</f>
        <v>10</v>
      </c>
      <c r="L1718" s="5">
        <f>VLOOKUP(TrendSheetStgData[Population]&amp;TrendSheetStgData[Trend],Threshold[#All],5,FALSE)</f>
        <v>5</v>
      </c>
      <c r="M1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19" spans="1:13" x14ac:dyDescent="0.25">
      <c r="A1719" t="s">
        <v>115</v>
      </c>
      <c r="B1719" t="s">
        <v>115</v>
      </c>
      <c r="C1719" t="s">
        <v>78</v>
      </c>
      <c r="D1719" s="1" t="s">
        <v>109</v>
      </c>
      <c r="E1719" t="s">
        <v>93</v>
      </c>
      <c r="F1719" t="s">
        <v>24</v>
      </c>
      <c r="G1719">
        <v>13</v>
      </c>
      <c r="H1719">
        <v>65468</v>
      </c>
      <c r="I1719" s="5">
        <f>IFERROR(VLOOKUP(TrendSheetStgData[Population]&amp;TrendSheetStgData[Cost Basis]&amp;TrendSheetStgData[Period]&amp;TrendSheetStgData[Trend],TrendSheetPrdData[#All],9,FALSE),0)</f>
        <v>65468</v>
      </c>
      <c r="J1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19" s="5">
        <f>VLOOKUP(TrendSheetStgData[Population]&amp;TrendSheetStgData[Trend],Threshold[#All],4,FALSE)</f>
        <v>10</v>
      </c>
      <c r="L1719" s="5">
        <f>VLOOKUP(TrendSheetStgData[Population]&amp;TrendSheetStgData[Trend],Threshold[#All],5,FALSE)</f>
        <v>5</v>
      </c>
      <c r="M1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0" spans="1:13" x14ac:dyDescent="0.25">
      <c r="A1720" t="s">
        <v>115</v>
      </c>
      <c r="B1720" t="s">
        <v>115</v>
      </c>
      <c r="C1720" t="s">
        <v>78</v>
      </c>
      <c r="D1720" s="1" t="s">
        <v>110</v>
      </c>
      <c r="E1720" t="s">
        <v>93</v>
      </c>
      <c r="F1720" t="s">
        <v>24</v>
      </c>
      <c r="G1720">
        <v>13</v>
      </c>
      <c r="H1720">
        <v>66160</v>
      </c>
      <c r="I1720" s="5">
        <f>IFERROR(VLOOKUP(TrendSheetStgData[Population]&amp;TrendSheetStgData[Cost Basis]&amp;TrendSheetStgData[Period]&amp;TrendSheetStgData[Trend],TrendSheetPrdData[#All],9,FALSE),0)</f>
        <v>63870</v>
      </c>
      <c r="J1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3.5854078597150458</v>
      </c>
      <c r="K1720" s="5">
        <f>VLOOKUP(TrendSheetStgData[Population]&amp;TrendSheetStgData[Trend],Threshold[#All],4,FALSE)</f>
        <v>10</v>
      </c>
      <c r="L1720" s="5">
        <f>VLOOKUP(TrendSheetStgData[Population]&amp;TrendSheetStgData[Trend],Threshold[#All],5,FALSE)</f>
        <v>5</v>
      </c>
      <c r="M1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21" spans="1:13" x14ac:dyDescent="0.25">
      <c r="A1721" t="s">
        <v>115</v>
      </c>
      <c r="B1721" t="s">
        <v>115</v>
      </c>
      <c r="C1721" t="s">
        <v>78</v>
      </c>
      <c r="D1721" s="1" t="s">
        <v>111</v>
      </c>
      <c r="E1721" t="s">
        <v>113</v>
      </c>
      <c r="F1721" t="s">
        <v>24</v>
      </c>
      <c r="G1721">
        <v>13</v>
      </c>
      <c r="H1721">
        <v>64094</v>
      </c>
      <c r="I1721" s="5">
        <f>IFERROR(VLOOKUP(TrendSheetStgData[Population]&amp;TrendSheetStgData[Cost Basis]&amp;TrendSheetStgData[Period]&amp;TrendSheetStgData[Trend],TrendSheetPrdData[#All],9,FALSE),0)</f>
        <v>56170</v>
      </c>
      <c r="J1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14.107174648388821</v>
      </c>
      <c r="K1721" s="5">
        <f>VLOOKUP(TrendSheetStgData[Population]&amp;TrendSheetStgData[Trend],Threshold[#All],4,FALSE)</f>
        <v>10</v>
      </c>
      <c r="L1721" s="5">
        <f>VLOOKUP(TrendSheetStgData[Population]&amp;TrendSheetStgData[Trend],Threshold[#All],5,FALSE)</f>
        <v>5</v>
      </c>
      <c r="M1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22" spans="1:13" x14ac:dyDescent="0.25">
      <c r="A1722" t="s">
        <v>115</v>
      </c>
      <c r="B1722" t="s">
        <v>115</v>
      </c>
      <c r="C1722" t="s">
        <v>78</v>
      </c>
      <c r="D1722" s="1" t="s">
        <v>112</v>
      </c>
      <c r="E1722" t="s">
        <v>113</v>
      </c>
      <c r="F1722" t="s">
        <v>24</v>
      </c>
      <c r="G1722">
        <v>13</v>
      </c>
      <c r="H1722">
        <v>64565</v>
      </c>
      <c r="I1722" s="5">
        <f>IFERROR(VLOOKUP(TrendSheetStgData[Population]&amp;TrendSheetStgData[Cost Basis]&amp;TrendSheetStgData[Period]&amp;TrendSheetStgData[Trend],TrendSheetPrdData[#All],9,FALSE),0)</f>
        <v>19144</v>
      </c>
      <c r="J1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237.25971583786043</v>
      </c>
      <c r="K1722" s="5">
        <f>VLOOKUP(TrendSheetStgData[Population]&amp;TrendSheetStgData[Trend],Threshold[#All],4,FALSE)</f>
        <v>10</v>
      </c>
      <c r="L1722" s="5">
        <f>VLOOKUP(TrendSheetStgData[Population]&amp;TrendSheetStgData[Trend],Threshold[#All],5,FALSE)</f>
        <v>5</v>
      </c>
      <c r="M1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23" spans="1:13" x14ac:dyDescent="0.25">
      <c r="A1723" t="s">
        <v>115</v>
      </c>
      <c r="B1723" t="s">
        <v>115</v>
      </c>
      <c r="C1723" t="s">
        <v>78</v>
      </c>
      <c r="D1723" s="1" t="s">
        <v>114</v>
      </c>
      <c r="E1723" t="s">
        <v>113</v>
      </c>
      <c r="F1723" t="s">
        <v>24</v>
      </c>
      <c r="G1723">
        <v>13</v>
      </c>
      <c r="H1723">
        <v>35662</v>
      </c>
      <c r="I1723" s="5">
        <f>IFERROR(VLOOKUP(TrendSheetStgData[Population]&amp;TrendSheetStgData[Cost Basis]&amp;TrendSheetStgData[Period]&amp;TrendSheetStgData[Trend],TrendSheetPrdData[#All],9,FALSE),0)</f>
        <v>0</v>
      </c>
      <c r="J1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23" s="5">
        <f>VLOOKUP(TrendSheetStgData[Population]&amp;TrendSheetStgData[Trend],Threshold[#All],4,FALSE)</f>
        <v>10</v>
      </c>
      <c r="L1723" s="5">
        <f>VLOOKUP(TrendSheetStgData[Population]&amp;TrendSheetStgData[Trend],Threshold[#All],5,FALSE)</f>
        <v>5</v>
      </c>
      <c r="M1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24" spans="1:13" x14ac:dyDescent="0.25">
      <c r="A1724" t="s">
        <v>115</v>
      </c>
      <c r="B1724" t="s">
        <v>115</v>
      </c>
      <c r="C1724" t="s">
        <v>78</v>
      </c>
      <c r="D1724" s="1" t="s">
        <v>92</v>
      </c>
      <c r="E1724" t="s">
        <v>93</v>
      </c>
      <c r="F1724" t="s">
        <v>25</v>
      </c>
      <c r="G1724">
        <v>14</v>
      </c>
      <c r="H1724">
        <v>261</v>
      </c>
      <c r="I1724" s="5">
        <f>IFERROR(VLOOKUP(TrendSheetStgData[Population]&amp;TrendSheetStgData[Cost Basis]&amp;TrendSheetStgData[Period]&amp;TrendSheetStgData[Trend],TrendSheetPrdData[#All],9,FALSE),0)</f>
        <v>261</v>
      </c>
      <c r="J1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4" s="5">
        <f>VLOOKUP(TrendSheetStgData[Population]&amp;TrendSheetStgData[Trend],Threshold[#All],4,FALSE)</f>
        <v>10</v>
      </c>
      <c r="L1724" s="5">
        <f>VLOOKUP(TrendSheetStgData[Population]&amp;TrendSheetStgData[Trend],Threshold[#All],5,FALSE)</f>
        <v>5</v>
      </c>
      <c r="M1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5" spans="1:13" x14ac:dyDescent="0.25">
      <c r="A1725" t="s">
        <v>115</v>
      </c>
      <c r="B1725" t="s">
        <v>115</v>
      </c>
      <c r="C1725" t="s">
        <v>78</v>
      </c>
      <c r="D1725" s="1" t="s">
        <v>94</v>
      </c>
      <c r="E1725" t="s">
        <v>93</v>
      </c>
      <c r="F1725" t="s">
        <v>25</v>
      </c>
      <c r="G1725">
        <v>14</v>
      </c>
      <c r="H1725">
        <v>169</v>
      </c>
      <c r="I1725" s="5">
        <f>IFERROR(VLOOKUP(TrendSheetStgData[Population]&amp;TrendSheetStgData[Cost Basis]&amp;TrendSheetStgData[Period]&amp;TrendSheetStgData[Trend],TrendSheetPrdData[#All],9,FALSE),0)</f>
        <v>169</v>
      </c>
      <c r="J1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5" s="5">
        <f>VLOOKUP(TrendSheetStgData[Population]&amp;TrendSheetStgData[Trend],Threshold[#All],4,FALSE)</f>
        <v>10</v>
      </c>
      <c r="L1725" s="5">
        <f>VLOOKUP(TrendSheetStgData[Population]&amp;TrendSheetStgData[Trend],Threshold[#All],5,FALSE)</f>
        <v>5</v>
      </c>
      <c r="M1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6" spans="1:13" x14ac:dyDescent="0.25">
      <c r="A1726" t="s">
        <v>115</v>
      </c>
      <c r="B1726" t="s">
        <v>115</v>
      </c>
      <c r="C1726" t="s">
        <v>78</v>
      </c>
      <c r="D1726" s="1" t="s">
        <v>95</v>
      </c>
      <c r="E1726" t="s">
        <v>93</v>
      </c>
      <c r="F1726" t="s">
        <v>25</v>
      </c>
      <c r="G1726">
        <v>14</v>
      </c>
      <c r="H1726">
        <v>266</v>
      </c>
      <c r="I1726" s="5">
        <f>IFERROR(VLOOKUP(TrendSheetStgData[Population]&amp;TrendSheetStgData[Cost Basis]&amp;TrendSheetStgData[Period]&amp;TrendSheetStgData[Trend],TrendSheetPrdData[#All],9,FALSE),0)</f>
        <v>261</v>
      </c>
      <c r="J1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1.9157088122605364</v>
      </c>
      <c r="K1726" s="5">
        <f>VLOOKUP(TrendSheetStgData[Population]&amp;TrendSheetStgData[Trend],Threshold[#All],4,FALSE)</f>
        <v>10</v>
      </c>
      <c r="L1726" s="5">
        <f>VLOOKUP(TrendSheetStgData[Population]&amp;TrendSheetStgData[Trend],Threshold[#All],5,FALSE)</f>
        <v>5</v>
      </c>
      <c r="M1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27" spans="1:13" x14ac:dyDescent="0.25">
      <c r="A1727" t="s">
        <v>115</v>
      </c>
      <c r="B1727" t="s">
        <v>115</v>
      </c>
      <c r="C1727" t="s">
        <v>78</v>
      </c>
      <c r="D1727" s="1" t="s">
        <v>96</v>
      </c>
      <c r="E1727" t="s">
        <v>93</v>
      </c>
      <c r="F1727" t="s">
        <v>25</v>
      </c>
      <c r="G1727">
        <v>14</v>
      </c>
      <c r="H1727">
        <v>247</v>
      </c>
      <c r="I1727" s="5">
        <f>IFERROR(VLOOKUP(TrendSheetStgData[Population]&amp;TrendSheetStgData[Cost Basis]&amp;TrendSheetStgData[Period]&amp;TrendSheetStgData[Trend],TrendSheetPrdData[#All],9,FALSE),0)</f>
        <v>247</v>
      </c>
      <c r="J1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7" s="5">
        <f>VLOOKUP(TrendSheetStgData[Population]&amp;TrendSheetStgData[Trend],Threshold[#All],4,FALSE)</f>
        <v>10</v>
      </c>
      <c r="L1727" s="5">
        <f>VLOOKUP(TrendSheetStgData[Population]&amp;TrendSheetStgData[Trend],Threshold[#All],5,FALSE)</f>
        <v>5</v>
      </c>
      <c r="M1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8" spans="1:13" x14ac:dyDescent="0.25">
      <c r="A1728" t="s">
        <v>115</v>
      </c>
      <c r="B1728" t="s">
        <v>115</v>
      </c>
      <c r="C1728" t="s">
        <v>78</v>
      </c>
      <c r="D1728" s="1" t="s">
        <v>97</v>
      </c>
      <c r="E1728" t="s">
        <v>93</v>
      </c>
      <c r="F1728" t="s">
        <v>25</v>
      </c>
      <c r="G1728">
        <v>14</v>
      </c>
      <c r="H1728">
        <v>202</v>
      </c>
      <c r="I1728" s="5">
        <f>IFERROR(VLOOKUP(TrendSheetStgData[Population]&amp;TrendSheetStgData[Cost Basis]&amp;TrendSheetStgData[Period]&amp;TrendSheetStgData[Trend],TrendSheetPrdData[#All],9,FALSE),0)</f>
        <v>202</v>
      </c>
      <c r="J1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8" s="5">
        <f>VLOOKUP(TrendSheetStgData[Population]&amp;TrendSheetStgData[Trend],Threshold[#All],4,FALSE)</f>
        <v>10</v>
      </c>
      <c r="L1728" s="5">
        <f>VLOOKUP(TrendSheetStgData[Population]&amp;TrendSheetStgData[Trend],Threshold[#All],5,FALSE)</f>
        <v>5</v>
      </c>
      <c r="M1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29" spans="1:13" x14ac:dyDescent="0.25">
      <c r="A1729" t="s">
        <v>115</v>
      </c>
      <c r="B1729" t="s">
        <v>115</v>
      </c>
      <c r="C1729" t="s">
        <v>78</v>
      </c>
      <c r="D1729" s="1" t="s">
        <v>98</v>
      </c>
      <c r="E1729" t="s">
        <v>93</v>
      </c>
      <c r="F1729" t="s">
        <v>25</v>
      </c>
      <c r="G1729">
        <v>14</v>
      </c>
      <c r="H1729">
        <v>240</v>
      </c>
      <c r="I1729" s="5">
        <f>IFERROR(VLOOKUP(TrendSheetStgData[Population]&amp;TrendSheetStgData[Cost Basis]&amp;TrendSheetStgData[Period]&amp;TrendSheetStgData[Trend],TrendSheetPrdData[#All],9,FALSE),0)</f>
        <v>240</v>
      </c>
      <c r="J1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29" s="5">
        <f>VLOOKUP(TrendSheetStgData[Population]&amp;TrendSheetStgData[Trend],Threshold[#All],4,FALSE)</f>
        <v>10</v>
      </c>
      <c r="L1729" s="5">
        <f>VLOOKUP(TrendSheetStgData[Population]&amp;TrendSheetStgData[Trend],Threshold[#All],5,FALSE)</f>
        <v>5</v>
      </c>
      <c r="M1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0" spans="1:13" x14ac:dyDescent="0.25">
      <c r="A1730" t="s">
        <v>115</v>
      </c>
      <c r="B1730" t="s">
        <v>115</v>
      </c>
      <c r="C1730" t="s">
        <v>78</v>
      </c>
      <c r="D1730" s="1" t="s">
        <v>99</v>
      </c>
      <c r="E1730" t="s">
        <v>93</v>
      </c>
      <c r="F1730" t="s">
        <v>25</v>
      </c>
      <c r="G1730">
        <v>14</v>
      </c>
      <c r="H1730">
        <v>233</v>
      </c>
      <c r="I1730" s="5">
        <f>IFERROR(VLOOKUP(TrendSheetStgData[Population]&amp;TrendSheetStgData[Cost Basis]&amp;TrendSheetStgData[Period]&amp;TrendSheetStgData[Trend],TrendSheetPrdData[#All],9,FALSE),0)</f>
        <v>233</v>
      </c>
      <c r="J1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0" s="5">
        <f>VLOOKUP(TrendSheetStgData[Population]&amp;TrendSheetStgData[Trend],Threshold[#All],4,FALSE)</f>
        <v>10</v>
      </c>
      <c r="L1730" s="5">
        <f>VLOOKUP(TrendSheetStgData[Population]&amp;TrendSheetStgData[Trend],Threshold[#All],5,FALSE)</f>
        <v>5</v>
      </c>
      <c r="M1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1" spans="1:13" x14ac:dyDescent="0.25">
      <c r="A1731" t="s">
        <v>115</v>
      </c>
      <c r="B1731" t="s">
        <v>115</v>
      </c>
      <c r="C1731" t="s">
        <v>78</v>
      </c>
      <c r="D1731" s="1" t="s">
        <v>100</v>
      </c>
      <c r="E1731" t="s">
        <v>93</v>
      </c>
      <c r="F1731" t="s">
        <v>25</v>
      </c>
      <c r="G1731">
        <v>14</v>
      </c>
      <c r="H1731">
        <v>279</v>
      </c>
      <c r="I1731" s="5">
        <f>IFERROR(VLOOKUP(TrendSheetStgData[Population]&amp;TrendSheetStgData[Cost Basis]&amp;TrendSheetStgData[Period]&amp;TrendSheetStgData[Trend],TrendSheetPrdData[#All],9,FALSE),0)</f>
        <v>279</v>
      </c>
      <c r="J1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1" s="5">
        <f>VLOOKUP(TrendSheetStgData[Population]&amp;TrendSheetStgData[Trend],Threshold[#All],4,FALSE)</f>
        <v>10</v>
      </c>
      <c r="L1731" s="5">
        <f>VLOOKUP(TrendSheetStgData[Population]&amp;TrendSheetStgData[Trend],Threshold[#All],5,FALSE)</f>
        <v>5</v>
      </c>
      <c r="M1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2" spans="1:13" x14ac:dyDescent="0.25">
      <c r="A1732" t="s">
        <v>115</v>
      </c>
      <c r="B1732" t="s">
        <v>115</v>
      </c>
      <c r="C1732" t="s">
        <v>78</v>
      </c>
      <c r="D1732" s="1" t="s">
        <v>101</v>
      </c>
      <c r="E1732" t="s">
        <v>93</v>
      </c>
      <c r="F1732" t="s">
        <v>25</v>
      </c>
      <c r="G1732">
        <v>14</v>
      </c>
      <c r="H1732">
        <v>243</v>
      </c>
      <c r="I1732" s="5">
        <f>IFERROR(VLOOKUP(TrendSheetStgData[Population]&amp;TrendSheetStgData[Cost Basis]&amp;TrendSheetStgData[Period]&amp;TrendSheetStgData[Trend],TrendSheetPrdData[#All],9,FALSE),0)</f>
        <v>243</v>
      </c>
      <c r="J1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2" s="5">
        <f>VLOOKUP(TrendSheetStgData[Population]&amp;TrendSheetStgData[Trend],Threshold[#All],4,FALSE)</f>
        <v>10</v>
      </c>
      <c r="L1732" s="5">
        <f>VLOOKUP(TrendSheetStgData[Population]&amp;TrendSheetStgData[Trend],Threshold[#All],5,FALSE)</f>
        <v>5</v>
      </c>
      <c r="M1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3" spans="1:13" x14ac:dyDescent="0.25">
      <c r="A1733" t="s">
        <v>115</v>
      </c>
      <c r="B1733" t="s">
        <v>115</v>
      </c>
      <c r="C1733" t="s">
        <v>78</v>
      </c>
      <c r="D1733" s="1" t="s">
        <v>102</v>
      </c>
      <c r="E1733" t="s">
        <v>93</v>
      </c>
      <c r="F1733" t="s">
        <v>25</v>
      </c>
      <c r="G1733">
        <v>14</v>
      </c>
      <c r="H1733">
        <v>239</v>
      </c>
      <c r="I1733" s="5">
        <f>IFERROR(VLOOKUP(TrendSheetStgData[Population]&amp;TrendSheetStgData[Cost Basis]&amp;TrendSheetStgData[Period]&amp;TrendSheetStgData[Trend],TrendSheetPrdData[#All],9,FALSE),0)</f>
        <v>239</v>
      </c>
      <c r="J1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3" s="5">
        <f>VLOOKUP(TrendSheetStgData[Population]&amp;TrendSheetStgData[Trend],Threshold[#All],4,FALSE)</f>
        <v>10</v>
      </c>
      <c r="L1733" s="5">
        <f>VLOOKUP(TrendSheetStgData[Population]&amp;TrendSheetStgData[Trend],Threshold[#All],5,FALSE)</f>
        <v>5</v>
      </c>
      <c r="M1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4" spans="1:13" x14ac:dyDescent="0.25">
      <c r="A1734" t="s">
        <v>115</v>
      </c>
      <c r="B1734" t="s">
        <v>115</v>
      </c>
      <c r="C1734" t="s">
        <v>78</v>
      </c>
      <c r="D1734" s="1" t="s">
        <v>103</v>
      </c>
      <c r="E1734" t="s">
        <v>93</v>
      </c>
      <c r="F1734" t="s">
        <v>25</v>
      </c>
      <c r="G1734">
        <v>14</v>
      </c>
      <c r="H1734">
        <v>194</v>
      </c>
      <c r="I1734" s="5">
        <f>IFERROR(VLOOKUP(TrendSheetStgData[Population]&amp;TrendSheetStgData[Cost Basis]&amp;TrendSheetStgData[Period]&amp;TrendSheetStgData[Trend],TrendSheetPrdData[#All],9,FALSE),0)</f>
        <v>194</v>
      </c>
      <c r="J1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4" s="5">
        <f>VLOOKUP(TrendSheetStgData[Population]&amp;TrendSheetStgData[Trend],Threshold[#All],4,FALSE)</f>
        <v>10</v>
      </c>
      <c r="L1734" s="5">
        <f>VLOOKUP(TrendSheetStgData[Population]&amp;TrendSheetStgData[Trend],Threshold[#All],5,FALSE)</f>
        <v>5</v>
      </c>
      <c r="M1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5" spans="1:13" x14ac:dyDescent="0.25">
      <c r="A1735" t="s">
        <v>115</v>
      </c>
      <c r="B1735" t="s">
        <v>115</v>
      </c>
      <c r="C1735" t="s">
        <v>78</v>
      </c>
      <c r="D1735" s="1" t="s">
        <v>104</v>
      </c>
      <c r="E1735" t="s">
        <v>93</v>
      </c>
      <c r="F1735" t="s">
        <v>25</v>
      </c>
      <c r="G1735">
        <v>14</v>
      </c>
      <c r="H1735">
        <v>205</v>
      </c>
      <c r="I1735" s="5">
        <f>IFERROR(VLOOKUP(TrendSheetStgData[Population]&amp;TrendSheetStgData[Cost Basis]&amp;TrendSheetStgData[Period]&amp;TrendSheetStgData[Trend],TrendSheetPrdData[#All],9,FALSE),0)</f>
        <v>205</v>
      </c>
      <c r="J1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5" s="5">
        <f>VLOOKUP(TrendSheetStgData[Population]&amp;TrendSheetStgData[Trend],Threshold[#All],4,FALSE)</f>
        <v>10</v>
      </c>
      <c r="L1735" s="5">
        <f>VLOOKUP(TrendSheetStgData[Population]&amp;TrendSheetStgData[Trend],Threshold[#All],5,FALSE)</f>
        <v>5</v>
      </c>
      <c r="M1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6" spans="1:13" x14ac:dyDescent="0.25">
      <c r="A1736" t="s">
        <v>115</v>
      </c>
      <c r="B1736" t="s">
        <v>115</v>
      </c>
      <c r="C1736" t="s">
        <v>78</v>
      </c>
      <c r="D1736" s="1" t="s">
        <v>105</v>
      </c>
      <c r="E1736" t="s">
        <v>93</v>
      </c>
      <c r="F1736" t="s">
        <v>25</v>
      </c>
      <c r="G1736">
        <v>14</v>
      </c>
      <c r="H1736">
        <v>159</v>
      </c>
      <c r="I1736" s="5">
        <f>IFERROR(VLOOKUP(TrendSheetStgData[Population]&amp;TrendSheetStgData[Cost Basis]&amp;TrendSheetStgData[Period]&amp;TrendSheetStgData[Trend],TrendSheetPrdData[#All],9,FALSE),0)</f>
        <v>157</v>
      </c>
      <c r="J1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1.2738853503184715</v>
      </c>
      <c r="K1736" s="5">
        <f>VLOOKUP(TrendSheetStgData[Population]&amp;TrendSheetStgData[Trend],Threshold[#All],4,FALSE)</f>
        <v>10</v>
      </c>
      <c r="L1736" s="5">
        <f>VLOOKUP(TrendSheetStgData[Population]&amp;TrendSheetStgData[Trend],Threshold[#All],5,FALSE)</f>
        <v>5</v>
      </c>
      <c r="M1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37" spans="1:13" x14ac:dyDescent="0.25">
      <c r="A1737" t="s">
        <v>115</v>
      </c>
      <c r="B1737" t="s">
        <v>115</v>
      </c>
      <c r="C1737" t="s">
        <v>78</v>
      </c>
      <c r="D1737" s="1" t="s">
        <v>106</v>
      </c>
      <c r="E1737" t="s">
        <v>93</v>
      </c>
      <c r="F1737" t="s">
        <v>25</v>
      </c>
      <c r="G1737">
        <v>14</v>
      </c>
      <c r="H1737">
        <v>182</v>
      </c>
      <c r="I1737" s="5">
        <f>IFERROR(VLOOKUP(TrendSheetStgData[Population]&amp;TrendSheetStgData[Cost Basis]&amp;TrendSheetStgData[Period]&amp;TrendSheetStgData[Trend],TrendSheetPrdData[#All],9,FALSE),0)</f>
        <v>182</v>
      </c>
      <c r="J1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7" s="5">
        <f>VLOOKUP(TrendSheetStgData[Population]&amp;TrendSheetStgData[Trend],Threshold[#All],4,FALSE)</f>
        <v>10</v>
      </c>
      <c r="L1737" s="5">
        <f>VLOOKUP(TrendSheetStgData[Population]&amp;TrendSheetStgData[Trend],Threshold[#All],5,FALSE)</f>
        <v>5</v>
      </c>
      <c r="M1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8" spans="1:13" x14ac:dyDescent="0.25">
      <c r="A1738" t="s">
        <v>115</v>
      </c>
      <c r="B1738" t="s">
        <v>115</v>
      </c>
      <c r="C1738" t="s">
        <v>78</v>
      </c>
      <c r="D1738" s="1" t="s">
        <v>107</v>
      </c>
      <c r="E1738" t="s">
        <v>93</v>
      </c>
      <c r="F1738" t="s">
        <v>25</v>
      </c>
      <c r="G1738">
        <v>14</v>
      </c>
      <c r="H1738">
        <v>164</v>
      </c>
      <c r="I1738" s="5">
        <f>IFERROR(VLOOKUP(TrendSheetStgData[Population]&amp;TrendSheetStgData[Cost Basis]&amp;TrendSheetStgData[Period]&amp;TrendSheetStgData[Trend],TrendSheetPrdData[#All],9,FALSE),0)</f>
        <v>164</v>
      </c>
      <c r="J17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38" s="5">
        <f>VLOOKUP(TrendSheetStgData[Population]&amp;TrendSheetStgData[Trend],Threshold[#All],4,FALSE)</f>
        <v>10</v>
      </c>
      <c r="L1738" s="5">
        <f>VLOOKUP(TrendSheetStgData[Population]&amp;TrendSheetStgData[Trend],Threshold[#All],5,FALSE)</f>
        <v>5</v>
      </c>
      <c r="M17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39" spans="1:13" x14ac:dyDescent="0.25">
      <c r="A1739" t="s">
        <v>115</v>
      </c>
      <c r="B1739" t="s">
        <v>115</v>
      </c>
      <c r="C1739" t="s">
        <v>78</v>
      </c>
      <c r="D1739" s="1" t="s">
        <v>108</v>
      </c>
      <c r="E1739" t="s">
        <v>93</v>
      </c>
      <c r="F1739" t="s">
        <v>25</v>
      </c>
      <c r="G1739">
        <v>14</v>
      </c>
      <c r="H1739">
        <v>157</v>
      </c>
      <c r="I1739" s="5">
        <f>IFERROR(VLOOKUP(TrendSheetStgData[Population]&amp;TrendSheetStgData[Cost Basis]&amp;TrendSheetStgData[Period]&amp;TrendSheetStgData[Trend],TrendSheetPrdData[#All],9,FALSE),0)</f>
        <v>155</v>
      </c>
      <c r="J17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1.2903225806451613</v>
      </c>
      <c r="K1739" s="5">
        <f>VLOOKUP(TrendSheetStgData[Population]&amp;TrendSheetStgData[Trend],Threshold[#All],4,FALSE)</f>
        <v>10</v>
      </c>
      <c r="L1739" s="5">
        <f>VLOOKUP(TrendSheetStgData[Population]&amp;TrendSheetStgData[Trend],Threshold[#All],5,FALSE)</f>
        <v>5</v>
      </c>
      <c r="M17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40" spans="1:13" x14ac:dyDescent="0.25">
      <c r="A1740" t="s">
        <v>115</v>
      </c>
      <c r="B1740" t="s">
        <v>115</v>
      </c>
      <c r="C1740" t="s">
        <v>78</v>
      </c>
      <c r="D1740" s="1" t="s">
        <v>109</v>
      </c>
      <c r="E1740" t="s">
        <v>93</v>
      </c>
      <c r="F1740" t="s">
        <v>25</v>
      </c>
      <c r="G1740">
        <v>14</v>
      </c>
      <c r="H1740">
        <v>237</v>
      </c>
      <c r="I1740" s="5">
        <f>IFERROR(VLOOKUP(TrendSheetStgData[Population]&amp;TrendSheetStgData[Cost Basis]&amp;TrendSheetStgData[Period]&amp;TrendSheetStgData[Trend],TrendSheetPrdData[#All],9,FALSE),0)</f>
        <v>237</v>
      </c>
      <c r="J17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0" s="5">
        <f>VLOOKUP(TrendSheetStgData[Population]&amp;TrendSheetStgData[Trend],Threshold[#All],4,FALSE)</f>
        <v>10</v>
      </c>
      <c r="L1740" s="5">
        <f>VLOOKUP(TrendSheetStgData[Population]&amp;TrendSheetStgData[Trend],Threshold[#All],5,FALSE)</f>
        <v>5</v>
      </c>
      <c r="M17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1" spans="1:13" x14ac:dyDescent="0.25">
      <c r="A1741" t="s">
        <v>115</v>
      </c>
      <c r="B1741" t="s">
        <v>115</v>
      </c>
      <c r="C1741" t="s">
        <v>78</v>
      </c>
      <c r="D1741" s="1" t="s">
        <v>110</v>
      </c>
      <c r="E1741" t="s">
        <v>93</v>
      </c>
      <c r="F1741" t="s">
        <v>25</v>
      </c>
      <c r="G1741">
        <v>14</v>
      </c>
      <c r="H1741">
        <v>220</v>
      </c>
      <c r="I1741" s="5">
        <f>IFERROR(VLOOKUP(TrendSheetStgData[Population]&amp;TrendSheetStgData[Cost Basis]&amp;TrendSheetStgData[Period]&amp;TrendSheetStgData[Trend],TrendSheetPrdData[#All],9,FALSE),0)</f>
        <v>213</v>
      </c>
      <c r="J17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3.286384976525822</v>
      </c>
      <c r="K1741" s="5">
        <f>VLOOKUP(TrendSheetStgData[Population]&amp;TrendSheetStgData[Trend],Threshold[#All],4,FALSE)</f>
        <v>10</v>
      </c>
      <c r="L1741" s="5">
        <f>VLOOKUP(TrendSheetStgData[Population]&amp;TrendSheetStgData[Trend],Threshold[#All],5,FALSE)</f>
        <v>5</v>
      </c>
      <c r="M17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42" spans="1:13" x14ac:dyDescent="0.25">
      <c r="A1742" t="s">
        <v>115</v>
      </c>
      <c r="B1742" t="s">
        <v>115</v>
      </c>
      <c r="C1742" t="s">
        <v>78</v>
      </c>
      <c r="D1742" s="1" t="s">
        <v>111</v>
      </c>
      <c r="E1742" t="s">
        <v>113</v>
      </c>
      <c r="F1742" t="s">
        <v>25</v>
      </c>
      <c r="G1742">
        <v>14</v>
      </c>
      <c r="H1742">
        <v>200</v>
      </c>
      <c r="I1742" s="5">
        <f>IFERROR(VLOOKUP(TrendSheetStgData[Population]&amp;TrendSheetStgData[Cost Basis]&amp;TrendSheetStgData[Period]&amp;TrendSheetStgData[Trend],TrendSheetPrdData[#All],9,FALSE),0)</f>
        <v>187</v>
      </c>
      <c r="J17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6.9518716577540109</v>
      </c>
      <c r="K1742" s="5">
        <f>VLOOKUP(TrendSheetStgData[Population]&amp;TrendSheetStgData[Trend],Threshold[#All],4,FALSE)</f>
        <v>10</v>
      </c>
      <c r="L1742" s="5">
        <f>VLOOKUP(TrendSheetStgData[Population]&amp;TrendSheetStgData[Trend],Threshold[#All],5,FALSE)</f>
        <v>5</v>
      </c>
      <c r="M17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743" spans="1:13" x14ac:dyDescent="0.25">
      <c r="A1743" t="s">
        <v>115</v>
      </c>
      <c r="B1743" t="s">
        <v>115</v>
      </c>
      <c r="C1743" t="s">
        <v>78</v>
      </c>
      <c r="D1743" s="1" t="s">
        <v>112</v>
      </c>
      <c r="E1743" t="s">
        <v>113</v>
      </c>
      <c r="F1743" t="s">
        <v>25</v>
      </c>
      <c r="G1743">
        <v>14</v>
      </c>
      <c r="H1743">
        <v>163</v>
      </c>
      <c r="I1743" s="5">
        <f>IFERROR(VLOOKUP(TrendSheetStgData[Population]&amp;TrendSheetStgData[Cost Basis]&amp;TrendSheetStgData[Period]&amp;TrendSheetStgData[Trend],TrendSheetPrdData[#All],9,FALSE),0)</f>
        <v>29</v>
      </c>
      <c r="J17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462.06896551724139</v>
      </c>
      <c r="K1743" s="5">
        <f>VLOOKUP(TrendSheetStgData[Population]&amp;TrendSheetStgData[Trend],Threshold[#All],4,FALSE)</f>
        <v>10</v>
      </c>
      <c r="L1743" s="5">
        <f>VLOOKUP(TrendSheetStgData[Population]&amp;TrendSheetStgData[Trend],Threshold[#All],5,FALSE)</f>
        <v>5</v>
      </c>
      <c r="M17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44" spans="1:13" x14ac:dyDescent="0.25">
      <c r="A1744" t="s">
        <v>115</v>
      </c>
      <c r="B1744" t="s">
        <v>115</v>
      </c>
      <c r="C1744" t="s">
        <v>78</v>
      </c>
      <c r="D1744" s="1" t="s">
        <v>114</v>
      </c>
      <c r="E1744" t="s">
        <v>113</v>
      </c>
      <c r="F1744" t="s">
        <v>25</v>
      </c>
      <c r="G1744">
        <v>14</v>
      </c>
      <c r="H1744">
        <v>83</v>
      </c>
      <c r="I1744" s="5">
        <f>IFERROR(VLOOKUP(TrendSheetStgData[Population]&amp;TrendSheetStgData[Cost Basis]&amp;TrendSheetStgData[Period]&amp;TrendSheetStgData[Trend],TrendSheetPrdData[#All],9,FALSE),0)</f>
        <v>0</v>
      </c>
      <c r="J17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44" s="5">
        <f>VLOOKUP(TrendSheetStgData[Population]&amp;TrendSheetStgData[Trend],Threshold[#All],4,FALSE)</f>
        <v>10</v>
      </c>
      <c r="L1744" s="5">
        <f>VLOOKUP(TrendSheetStgData[Population]&amp;TrendSheetStgData[Trend],Threshold[#All],5,FALSE)</f>
        <v>5</v>
      </c>
      <c r="M17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45" spans="1:13" x14ac:dyDescent="0.25">
      <c r="A1745" t="s">
        <v>115</v>
      </c>
      <c r="B1745" t="s">
        <v>115</v>
      </c>
      <c r="C1745" t="s">
        <v>78</v>
      </c>
      <c r="D1745" s="1" t="s">
        <v>92</v>
      </c>
      <c r="E1745" t="s">
        <v>93</v>
      </c>
      <c r="F1745" t="s">
        <v>26</v>
      </c>
      <c r="G1745">
        <v>15</v>
      </c>
      <c r="H1745">
        <v>0</v>
      </c>
      <c r="I1745" s="5">
        <f>IFERROR(VLOOKUP(TrendSheetStgData[Population]&amp;TrendSheetStgData[Cost Basis]&amp;TrendSheetStgData[Period]&amp;TrendSheetStgData[Trend],TrendSheetPrdData[#All],9,FALSE),0)</f>
        <v>0</v>
      </c>
      <c r="J17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5" s="5">
        <f>VLOOKUP(TrendSheetStgData[Population]&amp;TrendSheetStgData[Trend],Threshold[#All],4,FALSE)</f>
        <v>10</v>
      </c>
      <c r="L1745" s="5">
        <f>VLOOKUP(TrendSheetStgData[Population]&amp;TrendSheetStgData[Trend],Threshold[#All],5,FALSE)</f>
        <v>5</v>
      </c>
      <c r="M17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6" spans="1:13" x14ac:dyDescent="0.25">
      <c r="A1746" t="s">
        <v>115</v>
      </c>
      <c r="B1746" t="s">
        <v>115</v>
      </c>
      <c r="C1746" t="s">
        <v>78</v>
      </c>
      <c r="D1746" s="1" t="s">
        <v>94</v>
      </c>
      <c r="E1746" t="s">
        <v>93</v>
      </c>
      <c r="F1746" t="s">
        <v>26</v>
      </c>
      <c r="G1746">
        <v>15</v>
      </c>
      <c r="H1746">
        <v>0</v>
      </c>
      <c r="I1746" s="5">
        <f>IFERROR(VLOOKUP(TrendSheetStgData[Population]&amp;TrendSheetStgData[Cost Basis]&amp;TrendSheetStgData[Period]&amp;TrendSheetStgData[Trend],TrendSheetPrdData[#All],9,FALSE),0)</f>
        <v>0</v>
      </c>
      <c r="J17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6" s="5">
        <f>VLOOKUP(TrendSheetStgData[Population]&amp;TrendSheetStgData[Trend],Threshold[#All],4,FALSE)</f>
        <v>10</v>
      </c>
      <c r="L1746" s="5">
        <f>VLOOKUP(TrendSheetStgData[Population]&amp;TrendSheetStgData[Trend],Threshold[#All],5,FALSE)</f>
        <v>5</v>
      </c>
      <c r="M17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7" spans="1:13" x14ac:dyDescent="0.25">
      <c r="A1747" t="s">
        <v>115</v>
      </c>
      <c r="B1747" t="s">
        <v>115</v>
      </c>
      <c r="C1747" t="s">
        <v>78</v>
      </c>
      <c r="D1747" s="1" t="s">
        <v>95</v>
      </c>
      <c r="E1747" t="s">
        <v>93</v>
      </c>
      <c r="F1747" t="s">
        <v>26</v>
      </c>
      <c r="G1747">
        <v>15</v>
      </c>
      <c r="H1747">
        <v>0</v>
      </c>
      <c r="I1747" s="5">
        <f>IFERROR(VLOOKUP(TrendSheetStgData[Population]&amp;TrendSheetStgData[Cost Basis]&amp;TrendSheetStgData[Period]&amp;TrendSheetStgData[Trend],TrendSheetPrdData[#All],9,FALSE),0)</f>
        <v>0</v>
      </c>
      <c r="J17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7" s="5">
        <f>VLOOKUP(TrendSheetStgData[Population]&amp;TrendSheetStgData[Trend],Threshold[#All],4,FALSE)</f>
        <v>10</v>
      </c>
      <c r="L1747" s="5">
        <f>VLOOKUP(TrendSheetStgData[Population]&amp;TrendSheetStgData[Trend],Threshold[#All],5,FALSE)</f>
        <v>5</v>
      </c>
      <c r="M17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8" spans="1:13" x14ac:dyDescent="0.25">
      <c r="A1748" t="s">
        <v>115</v>
      </c>
      <c r="B1748" t="s">
        <v>115</v>
      </c>
      <c r="C1748" t="s">
        <v>78</v>
      </c>
      <c r="D1748" s="1" t="s">
        <v>96</v>
      </c>
      <c r="E1748" t="s">
        <v>93</v>
      </c>
      <c r="F1748" t="s">
        <v>26</v>
      </c>
      <c r="G1748">
        <v>15</v>
      </c>
      <c r="H1748">
        <v>0</v>
      </c>
      <c r="I1748" s="5">
        <f>IFERROR(VLOOKUP(TrendSheetStgData[Population]&amp;TrendSheetStgData[Cost Basis]&amp;TrendSheetStgData[Period]&amp;TrendSheetStgData[Trend],TrendSheetPrdData[#All],9,FALSE),0)</f>
        <v>0</v>
      </c>
      <c r="J17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8" s="5">
        <f>VLOOKUP(TrendSheetStgData[Population]&amp;TrendSheetStgData[Trend],Threshold[#All],4,FALSE)</f>
        <v>10</v>
      </c>
      <c r="L1748" s="5">
        <f>VLOOKUP(TrendSheetStgData[Population]&amp;TrendSheetStgData[Trend],Threshold[#All],5,FALSE)</f>
        <v>5</v>
      </c>
      <c r="M17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49" spans="1:13" x14ac:dyDescent="0.25">
      <c r="A1749" t="s">
        <v>115</v>
      </c>
      <c r="B1749" t="s">
        <v>115</v>
      </c>
      <c r="C1749" t="s">
        <v>78</v>
      </c>
      <c r="D1749" s="1" t="s">
        <v>97</v>
      </c>
      <c r="E1749" t="s">
        <v>93</v>
      </c>
      <c r="F1749" t="s">
        <v>26</v>
      </c>
      <c r="G1749">
        <v>15</v>
      </c>
      <c r="H1749">
        <v>0</v>
      </c>
      <c r="I1749" s="5">
        <f>IFERROR(VLOOKUP(TrendSheetStgData[Population]&amp;TrendSheetStgData[Cost Basis]&amp;TrendSheetStgData[Period]&amp;TrendSheetStgData[Trend],TrendSheetPrdData[#All],9,FALSE),0)</f>
        <v>0</v>
      </c>
      <c r="J17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49" s="5">
        <f>VLOOKUP(TrendSheetStgData[Population]&amp;TrendSheetStgData[Trend],Threshold[#All],4,FALSE)</f>
        <v>10</v>
      </c>
      <c r="L1749" s="5">
        <f>VLOOKUP(TrendSheetStgData[Population]&amp;TrendSheetStgData[Trend],Threshold[#All],5,FALSE)</f>
        <v>5</v>
      </c>
      <c r="M17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0" spans="1:13" x14ac:dyDescent="0.25">
      <c r="A1750" t="s">
        <v>115</v>
      </c>
      <c r="B1750" t="s">
        <v>115</v>
      </c>
      <c r="C1750" t="s">
        <v>78</v>
      </c>
      <c r="D1750" s="1" t="s">
        <v>98</v>
      </c>
      <c r="E1750" t="s">
        <v>93</v>
      </c>
      <c r="F1750" t="s">
        <v>26</v>
      </c>
      <c r="G1750">
        <v>15</v>
      </c>
      <c r="H1750">
        <v>0</v>
      </c>
      <c r="I1750" s="5">
        <f>IFERROR(VLOOKUP(TrendSheetStgData[Population]&amp;TrendSheetStgData[Cost Basis]&amp;TrendSheetStgData[Period]&amp;TrendSheetStgData[Trend],TrendSheetPrdData[#All],9,FALSE),0)</f>
        <v>0</v>
      </c>
      <c r="J17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0" s="5">
        <f>VLOOKUP(TrendSheetStgData[Population]&amp;TrendSheetStgData[Trend],Threshold[#All],4,FALSE)</f>
        <v>10</v>
      </c>
      <c r="L1750" s="5">
        <f>VLOOKUP(TrendSheetStgData[Population]&amp;TrendSheetStgData[Trend],Threshold[#All],5,FALSE)</f>
        <v>5</v>
      </c>
      <c r="M17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1" spans="1:13" x14ac:dyDescent="0.25">
      <c r="A1751" t="s">
        <v>115</v>
      </c>
      <c r="B1751" t="s">
        <v>115</v>
      </c>
      <c r="C1751" t="s">
        <v>78</v>
      </c>
      <c r="D1751" s="1" t="s">
        <v>99</v>
      </c>
      <c r="E1751" t="s">
        <v>93</v>
      </c>
      <c r="F1751" t="s">
        <v>26</v>
      </c>
      <c r="G1751">
        <v>15</v>
      </c>
      <c r="H1751">
        <v>0</v>
      </c>
      <c r="I1751" s="5">
        <f>IFERROR(VLOOKUP(TrendSheetStgData[Population]&amp;TrendSheetStgData[Cost Basis]&amp;TrendSheetStgData[Period]&amp;TrendSheetStgData[Trend],TrendSheetPrdData[#All],9,FALSE),0)</f>
        <v>0</v>
      </c>
      <c r="J17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1" s="5">
        <f>VLOOKUP(TrendSheetStgData[Population]&amp;TrendSheetStgData[Trend],Threshold[#All],4,FALSE)</f>
        <v>10</v>
      </c>
      <c r="L1751" s="5">
        <f>VLOOKUP(TrendSheetStgData[Population]&amp;TrendSheetStgData[Trend],Threshold[#All],5,FALSE)</f>
        <v>5</v>
      </c>
      <c r="M17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2" spans="1:13" x14ac:dyDescent="0.25">
      <c r="A1752" t="s">
        <v>115</v>
      </c>
      <c r="B1752" t="s">
        <v>115</v>
      </c>
      <c r="C1752" t="s">
        <v>78</v>
      </c>
      <c r="D1752" s="1" t="s">
        <v>100</v>
      </c>
      <c r="E1752" t="s">
        <v>93</v>
      </c>
      <c r="F1752" t="s">
        <v>26</v>
      </c>
      <c r="G1752">
        <v>15</v>
      </c>
      <c r="H1752">
        <v>0</v>
      </c>
      <c r="I1752" s="5">
        <f>IFERROR(VLOOKUP(TrendSheetStgData[Population]&amp;TrendSheetStgData[Cost Basis]&amp;TrendSheetStgData[Period]&amp;TrendSheetStgData[Trend],TrendSheetPrdData[#All],9,FALSE),0)</f>
        <v>0</v>
      </c>
      <c r="J17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2" s="5">
        <f>VLOOKUP(TrendSheetStgData[Population]&amp;TrendSheetStgData[Trend],Threshold[#All],4,FALSE)</f>
        <v>10</v>
      </c>
      <c r="L1752" s="5">
        <f>VLOOKUP(TrendSheetStgData[Population]&amp;TrendSheetStgData[Trend],Threshold[#All],5,FALSE)</f>
        <v>5</v>
      </c>
      <c r="M17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3" spans="1:13" x14ac:dyDescent="0.25">
      <c r="A1753" t="s">
        <v>115</v>
      </c>
      <c r="B1753" t="s">
        <v>115</v>
      </c>
      <c r="C1753" t="s">
        <v>78</v>
      </c>
      <c r="D1753" s="1" t="s">
        <v>101</v>
      </c>
      <c r="E1753" t="s">
        <v>93</v>
      </c>
      <c r="F1753" t="s">
        <v>26</v>
      </c>
      <c r="G1753">
        <v>15</v>
      </c>
      <c r="H1753">
        <v>0</v>
      </c>
      <c r="I1753" s="5">
        <f>IFERROR(VLOOKUP(TrendSheetStgData[Population]&amp;TrendSheetStgData[Cost Basis]&amp;TrendSheetStgData[Period]&amp;TrendSheetStgData[Trend],TrendSheetPrdData[#All],9,FALSE),0)</f>
        <v>0</v>
      </c>
      <c r="J17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3" s="5">
        <f>VLOOKUP(TrendSheetStgData[Population]&amp;TrendSheetStgData[Trend],Threshold[#All],4,FALSE)</f>
        <v>10</v>
      </c>
      <c r="L1753" s="5">
        <f>VLOOKUP(TrendSheetStgData[Population]&amp;TrendSheetStgData[Trend],Threshold[#All],5,FALSE)</f>
        <v>5</v>
      </c>
      <c r="M17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4" spans="1:13" x14ac:dyDescent="0.25">
      <c r="A1754" t="s">
        <v>115</v>
      </c>
      <c r="B1754" t="s">
        <v>115</v>
      </c>
      <c r="C1754" t="s">
        <v>78</v>
      </c>
      <c r="D1754" s="1" t="s">
        <v>102</v>
      </c>
      <c r="E1754" t="s">
        <v>93</v>
      </c>
      <c r="F1754" t="s">
        <v>26</v>
      </c>
      <c r="G1754">
        <v>15</v>
      </c>
      <c r="H1754">
        <v>0</v>
      </c>
      <c r="I1754" s="5">
        <f>IFERROR(VLOOKUP(TrendSheetStgData[Population]&amp;TrendSheetStgData[Cost Basis]&amp;TrendSheetStgData[Period]&amp;TrendSheetStgData[Trend],TrendSheetPrdData[#All],9,FALSE),0)</f>
        <v>0</v>
      </c>
      <c r="J17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4" s="5">
        <f>VLOOKUP(TrendSheetStgData[Population]&amp;TrendSheetStgData[Trend],Threshold[#All],4,FALSE)</f>
        <v>10</v>
      </c>
      <c r="L1754" s="5">
        <f>VLOOKUP(TrendSheetStgData[Population]&amp;TrendSheetStgData[Trend],Threshold[#All],5,FALSE)</f>
        <v>5</v>
      </c>
      <c r="M17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5" spans="1:13" x14ac:dyDescent="0.25">
      <c r="A1755" t="s">
        <v>115</v>
      </c>
      <c r="B1755" t="s">
        <v>115</v>
      </c>
      <c r="C1755" t="s">
        <v>78</v>
      </c>
      <c r="D1755" s="1" t="s">
        <v>103</v>
      </c>
      <c r="E1755" t="s">
        <v>93</v>
      </c>
      <c r="F1755" t="s">
        <v>26</v>
      </c>
      <c r="G1755">
        <v>15</v>
      </c>
      <c r="H1755">
        <v>0</v>
      </c>
      <c r="I1755" s="5">
        <f>IFERROR(VLOOKUP(TrendSheetStgData[Population]&amp;TrendSheetStgData[Cost Basis]&amp;TrendSheetStgData[Period]&amp;TrendSheetStgData[Trend],TrendSheetPrdData[#All],9,FALSE),0)</f>
        <v>0</v>
      </c>
      <c r="J17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5" s="5">
        <f>VLOOKUP(TrendSheetStgData[Population]&amp;TrendSheetStgData[Trend],Threshold[#All],4,FALSE)</f>
        <v>10</v>
      </c>
      <c r="L1755" s="5">
        <f>VLOOKUP(TrendSheetStgData[Population]&amp;TrendSheetStgData[Trend],Threshold[#All],5,FALSE)</f>
        <v>5</v>
      </c>
      <c r="M17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6" spans="1:13" x14ac:dyDescent="0.25">
      <c r="A1756" t="s">
        <v>115</v>
      </c>
      <c r="B1756" t="s">
        <v>115</v>
      </c>
      <c r="C1756" t="s">
        <v>78</v>
      </c>
      <c r="D1756" s="1" t="s">
        <v>104</v>
      </c>
      <c r="E1756" t="s">
        <v>93</v>
      </c>
      <c r="F1756" t="s">
        <v>26</v>
      </c>
      <c r="G1756">
        <v>15</v>
      </c>
      <c r="H1756">
        <v>0</v>
      </c>
      <c r="I1756" s="5">
        <f>IFERROR(VLOOKUP(TrendSheetStgData[Population]&amp;TrendSheetStgData[Cost Basis]&amp;TrendSheetStgData[Period]&amp;TrendSheetStgData[Trend],TrendSheetPrdData[#All],9,FALSE),0)</f>
        <v>0</v>
      </c>
      <c r="J17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6" s="5">
        <f>VLOOKUP(TrendSheetStgData[Population]&amp;TrendSheetStgData[Trend],Threshold[#All],4,FALSE)</f>
        <v>10</v>
      </c>
      <c r="L1756" s="5">
        <f>VLOOKUP(TrendSheetStgData[Population]&amp;TrendSheetStgData[Trend],Threshold[#All],5,FALSE)</f>
        <v>5</v>
      </c>
      <c r="M17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7" spans="1:13" x14ac:dyDescent="0.25">
      <c r="A1757" t="s">
        <v>115</v>
      </c>
      <c r="B1757" t="s">
        <v>115</v>
      </c>
      <c r="C1757" t="s">
        <v>78</v>
      </c>
      <c r="D1757" s="1" t="s">
        <v>105</v>
      </c>
      <c r="E1757" t="s">
        <v>93</v>
      </c>
      <c r="F1757" t="s">
        <v>26</v>
      </c>
      <c r="G1757">
        <v>15</v>
      </c>
      <c r="H1757">
        <v>0</v>
      </c>
      <c r="I1757" s="5">
        <f>IFERROR(VLOOKUP(TrendSheetStgData[Population]&amp;TrendSheetStgData[Cost Basis]&amp;TrendSheetStgData[Period]&amp;TrendSheetStgData[Trend],TrendSheetPrdData[#All],9,FALSE),0)</f>
        <v>0</v>
      </c>
      <c r="J17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7" s="5">
        <f>VLOOKUP(TrendSheetStgData[Population]&amp;TrendSheetStgData[Trend],Threshold[#All],4,FALSE)</f>
        <v>10</v>
      </c>
      <c r="L1757" s="5">
        <f>VLOOKUP(TrendSheetStgData[Population]&amp;TrendSheetStgData[Trend],Threshold[#All],5,FALSE)</f>
        <v>5</v>
      </c>
      <c r="M17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8" spans="1:13" x14ac:dyDescent="0.25">
      <c r="A1758" t="s">
        <v>115</v>
      </c>
      <c r="B1758" t="s">
        <v>115</v>
      </c>
      <c r="C1758" t="s">
        <v>78</v>
      </c>
      <c r="D1758" s="1" t="s">
        <v>106</v>
      </c>
      <c r="E1758" t="s">
        <v>93</v>
      </c>
      <c r="F1758" t="s">
        <v>26</v>
      </c>
      <c r="G1758">
        <v>15</v>
      </c>
      <c r="H1758">
        <v>0</v>
      </c>
      <c r="I1758" s="5">
        <f>IFERROR(VLOOKUP(TrendSheetStgData[Population]&amp;TrendSheetStgData[Cost Basis]&amp;TrendSheetStgData[Period]&amp;TrendSheetStgData[Trend],TrendSheetPrdData[#All],9,FALSE),0)</f>
        <v>0</v>
      </c>
      <c r="J17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8" s="5">
        <f>VLOOKUP(TrendSheetStgData[Population]&amp;TrendSheetStgData[Trend],Threshold[#All],4,FALSE)</f>
        <v>10</v>
      </c>
      <c r="L1758" s="5">
        <f>VLOOKUP(TrendSheetStgData[Population]&amp;TrendSheetStgData[Trend],Threshold[#All],5,FALSE)</f>
        <v>5</v>
      </c>
      <c r="M17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59" spans="1:13" x14ac:dyDescent="0.25">
      <c r="A1759" t="s">
        <v>115</v>
      </c>
      <c r="B1759" t="s">
        <v>115</v>
      </c>
      <c r="C1759" t="s">
        <v>78</v>
      </c>
      <c r="D1759" s="1" t="s">
        <v>107</v>
      </c>
      <c r="E1759" t="s">
        <v>93</v>
      </c>
      <c r="F1759" t="s">
        <v>26</v>
      </c>
      <c r="G1759">
        <v>15</v>
      </c>
      <c r="H1759">
        <v>0</v>
      </c>
      <c r="I1759" s="5">
        <f>IFERROR(VLOOKUP(TrendSheetStgData[Population]&amp;TrendSheetStgData[Cost Basis]&amp;TrendSheetStgData[Period]&amp;TrendSheetStgData[Trend],TrendSheetPrdData[#All],9,FALSE),0)</f>
        <v>0</v>
      </c>
      <c r="J17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59" s="5">
        <f>VLOOKUP(TrendSheetStgData[Population]&amp;TrendSheetStgData[Trend],Threshold[#All],4,FALSE)</f>
        <v>10</v>
      </c>
      <c r="L1759" s="5">
        <f>VLOOKUP(TrendSheetStgData[Population]&amp;TrendSheetStgData[Trend],Threshold[#All],5,FALSE)</f>
        <v>5</v>
      </c>
      <c r="M17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0" spans="1:13" x14ac:dyDescent="0.25">
      <c r="A1760" t="s">
        <v>115</v>
      </c>
      <c r="B1760" t="s">
        <v>115</v>
      </c>
      <c r="C1760" t="s">
        <v>78</v>
      </c>
      <c r="D1760" s="1" t="s">
        <v>108</v>
      </c>
      <c r="E1760" t="s">
        <v>93</v>
      </c>
      <c r="F1760" t="s">
        <v>26</v>
      </c>
      <c r="G1760">
        <v>15</v>
      </c>
      <c r="H1760">
        <v>0</v>
      </c>
      <c r="I1760" s="5">
        <f>IFERROR(VLOOKUP(TrendSheetStgData[Population]&amp;TrendSheetStgData[Cost Basis]&amp;TrendSheetStgData[Period]&amp;TrendSheetStgData[Trend],TrendSheetPrdData[#All],9,FALSE),0)</f>
        <v>0</v>
      </c>
      <c r="J17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0" s="5">
        <f>VLOOKUP(TrendSheetStgData[Population]&amp;TrendSheetStgData[Trend],Threshold[#All],4,FALSE)</f>
        <v>10</v>
      </c>
      <c r="L1760" s="5">
        <f>VLOOKUP(TrendSheetStgData[Population]&amp;TrendSheetStgData[Trend],Threshold[#All],5,FALSE)</f>
        <v>5</v>
      </c>
      <c r="M17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1" spans="1:13" x14ac:dyDescent="0.25">
      <c r="A1761" t="s">
        <v>115</v>
      </c>
      <c r="B1761" t="s">
        <v>115</v>
      </c>
      <c r="C1761" t="s">
        <v>78</v>
      </c>
      <c r="D1761" s="1" t="s">
        <v>109</v>
      </c>
      <c r="E1761" t="s">
        <v>93</v>
      </c>
      <c r="F1761" t="s">
        <v>26</v>
      </c>
      <c r="G1761">
        <v>15</v>
      </c>
      <c r="H1761">
        <v>0</v>
      </c>
      <c r="I1761" s="5">
        <f>IFERROR(VLOOKUP(TrendSheetStgData[Population]&amp;TrendSheetStgData[Cost Basis]&amp;TrendSheetStgData[Period]&amp;TrendSheetStgData[Trend],TrendSheetPrdData[#All],9,FALSE),0)</f>
        <v>0</v>
      </c>
      <c r="J17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1" s="5">
        <f>VLOOKUP(TrendSheetStgData[Population]&amp;TrendSheetStgData[Trend],Threshold[#All],4,FALSE)</f>
        <v>10</v>
      </c>
      <c r="L1761" s="5">
        <f>VLOOKUP(TrendSheetStgData[Population]&amp;TrendSheetStgData[Trend],Threshold[#All],5,FALSE)</f>
        <v>5</v>
      </c>
      <c r="M17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2" spans="1:13" x14ac:dyDescent="0.25">
      <c r="A1762" t="s">
        <v>115</v>
      </c>
      <c r="B1762" t="s">
        <v>115</v>
      </c>
      <c r="C1762" t="s">
        <v>78</v>
      </c>
      <c r="D1762" s="1" t="s">
        <v>110</v>
      </c>
      <c r="E1762" t="s">
        <v>93</v>
      </c>
      <c r="F1762" t="s">
        <v>26</v>
      </c>
      <c r="G1762">
        <v>15</v>
      </c>
      <c r="H1762">
        <v>0</v>
      </c>
      <c r="I1762" s="5">
        <f>IFERROR(VLOOKUP(TrendSheetStgData[Population]&amp;TrendSheetStgData[Cost Basis]&amp;TrendSheetStgData[Period]&amp;TrendSheetStgData[Trend],TrendSheetPrdData[#All],9,FALSE),0)</f>
        <v>0</v>
      </c>
      <c r="J17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2" s="5">
        <f>VLOOKUP(TrendSheetStgData[Population]&amp;TrendSheetStgData[Trend],Threshold[#All],4,FALSE)</f>
        <v>10</v>
      </c>
      <c r="L1762" s="5">
        <f>VLOOKUP(TrendSheetStgData[Population]&amp;TrendSheetStgData[Trend],Threshold[#All],5,FALSE)</f>
        <v>5</v>
      </c>
      <c r="M17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3" spans="1:13" x14ac:dyDescent="0.25">
      <c r="A1763" t="s">
        <v>115</v>
      </c>
      <c r="B1763" t="s">
        <v>115</v>
      </c>
      <c r="C1763" t="s">
        <v>78</v>
      </c>
      <c r="D1763" s="1" t="s">
        <v>111</v>
      </c>
      <c r="E1763" t="s">
        <v>113</v>
      </c>
      <c r="F1763" t="s">
        <v>26</v>
      </c>
      <c r="G1763">
        <v>15</v>
      </c>
      <c r="H1763">
        <v>0</v>
      </c>
      <c r="I1763" s="5">
        <f>IFERROR(VLOOKUP(TrendSheetStgData[Population]&amp;TrendSheetStgData[Cost Basis]&amp;TrendSheetStgData[Period]&amp;TrendSheetStgData[Trend],TrendSheetPrdData[#All],9,FALSE),0)</f>
        <v>0</v>
      </c>
      <c r="J17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3" s="5">
        <f>VLOOKUP(TrendSheetStgData[Population]&amp;TrendSheetStgData[Trend],Threshold[#All],4,FALSE)</f>
        <v>10</v>
      </c>
      <c r="L1763" s="5">
        <f>VLOOKUP(TrendSheetStgData[Population]&amp;TrendSheetStgData[Trend],Threshold[#All],5,FALSE)</f>
        <v>5</v>
      </c>
      <c r="M17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4" spans="1:13" x14ac:dyDescent="0.25">
      <c r="A1764" t="s">
        <v>115</v>
      </c>
      <c r="B1764" t="s">
        <v>115</v>
      </c>
      <c r="C1764" t="s">
        <v>78</v>
      </c>
      <c r="D1764" s="1" t="s">
        <v>112</v>
      </c>
      <c r="E1764" t="s">
        <v>113</v>
      </c>
      <c r="F1764" t="s">
        <v>26</v>
      </c>
      <c r="G1764">
        <v>15</v>
      </c>
      <c r="H1764">
        <v>0</v>
      </c>
      <c r="I1764" s="5">
        <f>IFERROR(VLOOKUP(TrendSheetStgData[Population]&amp;TrendSheetStgData[Cost Basis]&amp;TrendSheetStgData[Period]&amp;TrendSheetStgData[Trend],TrendSheetPrdData[#All],9,FALSE),0)</f>
        <v>0</v>
      </c>
      <c r="J17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4" s="5">
        <f>VLOOKUP(TrendSheetStgData[Population]&amp;TrendSheetStgData[Trend],Threshold[#All],4,FALSE)</f>
        <v>10</v>
      </c>
      <c r="L1764" s="5">
        <f>VLOOKUP(TrendSheetStgData[Population]&amp;TrendSheetStgData[Trend],Threshold[#All],5,FALSE)</f>
        <v>5</v>
      </c>
      <c r="M17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5" spans="1:13" x14ac:dyDescent="0.25">
      <c r="A1765" t="s">
        <v>115</v>
      </c>
      <c r="B1765" t="s">
        <v>115</v>
      </c>
      <c r="C1765" t="s">
        <v>78</v>
      </c>
      <c r="D1765" s="1" t="s">
        <v>114</v>
      </c>
      <c r="E1765" t="s">
        <v>113</v>
      </c>
      <c r="F1765" t="s">
        <v>26</v>
      </c>
      <c r="G1765">
        <v>15</v>
      </c>
      <c r="H1765">
        <v>316560</v>
      </c>
      <c r="I1765" s="5">
        <f>IFERROR(VLOOKUP(TrendSheetStgData[Population]&amp;TrendSheetStgData[Cost Basis]&amp;TrendSheetStgData[Period]&amp;TrendSheetStgData[Trend],TrendSheetPrdData[#All],9,FALSE),0)</f>
        <v>0</v>
      </c>
      <c r="J17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65" s="5">
        <f>VLOOKUP(TrendSheetStgData[Population]&amp;TrendSheetStgData[Trend],Threshold[#All],4,FALSE)</f>
        <v>10</v>
      </c>
      <c r="L1765" s="5">
        <f>VLOOKUP(TrendSheetStgData[Population]&amp;TrendSheetStgData[Trend],Threshold[#All],5,FALSE)</f>
        <v>5</v>
      </c>
      <c r="M17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66" spans="1:13" x14ac:dyDescent="0.25">
      <c r="A1766" t="s">
        <v>115</v>
      </c>
      <c r="B1766" t="s">
        <v>115</v>
      </c>
      <c r="C1766" t="s">
        <v>78</v>
      </c>
      <c r="D1766" s="1" t="s">
        <v>92</v>
      </c>
      <c r="E1766" t="s">
        <v>93</v>
      </c>
      <c r="F1766" t="s">
        <v>27</v>
      </c>
      <c r="G1766">
        <v>16</v>
      </c>
      <c r="H1766">
        <v>1</v>
      </c>
      <c r="I1766" s="5">
        <f>IFERROR(VLOOKUP(TrendSheetStgData[Population]&amp;TrendSheetStgData[Cost Basis]&amp;TrendSheetStgData[Period]&amp;TrendSheetStgData[Trend],TrendSheetPrdData[#All],9,FALSE),0)</f>
        <v>0</v>
      </c>
      <c r="J17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66" s="5">
        <f>VLOOKUP(TrendSheetStgData[Population]&amp;TrendSheetStgData[Trend],Threshold[#All],4,FALSE)</f>
        <v>10</v>
      </c>
      <c r="L1766" s="5">
        <f>VLOOKUP(TrendSheetStgData[Population]&amp;TrendSheetStgData[Trend],Threshold[#All],5,FALSE)</f>
        <v>5</v>
      </c>
      <c r="M17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67" spans="1:13" x14ac:dyDescent="0.25">
      <c r="A1767" t="s">
        <v>115</v>
      </c>
      <c r="B1767" t="s">
        <v>115</v>
      </c>
      <c r="C1767" t="s">
        <v>78</v>
      </c>
      <c r="D1767" s="1" t="s">
        <v>94</v>
      </c>
      <c r="E1767" t="s">
        <v>93</v>
      </c>
      <c r="F1767" t="s">
        <v>27</v>
      </c>
      <c r="G1767">
        <v>16</v>
      </c>
      <c r="H1767">
        <v>0</v>
      </c>
      <c r="I1767" s="5">
        <f>IFERROR(VLOOKUP(TrendSheetStgData[Population]&amp;TrendSheetStgData[Cost Basis]&amp;TrendSheetStgData[Period]&amp;TrendSheetStgData[Trend],TrendSheetPrdData[#All],9,FALSE),0)</f>
        <v>0</v>
      </c>
      <c r="J17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7" s="5">
        <f>VLOOKUP(TrendSheetStgData[Population]&amp;TrendSheetStgData[Trend],Threshold[#All],4,FALSE)</f>
        <v>10</v>
      </c>
      <c r="L1767" s="5">
        <f>VLOOKUP(TrendSheetStgData[Population]&amp;TrendSheetStgData[Trend],Threshold[#All],5,FALSE)</f>
        <v>5</v>
      </c>
      <c r="M17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8" spans="1:13" x14ac:dyDescent="0.25">
      <c r="A1768" t="s">
        <v>115</v>
      </c>
      <c r="B1768" t="s">
        <v>115</v>
      </c>
      <c r="C1768" t="s">
        <v>78</v>
      </c>
      <c r="D1768" s="1" t="s">
        <v>95</v>
      </c>
      <c r="E1768" t="s">
        <v>93</v>
      </c>
      <c r="F1768" t="s">
        <v>27</v>
      </c>
      <c r="G1768">
        <v>16</v>
      </c>
      <c r="H1768">
        <v>0</v>
      </c>
      <c r="I1768" s="5">
        <f>IFERROR(VLOOKUP(TrendSheetStgData[Population]&amp;TrendSheetStgData[Cost Basis]&amp;TrendSheetStgData[Period]&amp;TrendSheetStgData[Trend],TrendSheetPrdData[#All],9,FALSE),0)</f>
        <v>0</v>
      </c>
      <c r="J17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8" s="5">
        <f>VLOOKUP(TrendSheetStgData[Population]&amp;TrendSheetStgData[Trend],Threshold[#All],4,FALSE)</f>
        <v>10</v>
      </c>
      <c r="L1768" s="5">
        <f>VLOOKUP(TrendSheetStgData[Population]&amp;TrendSheetStgData[Trend],Threshold[#All],5,FALSE)</f>
        <v>5</v>
      </c>
      <c r="M17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69" spans="1:13" x14ac:dyDescent="0.25">
      <c r="A1769" t="s">
        <v>115</v>
      </c>
      <c r="B1769" t="s">
        <v>115</v>
      </c>
      <c r="C1769" t="s">
        <v>78</v>
      </c>
      <c r="D1769" s="1" t="s">
        <v>96</v>
      </c>
      <c r="E1769" t="s">
        <v>93</v>
      </c>
      <c r="F1769" t="s">
        <v>27</v>
      </c>
      <c r="G1769">
        <v>16</v>
      </c>
      <c r="H1769">
        <v>0</v>
      </c>
      <c r="I1769" s="5">
        <f>IFERROR(VLOOKUP(TrendSheetStgData[Population]&amp;TrendSheetStgData[Cost Basis]&amp;TrendSheetStgData[Period]&amp;TrendSheetStgData[Trend],TrendSheetPrdData[#All],9,FALSE),0)</f>
        <v>0</v>
      </c>
      <c r="J17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69" s="5">
        <f>VLOOKUP(TrendSheetStgData[Population]&amp;TrendSheetStgData[Trend],Threshold[#All],4,FALSE)</f>
        <v>10</v>
      </c>
      <c r="L1769" s="5">
        <f>VLOOKUP(TrendSheetStgData[Population]&amp;TrendSheetStgData[Trend],Threshold[#All],5,FALSE)</f>
        <v>5</v>
      </c>
      <c r="M17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0" spans="1:13" x14ac:dyDescent="0.25">
      <c r="A1770" t="s">
        <v>115</v>
      </c>
      <c r="B1770" t="s">
        <v>115</v>
      </c>
      <c r="C1770" t="s">
        <v>78</v>
      </c>
      <c r="D1770" s="1" t="s">
        <v>97</v>
      </c>
      <c r="E1770" t="s">
        <v>93</v>
      </c>
      <c r="F1770" t="s">
        <v>27</v>
      </c>
      <c r="G1770">
        <v>16</v>
      </c>
      <c r="H1770">
        <v>0</v>
      </c>
      <c r="I1770" s="5">
        <f>IFERROR(VLOOKUP(TrendSheetStgData[Population]&amp;TrendSheetStgData[Cost Basis]&amp;TrendSheetStgData[Period]&amp;TrendSheetStgData[Trend],TrendSheetPrdData[#All],9,FALSE),0)</f>
        <v>0</v>
      </c>
      <c r="J17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0" s="5">
        <f>VLOOKUP(TrendSheetStgData[Population]&amp;TrendSheetStgData[Trend],Threshold[#All],4,FALSE)</f>
        <v>10</v>
      </c>
      <c r="L1770" s="5">
        <f>VLOOKUP(TrendSheetStgData[Population]&amp;TrendSheetStgData[Trend],Threshold[#All],5,FALSE)</f>
        <v>5</v>
      </c>
      <c r="M17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1" spans="1:13" x14ac:dyDescent="0.25">
      <c r="A1771" t="s">
        <v>115</v>
      </c>
      <c r="B1771" t="s">
        <v>115</v>
      </c>
      <c r="C1771" t="s">
        <v>78</v>
      </c>
      <c r="D1771" s="1" t="s">
        <v>98</v>
      </c>
      <c r="E1771" t="s">
        <v>93</v>
      </c>
      <c r="F1771" t="s">
        <v>27</v>
      </c>
      <c r="G1771">
        <v>16</v>
      </c>
      <c r="H1771">
        <v>0</v>
      </c>
      <c r="I1771" s="5">
        <f>IFERROR(VLOOKUP(TrendSheetStgData[Population]&amp;TrendSheetStgData[Cost Basis]&amp;TrendSheetStgData[Period]&amp;TrendSheetStgData[Trend],TrendSheetPrdData[#All],9,FALSE),0)</f>
        <v>0</v>
      </c>
      <c r="J17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1" s="5">
        <f>VLOOKUP(TrendSheetStgData[Population]&amp;TrendSheetStgData[Trend],Threshold[#All],4,FALSE)</f>
        <v>10</v>
      </c>
      <c r="L1771" s="5">
        <f>VLOOKUP(TrendSheetStgData[Population]&amp;TrendSheetStgData[Trend],Threshold[#All],5,FALSE)</f>
        <v>5</v>
      </c>
      <c r="M17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2" spans="1:13" x14ac:dyDescent="0.25">
      <c r="A1772" t="s">
        <v>115</v>
      </c>
      <c r="B1772" t="s">
        <v>115</v>
      </c>
      <c r="C1772" t="s">
        <v>78</v>
      </c>
      <c r="D1772" s="1" t="s">
        <v>99</v>
      </c>
      <c r="E1772" t="s">
        <v>93</v>
      </c>
      <c r="F1772" t="s">
        <v>27</v>
      </c>
      <c r="G1772">
        <v>16</v>
      </c>
      <c r="H1772">
        <v>0</v>
      </c>
      <c r="I1772" s="5">
        <f>IFERROR(VLOOKUP(TrendSheetStgData[Population]&amp;TrendSheetStgData[Cost Basis]&amp;TrendSheetStgData[Period]&amp;TrendSheetStgData[Trend],TrendSheetPrdData[#All],9,FALSE),0)</f>
        <v>0</v>
      </c>
      <c r="J17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2" s="5">
        <f>VLOOKUP(TrendSheetStgData[Population]&amp;TrendSheetStgData[Trend],Threshold[#All],4,FALSE)</f>
        <v>10</v>
      </c>
      <c r="L1772" s="5">
        <f>VLOOKUP(TrendSheetStgData[Population]&amp;TrendSheetStgData[Trend],Threshold[#All],5,FALSE)</f>
        <v>5</v>
      </c>
      <c r="M17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3" spans="1:13" x14ac:dyDescent="0.25">
      <c r="A1773" t="s">
        <v>115</v>
      </c>
      <c r="B1773" t="s">
        <v>115</v>
      </c>
      <c r="C1773" t="s">
        <v>78</v>
      </c>
      <c r="D1773" s="1" t="s">
        <v>100</v>
      </c>
      <c r="E1773" t="s">
        <v>93</v>
      </c>
      <c r="F1773" t="s">
        <v>27</v>
      </c>
      <c r="G1773">
        <v>16</v>
      </c>
      <c r="H1773">
        <v>0</v>
      </c>
      <c r="I1773" s="5">
        <f>IFERROR(VLOOKUP(TrendSheetStgData[Population]&amp;TrendSheetStgData[Cost Basis]&amp;TrendSheetStgData[Period]&amp;TrendSheetStgData[Trend],TrendSheetPrdData[#All],9,FALSE),0)</f>
        <v>0</v>
      </c>
      <c r="J17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3" s="5">
        <f>VLOOKUP(TrendSheetStgData[Population]&amp;TrendSheetStgData[Trend],Threshold[#All],4,FALSE)</f>
        <v>10</v>
      </c>
      <c r="L1773" s="5">
        <f>VLOOKUP(TrendSheetStgData[Population]&amp;TrendSheetStgData[Trend],Threshold[#All],5,FALSE)</f>
        <v>5</v>
      </c>
      <c r="M17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4" spans="1:13" x14ac:dyDescent="0.25">
      <c r="A1774" t="s">
        <v>115</v>
      </c>
      <c r="B1774" t="s">
        <v>115</v>
      </c>
      <c r="C1774" t="s">
        <v>78</v>
      </c>
      <c r="D1774" s="1" t="s">
        <v>101</v>
      </c>
      <c r="E1774" t="s">
        <v>93</v>
      </c>
      <c r="F1774" t="s">
        <v>27</v>
      </c>
      <c r="G1774">
        <v>16</v>
      </c>
      <c r="H1774">
        <v>0</v>
      </c>
      <c r="I1774" s="5">
        <f>IFERROR(VLOOKUP(TrendSheetStgData[Population]&amp;TrendSheetStgData[Cost Basis]&amp;TrendSheetStgData[Period]&amp;TrendSheetStgData[Trend],TrendSheetPrdData[#All],9,FALSE),0)</f>
        <v>0</v>
      </c>
      <c r="J17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4" s="5">
        <f>VLOOKUP(TrendSheetStgData[Population]&amp;TrendSheetStgData[Trend],Threshold[#All],4,FALSE)</f>
        <v>10</v>
      </c>
      <c r="L1774" s="5">
        <f>VLOOKUP(TrendSheetStgData[Population]&amp;TrendSheetStgData[Trend],Threshold[#All],5,FALSE)</f>
        <v>5</v>
      </c>
      <c r="M17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5" spans="1:13" x14ac:dyDescent="0.25">
      <c r="A1775" t="s">
        <v>115</v>
      </c>
      <c r="B1775" t="s">
        <v>115</v>
      </c>
      <c r="C1775" t="s">
        <v>78</v>
      </c>
      <c r="D1775" s="1" t="s">
        <v>102</v>
      </c>
      <c r="E1775" t="s">
        <v>93</v>
      </c>
      <c r="F1775" t="s">
        <v>27</v>
      </c>
      <c r="G1775">
        <v>16</v>
      </c>
      <c r="H1775">
        <v>0</v>
      </c>
      <c r="I1775" s="5">
        <f>IFERROR(VLOOKUP(TrendSheetStgData[Population]&amp;TrendSheetStgData[Cost Basis]&amp;TrendSheetStgData[Period]&amp;TrendSheetStgData[Trend],TrendSheetPrdData[#All],9,FALSE),0)</f>
        <v>0</v>
      </c>
      <c r="J17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5" s="5">
        <f>VLOOKUP(TrendSheetStgData[Population]&amp;TrendSheetStgData[Trend],Threshold[#All],4,FALSE)</f>
        <v>10</v>
      </c>
      <c r="L1775" s="5">
        <f>VLOOKUP(TrendSheetStgData[Population]&amp;TrendSheetStgData[Trend],Threshold[#All],5,FALSE)</f>
        <v>5</v>
      </c>
      <c r="M17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6" spans="1:13" x14ac:dyDescent="0.25">
      <c r="A1776" t="s">
        <v>115</v>
      </c>
      <c r="B1776" t="s">
        <v>115</v>
      </c>
      <c r="C1776" t="s">
        <v>78</v>
      </c>
      <c r="D1776" s="1" t="s">
        <v>103</v>
      </c>
      <c r="E1776" t="s">
        <v>93</v>
      </c>
      <c r="F1776" t="s">
        <v>27</v>
      </c>
      <c r="G1776">
        <v>16</v>
      </c>
      <c r="H1776">
        <v>0</v>
      </c>
      <c r="I1776" s="5">
        <f>IFERROR(VLOOKUP(TrendSheetStgData[Population]&amp;TrendSheetStgData[Cost Basis]&amp;TrendSheetStgData[Period]&amp;TrendSheetStgData[Trend],TrendSheetPrdData[#All],9,FALSE),0)</f>
        <v>0</v>
      </c>
      <c r="J17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6" s="5">
        <f>VLOOKUP(TrendSheetStgData[Population]&amp;TrendSheetStgData[Trend],Threshold[#All],4,FALSE)</f>
        <v>10</v>
      </c>
      <c r="L1776" s="5">
        <f>VLOOKUP(TrendSheetStgData[Population]&amp;TrendSheetStgData[Trend],Threshold[#All],5,FALSE)</f>
        <v>5</v>
      </c>
      <c r="M17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7" spans="1:13" x14ac:dyDescent="0.25">
      <c r="A1777" t="s">
        <v>115</v>
      </c>
      <c r="B1777" t="s">
        <v>115</v>
      </c>
      <c r="C1777" t="s">
        <v>78</v>
      </c>
      <c r="D1777" s="1" t="s">
        <v>104</v>
      </c>
      <c r="E1777" t="s">
        <v>93</v>
      </c>
      <c r="F1777" t="s">
        <v>27</v>
      </c>
      <c r="G1777">
        <v>16</v>
      </c>
      <c r="H1777">
        <v>0</v>
      </c>
      <c r="I1777" s="5">
        <f>IFERROR(VLOOKUP(TrendSheetStgData[Population]&amp;TrendSheetStgData[Cost Basis]&amp;TrendSheetStgData[Period]&amp;TrendSheetStgData[Trend],TrendSheetPrdData[#All],9,FALSE),0)</f>
        <v>0</v>
      </c>
      <c r="J17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7" s="5">
        <f>VLOOKUP(TrendSheetStgData[Population]&amp;TrendSheetStgData[Trend],Threshold[#All],4,FALSE)</f>
        <v>10</v>
      </c>
      <c r="L1777" s="5">
        <f>VLOOKUP(TrendSheetStgData[Population]&amp;TrendSheetStgData[Trend],Threshold[#All],5,FALSE)</f>
        <v>5</v>
      </c>
      <c r="M17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8" spans="1:13" x14ac:dyDescent="0.25">
      <c r="A1778" t="s">
        <v>115</v>
      </c>
      <c r="B1778" t="s">
        <v>115</v>
      </c>
      <c r="C1778" t="s">
        <v>78</v>
      </c>
      <c r="D1778" s="1" t="s">
        <v>105</v>
      </c>
      <c r="E1778" t="s">
        <v>93</v>
      </c>
      <c r="F1778" t="s">
        <v>27</v>
      </c>
      <c r="G1778">
        <v>16</v>
      </c>
      <c r="H1778">
        <v>0</v>
      </c>
      <c r="I1778" s="5">
        <f>IFERROR(VLOOKUP(TrendSheetStgData[Population]&amp;TrendSheetStgData[Cost Basis]&amp;TrendSheetStgData[Period]&amp;TrendSheetStgData[Trend],TrendSheetPrdData[#All],9,FALSE),0)</f>
        <v>0</v>
      </c>
      <c r="J17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8" s="5">
        <f>VLOOKUP(TrendSheetStgData[Population]&amp;TrendSheetStgData[Trend],Threshold[#All],4,FALSE)</f>
        <v>10</v>
      </c>
      <c r="L1778" s="5">
        <f>VLOOKUP(TrendSheetStgData[Population]&amp;TrendSheetStgData[Trend],Threshold[#All],5,FALSE)</f>
        <v>5</v>
      </c>
      <c r="M17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79" spans="1:13" x14ac:dyDescent="0.25">
      <c r="A1779" t="s">
        <v>115</v>
      </c>
      <c r="B1779" t="s">
        <v>115</v>
      </c>
      <c r="C1779" t="s">
        <v>78</v>
      </c>
      <c r="D1779" s="1" t="s">
        <v>106</v>
      </c>
      <c r="E1779" t="s">
        <v>93</v>
      </c>
      <c r="F1779" t="s">
        <v>27</v>
      </c>
      <c r="G1779">
        <v>16</v>
      </c>
      <c r="H1779">
        <v>0</v>
      </c>
      <c r="I1779" s="5">
        <f>IFERROR(VLOOKUP(TrendSheetStgData[Population]&amp;TrendSheetStgData[Cost Basis]&amp;TrendSheetStgData[Period]&amp;TrendSheetStgData[Trend],TrendSheetPrdData[#All],9,FALSE),0)</f>
        <v>0</v>
      </c>
      <c r="J17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79" s="5">
        <f>VLOOKUP(TrendSheetStgData[Population]&amp;TrendSheetStgData[Trend],Threshold[#All],4,FALSE)</f>
        <v>10</v>
      </c>
      <c r="L1779" s="5">
        <f>VLOOKUP(TrendSheetStgData[Population]&amp;TrendSheetStgData[Trend],Threshold[#All],5,FALSE)</f>
        <v>5</v>
      </c>
      <c r="M17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0" spans="1:13" x14ac:dyDescent="0.25">
      <c r="A1780" t="s">
        <v>115</v>
      </c>
      <c r="B1780" t="s">
        <v>115</v>
      </c>
      <c r="C1780" t="s">
        <v>78</v>
      </c>
      <c r="D1780" s="1" t="s">
        <v>107</v>
      </c>
      <c r="E1780" t="s">
        <v>93</v>
      </c>
      <c r="F1780" t="s">
        <v>27</v>
      </c>
      <c r="G1780">
        <v>16</v>
      </c>
      <c r="H1780">
        <v>0</v>
      </c>
      <c r="I1780" s="5">
        <f>IFERROR(VLOOKUP(TrendSheetStgData[Population]&amp;TrendSheetStgData[Cost Basis]&amp;TrendSheetStgData[Period]&amp;TrendSheetStgData[Trend],TrendSheetPrdData[#All],9,FALSE),0)</f>
        <v>0</v>
      </c>
      <c r="J17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0" s="5">
        <f>VLOOKUP(TrendSheetStgData[Population]&amp;TrendSheetStgData[Trend],Threshold[#All],4,FALSE)</f>
        <v>10</v>
      </c>
      <c r="L1780" s="5">
        <f>VLOOKUP(TrendSheetStgData[Population]&amp;TrendSheetStgData[Trend],Threshold[#All],5,FALSE)</f>
        <v>5</v>
      </c>
      <c r="M17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1" spans="1:13" x14ac:dyDescent="0.25">
      <c r="A1781" t="s">
        <v>115</v>
      </c>
      <c r="B1781" t="s">
        <v>115</v>
      </c>
      <c r="C1781" t="s">
        <v>78</v>
      </c>
      <c r="D1781" s="1" t="s">
        <v>108</v>
      </c>
      <c r="E1781" t="s">
        <v>93</v>
      </c>
      <c r="F1781" t="s">
        <v>27</v>
      </c>
      <c r="G1781">
        <v>16</v>
      </c>
      <c r="H1781">
        <v>0</v>
      </c>
      <c r="I1781" s="5">
        <f>IFERROR(VLOOKUP(TrendSheetStgData[Population]&amp;TrendSheetStgData[Cost Basis]&amp;TrendSheetStgData[Period]&amp;TrendSheetStgData[Trend],TrendSheetPrdData[#All],9,FALSE),0)</f>
        <v>0</v>
      </c>
      <c r="J17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1" s="5">
        <f>VLOOKUP(TrendSheetStgData[Population]&amp;TrendSheetStgData[Trend],Threshold[#All],4,FALSE)</f>
        <v>10</v>
      </c>
      <c r="L1781" s="5">
        <f>VLOOKUP(TrendSheetStgData[Population]&amp;TrendSheetStgData[Trend],Threshold[#All],5,FALSE)</f>
        <v>5</v>
      </c>
      <c r="M17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2" spans="1:13" x14ac:dyDescent="0.25">
      <c r="A1782" t="s">
        <v>115</v>
      </c>
      <c r="B1782" t="s">
        <v>115</v>
      </c>
      <c r="C1782" t="s">
        <v>78</v>
      </c>
      <c r="D1782" s="1" t="s">
        <v>109</v>
      </c>
      <c r="E1782" t="s">
        <v>93</v>
      </c>
      <c r="F1782" t="s">
        <v>27</v>
      </c>
      <c r="G1782">
        <v>16</v>
      </c>
      <c r="H1782">
        <v>0</v>
      </c>
      <c r="I1782" s="5">
        <f>IFERROR(VLOOKUP(TrendSheetStgData[Population]&amp;TrendSheetStgData[Cost Basis]&amp;TrendSheetStgData[Period]&amp;TrendSheetStgData[Trend],TrendSheetPrdData[#All],9,FALSE),0)</f>
        <v>0</v>
      </c>
      <c r="J17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2" s="5">
        <f>VLOOKUP(TrendSheetStgData[Population]&amp;TrendSheetStgData[Trend],Threshold[#All],4,FALSE)</f>
        <v>10</v>
      </c>
      <c r="L1782" s="5">
        <f>VLOOKUP(TrendSheetStgData[Population]&amp;TrendSheetStgData[Trend],Threshold[#All],5,FALSE)</f>
        <v>5</v>
      </c>
      <c r="M17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3" spans="1:13" x14ac:dyDescent="0.25">
      <c r="A1783" t="s">
        <v>115</v>
      </c>
      <c r="B1783" t="s">
        <v>115</v>
      </c>
      <c r="C1783" t="s">
        <v>78</v>
      </c>
      <c r="D1783" s="1" t="s">
        <v>110</v>
      </c>
      <c r="E1783" t="s">
        <v>93</v>
      </c>
      <c r="F1783" t="s">
        <v>27</v>
      </c>
      <c r="G1783">
        <v>16</v>
      </c>
      <c r="H1783">
        <v>0</v>
      </c>
      <c r="I1783" s="5">
        <f>IFERROR(VLOOKUP(TrendSheetStgData[Population]&amp;TrendSheetStgData[Cost Basis]&amp;TrendSheetStgData[Period]&amp;TrendSheetStgData[Trend],TrendSheetPrdData[#All],9,FALSE),0)</f>
        <v>0</v>
      </c>
      <c r="J17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3" s="5">
        <f>VLOOKUP(TrendSheetStgData[Population]&amp;TrendSheetStgData[Trend],Threshold[#All],4,FALSE)</f>
        <v>10</v>
      </c>
      <c r="L1783" s="5">
        <f>VLOOKUP(TrendSheetStgData[Population]&amp;TrendSheetStgData[Trend],Threshold[#All],5,FALSE)</f>
        <v>5</v>
      </c>
      <c r="M17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4" spans="1:13" x14ac:dyDescent="0.25">
      <c r="A1784" t="s">
        <v>115</v>
      </c>
      <c r="B1784" t="s">
        <v>115</v>
      </c>
      <c r="C1784" t="s">
        <v>78</v>
      </c>
      <c r="D1784" s="1" t="s">
        <v>111</v>
      </c>
      <c r="E1784" t="s">
        <v>113</v>
      </c>
      <c r="F1784" t="s">
        <v>27</v>
      </c>
      <c r="G1784">
        <v>16</v>
      </c>
      <c r="H1784">
        <v>0</v>
      </c>
      <c r="I1784" s="5">
        <f>IFERROR(VLOOKUP(TrendSheetStgData[Population]&amp;TrendSheetStgData[Cost Basis]&amp;TrendSheetStgData[Period]&amp;TrendSheetStgData[Trend],TrendSheetPrdData[#All],9,FALSE),0)</f>
        <v>0</v>
      </c>
      <c r="J17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4" s="5">
        <f>VLOOKUP(TrendSheetStgData[Population]&amp;TrendSheetStgData[Trend],Threshold[#All],4,FALSE)</f>
        <v>10</v>
      </c>
      <c r="L1784" s="5">
        <f>VLOOKUP(TrendSheetStgData[Population]&amp;TrendSheetStgData[Trend],Threshold[#All],5,FALSE)</f>
        <v>5</v>
      </c>
      <c r="M17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5" spans="1:13" x14ac:dyDescent="0.25">
      <c r="A1785" t="s">
        <v>115</v>
      </c>
      <c r="B1785" t="s">
        <v>115</v>
      </c>
      <c r="C1785" t="s">
        <v>78</v>
      </c>
      <c r="D1785" s="1" t="s">
        <v>112</v>
      </c>
      <c r="E1785" t="s">
        <v>113</v>
      </c>
      <c r="F1785" t="s">
        <v>27</v>
      </c>
      <c r="G1785">
        <v>16</v>
      </c>
      <c r="H1785">
        <v>0</v>
      </c>
      <c r="I1785" s="5">
        <f>IFERROR(VLOOKUP(TrendSheetStgData[Population]&amp;TrendSheetStgData[Cost Basis]&amp;TrendSheetStgData[Period]&amp;TrendSheetStgData[Trend],TrendSheetPrdData[#All],9,FALSE),0)</f>
        <v>0</v>
      </c>
      <c r="J17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5" s="5">
        <f>VLOOKUP(TrendSheetStgData[Population]&amp;TrendSheetStgData[Trend],Threshold[#All],4,FALSE)</f>
        <v>10</v>
      </c>
      <c r="L1785" s="5">
        <f>VLOOKUP(TrendSheetStgData[Population]&amp;TrendSheetStgData[Trend],Threshold[#All],5,FALSE)</f>
        <v>5</v>
      </c>
      <c r="M17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6" spans="1:13" x14ac:dyDescent="0.25">
      <c r="A1786" t="s">
        <v>115</v>
      </c>
      <c r="B1786" t="s">
        <v>115</v>
      </c>
      <c r="C1786" t="s">
        <v>78</v>
      </c>
      <c r="D1786" s="1" t="s">
        <v>114</v>
      </c>
      <c r="E1786" t="s">
        <v>113</v>
      </c>
      <c r="F1786" t="s">
        <v>27</v>
      </c>
      <c r="G1786">
        <v>16</v>
      </c>
      <c r="H1786">
        <v>0.86</v>
      </c>
      <c r="I1786" s="5">
        <f>IFERROR(VLOOKUP(TrendSheetStgData[Population]&amp;TrendSheetStgData[Cost Basis]&amp;TrendSheetStgData[Period]&amp;TrendSheetStgData[Trend],TrendSheetPrdData[#All],9,FALSE),0)</f>
        <v>0</v>
      </c>
      <c r="J17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786" s="5">
        <f>VLOOKUP(TrendSheetStgData[Population]&amp;TrendSheetStgData[Trend],Threshold[#All],4,FALSE)</f>
        <v>10</v>
      </c>
      <c r="L1786" s="5">
        <f>VLOOKUP(TrendSheetStgData[Population]&amp;TrendSheetStgData[Trend],Threshold[#All],5,FALSE)</f>
        <v>5</v>
      </c>
      <c r="M17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787" spans="1:13" x14ac:dyDescent="0.25">
      <c r="A1787" t="s">
        <v>115</v>
      </c>
      <c r="B1787" t="s">
        <v>115</v>
      </c>
      <c r="C1787" t="s">
        <v>78</v>
      </c>
      <c r="D1787" s="1" t="s">
        <v>92</v>
      </c>
      <c r="E1787" t="s">
        <v>93</v>
      </c>
      <c r="F1787" t="s">
        <v>28</v>
      </c>
      <c r="G1787">
        <v>17</v>
      </c>
      <c r="H1787">
        <v>451186</v>
      </c>
      <c r="I1787" s="5">
        <f>IFERROR(VLOOKUP(TrendSheetStgData[Population]&amp;TrendSheetStgData[Cost Basis]&amp;TrendSheetStgData[Period]&amp;TrendSheetStgData[Trend],TrendSheetPrdData[#All],9,FALSE),0)</f>
        <v>451186</v>
      </c>
      <c r="J17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7" s="5">
        <f>VLOOKUP(TrendSheetStgData[Population]&amp;TrendSheetStgData[Trend],Threshold[#All],4,FALSE)</f>
        <v>10</v>
      </c>
      <c r="L1787" s="5">
        <f>VLOOKUP(TrendSheetStgData[Population]&amp;TrendSheetStgData[Trend],Threshold[#All],5,FALSE)</f>
        <v>5</v>
      </c>
      <c r="M17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8" spans="1:13" x14ac:dyDescent="0.25">
      <c r="A1788" t="s">
        <v>115</v>
      </c>
      <c r="B1788" t="s">
        <v>115</v>
      </c>
      <c r="C1788" t="s">
        <v>78</v>
      </c>
      <c r="D1788" s="1" t="s">
        <v>94</v>
      </c>
      <c r="E1788" t="s">
        <v>93</v>
      </c>
      <c r="F1788" t="s">
        <v>28</v>
      </c>
      <c r="G1788">
        <v>17</v>
      </c>
      <c r="H1788">
        <v>422105</v>
      </c>
      <c r="I1788" s="5">
        <f>IFERROR(VLOOKUP(TrendSheetStgData[Population]&amp;TrendSheetStgData[Cost Basis]&amp;TrendSheetStgData[Period]&amp;TrendSheetStgData[Trend],TrendSheetPrdData[#All],9,FALSE),0)</f>
        <v>422105</v>
      </c>
      <c r="J17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88" s="5">
        <f>VLOOKUP(TrendSheetStgData[Population]&amp;TrendSheetStgData[Trend],Threshold[#All],4,FALSE)</f>
        <v>10</v>
      </c>
      <c r="L1788" s="5">
        <f>VLOOKUP(TrendSheetStgData[Population]&amp;TrendSheetStgData[Trend],Threshold[#All],5,FALSE)</f>
        <v>5</v>
      </c>
      <c r="M17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89" spans="1:13" x14ac:dyDescent="0.25">
      <c r="A1789" t="s">
        <v>115</v>
      </c>
      <c r="B1789" t="s">
        <v>115</v>
      </c>
      <c r="C1789" t="s">
        <v>78</v>
      </c>
      <c r="D1789" s="1" t="s">
        <v>95</v>
      </c>
      <c r="E1789" t="s">
        <v>93</v>
      </c>
      <c r="F1789" t="s">
        <v>28</v>
      </c>
      <c r="G1789">
        <v>17</v>
      </c>
      <c r="H1789">
        <v>486903</v>
      </c>
      <c r="I1789" s="5">
        <f>IFERROR(VLOOKUP(TrendSheetStgData[Population]&amp;TrendSheetStgData[Cost Basis]&amp;TrendSheetStgData[Period]&amp;TrendSheetStgData[Trend],TrendSheetPrdData[#All],9,FALSE),0)</f>
        <v>486399</v>
      </c>
      <c r="J17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0.10361863408436284</v>
      </c>
      <c r="K1789" s="5">
        <f>VLOOKUP(TrendSheetStgData[Population]&amp;TrendSheetStgData[Trend],Threshold[#All],4,FALSE)</f>
        <v>10</v>
      </c>
      <c r="L1789" s="5">
        <f>VLOOKUP(TrendSheetStgData[Population]&amp;TrendSheetStgData[Trend],Threshold[#All],5,FALSE)</f>
        <v>5</v>
      </c>
      <c r="M17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90" spans="1:13" x14ac:dyDescent="0.25">
      <c r="A1790" t="s">
        <v>115</v>
      </c>
      <c r="B1790" t="s">
        <v>115</v>
      </c>
      <c r="C1790" t="s">
        <v>78</v>
      </c>
      <c r="D1790" s="1" t="s">
        <v>96</v>
      </c>
      <c r="E1790" t="s">
        <v>93</v>
      </c>
      <c r="F1790" t="s">
        <v>28</v>
      </c>
      <c r="G1790">
        <v>17</v>
      </c>
      <c r="H1790">
        <v>431409</v>
      </c>
      <c r="I1790" s="5">
        <f>IFERROR(VLOOKUP(TrendSheetStgData[Population]&amp;TrendSheetStgData[Cost Basis]&amp;TrendSheetStgData[Period]&amp;TrendSheetStgData[Trend],TrendSheetPrdData[#All],9,FALSE),0)</f>
        <v>431409</v>
      </c>
      <c r="J17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90" s="5">
        <f>VLOOKUP(TrendSheetStgData[Population]&amp;TrendSheetStgData[Trend],Threshold[#All],4,FALSE)</f>
        <v>10</v>
      </c>
      <c r="L1790" s="5">
        <f>VLOOKUP(TrendSheetStgData[Population]&amp;TrendSheetStgData[Trend],Threshold[#All],5,FALSE)</f>
        <v>5</v>
      </c>
      <c r="M17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1" spans="1:13" x14ac:dyDescent="0.25">
      <c r="A1791" t="s">
        <v>115</v>
      </c>
      <c r="B1791" t="s">
        <v>115</v>
      </c>
      <c r="C1791" t="s">
        <v>78</v>
      </c>
      <c r="D1791" s="1" t="s">
        <v>97</v>
      </c>
      <c r="E1791" t="s">
        <v>93</v>
      </c>
      <c r="F1791" t="s">
        <v>28</v>
      </c>
      <c r="G1791">
        <v>17</v>
      </c>
      <c r="H1791">
        <v>477787</v>
      </c>
      <c r="I1791" s="5">
        <f>IFERROR(VLOOKUP(TrendSheetStgData[Population]&amp;TrendSheetStgData[Cost Basis]&amp;TrendSheetStgData[Period]&amp;TrendSheetStgData[Trend],TrendSheetPrdData[#All],9,FALSE),0)</f>
        <v>477787</v>
      </c>
      <c r="J17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91" s="5">
        <f>VLOOKUP(TrendSheetStgData[Population]&amp;TrendSheetStgData[Trend],Threshold[#All],4,FALSE)</f>
        <v>10</v>
      </c>
      <c r="L1791" s="5">
        <f>VLOOKUP(TrendSheetStgData[Population]&amp;TrendSheetStgData[Trend],Threshold[#All],5,FALSE)</f>
        <v>5</v>
      </c>
      <c r="M17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2" spans="1:13" x14ac:dyDescent="0.25">
      <c r="A1792" t="s">
        <v>115</v>
      </c>
      <c r="B1792" t="s">
        <v>115</v>
      </c>
      <c r="C1792" t="s">
        <v>78</v>
      </c>
      <c r="D1792" s="1" t="s">
        <v>98</v>
      </c>
      <c r="E1792" t="s">
        <v>93</v>
      </c>
      <c r="F1792" t="s">
        <v>28</v>
      </c>
      <c r="G1792">
        <v>17</v>
      </c>
      <c r="H1792">
        <v>715080</v>
      </c>
      <c r="I1792" s="5">
        <f>IFERROR(VLOOKUP(TrendSheetStgData[Population]&amp;TrendSheetStgData[Cost Basis]&amp;TrendSheetStgData[Period]&amp;TrendSheetStgData[Trend],TrendSheetPrdData[#All],9,FALSE),0)</f>
        <v>715080</v>
      </c>
      <c r="J17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92" s="5">
        <f>VLOOKUP(TrendSheetStgData[Population]&amp;TrendSheetStgData[Trend],Threshold[#All],4,FALSE)</f>
        <v>10</v>
      </c>
      <c r="L1792" s="5">
        <f>VLOOKUP(TrendSheetStgData[Population]&amp;TrendSheetStgData[Trend],Threshold[#All],5,FALSE)</f>
        <v>5</v>
      </c>
      <c r="M17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3" spans="1:13" x14ac:dyDescent="0.25">
      <c r="A1793" t="s">
        <v>115</v>
      </c>
      <c r="B1793" t="s">
        <v>115</v>
      </c>
      <c r="C1793" t="s">
        <v>78</v>
      </c>
      <c r="D1793" s="1" t="s">
        <v>99</v>
      </c>
      <c r="E1793" t="s">
        <v>93</v>
      </c>
      <c r="F1793" t="s">
        <v>28</v>
      </c>
      <c r="G1793">
        <v>17</v>
      </c>
      <c r="H1793">
        <v>828253</v>
      </c>
      <c r="I1793" s="5">
        <f>IFERROR(VLOOKUP(TrendSheetStgData[Population]&amp;TrendSheetStgData[Cost Basis]&amp;TrendSheetStgData[Period]&amp;TrendSheetStgData[Trend],TrendSheetPrdData[#All],9,FALSE),0)</f>
        <v>827497</v>
      </c>
      <c r="J17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9.1359847830264046E-2</v>
      </c>
      <c r="K1793" s="5">
        <f>VLOOKUP(TrendSheetStgData[Population]&amp;TrendSheetStgData[Trend],Threshold[#All],4,FALSE)</f>
        <v>10</v>
      </c>
      <c r="L1793" s="5">
        <f>VLOOKUP(TrendSheetStgData[Population]&amp;TrendSheetStgData[Trend],Threshold[#All],5,FALSE)</f>
        <v>5</v>
      </c>
      <c r="M17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94" spans="1:13" x14ac:dyDescent="0.25">
      <c r="A1794" t="s">
        <v>115</v>
      </c>
      <c r="B1794" t="s">
        <v>115</v>
      </c>
      <c r="C1794" t="s">
        <v>78</v>
      </c>
      <c r="D1794" s="1" t="s">
        <v>100</v>
      </c>
      <c r="E1794" t="s">
        <v>93</v>
      </c>
      <c r="F1794" t="s">
        <v>28</v>
      </c>
      <c r="G1794">
        <v>17</v>
      </c>
      <c r="H1794">
        <v>865244</v>
      </c>
      <c r="I1794" s="5">
        <f>IFERROR(VLOOKUP(TrendSheetStgData[Population]&amp;TrendSheetStgData[Cost Basis]&amp;TrendSheetStgData[Period]&amp;TrendSheetStgData[Trend],TrendSheetPrdData[#All],9,FALSE),0)</f>
        <v>865244</v>
      </c>
      <c r="J17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794" s="5">
        <f>VLOOKUP(TrendSheetStgData[Population]&amp;TrendSheetStgData[Trend],Threshold[#All],4,FALSE)</f>
        <v>10</v>
      </c>
      <c r="L1794" s="5">
        <f>VLOOKUP(TrendSheetStgData[Population]&amp;TrendSheetStgData[Trend],Threshold[#All],5,FALSE)</f>
        <v>5</v>
      </c>
      <c r="M17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795" spans="1:13" x14ac:dyDescent="0.25">
      <c r="A1795" t="s">
        <v>115</v>
      </c>
      <c r="B1795" t="s">
        <v>115</v>
      </c>
      <c r="C1795" t="s">
        <v>78</v>
      </c>
      <c r="D1795" s="1" t="s">
        <v>101</v>
      </c>
      <c r="E1795" t="s">
        <v>93</v>
      </c>
      <c r="F1795" t="s">
        <v>28</v>
      </c>
      <c r="G1795">
        <v>17</v>
      </c>
      <c r="H1795">
        <v>833142</v>
      </c>
      <c r="I1795" s="5">
        <f>IFERROR(VLOOKUP(TrendSheetStgData[Population]&amp;TrendSheetStgData[Cost Basis]&amp;TrendSheetStgData[Period]&amp;TrendSheetStgData[Trend],TrendSheetPrdData[#All],9,FALSE),0)</f>
        <v>832393</v>
      </c>
      <c r="J17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8.9981535164279369E-2</v>
      </c>
      <c r="K1795" s="5">
        <f>VLOOKUP(TrendSheetStgData[Population]&amp;TrendSheetStgData[Trend],Threshold[#All],4,FALSE)</f>
        <v>10</v>
      </c>
      <c r="L1795" s="5">
        <f>VLOOKUP(TrendSheetStgData[Population]&amp;TrendSheetStgData[Trend],Threshold[#All],5,FALSE)</f>
        <v>5</v>
      </c>
      <c r="M17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96" spans="1:13" x14ac:dyDescent="0.25">
      <c r="A1796" t="s">
        <v>115</v>
      </c>
      <c r="B1796" t="s">
        <v>115</v>
      </c>
      <c r="C1796" t="s">
        <v>78</v>
      </c>
      <c r="D1796" s="1" t="s">
        <v>102</v>
      </c>
      <c r="E1796" t="s">
        <v>93</v>
      </c>
      <c r="F1796" t="s">
        <v>28</v>
      </c>
      <c r="G1796">
        <v>17</v>
      </c>
      <c r="H1796">
        <v>870824</v>
      </c>
      <c r="I1796" s="5">
        <f>IFERROR(VLOOKUP(TrendSheetStgData[Population]&amp;TrendSheetStgData[Cost Basis]&amp;TrendSheetStgData[Period]&amp;TrendSheetStgData[Trend],TrendSheetPrdData[#All],9,FALSE),0)</f>
        <v>870736</v>
      </c>
      <c r="J17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1.0106392752797634E-2</v>
      </c>
      <c r="K1796" s="5">
        <f>VLOOKUP(TrendSheetStgData[Population]&amp;TrendSheetStgData[Trend],Threshold[#All],4,FALSE)</f>
        <v>10</v>
      </c>
      <c r="L1796" s="5">
        <f>VLOOKUP(TrendSheetStgData[Population]&amp;TrendSheetStgData[Trend],Threshold[#All],5,FALSE)</f>
        <v>5</v>
      </c>
      <c r="M17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97" spans="1:13" x14ac:dyDescent="0.25">
      <c r="A1797" t="s">
        <v>115</v>
      </c>
      <c r="B1797" t="s">
        <v>115</v>
      </c>
      <c r="C1797" t="s">
        <v>78</v>
      </c>
      <c r="D1797" s="1" t="s">
        <v>103</v>
      </c>
      <c r="E1797" t="s">
        <v>93</v>
      </c>
      <c r="F1797" t="s">
        <v>28</v>
      </c>
      <c r="G1797">
        <v>17</v>
      </c>
      <c r="H1797">
        <v>893330</v>
      </c>
      <c r="I1797" s="5">
        <f>IFERROR(VLOOKUP(TrendSheetStgData[Population]&amp;TrendSheetStgData[Cost Basis]&amp;TrendSheetStgData[Period]&amp;TrendSheetStgData[Trend],TrendSheetPrdData[#All],9,FALSE),0)</f>
        <v>892568</v>
      </c>
      <c r="J17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8.5371646754084846E-2</v>
      </c>
      <c r="K1797" s="5">
        <f>VLOOKUP(TrendSheetStgData[Population]&amp;TrendSheetStgData[Trend],Threshold[#All],4,FALSE)</f>
        <v>10</v>
      </c>
      <c r="L1797" s="5">
        <f>VLOOKUP(TrendSheetStgData[Population]&amp;TrendSheetStgData[Trend],Threshold[#All],5,FALSE)</f>
        <v>5</v>
      </c>
      <c r="M17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98" spans="1:13" x14ac:dyDescent="0.25">
      <c r="A1798" t="s">
        <v>115</v>
      </c>
      <c r="B1798" t="s">
        <v>115</v>
      </c>
      <c r="C1798" t="s">
        <v>78</v>
      </c>
      <c r="D1798" s="1" t="s">
        <v>104</v>
      </c>
      <c r="E1798" t="s">
        <v>93</v>
      </c>
      <c r="F1798" t="s">
        <v>28</v>
      </c>
      <c r="G1798">
        <v>17</v>
      </c>
      <c r="H1798">
        <v>813666</v>
      </c>
      <c r="I1798" s="5">
        <f>IFERROR(VLOOKUP(TrendSheetStgData[Population]&amp;TrendSheetStgData[Cost Basis]&amp;TrendSheetStgData[Period]&amp;TrendSheetStgData[Trend],TrendSheetPrdData[#All],9,FALSE),0)</f>
        <v>813436</v>
      </c>
      <c r="J17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2.8275119370177862E-2</v>
      </c>
      <c r="K1798" s="5">
        <f>VLOOKUP(TrendSheetStgData[Population]&amp;TrendSheetStgData[Trend],Threshold[#All],4,FALSE)</f>
        <v>10</v>
      </c>
      <c r="L1798" s="5">
        <f>VLOOKUP(TrendSheetStgData[Population]&amp;TrendSheetStgData[Trend],Threshold[#All],5,FALSE)</f>
        <v>5</v>
      </c>
      <c r="M17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799" spans="1:13" x14ac:dyDescent="0.25">
      <c r="A1799" t="s">
        <v>115</v>
      </c>
      <c r="B1799" t="s">
        <v>115</v>
      </c>
      <c r="C1799" t="s">
        <v>78</v>
      </c>
      <c r="D1799" s="1" t="s">
        <v>105</v>
      </c>
      <c r="E1799" t="s">
        <v>93</v>
      </c>
      <c r="F1799" t="s">
        <v>28</v>
      </c>
      <c r="G1799">
        <v>17</v>
      </c>
      <c r="H1799">
        <v>876938</v>
      </c>
      <c r="I1799" s="5">
        <f>IFERROR(VLOOKUP(TrendSheetStgData[Population]&amp;TrendSheetStgData[Cost Basis]&amp;TrendSheetStgData[Period]&amp;TrendSheetStgData[Trend],TrendSheetPrdData[#All],9,FALSE),0)</f>
        <v>898733</v>
      </c>
      <c r="J17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2.4250806413028116</v>
      </c>
      <c r="K1799" s="5">
        <f>VLOOKUP(TrendSheetStgData[Population]&amp;TrendSheetStgData[Trend],Threshold[#All],4,FALSE)</f>
        <v>10</v>
      </c>
      <c r="L1799" s="5">
        <f>VLOOKUP(TrendSheetStgData[Population]&amp;TrendSheetStgData[Trend],Threshold[#All],5,FALSE)</f>
        <v>5</v>
      </c>
      <c r="M17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0" spans="1:13" x14ac:dyDescent="0.25">
      <c r="A1800" t="s">
        <v>115</v>
      </c>
      <c r="B1800" t="s">
        <v>115</v>
      </c>
      <c r="C1800" t="s">
        <v>78</v>
      </c>
      <c r="D1800" s="1" t="s">
        <v>106</v>
      </c>
      <c r="E1800" t="s">
        <v>93</v>
      </c>
      <c r="F1800" t="s">
        <v>28</v>
      </c>
      <c r="G1800">
        <v>17</v>
      </c>
      <c r="H1800">
        <v>785253</v>
      </c>
      <c r="I1800" s="5">
        <f>IFERROR(VLOOKUP(TrendSheetStgData[Population]&amp;TrendSheetStgData[Cost Basis]&amp;TrendSheetStgData[Period]&amp;TrendSheetStgData[Trend],TrendSheetPrdData[#All],9,FALSE),0)</f>
        <v>784940</v>
      </c>
      <c r="J18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3.9875659286060079E-2</v>
      </c>
      <c r="K1800" s="5">
        <f>VLOOKUP(TrendSheetStgData[Population]&amp;TrendSheetStgData[Trend],Threshold[#All],4,FALSE)</f>
        <v>10</v>
      </c>
      <c r="L1800" s="5">
        <f>VLOOKUP(TrendSheetStgData[Population]&amp;TrendSheetStgData[Trend],Threshold[#All],5,FALSE)</f>
        <v>5</v>
      </c>
      <c r="M18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1" spans="1:13" x14ac:dyDescent="0.25">
      <c r="A1801" t="s">
        <v>115</v>
      </c>
      <c r="B1801" t="s">
        <v>115</v>
      </c>
      <c r="C1801" t="s">
        <v>78</v>
      </c>
      <c r="D1801" s="1" t="s">
        <v>107</v>
      </c>
      <c r="E1801" t="s">
        <v>93</v>
      </c>
      <c r="F1801" t="s">
        <v>28</v>
      </c>
      <c r="G1801">
        <v>17</v>
      </c>
      <c r="H1801">
        <v>927774</v>
      </c>
      <c r="I1801" s="5">
        <f>IFERROR(VLOOKUP(TrendSheetStgData[Population]&amp;TrendSheetStgData[Cost Basis]&amp;TrendSheetStgData[Period]&amp;TrendSheetStgData[Trend],TrendSheetPrdData[#All],9,FALSE),0)</f>
        <v>931051</v>
      </c>
      <c r="J18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0.35196782990405467</v>
      </c>
      <c r="K1801" s="5">
        <f>VLOOKUP(TrendSheetStgData[Population]&amp;TrendSheetStgData[Trend],Threshold[#All],4,FALSE)</f>
        <v>10</v>
      </c>
      <c r="L1801" s="5">
        <f>VLOOKUP(TrendSheetStgData[Population]&amp;TrendSheetStgData[Trend],Threshold[#All],5,FALSE)</f>
        <v>5</v>
      </c>
      <c r="M18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2" spans="1:13" x14ac:dyDescent="0.25">
      <c r="A1802" t="s">
        <v>115</v>
      </c>
      <c r="B1802" t="s">
        <v>115</v>
      </c>
      <c r="C1802" t="s">
        <v>78</v>
      </c>
      <c r="D1802" s="1" t="s">
        <v>108</v>
      </c>
      <c r="E1802" t="s">
        <v>93</v>
      </c>
      <c r="F1802" t="s">
        <v>28</v>
      </c>
      <c r="G1802">
        <v>17</v>
      </c>
      <c r="H1802">
        <v>870431</v>
      </c>
      <c r="I1802" s="5">
        <f>IFERROR(VLOOKUP(TrendSheetStgData[Population]&amp;TrendSheetStgData[Cost Basis]&amp;TrendSheetStgData[Period]&amp;TrendSheetStgData[Trend],TrendSheetPrdData[#All],9,FALSE),0)</f>
        <v>840109</v>
      </c>
      <c r="J18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3.6092935559552388</v>
      </c>
      <c r="K1802" s="5">
        <f>VLOOKUP(TrendSheetStgData[Population]&amp;TrendSheetStgData[Trend],Threshold[#All],4,FALSE)</f>
        <v>10</v>
      </c>
      <c r="L1802" s="5">
        <f>VLOOKUP(TrendSheetStgData[Population]&amp;TrendSheetStgData[Trend],Threshold[#All],5,FALSE)</f>
        <v>5</v>
      </c>
      <c r="M18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3" spans="1:13" x14ac:dyDescent="0.25">
      <c r="A1803" t="s">
        <v>115</v>
      </c>
      <c r="B1803" t="s">
        <v>115</v>
      </c>
      <c r="C1803" t="s">
        <v>78</v>
      </c>
      <c r="D1803" s="1" t="s">
        <v>109</v>
      </c>
      <c r="E1803" t="s">
        <v>93</v>
      </c>
      <c r="F1803" t="s">
        <v>28</v>
      </c>
      <c r="G1803">
        <v>17</v>
      </c>
      <c r="H1803">
        <v>612654</v>
      </c>
      <c r="I1803" s="5">
        <f>IFERROR(VLOOKUP(TrendSheetStgData[Population]&amp;TrendSheetStgData[Cost Basis]&amp;TrendSheetStgData[Period]&amp;TrendSheetStgData[Trend],TrendSheetPrdData[#All],9,FALSE),0)</f>
        <v>609733</v>
      </c>
      <c r="J18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0.47906214687412363</v>
      </c>
      <c r="K1803" s="5">
        <f>VLOOKUP(TrendSheetStgData[Population]&amp;TrendSheetStgData[Trend],Threshold[#All],4,FALSE)</f>
        <v>10</v>
      </c>
      <c r="L1803" s="5">
        <f>VLOOKUP(TrendSheetStgData[Population]&amp;TrendSheetStgData[Trend],Threshold[#All],5,FALSE)</f>
        <v>5</v>
      </c>
      <c r="M18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4" spans="1:13" x14ac:dyDescent="0.25">
      <c r="A1804" t="s">
        <v>115</v>
      </c>
      <c r="B1804" t="s">
        <v>115</v>
      </c>
      <c r="C1804" t="s">
        <v>78</v>
      </c>
      <c r="D1804" s="1" t="s">
        <v>110</v>
      </c>
      <c r="E1804" t="s">
        <v>93</v>
      </c>
      <c r="F1804" t="s">
        <v>28</v>
      </c>
      <c r="G1804">
        <v>17</v>
      </c>
      <c r="H1804">
        <v>1063502</v>
      </c>
      <c r="I1804" s="5">
        <f>IFERROR(VLOOKUP(TrendSheetStgData[Population]&amp;TrendSheetStgData[Cost Basis]&amp;TrendSheetStgData[Period]&amp;TrendSheetStgData[Trend],TrendSheetPrdData[#All],9,FALSE),0)</f>
        <v>864663</v>
      </c>
      <c r="J18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22.996126814724349</v>
      </c>
      <c r="K1804" s="5">
        <f>VLOOKUP(TrendSheetStgData[Population]&amp;TrendSheetStgData[Trend],Threshold[#All],4,FALSE)</f>
        <v>10</v>
      </c>
      <c r="L1804" s="5">
        <f>VLOOKUP(TrendSheetStgData[Population]&amp;TrendSheetStgData[Trend],Threshold[#All],5,FALSE)</f>
        <v>5</v>
      </c>
      <c r="M18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05" spans="1:13" x14ac:dyDescent="0.25">
      <c r="A1805" t="s">
        <v>115</v>
      </c>
      <c r="B1805" t="s">
        <v>115</v>
      </c>
      <c r="C1805" t="s">
        <v>78</v>
      </c>
      <c r="D1805" s="1" t="s">
        <v>111</v>
      </c>
      <c r="E1805" t="s">
        <v>113</v>
      </c>
      <c r="F1805" t="s">
        <v>28</v>
      </c>
      <c r="G1805">
        <v>17</v>
      </c>
      <c r="H1805">
        <v>631594</v>
      </c>
      <c r="I1805" s="5">
        <f>IFERROR(VLOOKUP(TrendSheetStgData[Population]&amp;TrendSheetStgData[Cost Basis]&amp;TrendSheetStgData[Period]&amp;TrendSheetStgData[Trend],TrendSheetPrdData[#All],9,FALSE),0)</f>
        <v>556630</v>
      </c>
      <c r="J18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13.467473905466829</v>
      </c>
      <c r="K1805" s="5">
        <f>VLOOKUP(TrendSheetStgData[Population]&amp;TrendSheetStgData[Trend],Threshold[#All],4,FALSE)</f>
        <v>10</v>
      </c>
      <c r="L1805" s="5">
        <f>VLOOKUP(TrendSheetStgData[Population]&amp;TrendSheetStgData[Trend],Threshold[#All],5,FALSE)</f>
        <v>5</v>
      </c>
      <c r="M18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06" spans="1:13" x14ac:dyDescent="0.25">
      <c r="A1806" t="s">
        <v>115</v>
      </c>
      <c r="B1806" t="s">
        <v>115</v>
      </c>
      <c r="C1806" t="s">
        <v>78</v>
      </c>
      <c r="D1806" s="1" t="s">
        <v>112</v>
      </c>
      <c r="E1806" t="s">
        <v>113</v>
      </c>
      <c r="F1806" t="s">
        <v>28</v>
      </c>
      <c r="G1806">
        <v>17</v>
      </c>
      <c r="H1806">
        <v>545967</v>
      </c>
      <c r="I1806" s="5">
        <f>IFERROR(VLOOKUP(TrendSheetStgData[Population]&amp;TrendSheetStgData[Cost Basis]&amp;TrendSheetStgData[Period]&amp;TrendSheetStgData[Trend],TrendSheetPrdData[#All],9,FALSE),0)</f>
        <v>110537</v>
      </c>
      <c r="J18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393.92239702543043</v>
      </c>
      <c r="K1806" s="5">
        <f>VLOOKUP(TrendSheetStgData[Population]&amp;TrendSheetStgData[Trend],Threshold[#All],4,FALSE)</f>
        <v>10</v>
      </c>
      <c r="L1806" s="5">
        <f>VLOOKUP(TrendSheetStgData[Population]&amp;TrendSheetStgData[Trend],Threshold[#All],5,FALSE)</f>
        <v>5</v>
      </c>
      <c r="M18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07" spans="1:13" x14ac:dyDescent="0.25">
      <c r="A1807" t="s">
        <v>115</v>
      </c>
      <c r="B1807" t="s">
        <v>115</v>
      </c>
      <c r="C1807" t="s">
        <v>78</v>
      </c>
      <c r="D1807" s="1" t="s">
        <v>114</v>
      </c>
      <c r="E1807" t="s">
        <v>113</v>
      </c>
      <c r="F1807" t="s">
        <v>28</v>
      </c>
      <c r="G1807">
        <v>17</v>
      </c>
      <c r="H1807">
        <v>500244</v>
      </c>
      <c r="I1807" s="5">
        <f>IFERROR(VLOOKUP(TrendSheetStgData[Population]&amp;TrendSheetStgData[Cost Basis]&amp;TrendSheetStgData[Period]&amp;TrendSheetStgData[Trend],TrendSheetPrdData[#All],9,FALSE),0)</f>
        <v>0</v>
      </c>
      <c r="J18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807" s="5">
        <f>VLOOKUP(TrendSheetStgData[Population]&amp;TrendSheetStgData[Trend],Threshold[#All],4,FALSE)</f>
        <v>10</v>
      </c>
      <c r="L1807" s="5">
        <f>VLOOKUP(TrendSheetStgData[Population]&amp;TrendSheetStgData[Trend],Threshold[#All],5,FALSE)</f>
        <v>5</v>
      </c>
      <c r="M18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08" spans="1:13" x14ac:dyDescent="0.25">
      <c r="A1808" t="s">
        <v>115</v>
      </c>
      <c r="B1808" t="s">
        <v>115</v>
      </c>
      <c r="C1808" t="s">
        <v>78</v>
      </c>
      <c r="D1808" s="1" t="s">
        <v>92</v>
      </c>
      <c r="E1808" t="s">
        <v>93</v>
      </c>
      <c r="F1808" t="s">
        <v>29</v>
      </c>
      <c r="G1808">
        <v>18</v>
      </c>
      <c r="H1808">
        <v>263.25</v>
      </c>
      <c r="I1808" s="5">
        <f>IFERROR(VLOOKUP(TrendSheetStgData[Population]&amp;TrendSheetStgData[Cost Basis]&amp;TrendSheetStgData[Period]&amp;TrendSheetStgData[Trend],TrendSheetPrdData[#All],9,FALSE),0)</f>
        <v>263.36</v>
      </c>
      <c r="J18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4.1767922235728144E-2</v>
      </c>
      <c r="K1808" s="5">
        <f>VLOOKUP(TrendSheetStgData[Population]&amp;TrendSheetStgData[Trend],Threshold[#All],4,FALSE)</f>
        <v>10</v>
      </c>
      <c r="L1808" s="5">
        <f>VLOOKUP(TrendSheetStgData[Population]&amp;TrendSheetStgData[Trend],Threshold[#All],5,FALSE)</f>
        <v>5</v>
      </c>
      <c r="M18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09" spans="1:13" x14ac:dyDescent="0.25">
      <c r="A1809" t="s">
        <v>115</v>
      </c>
      <c r="B1809" t="s">
        <v>115</v>
      </c>
      <c r="C1809" t="s">
        <v>78</v>
      </c>
      <c r="D1809" s="1" t="s">
        <v>94</v>
      </c>
      <c r="E1809" t="s">
        <v>93</v>
      </c>
      <c r="F1809" t="s">
        <v>29</v>
      </c>
      <c r="G1809">
        <v>18</v>
      </c>
      <c r="H1809">
        <v>290.11</v>
      </c>
      <c r="I1809" s="5">
        <f>IFERROR(VLOOKUP(TrendSheetStgData[Population]&amp;TrendSheetStgData[Cost Basis]&amp;TrendSheetStgData[Period]&amp;TrendSheetStgData[Trend],TrendSheetPrdData[#All],9,FALSE),0)</f>
        <v>290.11</v>
      </c>
      <c r="J18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09" s="5">
        <f>VLOOKUP(TrendSheetStgData[Population]&amp;TrendSheetStgData[Trend],Threshold[#All],4,FALSE)</f>
        <v>10</v>
      </c>
      <c r="L1809" s="5">
        <f>VLOOKUP(TrendSheetStgData[Population]&amp;TrendSheetStgData[Trend],Threshold[#All],5,FALSE)</f>
        <v>5</v>
      </c>
      <c r="M18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0" spans="1:13" x14ac:dyDescent="0.25">
      <c r="A1810" t="s">
        <v>115</v>
      </c>
      <c r="B1810" t="s">
        <v>115</v>
      </c>
      <c r="C1810" t="s">
        <v>78</v>
      </c>
      <c r="D1810" s="1" t="s">
        <v>95</v>
      </c>
      <c r="E1810" t="s">
        <v>93</v>
      </c>
      <c r="F1810" t="s">
        <v>29</v>
      </c>
      <c r="G1810">
        <v>18</v>
      </c>
      <c r="H1810">
        <v>305.95</v>
      </c>
      <c r="I1810" s="5">
        <f>IFERROR(VLOOKUP(TrendSheetStgData[Population]&amp;TrendSheetStgData[Cost Basis]&amp;TrendSheetStgData[Period]&amp;TrendSheetStgData[Trend],TrendSheetPrdData[#All],9,FALSE),0)</f>
        <v>305.95</v>
      </c>
      <c r="J18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0" s="5">
        <f>VLOOKUP(TrendSheetStgData[Population]&amp;TrendSheetStgData[Trend],Threshold[#All],4,FALSE)</f>
        <v>10</v>
      </c>
      <c r="L1810" s="5">
        <f>VLOOKUP(TrendSheetStgData[Population]&amp;TrendSheetStgData[Trend],Threshold[#All],5,FALSE)</f>
        <v>5</v>
      </c>
      <c r="M18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1" spans="1:13" x14ac:dyDescent="0.25">
      <c r="A1811" t="s">
        <v>115</v>
      </c>
      <c r="B1811" t="s">
        <v>115</v>
      </c>
      <c r="C1811" t="s">
        <v>78</v>
      </c>
      <c r="D1811" s="1" t="s">
        <v>96</v>
      </c>
      <c r="E1811" t="s">
        <v>93</v>
      </c>
      <c r="F1811" t="s">
        <v>29</v>
      </c>
      <c r="G1811">
        <v>18</v>
      </c>
      <c r="H1811">
        <v>313.16000000000003</v>
      </c>
      <c r="I1811" s="5">
        <f>IFERROR(VLOOKUP(TrendSheetStgData[Population]&amp;TrendSheetStgData[Cost Basis]&amp;TrendSheetStgData[Period]&amp;TrendSheetStgData[Trend],TrendSheetPrdData[#All],9,FALSE),0)</f>
        <v>313.16000000000003</v>
      </c>
      <c r="J18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1" s="5">
        <f>VLOOKUP(TrendSheetStgData[Population]&amp;TrendSheetStgData[Trend],Threshold[#All],4,FALSE)</f>
        <v>10</v>
      </c>
      <c r="L1811" s="5">
        <f>VLOOKUP(TrendSheetStgData[Population]&amp;TrendSheetStgData[Trend],Threshold[#All],5,FALSE)</f>
        <v>5</v>
      </c>
      <c r="M18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2" spans="1:13" x14ac:dyDescent="0.25">
      <c r="A1812" t="s">
        <v>115</v>
      </c>
      <c r="B1812" t="s">
        <v>115</v>
      </c>
      <c r="C1812" t="s">
        <v>78</v>
      </c>
      <c r="D1812" s="1" t="s">
        <v>97</v>
      </c>
      <c r="E1812" t="s">
        <v>93</v>
      </c>
      <c r="F1812" t="s">
        <v>29</v>
      </c>
      <c r="G1812">
        <v>18</v>
      </c>
      <c r="H1812">
        <v>192.41</v>
      </c>
      <c r="I1812" s="5">
        <f>IFERROR(VLOOKUP(TrendSheetStgData[Population]&amp;TrendSheetStgData[Cost Basis]&amp;TrendSheetStgData[Period]&amp;TrendSheetStgData[Trend],TrendSheetPrdData[#All],9,FALSE),0)</f>
        <v>192.41</v>
      </c>
      <c r="J18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2" s="5">
        <f>VLOOKUP(TrendSheetStgData[Population]&amp;TrendSheetStgData[Trend],Threshold[#All],4,FALSE)</f>
        <v>10</v>
      </c>
      <c r="L1812" s="5">
        <f>VLOOKUP(TrendSheetStgData[Population]&amp;TrendSheetStgData[Trend],Threshold[#All],5,FALSE)</f>
        <v>5</v>
      </c>
      <c r="M18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3" spans="1:13" x14ac:dyDescent="0.25">
      <c r="A1813" t="s">
        <v>115</v>
      </c>
      <c r="B1813" t="s">
        <v>115</v>
      </c>
      <c r="C1813" t="s">
        <v>78</v>
      </c>
      <c r="D1813" s="1" t="s">
        <v>98</v>
      </c>
      <c r="E1813" t="s">
        <v>93</v>
      </c>
      <c r="F1813" t="s">
        <v>29</v>
      </c>
      <c r="G1813">
        <v>18</v>
      </c>
      <c r="H1813">
        <v>220.63</v>
      </c>
      <c r="I1813" s="5">
        <f>IFERROR(VLOOKUP(TrendSheetStgData[Population]&amp;TrendSheetStgData[Cost Basis]&amp;TrendSheetStgData[Period]&amp;TrendSheetStgData[Trend],TrendSheetPrdData[#All],9,FALSE),0)</f>
        <v>220.63</v>
      </c>
      <c r="J18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3" s="5">
        <f>VLOOKUP(TrendSheetStgData[Population]&amp;TrendSheetStgData[Trend],Threshold[#All],4,FALSE)</f>
        <v>10</v>
      </c>
      <c r="L1813" s="5">
        <f>VLOOKUP(TrendSheetStgData[Population]&amp;TrendSheetStgData[Trend],Threshold[#All],5,FALSE)</f>
        <v>5</v>
      </c>
      <c r="M18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4" spans="1:13" x14ac:dyDescent="0.25">
      <c r="A1814" t="s">
        <v>115</v>
      </c>
      <c r="B1814" t="s">
        <v>115</v>
      </c>
      <c r="C1814" t="s">
        <v>78</v>
      </c>
      <c r="D1814" s="1" t="s">
        <v>99</v>
      </c>
      <c r="E1814" t="s">
        <v>93</v>
      </c>
      <c r="F1814" t="s">
        <v>29</v>
      </c>
      <c r="G1814">
        <v>18</v>
      </c>
      <c r="H1814">
        <v>245.33</v>
      </c>
      <c r="I1814" s="5">
        <f>IFERROR(VLOOKUP(TrendSheetStgData[Population]&amp;TrendSheetStgData[Cost Basis]&amp;TrendSheetStgData[Period]&amp;TrendSheetStgData[Trend],TrendSheetPrdData[#All],9,FALSE),0)</f>
        <v>245.33</v>
      </c>
      <c r="J18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4" s="5">
        <f>VLOOKUP(TrendSheetStgData[Population]&amp;TrendSheetStgData[Trend],Threshold[#All],4,FALSE)</f>
        <v>10</v>
      </c>
      <c r="L1814" s="5">
        <f>VLOOKUP(TrendSheetStgData[Population]&amp;TrendSheetStgData[Trend],Threshold[#All],5,FALSE)</f>
        <v>5</v>
      </c>
      <c r="M18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5" spans="1:13" x14ac:dyDescent="0.25">
      <c r="A1815" t="s">
        <v>115</v>
      </c>
      <c r="B1815" t="s">
        <v>115</v>
      </c>
      <c r="C1815" t="s">
        <v>78</v>
      </c>
      <c r="D1815" s="1" t="s">
        <v>100</v>
      </c>
      <c r="E1815" t="s">
        <v>93</v>
      </c>
      <c r="F1815" t="s">
        <v>29</v>
      </c>
      <c r="G1815">
        <v>18</v>
      </c>
      <c r="H1815">
        <v>263.14999999999998</v>
      </c>
      <c r="I1815" s="5">
        <f>IFERROR(VLOOKUP(TrendSheetStgData[Population]&amp;TrendSheetStgData[Cost Basis]&amp;TrendSheetStgData[Period]&amp;TrendSheetStgData[Trend],TrendSheetPrdData[#All],9,FALSE),0)</f>
        <v>263.14999999999998</v>
      </c>
      <c r="J18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5" s="5">
        <f>VLOOKUP(TrendSheetStgData[Population]&amp;TrendSheetStgData[Trend],Threshold[#All],4,FALSE)</f>
        <v>10</v>
      </c>
      <c r="L1815" s="5">
        <f>VLOOKUP(TrendSheetStgData[Population]&amp;TrendSheetStgData[Trend],Threshold[#All],5,FALSE)</f>
        <v>5</v>
      </c>
      <c r="M18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6" spans="1:13" x14ac:dyDescent="0.25">
      <c r="A1816" t="s">
        <v>115</v>
      </c>
      <c r="B1816" t="s">
        <v>115</v>
      </c>
      <c r="C1816" t="s">
        <v>78</v>
      </c>
      <c r="D1816" s="1" t="s">
        <v>101</v>
      </c>
      <c r="E1816" t="s">
        <v>93</v>
      </c>
      <c r="F1816" t="s">
        <v>29</v>
      </c>
      <c r="G1816">
        <v>18</v>
      </c>
      <c r="H1816">
        <v>284.02999999999997</v>
      </c>
      <c r="I1816" s="5">
        <f>IFERROR(VLOOKUP(TrendSheetStgData[Population]&amp;TrendSheetStgData[Cost Basis]&amp;TrendSheetStgData[Period]&amp;TrendSheetStgData[Trend],TrendSheetPrdData[#All],9,FALSE),0)</f>
        <v>283.79000000000002</v>
      </c>
      <c r="J18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8.4569576094982987E-2</v>
      </c>
      <c r="K1816" s="5">
        <f>VLOOKUP(TrendSheetStgData[Population]&amp;TrendSheetStgData[Trend],Threshold[#All],4,FALSE)</f>
        <v>10</v>
      </c>
      <c r="L1816" s="5">
        <f>VLOOKUP(TrendSheetStgData[Population]&amp;TrendSheetStgData[Trend],Threshold[#All],5,FALSE)</f>
        <v>5</v>
      </c>
      <c r="M18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17" spans="1:13" x14ac:dyDescent="0.25">
      <c r="A1817" t="s">
        <v>115</v>
      </c>
      <c r="B1817" t="s">
        <v>115</v>
      </c>
      <c r="C1817" t="s">
        <v>78</v>
      </c>
      <c r="D1817" s="1" t="s">
        <v>102</v>
      </c>
      <c r="E1817" t="s">
        <v>93</v>
      </c>
      <c r="F1817" t="s">
        <v>29</v>
      </c>
      <c r="G1817">
        <v>18</v>
      </c>
      <c r="H1817">
        <v>295.77999999999997</v>
      </c>
      <c r="I1817" s="5">
        <f>IFERROR(VLOOKUP(TrendSheetStgData[Population]&amp;TrendSheetStgData[Cost Basis]&amp;TrendSheetStgData[Period]&amp;TrendSheetStgData[Trend],TrendSheetPrdData[#All],9,FALSE),0)</f>
        <v>295.77999999999997</v>
      </c>
      <c r="J18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7" s="5">
        <f>VLOOKUP(TrendSheetStgData[Population]&amp;TrendSheetStgData[Trend],Threshold[#All],4,FALSE)</f>
        <v>10</v>
      </c>
      <c r="L1817" s="5">
        <f>VLOOKUP(TrendSheetStgData[Population]&amp;TrendSheetStgData[Trend],Threshold[#All],5,FALSE)</f>
        <v>5</v>
      </c>
      <c r="M18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8" spans="1:13" x14ac:dyDescent="0.25">
      <c r="A1818" t="s">
        <v>115</v>
      </c>
      <c r="B1818" t="s">
        <v>115</v>
      </c>
      <c r="C1818" t="s">
        <v>78</v>
      </c>
      <c r="D1818" s="1" t="s">
        <v>103</v>
      </c>
      <c r="E1818" t="s">
        <v>93</v>
      </c>
      <c r="F1818" t="s">
        <v>29</v>
      </c>
      <c r="G1818">
        <v>18</v>
      </c>
      <c r="H1818">
        <v>295.69</v>
      </c>
      <c r="I1818" s="5">
        <f>IFERROR(VLOOKUP(TrendSheetStgData[Population]&amp;TrendSheetStgData[Cost Basis]&amp;TrendSheetStgData[Period]&amp;TrendSheetStgData[Trend],TrendSheetPrdData[#All],9,FALSE),0)</f>
        <v>295.69</v>
      </c>
      <c r="J18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8" s="5">
        <f>VLOOKUP(TrendSheetStgData[Population]&amp;TrendSheetStgData[Trend],Threshold[#All],4,FALSE)</f>
        <v>10</v>
      </c>
      <c r="L1818" s="5">
        <f>VLOOKUP(TrendSheetStgData[Population]&amp;TrendSheetStgData[Trend],Threshold[#All],5,FALSE)</f>
        <v>5</v>
      </c>
      <c r="M18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19" spans="1:13" x14ac:dyDescent="0.25">
      <c r="A1819" t="s">
        <v>115</v>
      </c>
      <c r="B1819" t="s">
        <v>115</v>
      </c>
      <c r="C1819" t="s">
        <v>78</v>
      </c>
      <c r="D1819" s="1" t="s">
        <v>104</v>
      </c>
      <c r="E1819" t="s">
        <v>93</v>
      </c>
      <c r="F1819" t="s">
        <v>29</v>
      </c>
      <c r="G1819">
        <v>18</v>
      </c>
      <c r="H1819">
        <v>304.39999999999998</v>
      </c>
      <c r="I1819" s="5">
        <f>IFERROR(VLOOKUP(TrendSheetStgData[Population]&amp;TrendSheetStgData[Cost Basis]&amp;TrendSheetStgData[Period]&amp;TrendSheetStgData[Trend],TrendSheetPrdData[#All],9,FALSE),0)</f>
        <v>304.39999999999998</v>
      </c>
      <c r="J18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19" s="5">
        <f>VLOOKUP(TrendSheetStgData[Population]&amp;TrendSheetStgData[Trend],Threshold[#All],4,FALSE)</f>
        <v>10</v>
      </c>
      <c r="L1819" s="5">
        <f>VLOOKUP(TrendSheetStgData[Population]&amp;TrendSheetStgData[Trend],Threshold[#All],5,FALSE)</f>
        <v>5</v>
      </c>
      <c r="M18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0" spans="1:13" x14ac:dyDescent="0.25">
      <c r="A1820" t="s">
        <v>115</v>
      </c>
      <c r="B1820" t="s">
        <v>115</v>
      </c>
      <c r="C1820" t="s">
        <v>78</v>
      </c>
      <c r="D1820" s="1" t="s">
        <v>105</v>
      </c>
      <c r="E1820" t="s">
        <v>93</v>
      </c>
      <c r="F1820" t="s">
        <v>29</v>
      </c>
      <c r="G1820">
        <v>18</v>
      </c>
      <c r="H1820">
        <v>306.06</v>
      </c>
      <c r="I1820" s="5">
        <f>IFERROR(VLOOKUP(TrendSheetStgData[Population]&amp;TrendSheetStgData[Cost Basis]&amp;TrendSheetStgData[Period]&amp;TrendSheetStgData[Trend],TrendSheetPrdData[#All],9,FALSE),0)</f>
        <v>306.06</v>
      </c>
      <c r="J18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0" s="5">
        <f>VLOOKUP(TrendSheetStgData[Population]&amp;TrendSheetStgData[Trend],Threshold[#All],4,FALSE)</f>
        <v>10</v>
      </c>
      <c r="L1820" s="5">
        <f>VLOOKUP(TrendSheetStgData[Population]&amp;TrendSheetStgData[Trend],Threshold[#All],5,FALSE)</f>
        <v>5</v>
      </c>
      <c r="M18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1" spans="1:13" x14ac:dyDescent="0.25">
      <c r="A1821" t="s">
        <v>115</v>
      </c>
      <c r="B1821" t="s">
        <v>115</v>
      </c>
      <c r="C1821" t="s">
        <v>78</v>
      </c>
      <c r="D1821" s="1" t="s">
        <v>106</v>
      </c>
      <c r="E1821" t="s">
        <v>93</v>
      </c>
      <c r="F1821" t="s">
        <v>29</v>
      </c>
      <c r="G1821">
        <v>18</v>
      </c>
      <c r="H1821">
        <v>308.02999999999997</v>
      </c>
      <c r="I1821" s="5">
        <f>IFERROR(VLOOKUP(TrendSheetStgData[Population]&amp;TrendSheetStgData[Cost Basis]&amp;TrendSheetStgData[Period]&amp;TrendSheetStgData[Trend],TrendSheetPrdData[#All],9,FALSE),0)</f>
        <v>308.02999999999997</v>
      </c>
      <c r="J18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1" s="5">
        <f>VLOOKUP(TrendSheetStgData[Population]&amp;TrendSheetStgData[Trend],Threshold[#All],4,FALSE)</f>
        <v>10</v>
      </c>
      <c r="L1821" s="5">
        <f>VLOOKUP(TrendSheetStgData[Population]&amp;TrendSheetStgData[Trend],Threshold[#All],5,FALSE)</f>
        <v>5</v>
      </c>
      <c r="M18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2" spans="1:13" x14ac:dyDescent="0.25">
      <c r="A1822" t="s">
        <v>115</v>
      </c>
      <c r="B1822" t="s">
        <v>115</v>
      </c>
      <c r="C1822" t="s">
        <v>78</v>
      </c>
      <c r="D1822" s="1" t="s">
        <v>107</v>
      </c>
      <c r="E1822" t="s">
        <v>93</v>
      </c>
      <c r="F1822" t="s">
        <v>29</v>
      </c>
      <c r="G1822">
        <v>18</v>
      </c>
      <c r="H1822">
        <v>311.52999999999997</v>
      </c>
      <c r="I1822" s="5">
        <f>IFERROR(VLOOKUP(TrendSheetStgData[Population]&amp;TrendSheetStgData[Cost Basis]&amp;TrendSheetStgData[Period]&amp;TrendSheetStgData[Trend],TrendSheetPrdData[#All],9,FALSE),0)</f>
        <v>311.52999999999997</v>
      </c>
      <c r="J18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2" s="5">
        <f>VLOOKUP(TrendSheetStgData[Population]&amp;TrendSheetStgData[Trend],Threshold[#All],4,FALSE)</f>
        <v>10</v>
      </c>
      <c r="L1822" s="5">
        <f>VLOOKUP(TrendSheetStgData[Population]&amp;TrendSheetStgData[Trend],Threshold[#All],5,FALSE)</f>
        <v>5</v>
      </c>
      <c r="M18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3" spans="1:13" x14ac:dyDescent="0.25">
      <c r="A1823" t="s">
        <v>115</v>
      </c>
      <c r="B1823" t="s">
        <v>115</v>
      </c>
      <c r="C1823" t="s">
        <v>78</v>
      </c>
      <c r="D1823" s="1" t="s">
        <v>108</v>
      </c>
      <c r="E1823" t="s">
        <v>93</v>
      </c>
      <c r="F1823" t="s">
        <v>29</v>
      </c>
      <c r="G1823">
        <v>18</v>
      </c>
      <c r="H1823">
        <v>315.14</v>
      </c>
      <c r="I1823" s="5">
        <f>IFERROR(VLOOKUP(TrendSheetStgData[Population]&amp;TrendSheetStgData[Cost Basis]&amp;TrendSheetStgData[Period]&amp;TrendSheetStgData[Trend],TrendSheetPrdData[#All],9,FALSE),0)</f>
        <v>315.14</v>
      </c>
      <c r="J18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3" s="5">
        <f>VLOOKUP(TrendSheetStgData[Population]&amp;TrendSheetStgData[Trend],Threshold[#All],4,FALSE)</f>
        <v>10</v>
      </c>
      <c r="L1823" s="5">
        <f>VLOOKUP(TrendSheetStgData[Population]&amp;TrendSheetStgData[Trend],Threshold[#All],5,FALSE)</f>
        <v>5</v>
      </c>
      <c r="M18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24" spans="1:13" x14ac:dyDescent="0.25">
      <c r="A1824" t="s">
        <v>115</v>
      </c>
      <c r="B1824" t="s">
        <v>115</v>
      </c>
      <c r="C1824" t="s">
        <v>78</v>
      </c>
      <c r="D1824" s="1" t="s">
        <v>109</v>
      </c>
      <c r="E1824" t="s">
        <v>93</v>
      </c>
      <c r="F1824" t="s">
        <v>29</v>
      </c>
      <c r="G1824">
        <v>18</v>
      </c>
      <c r="H1824">
        <v>294.7</v>
      </c>
      <c r="I1824" s="5">
        <f>IFERROR(VLOOKUP(TrendSheetStgData[Population]&amp;TrendSheetStgData[Cost Basis]&amp;TrendSheetStgData[Period]&amp;TrendSheetStgData[Trend],TrendSheetPrdData[#All],9,FALSE),0)</f>
        <v>294.52</v>
      </c>
      <c r="J18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6.111639277468655E-2</v>
      </c>
      <c r="K1824" s="5">
        <f>VLOOKUP(TrendSheetStgData[Population]&amp;TrendSheetStgData[Trend],Threshold[#All],4,FALSE)</f>
        <v>10</v>
      </c>
      <c r="L1824" s="5">
        <f>VLOOKUP(TrendSheetStgData[Population]&amp;TrendSheetStgData[Trend],Threshold[#All],5,FALSE)</f>
        <v>5</v>
      </c>
      <c r="M18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25" spans="1:13" x14ac:dyDescent="0.25">
      <c r="A1825" t="s">
        <v>115</v>
      </c>
      <c r="B1825" t="s">
        <v>115</v>
      </c>
      <c r="C1825" t="s">
        <v>78</v>
      </c>
      <c r="D1825" s="1" t="s">
        <v>110</v>
      </c>
      <c r="E1825" t="s">
        <v>93</v>
      </c>
      <c r="F1825" t="s">
        <v>29</v>
      </c>
      <c r="G1825">
        <v>18</v>
      </c>
      <c r="H1825">
        <v>297.68</v>
      </c>
      <c r="I1825" s="5">
        <f>IFERROR(VLOOKUP(TrendSheetStgData[Population]&amp;TrendSheetStgData[Cost Basis]&amp;TrendSheetStgData[Period]&amp;TrendSheetStgData[Trend],TrendSheetPrdData[#All],9,FALSE),0)</f>
        <v>297.27999999999997</v>
      </c>
      <c r="J18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0.13455328310011913</v>
      </c>
      <c r="K1825" s="5">
        <f>VLOOKUP(TrendSheetStgData[Population]&amp;TrendSheetStgData[Trend],Threshold[#All],4,FALSE)</f>
        <v>10</v>
      </c>
      <c r="L1825" s="5">
        <f>VLOOKUP(TrendSheetStgData[Population]&amp;TrendSheetStgData[Trend],Threshold[#All],5,FALSE)</f>
        <v>5</v>
      </c>
      <c r="M18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26" spans="1:13" x14ac:dyDescent="0.25">
      <c r="A1826" t="s">
        <v>115</v>
      </c>
      <c r="B1826" t="s">
        <v>115</v>
      </c>
      <c r="C1826" t="s">
        <v>78</v>
      </c>
      <c r="D1826" s="1" t="s">
        <v>111</v>
      </c>
      <c r="E1826" t="s">
        <v>113</v>
      </c>
      <c r="F1826" t="s">
        <v>29</v>
      </c>
      <c r="G1826">
        <v>18</v>
      </c>
      <c r="H1826">
        <v>299.01</v>
      </c>
      <c r="I1826" s="5">
        <f>IFERROR(VLOOKUP(TrendSheetStgData[Population]&amp;TrendSheetStgData[Cost Basis]&amp;TrendSheetStgData[Period]&amp;TrendSheetStgData[Trend],TrendSheetPrdData[#All],9,FALSE),0)</f>
        <v>297.43</v>
      </c>
      <c r="J18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0.53121742931109306</v>
      </c>
      <c r="K1826" s="5">
        <f>VLOOKUP(TrendSheetStgData[Population]&amp;TrendSheetStgData[Trend],Threshold[#All],4,FALSE)</f>
        <v>10</v>
      </c>
      <c r="L1826" s="5">
        <f>VLOOKUP(TrendSheetStgData[Population]&amp;TrendSheetStgData[Trend],Threshold[#All],5,FALSE)</f>
        <v>5</v>
      </c>
      <c r="M18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27" spans="1:13" x14ac:dyDescent="0.25">
      <c r="A1827" t="s">
        <v>115</v>
      </c>
      <c r="B1827" t="s">
        <v>115</v>
      </c>
      <c r="C1827" t="s">
        <v>78</v>
      </c>
      <c r="D1827" s="1" t="s">
        <v>112</v>
      </c>
      <c r="E1827" t="s">
        <v>113</v>
      </c>
      <c r="F1827" t="s">
        <v>29</v>
      </c>
      <c r="G1827">
        <v>18</v>
      </c>
      <c r="H1827">
        <v>291.92</v>
      </c>
      <c r="I1827" s="5">
        <f>IFERROR(VLOOKUP(TrendSheetStgData[Population]&amp;TrendSheetStgData[Cost Basis]&amp;TrendSheetStgData[Period]&amp;TrendSheetStgData[Trend],TrendSheetPrdData[#All],9,FALSE),0)</f>
        <v>282.37</v>
      </c>
      <c r="J18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3.3820873322236822</v>
      </c>
      <c r="K1827" s="5">
        <f>VLOOKUP(TrendSheetStgData[Population]&amp;TrendSheetStgData[Trend],Threshold[#All],4,FALSE)</f>
        <v>10</v>
      </c>
      <c r="L1827" s="5">
        <f>VLOOKUP(TrendSheetStgData[Population]&amp;TrendSheetStgData[Trend],Threshold[#All],5,FALSE)</f>
        <v>5</v>
      </c>
      <c r="M18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28" spans="1:13" x14ac:dyDescent="0.25">
      <c r="A1828" t="s">
        <v>115</v>
      </c>
      <c r="B1828" t="s">
        <v>115</v>
      </c>
      <c r="C1828" t="s">
        <v>78</v>
      </c>
      <c r="D1828" s="1" t="s">
        <v>114</v>
      </c>
      <c r="E1828" t="s">
        <v>113</v>
      </c>
      <c r="F1828" t="s">
        <v>29</v>
      </c>
      <c r="G1828">
        <v>18</v>
      </c>
      <c r="H1828">
        <v>289.95999999999998</v>
      </c>
      <c r="I1828" s="5">
        <f>IFERROR(VLOOKUP(TrendSheetStgData[Population]&amp;TrendSheetStgData[Cost Basis]&amp;TrendSheetStgData[Period]&amp;TrendSheetStgData[Trend],TrendSheetPrdData[#All],9,FALSE),0)</f>
        <v>0</v>
      </c>
      <c r="J18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828" s="5">
        <f>VLOOKUP(TrendSheetStgData[Population]&amp;TrendSheetStgData[Trend],Threshold[#All],4,FALSE)</f>
        <v>10</v>
      </c>
      <c r="L1828" s="5">
        <f>VLOOKUP(TrendSheetStgData[Population]&amp;TrendSheetStgData[Trend],Threshold[#All],5,FALSE)</f>
        <v>5</v>
      </c>
      <c r="M18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29" spans="1:13" x14ac:dyDescent="0.25">
      <c r="A1829" t="s">
        <v>115</v>
      </c>
      <c r="B1829" t="s">
        <v>115</v>
      </c>
      <c r="C1829" t="s">
        <v>78</v>
      </c>
      <c r="D1829" s="1" t="s">
        <v>92</v>
      </c>
      <c r="E1829" t="s">
        <v>93</v>
      </c>
      <c r="F1829" t="s">
        <v>30</v>
      </c>
      <c r="G1829">
        <v>19</v>
      </c>
      <c r="H1829">
        <v>224</v>
      </c>
      <c r="I1829" s="5">
        <f>IFERROR(VLOOKUP(TrendSheetStgData[Population]&amp;TrendSheetStgData[Cost Basis]&amp;TrendSheetStgData[Period]&amp;TrendSheetStgData[Trend],TrendSheetPrdData[#All],9,FALSE),0)</f>
        <v>224</v>
      </c>
      <c r="J18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29" s="5">
        <f>VLOOKUP(TrendSheetStgData[Population]&amp;TrendSheetStgData[Trend],Threshold[#All],4,FALSE)</f>
        <v>10</v>
      </c>
      <c r="L1829" s="5">
        <f>VLOOKUP(TrendSheetStgData[Population]&amp;TrendSheetStgData[Trend],Threshold[#All],5,FALSE)</f>
        <v>5</v>
      </c>
      <c r="M18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0" spans="1:13" x14ac:dyDescent="0.25">
      <c r="A1830" t="s">
        <v>115</v>
      </c>
      <c r="B1830" t="s">
        <v>115</v>
      </c>
      <c r="C1830" t="s">
        <v>78</v>
      </c>
      <c r="D1830" s="1" t="s">
        <v>94</v>
      </c>
      <c r="E1830" t="s">
        <v>93</v>
      </c>
      <c r="F1830" t="s">
        <v>30</v>
      </c>
      <c r="G1830">
        <v>19</v>
      </c>
      <c r="H1830">
        <v>236</v>
      </c>
      <c r="I1830" s="5">
        <f>IFERROR(VLOOKUP(TrendSheetStgData[Population]&amp;TrendSheetStgData[Cost Basis]&amp;TrendSheetStgData[Period]&amp;TrendSheetStgData[Trend],TrendSheetPrdData[#All],9,FALSE),0)</f>
        <v>236</v>
      </c>
      <c r="J18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0" s="5">
        <f>VLOOKUP(TrendSheetStgData[Population]&amp;TrendSheetStgData[Trend],Threshold[#All],4,FALSE)</f>
        <v>10</v>
      </c>
      <c r="L1830" s="5">
        <f>VLOOKUP(TrendSheetStgData[Population]&amp;TrendSheetStgData[Trend],Threshold[#All],5,FALSE)</f>
        <v>5</v>
      </c>
      <c r="M18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1" spans="1:13" x14ac:dyDescent="0.25">
      <c r="A1831" t="s">
        <v>115</v>
      </c>
      <c r="B1831" t="s">
        <v>115</v>
      </c>
      <c r="C1831" t="s">
        <v>78</v>
      </c>
      <c r="D1831" s="1" t="s">
        <v>95</v>
      </c>
      <c r="E1831" t="s">
        <v>93</v>
      </c>
      <c r="F1831" t="s">
        <v>30</v>
      </c>
      <c r="G1831">
        <v>19</v>
      </c>
      <c r="H1831">
        <v>142</v>
      </c>
      <c r="I1831" s="5">
        <f>IFERROR(VLOOKUP(TrendSheetStgData[Population]&amp;TrendSheetStgData[Cost Basis]&amp;TrendSheetStgData[Period]&amp;TrendSheetStgData[Trend],TrendSheetPrdData[#All],9,FALSE),0)</f>
        <v>142</v>
      </c>
      <c r="J18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1" s="5">
        <f>VLOOKUP(TrendSheetStgData[Population]&amp;TrendSheetStgData[Trend],Threshold[#All],4,FALSE)</f>
        <v>10</v>
      </c>
      <c r="L1831" s="5">
        <f>VLOOKUP(TrendSheetStgData[Population]&amp;TrendSheetStgData[Trend],Threshold[#All],5,FALSE)</f>
        <v>5</v>
      </c>
      <c r="M18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2" spans="1:13" x14ac:dyDescent="0.25">
      <c r="A1832" t="s">
        <v>115</v>
      </c>
      <c r="B1832" t="s">
        <v>115</v>
      </c>
      <c r="C1832" t="s">
        <v>78</v>
      </c>
      <c r="D1832" s="1" t="s">
        <v>96</v>
      </c>
      <c r="E1832" t="s">
        <v>93</v>
      </c>
      <c r="F1832" t="s">
        <v>30</v>
      </c>
      <c r="G1832">
        <v>19</v>
      </c>
      <c r="H1832">
        <v>139</v>
      </c>
      <c r="I1832" s="5">
        <f>IFERROR(VLOOKUP(TrendSheetStgData[Population]&amp;TrendSheetStgData[Cost Basis]&amp;TrendSheetStgData[Period]&amp;TrendSheetStgData[Trend],TrendSheetPrdData[#All],9,FALSE),0)</f>
        <v>139</v>
      </c>
      <c r="J18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2" s="5">
        <f>VLOOKUP(TrendSheetStgData[Population]&amp;TrendSheetStgData[Trend],Threshold[#All],4,FALSE)</f>
        <v>10</v>
      </c>
      <c r="L1832" s="5">
        <f>VLOOKUP(TrendSheetStgData[Population]&amp;TrendSheetStgData[Trend],Threshold[#All],5,FALSE)</f>
        <v>5</v>
      </c>
      <c r="M18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3" spans="1:13" x14ac:dyDescent="0.25">
      <c r="A1833" t="s">
        <v>115</v>
      </c>
      <c r="B1833" t="s">
        <v>115</v>
      </c>
      <c r="C1833" t="s">
        <v>78</v>
      </c>
      <c r="D1833" s="1" t="s">
        <v>97</v>
      </c>
      <c r="E1833" t="s">
        <v>93</v>
      </c>
      <c r="F1833" t="s">
        <v>30</v>
      </c>
      <c r="G1833">
        <v>19</v>
      </c>
      <c r="H1833">
        <v>336</v>
      </c>
      <c r="I1833" s="5">
        <f>IFERROR(VLOOKUP(TrendSheetStgData[Population]&amp;TrendSheetStgData[Cost Basis]&amp;TrendSheetStgData[Period]&amp;TrendSheetStgData[Trend],TrendSheetPrdData[#All],9,FALSE),0)</f>
        <v>336</v>
      </c>
      <c r="J18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3" s="5">
        <f>VLOOKUP(TrendSheetStgData[Population]&amp;TrendSheetStgData[Trend],Threshold[#All],4,FALSE)</f>
        <v>10</v>
      </c>
      <c r="L1833" s="5">
        <f>VLOOKUP(TrendSheetStgData[Population]&amp;TrendSheetStgData[Trend],Threshold[#All],5,FALSE)</f>
        <v>5</v>
      </c>
      <c r="M18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4" spans="1:13" x14ac:dyDescent="0.25">
      <c r="A1834" t="s">
        <v>115</v>
      </c>
      <c r="B1834" t="s">
        <v>115</v>
      </c>
      <c r="C1834" t="s">
        <v>78</v>
      </c>
      <c r="D1834" s="1" t="s">
        <v>98</v>
      </c>
      <c r="E1834" t="s">
        <v>93</v>
      </c>
      <c r="F1834" t="s">
        <v>30</v>
      </c>
      <c r="G1834">
        <v>19</v>
      </c>
      <c r="H1834">
        <v>516</v>
      </c>
      <c r="I1834" s="5">
        <f>IFERROR(VLOOKUP(TrendSheetStgData[Population]&amp;TrendSheetStgData[Cost Basis]&amp;TrendSheetStgData[Period]&amp;TrendSheetStgData[Trend],TrendSheetPrdData[#All],9,FALSE),0)</f>
        <v>516</v>
      </c>
      <c r="J18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4" s="5">
        <f>VLOOKUP(TrendSheetStgData[Population]&amp;TrendSheetStgData[Trend],Threshold[#All],4,FALSE)</f>
        <v>10</v>
      </c>
      <c r="L1834" s="5">
        <f>VLOOKUP(TrendSheetStgData[Population]&amp;TrendSheetStgData[Trend],Threshold[#All],5,FALSE)</f>
        <v>5</v>
      </c>
      <c r="M18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5" spans="1:13" x14ac:dyDescent="0.25">
      <c r="A1835" t="s">
        <v>115</v>
      </c>
      <c r="B1835" t="s">
        <v>115</v>
      </c>
      <c r="C1835" t="s">
        <v>78</v>
      </c>
      <c r="D1835" s="1" t="s">
        <v>99</v>
      </c>
      <c r="E1835" t="s">
        <v>93</v>
      </c>
      <c r="F1835" t="s">
        <v>30</v>
      </c>
      <c r="G1835">
        <v>19</v>
      </c>
      <c r="H1835">
        <v>337</v>
      </c>
      <c r="I1835" s="5">
        <f>IFERROR(VLOOKUP(TrendSheetStgData[Population]&amp;TrendSheetStgData[Cost Basis]&amp;TrendSheetStgData[Period]&amp;TrendSheetStgData[Trend],TrendSheetPrdData[#All],9,FALSE),0)</f>
        <v>337</v>
      </c>
      <c r="J18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5" s="5">
        <f>VLOOKUP(TrendSheetStgData[Population]&amp;TrendSheetStgData[Trend],Threshold[#All],4,FALSE)</f>
        <v>10</v>
      </c>
      <c r="L1835" s="5">
        <f>VLOOKUP(TrendSheetStgData[Population]&amp;TrendSheetStgData[Trend],Threshold[#All],5,FALSE)</f>
        <v>5</v>
      </c>
      <c r="M18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6" spans="1:13" x14ac:dyDescent="0.25">
      <c r="A1836" t="s">
        <v>115</v>
      </c>
      <c r="B1836" t="s">
        <v>115</v>
      </c>
      <c r="C1836" t="s">
        <v>78</v>
      </c>
      <c r="D1836" s="1" t="s">
        <v>100</v>
      </c>
      <c r="E1836" t="s">
        <v>93</v>
      </c>
      <c r="F1836" t="s">
        <v>30</v>
      </c>
      <c r="G1836">
        <v>19</v>
      </c>
      <c r="H1836">
        <v>328</v>
      </c>
      <c r="I1836" s="5">
        <f>IFERROR(VLOOKUP(TrendSheetStgData[Population]&amp;TrendSheetStgData[Cost Basis]&amp;TrendSheetStgData[Period]&amp;TrendSheetStgData[Trend],TrendSheetPrdData[#All],9,FALSE),0)</f>
        <v>328</v>
      </c>
      <c r="J18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6" s="5">
        <f>VLOOKUP(TrendSheetStgData[Population]&amp;TrendSheetStgData[Trend],Threshold[#All],4,FALSE)</f>
        <v>10</v>
      </c>
      <c r="L1836" s="5">
        <f>VLOOKUP(TrendSheetStgData[Population]&amp;TrendSheetStgData[Trend],Threshold[#All],5,FALSE)</f>
        <v>5</v>
      </c>
      <c r="M18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7" spans="1:13" x14ac:dyDescent="0.25">
      <c r="A1837" t="s">
        <v>115</v>
      </c>
      <c r="B1837" t="s">
        <v>115</v>
      </c>
      <c r="C1837" t="s">
        <v>78</v>
      </c>
      <c r="D1837" s="1" t="s">
        <v>101</v>
      </c>
      <c r="E1837" t="s">
        <v>93</v>
      </c>
      <c r="F1837" t="s">
        <v>30</v>
      </c>
      <c r="G1837">
        <v>19</v>
      </c>
      <c r="H1837">
        <v>474</v>
      </c>
      <c r="I1837" s="5">
        <f>IFERROR(VLOOKUP(TrendSheetStgData[Population]&amp;TrendSheetStgData[Cost Basis]&amp;TrendSheetStgData[Period]&amp;TrendSheetStgData[Trend],TrendSheetPrdData[#All],9,FALSE),0)</f>
        <v>473</v>
      </c>
      <c r="J18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0.21141649048625794</v>
      </c>
      <c r="K1837" s="5">
        <f>VLOOKUP(TrendSheetStgData[Population]&amp;TrendSheetStgData[Trend],Threshold[#All],4,FALSE)</f>
        <v>10</v>
      </c>
      <c r="L1837" s="5">
        <f>VLOOKUP(TrendSheetStgData[Population]&amp;TrendSheetStgData[Trend],Threshold[#All],5,FALSE)</f>
        <v>5</v>
      </c>
      <c r="M18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38" spans="1:13" x14ac:dyDescent="0.25">
      <c r="A1838" t="s">
        <v>115</v>
      </c>
      <c r="B1838" t="s">
        <v>115</v>
      </c>
      <c r="C1838" t="s">
        <v>78</v>
      </c>
      <c r="D1838" s="1" t="s">
        <v>102</v>
      </c>
      <c r="E1838" t="s">
        <v>93</v>
      </c>
      <c r="F1838" t="s">
        <v>30</v>
      </c>
      <c r="G1838">
        <v>19</v>
      </c>
      <c r="H1838">
        <v>301</v>
      </c>
      <c r="I1838" s="5">
        <f>IFERROR(VLOOKUP(TrendSheetStgData[Population]&amp;TrendSheetStgData[Cost Basis]&amp;TrendSheetStgData[Period]&amp;TrendSheetStgData[Trend],TrendSheetPrdData[#All],9,FALSE),0)</f>
        <v>301</v>
      </c>
      <c r="J18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38" s="5">
        <f>VLOOKUP(TrendSheetStgData[Population]&amp;TrendSheetStgData[Trend],Threshold[#All],4,FALSE)</f>
        <v>10</v>
      </c>
      <c r="L1838" s="5">
        <f>VLOOKUP(TrendSheetStgData[Population]&amp;TrendSheetStgData[Trend],Threshold[#All],5,FALSE)</f>
        <v>5</v>
      </c>
      <c r="M18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39" spans="1:13" x14ac:dyDescent="0.25">
      <c r="A1839" t="s">
        <v>115</v>
      </c>
      <c r="B1839" t="s">
        <v>115</v>
      </c>
      <c r="C1839" t="s">
        <v>78</v>
      </c>
      <c r="D1839" s="1" t="s">
        <v>103</v>
      </c>
      <c r="E1839" t="s">
        <v>93</v>
      </c>
      <c r="F1839" t="s">
        <v>30</v>
      </c>
      <c r="G1839">
        <v>19</v>
      </c>
      <c r="H1839">
        <v>248</v>
      </c>
      <c r="I1839" s="5">
        <f>IFERROR(VLOOKUP(TrendSheetStgData[Population]&amp;TrendSheetStgData[Cost Basis]&amp;TrendSheetStgData[Period]&amp;TrendSheetStgData[Trend],TrendSheetPrdData[#All],9,FALSE),0)</f>
        <v>224</v>
      </c>
      <c r="J18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10.714285714285714</v>
      </c>
      <c r="K1839" s="5">
        <f>VLOOKUP(TrendSheetStgData[Population]&amp;TrendSheetStgData[Trend],Threshold[#All],4,FALSE)</f>
        <v>10</v>
      </c>
      <c r="L1839" s="5">
        <f>VLOOKUP(TrendSheetStgData[Population]&amp;TrendSheetStgData[Trend],Threshold[#All],5,FALSE)</f>
        <v>5</v>
      </c>
      <c r="M18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40" spans="1:13" x14ac:dyDescent="0.25">
      <c r="A1840" t="s">
        <v>115</v>
      </c>
      <c r="B1840" t="s">
        <v>115</v>
      </c>
      <c r="C1840" t="s">
        <v>78</v>
      </c>
      <c r="D1840" s="1" t="s">
        <v>104</v>
      </c>
      <c r="E1840" t="s">
        <v>93</v>
      </c>
      <c r="F1840" t="s">
        <v>30</v>
      </c>
      <c r="G1840">
        <v>19</v>
      </c>
      <c r="H1840">
        <v>159</v>
      </c>
      <c r="I1840" s="5">
        <f>IFERROR(VLOOKUP(TrendSheetStgData[Population]&amp;TrendSheetStgData[Cost Basis]&amp;TrendSheetStgData[Period]&amp;TrendSheetStgData[Trend],TrendSheetPrdData[#All],9,FALSE),0)</f>
        <v>159</v>
      </c>
      <c r="J18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40" s="5">
        <f>VLOOKUP(TrendSheetStgData[Population]&amp;TrendSheetStgData[Trend],Threshold[#All],4,FALSE)</f>
        <v>10</v>
      </c>
      <c r="L1840" s="5">
        <f>VLOOKUP(TrendSheetStgData[Population]&amp;TrendSheetStgData[Trend],Threshold[#All],5,FALSE)</f>
        <v>5</v>
      </c>
      <c r="M18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41" spans="1:13" x14ac:dyDescent="0.25">
      <c r="A1841" t="s">
        <v>115</v>
      </c>
      <c r="B1841" t="s">
        <v>115</v>
      </c>
      <c r="C1841" t="s">
        <v>78</v>
      </c>
      <c r="D1841" s="1" t="s">
        <v>105</v>
      </c>
      <c r="E1841" t="s">
        <v>93</v>
      </c>
      <c r="F1841" t="s">
        <v>30</v>
      </c>
      <c r="G1841">
        <v>19</v>
      </c>
      <c r="H1841">
        <v>265</v>
      </c>
      <c r="I1841" s="5">
        <f>IFERROR(VLOOKUP(TrendSheetStgData[Population]&amp;TrendSheetStgData[Cost Basis]&amp;TrendSheetStgData[Period]&amp;TrendSheetStgData[Trend],TrendSheetPrdData[#All],9,FALSE),0)</f>
        <v>252</v>
      </c>
      <c r="J18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5.1587301587301582</v>
      </c>
      <c r="K1841" s="5">
        <f>VLOOKUP(TrendSheetStgData[Population]&amp;TrendSheetStgData[Trend],Threshold[#All],4,FALSE)</f>
        <v>10</v>
      </c>
      <c r="L1841" s="5">
        <f>VLOOKUP(TrendSheetStgData[Population]&amp;TrendSheetStgData[Trend],Threshold[#All],5,FALSE)</f>
        <v>5</v>
      </c>
      <c r="M18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842" spans="1:13" x14ac:dyDescent="0.25">
      <c r="A1842" t="s">
        <v>115</v>
      </c>
      <c r="B1842" t="s">
        <v>115</v>
      </c>
      <c r="C1842" t="s">
        <v>78</v>
      </c>
      <c r="D1842" s="1" t="s">
        <v>106</v>
      </c>
      <c r="E1842" t="s">
        <v>93</v>
      </c>
      <c r="F1842" t="s">
        <v>30</v>
      </c>
      <c r="G1842">
        <v>19</v>
      </c>
      <c r="H1842">
        <v>84</v>
      </c>
      <c r="I1842" s="5">
        <f>IFERROR(VLOOKUP(TrendSheetStgData[Population]&amp;TrendSheetStgData[Cost Basis]&amp;TrendSheetStgData[Period]&amp;TrendSheetStgData[Trend],TrendSheetPrdData[#All],9,FALSE),0)</f>
        <v>84</v>
      </c>
      <c r="J18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42" s="5">
        <f>VLOOKUP(TrendSheetStgData[Population]&amp;TrendSheetStgData[Trend],Threshold[#All],4,FALSE)</f>
        <v>10</v>
      </c>
      <c r="L1842" s="5">
        <f>VLOOKUP(TrendSheetStgData[Population]&amp;TrendSheetStgData[Trend],Threshold[#All],5,FALSE)</f>
        <v>5</v>
      </c>
      <c r="M18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43" spans="1:13" x14ac:dyDescent="0.25">
      <c r="A1843" t="s">
        <v>115</v>
      </c>
      <c r="B1843" t="s">
        <v>115</v>
      </c>
      <c r="C1843" t="s">
        <v>78</v>
      </c>
      <c r="D1843" s="1" t="s">
        <v>107</v>
      </c>
      <c r="E1843" t="s">
        <v>93</v>
      </c>
      <c r="F1843" t="s">
        <v>30</v>
      </c>
      <c r="G1843">
        <v>19</v>
      </c>
      <c r="H1843">
        <v>214</v>
      </c>
      <c r="I1843" s="5">
        <f>IFERROR(VLOOKUP(TrendSheetStgData[Population]&amp;TrendSheetStgData[Cost Basis]&amp;TrendSheetStgData[Period]&amp;TrendSheetStgData[Trend],TrendSheetPrdData[#All],9,FALSE),0)</f>
        <v>214</v>
      </c>
      <c r="J18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43" s="5">
        <f>VLOOKUP(TrendSheetStgData[Population]&amp;TrendSheetStgData[Trend],Threshold[#All],4,FALSE)</f>
        <v>10</v>
      </c>
      <c r="L1843" s="5">
        <f>VLOOKUP(TrendSheetStgData[Population]&amp;TrendSheetStgData[Trend],Threshold[#All],5,FALSE)</f>
        <v>5</v>
      </c>
      <c r="M18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44" spans="1:13" x14ac:dyDescent="0.25">
      <c r="A1844" t="s">
        <v>115</v>
      </c>
      <c r="B1844" t="s">
        <v>115</v>
      </c>
      <c r="C1844" t="s">
        <v>78</v>
      </c>
      <c r="D1844" s="1" t="s">
        <v>108</v>
      </c>
      <c r="E1844" t="s">
        <v>93</v>
      </c>
      <c r="F1844" t="s">
        <v>30</v>
      </c>
      <c r="G1844">
        <v>19</v>
      </c>
      <c r="H1844">
        <v>193</v>
      </c>
      <c r="I1844" s="5">
        <f>IFERROR(VLOOKUP(TrendSheetStgData[Population]&amp;TrendSheetStgData[Cost Basis]&amp;TrendSheetStgData[Period]&amp;TrendSheetStgData[Trend],TrendSheetPrdData[#All],9,FALSE),0)</f>
        <v>187</v>
      </c>
      <c r="J18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3.2085561497326207</v>
      </c>
      <c r="K1844" s="5">
        <f>VLOOKUP(TrendSheetStgData[Population]&amp;TrendSheetStgData[Trend],Threshold[#All],4,FALSE)</f>
        <v>10</v>
      </c>
      <c r="L1844" s="5">
        <f>VLOOKUP(TrendSheetStgData[Population]&amp;TrendSheetStgData[Trend],Threshold[#All],5,FALSE)</f>
        <v>5</v>
      </c>
      <c r="M18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45" spans="1:13" x14ac:dyDescent="0.25">
      <c r="A1845" t="s">
        <v>115</v>
      </c>
      <c r="B1845" t="s">
        <v>115</v>
      </c>
      <c r="C1845" t="s">
        <v>78</v>
      </c>
      <c r="D1845" s="1" t="s">
        <v>109</v>
      </c>
      <c r="E1845" t="s">
        <v>93</v>
      </c>
      <c r="F1845" t="s">
        <v>30</v>
      </c>
      <c r="G1845">
        <v>19</v>
      </c>
      <c r="H1845">
        <v>183</v>
      </c>
      <c r="I1845" s="5">
        <f>IFERROR(VLOOKUP(TrendSheetStgData[Population]&amp;TrendSheetStgData[Cost Basis]&amp;TrendSheetStgData[Period]&amp;TrendSheetStgData[Trend],TrendSheetPrdData[#All],9,FALSE),0)</f>
        <v>181</v>
      </c>
      <c r="J18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1.1049723756906076</v>
      </c>
      <c r="K1845" s="5">
        <f>VLOOKUP(TrendSheetStgData[Population]&amp;TrendSheetStgData[Trend],Threshold[#All],4,FALSE)</f>
        <v>10</v>
      </c>
      <c r="L1845" s="5">
        <f>VLOOKUP(TrendSheetStgData[Population]&amp;TrendSheetStgData[Trend],Threshold[#All],5,FALSE)</f>
        <v>5</v>
      </c>
      <c r="M18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46" spans="1:13" x14ac:dyDescent="0.25">
      <c r="A1846" t="s">
        <v>115</v>
      </c>
      <c r="B1846" t="s">
        <v>115</v>
      </c>
      <c r="C1846" t="s">
        <v>78</v>
      </c>
      <c r="D1846" s="1" t="s">
        <v>110</v>
      </c>
      <c r="E1846" t="s">
        <v>93</v>
      </c>
      <c r="F1846" t="s">
        <v>30</v>
      </c>
      <c r="G1846">
        <v>19</v>
      </c>
      <c r="H1846">
        <v>236</v>
      </c>
      <c r="I1846" s="5">
        <f>IFERROR(VLOOKUP(TrendSheetStgData[Population]&amp;TrendSheetStgData[Cost Basis]&amp;TrendSheetStgData[Period]&amp;TrendSheetStgData[Trend],TrendSheetPrdData[#All],9,FALSE),0)</f>
        <v>193</v>
      </c>
      <c r="J18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22.279792746113987</v>
      </c>
      <c r="K1846" s="5">
        <f>VLOOKUP(TrendSheetStgData[Population]&amp;TrendSheetStgData[Trend],Threshold[#All],4,FALSE)</f>
        <v>10</v>
      </c>
      <c r="L1846" s="5">
        <f>VLOOKUP(TrendSheetStgData[Population]&amp;TrendSheetStgData[Trend],Threshold[#All],5,FALSE)</f>
        <v>5</v>
      </c>
      <c r="M18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47" spans="1:13" x14ac:dyDescent="0.25">
      <c r="A1847" t="s">
        <v>115</v>
      </c>
      <c r="B1847" t="s">
        <v>115</v>
      </c>
      <c r="C1847" t="s">
        <v>78</v>
      </c>
      <c r="D1847" s="1" t="s">
        <v>111</v>
      </c>
      <c r="E1847" t="s">
        <v>113</v>
      </c>
      <c r="F1847" t="s">
        <v>30</v>
      </c>
      <c r="G1847">
        <v>19</v>
      </c>
      <c r="H1847">
        <v>296</v>
      </c>
      <c r="I1847" s="5">
        <f>IFERROR(VLOOKUP(TrendSheetStgData[Population]&amp;TrendSheetStgData[Cost Basis]&amp;TrendSheetStgData[Period]&amp;TrendSheetStgData[Trend],TrendSheetPrdData[#All],9,FALSE),0)</f>
        <v>240</v>
      </c>
      <c r="J18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23.333333333333332</v>
      </c>
      <c r="K1847" s="5">
        <f>VLOOKUP(TrendSheetStgData[Population]&amp;TrendSheetStgData[Trend],Threshold[#All],4,FALSE)</f>
        <v>10</v>
      </c>
      <c r="L1847" s="5">
        <f>VLOOKUP(TrendSheetStgData[Population]&amp;TrendSheetStgData[Trend],Threshold[#All],5,FALSE)</f>
        <v>5</v>
      </c>
      <c r="M18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48" spans="1:13" x14ac:dyDescent="0.25">
      <c r="A1848" t="s">
        <v>115</v>
      </c>
      <c r="B1848" t="s">
        <v>115</v>
      </c>
      <c r="C1848" t="s">
        <v>78</v>
      </c>
      <c r="D1848" s="1" t="s">
        <v>112</v>
      </c>
      <c r="E1848" t="s">
        <v>113</v>
      </c>
      <c r="F1848" t="s">
        <v>30</v>
      </c>
      <c r="G1848">
        <v>19</v>
      </c>
      <c r="H1848">
        <v>153</v>
      </c>
      <c r="I1848" s="5">
        <f>IFERROR(VLOOKUP(TrendSheetStgData[Population]&amp;TrendSheetStgData[Cost Basis]&amp;TrendSheetStgData[Period]&amp;TrendSheetStgData[Trend],TrendSheetPrdData[#All],9,FALSE),0)</f>
        <v>15</v>
      </c>
      <c r="J18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919.99999999999989</v>
      </c>
      <c r="K1848" s="5">
        <f>VLOOKUP(TrendSheetStgData[Population]&amp;TrendSheetStgData[Trend],Threshold[#All],4,FALSE)</f>
        <v>10</v>
      </c>
      <c r="L1848" s="5">
        <f>VLOOKUP(TrendSheetStgData[Population]&amp;TrendSheetStgData[Trend],Threshold[#All],5,FALSE)</f>
        <v>5</v>
      </c>
      <c r="M18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49" spans="1:13" x14ac:dyDescent="0.25">
      <c r="A1849" t="s">
        <v>115</v>
      </c>
      <c r="B1849" t="s">
        <v>115</v>
      </c>
      <c r="C1849" t="s">
        <v>78</v>
      </c>
      <c r="D1849" s="1" t="s">
        <v>114</v>
      </c>
      <c r="E1849" t="s">
        <v>113</v>
      </c>
      <c r="F1849" t="s">
        <v>30</v>
      </c>
      <c r="G1849">
        <v>19</v>
      </c>
      <c r="H1849">
        <v>79</v>
      </c>
      <c r="I1849" s="5">
        <f>IFERROR(VLOOKUP(TrendSheetStgData[Population]&amp;TrendSheetStgData[Cost Basis]&amp;TrendSheetStgData[Period]&amp;TrendSheetStgData[Trend],TrendSheetPrdData[#All],9,FALSE),0)</f>
        <v>0</v>
      </c>
      <c r="J18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849" s="5">
        <f>VLOOKUP(TrendSheetStgData[Population]&amp;TrendSheetStgData[Trend],Threshold[#All],4,FALSE)</f>
        <v>10</v>
      </c>
      <c r="L1849" s="5">
        <f>VLOOKUP(TrendSheetStgData[Population]&amp;TrendSheetStgData[Trend],Threshold[#All],5,FALSE)</f>
        <v>5</v>
      </c>
      <c r="M18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50" spans="1:13" x14ac:dyDescent="0.25">
      <c r="A1850" t="s">
        <v>115</v>
      </c>
      <c r="B1850" t="s">
        <v>115</v>
      </c>
      <c r="C1850" t="s">
        <v>78</v>
      </c>
      <c r="D1850" s="1" t="s">
        <v>92</v>
      </c>
      <c r="E1850" t="s">
        <v>93</v>
      </c>
      <c r="F1850" t="s">
        <v>31</v>
      </c>
      <c r="G1850">
        <v>20</v>
      </c>
      <c r="H1850">
        <v>1874</v>
      </c>
      <c r="I1850" s="5">
        <f>IFERROR(VLOOKUP(TrendSheetStgData[Population]&amp;TrendSheetStgData[Cost Basis]&amp;TrendSheetStgData[Period]&amp;TrendSheetStgData[Trend],TrendSheetPrdData[#All],9,FALSE),0)</f>
        <v>1874</v>
      </c>
      <c r="J18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50" s="5">
        <f>VLOOKUP(TrendSheetStgData[Population]&amp;TrendSheetStgData[Trend],Threshold[#All],4,FALSE)</f>
        <v>10</v>
      </c>
      <c r="L1850" s="5">
        <f>VLOOKUP(TrendSheetStgData[Population]&amp;TrendSheetStgData[Trend],Threshold[#All],5,FALSE)</f>
        <v>5</v>
      </c>
      <c r="M18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51" spans="1:13" x14ac:dyDescent="0.25">
      <c r="A1851" t="s">
        <v>115</v>
      </c>
      <c r="B1851" t="s">
        <v>115</v>
      </c>
      <c r="C1851" t="s">
        <v>78</v>
      </c>
      <c r="D1851" s="1" t="s">
        <v>94</v>
      </c>
      <c r="E1851" t="s">
        <v>93</v>
      </c>
      <c r="F1851" t="s">
        <v>31</v>
      </c>
      <c r="G1851">
        <v>20</v>
      </c>
      <c r="H1851">
        <v>1428</v>
      </c>
      <c r="I1851" s="5">
        <f>IFERROR(VLOOKUP(TrendSheetStgData[Population]&amp;TrendSheetStgData[Cost Basis]&amp;TrendSheetStgData[Period]&amp;TrendSheetStgData[Trend],TrendSheetPrdData[#All],9,FALSE),0)</f>
        <v>1428</v>
      </c>
      <c r="J18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51" s="5">
        <f>VLOOKUP(TrendSheetStgData[Population]&amp;TrendSheetStgData[Trend],Threshold[#All],4,FALSE)</f>
        <v>10</v>
      </c>
      <c r="L1851" s="5">
        <f>VLOOKUP(TrendSheetStgData[Population]&amp;TrendSheetStgData[Trend],Threshold[#All],5,FALSE)</f>
        <v>5</v>
      </c>
      <c r="M18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52" spans="1:13" x14ac:dyDescent="0.25">
      <c r="A1852" t="s">
        <v>115</v>
      </c>
      <c r="B1852" t="s">
        <v>115</v>
      </c>
      <c r="C1852" t="s">
        <v>78</v>
      </c>
      <c r="D1852" s="1" t="s">
        <v>95</v>
      </c>
      <c r="E1852" t="s">
        <v>93</v>
      </c>
      <c r="F1852" t="s">
        <v>31</v>
      </c>
      <c r="G1852">
        <v>20</v>
      </c>
      <c r="H1852">
        <v>1453</v>
      </c>
      <c r="I1852" s="5">
        <f>IFERROR(VLOOKUP(TrendSheetStgData[Population]&amp;TrendSheetStgData[Cost Basis]&amp;TrendSheetStgData[Period]&amp;TrendSheetStgData[Trend],TrendSheetPrdData[#All],9,FALSE),0)</f>
        <v>1448</v>
      </c>
      <c r="J18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0.34530386740331492</v>
      </c>
      <c r="K1852" s="5">
        <f>VLOOKUP(TrendSheetStgData[Population]&amp;TrendSheetStgData[Trend],Threshold[#All],4,FALSE)</f>
        <v>10</v>
      </c>
      <c r="L1852" s="5">
        <f>VLOOKUP(TrendSheetStgData[Population]&amp;TrendSheetStgData[Trend],Threshold[#All],5,FALSE)</f>
        <v>5</v>
      </c>
      <c r="M18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53" spans="1:13" x14ac:dyDescent="0.25">
      <c r="A1853" t="s">
        <v>115</v>
      </c>
      <c r="B1853" t="s">
        <v>115</v>
      </c>
      <c r="C1853" t="s">
        <v>78</v>
      </c>
      <c r="D1853" s="1" t="s">
        <v>96</v>
      </c>
      <c r="E1853" t="s">
        <v>93</v>
      </c>
      <c r="F1853" t="s">
        <v>31</v>
      </c>
      <c r="G1853">
        <v>20</v>
      </c>
      <c r="H1853">
        <v>1953</v>
      </c>
      <c r="I1853" s="5">
        <f>IFERROR(VLOOKUP(TrendSheetStgData[Population]&amp;TrendSheetStgData[Cost Basis]&amp;TrendSheetStgData[Period]&amp;TrendSheetStgData[Trend],TrendSheetPrdData[#All],9,FALSE),0)</f>
        <v>1953</v>
      </c>
      <c r="J18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53" s="5">
        <f>VLOOKUP(TrendSheetStgData[Population]&amp;TrendSheetStgData[Trend],Threshold[#All],4,FALSE)</f>
        <v>10</v>
      </c>
      <c r="L1853" s="5">
        <f>VLOOKUP(TrendSheetStgData[Population]&amp;TrendSheetStgData[Trend],Threshold[#All],5,FALSE)</f>
        <v>5</v>
      </c>
      <c r="M18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54" spans="1:13" x14ac:dyDescent="0.25">
      <c r="A1854" t="s">
        <v>115</v>
      </c>
      <c r="B1854" t="s">
        <v>115</v>
      </c>
      <c r="C1854" t="s">
        <v>78</v>
      </c>
      <c r="D1854" s="1" t="s">
        <v>97</v>
      </c>
      <c r="E1854" t="s">
        <v>93</v>
      </c>
      <c r="F1854" t="s">
        <v>31</v>
      </c>
      <c r="G1854">
        <v>20</v>
      </c>
      <c r="H1854">
        <v>1998</v>
      </c>
      <c r="I1854" s="5">
        <f>IFERROR(VLOOKUP(TrendSheetStgData[Population]&amp;TrendSheetStgData[Cost Basis]&amp;TrendSheetStgData[Period]&amp;TrendSheetStgData[Trend],TrendSheetPrdData[#All],9,FALSE),0)</f>
        <v>1997</v>
      </c>
      <c r="J18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5.0075112669003496E-2</v>
      </c>
      <c r="K1854" s="5">
        <f>VLOOKUP(TrendSheetStgData[Population]&amp;TrendSheetStgData[Trend],Threshold[#All],4,FALSE)</f>
        <v>10</v>
      </c>
      <c r="L1854" s="5">
        <f>VLOOKUP(TrendSheetStgData[Population]&amp;TrendSheetStgData[Trend],Threshold[#All],5,FALSE)</f>
        <v>5</v>
      </c>
      <c r="M18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55" spans="1:13" x14ac:dyDescent="0.25">
      <c r="A1855" t="s">
        <v>115</v>
      </c>
      <c r="B1855" t="s">
        <v>115</v>
      </c>
      <c r="C1855" t="s">
        <v>78</v>
      </c>
      <c r="D1855" s="1" t="s">
        <v>98</v>
      </c>
      <c r="E1855" t="s">
        <v>93</v>
      </c>
      <c r="F1855" t="s">
        <v>31</v>
      </c>
      <c r="G1855">
        <v>20</v>
      </c>
      <c r="H1855">
        <v>2674</v>
      </c>
      <c r="I1855" s="5">
        <f>IFERROR(VLOOKUP(TrendSheetStgData[Population]&amp;TrendSheetStgData[Cost Basis]&amp;TrendSheetStgData[Period]&amp;TrendSheetStgData[Trend],TrendSheetPrdData[#All],9,FALSE),0)</f>
        <v>2673</v>
      </c>
      <c r="J18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3.741114852225963E-2</v>
      </c>
      <c r="K1855" s="5">
        <f>VLOOKUP(TrendSheetStgData[Population]&amp;TrendSheetStgData[Trend],Threshold[#All],4,FALSE)</f>
        <v>10</v>
      </c>
      <c r="L1855" s="5">
        <f>VLOOKUP(TrendSheetStgData[Population]&amp;TrendSheetStgData[Trend],Threshold[#All],5,FALSE)</f>
        <v>5</v>
      </c>
      <c r="M18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56" spans="1:13" x14ac:dyDescent="0.25">
      <c r="A1856" t="s">
        <v>115</v>
      </c>
      <c r="B1856" t="s">
        <v>115</v>
      </c>
      <c r="C1856" t="s">
        <v>78</v>
      </c>
      <c r="D1856" s="1" t="s">
        <v>99</v>
      </c>
      <c r="E1856" t="s">
        <v>93</v>
      </c>
      <c r="F1856" t="s">
        <v>31</v>
      </c>
      <c r="G1856">
        <v>20</v>
      </c>
      <c r="H1856">
        <v>3412</v>
      </c>
      <c r="I1856" s="5">
        <f>IFERROR(VLOOKUP(TrendSheetStgData[Population]&amp;TrendSheetStgData[Cost Basis]&amp;TrendSheetStgData[Period]&amp;TrendSheetStgData[Trend],TrendSheetPrdData[#All],9,FALSE),0)</f>
        <v>3402</v>
      </c>
      <c r="J18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0.29394473838918284</v>
      </c>
      <c r="K1856" s="5">
        <f>VLOOKUP(TrendSheetStgData[Population]&amp;TrendSheetStgData[Trend],Threshold[#All],4,FALSE)</f>
        <v>10</v>
      </c>
      <c r="L1856" s="5">
        <f>VLOOKUP(TrendSheetStgData[Population]&amp;TrendSheetStgData[Trend],Threshold[#All],5,FALSE)</f>
        <v>5</v>
      </c>
      <c r="M18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57" spans="1:13" x14ac:dyDescent="0.25">
      <c r="A1857" t="s">
        <v>115</v>
      </c>
      <c r="B1857" t="s">
        <v>115</v>
      </c>
      <c r="C1857" t="s">
        <v>78</v>
      </c>
      <c r="D1857" s="1" t="s">
        <v>100</v>
      </c>
      <c r="E1857" t="s">
        <v>93</v>
      </c>
      <c r="F1857" t="s">
        <v>31</v>
      </c>
      <c r="G1857">
        <v>20</v>
      </c>
      <c r="H1857">
        <v>3420</v>
      </c>
      <c r="I1857" s="5">
        <f>IFERROR(VLOOKUP(TrendSheetStgData[Population]&amp;TrendSheetStgData[Cost Basis]&amp;TrendSheetStgData[Period]&amp;TrendSheetStgData[Trend],TrendSheetPrdData[#All],9,FALSE),0)</f>
        <v>3416</v>
      </c>
      <c r="J18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0.117096018735363</v>
      </c>
      <c r="K1857" s="5">
        <f>VLOOKUP(TrendSheetStgData[Population]&amp;TrendSheetStgData[Trend],Threshold[#All],4,FALSE)</f>
        <v>10</v>
      </c>
      <c r="L1857" s="5">
        <f>VLOOKUP(TrendSheetStgData[Population]&amp;TrendSheetStgData[Trend],Threshold[#All],5,FALSE)</f>
        <v>5</v>
      </c>
      <c r="M18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58" spans="1:13" x14ac:dyDescent="0.25">
      <c r="A1858" t="s">
        <v>115</v>
      </c>
      <c r="B1858" t="s">
        <v>115</v>
      </c>
      <c r="C1858" t="s">
        <v>78</v>
      </c>
      <c r="D1858" s="1" t="s">
        <v>101</v>
      </c>
      <c r="E1858" t="s">
        <v>93</v>
      </c>
      <c r="F1858" t="s">
        <v>31</v>
      </c>
      <c r="G1858">
        <v>20</v>
      </c>
      <c r="H1858">
        <v>3293</v>
      </c>
      <c r="I1858" s="5">
        <f>IFERROR(VLOOKUP(TrendSheetStgData[Population]&amp;TrendSheetStgData[Cost Basis]&amp;TrendSheetStgData[Period]&amp;TrendSheetStgData[Trend],TrendSheetPrdData[#All],9,FALSE),0)</f>
        <v>3291</v>
      </c>
      <c r="J18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6.0771801883925856E-2</v>
      </c>
      <c r="K1858" s="5">
        <f>VLOOKUP(TrendSheetStgData[Population]&amp;TrendSheetStgData[Trend],Threshold[#All],4,FALSE)</f>
        <v>10</v>
      </c>
      <c r="L1858" s="5">
        <f>VLOOKUP(TrendSheetStgData[Population]&amp;TrendSheetStgData[Trend],Threshold[#All],5,FALSE)</f>
        <v>5</v>
      </c>
      <c r="M18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59" spans="1:13" x14ac:dyDescent="0.25">
      <c r="A1859" t="s">
        <v>115</v>
      </c>
      <c r="B1859" t="s">
        <v>115</v>
      </c>
      <c r="C1859" t="s">
        <v>78</v>
      </c>
      <c r="D1859" s="1" t="s">
        <v>102</v>
      </c>
      <c r="E1859" t="s">
        <v>93</v>
      </c>
      <c r="F1859" t="s">
        <v>31</v>
      </c>
      <c r="G1859">
        <v>20</v>
      </c>
      <c r="H1859">
        <v>2405</v>
      </c>
      <c r="I1859" s="5">
        <f>IFERROR(VLOOKUP(TrendSheetStgData[Population]&amp;TrendSheetStgData[Cost Basis]&amp;TrendSheetStgData[Period]&amp;TrendSheetStgData[Trend],TrendSheetPrdData[#All],9,FALSE),0)</f>
        <v>2401</v>
      </c>
      <c r="J18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0.16659725114535612</v>
      </c>
      <c r="K1859" s="5">
        <f>VLOOKUP(TrendSheetStgData[Population]&amp;TrendSheetStgData[Trend],Threshold[#All],4,FALSE)</f>
        <v>10</v>
      </c>
      <c r="L1859" s="5">
        <f>VLOOKUP(TrendSheetStgData[Population]&amp;TrendSheetStgData[Trend],Threshold[#All],5,FALSE)</f>
        <v>5</v>
      </c>
      <c r="M18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0" spans="1:13" x14ac:dyDescent="0.25">
      <c r="A1860" t="s">
        <v>115</v>
      </c>
      <c r="B1860" t="s">
        <v>115</v>
      </c>
      <c r="C1860" t="s">
        <v>78</v>
      </c>
      <c r="D1860" s="1" t="s">
        <v>103</v>
      </c>
      <c r="E1860" t="s">
        <v>93</v>
      </c>
      <c r="F1860" t="s">
        <v>31</v>
      </c>
      <c r="G1860">
        <v>20</v>
      </c>
      <c r="H1860">
        <v>2048</v>
      </c>
      <c r="I1860" s="5">
        <f>IFERROR(VLOOKUP(TrendSheetStgData[Population]&amp;TrendSheetStgData[Cost Basis]&amp;TrendSheetStgData[Period]&amp;TrendSheetStgData[Trend],TrendSheetPrdData[#All],9,FALSE),0)</f>
        <v>2023</v>
      </c>
      <c r="J18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1.2357884330202669</v>
      </c>
      <c r="K1860" s="5">
        <f>VLOOKUP(TrendSheetStgData[Population]&amp;TrendSheetStgData[Trend],Threshold[#All],4,FALSE)</f>
        <v>10</v>
      </c>
      <c r="L1860" s="5">
        <f>VLOOKUP(TrendSheetStgData[Population]&amp;TrendSheetStgData[Trend],Threshold[#All],5,FALSE)</f>
        <v>5</v>
      </c>
      <c r="M18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1" spans="1:13" x14ac:dyDescent="0.25">
      <c r="A1861" t="s">
        <v>115</v>
      </c>
      <c r="B1861" t="s">
        <v>115</v>
      </c>
      <c r="C1861" t="s">
        <v>78</v>
      </c>
      <c r="D1861" s="1" t="s">
        <v>104</v>
      </c>
      <c r="E1861" t="s">
        <v>93</v>
      </c>
      <c r="F1861" t="s">
        <v>31</v>
      </c>
      <c r="G1861">
        <v>20</v>
      </c>
      <c r="H1861">
        <v>2212</v>
      </c>
      <c r="I1861" s="5">
        <f>IFERROR(VLOOKUP(TrendSheetStgData[Population]&amp;TrendSheetStgData[Cost Basis]&amp;TrendSheetStgData[Period]&amp;TrendSheetStgData[Trend],TrendSheetPrdData[#All],9,FALSE),0)</f>
        <v>2211</v>
      </c>
      <c r="J18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4.5228403437358664E-2</v>
      </c>
      <c r="K1861" s="5">
        <f>VLOOKUP(TrendSheetStgData[Population]&amp;TrendSheetStgData[Trend],Threshold[#All],4,FALSE)</f>
        <v>10</v>
      </c>
      <c r="L1861" s="5">
        <f>VLOOKUP(TrendSheetStgData[Population]&amp;TrendSheetStgData[Trend],Threshold[#All],5,FALSE)</f>
        <v>5</v>
      </c>
      <c r="M18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2" spans="1:13" x14ac:dyDescent="0.25">
      <c r="A1862" t="s">
        <v>115</v>
      </c>
      <c r="B1862" t="s">
        <v>115</v>
      </c>
      <c r="C1862" t="s">
        <v>78</v>
      </c>
      <c r="D1862" s="1" t="s">
        <v>105</v>
      </c>
      <c r="E1862" t="s">
        <v>93</v>
      </c>
      <c r="F1862" t="s">
        <v>31</v>
      </c>
      <c r="G1862">
        <v>20</v>
      </c>
      <c r="H1862">
        <v>2058</v>
      </c>
      <c r="I1862" s="5">
        <f>IFERROR(VLOOKUP(TrendSheetStgData[Population]&amp;TrendSheetStgData[Cost Basis]&amp;TrendSheetStgData[Period]&amp;TrendSheetStgData[Trend],TrendSheetPrdData[#All],9,FALSE),0)</f>
        <v>2022</v>
      </c>
      <c r="J18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1.7804154302670623</v>
      </c>
      <c r="K1862" s="5">
        <f>VLOOKUP(TrendSheetStgData[Population]&amp;TrendSheetStgData[Trend],Threshold[#All],4,FALSE)</f>
        <v>10</v>
      </c>
      <c r="L1862" s="5">
        <f>VLOOKUP(TrendSheetStgData[Population]&amp;TrendSheetStgData[Trend],Threshold[#All],5,FALSE)</f>
        <v>5</v>
      </c>
      <c r="M18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3" spans="1:13" x14ac:dyDescent="0.25">
      <c r="A1863" t="s">
        <v>115</v>
      </c>
      <c r="B1863" t="s">
        <v>115</v>
      </c>
      <c r="C1863" t="s">
        <v>78</v>
      </c>
      <c r="D1863" s="1" t="s">
        <v>106</v>
      </c>
      <c r="E1863" t="s">
        <v>93</v>
      </c>
      <c r="F1863" t="s">
        <v>31</v>
      </c>
      <c r="G1863">
        <v>20</v>
      </c>
      <c r="H1863">
        <v>2065</v>
      </c>
      <c r="I1863" s="5">
        <f>IFERROR(VLOOKUP(TrendSheetStgData[Population]&amp;TrendSheetStgData[Cost Basis]&amp;TrendSheetStgData[Period]&amp;TrendSheetStgData[Trend],TrendSheetPrdData[#All],9,FALSE),0)</f>
        <v>2061</v>
      </c>
      <c r="J18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0.19408054342552158</v>
      </c>
      <c r="K1863" s="5">
        <f>VLOOKUP(TrendSheetStgData[Population]&amp;TrendSheetStgData[Trend],Threshold[#All],4,FALSE)</f>
        <v>10</v>
      </c>
      <c r="L1863" s="5">
        <f>VLOOKUP(TrendSheetStgData[Population]&amp;TrendSheetStgData[Trend],Threshold[#All],5,FALSE)</f>
        <v>5</v>
      </c>
      <c r="M18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4" spans="1:13" x14ac:dyDescent="0.25">
      <c r="A1864" t="s">
        <v>115</v>
      </c>
      <c r="B1864" t="s">
        <v>115</v>
      </c>
      <c r="C1864" t="s">
        <v>78</v>
      </c>
      <c r="D1864" s="1" t="s">
        <v>107</v>
      </c>
      <c r="E1864" t="s">
        <v>93</v>
      </c>
      <c r="F1864" t="s">
        <v>31</v>
      </c>
      <c r="G1864">
        <v>20</v>
      </c>
      <c r="H1864">
        <v>2154</v>
      </c>
      <c r="I1864" s="5">
        <f>IFERROR(VLOOKUP(TrendSheetStgData[Population]&amp;TrendSheetStgData[Cost Basis]&amp;TrendSheetStgData[Period]&amp;TrendSheetStgData[Trend],TrendSheetPrdData[#All],9,FALSE),0)</f>
        <v>2154</v>
      </c>
      <c r="J18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64" s="5">
        <f>VLOOKUP(TrendSheetStgData[Population]&amp;TrendSheetStgData[Trend],Threshold[#All],4,FALSE)</f>
        <v>10</v>
      </c>
      <c r="L1864" s="5">
        <f>VLOOKUP(TrendSheetStgData[Population]&amp;TrendSheetStgData[Trend],Threshold[#All],5,FALSE)</f>
        <v>5</v>
      </c>
      <c r="M18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65" spans="1:13" x14ac:dyDescent="0.25">
      <c r="A1865" t="s">
        <v>115</v>
      </c>
      <c r="B1865" t="s">
        <v>115</v>
      </c>
      <c r="C1865" t="s">
        <v>78</v>
      </c>
      <c r="D1865" s="1" t="s">
        <v>108</v>
      </c>
      <c r="E1865" t="s">
        <v>93</v>
      </c>
      <c r="F1865" t="s">
        <v>31</v>
      </c>
      <c r="G1865">
        <v>20</v>
      </c>
      <c r="H1865">
        <v>2064</v>
      </c>
      <c r="I1865" s="5">
        <f>IFERROR(VLOOKUP(TrendSheetStgData[Population]&amp;TrendSheetStgData[Cost Basis]&amp;TrendSheetStgData[Period]&amp;TrendSheetStgData[Trend],TrendSheetPrdData[#All],9,FALSE),0)</f>
        <v>2022</v>
      </c>
      <c r="J18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2.0771513353115725</v>
      </c>
      <c r="K1865" s="5">
        <f>VLOOKUP(TrendSheetStgData[Population]&amp;TrendSheetStgData[Trend],Threshold[#All],4,FALSE)</f>
        <v>10</v>
      </c>
      <c r="L1865" s="5">
        <f>VLOOKUP(TrendSheetStgData[Population]&amp;TrendSheetStgData[Trend],Threshold[#All],5,FALSE)</f>
        <v>5</v>
      </c>
      <c r="M18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66" spans="1:13" x14ac:dyDescent="0.25">
      <c r="A1866" t="s">
        <v>115</v>
      </c>
      <c r="B1866" t="s">
        <v>115</v>
      </c>
      <c r="C1866" t="s">
        <v>78</v>
      </c>
      <c r="D1866" s="1" t="s">
        <v>109</v>
      </c>
      <c r="E1866" t="s">
        <v>93</v>
      </c>
      <c r="F1866" t="s">
        <v>31</v>
      </c>
      <c r="G1866">
        <v>20</v>
      </c>
      <c r="H1866">
        <v>2507</v>
      </c>
      <c r="I1866" s="5">
        <f>IFERROR(VLOOKUP(TrendSheetStgData[Population]&amp;TrendSheetStgData[Cost Basis]&amp;TrendSheetStgData[Period]&amp;TrendSheetStgData[Trend],TrendSheetPrdData[#All],9,FALSE),0)</f>
        <v>2351</v>
      </c>
      <c r="J18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6.6354742662696724</v>
      </c>
      <c r="K1866" s="5">
        <f>VLOOKUP(TrendSheetStgData[Population]&amp;TrendSheetStgData[Trend],Threshold[#All],4,FALSE)</f>
        <v>10</v>
      </c>
      <c r="L1866" s="5">
        <f>VLOOKUP(TrendSheetStgData[Population]&amp;TrendSheetStgData[Trend],Threshold[#All],5,FALSE)</f>
        <v>5</v>
      </c>
      <c r="M18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867" spans="1:13" x14ac:dyDescent="0.25">
      <c r="A1867" t="s">
        <v>115</v>
      </c>
      <c r="B1867" t="s">
        <v>115</v>
      </c>
      <c r="C1867" t="s">
        <v>78</v>
      </c>
      <c r="D1867" s="1" t="s">
        <v>110</v>
      </c>
      <c r="E1867" t="s">
        <v>93</v>
      </c>
      <c r="F1867" t="s">
        <v>31</v>
      </c>
      <c r="G1867">
        <v>20</v>
      </c>
      <c r="H1867">
        <v>2468</v>
      </c>
      <c r="I1867" s="5">
        <f>IFERROR(VLOOKUP(TrendSheetStgData[Population]&amp;TrendSheetStgData[Cost Basis]&amp;TrendSheetStgData[Period]&amp;TrendSheetStgData[Trend],TrendSheetPrdData[#All],9,FALSE),0)</f>
        <v>2271</v>
      </c>
      <c r="J18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8.6745926904447384</v>
      </c>
      <c r="K1867" s="5">
        <f>VLOOKUP(TrendSheetStgData[Population]&amp;TrendSheetStgData[Trend],Threshold[#All],4,FALSE)</f>
        <v>10</v>
      </c>
      <c r="L1867" s="5">
        <f>VLOOKUP(TrendSheetStgData[Population]&amp;TrendSheetStgData[Trend],Threshold[#All],5,FALSE)</f>
        <v>5</v>
      </c>
      <c r="M18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868" spans="1:13" x14ac:dyDescent="0.25">
      <c r="A1868" t="s">
        <v>115</v>
      </c>
      <c r="B1868" t="s">
        <v>115</v>
      </c>
      <c r="C1868" t="s">
        <v>78</v>
      </c>
      <c r="D1868" s="1" t="s">
        <v>111</v>
      </c>
      <c r="E1868" t="s">
        <v>113</v>
      </c>
      <c r="F1868" t="s">
        <v>31</v>
      </c>
      <c r="G1868">
        <v>20</v>
      </c>
      <c r="H1868">
        <v>1989</v>
      </c>
      <c r="I1868" s="5">
        <f>IFERROR(VLOOKUP(TrendSheetStgData[Population]&amp;TrendSheetStgData[Cost Basis]&amp;TrendSheetStgData[Period]&amp;TrendSheetStgData[Trend],TrendSheetPrdData[#All],9,FALSE),0)</f>
        <v>1682</v>
      </c>
      <c r="J18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18.252080856123662</v>
      </c>
      <c r="K1868" s="5">
        <f>VLOOKUP(TrendSheetStgData[Population]&amp;TrendSheetStgData[Trend],Threshold[#All],4,FALSE)</f>
        <v>10</v>
      </c>
      <c r="L1868" s="5">
        <f>VLOOKUP(TrendSheetStgData[Population]&amp;TrendSheetStgData[Trend],Threshold[#All],5,FALSE)</f>
        <v>5</v>
      </c>
      <c r="M18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69" spans="1:13" x14ac:dyDescent="0.25">
      <c r="A1869" t="s">
        <v>115</v>
      </c>
      <c r="B1869" t="s">
        <v>115</v>
      </c>
      <c r="C1869" t="s">
        <v>78</v>
      </c>
      <c r="D1869" s="1" t="s">
        <v>112</v>
      </c>
      <c r="E1869" t="s">
        <v>113</v>
      </c>
      <c r="F1869" t="s">
        <v>31</v>
      </c>
      <c r="G1869">
        <v>20</v>
      </c>
      <c r="H1869">
        <v>1981</v>
      </c>
      <c r="I1869" s="5">
        <f>IFERROR(VLOOKUP(TrendSheetStgData[Population]&amp;TrendSheetStgData[Cost Basis]&amp;TrendSheetStgData[Period]&amp;TrendSheetStgData[Trend],TrendSheetPrdData[#All],9,FALSE),0)</f>
        <v>377</v>
      </c>
      <c r="J18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425.46419098143235</v>
      </c>
      <c r="K1869" s="5">
        <f>VLOOKUP(TrendSheetStgData[Population]&amp;TrendSheetStgData[Trend],Threshold[#All],4,FALSE)</f>
        <v>10</v>
      </c>
      <c r="L1869" s="5">
        <f>VLOOKUP(TrendSheetStgData[Population]&amp;TrendSheetStgData[Trend],Threshold[#All],5,FALSE)</f>
        <v>5</v>
      </c>
      <c r="M18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70" spans="1:13" x14ac:dyDescent="0.25">
      <c r="A1870" t="s">
        <v>115</v>
      </c>
      <c r="B1870" t="s">
        <v>115</v>
      </c>
      <c r="C1870" t="s">
        <v>78</v>
      </c>
      <c r="D1870" s="1" t="s">
        <v>114</v>
      </c>
      <c r="E1870" t="s">
        <v>113</v>
      </c>
      <c r="F1870" t="s">
        <v>31</v>
      </c>
      <c r="G1870">
        <v>20</v>
      </c>
      <c r="H1870">
        <v>864</v>
      </c>
      <c r="I1870" s="5">
        <f>IFERROR(VLOOKUP(TrendSheetStgData[Population]&amp;TrendSheetStgData[Cost Basis]&amp;TrendSheetStgData[Period]&amp;TrendSheetStgData[Trend],TrendSheetPrdData[#All],9,FALSE),0)</f>
        <v>0</v>
      </c>
      <c r="J18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870" s="5">
        <f>VLOOKUP(TrendSheetStgData[Population]&amp;TrendSheetStgData[Trend],Threshold[#All],4,FALSE)</f>
        <v>10</v>
      </c>
      <c r="L1870" s="5">
        <f>VLOOKUP(TrendSheetStgData[Population]&amp;TrendSheetStgData[Trend],Threshold[#All],5,FALSE)</f>
        <v>5</v>
      </c>
      <c r="M18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71" spans="1:13" x14ac:dyDescent="0.25">
      <c r="A1871" t="s">
        <v>115</v>
      </c>
      <c r="B1871" t="s">
        <v>115</v>
      </c>
      <c r="C1871" t="s">
        <v>78</v>
      </c>
      <c r="D1871" s="1" t="s">
        <v>92</v>
      </c>
      <c r="E1871" t="s">
        <v>93</v>
      </c>
      <c r="F1871" t="s">
        <v>32</v>
      </c>
      <c r="G1871">
        <v>21</v>
      </c>
      <c r="H1871">
        <v>3637</v>
      </c>
      <c r="I1871" s="5">
        <f>IFERROR(VLOOKUP(TrendSheetStgData[Population]&amp;TrendSheetStgData[Cost Basis]&amp;TrendSheetStgData[Period]&amp;TrendSheetStgData[Trend],TrendSheetPrdData[#All],9,FALSE),0)</f>
        <v>3634</v>
      </c>
      <c r="J18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8.2553659878921298E-2</v>
      </c>
      <c r="K1871" s="5">
        <f>VLOOKUP(TrendSheetStgData[Population]&amp;TrendSheetStgData[Trend],Threshold[#All],4,FALSE)</f>
        <v>10</v>
      </c>
      <c r="L1871" s="5">
        <f>VLOOKUP(TrendSheetStgData[Population]&amp;TrendSheetStgData[Trend],Threshold[#All],5,FALSE)</f>
        <v>5</v>
      </c>
      <c r="M18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2" spans="1:13" x14ac:dyDescent="0.25">
      <c r="A1872" t="s">
        <v>115</v>
      </c>
      <c r="B1872" t="s">
        <v>115</v>
      </c>
      <c r="C1872" t="s">
        <v>78</v>
      </c>
      <c r="D1872" s="1" t="s">
        <v>94</v>
      </c>
      <c r="E1872" t="s">
        <v>93</v>
      </c>
      <c r="F1872" t="s">
        <v>32</v>
      </c>
      <c r="G1872">
        <v>21</v>
      </c>
      <c r="H1872">
        <v>3765</v>
      </c>
      <c r="I1872" s="5">
        <f>IFERROR(VLOOKUP(TrendSheetStgData[Population]&amp;TrendSheetStgData[Cost Basis]&amp;TrendSheetStgData[Period]&amp;TrendSheetStgData[Trend],TrendSheetPrdData[#All],9,FALSE),0)</f>
        <v>3765</v>
      </c>
      <c r="J18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72" s="5">
        <f>VLOOKUP(TrendSheetStgData[Population]&amp;TrendSheetStgData[Trend],Threshold[#All],4,FALSE)</f>
        <v>10</v>
      </c>
      <c r="L1872" s="5">
        <f>VLOOKUP(TrendSheetStgData[Population]&amp;TrendSheetStgData[Trend],Threshold[#All],5,FALSE)</f>
        <v>5</v>
      </c>
      <c r="M18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73" spans="1:13" x14ac:dyDescent="0.25">
      <c r="A1873" t="s">
        <v>115</v>
      </c>
      <c r="B1873" t="s">
        <v>115</v>
      </c>
      <c r="C1873" t="s">
        <v>78</v>
      </c>
      <c r="D1873" s="1" t="s">
        <v>95</v>
      </c>
      <c r="E1873" t="s">
        <v>93</v>
      </c>
      <c r="F1873" t="s">
        <v>32</v>
      </c>
      <c r="G1873">
        <v>21</v>
      </c>
      <c r="H1873">
        <v>3320</v>
      </c>
      <c r="I1873" s="5">
        <f>IFERROR(VLOOKUP(TrendSheetStgData[Population]&amp;TrendSheetStgData[Cost Basis]&amp;TrendSheetStgData[Period]&amp;TrendSheetStgData[Trend],TrendSheetPrdData[#All],9,FALSE),0)</f>
        <v>3319</v>
      </c>
      <c r="J18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3.0129557095510694E-2</v>
      </c>
      <c r="K1873" s="5">
        <f>VLOOKUP(TrendSheetStgData[Population]&amp;TrendSheetStgData[Trend],Threshold[#All],4,FALSE)</f>
        <v>10</v>
      </c>
      <c r="L1873" s="5">
        <f>VLOOKUP(TrendSheetStgData[Population]&amp;TrendSheetStgData[Trend],Threshold[#All],5,FALSE)</f>
        <v>5</v>
      </c>
      <c r="M18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4" spans="1:13" x14ac:dyDescent="0.25">
      <c r="A1874" t="s">
        <v>115</v>
      </c>
      <c r="B1874" t="s">
        <v>115</v>
      </c>
      <c r="C1874" t="s">
        <v>78</v>
      </c>
      <c r="D1874" s="1" t="s">
        <v>96</v>
      </c>
      <c r="E1874" t="s">
        <v>93</v>
      </c>
      <c r="F1874" t="s">
        <v>32</v>
      </c>
      <c r="G1874">
        <v>21</v>
      </c>
      <c r="H1874">
        <v>3258</v>
      </c>
      <c r="I1874" s="5">
        <f>IFERROR(VLOOKUP(TrendSheetStgData[Population]&amp;TrendSheetStgData[Cost Basis]&amp;TrendSheetStgData[Period]&amp;TrendSheetStgData[Trend],TrendSheetPrdData[#All],9,FALSE),0)</f>
        <v>3255</v>
      </c>
      <c r="J18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9.2165898617511524E-2</v>
      </c>
      <c r="K1874" s="5">
        <f>VLOOKUP(TrendSheetStgData[Population]&amp;TrendSheetStgData[Trend],Threshold[#All],4,FALSE)</f>
        <v>10</v>
      </c>
      <c r="L1874" s="5">
        <f>VLOOKUP(TrendSheetStgData[Population]&amp;TrendSheetStgData[Trend],Threshold[#All],5,FALSE)</f>
        <v>5</v>
      </c>
      <c r="M18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5" spans="1:13" x14ac:dyDescent="0.25">
      <c r="A1875" t="s">
        <v>115</v>
      </c>
      <c r="B1875" t="s">
        <v>115</v>
      </c>
      <c r="C1875" t="s">
        <v>78</v>
      </c>
      <c r="D1875" s="1" t="s">
        <v>97</v>
      </c>
      <c r="E1875" t="s">
        <v>93</v>
      </c>
      <c r="F1875" t="s">
        <v>32</v>
      </c>
      <c r="G1875">
        <v>21</v>
      </c>
      <c r="H1875">
        <v>5597</v>
      </c>
      <c r="I1875" s="5">
        <f>IFERROR(VLOOKUP(TrendSheetStgData[Population]&amp;TrendSheetStgData[Cost Basis]&amp;TrendSheetStgData[Period]&amp;TrendSheetStgData[Trend],TrendSheetPrdData[#All],9,FALSE),0)</f>
        <v>5564</v>
      </c>
      <c r="J18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0.59309849029475203</v>
      </c>
      <c r="K1875" s="5">
        <f>VLOOKUP(TrendSheetStgData[Population]&amp;TrendSheetStgData[Trend],Threshold[#All],4,FALSE)</f>
        <v>10</v>
      </c>
      <c r="L1875" s="5">
        <f>VLOOKUP(TrendSheetStgData[Population]&amp;TrendSheetStgData[Trend],Threshold[#All],5,FALSE)</f>
        <v>5</v>
      </c>
      <c r="M18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6" spans="1:13" x14ac:dyDescent="0.25">
      <c r="A1876" t="s">
        <v>115</v>
      </c>
      <c r="B1876" t="s">
        <v>115</v>
      </c>
      <c r="C1876" t="s">
        <v>78</v>
      </c>
      <c r="D1876" s="1" t="s">
        <v>98</v>
      </c>
      <c r="E1876" t="s">
        <v>93</v>
      </c>
      <c r="F1876" t="s">
        <v>32</v>
      </c>
      <c r="G1876">
        <v>21</v>
      </c>
      <c r="H1876">
        <v>6858</v>
      </c>
      <c r="I1876" s="5">
        <f>IFERROR(VLOOKUP(TrendSheetStgData[Population]&amp;TrendSheetStgData[Cost Basis]&amp;TrendSheetStgData[Period]&amp;TrendSheetStgData[Trend],TrendSheetPrdData[#All],9,FALSE),0)</f>
        <v>6835</v>
      </c>
      <c r="J18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0.33650329188002925</v>
      </c>
      <c r="K1876" s="5">
        <f>VLOOKUP(TrendSheetStgData[Population]&amp;TrendSheetStgData[Trend],Threshold[#All],4,FALSE)</f>
        <v>10</v>
      </c>
      <c r="L1876" s="5">
        <f>VLOOKUP(TrendSheetStgData[Population]&amp;TrendSheetStgData[Trend],Threshold[#All],5,FALSE)</f>
        <v>5</v>
      </c>
      <c r="M18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7" spans="1:13" x14ac:dyDescent="0.25">
      <c r="A1877" t="s">
        <v>115</v>
      </c>
      <c r="B1877" t="s">
        <v>115</v>
      </c>
      <c r="C1877" t="s">
        <v>78</v>
      </c>
      <c r="D1877" s="1" t="s">
        <v>99</v>
      </c>
      <c r="E1877" t="s">
        <v>93</v>
      </c>
      <c r="F1877" t="s">
        <v>32</v>
      </c>
      <c r="G1877">
        <v>21</v>
      </c>
      <c r="H1877">
        <v>7720</v>
      </c>
      <c r="I1877" s="5">
        <f>IFERROR(VLOOKUP(TrendSheetStgData[Population]&amp;TrendSheetStgData[Cost Basis]&amp;TrendSheetStgData[Period]&amp;TrendSheetStgData[Trend],TrendSheetPrdData[#All],9,FALSE),0)</f>
        <v>7701</v>
      </c>
      <c r="J18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0.24672120503830669</v>
      </c>
      <c r="K1877" s="5">
        <f>VLOOKUP(TrendSheetStgData[Population]&amp;TrendSheetStgData[Trend],Threshold[#All],4,FALSE)</f>
        <v>10</v>
      </c>
      <c r="L1877" s="5">
        <f>VLOOKUP(TrendSheetStgData[Population]&amp;TrendSheetStgData[Trend],Threshold[#All],5,FALSE)</f>
        <v>5</v>
      </c>
      <c r="M18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8" spans="1:13" x14ac:dyDescent="0.25">
      <c r="A1878" t="s">
        <v>115</v>
      </c>
      <c r="B1878" t="s">
        <v>115</v>
      </c>
      <c r="C1878" t="s">
        <v>78</v>
      </c>
      <c r="D1878" s="1" t="s">
        <v>100</v>
      </c>
      <c r="E1878" t="s">
        <v>93</v>
      </c>
      <c r="F1878" t="s">
        <v>32</v>
      </c>
      <c r="G1878">
        <v>21</v>
      </c>
      <c r="H1878">
        <v>7817</v>
      </c>
      <c r="I1878" s="5">
        <f>IFERROR(VLOOKUP(TrendSheetStgData[Population]&amp;TrendSheetStgData[Cost Basis]&amp;TrendSheetStgData[Period]&amp;TrendSheetStgData[Trend],TrendSheetPrdData[#All],9,FALSE),0)</f>
        <v>7773</v>
      </c>
      <c r="J18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0.56606200952013386</v>
      </c>
      <c r="K1878" s="5">
        <f>VLOOKUP(TrendSheetStgData[Population]&amp;TrendSheetStgData[Trend],Threshold[#All],4,FALSE)</f>
        <v>10</v>
      </c>
      <c r="L1878" s="5">
        <f>VLOOKUP(TrendSheetStgData[Population]&amp;TrendSheetStgData[Trend],Threshold[#All],5,FALSE)</f>
        <v>5</v>
      </c>
      <c r="M18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79" spans="1:13" x14ac:dyDescent="0.25">
      <c r="A1879" t="s">
        <v>115</v>
      </c>
      <c r="B1879" t="s">
        <v>115</v>
      </c>
      <c r="C1879" t="s">
        <v>78</v>
      </c>
      <c r="D1879" s="1" t="s">
        <v>101</v>
      </c>
      <c r="E1879" t="s">
        <v>93</v>
      </c>
      <c r="F1879" t="s">
        <v>32</v>
      </c>
      <c r="G1879">
        <v>21</v>
      </c>
      <c r="H1879">
        <v>7046</v>
      </c>
      <c r="I1879" s="5">
        <f>IFERROR(VLOOKUP(TrendSheetStgData[Population]&amp;TrendSheetStgData[Cost Basis]&amp;TrendSheetStgData[Period]&amp;TrendSheetStgData[Trend],TrendSheetPrdData[#All],9,FALSE),0)</f>
        <v>6980</v>
      </c>
      <c r="J18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0.94555873925501432</v>
      </c>
      <c r="K1879" s="5">
        <f>VLOOKUP(TrendSheetStgData[Population]&amp;TrendSheetStgData[Trend],Threshold[#All],4,FALSE)</f>
        <v>10</v>
      </c>
      <c r="L1879" s="5">
        <f>VLOOKUP(TrendSheetStgData[Population]&amp;TrendSheetStgData[Trend],Threshold[#All],5,FALSE)</f>
        <v>5</v>
      </c>
      <c r="M18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0" spans="1:13" x14ac:dyDescent="0.25">
      <c r="A1880" t="s">
        <v>115</v>
      </c>
      <c r="B1880" t="s">
        <v>115</v>
      </c>
      <c r="C1880" t="s">
        <v>78</v>
      </c>
      <c r="D1880" s="1" t="s">
        <v>102</v>
      </c>
      <c r="E1880" t="s">
        <v>93</v>
      </c>
      <c r="F1880" t="s">
        <v>32</v>
      </c>
      <c r="G1880">
        <v>21</v>
      </c>
      <c r="H1880">
        <v>6719</v>
      </c>
      <c r="I1880" s="5">
        <f>IFERROR(VLOOKUP(TrendSheetStgData[Population]&amp;TrendSheetStgData[Cost Basis]&amp;TrendSheetStgData[Period]&amp;TrendSheetStgData[Trend],TrendSheetPrdData[#All],9,FALSE),0)</f>
        <v>6626</v>
      </c>
      <c r="J18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1.4035617265318443</v>
      </c>
      <c r="K1880" s="5">
        <f>VLOOKUP(TrendSheetStgData[Population]&amp;TrendSheetStgData[Trend],Threshold[#All],4,FALSE)</f>
        <v>10</v>
      </c>
      <c r="L1880" s="5">
        <f>VLOOKUP(TrendSheetStgData[Population]&amp;TrendSheetStgData[Trend],Threshold[#All],5,FALSE)</f>
        <v>5</v>
      </c>
      <c r="M18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1" spans="1:13" x14ac:dyDescent="0.25">
      <c r="A1881" t="s">
        <v>115</v>
      </c>
      <c r="B1881" t="s">
        <v>115</v>
      </c>
      <c r="C1881" t="s">
        <v>78</v>
      </c>
      <c r="D1881" s="1" t="s">
        <v>103</v>
      </c>
      <c r="E1881" t="s">
        <v>93</v>
      </c>
      <c r="F1881" t="s">
        <v>32</v>
      </c>
      <c r="G1881">
        <v>21</v>
      </c>
      <c r="H1881">
        <v>5617</v>
      </c>
      <c r="I1881" s="5">
        <f>IFERROR(VLOOKUP(TrendSheetStgData[Population]&amp;TrendSheetStgData[Cost Basis]&amp;TrendSheetStgData[Period]&amp;TrendSheetStgData[Trend],TrendSheetPrdData[#All],9,FALSE),0)</f>
        <v>5587</v>
      </c>
      <c r="J18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0.53696080186146411</v>
      </c>
      <c r="K1881" s="5">
        <f>VLOOKUP(TrendSheetStgData[Population]&amp;TrendSheetStgData[Trend],Threshold[#All],4,FALSE)</f>
        <v>10</v>
      </c>
      <c r="L1881" s="5">
        <f>VLOOKUP(TrendSheetStgData[Population]&amp;TrendSheetStgData[Trend],Threshold[#All],5,FALSE)</f>
        <v>5</v>
      </c>
      <c r="M18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2" spans="1:13" x14ac:dyDescent="0.25">
      <c r="A1882" t="s">
        <v>115</v>
      </c>
      <c r="B1882" t="s">
        <v>115</v>
      </c>
      <c r="C1882" t="s">
        <v>78</v>
      </c>
      <c r="D1882" s="1" t="s">
        <v>104</v>
      </c>
      <c r="E1882" t="s">
        <v>93</v>
      </c>
      <c r="F1882" t="s">
        <v>32</v>
      </c>
      <c r="G1882">
        <v>21</v>
      </c>
      <c r="H1882">
        <v>6465</v>
      </c>
      <c r="I1882" s="5">
        <f>IFERROR(VLOOKUP(TrendSheetStgData[Population]&amp;TrendSheetStgData[Cost Basis]&amp;TrendSheetStgData[Period]&amp;TrendSheetStgData[Trend],TrendSheetPrdData[#All],9,FALSE),0)</f>
        <v>6416</v>
      </c>
      <c r="J18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0.763715710723192</v>
      </c>
      <c r="K1882" s="5">
        <f>VLOOKUP(TrendSheetStgData[Population]&amp;TrendSheetStgData[Trend],Threshold[#All],4,FALSE)</f>
        <v>10</v>
      </c>
      <c r="L1882" s="5">
        <f>VLOOKUP(TrendSheetStgData[Population]&amp;TrendSheetStgData[Trend],Threshold[#All],5,FALSE)</f>
        <v>5</v>
      </c>
      <c r="M18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3" spans="1:13" x14ac:dyDescent="0.25">
      <c r="A1883" t="s">
        <v>115</v>
      </c>
      <c r="B1883" t="s">
        <v>115</v>
      </c>
      <c r="C1883" t="s">
        <v>78</v>
      </c>
      <c r="D1883" s="1" t="s">
        <v>105</v>
      </c>
      <c r="E1883" t="s">
        <v>93</v>
      </c>
      <c r="F1883" t="s">
        <v>32</v>
      </c>
      <c r="G1883">
        <v>21</v>
      </c>
      <c r="H1883">
        <v>6407</v>
      </c>
      <c r="I1883" s="5">
        <f>IFERROR(VLOOKUP(TrendSheetStgData[Population]&amp;TrendSheetStgData[Cost Basis]&amp;TrendSheetStgData[Period]&amp;TrendSheetStgData[Trend],TrendSheetPrdData[#All],9,FALSE),0)</f>
        <v>6365</v>
      </c>
      <c r="J18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0.6598586017282011</v>
      </c>
      <c r="K1883" s="5">
        <f>VLOOKUP(TrendSheetStgData[Population]&amp;TrendSheetStgData[Trend],Threshold[#All],4,FALSE)</f>
        <v>10</v>
      </c>
      <c r="L1883" s="5">
        <f>VLOOKUP(TrendSheetStgData[Population]&amp;TrendSheetStgData[Trend],Threshold[#All],5,FALSE)</f>
        <v>5</v>
      </c>
      <c r="M18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4" spans="1:13" x14ac:dyDescent="0.25">
      <c r="A1884" t="s">
        <v>115</v>
      </c>
      <c r="B1884" t="s">
        <v>115</v>
      </c>
      <c r="C1884" t="s">
        <v>78</v>
      </c>
      <c r="D1884" s="1" t="s">
        <v>106</v>
      </c>
      <c r="E1884" t="s">
        <v>93</v>
      </c>
      <c r="F1884" t="s">
        <v>32</v>
      </c>
      <c r="G1884">
        <v>21</v>
      </c>
      <c r="H1884">
        <v>6497</v>
      </c>
      <c r="I1884" s="5">
        <f>IFERROR(VLOOKUP(TrendSheetStgData[Population]&amp;TrendSheetStgData[Cost Basis]&amp;TrendSheetStgData[Period]&amp;TrendSheetStgData[Trend],TrendSheetPrdData[#All],9,FALSE),0)</f>
        <v>6436</v>
      </c>
      <c r="J18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0.94779366065879422</v>
      </c>
      <c r="K1884" s="5">
        <f>VLOOKUP(TrendSheetStgData[Population]&amp;TrendSheetStgData[Trend],Threshold[#All],4,FALSE)</f>
        <v>10</v>
      </c>
      <c r="L1884" s="5">
        <f>VLOOKUP(TrendSheetStgData[Population]&amp;TrendSheetStgData[Trend],Threshold[#All],5,FALSE)</f>
        <v>5</v>
      </c>
      <c r="M18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5" spans="1:13" x14ac:dyDescent="0.25">
      <c r="A1885" t="s">
        <v>115</v>
      </c>
      <c r="B1885" t="s">
        <v>115</v>
      </c>
      <c r="C1885" t="s">
        <v>78</v>
      </c>
      <c r="D1885" s="1" t="s">
        <v>107</v>
      </c>
      <c r="E1885" t="s">
        <v>93</v>
      </c>
      <c r="F1885" t="s">
        <v>32</v>
      </c>
      <c r="G1885">
        <v>21</v>
      </c>
      <c r="H1885">
        <v>5709</v>
      </c>
      <c r="I1885" s="5">
        <f>IFERROR(VLOOKUP(TrendSheetStgData[Population]&amp;TrendSheetStgData[Cost Basis]&amp;TrendSheetStgData[Period]&amp;TrendSheetStgData[Trend],TrendSheetPrdData[#All],9,FALSE),0)</f>
        <v>5646</v>
      </c>
      <c r="J18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1.1158342189160468</v>
      </c>
      <c r="K1885" s="5">
        <f>VLOOKUP(TrendSheetStgData[Population]&amp;TrendSheetStgData[Trend],Threshold[#All],4,FALSE)</f>
        <v>10</v>
      </c>
      <c r="L1885" s="5">
        <f>VLOOKUP(TrendSheetStgData[Population]&amp;TrendSheetStgData[Trend],Threshold[#All],5,FALSE)</f>
        <v>5</v>
      </c>
      <c r="M18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6" spans="1:13" x14ac:dyDescent="0.25">
      <c r="A1886" t="s">
        <v>115</v>
      </c>
      <c r="B1886" t="s">
        <v>115</v>
      </c>
      <c r="C1886" t="s">
        <v>78</v>
      </c>
      <c r="D1886" s="1" t="s">
        <v>108</v>
      </c>
      <c r="E1886" t="s">
        <v>93</v>
      </c>
      <c r="F1886" t="s">
        <v>32</v>
      </c>
      <c r="G1886">
        <v>21</v>
      </c>
      <c r="H1886">
        <v>5645</v>
      </c>
      <c r="I1886" s="5">
        <f>IFERROR(VLOOKUP(TrendSheetStgData[Population]&amp;TrendSheetStgData[Cost Basis]&amp;TrendSheetStgData[Period]&amp;TrendSheetStgData[Trend],TrendSheetPrdData[#All],9,FALSE),0)</f>
        <v>5527</v>
      </c>
      <c r="J18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2.1349737651528859</v>
      </c>
      <c r="K1886" s="5">
        <f>VLOOKUP(TrendSheetStgData[Population]&amp;TrendSheetStgData[Trend],Threshold[#All],4,FALSE)</f>
        <v>10</v>
      </c>
      <c r="L1886" s="5">
        <f>VLOOKUP(TrendSheetStgData[Population]&amp;TrendSheetStgData[Trend],Threshold[#All],5,FALSE)</f>
        <v>5</v>
      </c>
      <c r="M18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7" spans="1:13" x14ac:dyDescent="0.25">
      <c r="A1887" t="s">
        <v>115</v>
      </c>
      <c r="B1887" t="s">
        <v>115</v>
      </c>
      <c r="C1887" t="s">
        <v>78</v>
      </c>
      <c r="D1887" s="1" t="s">
        <v>109</v>
      </c>
      <c r="E1887" t="s">
        <v>93</v>
      </c>
      <c r="F1887" t="s">
        <v>32</v>
      </c>
      <c r="G1887">
        <v>21</v>
      </c>
      <c r="H1887">
        <v>6231</v>
      </c>
      <c r="I1887" s="5">
        <f>IFERROR(VLOOKUP(TrendSheetStgData[Population]&amp;TrendSheetStgData[Cost Basis]&amp;TrendSheetStgData[Period]&amp;TrendSheetStgData[Trend],TrendSheetPrdData[#All],9,FALSE),0)</f>
        <v>6000</v>
      </c>
      <c r="J18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3.85</v>
      </c>
      <c r="K1887" s="5">
        <f>VLOOKUP(TrendSheetStgData[Population]&amp;TrendSheetStgData[Trend],Threshold[#All],4,FALSE)</f>
        <v>10</v>
      </c>
      <c r="L1887" s="5">
        <f>VLOOKUP(TrendSheetStgData[Population]&amp;TrendSheetStgData[Trend],Threshold[#All],5,FALSE)</f>
        <v>5</v>
      </c>
      <c r="M18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88" spans="1:13" x14ac:dyDescent="0.25">
      <c r="A1888" t="s">
        <v>115</v>
      </c>
      <c r="B1888" t="s">
        <v>115</v>
      </c>
      <c r="C1888" t="s">
        <v>78</v>
      </c>
      <c r="D1888" s="1" t="s">
        <v>110</v>
      </c>
      <c r="E1888" t="s">
        <v>93</v>
      </c>
      <c r="F1888" t="s">
        <v>32</v>
      </c>
      <c r="G1888">
        <v>21</v>
      </c>
      <c r="H1888">
        <v>5645</v>
      </c>
      <c r="I1888" s="5">
        <f>IFERROR(VLOOKUP(TrendSheetStgData[Population]&amp;TrendSheetStgData[Cost Basis]&amp;TrendSheetStgData[Period]&amp;TrendSheetStgData[Trend],TrendSheetPrdData[#All],9,FALSE),0)</f>
        <v>5348</v>
      </c>
      <c r="J18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5.5534779356768889</v>
      </c>
      <c r="K1888" s="5">
        <f>VLOOKUP(TrendSheetStgData[Population]&amp;TrendSheetStgData[Trend],Threshold[#All],4,FALSE)</f>
        <v>10</v>
      </c>
      <c r="L1888" s="5">
        <f>VLOOKUP(TrendSheetStgData[Population]&amp;TrendSheetStgData[Trend],Threshold[#All],5,FALSE)</f>
        <v>5</v>
      </c>
      <c r="M18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889" spans="1:13" x14ac:dyDescent="0.25">
      <c r="A1889" t="s">
        <v>115</v>
      </c>
      <c r="B1889" t="s">
        <v>115</v>
      </c>
      <c r="C1889" t="s">
        <v>78</v>
      </c>
      <c r="D1889" s="1" t="s">
        <v>111</v>
      </c>
      <c r="E1889" t="s">
        <v>113</v>
      </c>
      <c r="F1889" t="s">
        <v>32</v>
      </c>
      <c r="G1889">
        <v>21</v>
      </c>
      <c r="H1889">
        <v>5995</v>
      </c>
      <c r="I1889" s="5">
        <f>IFERROR(VLOOKUP(TrendSheetStgData[Population]&amp;TrendSheetStgData[Cost Basis]&amp;TrendSheetStgData[Period]&amp;TrendSheetStgData[Trend],TrendSheetPrdData[#All],9,FALSE),0)</f>
        <v>5573</v>
      </c>
      <c r="J18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7.5722232190920513</v>
      </c>
      <c r="K1889" s="5">
        <f>VLOOKUP(TrendSheetStgData[Population]&amp;TrendSheetStgData[Trend],Threshold[#All],4,FALSE)</f>
        <v>10</v>
      </c>
      <c r="L1889" s="5">
        <f>VLOOKUP(TrendSheetStgData[Population]&amp;TrendSheetStgData[Trend],Threshold[#All],5,FALSE)</f>
        <v>5</v>
      </c>
      <c r="M18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890" spans="1:13" x14ac:dyDescent="0.25">
      <c r="A1890" t="s">
        <v>115</v>
      </c>
      <c r="B1890" t="s">
        <v>115</v>
      </c>
      <c r="C1890" t="s">
        <v>78</v>
      </c>
      <c r="D1890" s="1" t="s">
        <v>112</v>
      </c>
      <c r="E1890" t="s">
        <v>113</v>
      </c>
      <c r="F1890" t="s">
        <v>32</v>
      </c>
      <c r="G1890">
        <v>21</v>
      </c>
      <c r="H1890">
        <v>4608</v>
      </c>
      <c r="I1890" s="5">
        <f>IFERROR(VLOOKUP(TrendSheetStgData[Population]&amp;TrendSheetStgData[Cost Basis]&amp;TrendSheetStgData[Period]&amp;TrendSheetStgData[Trend],TrendSheetPrdData[#All],9,FALSE),0)</f>
        <v>1490</v>
      </c>
      <c r="J18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209.26174496644293</v>
      </c>
      <c r="K1890" s="5">
        <f>VLOOKUP(TrendSheetStgData[Population]&amp;TrendSheetStgData[Trend],Threshold[#All],4,FALSE)</f>
        <v>10</v>
      </c>
      <c r="L1890" s="5">
        <f>VLOOKUP(TrendSheetStgData[Population]&amp;TrendSheetStgData[Trend],Threshold[#All],5,FALSE)</f>
        <v>5</v>
      </c>
      <c r="M18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91" spans="1:13" x14ac:dyDescent="0.25">
      <c r="A1891" t="s">
        <v>115</v>
      </c>
      <c r="B1891" t="s">
        <v>115</v>
      </c>
      <c r="C1891" t="s">
        <v>78</v>
      </c>
      <c r="D1891" s="1" t="s">
        <v>114</v>
      </c>
      <c r="E1891" t="s">
        <v>113</v>
      </c>
      <c r="F1891" t="s">
        <v>32</v>
      </c>
      <c r="G1891">
        <v>21</v>
      </c>
      <c r="H1891">
        <v>2727</v>
      </c>
      <c r="I1891" s="5">
        <f>IFERROR(VLOOKUP(TrendSheetStgData[Population]&amp;TrendSheetStgData[Cost Basis]&amp;TrendSheetStgData[Period]&amp;TrendSheetStgData[Trend],TrendSheetPrdData[#All],9,FALSE),0)</f>
        <v>0</v>
      </c>
      <c r="J18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891" s="5">
        <f>VLOOKUP(TrendSheetStgData[Population]&amp;TrendSheetStgData[Trend],Threshold[#All],4,FALSE)</f>
        <v>10</v>
      </c>
      <c r="L1891" s="5">
        <f>VLOOKUP(TrendSheetStgData[Population]&amp;TrendSheetStgData[Trend],Threshold[#All],5,FALSE)</f>
        <v>5</v>
      </c>
      <c r="M18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892" spans="1:13" x14ac:dyDescent="0.25">
      <c r="A1892" t="s">
        <v>115</v>
      </c>
      <c r="B1892" t="s">
        <v>115</v>
      </c>
      <c r="C1892" t="s">
        <v>78</v>
      </c>
      <c r="D1892" s="1" t="s">
        <v>92</v>
      </c>
      <c r="E1892" t="s">
        <v>93</v>
      </c>
      <c r="F1892" t="s">
        <v>33</v>
      </c>
      <c r="G1892">
        <v>22</v>
      </c>
      <c r="H1892">
        <v>186</v>
      </c>
      <c r="I1892" s="5">
        <f>IFERROR(VLOOKUP(TrendSheetStgData[Population]&amp;TrendSheetStgData[Cost Basis]&amp;TrendSheetStgData[Period]&amp;TrendSheetStgData[Trend],TrendSheetPrdData[#All],9,FALSE),0)</f>
        <v>186</v>
      </c>
      <c r="J18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92" s="5">
        <f>VLOOKUP(TrendSheetStgData[Population]&amp;TrendSheetStgData[Trend],Threshold[#All],4,FALSE)</f>
        <v>10</v>
      </c>
      <c r="L1892" s="5">
        <f>VLOOKUP(TrendSheetStgData[Population]&amp;TrendSheetStgData[Trend],Threshold[#All],5,FALSE)</f>
        <v>5</v>
      </c>
      <c r="M18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3" spans="1:13" x14ac:dyDescent="0.25">
      <c r="A1893" t="s">
        <v>115</v>
      </c>
      <c r="B1893" t="s">
        <v>115</v>
      </c>
      <c r="C1893" t="s">
        <v>78</v>
      </c>
      <c r="D1893" s="1" t="s">
        <v>94</v>
      </c>
      <c r="E1893" t="s">
        <v>93</v>
      </c>
      <c r="F1893" t="s">
        <v>33</v>
      </c>
      <c r="G1893">
        <v>22</v>
      </c>
      <c r="H1893">
        <v>112</v>
      </c>
      <c r="I1893" s="5">
        <f>IFERROR(VLOOKUP(TrendSheetStgData[Population]&amp;TrendSheetStgData[Cost Basis]&amp;TrendSheetStgData[Period]&amp;TrendSheetStgData[Trend],TrendSheetPrdData[#All],9,FALSE),0)</f>
        <v>112</v>
      </c>
      <c r="J18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93" s="5">
        <f>VLOOKUP(TrendSheetStgData[Population]&amp;TrendSheetStgData[Trend],Threshold[#All],4,FALSE)</f>
        <v>10</v>
      </c>
      <c r="L1893" s="5">
        <f>VLOOKUP(TrendSheetStgData[Population]&amp;TrendSheetStgData[Trend],Threshold[#All],5,FALSE)</f>
        <v>5</v>
      </c>
      <c r="M18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4" spans="1:13" x14ac:dyDescent="0.25">
      <c r="A1894" t="s">
        <v>115</v>
      </c>
      <c r="B1894" t="s">
        <v>115</v>
      </c>
      <c r="C1894" t="s">
        <v>78</v>
      </c>
      <c r="D1894" s="1" t="s">
        <v>95</v>
      </c>
      <c r="E1894" t="s">
        <v>93</v>
      </c>
      <c r="F1894" t="s">
        <v>33</v>
      </c>
      <c r="G1894">
        <v>22</v>
      </c>
      <c r="H1894">
        <v>82</v>
      </c>
      <c r="I1894" s="5">
        <f>IFERROR(VLOOKUP(TrendSheetStgData[Population]&amp;TrendSheetStgData[Cost Basis]&amp;TrendSheetStgData[Period]&amp;TrendSheetStgData[Trend],TrendSheetPrdData[#All],9,FALSE),0)</f>
        <v>82</v>
      </c>
      <c r="J18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94" s="5">
        <f>VLOOKUP(TrendSheetStgData[Population]&amp;TrendSheetStgData[Trend],Threshold[#All],4,FALSE)</f>
        <v>10</v>
      </c>
      <c r="L1894" s="5">
        <f>VLOOKUP(TrendSheetStgData[Population]&amp;TrendSheetStgData[Trend],Threshold[#All],5,FALSE)</f>
        <v>5</v>
      </c>
      <c r="M18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5" spans="1:13" x14ac:dyDescent="0.25">
      <c r="A1895" t="s">
        <v>115</v>
      </c>
      <c r="B1895" t="s">
        <v>115</v>
      </c>
      <c r="C1895" t="s">
        <v>78</v>
      </c>
      <c r="D1895" s="1" t="s">
        <v>96</v>
      </c>
      <c r="E1895" t="s">
        <v>93</v>
      </c>
      <c r="F1895" t="s">
        <v>33</v>
      </c>
      <c r="G1895">
        <v>22</v>
      </c>
      <c r="H1895">
        <v>183</v>
      </c>
      <c r="I1895" s="5">
        <f>IFERROR(VLOOKUP(TrendSheetStgData[Population]&amp;TrendSheetStgData[Cost Basis]&amp;TrendSheetStgData[Period]&amp;TrendSheetStgData[Trend],TrendSheetPrdData[#All],9,FALSE),0)</f>
        <v>183</v>
      </c>
      <c r="J18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895" s="5">
        <f>VLOOKUP(TrendSheetStgData[Population]&amp;TrendSheetStgData[Trend],Threshold[#All],4,FALSE)</f>
        <v>10</v>
      </c>
      <c r="L1895" s="5">
        <f>VLOOKUP(TrendSheetStgData[Population]&amp;TrendSheetStgData[Trend],Threshold[#All],5,FALSE)</f>
        <v>5</v>
      </c>
      <c r="M18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896" spans="1:13" x14ac:dyDescent="0.25">
      <c r="A1896" t="s">
        <v>115</v>
      </c>
      <c r="B1896" t="s">
        <v>115</v>
      </c>
      <c r="C1896" t="s">
        <v>78</v>
      </c>
      <c r="D1896" s="1" t="s">
        <v>97</v>
      </c>
      <c r="E1896" t="s">
        <v>93</v>
      </c>
      <c r="F1896" t="s">
        <v>33</v>
      </c>
      <c r="G1896">
        <v>22</v>
      </c>
      <c r="H1896">
        <v>261</v>
      </c>
      <c r="I1896" s="5">
        <f>IFERROR(VLOOKUP(TrendSheetStgData[Population]&amp;TrendSheetStgData[Cost Basis]&amp;TrendSheetStgData[Period]&amp;TrendSheetStgData[Trend],TrendSheetPrdData[#All],9,FALSE),0)</f>
        <v>288</v>
      </c>
      <c r="J18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9.375</v>
      </c>
      <c r="K1896" s="5">
        <f>VLOOKUP(TrendSheetStgData[Population]&amp;TrendSheetStgData[Trend],Threshold[#All],4,FALSE)</f>
        <v>10</v>
      </c>
      <c r="L1896" s="5">
        <f>VLOOKUP(TrendSheetStgData[Population]&amp;TrendSheetStgData[Trend],Threshold[#All],5,FALSE)</f>
        <v>5</v>
      </c>
      <c r="M18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897" spans="1:13" x14ac:dyDescent="0.25">
      <c r="A1897" t="s">
        <v>115</v>
      </c>
      <c r="B1897" t="s">
        <v>115</v>
      </c>
      <c r="C1897" t="s">
        <v>78</v>
      </c>
      <c r="D1897" s="1" t="s">
        <v>98</v>
      </c>
      <c r="E1897" t="s">
        <v>93</v>
      </c>
      <c r="F1897" t="s">
        <v>33</v>
      </c>
      <c r="G1897">
        <v>22</v>
      </c>
      <c r="H1897">
        <v>338</v>
      </c>
      <c r="I1897" s="5">
        <f>IFERROR(VLOOKUP(TrendSheetStgData[Population]&amp;TrendSheetStgData[Cost Basis]&amp;TrendSheetStgData[Period]&amp;TrendSheetStgData[Trend],TrendSheetPrdData[#All],9,FALSE),0)</f>
        <v>355</v>
      </c>
      <c r="J18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4.788732394366197</v>
      </c>
      <c r="K1897" s="5">
        <f>VLOOKUP(TrendSheetStgData[Population]&amp;TrendSheetStgData[Trend],Threshold[#All],4,FALSE)</f>
        <v>10</v>
      </c>
      <c r="L1897" s="5">
        <f>VLOOKUP(TrendSheetStgData[Population]&amp;TrendSheetStgData[Trend],Threshold[#All],5,FALSE)</f>
        <v>5</v>
      </c>
      <c r="M18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98" spans="1:13" x14ac:dyDescent="0.25">
      <c r="A1898" t="s">
        <v>115</v>
      </c>
      <c r="B1898" t="s">
        <v>115</v>
      </c>
      <c r="C1898" t="s">
        <v>78</v>
      </c>
      <c r="D1898" s="1" t="s">
        <v>99</v>
      </c>
      <c r="E1898" t="s">
        <v>93</v>
      </c>
      <c r="F1898" t="s">
        <v>33</v>
      </c>
      <c r="G1898">
        <v>22</v>
      </c>
      <c r="H1898">
        <v>459</v>
      </c>
      <c r="I1898" s="5">
        <f>IFERROR(VLOOKUP(TrendSheetStgData[Population]&amp;TrendSheetStgData[Cost Basis]&amp;TrendSheetStgData[Period]&amp;TrendSheetStgData[Trend],TrendSheetPrdData[#All],9,FALSE),0)</f>
        <v>472</v>
      </c>
      <c r="J18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2.754237288135593</v>
      </c>
      <c r="K1898" s="5">
        <f>VLOOKUP(TrendSheetStgData[Population]&amp;TrendSheetStgData[Trend],Threshold[#All],4,FALSE)</f>
        <v>10</v>
      </c>
      <c r="L1898" s="5">
        <f>VLOOKUP(TrendSheetStgData[Population]&amp;TrendSheetStgData[Trend],Threshold[#All],5,FALSE)</f>
        <v>5</v>
      </c>
      <c r="M18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899" spans="1:13" x14ac:dyDescent="0.25">
      <c r="A1899" t="s">
        <v>115</v>
      </c>
      <c r="B1899" t="s">
        <v>115</v>
      </c>
      <c r="C1899" t="s">
        <v>78</v>
      </c>
      <c r="D1899" s="1" t="s">
        <v>100</v>
      </c>
      <c r="E1899" t="s">
        <v>93</v>
      </c>
      <c r="F1899" t="s">
        <v>33</v>
      </c>
      <c r="G1899">
        <v>22</v>
      </c>
      <c r="H1899">
        <v>529</v>
      </c>
      <c r="I1899" s="5">
        <f>IFERROR(VLOOKUP(TrendSheetStgData[Population]&amp;TrendSheetStgData[Cost Basis]&amp;TrendSheetStgData[Period]&amp;TrendSheetStgData[Trend],TrendSheetPrdData[#All],9,FALSE),0)</f>
        <v>563</v>
      </c>
      <c r="J18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6.0390763765541742</v>
      </c>
      <c r="K1899" s="5">
        <f>VLOOKUP(TrendSheetStgData[Population]&amp;TrendSheetStgData[Trend],Threshold[#All],4,FALSE)</f>
        <v>10</v>
      </c>
      <c r="L1899" s="5">
        <f>VLOOKUP(TrendSheetStgData[Population]&amp;TrendSheetStgData[Trend],Threshold[#All],5,FALSE)</f>
        <v>5</v>
      </c>
      <c r="M18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900" spans="1:13" x14ac:dyDescent="0.25">
      <c r="A1900" t="s">
        <v>115</v>
      </c>
      <c r="B1900" t="s">
        <v>115</v>
      </c>
      <c r="C1900" t="s">
        <v>78</v>
      </c>
      <c r="D1900" s="1" t="s">
        <v>101</v>
      </c>
      <c r="E1900" t="s">
        <v>93</v>
      </c>
      <c r="F1900" t="s">
        <v>33</v>
      </c>
      <c r="G1900">
        <v>22</v>
      </c>
      <c r="H1900">
        <v>524</v>
      </c>
      <c r="I1900" s="5">
        <f>IFERROR(VLOOKUP(TrendSheetStgData[Population]&amp;TrendSheetStgData[Cost Basis]&amp;TrendSheetStgData[Period]&amp;TrendSheetStgData[Trend],TrendSheetPrdData[#All],9,FALSE),0)</f>
        <v>543</v>
      </c>
      <c r="J19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3.4990791896869244</v>
      </c>
      <c r="K1900" s="5">
        <f>VLOOKUP(TrendSheetStgData[Population]&amp;TrendSheetStgData[Trend],Threshold[#All],4,FALSE)</f>
        <v>10</v>
      </c>
      <c r="L1900" s="5">
        <f>VLOOKUP(TrendSheetStgData[Population]&amp;TrendSheetStgData[Trend],Threshold[#All],5,FALSE)</f>
        <v>5</v>
      </c>
      <c r="M19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1" spans="1:13" x14ac:dyDescent="0.25">
      <c r="A1901" t="s">
        <v>115</v>
      </c>
      <c r="B1901" t="s">
        <v>115</v>
      </c>
      <c r="C1901" t="s">
        <v>78</v>
      </c>
      <c r="D1901" s="1" t="s">
        <v>102</v>
      </c>
      <c r="E1901" t="s">
        <v>93</v>
      </c>
      <c r="F1901" t="s">
        <v>33</v>
      </c>
      <c r="G1901">
        <v>22</v>
      </c>
      <c r="H1901">
        <v>417</v>
      </c>
      <c r="I1901" s="5">
        <f>IFERROR(VLOOKUP(TrendSheetStgData[Population]&amp;TrendSheetStgData[Cost Basis]&amp;TrendSheetStgData[Period]&amp;TrendSheetStgData[Trend],TrendSheetPrdData[#All],9,FALSE),0)</f>
        <v>441</v>
      </c>
      <c r="J19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5.4421768707482991</v>
      </c>
      <c r="K1901" s="5">
        <f>VLOOKUP(TrendSheetStgData[Population]&amp;TrendSheetStgData[Trend],Threshold[#All],4,FALSE)</f>
        <v>10</v>
      </c>
      <c r="L1901" s="5">
        <f>VLOOKUP(TrendSheetStgData[Population]&amp;TrendSheetStgData[Trend],Threshold[#All],5,FALSE)</f>
        <v>5</v>
      </c>
      <c r="M19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902" spans="1:13" x14ac:dyDescent="0.25">
      <c r="A1902" t="s">
        <v>115</v>
      </c>
      <c r="B1902" t="s">
        <v>115</v>
      </c>
      <c r="C1902" t="s">
        <v>78</v>
      </c>
      <c r="D1902" s="1" t="s">
        <v>103</v>
      </c>
      <c r="E1902" t="s">
        <v>93</v>
      </c>
      <c r="F1902" t="s">
        <v>33</v>
      </c>
      <c r="G1902">
        <v>22</v>
      </c>
      <c r="H1902">
        <v>305</v>
      </c>
      <c r="I1902" s="5">
        <f>IFERROR(VLOOKUP(TrendSheetStgData[Population]&amp;TrendSheetStgData[Cost Basis]&amp;TrendSheetStgData[Period]&amp;TrendSheetStgData[Trend],TrendSheetPrdData[#All],9,FALSE),0)</f>
        <v>312</v>
      </c>
      <c r="J19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2.2435897435897436</v>
      </c>
      <c r="K1902" s="5">
        <f>VLOOKUP(TrendSheetStgData[Population]&amp;TrendSheetStgData[Trend],Threshold[#All],4,FALSE)</f>
        <v>10</v>
      </c>
      <c r="L1902" s="5">
        <f>VLOOKUP(TrendSheetStgData[Population]&amp;TrendSheetStgData[Trend],Threshold[#All],5,FALSE)</f>
        <v>5</v>
      </c>
      <c r="M19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3" spans="1:13" x14ac:dyDescent="0.25">
      <c r="A1903" t="s">
        <v>115</v>
      </c>
      <c r="B1903" t="s">
        <v>115</v>
      </c>
      <c r="C1903" t="s">
        <v>78</v>
      </c>
      <c r="D1903" s="1" t="s">
        <v>104</v>
      </c>
      <c r="E1903" t="s">
        <v>93</v>
      </c>
      <c r="F1903" t="s">
        <v>33</v>
      </c>
      <c r="G1903">
        <v>22</v>
      </c>
      <c r="H1903">
        <v>381</v>
      </c>
      <c r="I1903" s="5">
        <f>IFERROR(VLOOKUP(TrendSheetStgData[Population]&amp;TrendSheetStgData[Cost Basis]&amp;TrendSheetStgData[Period]&amp;TrendSheetStgData[Trend],TrendSheetPrdData[#All],9,FALSE),0)</f>
        <v>402</v>
      </c>
      <c r="J19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5.2238805970149249</v>
      </c>
      <c r="K1903" s="5">
        <f>VLOOKUP(TrendSheetStgData[Population]&amp;TrendSheetStgData[Trend],Threshold[#All],4,FALSE)</f>
        <v>10</v>
      </c>
      <c r="L1903" s="5">
        <f>VLOOKUP(TrendSheetStgData[Population]&amp;TrendSheetStgData[Trend],Threshold[#All],5,FALSE)</f>
        <v>5</v>
      </c>
      <c r="M19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904" spans="1:13" x14ac:dyDescent="0.25">
      <c r="A1904" t="s">
        <v>115</v>
      </c>
      <c r="B1904" t="s">
        <v>115</v>
      </c>
      <c r="C1904" t="s">
        <v>78</v>
      </c>
      <c r="D1904" s="1" t="s">
        <v>105</v>
      </c>
      <c r="E1904" t="s">
        <v>93</v>
      </c>
      <c r="F1904" t="s">
        <v>33</v>
      </c>
      <c r="G1904">
        <v>22</v>
      </c>
      <c r="H1904">
        <v>384</v>
      </c>
      <c r="I1904" s="5">
        <f>IFERROR(VLOOKUP(TrendSheetStgData[Population]&amp;TrendSheetStgData[Cost Basis]&amp;TrendSheetStgData[Period]&amp;TrendSheetStgData[Trend],TrendSheetPrdData[#All],9,FALSE),0)</f>
        <v>396</v>
      </c>
      <c r="J19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3.0303030303030303</v>
      </c>
      <c r="K1904" s="5">
        <f>VLOOKUP(TrendSheetStgData[Population]&amp;TrendSheetStgData[Trend],Threshold[#All],4,FALSE)</f>
        <v>10</v>
      </c>
      <c r="L1904" s="5">
        <f>VLOOKUP(TrendSheetStgData[Population]&amp;TrendSheetStgData[Trend],Threshold[#All],5,FALSE)</f>
        <v>5</v>
      </c>
      <c r="M19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5" spans="1:13" x14ac:dyDescent="0.25">
      <c r="A1905" t="s">
        <v>115</v>
      </c>
      <c r="B1905" t="s">
        <v>115</v>
      </c>
      <c r="C1905" t="s">
        <v>78</v>
      </c>
      <c r="D1905" s="1" t="s">
        <v>106</v>
      </c>
      <c r="E1905" t="s">
        <v>93</v>
      </c>
      <c r="F1905" t="s">
        <v>33</v>
      </c>
      <c r="G1905">
        <v>22</v>
      </c>
      <c r="H1905">
        <v>353</v>
      </c>
      <c r="I1905" s="5">
        <f>IFERROR(VLOOKUP(TrendSheetStgData[Population]&amp;TrendSheetStgData[Cost Basis]&amp;TrendSheetStgData[Period]&amp;TrendSheetStgData[Trend],TrendSheetPrdData[#All],9,FALSE),0)</f>
        <v>371</v>
      </c>
      <c r="J19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4.8517520215633425</v>
      </c>
      <c r="K1905" s="5">
        <f>VLOOKUP(TrendSheetStgData[Population]&amp;TrendSheetStgData[Trend],Threshold[#All],4,FALSE)</f>
        <v>10</v>
      </c>
      <c r="L1905" s="5">
        <f>VLOOKUP(TrendSheetStgData[Population]&amp;TrendSheetStgData[Trend],Threshold[#All],5,FALSE)</f>
        <v>5</v>
      </c>
      <c r="M19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6" spans="1:13" x14ac:dyDescent="0.25">
      <c r="A1906" t="s">
        <v>115</v>
      </c>
      <c r="B1906" t="s">
        <v>115</v>
      </c>
      <c r="C1906" t="s">
        <v>78</v>
      </c>
      <c r="D1906" s="1" t="s">
        <v>107</v>
      </c>
      <c r="E1906" t="s">
        <v>93</v>
      </c>
      <c r="F1906" t="s">
        <v>33</v>
      </c>
      <c r="G1906">
        <v>22</v>
      </c>
      <c r="H1906">
        <v>342</v>
      </c>
      <c r="I1906" s="5">
        <f>IFERROR(VLOOKUP(TrendSheetStgData[Population]&amp;TrendSheetStgData[Cost Basis]&amp;TrendSheetStgData[Period]&amp;TrendSheetStgData[Trend],TrendSheetPrdData[#All],9,FALSE),0)</f>
        <v>360</v>
      </c>
      <c r="J19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v>
      </c>
      <c r="K1906" s="5">
        <f>VLOOKUP(TrendSheetStgData[Population]&amp;TrendSheetStgData[Trend],Threshold[#All],4,FALSE)</f>
        <v>10</v>
      </c>
      <c r="L1906" s="5">
        <f>VLOOKUP(TrendSheetStgData[Population]&amp;TrendSheetStgData[Trend],Threshold[#All],5,FALSE)</f>
        <v>5</v>
      </c>
      <c r="M19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7" spans="1:13" x14ac:dyDescent="0.25">
      <c r="A1907" t="s">
        <v>115</v>
      </c>
      <c r="B1907" t="s">
        <v>115</v>
      </c>
      <c r="C1907" t="s">
        <v>78</v>
      </c>
      <c r="D1907" s="1" t="s">
        <v>108</v>
      </c>
      <c r="E1907" t="s">
        <v>93</v>
      </c>
      <c r="F1907" t="s">
        <v>33</v>
      </c>
      <c r="G1907">
        <v>22</v>
      </c>
      <c r="H1907">
        <v>375</v>
      </c>
      <c r="I1907" s="5">
        <f>IFERROR(VLOOKUP(TrendSheetStgData[Population]&amp;TrendSheetStgData[Cost Basis]&amp;TrendSheetStgData[Period]&amp;TrendSheetStgData[Trend],TrendSheetPrdData[#All],9,FALSE),0)</f>
        <v>389</v>
      </c>
      <c r="J19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3.5989717223650386</v>
      </c>
      <c r="K1907" s="5">
        <f>VLOOKUP(TrendSheetStgData[Population]&amp;TrendSheetStgData[Trend],Threshold[#All],4,FALSE)</f>
        <v>10</v>
      </c>
      <c r="L1907" s="5">
        <f>VLOOKUP(TrendSheetStgData[Population]&amp;TrendSheetStgData[Trend],Threshold[#All],5,FALSE)</f>
        <v>5</v>
      </c>
      <c r="M19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08" spans="1:13" x14ac:dyDescent="0.25">
      <c r="A1908" t="s">
        <v>115</v>
      </c>
      <c r="B1908" t="s">
        <v>115</v>
      </c>
      <c r="C1908" t="s">
        <v>78</v>
      </c>
      <c r="D1908" s="1" t="s">
        <v>109</v>
      </c>
      <c r="E1908" t="s">
        <v>93</v>
      </c>
      <c r="F1908" t="s">
        <v>33</v>
      </c>
      <c r="G1908">
        <v>22</v>
      </c>
      <c r="H1908">
        <v>317</v>
      </c>
      <c r="I1908" s="5">
        <f>IFERROR(VLOOKUP(TrendSheetStgData[Population]&amp;TrendSheetStgData[Cost Basis]&amp;TrendSheetStgData[Period]&amp;TrendSheetStgData[Trend],TrendSheetPrdData[#All],9,FALSE),0)</f>
        <v>335</v>
      </c>
      <c r="J19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5.3731343283582085</v>
      </c>
      <c r="K1908" s="5">
        <f>VLOOKUP(TrendSheetStgData[Population]&amp;TrendSheetStgData[Trend],Threshold[#All],4,FALSE)</f>
        <v>10</v>
      </c>
      <c r="L1908" s="5">
        <f>VLOOKUP(TrendSheetStgData[Population]&amp;TrendSheetStgData[Trend],Threshold[#All],5,FALSE)</f>
        <v>5</v>
      </c>
      <c r="M19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909" spans="1:13" x14ac:dyDescent="0.25">
      <c r="A1909" t="s">
        <v>115</v>
      </c>
      <c r="B1909" t="s">
        <v>115</v>
      </c>
      <c r="C1909" t="s">
        <v>78</v>
      </c>
      <c r="D1909" s="1" t="s">
        <v>110</v>
      </c>
      <c r="E1909" t="s">
        <v>93</v>
      </c>
      <c r="F1909" t="s">
        <v>33</v>
      </c>
      <c r="G1909">
        <v>22</v>
      </c>
      <c r="H1909">
        <v>383</v>
      </c>
      <c r="I1909" s="5">
        <f>IFERROR(VLOOKUP(TrendSheetStgData[Population]&amp;TrendSheetStgData[Cost Basis]&amp;TrendSheetStgData[Period]&amp;TrendSheetStgData[Trend],TrendSheetPrdData[#All],9,FALSE),0)</f>
        <v>382</v>
      </c>
      <c r="J19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0.26178010471204188</v>
      </c>
      <c r="K1909" s="5">
        <f>VLOOKUP(TrendSheetStgData[Population]&amp;TrendSheetStgData[Trend],Threshold[#All],4,FALSE)</f>
        <v>10</v>
      </c>
      <c r="L1909" s="5">
        <f>VLOOKUP(TrendSheetStgData[Population]&amp;TrendSheetStgData[Trend],Threshold[#All],5,FALSE)</f>
        <v>5</v>
      </c>
      <c r="M19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10" spans="1:13" x14ac:dyDescent="0.25">
      <c r="A1910" t="s">
        <v>115</v>
      </c>
      <c r="B1910" t="s">
        <v>115</v>
      </c>
      <c r="C1910" t="s">
        <v>78</v>
      </c>
      <c r="D1910" s="1" t="s">
        <v>111</v>
      </c>
      <c r="E1910" t="s">
        <v>113</v>
      </c>
      <c r="F1910" t="s">
        <v>33</v>
      </c>
      <c r="G1910">
        <v>22</v>
      </c>
      <c r="H1910">
        <v>400</v>
      </c>
      <c r="I1910" s="5">
        <f>IFERROR(VLOOKUP(TrendSheetStgData[Population]&amp;TrendSheetStgData[Cost Basis]&amp;TrendSheetStgData[Period]&amp;TrendSheetStgData[Trend],TrendSheetPrdData[#All],9,FALSE),0)</f>
        <v>358</v>
      </c>
      <c r="J19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11.731843575418994</v>
      </c>
      <c r="K1910" s="5">
        <f>VLOOKUP(TrendSheetStgData[Population]&amp;TrendSheetStgData[Trend],Threshold[#All],4,FALSE)</f>
        <v>10</v>
      </c>
      <c r="L1910" s="5">
        <f>VLOOKUP(TrendSheetStgData[Population]&amp;TrendSheetStgData[Trend],Threshold[#All],5,FALSE)</f>
        <v>5</v>
      </c>
      <c r="M19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11" spans="1:13" x14ac:dyDescent="0.25">
      <c r="A1911" t="s">
        <v>115</v>
      </c>
      <c r="B1911" t="s">
        <v>115</v>
      </c>
      <c r="C1911" t="s">
        <v>78</v>
      </c>
      <c r="D1911" s="1" t="s">
        <v>112</v>
      </c>
      <c r="E1911" t="s">
        <v>113</v>
      </c>
      <c r="F1911" t="s">
        <v>33</v>
      </c>
      <c r="G1911">
        <v>22</v>
      </c>
      <c r="H1911">
        <v>262</v>
      </c>
      <c r="I1911" s="5">
        <f>IFERROR(VLOOKUP(TrendSheetStgData[Population]&amp;TrendSheetStgData[Cost Basis]&amp;TrendSheetStgData[Period]&amp;TrendSheetStgData[Trend],TrendSheetPrdData[#All],9,FALSE),0)</f>
        <v>77</v>
      </c>
      <c r="J19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240.25974025974025</v>
      </c>
      <c r="K1911" s="5">
        <f>VLOOKUP(TrendSheetStgData[Population]&amp;TrendSheetStgData[Trend],Threshold[#All],4,FALSE)</f>
        <v>10</v>
      </c>
      <c r="L1911" s="5">
        <f>VLOOKUP(TrendSheetStgData[Population]&amp;TrendSheetStgData[Trend],Threshold[#All],5,FALSE)</f>
        <v>5</v>
      </c>
      <c r="M19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12" spans="1:13" x14ac:dyDescent="0.25">
      <c r="A1912" t="s">
        <v>115</v>
      </c>
      <c r="B1912" t="s">
        <v>115</v>
      </c>
      <c r="C1912" t="s">
        <v>78</v>
      </c>
      <c r="D1912" s="1" t="s">
        <v>114</v>
      </c>
      <c r="E1912" t="s">
        <v>113</v>
      </c>
      <c r="F1912" t="s">
        <v>33</v>
      </c>
      <c r="G1912">
        <v>22</v>
      </c>
      <c r="H1912">
        <v>147</v>
      </c>
      <c r="I1912" s="5">
        <f>IFERROR(VLOOKUP(TrendSheetStgData[Population]&amp;TrendSheetStgData[Cost Basis]&amp;TrendSheetStgData[Period]&amp;TrendSheetStgData[Trend],TrendSheetPrdData[#All],9,FALSE),0)</f>
        <v>0</v>
      </c>
      <c r="J19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12" s="5">
        <f>VLOOKUP(TrendSheetStgData[Population]&amp;TrendSheetStgData[Trend],Threshold[#All],4,FALSE)</f>
        <v>10</v>
      </c>
      <c r="L1912" s="5">
        <f>VLOOKUP(TrendSheetStgData[Population]&amp;TrendSheetStgData[Trend],Threshold[#All],5,FALSE)</f>
        <v>5</v>
      </c>
      <c r="M19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13" spans="1:13" x14ac:dyDescent="0.25">
      <c r="A1913" t="s">
        <v>115</v>
      </c>
      <c r="B1913" t="s">
        <v>115</v>
      </c>
      <c r="C1913" t="s">
        <v>78</v>
      </c>
      <c r="D1913" s="1" t="s">
        <v>92</v>
      </c>
      <c r="E1913" t="s">
        <v>93</v>
      </c>
      <c r="F1913" t="s">
        <v>34</v>
      </c>
      <c r="G1913">
        <v>23</v>
      </c>
      <c r="H1913">
        <v>3</v>
      </c>
      <c r="I1913" s="5">
        <f>IFERROR(VLOOKUP(TrendSheetStgData[Population]&amp;TrendSheetStgData[Cost Basis]&amp;TrendSheetStgData[Period]&amp;TrendSheetStgData[Trend],TrendSheetPrdData[#All],9,FALSE),0)</f>
        <v>0</v>
      </c>
      <c r="J19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13" s="5">
        <f>VLOOKUP(TrendSheetStgData[Population]&amp;TrendSheetStgData[Trend],Threshold[#All],4,FALSE)</f>
        <v>10</v>
      </c>
      <c r="L1913" s="5">
        <f>VLOOKUP(TrendSheetStgData[Population]&amp;TrendSheetStgData[Trend],Threshold[#All],5,FALSE)</f>
        <v>5</v>
      </c>
      <c r="M19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14" spans="1:13" x14ac:dyDescent="0.25">
      <c r="A1914" t="s">
        <v>115</v>
      </c>
      <c r="B1914" t="s">
        <v>115</v>
      </c>
      <c r="C1914" t="s">
        <v>78</v>
      </c>
      <c r="D1914" s="1" t="s">
        <v>94</v>
      </c>
      <c r="E1914" t="s">
        <v>93</v>
      </c>
      <c r="F1914" t="s">
        <v>34</v>
      </c>
      <c r="G1914">
        <v>23</v>
      </c>
      <c r="H1914">
        <v>0</v>
      </c>
      <c r="I1914" s="5">
        <f>IFERROR(VLOOKUP(TrendSheetStgData[Population]&amp;TrendSheetStgData[Cost Basis]&amp;TrendSheetStgData[Period]&amp;TrendSheetStgData[Trend],TrendSheetPrdData[#All],9,FALSE),0)</f>
        <v>0</v>
      </c>
      <c r="J19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4" s="5">
        <f>VLOOKUP(TrendSheetStgData[Population]&amp;TrendSheetStgData[Trend],Threshold[#All],4,FALSE)</f>
        <v>10</v>
      </c>
      <c r="L1914" s="5">
        <f>VLOOKUP(TrendSheetStgData[Population]&amp;TrendSheetStgData[Trend],Threshold[#All],5,FALSE)</f>
        <v>5</v>
      </c>
      <c r="M19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5" spans="1:13" x14ac:dyDescent="0.25">
      <c r="A1915" t="s">
        <v>115</v>
      </c>
      <c r="B1915" t="s">
        <v>115</v>
      </c>
      <c r="C1915" t="s">
        <v>78</v>
      </c>
      <c r="D1915" s="1" t="s">
        <v>95</v>
      </c>
      <c r="E1915" t="s">
        <v>93</v>
      </c>
      <c r="F1915" t="s">
        <v>34</v>
      </c>
      <c r="G1915">
        <v>23</v>
      </c>
      <c r="H1915">
        <v>0</v>
      </c>
      <c r="I1915" s="5">
        <f>IFERROR(VLOOKUP(TrendSheetStgData[Population]&amp;TrendSheetStgData[Cost Basis]&amp;TrendSheetStgData[Period]&amp;TrendSheetStgData[Trend],TrendSheetPrdData[#All],9,FALSE),0)</f>
        <v>0</v>
      </c>
      <c r="J19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5" s="5">
        <f>VLOOKUP(TrendSheetStgData[Population]&amp;TrendSheetStgData[Trend],Threshold[#All],4,FALSE)</f>
        <v>10</v>
      </c>
      <c r="L1915" s="5">
        <f>VLOOKUP(TrendSheetStgData[Population]&amp;TrendSheetStgData[Trend],Threshold[#All],5,FALSE)</f>
        <v>5</v>
      </c>
      <c r="M19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6" spans="1:13" x14ac:dyDescent="0.25">
      <c r="A1916" t="s">
        <v>115</v>
      </c>
      <c r="B1916" t="s">
        <v>115</v>
      </c>
      <c r="C1916" t="s">
        <v>78</v>
      </c>
      <c r="D1916" s="1" t="s">
        <v>96</v>
      </c>
      <c r="E1916" t="s">
        <v>93</v>
      </c>
      <c r="F1916" t="s">
        <v>34</v>
      </c>
      <c r="G1916">
        <v>23</v>
      </c>
      <c r="H1916">
        <v>0</v>
      </c>
      <c r="I1916" s="5">
        <f>IFERROR(VLOOKUP(TrendSheetStgData[Population]&amp;TrendSheetStgData[Cost Basis]&amp;TrendSheetStgData[Period]&amp;TrendSheetStgData[Trend],TrendSheetPrdData[#All],9,FALSE),0)</f>
        <v>0</v>
      </c>
      <c r="J19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6" s="5">
        <f>VLOOKUP(TrendSheetStgData[Population]&amp;TrendSheetStgData[Trend],Threshold[#All],4,FALSE)</f>
        <v>10</v>
      </c>
      <c r="L1916" s="5">
        <f>VLOOKUP(TrendSheetStgData[Population]&amp;TrendSheetStgData[Trend],Threshold[#All],5,FALSE)</f>
        <v>5</v>
      </c>
      <c r="M19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7" spans="1:13" x14ac:dyDescent="0.25">
      <c r="A1917" t="s">
        <v>115</v>
      </c>
      <c r="B1917" t="s">
        <v>115</v>
      </c>
      <c r="C1917" t="s">
        <v>78</v>
      </c>
      <c r="D1917" s="1" t="s">
        <v>97</v>
      </c>
      <c r="E1917" t="s">
        <v>93</v>
      </c>
      <c r="F1917" t="s">
        <v>34</v>
      </c>
      <c r="G1917">
        <v>23</v>
      </c>
      <c r="H1917">
        <v>0</v>
      </c>
      <c r="I1917" s="5">
        <f>IFERROR(VLOOKUP(TrendSheetStgData[Population]&amp;TrendSheetStgData[Cost Basis]&amp;TrendSheetStgData[Period]&amp;TrendSheetStgData[Trend],TrendSheetPrdData[#All],9,FALSE),0)</f>
        <v>0</v>
      </c>
      <c r="J19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7" s="5">
        <f>VLOOKUP(TrendSheetStgData[Population]&amp;TrendSheetStgData[Trend],Threshold[#All],4,FALSE)</f>
        <v>10</v>
      </c>
      <c r="L1917" s="5">
        <f>VLOOKUP(TrendSheetStgData[Population]&amp;TrendSheetStgData[Trend],Threshold[#All],5,FALSE)</f>
        <v>5</v>
      </c>
      <c r="M19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8" spans="1:13" x14ac:dyDescent="0.25">
      <c r="A1918" t="s">
        <v>115</v>
      </c>
      <c r="B1918" t="s">
        <v>115</v>
      </c>
      <c r="C1918" t="s">
        <v>78</v>
      </c>
      <c r="D1918" s="1" t="s">
        <v>98</v>
      </c>
      <c r="E1918" t="s">
        <v>93</v>
      </c>
      <c r="F1918" t="s">
        <v>34</v>
      </c>
      <c r="G1918">
        <v>23</v>
      </c>
      <c r="H1918">
        <v>0</v>
      </c>
      <c r="I1918" s="5">
        <f>IFERROR(VLOOKUP(TrendSheetStgData[Population]&amp;TrendSheetStgData[Cost Basis]&amp;TrendSheetStgData[Period]&amp;TrendSheetStgData[Trend],TrendSheetPrdData[#All],9,FALSE),0)</f>
        <v>0</v>
      </c>
      <c r="J19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8" s="5">
        <f>VLOOKUP(TrendSheetStgData[Population]&amp;TrendSheetStgData[Trend],Threshold[#All],4,FALSE)</f>
        <v>10</v>
      </c>
      <c r="L1918" s="5">
        <f>VLOOKUP(TrendSheetStgData[Population]&amp;TrendSheetStgData[Trend],Threshold[#All],5,FALSE)</f>
        <v>5</v>
      </c>
      <c r="M19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19" spans="1:13" x14ac:dyDescent="0.25">
      <c r="A1919" t="s">
        <v>115</v>
      </c>
      <c r="B1919" t="s">
        <v>115</v>
      </c>
      <c r="C1919" t="s">
        <v>78</v>
      </c>
      <c r="D1919" s="1" t="s">
        <v>99</v>
      </c>
      <c r="E1919" t="s">
        <v>93</v>
      </c>
      <c r="F1919" t="s">
        <v>34</v>
      </c>
      <c r="G1919">
        <v>23</v>
      </c>
      <c r="H1919">
        <v>0</v>
      </c>
      <c r="I1919" s="5">
        <f>IFERROR(VLOOKUP(TrendSheetStgData[Population]&amp;TrendSheetStgData[Cost Basis]&amp;TrendSheetStgData[Period]&amp;TrendSheetStgData[Trend],TrendSheetPrdData[#All],9,FALSE),0)</f>
        <v>0</v>
      </c>
      <c r="J19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19" s="5">
        <f>VLOOKUP(TrendSheetStgData[Population]&amp;TrendSheetStgData[Trend],Threshold[#All],4,FALSE)</f>
        <v>10</v>
      </c>
      <c r="L1919" s="5">
        <f>VLOOKUP(TrendSheetStgData[Population]&amp;TrendSheetStgData[Trend],Threshold[#All],5,FALSE)</f>
        <v>5</v>
      </c>
      <c r="M19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0" spans="1:13" x14ac:dyDescent="0.25">
      <c r="A1920" t="s">
        <v>115</v>
      </c>
      <c r="B1920" t="s">
        <v>115</v>
      </c>
      <c r="C1920" t="s">
        <v>78</v>
      </c>
      <c r="D1920" s="1" t="s">
        <v>100</v>
      </c>
      <c r="E1920" t="s">
        <v>93</v>
      </c>
      <c r="F1920" t="s">
        <v>34</v>
      </c>
      <c r="G1920">
        <v>23</v>
      </c>
      <c r="H1920">
        <v>0</v>
      </c>
      <c r="I1920" s="5">
        <f>IFERROR(VLOOKUP(TrendSheetStgData[Population]&amp;TrendSheetStgData[Cost Basis]&amp;TrendSheetStgData[Period]&amp;TrendSheetStgData[Trend],TrendSheetPrdData[#All],9,FALSE),0)</f>
        <v>0</v>
      </c>
      <c r="J19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0" s="5">
        <f>VLOOKUP(TrendSheetStgData[Population]&amp;TrendSheetStgData[Trend],Threshold[#All],4,FALSE)</f>
        <v>10</v>
      </c>
      <c r="L1920" s="5">
        <f>VLOOKUP(TrendSheetStgData[Population]&amp;TrendSheetStgData[Trend],Threshold[#All],5,FALSE)</f>
        <v>5</v>
      </c>
      <c r="M19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1" spans="1:13" x14ac:dyDescent="0.25">
      <c r="A1921" t="s">
        <v>115</v>
      </c>
      <c r="B1921" t="s">
        <v>115</v>
      </c>
      <c r="C1921" t="s">
        <v>78</v>
      </c>
      <c r="D1921" s="1" t="s">
        <v>101</v>
      </c>
      <c r="E1921" t="s">
        <v>93</v>
      </c>
      <c r="F1921" t="s">
        <v>34</v>
      </c>
      <c r="G1921">
        <v>23</v>
      </c>
      <c r="H1921">
        <v>0</v>
      </c>
      <c r="I1921" s="5">
        <f>IFERROR(VLOOKUP(TrendSheetStgData[Population]&amp;TrendSheetStgData[Cost Basis]&amp;TrendSheetStgData[Period]&amp;TrendSheetStgData[Trend],TrendSheetPrdData[#All],9,FALSE),0)</f>
        <v>0</v>
      </c>
      <c r="J19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1" s="5">
        <f>VLOOKUP(TrendSheetStgData[Population]&amp;TrendSheetStgData[Trend],Threshold[#All],4,FALSE)</f>
        <v>10</v>
      </c>
      <c r="L1921" s="5">
        <f>VLOOKUP(TrendSheetStgData[Population]&amp;TrendSheetStgData[Trend],Threshold[#All],5,FALSE)</f>
        <v>5</v>
      </c>
      <c r="M19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2" spans="1:13" x14ac:dyDescent="0.25">
      <c r="A1922" t="s">
        <v>115</v>
      </c>
      <c r="B1922" t="s">
        <v>115</v>
      </c>
      <c r="C1922" t="s">
        <v>78</v>
      </c>
      <c r="D1922" s="1" t="s">
        <v>102</v>
      </c>
      <c r="E1922" t="s">
        <v>93</v>
      </c>
      <c r="F1922" t="s">
        <v>34</v>
      </c>
      <c r="G1922">
        <v>23</v>
      </c>
      <c r="H1922">
        <v>0</v>
      </c>
      <c r="I1922" s="5">
        <f>IFERROR(VLOOKUP(TrendSheetStgData[Population]&amp;TrendSheetStgData[Cost Basis]&amp;TrendSheetStgData[Period]&amp;TrendSheetStgData[Trend],TrendSheetPrdData[#All],9,FALSE),0)</f>
        <v>0</v>
      </c>
      <c r="J19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2" s="5">
        <f>VLOOKUP(TrendSheetStgData[Population]&amp;TrendSheetStgData[Trend],Threshold[#All],4,FALSE)</f>
        <v>10</v>
      </c>
      <c r="L1922" s="5">
        <f>VLOOKUP(TrendSheetStgData[Population]&amp;TrendSheetStgData[Trend],Threshold[#All],5,FALSE)</f>
        <v>5</v>
      </c>
      <c r="M19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3" spans="1:13" x14ac:dyDescent="0.25">
      <c r="A1923" t="s">
        <v>115</v>
      </c>
      <c r="B1923" t="s">
        <v>115</v>
      </c>
      <c r="C1923" t="s">
        <v>78</v>
      </c>
      <c r="D1923" s="1" t="s">
        <v>103</v>
      </c>
      <c r="E1923" t="s">
        <v>93</v>
      </c>
      <c r="F1923" t="s">
        <v>34</v>
      </c>
      <c r="G1923">
        <v>23</v>
      </c>
      <c r="H1923">
        <v>0</v>
      </c>
      <c r="I1923" s="5">
        <f>IFERROR(VLOOKUP(TrendSheetStgData[Population]&amp;TrendSheetStgData[Cost Basis]&amp;TrendSheetStgData[Period]&amp;TrendSheetStgData[Trend],TrendSheetPrdData[#All],9,FALSE),0)</f>
        <v>0</v>
      </c>
      <c r="J19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3" s="5">
        <f>VLOOKUP(TrendSheetStgData[Population]&amp;TrendSheetStgData[Trend],Threshold[#All],4,FALSE)</f>
        <v>10</v>
      </c>
      <c r="L1923" s="5">
        <f>VLOOKUP(TrendSheetStgData[Population]&amp;TrendSheetStgData[Trend],Threshold[#All],5,FALSE)</f>
        <v>5</v>
      </c>
      <c r="M19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4" spans="1:13" x14ac:dyDescent="0.25">
      <c r="A1924" t="s">
        <v>115</v>
      </c>
      <c r="B1924" t="s">
        <v>115</v>
      </c>
      <c r="C1924" t="s">
        <v>78</v>
      </c>
      <c r="D1924" s="1" t="s">
        <v>104</v>
      </c>
      <c r="E1924" t="s">
        <v>93</v>
      </c>
      <c r="F1924" t="s">
        <v>34</v>
      </c>
      <c r="G1924">
        <v>23</v>
      </c>
      <c r="H1924">
        <v>0</v>
      </c>
      <c r="I1924" s="5">
        <f>IFERROR(VLOOKUP(TrendSheetStgData[Population]&amp;TrendSheetStgData[Cost Basis]&amp;TrendSheetStgData[Period]&amp;TrendSheetStgData[Trend],TrendSheetPrdData[#All],9,FALSE),0)</f>
        <v>0</v>
      </c>
      <c r="J19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4" s="5">
        <f>VLOOKUP(TrendSheetStgData[Population]&amp;TrendSheetStgData[Trend],Threshold[#All],4,FALSE)</f>
        <v>10</v>
      </c>
      <c r="L1924" s="5">
        <f>VLOOKUP(TrendSheetStgData[Population]&amp;TrendSheetStgData[Trend],Threshold[#All],5,FALSE)</f>
        <v>5</v>
      </c>
      <c r="M19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5" spans="1:13" x14ac:dyDescent="0.25">
      <c r="A1925" t="s">
        <v>115</v>
      </c>
      <c r="B1925" t="s">
        <v>115</v>
      </c>
      <c r="C1925" t="s">
        <v>78</v>
      </c>
      <c r="D1925" s="1" t="s">
        <v>105</v>
      </c>
      <c r="E1925" t="s">
        <v>93</v>
      </c>
      <c r="F1925" t="s">
        <v>34</v>
      </c>
      <c r="G1925">
        <v>23</v>
      </c>
      <c r="H1925">
        <v>0</v>
      </c>
      <c r="I1925" s="5">
        <f>IFERROR(VLOOKUP(TrendSheetStgData[Population]&amp;TrendSheetStgData[Cost Basis]&amp;TrendSheetStgData[Period]&amp;TrendSheetStgData[Trend],TrendSheetPrdData[#All],9,FALSE),0)</f>
        <v>0</v>
      </c>
      <c r="J19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5" s="5">
        <f>VLOOKUP(TrendSheetStgData[Population]&amp;TrendSheetStgData[Trend],Threshold[#All],4,FALSE)</f>
        <v>10</v>
      </c>
      <c r="L1925" s="5">
        <f>VLOOKUP(TrendSheetStgData[Population]&amp;TrendSheetStgData[Trend],Threshold[#All],5,FALSE)</f>
        <v>5</v>
      </c>
      <c r="M19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6" spans="1:13" x14ac:dyDescent="0.25">
      <c r="A1926" t="s">
        <v>115</v>
      </c>
      <c r="B1926" t="s">
        <v>115</v>
      </c>
      <c r="C1926" t="s">
        <v>78</v>
      </c>
      <c r="D1926" s="1" t="s">
        <v>106</v>
      </c>
      <c r="E1926" t="s">
        <v>93</v>
      </c>
      <c r="F1926" t="s">
        <v>34</v>
      </c>
      <c r="G1926">
        <v>23</v>
      </c>
      <c r="H1926">
        <v>0</v>
      </c>
      <c r="I1926" s="5">
        <f>IFERROR(VLOOKUP(TrendSheetStgData[Population]&amp;TrendSheetStgData[Cost Basis]&amp;TrendSheetStgData[Period]&amp;TrendSheetStgData[Trend],TrendSheetPrdData[#All],9,FALSE),0)</f>
        <v>0</v>
      </c>
      <c r="J19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6" s="5">
        <f>VLOOKUP(TrendSheetStgData[Population]&amp;TrendSheetStgData[Trend],Threshold[#All],4,FALSE)</f>
        <v>10</v>
      </c>
      <c r="L1926" s="5">
        <f>VLOOKUP(TrendSheetStgData[Population]&amp;TrendSheetStgData[Trend],Threshold[#All],5,FALSE)</f>
        <v>5</v>
      </c>
      <c r="M19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7" spans="1:13" x14ac:dyDescent="0.25">
      <c r="A1927" t="s">
        <v>115</v>
      </c>
      <c r="B1927" t="s">
        <v>115</v>
      </c>
      <c r="C1927" t="s">
        <v>78</v>
      </c>
      <c r="D1927" s="1" t="s">
        <v>107</v>
      </c>
      <c r="E1927" t="s">
        <v>93</v>
      </c>
      <c r="F1927" t="s">
        <v>34</v>
      </c>
      <c r="G1927">
        <v>23</v>
      </c>
      <c r="H1927">
        <v>0</v>
      </c>
      <c r="I1927" s="5">
        <f>IFERROR(VLOOKUP(TrendSheetStgData[Population]&amp;TrendSheetStgData[Cost Basis]&amp;TrendSheetStgData[Period]&amp;TrendSheetStgData[Trend],TrendSheetPrdData[#All],9,FALSE),0)</f>
        <v>0</v>
      </c>
      <c r="J19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7" s="5">
        <f>VLOOKUP(TrendSheetStgData[Population]&amp;TrendSheetStgData[Trend],Threshold[#All],4,FALSE)</f>
        <v>10</v>
      </c>
      <c r="L1927" s="5">
        <f>VLOOKUP(TrendSheetStgData[Population]&amp;TrendSheetStgData[Trend],Threshold[#All],5,FALSE)</f>
        <v>5</v>
      </c>
      <c r="M19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8" spans="1:13" x14ac:dyDescent="0.25">
      <c r="A1928" t="s">
        <v>115</v>
      </c>
      <c r="B1928" t="s">
        <v>115</v>
      </c>
      <c r="C1928" t="s">
        <v>78</v>
      </c>
      <c r="D1928" s="1" t="s">
        <v>108</v>
      </c>
      <c r="E1928" t="s">
        <v>93</v>
      </c>
      <c r="F1928" t="s">
        <v>34</v>
      </c>
      <c r="G1928">
        <v>23</v>
      </c>
      <c r="H1928">
        <v>0</v>
      </c>
      <c r="I1928" s="5">
        <f>IFERROR(VLOOKUP(TrendSheetStgData[Population]&amp;TrendSheetStgData[Cost Basis]&amp;TrendSheetStgData[Period]&amp;TrendSheetStgData[Trend],TrendSheetPrdData[#All],9,FALSE),0)</f>
        <v>0</v>
      </c>
      <c r="J19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8" s="5">
        <f>VLOOKUP(TrendSheetStgData[Population]&amp;TrendSheetStgData[Trend],Threshold[#All],4,FALSE)</f>
        <v>10</v>
      </c>
      <c r="L1928" s="5">
        <f>VLOOKUP(TrendSheetStgData[Population]&amp;TrendSheetStgData[Trend],Threshold[#All],5,FALSE)</f>
        <v>5</v>
      </c>
      <c r="M19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29" spans="1:13" x14ac:dyDescent="0.25">
      <c r="A1929" t="s">
        <v>115</v>
      </c>
      <c r="B1929" t="s">
        <v>115</v>
      </c>
      <c r="C1929" t="s">
        <v>78</v>
      </c>
      <c r="D1929" s="1" t="s">
        <v>109</v>
      </c>
      <c r="E1929" t="s">
        <v>93</v>
      </c>
      <c r="F1929" t="s">
        <v>34</v>
      </c>
      <c r="G1929">
        <v>23</v>
      </c>
      <c r="H1929">
        <v>0</v>
      </c>
      <c r="I1929" s="5">
        <f>IFERROR(VLOOKUP(TrendSheetStgData[Population]&amp;TrendSheetStgData[Cost Basis]&amp;TrendSheetStgData[Period]&amp;TrendSheetStgData[Trend],TrendSheetPrdData[#All],9,FALSE),0)</f>
        <v>0</v>
      </c>
      <c r="J19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29" s="5">
        <f>VLOOKUP(TrendSheetStgData[Population]&amp;TrendSheetStgData[Trend],Threshold[#All],4,FALSE)</f>
        <v>10</v>
      </c>
      <c r="L1929" s="5">
        <f>VLOOKUP(TrendSheetStgData[Population]&amp;TrendSheetStgData[Trend],Threshold[#All],5,FALSE)</f>
        <v>5</v>
      </c>
      <c r="M19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0" spans="1:13" x14ac:dyDescent="0.25">
      <c r="A1930" t="s">
        <v>115</v>
      </c>
      <c r="B1930" t="s">
        <v>115</v>
      </c>
      <c r="C1930" t="s">
        <v>78</v>
      </c>
      <c r="D1930" s="1" t="s">
        <v>110</v>
      </c>
      <c r="E1930" t="s">
        <v>93</v>
      </c>
      <c r="F1930" t="s">
        <v>34</v>
      </c>
      <c r="G1930">
        <v>23</v>
      </c>
      <c r="H1930">
        <v>0</v>
      </c>
      <c r="I1930" s="5">
        <f>IFERROR(VLOOKUP(TrendSheetStgData[Population]&amp;TrendSheetStgData[Cost Basis]&amp;TrendSheetStgData[Period]&amp;TrendSheetStgData[Trend],TrendSheetPrdData[#All],9,FALSE),0)</f>
        <v>0</v>
      </c>
      <c r="J19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0" s="5">
        <f>VLOOKUP(TrendSheetStgData[Population]&amp;TrendSheetStgData[Trend],Threshold[#All],4,FALSE)</f>
        <v>10</v>
      </c>
      <c r="L1930" s="5">
        <f>VLOOKUP(TrendSheetStgData[Population]&amp;TrendSheetStgData[Trend],Threshold[#All],5,FALSE)</f>
        <v>5</v>
      </c>
      <c r="M19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1" spans="1:13" x14ac:dyDescent="0.25">
      <c r="A1931" t="s">
        <v>115</v>
      </c>
      <c r="B1931" t="s">
        <v>115</v>
      </c>
      <c r="C1931" t="s">
        <v>78</v>
      </c>
      <c r="D1931" s="1" t="s">
        <v>111</v>
      </c>
      <c r="E1931" t="s">
        <v>113</v>
      </c>
      <c r="F1931" t="s">
        <v>34</v>
      </c>
      <c r="G1931">
        <v>23</v>
      </c>
      <c r="H1931">
        <v>0</v>
      </c>
      <c r="I1931" s="5">
        <f>IFERROR(VLOOKUP(TrendSheetStgData[Population]&amp;TrendSheetStgData[Cost Basis]&amp;TrendSheetStgData[Period]&amp;TrendSheetStgData[Trend],TrendSheetPrdData[#All],9,FALSE),0)</f>
        <v>0</v>
      </c>
      <c r="J19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1" s="5">
        <f>VLOOKUP(TrendSheetStgData[Population]&amp;TrendSheetStgData[Trend],Threshold[#All],4,FALSE)</f>
        <v>10</v>
      </c>
      <c r="L1931" s="5">
        <f>VLOOKUP(TrendSheetStgData[Population]&amp;TrendSheetStgData[Trend],Threshold[#All],5,FALSE)</f>
        <v>5</v>
      </c>
      <c r="M19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2" spans="1:13" x14ac:dyDescent="0.25">
      <c r="A1932" t="s">
        <v>115</v>
      </c>
      <c r="B1932" t="s">
        <v>115</v>
      </c>
      <c r="C1932" t="s">
        <v>78</v>
      </c>
      <c r="D1932" s="1" t="s">
        <v>112</v>
      </c>
      <c r="E1932" t="s">
        <v>113</v>
      </c>
      <c r="F1932" t="s">
        <v>34</v>
      </c>
      <c r="G1932">
        <v>23</v>
      </c>
      <c r="H1932">
        <v>0</v>
      </c>
      <c r="I1932" s="5">
        <f>IFERROR(VLOOKUP(TrendSheetStgData[Population]&amp;TrendSheetStgData[Cost Basis]&amp;TrendSheetStgData[Period]&amp;TrendSheetStgData[Trend],TrendSheetPrdData[#All],9,FALSE),0)</f>
        <v>0</v>
      </c>
      <c r="J19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2" s="5">
        <f>VLOOKUP(TrendSheetStgData[Population]&amp;TrendSheetStgData[Trend],Threshold[#All],4,FALSE)</f>
        <v>10</v>
      </c>
      <c r="L1932" s="5">
        <f>VLOOKUP(TrendSheetStgData[Population]&amp;TrendSheetStgData[Trend],Threshold[#All],5,FALSE)</f>
        <v>5</v>
      </c>
      <c r="M19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3" spans="1:13" x14ac:dyDescent="0.25">
      <c r="A1933" t="s">
        <v>115</v>
      </c>
      <c r="B1933" t="s">
        <v>115</v>
      </c>
      <c r="C1933" t="s">
        <v>78</v>
      </c>
      <c r="D1933" s="1" t="s">
        <v>114</v>
      </c>
      <c r="E1933" t="s">
        <v>113</v>
      </c>
      <c r="F1933" t="s">
        <v>34</v>
      </c>
      <c r="G1933">
        <v>23</v>
      </c>
      <c r="H1933">
        <v>4639</v>
      </c>
      <c r="I1933" s="5">
        <f>IFERROR(VLOOKUP(TrendSheetStgData[Population]&amp;TrendSheetStgData[Cost Basis]&amp;TrendSheetStgData[Period]&amp;TrendSheetStgData[Trend],TrendSheetPrdData[#All],9,FALSE),0)</f>
        <v>0</v>
      </c>
      <c r="J19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33" s="5">
        <f>VLOOKUP(TrendSheetStgData[Population]&amp;TrendSheetStgData[Trend],Threshold[#All],4,FALSE)</f>
        <v>10</v>
      </c>
      <c r="L1933" s="5">
        <f>VLOOKUP(TrendSheetStgData[Population]&amp;TrendSheetStgData[Trend],Threshold[#All],5,FALSE)</f>
        <v>5</v>
      </c>
      <c r="M19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34" spans="1:13" x14ac:dyDescent="0.25">
      <c r="A1934" t="s">
        <v>116</v>
      </c>
      <c r="B1934" t="s">
        <v>116</v>
      </c>
      <c r="C1934" t="s">
        <v>91</v>
      </c>
      <c r="D1934" s="1" t="s">
        <v>92</v>
      </c>
      <c r="E1934" t="s">
        <v>93</v>
      </c>
      <c r="F1934" t="s">
        <v>12</v>
      </c>
      <c r="G1934">
        <v>1</v>
      </c>
      <c r="H1934">
        <v>649.44000000000005</v>
      </c>
      <c r="I1934" s="5">
        <f>IFERROR(VLOOKUP(TrendSheetStgData[Population]&amp;TrendSheetStgData[Cost Basis]&amp;TrendSheetStgData[Period]&amp;TrendSheetStgData[Trend],TrendSheetPrdData[#All],9,FALSE),0)</f>
        <v>649.44000000000005</v>
      </c>
      <c r="J19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4" s="5">
        <f>VLOOKUP(TrendSheetStgData[Population]&amp;TrendSheetStgData[Trend],Threshold[#All],4,FALSE)</f>
        <v>10</v>
      </c>
      <c r="L1934" s="5">
        <f>VLOOKUP(TrendSheetStgData[Population]&amp;TrendSheetStgData[Trend],Threshold[#All],5,FALSE)</f>
        <v>5</v>
      </c>
      <c r="M19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5" spans="1:13" x14ac:dyDescent="0.25">
      <c r="A1935" t="s">
        <v>116</v>
      </c>
      <c r="B1935" t="s">
        <v>116</v>
      </c>
      <c r="C1935" t="s">
        <v>91</v>
      </c>
      <c r="D1935" s="1" t="s">
        <v>94</v>
      </c>
      <c r="E1935" t="s">
        <v>93</v>
      </c>
      <c r="F1935" t="s">
        <v>12</v>
      </c>
      <c r="G1935">
        <v>1</v>
      </c>
      <c r="H1935">
        <v>502.32</v>
      </c>
      <c r="I1935" s="5">
        <f>IFERROR(VLOOKUP(TrendSheetStgData[Population]&amp;TrendSheetStgData[Cost Basis]&amp;TrendSheetStgData[Period]&amp;TrendSheetStgData[Trend],TrendSheetPrdData[#All],9,FALSE),0)</f>
        <v>502.32</v>
      </c>
      <c r="J19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5" s="5">
        <f>VLOOKUP(TrendSheetStgData[Population]&amp;TrendSheetStgData[Trend],Threshold[#All],4,FALSE)</f>
        <v>10</v>
      </c>
      <c r="L1935" s="5">
        <f>VLOOKUP(TrendSheetStgData[Population]&amp;TrendSheetStgData[Trend],Threshold[#All],5,FALSE)</f>
        <v>5</v>
      </c>
      <c r="M19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6" spans="1:13" x14ac:dyDescent="0.25">
      <c r="A1936" t="s">
        <v>116</v>
      </c>
      <c r="B1936" t="s">
        <v>116</v>
      </c>
      <c r="C1936" t="s">
        <v>91</v>
      </c>
      <c r="D1936" s="1" t="s">
        <v>95</v>
      </c>
      <c r="E1936" t="s">
        <v>93</v>
      </c>
      <c r="F1936" t="s">
        <v>12</v>
      </c>
      <c r="G1936">
        <v>1</v>
      </c>
      <c r="H1936">
        <v>521.88</v>
      </c>
      <c r="I1936" s="5">
        <f>IFERROR(VLOOKUP(TrendSheetStgData[Population]&amp;TrendSheetStgData[Cost Basis]&amp;TrendSheetStgData[Period]&amp;TrendSheetStgData[Trend],TrendSheetPrdData[#All],9,FALSE),0)</f>
        <v>521.88</v>
      </c>
      <c r="J19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6" s="5">
        <f>VLOOKUP(TrendSheetStgData[Population]&amp;TrendSheetStgData[Trend],Threshold[#All],4,FALSE)</f>
        <v>10</v>
      </c>
      <c r="L1936" s="5">
        <f>VLOOKUP(TrendSheetStgData[Population]&amp;TrendSheetStgData[Trend],Threshold[#All],5,FALSE)</f>
        <v>5</v>
      </c>
      <c r="M19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7" spans="1:13" x14ac:dyDescent="0.25">
      <c r="A1937" t="s">
        <v>116</v>
      </c>
      <c r="B1937" t="s">
        <v>116</v>
      </c>
      <c r="C1937" t="s">
        <v>91</v>
      </c>
      <c r="D1937" s="1" t="s">
        <v>96</v>
      </c>
      <c r="E1937" t="s">
        <v>93</v>
      </c>
      <c r="F1937" t="s">
        <v>12</v>
      </c>
      <c r="G1937">
        <v>1</v>
      </c>
      <c r="H1937">
        <v>435.82</v>
      </c>
      <c r="I1937" s="5">
        <f>IFERROR(VLOOKUP(TrendSheetStgData[Population]&amp;TrendSheetStgData[Cost Basis]&amp;TrendSheetStgData[Period]&amp;TrendSheetStgData[Trend],TrendSheetPrdData[#All],9,FALSE),0)</f>
        <v>435.82</v>
      </c>
      <c r="J19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7" s="5">
        <f>VLOOKUP(TrendSheetStgData[Population]&amp;TrendSheetStgData[Trend],Threshold[#All],4,FALSE)</f>
        <v>10</v>
      </c>
      <c r="L1937" s="5">
        <f>VLOOKUP(TrendSheetStgData[Population]&amp;TrendSheetStgData[Trend],Threshold[#All],5,FALSE)</f>
        <v>5</v>
      </c>
      <c r="M19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8" spans="1:13" x14ac:dyDescent="0.25">
      <c r="A1938" t="s">
        <v>116</v>
      </c>
      <c r="B1938" t="s">
        <v>116</v>
      </c>
      <c r="C1938" t="s">
        <v>91</v>
      </c>
      <c r="D1938" s="1" t="s">
        <v>97</v>
      </c>
      <c r="E1938" t="s">
        <v>93</v>
      </c>
      <c r="F1938" t="s">
        <v>12</v>
      </c>
      <c r="G1938">
        <v>1</v>
      </c>
      <c r="H1938">
        <v>523.75</v>
      </c>
      <c r="I1938" s="5">
        <f>IFERROR(VLOOKUP(TrendSheetStgData[Population]&amp;TrendSheetStgData[Cost Basis]&amp;TrendSheetStgData[Period]&amp;TrendSheetStgData[Trend],TrendSheetPrdData[#All],9,FALSE),0)</f>
        <v>523.75</v>
      </c>
      <c r="J19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8" s="5">
        <f>VLOOKUP(TrendSheetStgData[Population]&amp;TrendSheetStgData[Trend],Threshold[#All],4,FALSE)</f>
        <v>10</v>
      </c>
      <c r="L1938" s="5">
        <f>VLOOKUP(TrendSheetStgData[Population]&amp;TrendSheetStgData[Trend],Threshold[#All],5,FALSE)</f>
        <v>5</v>
      </c>
      <c r="M19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39" spans="1:13" x14ac:dyDescent="0.25">
      <c r="A1939" t="s">
        <v>116</v>
      </c>
      <c r="B1939" t="s">
        <v>116</v>
      </c>
      <c r="C1939" t="s">
        <v>91</v>
      </c>
      <c r="D1939" s="1" t="s">
        <v>98</v>
      </c>
      <c r="E1939" t="s">
        <v>93</v>
      </c>
      <c r="F1939" t="s">
        <v>12</v>
      </c>
      <c r="G1939">
        <v>1</v>
      </c>
      <c r="H1939">
        <v>345.62</v>
      </c>
      <c r="I1939" s="5">
        <f>IFERROR(VLOOKUP(TrendSheetStgData[Population]&amp;TrendSheetStgData[Cost Basis]&amp;TrendSheetStgData[Period]&amp;TrendSheetStgData[Trend],TrendSheetPrdData[#All],9,FALSE),0)</f>
        <v>345.62</v>
      </c>
      <c r="J19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39" s="5">
        <f>VLOOKUP(TrendSheetStgData[Population]&amp;TrendSheetStgData[Trend],Threshold[#All],4,FALSE)</f>
        <v>10</v>
      </c>
      <c r="L1939" s="5">
        <f>VLOOKUP(TrendSheetStgData[Population]&amp;TrendSheetStgData[Trend],Threshold[#All],5,FALSE)</f>
        <v>5</v>
      </c>
      <c r="M19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0" spans="1:13" x14ac:dyDescent="0.25">
      <c r="A1940" t="s">
        <v>116</v>
      </c>
      <c r="B1940" t="s">
        <v>116</v>
      </c>
      <c r="C1940" t="s">
        <v>91</v>
      </c>
      <c r="D1940" s="1" t="s">
        <v>99</v>
      </c>
      <c r="E1940" t="s">
        <v>93</v>
      </c>
      <c r="F1940" t="s">
        <v>12</v>
      </c>
      <c r="G1940">
        <v>1</v>
      </c>
      <c r="H1940">
        <v>443.89</v>
      </c>
      <c r="I1940" s="5">
        <f>IFERROR(VLOOKUP(TrendSheetStgData[Population]&amp;TrendSheetStgData[Cost Basis]&amp;TrendSheetStgData[Period]&amp;TrendSheetStgData[Trend],TrendSheetPrdData[#All],9,FALSE),0)</f>
        <v>443.89</v>
      </c>
      <c r="J19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0" s="5">
        <f>VLOOKUP(TrendSheetStgData[Population]&amp;TrendSheetStgData[Trend],Threshold[#All],4,FALSE)</f>
        <v>10</v>
      </c>
      <c r="L1940" s="5">
        <f>VLOOKUP(TrendSheetStgData[Population]&amp;TrendSheetStgData[Trend],Threshold[#All],5,FALSE)</f>
        <v>5</v>
      </c>
      <c r="M19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1" spans="1:13" x14ac:dyDescent="0.25">
      <c r="A1941" t="s">
        <v>116</v>
      </c>
      <c r="B1941" t="s">
        <v>116</v>
      </c>
      <c r="C1941" t="s">
        <v>91</v>
      </c>
      <c r="D1941" s="1" t="s">
        <v>100</v>
      </c>
      <c r="E1941" t="s">
        <v>93</v>
      </c>
      <c r="F1941" t="s">
        <v>12</v>
      </c>
      <c r="G1941">
        <v>1</v>
      </c>
      <c r="H1941">
        <v>648.14</v>
      </c>
      <c r="I1941" s="5">
        <f>IFERROR(VLOOKUP(TrendSheetStgData[Population]&amp;TrendSheetStgData[Cost Basis]&amp;TrendSheetStgData[Period]&amp;TrendSheetStgData[Trend],TrendSheetPrdData[#All],9,FALSE),0)</f>
        <v>648.14</v>
      </c>
      <c r="J19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1" s="5">
        <f>VLOOKUP(TrendSheetStgData[Population]&amp;TrendSheetStgData[Trend],Threshold[#All],4,FALSE)</f>
        <v>10</v>
      </c>
      <c r="L1941" s="5">
        <f>VLOOKUP(TrendSheetStgData[Population]&amp;TrendSheetStgData[Trend],Threshold[#All],5,FALSE)</f>
        <v>5</v>
      </c>
      <c r="M19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2" spans="1:13" x14ac:dyDescent="0.25">
      <c r="A1942" t="s">
        <v>116</v>
      </c>
      <c r="B1942" t="s">
        <v>116</v>
      </c>
      <c r="C1942" t="s">
        <v>91</v>
      </c>
      <c r="D1942" s="1" t="s">
        <v>101</v>
      </c>
      <c r="E1942" t="s">
        <v>93</v>
      </c>
      <c r="F1942" t="s">
        <v>12</v>
      </c>
      <c r="G1942">
        <v>1</v>
      </c>
      <c r="H1942">
        <v>655.27</v>
      </c>
      <c r="I1942" s="5">
        <f>IFERROR(VLOOKUP(TrendSheetStgData[Population]&amp;TrendSheetStgData[Cost Basis]&amp;TrendSheetStgData[Period]&amp;TrendSheetStgData[Trend],TrendSheetPrdData[#All],9,FALSE),0)</f>
        <v>655.27</v>
      </c>
      <c r="J19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2" s="5">
        <f>VLOOKUP(TrendSheetStgData[Population]&amp;TrendSheetStgData[Trend],Threshold[#All],4,FALSE)</f>
        <v>10</v>
      </c>
      <c r="L1942" s="5">
        <f>VLOOKUP(TrendSheetStgData[Population]&amp;TrendSheetStgData[Trend],Threshold[#All],5,FALSE)</f>
        <v>5</v>
      </c>
      <c r="M19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3" spans="1:13" x14ac:dyDescent="0.25">
      <c r="A1943" t="s">
        <v>116</v>
      </c>
      <c r="B1943" t="s">
        <v>116</v>
      </c>
      <c r="C1943" t="s">
        <v>91</v>
      </c>
      <c r="D1943" s="1" t="s">
        <v>102</v>
      </c>
      <c r="E1943" t="s">
        <v>93</v>
      </c>
      <c r="F1943" t="s">
        <v>12</v>
      </c>
      <c r="G1943">
        <v>1</v>
      </c>
      <c r="H1943">
        <v>503.16</v>
      </c>
      <c r="I1943" s="5">
        <f>IFERROR(VLOOKUP(TrendSheetStgData[Population]&amp;TrendSheetStgData[Cost Basis]&amp;TrendSheetStgData[Period]&amp;TrendSheetStgData[Trend],TrendSheetPrdData[#All],9,FALSE),0)</f>
        <v>503.16</v>
      </c>
      <c r="J19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3" s="5">
        <f>VLOOKUP(TrendSheetStgData[Population]&amp;TrendSheetStgData[Trend],Threshold[#All],4,FALSE)</f>
        <v>10</v>
      </c>
      <c r="L1943" s="5">
        <f>VLOOKUP(TrendSheetStgData[Population]&amp;TrendSheetStgData[Trend],Threshold[#All],5,FALSE)</f>
        <v>5</v>
      </c>
      <c r="M19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4" spans="1:13" x14ac:dyDescent="0.25">
      <c r="A1944" t="s">
        <v>116</v>
      </c>
      <c r="B1944" t="s">
        <v>116</v>
      </c>
      <c r="C1944" t="s">
        <v>91</v>
      </c>
      <c r="D1944" s="1" t="s">
        <v>103</v>
      </c>
      <c r="E1944" t="s">
        <v>93</v>
      </c>
      <c r="F1944" t="s">
        <v>12</v>
      </c>
      <c r="G1944">
        <v>1</v>
      </c>
      <c r="H1944">
        <v>312.92</v>
      </c>
      <c r="I1944" s="5">
        <f>IFERROR(VLOOKUP(TrendSheetStgData[Population]&amp;TrendSheetStgData[Cost Basis]&amp;TrendSheetStgData[Period]&amp;TrendSheetStgData[Trend],TrendSheetPrdData[#All],9,FALSE),0)</f>
        <v>312.83999999999997</v>
      </c>
      <c r="J19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2.5572177470924731E-2</v>
      </c>
      <c r="K1944" s="5">
        <f>VLOOKUP(TrendSheetStgData[Population]&amp;TrendSheetStgData[Trend],Threshold[#All],4,FALSE)</f>
        <v>10</v>
      </c>
      <c r="L1944" s="5">
        <f>VLOOKUP(TrendSheetStgData[Population]&amp;TrendSheetStgData[Trend],Threshold[#All],5,FALSE)</f>
        <v>5</v>
      </c>
      <c r="M19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45" spans="1:13" x14ac:dyDescent="0.25">
      <c r="A1945" t="s">
        <v>116</v>
      </c>
      <c r="B1945" t="s">
        <v>116</v>
      </c>
      <c r="C1945" t="s">
        <v>91</v>
      </c>
      <c r="D1945" s="1" t="s">
        <v>104</v>
      </c>
      <c r="E1945" t="s">
        <v>93</v>
      </c>
      <c r="F1945" t="s">
        <v>12</v>
      </c>
      <c r="G1945">
        <v>1</v>
      </c>
      <c r="H1945">
        <v>559.98</v>
      </c>
      <c r="I1945" s="5">
        <f>IFERROR(VLOOKUP(TrendSheetStgData[Population]&amp;TrendSheetStgData[Cost Basis]&amp;TrendSheetStgData[Period]&amp;TrendSheetStgData[Trend],TrendSheetPrdData[#All],9,FALSE),0)</f>
        <v>559.79999999999995</v>
      </c>
      <c r="J19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3.2154340836024232E-2</v>
      </c>
      <c r="K1945" s="5">
        <f>VLOOKUP(TrendSheetStgData[Population]&amp;TrendSheetStgData[Trend],Threshold[#All],4,FALSE)</f>
        <v>10</v>
      </c>
      <c r="L1945" s="5">
        <f>VLOOKUP(TrendSheetStgData[Population]&amp;TrendSheetStgData[Trend],Threshold[#All],5,FALSE)</f>
        <v>5</v>
      </c>
      <c r="M19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46" spans="1:13" x14ac:dyDescent="0.25">
      <c r="A1946" t="s">
        <v>116</v>
      </c>
      <c r="B1946" t="s">
        <v>116</v>
      </c>
      <c r="C1946" t="s">
        <v>91</v>
      </c>
      <c r="D1946" s="1" t="s">
        <v>105</v>
      </c>
      <c r="E1946" t="s">
        <v>113</v>
      </c>
      <c r="F1946" t="s">
        <v>12</v>
      </c>
      <c r="G1946">
        <v>1</v>
      </c>
      <c r="H1946">
        <v>565.41</v>
      </c>
      <c r="I1946" s="5">
        <f>IFERROR(VLOOKUP(TrendSheetStgData[Population]&amp;TrendSheetStgData[Cost Basis]&amp;TrendSheetStgData[Period]&amp;TrendSheetStgData[Trend],TrendSheetPrdData[#All],9,FALSE),0)</f>
        <v>565.41</v>
      </c>
      <c r="J19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46" s="5">
        <f>VLOOKUP(TrendSheetStgData[Population]&amp;TrendSheetStgData[Trend],Threshold[#All],4,FALSE)</f>
        <v>10</v>
      </c>
      <c r="L1946" s="5">
        <f>VLOOKUP(TrendSheetStgData[Population]&amp;TrendSheetStgData[Trend],Threshold[#All],5,FALSE)</f>
        <v>5</v>
      </c>
      <c r="M19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47" spans="1:13" x14ac:dyDescent="0.25">
      <c r="A1947" t="s">
        <v>116</v>
      </c>
      <c r="B1947" t="s">
        <v>116</v>
      </c>
      <c r="C1947" t="s">
        <v>91</v>
      </c>
      <c r="D1947" s="1" t="s">
        <v>106</v>
      </c>
      <c r="E1947" t="s">
        <v>113</v>
      </c>
      <c r="F1947" t="s">
        <v>12</v>
      </c>
      <c r="G1947">
        <v>1</v>
      </c>
      <c r="H1947">
        <v>399.42</v>
      </c>
      <c r="I1947" s="5">
        <f>IFERROR(VLOOKUP(TrendSheetStgData[Population]&amp;TrendSheetStgData[Cost Basis]&amp;TrendSheetStgData[Period]&amp;TrendSheetStgData[Trend],TrendSheetPrdData[#All],9,FALSE),0)</f>
        <v>375.05</v>
      </c>
      <c r="J19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6.4978002932942287</v>
      </c>
      <c r="K1947" s="5">
        <f>VLOOKUP(TrendSheetStgData[Population]&amp;TrendSheetStgData[Trend],Threshold[#All],4,FALSE)</f>
        <v>10</v>
      </c>
      <c r="L1947" s="5">
        <f>VLOOKUP(TrendSheetStgData[Population]&amp;TrendSheetStgData[Trend],Threshold[#All],5,FALSE)</f>
        <v>5</v>
      </c>
      <c r="M19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1948" spans="1:13" x14ac:dyDescent="0.25">
      <c r="A1948" t="s">
        <v>116</v>
      </c>
      <c r="B1948" t="s">
        <v>116</v>
      </c>
      <c r="C1948" t="s">
        <v>91</v>
      </c>
      <c r="D1948" s="1" t="s">
        <v>107</v>
      </c>
      <c r="E1948" t="s">
        <v>113</v>
      </c>
      <c r="F1948" t="s">
        <v>12</v>
      </c>
      <c r="G1948">
        <v>1</v>
      </c>
      <c r="H1948">
        <v>843.35</v>
      </c>
      <c r="I1948" s="5">
        <f>IFERROR(VLOOKUP(TrendSheetStgData[Population]&amp;TrendSheetStgData[Cost Basis]&amp;TrendSheetStgData[Period]&amp;TrendSheetStgData[Trend],TrendSheetPrdData[#All],9,FALSE),0)</f>
        <v>843.85</v>
      </c>
      <c r="J19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5.9252236771938138E-2</v>
      </c>
      <c r="K1948" s="5">
        <f>VLOOKUP(TrendSheetStgData[Population]&amp;TrendSheetStgData[Trend],Threshold[#All],4,FALSE)</f>
        <v>10</v>
      </c>
      <c r="L1948" s="5">
        <f>VLOOKUP(TrendSheetStgData[Population]&amp;TrendSheetStgData[Trend],Threshold[#All],5,FALSE)</f>
        <v>5</v>
      </c>
      <c r="M19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49" spans="1:13" x14ac:dyDescent="0.25">
      <c r="A1949" t="s">
        <v>116</v>
      </c>
      <c r="B1949" t="s">
        <v>116</v>
      </c>
      <c r="C1949" t="s">
        <v>91</v>
      </c>
      <c r="D1949" s="1" t="s">
        <v>108</v>
      </c>
      <c r="E1949" t="s">
        <v>113</v>
      </c>
      <c r="F1949" t="s">
        <v>12</v>
      </c>
      <c r="G1949">
        <v>1</v>
      </c>
      <c r="H1949">
        <v>301.92</v>
      </c>
      <c r="I1949" s="5">
        <f>IFERROR(VLOOKUP(TrendSheetStgData[Population]&amp;TrendSheetStgData[Cost Basis]&amp;TrendSheetStgData[Period]&amp;TrendSheetStgData[Trend],TrendSheetPrdData[#All],9,FALSE),0)</f>
        <v>301.81</v>
      </c>
      <c r="J19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3.6446771147415145E-2</v>
      </c>
      <c r="K1949" s="5">
        <f>VLOOKUP(TrendSheetStgData[Population]&amp;TrendSheetStgData[Trend],Threshold[#All],4,FALSE)</f>
        <v>10</v>
      </c>
      <c r="L1949" s="5">
        <f>VLOOKUP(TrendSheetStgData[Population]&amp;TrendSheetStgData[Trend],Threshold[#All],5,FALSE)</f>
        <v>5</v>
      </c>
      <c r="M19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50" spans="1:13" x14ac:dyDescent="0.25">
      <c r="A1950" t="s">
        <v>116</v>
      </c>
      <c r="B1950" t="s">
        <v>116</v>
      </c>
      <c r="C1950" t="s">
        <v>91</v>
      </c>
      <c r="D1950" s="1" t="s">
        <v>109</v>
      </c>
      <c r="E1950" t="s">
        <v>113</v>
      </c>
      <c r="F1950" t="s">
        <v>12</v>
      </c>
      <c r="G1950">
        <v>1</v>
      </c>
      <c r="H1950">
        <v>639.54999999999995</v>
      </c>
      <c r="I1950" s="5">
        <f>IFERROR(VLOOKUP(TrendSheetStgData[Population]&amp;TrendSheetStgData[Cost Basis]&amp;TrendSheetStgData[Period]&amp;TrendSheetStgData[Trend],TrendSheetPrdData[#All],9,FALSE),0)</f>
        <v>638.5</v>
      </c>
      <c r="J19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0.16444792482379866</v>
      </c>
      <c r="K1950" s="5">
        <f>VLOOKUP(TrendSheetStgData[Population]&amp;TrendSheetStgData[Trend],Threshold[#All],4,FALSE)</f>
        <v>10</v>
      </c>
      <c r="L1950" s="5">
        <f>VLOOKUP(TrendSheetStgData[Population]&amp;TrendSheetStgData[Trend],Threshold[#All],5,FALSE)</f>
        <v>5</v>
      </c>
      <c r="M19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51" spans="1:13" x14ac:dyDescent="0.25">
      <c r="A1951" t="s">
        <v>116</v>
      </c>
      <c r="B1951" t="s">
        <v>116</v>
      </c>
      <c r="C1951" t="s">
        <v>91</v>
      </c>
      <c r="D1951" s="1" t="s">
        <v>110</v>
      </c>
      <c r="E1951" t="s">
        <v>113</v>
      </c>
      <c r="F1951" t="s">
        <v>12</v>
      </c>
      <c r="G1951">
        <v>1</v>
      </c>
      <c r="H1951">
        <v>476.42</v>
      </c>
      <c r="I1951" s="5">
        <f>IFERROR(VLOOKUP(TrendSheetStgData[Population]&amp;TrendSheetStgData[Cost Basis]&amp;TrendSheetStgData[Period]&amp;TrendSheetStgData[Trend],TrendSheetPrdData[#All],9,FALSE),0)</f>
        <v>472.16</v>
      </c>
      <c r="J19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0.90223652998983206</v>
      </c>
      <c r="K1951" s="5">
        <f>VLOOKUP(TrendSheetStgData[Population]&amp;TrendSheetStgData[Trend],Threshold[#All],4,FALSE)</f>
        <v>10</v>
      </c>
      <c r="L1951" s="5">
        <f>VLOOKUP(TrendSheetStgData[Population]&amp;TrendSheetStgData[Trend],Threshold[#All],5,FALSE)</f>
        <v>5</v>
      </c>
      <c r="M19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52" spans="1:13" x14ac:dyDescent="0.25">
      <c r="A1952" t="s">
        <v>116</v>
      </c>
      <c r="B1952" t="s">
        <v>116</v>
      </c>
      <c r="C1952" t="s">
        <v>91</v>
      </c>
      <c r="D1952" s="1" t="s">
        <v>111</v>
      </c>
      <c r="E1952" t="s">
        <v>113</v>
      </c>
      <c r="F1952" t="s">
        <v>12</v>
      </c>
      <c r="G1952">
        <v>1</v>
      </c>
      <c r="H1952">
        <v>489.52</v>
      </c>
      <c r="I1952" s="5">
        <f>IFERROR(VLOOKUP(TrendSheetStgData[Population]&amp;TrendSheetStgData[Cost Basis]&amp;TrendSheetStgData[Period]&amp;TrendSheetStgData[Trend],TrendSheetPrdData[#All],9,FALSE),0)</f>
        <v>393.39</v>
      </c>
      <c r="J19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24.436310023132261</v>
      </c>
      <c r="K1952" s="5">
        <f>VLOOKUP(TrendSheetStgData[Population]&amp;TrendSheetStgData[Trend],Threshold[#All],4,FALSE)</f>
        <v>10</v>
      </c>
      <c r="L1952" s="5">
        <f>VLOOKUP(TrendSheetStgData[Population]&amp;TrendSheetStgData[Trend],Threshold[#All],5,FALSE)</f>
        <v>5</v>
      </c>
      <c r="M19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53" spans="1:13" x14ac:dyDescent="0.25">
      <c r="A1953" t="s">
        <v>116</v>
      </c>
      <c r="B1953" t="s">
        <v>116</v>
      </c>
      <c r="C1953" t="s">
        <v>91</v>
      </c>
      <c r="D1953" s="1" t="s">
        <v>112</v>
      </c>
      <c r="E1953" t="s">
        <v>113</v>
      </c>
      <c r="F1953" t="s">
        <v>12</v>
      </c>
      <c r="G1953">
        <v>1</v>
      </c>
      <c r="H1953">
        <v>311.01</v>
      </c>
      <c r="I1953" s="5">
        <f>IFERROR(VLOOKUP(TrendSheetStgData[Population]&amp;TrendSheetStgData[Cost Basis]&amp;TrendSheetStgData[Period]&amp;TrendSheetStgData[Trend],TrendSheetPrdData[#All],9,FALSE),0)</f>
        <v>53.88</v>
      </c>
      <c r="J19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477.22717149220489</v>
      </c>
      <c r="K1953" s="5">
        <f>VLOOKUP(TrendSheetStgData[Population]&amp;TrendSheetStgData[Trend],Threshold[#All],4,FALSE)</f>
        <v>10</v>
      </c>
      <c r="L1953" s="5">
        <f>VLOOKUP(TrendSheetStgData[Population]&amp;TrendSheetStgData[Trend],Threshold[#All],5,FALSE)</f>
        <v>5</v>
      </c>
      <c r="M19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54" spans="1:13" x14ac:dyDescent="0.25">
      <c r="A1954" t="s">
        <v>116</v>
      </c>
      <c r="B1954" t="s">
        <v>116</v>
      </c>
      <c r="C1954" t="s">
        <v>91</v>
      </c>
      <c r="D1954" s="1" t="s">
        <v>114</v>
      </c>
      <c r="E1954" t="s">
        <v>113</v>
      </c>
      <c r="F1954" t="s">
        <v>12</v>
      </c>
      <c r="G1954">
        <v>1</v>
      </c>
      <c r="H1954">
        <v>119.37</v>
      </c>
      <c r="I1954" s="5">
        <f>IFERROR(VLOOKUP(TrendSheetStgData[Population]&amp;TrendSheetStgData[Cost Basis]&amp;TrendSheetStgData[Period]&amp;TrendSheetStgData[Trend],TrendSheetPrdData[#All],9,FALSE),0)</f>
        <v>0</v>
      </c>
      <c r="J19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54" s="5">
        <f>VLOOKUP(TrendSheetStgData[Population]&amp;TrendSheetStgData[Trend],Threshold[#All],4,FALSE)</f>
        <v>10</v>
      </c>
      <c r="L1954" s="5">
        <f>VLOOKUP(TrendSheetStgData[Population]&amp;TrendSheetStgData[Trend],Threshold[#All],5,FALSE)</f>
        <v>5</v>
      </c>
      <c r="M19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55" spans="1:13" x14ac:dyDescent="0.25">
      <c r="A1955" t="s">
        <v>116</v>
      </c>
      <c r="B1955" t="s">
        <v>116</v>
      </c>
      <c r="C1955" t="s">
        <v>91</v>
      </c>
      <c r="D1955" s="1" t="s">
        <v>92</v>
      </c>
      <c r="E1955" t="s">
        <v>93</v>
      </c>
      <c r="F1955" t="s">
        <v>13</v>
      </c>
      <c r="G1955">
        <v>2</v>
      </c>
      <c r="H1955">
        <v>102.9</v>
      </c>
      <c r="I1955" s="5">
        <f>IFERROR(VLOOKUP(TrendSheetStgData[Population]&amp;TrendSheetStgData[Cost Basis]&amp;TrendSheetStgData[Period]&amp;TrendSheetStgData[Trend],TrendSheetPrdData[#All],9,FALSE),0)</f>
        <v>102.9</v>
      </c>
      <c r="J19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5" s="5">
        <f>VLOOKUP(TrendSheetStgData[Population]&amp;TrendSheetStgData[Trend],Threshold[#All],4,FALSE)</f>
        <v>10</v>
      </c>
      <c r="L1955" s="5">
        <f>VLOOKUP(TrendSheetStgData[Population]&amp;TrendSheetStgData[Trend],Threshold[#All],5,FALSE)</f>
        <v>5</v>
      </c>
      <c r="M19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56" spans="1:13" x14ac:dyDescent="0.25">
      <c r="A1956" t="s">
        <v>116</v>
      </c>
      <c r="B1956" t="s">
        <v>116</v>
      </c>
      <c r="C1956" t="s">
        <v>91</v>
      </c>
      <c r="D1956" s="1" t="s">
        <v>94</v>
      </c>
      <c r="E1956" t="s">
        <v>93</v>
      </c>
      <c r="F1956" t="s">
        <v>13</v>
      </c>
      <c r="G1956">
        <v>2</v>
      </c>
      <c r="H1956">
        <v>101.91</v>
      </c>
      <c r="I1956" s="5">
        <f>IFERROR(VLOOKUP(TrendSheetStgData[Population]&amp;TrendSheetStgData[Cost Basis]&amp;TrendSheetStgData[Period]&amp;TrendSheetStgData[Trend],TrendSheetPrdData[#All],9,FALSE),0)</f>
        <v>101.91</v>
      </c>
      <c r="J19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6" s="5">
        <f>VLOOKUP(TrendSheetStgData[Population]&amp;TrendSheetStgData[Trend],Threshold[#All],4,FALSE)</f>
        <v>10</v>
      </c>
      <c r="L1956" s="5">
        <f>VLOOKUP(TrendSheetStgData[Population]&amp;TrendSheetStgData[Trend],Threshold[#All],5,FALSE)</f>
        <v>5</v>
      </c>
      <c r="M19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57" spans="1:13" x14ac:dyDescent="0.25">
      <c r="A1957" t="s">
        <v>116</v>
      </c>
      <c r="B1957" t="s">
        <v>116</v>
      </c>
      <c r="C1957" t="s">
        <v>91</v>
      </c>
      <c r="D1957" s="1" t="s">
        <v>95</v>
      </c>
      <c r="E1957" t="s">
        <v>93</v>
      </c>
      <c r="F1957" t="s">
        <v>13</v>
      </c>
      <c r="G1957">
        <v>2</v>
      </c>
      <c r="H1957">
        <v>114.4</v>
      </c>
      <c r="I1957" s="5">
        <f>IFERROR(VLOOKUP(TrendSheetStgData[Population]&amp;TrendSheetStgData[Cost Basis]&amp;TrendSheetStgData[Period]&amp;TrendSheetStgData[Trend],TrendSheetPrdData[#All],9,FALSE),0)</f>
        <v>114.4</v>
      </c>
      <c r="J19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7" s="5">
        <f>VLOOKUP(TrendSheetStgData[Population]&amp;TrendSheetStgData[Trend],Threshold[#All],4,FALSE)</f>
        <v>10</v>
      </c>
      <c r="L1957" s="5">
        <f>VLOOKUP(TrendSheetStgData[Population]&amp;TrendSheetStgData[Trend],Threshold[#All],5,FALSE)</f>
        <v>5</v>
      </c>
      <c r="M19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58" spans="1:13" x14ac:dyDescent="0.25">
      <c r="A1958" t="s">
        <v>116</v>
      </c>
      <c r="B1958" t="s">
        <v>116</v>
      </c>
      <c r="C1958" t="s">
        <v>91</v>
      </c>
      <c r="D1958" s="1" t="s">
        <v>96</v>
      </c>
      <c r="E1958" t="s">
        <v>93</v>
      </c>
      <c r="F1958" t="s">
        <v>13</v>
      </c>
      <c r="G1958">
        <v>2</v>
      </c>
      <c r="H1958">
        <v>250.37</v>
      </c>
      <c r="I1958" s="5">
        <f>IFERROR(VLOOKUP(TrendSheetStgData[Population]&amp;TrendSheetStgData[Cost Basis]&amp;TrendSheetStgData[Period]&amp;TrendSheetStgData[Trend],TrendSheetPrdData[#All],9,FALSE),0)</f>
        <v>250.37</v>
      </c>
      <c r="J19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8" s="5">
        <f>VLOOKUP(TrendSheetStgData[Population]&amp;TrendSheetStgData[Trend],Threshold[#All],4,FALSE)</f>
        <v>10</v>
      </c>
      <c r="L1958" s="5">
        <f>VLOOKUP(TrendSheetStgData[Population]&amp;TrendSheetStgData[Trend],Threshold[#All],5,FALSE)</f>
        <v>5</v>
      </c>
      <c r="M19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59" spans="1:13" x14ac:dyDescent="0.25">
      <c r="A1959" t="s">
        <v>116</v>
      </c>
      <c r="B1959" t="s">
        <v>116</v>
      </c>
      <c r="C1959" t="s">
        <v>91</v>
      </c>
      <c r="D1959" s="1" t="s">
        <v>97</v>
      </c>
      <c r="E1959" t="s">
        <v>93</v>
      </c>
      <c r="F1959" t="s">
        <v>13</v>
      </c>
      <c r="G1959">
        <v>2</v>
      </c>
      <c r="H1959">
        <v>89.29</v>
      </c>
      <c r="I1959" s="5">
        <f>IFERROR(VLOOKUP(TrendSheetStgData[Population]&amp;TrendSheetStgData[Cost Basis]&amp;TrendSheetStgData[Period]&amp;TrendSheetStgData[Trend],TrendSheetPrdData[#All],9,FALSE),0)</f>
        <v>89.29</v>
      </c>
      <c r="J19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59" s="5">
        <f>VLOOKUP(TrendSheetStgData[Population]&amp;TrendSheetStgData[Trend],Threshold[#All],4,FALSE)</f>
        <v>10</v>
      </c>
      <c r="L1959" s="5">
        <f>VLOOKUP(TrendSheetStgData[Population]&amp;TrendSheetStgData[Trend],Threshold[#All],5,FALSE)</f>
        <v>5</v>
      </c>
      <c r="M19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0" spans="1:13" x14ac:dyDescent="0.25">
      <c r="A1960" t="s">
        <v>116</v>
      </c>
      <c r="B1960" t="s">
        <v>116</v>
      </c>
      <c r="C1960" t="s">
        <v>91</v>
      </c>
      <c r="D1960" s="1" t="s">
        <v>98</v>
      </c>
      <c r="E1960" t="s">
        <v>93</v>
      </c>
      <c r="F1960" t="s">
        <v>13</v>
      </c>
      <c r="G1960">
        <v>2</v>
      </c>
      <c r="H1960">
        <v>135.01</v>
      </c>
      <c r="I1960" s="5">
        <f>IFERROR(VLOOKUP(TrendSheetStgData[Population]&amp;TrendSheetStgData[Cost Basis]&amp;TrendSheetStgData[Period]&amp;TrendSheetStgData[Trend],TrendSheetPrdData[#All],9,FALSE),0)</f>
        <v>135.01</v>
      </c>
      <c r="J19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0" s="5">
        <f>VLOOKUP(TrendSheetStgData[Population]&amp;TrendSheetStgData[Trend],Threshold[#All],4,FALSE)</f>
        <v>10</v>
      </c>
      <c r="L1960" s="5">
        <f>VLOOKUP(TrendSheetStgData[Population]&amp;TrendSheetStgData[Trend],Threshold[#All],5,FALSE)</f>
        <v>5</v>
      </c>
      <c r="M19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1" spans="1:13" x14ac:dyDescent="0.25">
      <c r="A1961" t="s">
        <v>116</v>
      </c>
      <c r="B1961" t="s">
        <v>116</v>
      </c>
      <c r="C1961" t="s">
        <v>91</v>
      </c>
      <c r="D1961" s="1" t="s">
        <v>99</v>
      </c>
      <c r="E1961" t="s">
        <v>93</v>
      </c>
      <c r="F1961" t="s">
        <v>13</v>
      </c>
      <c r="G1961">
        <v>2</v>
      </c>
      <c r="H1961">
        <v>122.13</v>
      </c>
      <c r="I1961" s="5">
        <f>IFERROR(VLOOKUP(TrendSheetStgData[Population]&amp;TrendSheetStgData[Cost Basis]&amp;TrendSheetStgData[Period]&amp;TrendSheetStgData[Trend],TrendSheetPrdData[#All],9,FALSE),0)</f>
        <v>122.13</v>
      </c>
      <c r="J19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1" s="5">
        <f>VLOOKUP(TrendSheetStgData[Population]&amp;TrendSheetStgData[Trend],Threshold[#All],4,FALSE)</f>
        <v>10</v>
      </c>
      <c r="L1961" s="5">
        <f>VLOOKUP(TrendSheetStgData[Population]&amp;TrendSheetStgData[Trend],Threshold[#All],5,FALSE)</f>
        <v>5</v>
      </c>
      <c r="M19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2" spans="1:13" x14ac:dyDescent="0.25">
      <c r="A1962" t="s">
        <v>116</v>
      </c>
      <c r="B1962" t="s">
        <v>116</v>
      </c>
      <c r="C1962" t="s">
        <v>91</v>
      </c>
      <c r="D1962" s="1" t="s">
        <v>100</v>
      </c>
      <c r="E1962" t="s">
        <v>93</v>
      </c>
      <c r="F1962" t="s">
        <v>13</v>
      </c>
      <c r="G1962">
        <v>2</v>
      </c>
      <c r="H1962">
        <v>108.98</v>
      </c>
      <c r="I1962" s="5">
        <f>IFERROR(VLOOKUP(TrendSheetStgData[Population]&amp;TrendSheetStgData[Cost Basis]&amp;TrendSheetStgData[Period]&amp;TrendSheetStgData[Trend],TrendSheetPrdData[#All],9,FALSE),0)</f>
        <v>108.98</v>
      </c>
      <c r="J19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2" s="5">
        <f>VLOOKUP(TrendSheetStgData[Population]&amp;TrendSheetStgData[Trend],Threshold[#All],4,FALSE)</f>
        <v>10</v>
      </c>
      <c r="L1962" s="5">
        <f>VLOOKUP(TrendSheetStgData[Population]&amp;TrendSheetStgData[Trend],Threshold[#All],5,FALSE)</f>
        <v>5</v>
      </c>
      <c r="M19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3" spans="1:13" x14ac:dyDescent="0.25">
      <c r="A1963" t="s">
        <v>116</v>
      </c>
      <c r="B1963" t="s">
        <v>116</v>
      </c>
      <c r="C1963" t="s">
        <v>91</v>
      </c>
      <c r="D1963" s="1" t="s">
        <v>101</v>
      </c>
      <c r="E1963" t="s">
        <v>93</v>
      </c>
      <c r="F1963" t="s">
        <v>13</v>
      </c>
      <c r="G1963">
        <v>2</v>
      </c>
      <c r="H1963">
        <v>159.96</v>
      </c>
      <c r="I1963" s="5">
        <f>IFERROR(VLOOKUP(TrendSheetStgData[Population]&amp;TrendSheetStgData[Cost Basis]&amp;TrendSheetStgData[Period]&amp;TrendSheetStgData[Trend],TrendSheetPrdData[#All],9,FALSE),0)</f>
        <v>159.96</v>
      </c>
      <c r="J19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3" s="5">
        <f>VLOOKUP(TrendSheetStgData[Population]&amp;TrendSheetStgData[Trend],Threshold[#All],4,FALSE)</f>
        <v>10</v>
      </c>
      <c r="L1963" s="5">
        <f>VLOOKUP(TrendSheetStgData[Population]&amp;TrendSheetStgData[Trend],Threshold[#All],5,FALSE)</f>
        <v>5</v>
      </c>
      <c r="M19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4" spans="1:13" x14ac:dyDescent="0.25">
      <c r="A1964" t="s">
        <v>116</v>
      </c>
      <c r="B1964" t="s">
        <v>116</v>
      </c>
      <c r="C1964" t="s">
        <v>91</v>
      </c>
      <c r="D1964" s="1" t="s">
        <v>102</v>
      </c>
      <c r="E1964" t="s">
        <v>93</v>
      </c>
      <c r="F1964" t="s">
        <v>13</v>
      </c>
      <c r="G1964">
        <v>2</v>
      </c>
      <c r="H1964">
        <v>160.18</v>
      </c>
      <c r="I1964" s="5">
        <f>IFERROR(VLOOKUP(TrendSheetStgData[Population]&amp;TrendSheetStgData[Cost Basis]&amp;TrendSheetStgData[Period]&amp;TrendSheetStgData[Trend],TrendSheetPrdData[#All],9,FALSE),0)</f>
        <v>160.18</v>
      </c>
      <c r="J19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4" s="5">
        <f>VLOOKUP(TrendSheetStgData[Population]&amp;TrendSheetStgData[Trend],Threshold[#All],4,FALSE)</f>
        <v>10</v>
      </c>
      <c r="L1964" s="5">
        <f>VLOOKUP(TrendSheetStgData[Population]&amp;TrendSheetStgData[Trend],Threshold[#All],5,FALSE)</f>
        <v>5</v>
      </c>
      <c r="M19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5" spans="1:13" x14ac:dyDescent="0.25">
      <c r="A1965" t="s">
        <v>116</v>
      </c>
      <c r="B1965" t="s">
        <v>116</v>
      </c>
      <c r="C1965" t="s">
        <v>91</v>
      </c>
      <c r="D1965" s="1" t="s">
        <v>103</v>
      </c>
      <c r="E1965" t="s">
        <v>93</v>
      </c>
      <c r="F1965" t="s">
        <v>13</v>
      </c>
      <c r="G1965">
        <v>2</v>
      </c>
      <c r="H1965">
        <v>145.43</v>
      </c>
      <c r="I1965" s="5">
        <f>IFERROR(VLOOKUP(TrendSheetStgData[Population]&amp;TrendSheetStgData[Cost Basis]&amp;TrendSheetStgData[Period]&amp;TrendSheetStgData[Trend],TrendSheetPrdData[#All],9,FALSE),0)</f>
        <v>145.43</v>
      </c>
      <c r="J19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5" s="5">
        <f>VLOOKUP(TrendSheetStgData[Population]&amp;TrendSheetStgData[Trend],Threshold[#All],4,FALSE)</f>
        <v>10</v>
      </c>
      <c r="L1965" s="5">
        <f>VLOOKUP(TrendSheetStgData[Population]&amp;TrendSheetStgData[Trend],Threshold[#All],5,FALSE)</f>
        <v>5</v>
      </c>
      <c r="M19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6" spans="1:13" x14ac:dyDescent="0.25">
      <c r="A1966" t="s">
        <v>116</v>
      </c>
      <c r="B1966" t="s">
        <v>116</v>
      </c>
      <c r="C1966" t="s">
        <v>91</v>
      </c>
      <c r="D1966" s="1" t="s">
        <v>104</v>
      </c>
      <c r="E1966" t="s">
        <v>93</v>
      </c>
      <c r="F1966" t="s">
        <v>13</v>
      </c>
      <c r="G1966">
        <v>2</v>
      </c>
      <c r="H1966">
        <v>194.46</v>
      </c>
      <c r="I1966" s="5">
        <f>IFERROR(VLOOKUP(TrendSheetStgData[Population]&amp;TrendSheetStgData[Cost Basis]&amp;TrendSheetStgData[Period]&amp;TrendSheetStgData[Trend],TrendSheetPrdData[#All],9,FALSE),0)</f>
        <v>194.46</v>
      </c>
      <c r="J19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6" s="5">
        <f>VLOOKUP(TrendSheetStgData[Population]&amp;TrendSheetStgData[Trend],Threshold[#All],4,FALSE)</f>
        <v>10</v>
      </c>
      <c r="L1966" s="5">
        <f>VLOOKUP(TrendSheetStgData[Population]&amp;TrendSheetStgData[Trend],Threshold[#All],5,FALSE)</f>
        <v>5</v>
      </c>
      <c r="M19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7" spans="1:13" x14ac:dyDescent="0.25">
      <c r="A1967" t="s">
        <v>116</v>
      </c>
      <c r="B1967" t="s">
        <v>116</v>
      </c>
      <c r="C1967" t="s">
        <v>91</v>
      </c>
      <c r="D1967" s="1" t="s">
        <v>105</v>
      </c>
      <c r="E1967" t="s">
        <v>113</v>
      </c>
      <c r="F1967" t="s">
        <v>13</v>
      </c>
      <c r="G1967">
        <v>2</v>
      </c>
      <c r="H1967">
        <v>144.54</v>
      </c>
      <c r="I1967" s="5">
        <f>IFERROR(VLOOKUP(TrendSheetStgData[Population]&amp;TrendSheetStgData[Cost Basis]&amp;TrendSheetStgData[Period]&amp;TrendSheetStgData[Trend],TrendSheetPrdData[#All],9,FALSE),0)</f>
        <v>144.54</v>
      </c>
      <c r="J19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7" s="5">
        <f>VLOOKUP(TrendSheetStgData[Population]&amp;TrendSheetStgData[Trend],Threshold[#All],4,FALSE)</f>
        <v>10</v>
      </c>
      <c r="L1967" s="5">
        <f>VLOOKUP(TrendSheetStgData[Population]&amp;TrendSheetStgData[Trend],Threshold[#All],5,FALSE)</f>
        <v>5</v>
      </c>
      <c r="M19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8" spans="1:13" x14ac:dyDescent="0.25">
      <c r="A1968" t="s">
        <v>116</v>
      </c>
      <c r="B1968" t="s">
        <v>116</v>
      </c>
      <c r="C1968" t="s">
        <v>91</v>
      </c>
      <c r="D1968" s="1" t="s">
        <v>106</v>
      </c>
      <c r="E1968" t="s">
        <v>113</v>
      </c>
      <c r="F1968" t="s">
        <v>13</v>
      </c>
      <c r="G1968">
        <v>2</v>
      </c>
      <c r="H1968">
        <v>116.03</v>
      </c>
      <c r="I1968" s="5">
        <f>IFERROR(VLOOKUP(TrendSheetStgData[Population]&amp;TrendSheetStgData[Cost Basis]&amp;TrendSheetStgData[Period]&amp;TrendSheetStgData[Trend],TrendSheetPrdData[#All],9,FALSE),0)</f>
        <v>116.03</v>
      </c>
      <c r="J19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68" s="5">
        <f>VLOOKUP(TrendSheetStgData[Population]&amp;TrendSheetStgData[Trend],Threshold[#All],4,FALSE)</f>
        <v>10</v>
      </c>
      <c r="L1968" s="5">
        <f>VLOOKUP(TrendSheetStgData[Population]&amp;TrendSheetStgData[Trend],Threshold[#All],5,FALSE)</f>
        <v>5</v>
      </c>
      <c r="M19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69" spans="1:13" x14ac:dyDescent="0.25">
      <c r="A1969" t="s">
        <v>116</v>
      </c>
      <c r="B1969" t="s">
        <v>116</v>
      </c>
      <c r="C1969" t="s">
        <v>91</v>
      </c>
      <c r="D1969" s="1" t="s">
        <v>107</v>
      </c>
      <c r="E1969" t="s">
        <v>113</v>
      </c>
      <c r="F1969" t="s">
        <v>13</v>
      </c>
      <c r="G1969">
        <v>2</v>
      </c>
      <c r="H1969">
        <v>123.75</v>
      </c>
      <c r="I1969" s="5">
        <f>IFERROR(VLOOKUP(TrendSheetStgData[Population]&amp;TrendSheetStgData[Cost Basis]&amp;TrendSheetStgData[Period]&amp;TrendSheetStgData[Trend],TrendSheetPrdData[#All],9,FALSE),0)</f>
        <v>123.95</v>
      </c>
      <c r="J19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0.16135538523598456</v>
      </c>
      <c r="K1969" s="5">
        <f>VLOOKUP(TrendSheetStgData[Population]&amp;TrendSheetStgData[Trend],Threshold[#All],4,FALSE)</f>
        <v>10</v>
      </c>
      <c r="L1969" s="5">
        <f>VLOOKUP(TrendSheetStgData[Population]&amp;TrendSheetStgData[Trend],Threshold[#All],5,FALSE)</f>
        <v>5</v>
      </c>
      <c r="M19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70" spans="1:13" x14ac:dyDescent="0.25">
      <c r="A1970" t="s">
        <v>116</v>
      </c>
      <c r="B1970" t="s">
        <v>116</v>
      </c>
      <c r="C1970" t="s">
        <v>91</v>
      </c>
      <c r="D1970" s="1" t="s">
        <v>108</v>
      </c>
      <c r="E1970" t="s">
        <v>113</v>
      </c>
      <c r="F1970" t="s">
        <v>13</v>
      </c>
      <c r="G1970">
        <v>2</v>
      </c>
      <c r="H1970">
        <v>126.77</v>
      </c>
      <c r="I1970" s="5">
        <f>IFERROR(VLOOKUP(TrendSheetStgData[Population]&amp;TrendSheetStgData[Cost Basis]&amp;TrendSheetStgData[Period]&amp;TrendSheetStgData[Trend],TrendSheetPrdData[#All],9,FALSE),0)</f>
        <v>126.64</v>
      </c>
      <c r="J19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0.10265319014529015</v>
      </c>
      <c r="K1970" s="5">
        <f>VLOOKUP(TrendSheetStgData[Population]&amp;TrendSheetStgData[Trend],Threshold[#All],4,FALSE)</f>
        <v>10</v>
      </c>
      <c r="L1970" s="5">
        <f>VLOOKUP(TrendSheetStgData[Population]&amp;TrendSheetStgData[Trend],Threshold[#All],5,FALSE)</f>
        <v>5</v>
      </c>
      <c r="M19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71" spans="1:13" x14ac:dyDescent="0.25">
      <c r="A1971" t="s">
        <v>116</v>
      </c>
      <c r="B1971" t="s">
        <v>116</v>
      </c>
      <c r="C1971" t="s">
        <v>91</v>
      </c>
      <c r="D1971" s="1" t="s">
        <v>109</v>
      </c>
      <c r="E1971" t="s">
        <v>113</v>
      </c>
      <c r="F1971" t="s">
        <v>13</v>
      </c>
      <c r="G1971">
        <v>2</v>
      </c>
      <c r="H1971">
        <v>140.44</v>
      </c>
      <c r="I1971" s="5">
        <f>IFERROR(VLOOKUP(TrendSheetStgData[Population]&amp;TrendSheetStgData[Cost Basis]&amp;TrendSheetStgData[Period]&amp;TrendSheetStgData[Trend],TrendSheetPrdData[#All],9,FALSE),0)</f>
        <v>140.09</v>
      </c>
      <c r="J19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0.24983938896423322</v>
      </c>
      <c r="K1971" s="5">
        <f>VLOOKUP(TrendSheetStgData[Population]&amp;TrendSheetStgData[Trend],Threshold[#All],4,FALSE)</f>
        <v>10</v>
      </c>
      <c r="L1971" s="5">
        <f>VLOOKUP(TrendSheetStgData[Population]&amp;TrendSheetStgData[Trend],Threshold[#All],5,FALSE)</f>
        <v>5</v>
      </c>
      <c r="M19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72" spans="1:13" x14ac:dyDescent="0.25">
      <c r="A1972" t="s">
        <v>116</v>
      </c>
      <c r="B1972" t="s">
        <v>116</v>
      </c>
      <c r="C1972" t="s">
        <v>91</v>
      </c>
      <c r="D1972" s="1" t="s">
        <v>110</v>
      </c>
      <c r="E1972" t="s">
        <v>113</v>
      </c>
      <c r="F1972" t="s">
        <v>13</v>
      </c>
      <c r="G1972">
        <v>2</v>
      </c>
      <c r="H1972">
        <v>136.62</v>
      </c>
      <c r="I1972" s="5">
        <f>IFERROR(VLOOKUP(TrendSheetStgData[Population]&amp;TrendSheetStgData[Cost Basis]&amp;TrendSheetStgData[Period]&amp;TrendSheetStgData[Trend],TrendSheetPrdData[#All],9,FALSE),0)</f>
        <v>136.62</v>
      </c>
      <c r="J19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2" s="5">
        <f>VLOOKUP(TrendSheetStgData[Population]&amp;TrendSheetStgData[Trend],Threshold[#All],4,FALSE)</f>
        <v>10</v>
      </c>
      <c r="L1972" s="5">
        <f>VLOOKUP(TrendSheetStgData[Population]&amp;TrendSheetStgData[Trend],Threshold[#All],5,FALSE)</f>
        <v>5</v>
      </c>
      <c r="M19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3" spans="1:13" x14ac:dyDescent="0.25">
      <c r="A1973" t="s">
        <v>116</v>
      </c>
      <c r="B1973" t="s">
        <v>116</v>
      </c>
      <c r="C1973" t="s">
        <v>91</v>
      </c>
      <c r="D1973" s="1" t="s">
        <v>111</v>
      </c>
      <c r="E1973" t="s">
        <v>113</v>
      </c>
      <c r="F1973" t="s">
        <v>13</v>
      </c>
      <c r="G1973">
        <v>2</v>
      </c>
      <c r="H1973">
        <v>119.78</v>
      </c>
      <c r="I1973" s="5">
        <f>IFERROR(VLOOKUP(TrendSheetStgData[Population]&amp;TrendSheetStgData[Cost Basis]&amp;TrendSheetStgData[Period]&amp;TrendSheetStgData[Trend],TrendSheetPrdData[#All],9,FALSE),0)</f>
        <v>119.16</v>
      </c>
      <c r="J19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0.52030882846593207</v>
      </c>
      <c r="K1973" s="5">
        <f>VLOOKUP(TrendSheetStgData[Population]&amp;TrendSheetStgData[Trend],Threshold[#All],4,FALSE)</f>
        <v>10</v>
      </c>
      <c r="L1973" s="5">
        <f>VLOOKUP(TrendSheetStgData[Population]&amp;TrendSheetStgData[Trend],Threshold[#All],5,FALSE)</f>
        <v>5</v>
      </c>
      <c r="M19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74" spans="1:13" x14ac:dyDescent="0.25">
      <c r="A1974" t="s">
        <v>116</v>
      </c>
      <c r="B1974" t="s">
        <v>116</v>
      </c>
      <c r="C1974" t="s">
        <v>91</v>
      </c>
      <c r="D1974" s="1" t="s">
        <v>112</v>
      </c>
      <c r="E1974" t="s">
        <v>113</v>
      </c>
      <c r="F1974" t="s">
        <v>13</v>
      </c>
      <c r="G1974">
        <v>2</v>
      </c>
      <c r="H1974">
        <v>107.4</v>
      </c>
      <c r="I1974" s="5">
        <f>IFERROR(VLOOKUP(TrendSheetStgData[Population]&amp;TrendSheetStgData[Cost Basis]&amp;TrendSheetStgData[Period]&amp;TrendSheetStgData[Trend],TrendSheetPrdData[#All],9,FALSE),0)</f>
        <v>107.4</v>
      </c>
      <c r="J19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4" s="5">
        <f>VLOOKUP(TrendSheetStgData[Population]&amp;TrendSheetStgData[Trend],Threshold[#All],4,FALSE)</f>
        <v>10</v>
      </c>
      <c r="L1974" s="5">
        <f>VLOOKUP(TrendSheetStgData[Population]&amp;TrendSheetStgData[Trend],Threshold[#All],5,FALSE)</f>
        <v>5</v>
      </c>
      <c r="M19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5" spans="1:13" x14ac:dyDescent="0.25">
      <c r="A1975" t="s">
        <v>116</v>
      </c>
      <c r="B1975" t="s">
        <v>116</v>
      </c>
      <c r="C1975" t="s">
        <v>91</v>
      </c>
      <c r="D1975" s="1" t="s">
        <v>114</v>
      </c>
      <c r="E1975" t="s">
        <v>113</v>
      </c>
      <c r="F1975" t="s">
        <v>13</v>
      </c>
      <c r="G1975">
        <v>2</v>
      </c>
      <c r="H1975">
        <v>120.26</v>
      </c>
      <c r="I1975" s="5">
        <f>IFERROR(VLOOKUP(TrendSheetStgData[Population]&amp;TrendSheetStgData[Cost Basis]&amp;TrendSheetStgData[Period]&amp;TrendSheetStgData[Trend],TrendSheetPrdData[#All],9,FALSE),0)</f>
        <v>0</v>
      </c>
      <c r="J19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75" s="5">
        <f>VLOOKUP(TrendSheetStgData[Population]&amp;TrendSheetStgData[Trend],Threshold[#All],4,FALSE)</f>
        <v>10</v>
      </c>
      <c r="L1975" s="5">
        <f>VLOOKUP(TrendSheetStgData[Population]&amp;TrendSheetStgData[Trend],Threshold[#All],5,FALSE)</f>
        <v>5</v>
      </c>
      <c r="M19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76" spans="1:13" x14ac:dyDescent="0.25">
      <c r="A1976" t="s">
        <v>116</v>
      </c>
      <c r="B1976" t="s">
        <v>116</v>
      </c>
      <c r="C1976" t="s">
        <v>91</v>
      </c>
      <c r="D1976" s="1" t="s">
        <v>92</v>
      </c>
      <c r="E1976" t="s">
        <v>93</v>
      </c>
      <c r="F1976" t="s">
        <v>14</v>
      </c>
      <c r="G1976">
        <v>3</v>
      </c>
      <c r="H1976">
        <v>752.34</v>
      </c>
      <c r="I1976" s="5">
        <f>IFERROR(VLOOKUP(TrendSheetStgData[Population]&amp;TrendSheetStgData[Cost Basis]&amp;TrendSheetStgData[Period]&amp;TrendSheetStgData[Trend],TrendSheetPrdData[#All],9,FALSE),0)</f>
        <v>752.34</v>
      </c>
      <c r="J19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6" s="5">
        <f>VLOOKUP(TrendSheetStgData[Population]&amp;TrendSheetStgData[Trend],Threshold[#All],4,FALSE)</f>
        <v>10</v>
      </c>
      <c r="L1976" s="5">
        <f>VLOOKUP(TrendSheetStgData[Population]&amp;TrendSheetStgData[Trend],Threshold[#All],5,FALSE)</f>
        <v>5</v>
      </c>
      <c r="M19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7" spans="1:13" x14ac:dyDescent="0.25">
      <c r="A1977" t="s">
        <v>116</v>
      </c>
      <c r="B1977" t="s">
        <v>116</v>
      </c>
      <c r="C1977" t="s">
        <v>91</v>
      </c>
      <c r="D1977" s="1" t="s">
        <v>94</v>
      </c>
      <c r="E1977" t="s">
        <v>93</v>
      </c>
      <c r="F1977" t="s">
        <v>14</v>
      </c>
      <c r="G1977">
        <v>3</v>
      </c>
      <c r="H1977">
        <v>604.23</v>
      </c>
      <c r="I1977" s="5">
        <f>IFERROR(VLOOKUP(TrendSheetStgData[Population]&amp;TrendSheetStgData[Cost Basis]&amp;TrendSheetStgData[Period]&amp;TrendSheetStgData[Trend],TrendSheetPrdData[#All],9,FALSE),0)</f>
        <v>604.23</v>
      </c>
      <c r="J19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7" s="5">
        <f>VLOOKUP(TrendSheetStgData[Population]&amp;TrendSheetStgData[Trend],Threshold[#All],4,FALSE)</f>
        <v>10</v>
      </c>
      <c r="L1977" s="5">
        <f>VLOOKUP(TrendSheetStgData[Population]&amp;TrendSheetStgData[Trend],Threshold[#All],5,FALSE)</f>
        <v>5</v>
      </c>
      <c r="M19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8" spans="1:13" x14ac:dyDescent="0.25">
      <c r="A1978" t="s">
        <v>116</v>
      </c>
      <c r="B1978" t="s">
        <v>116</v>
      </c>
      <c r="C1978" t="s">
        <v>91</v>
      </c>
      <c r="D1978" s="1" t="s">
        <v>95</v>
      </c>
      <c r="E1978" t="s">
        <v>93</v>
      </c>
      <c r="F1978" t="s">
        <v>14</v>
      </c>
      <c r="G1978">
        <v>3</v>
      </c>
      <c r="H1978">
        <v>636.28</v>
      </c>
      <c r="I1978" s="5">
        <f>IFERROR(VLOOKUP(TrendSheetStgData[Population]&amp;TrendSheetStgData[Cost Basis]&amp;TrendSheetStgData[Period]&amp;TrendSheetStgData[Trend],TrendSheetPrdData[#All],9,FALSE),0)</f>
        <v>636.28</v>
      </c>
      <c r="J19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8" s="5">
        <f>VLOOKUP(TrendSheetStgData[Population]&amp;TrendSheetStgData[Trend],Threshold[#All],4,FALSE)</f>
        <v>10</v>
      </c>
      <c r="L1978" s="5">
        <f>VLOOKUP(TrendSheetStgData[Population]&amp;TrendSheetStgData[Trend],Threshold[#All],5,FALSE)</f>
        <v>5</v>
      </c>
      <c r="M19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79" spans="1:13" x14ac:dyDescent="0.25">
      <c r="A1979" t="s">
        <v>116</v>
      </c>
      <c r="B1979" t="s">
        <v>116</v>
      </c>
      <c r="C1979" t="s">
        <v>91</v>
      </c>
      <c r="D1979" s="1" t="s">
        <v>96</v>
      </c>
      <c r="E1979" t="s">
        <v>93</v>
      </c>
      <c r="F1979" t="s">
        <v>14</v>
      </c>
      <c r="G1979">
        <v>3</v>
      </c>
      <c r="H1979">
        <v>686.19</v>
      </c>
      <c r="I1979" s="5">
        <f>IFERROR(VLOOKUP(TrendSheetStgData[Population]&amp;TrendSheetStgData[Cost Basis]&amp;TrendSheetStgData[Period]&amp;TrendSheetStgData[Trend],TrendSheetPrdData[#All],9,FALSE),0)</f>
        <v>686.19</v>
      </c>
      <c r="J19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79" s="5">
        <f>VLOOKUP(TrendSheetStgData[Population]&amp;TrendSheetStgData[Trend],Threshold[#All],4,FALSE)</f>
        <v>10</v>
      </c>
      <c r="L1979" s="5">
        <f>VLOOKUP(TrendSheetStgData[Population]&amp;TrendSheetStgData[Trend],Threshold[#All],5,FALSE)</f>
        <v>5</v>
      </c>
      <c r="M19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0" spans="1:13" x14ac:dyDescent="0.25">
      <c r="A1980" t="s">
        <v>116</v>
      </c>
      <c r="B1980" t="s">
        <v>116</v>
      </c>
      <c r="C1980" t="s">
        <v>91</v>
      </c>
      <c r="D1980" s="1" t="s">
        <v>97</v>
      </c>
      <c r="E1980" t="s">
        <v>93</v>
      </c>
      <c r="F1980" t="s">
        <v>14</v>
      </c>
      <c r="G1980">
        <v>3</v>
      </c>
      <c r="H1980">
        <v>613.04</v>
      </c>
      <c r="I1980" s="5">
        <f>IFERROR(VLOOKUP(TrendSheetStgData[Population]&amp;TrendSheetStgData[Cost Basis]&amp;TrendSheetStgData[Period]&amp;TrendSheetStgData[Trend],TrendSheetPrdData[#All],9,FALSE),0)</f>
        <v>613.04</v>
      </c>
      <c r="J19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0" s="5">
        <f>VLOOKUP(TrendSheetStgData[Population]&amp;TrendSheetStgData[Trend],Threshold[#All],4,FALSE)</f>
        <v>10</v>
      </c>
      <c r="L1980" s="5">
        <f>VLOOKUP(TrendSheetStgData[Population]&amp;TrendSheetStgData[Trend],Threshold[#All],5,FALSE)</f>
        <v>5</v>
      </c>
      <c r="M19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1" spans="1:13" x14ac:dyDescent="0.25">
      <c r="A1981" t="s">
        <v>116</v>
      </c>
      <c r="B1981" t="s">
        <v>116</v>
      </c>
      <c r="C1981" t="s">
        <v>91</v>
      </c>
      <c r="D1981" s="1" t="s">
        <v>98</v>
      </c>
      <c r="E1981" t="s">
        <v>93</v>
      </c>
      <c r="F1981" t="s">
        <v>14</v>
      </c>
      <c r="G1981">
        <v>3</v>
      </c>
      <c r="H1981">
        <v>480.63</v>
      </c>
      <c r="I1981" s="5">
        <f>IFERROR(VLOOKUP(TrendSheetStgData[Population]&amp;TrendSheetStgData[Cost Basis]&amp;TrendSheetStgData[Period]&amp;TrendSheetStgData[Trend],TrendSheetPrdData[#All],9,FALSE),0)</f>
        <v>480.63</v>
      </c>
      <c r="J19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1" s="5">
        <f>VLOOKUP(TrendSheetStgData[Population]&amp;TrendSheetStgData[Trend],Threshold[#All],4,FALSE)</f>
        <v>10</v>
      </c>
      <c r="L1981" s="5">
        <f>VLOOKUP(TrendSheetStgData[Population]&amp;TrendSheetStgData[Trend],Threshold[#All],5,FALSE)</f>
        <v>5</v>
      </c>
      <c r="M19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2" spans="1:13" x14ac:dyDescent="0.25">
      <c r="A1982" t="s">
        <v>116</v>
      </c>
      <c r="B1982" t="s">
        <v>116</v>
      </c>
      <c r="C1982" t="s">
        <v>91</v>
      </c>
      <c r="D1982" s="1" t="s">
        <v>99</v>
      </c>
      <c r="E1982" t="s">
        <v>93</v>
      </c>
      <c r="F1982" t="s">
        <v>14</v>
      </c>
      <c r="G1982">
        <v>3</v>
      </c>
      <c r="H1982">
        <v>566.02</v>
      </c>
      <c r="I1982" s="5">
        <f>IFERROR(VLOOKUP(TrendSheetStgData[Population]&amp;TrendSheetStgData[Cost Basis]&amp;TrendSheetStgData[Period]&amp;TrendSheetStgData[Trend],TrendSheetPrdData[#All],9,FALSE),0)</f>
        <v>566.02</v>
      </c>
      <c r="J19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2" s="5">
        <f>VLOOKUP(TrendSheetStgData[Population]&amp;TrendSheetStgData[Trend],Threshold[#All],4,FALSE)</f>
        <v>10</v>
      </c>
      <c r="L1982" s="5">
        <f>VLOOKUP(TrendSheetStgData[Population]&amp;TrendSheetStgData[Trend],Threshold[#All],5,FALSE)</f>
        <v>5</v>
      </c>
      <c r="M19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3" spans="1:13" x14ac:dyDescent="0.25">
      <c r="A1983" t="s">
        <v>116</v>
      </c>
      <c r="B1983" t="s">
        <v>116</v>
      </c>
      <c r="C1983" t="s">
        <v>91</v>
      </c>
      <c r="D1983" s="1" t="s">
        <v>100</v>
      </c>
      <c r="E1983" t="s">
        <v>93</v>
      </c>
      <c r="F1983" t="s">
        <v>14</v>
      </c>
      <c r="G1983">
        <v>3</v>
      </c>
      <c r="H1983">
        <v>757.12</v>
      </c>
      <c r="I1983" s="5">
        <f>IFERROR(VLOOKUP(TrendSheetStgData[Population]&amp;TrendSheetStgData[Cost Basis]&amp;TrendSheetStgData[Period]&amp;TrendSheetStgData[Trend],TrendSheetPrdData[#All],9,FALSE),0)</f>
        <v>757.12</v>
      </c>
      <c r="J19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3" s="5">
        <f>VLOOKUP(TrendSheetStgData[Population]&amp;TrendSheetStgData[Trend],Threshold[#All],4,FALSE)</f>
        <v>10</v>
      </c>
      <c r="L1983" s="5">
        <f>VLOOKUP(TrendSheetStgData[Population]&amp;TrendSheetStgData[Trend],Threshold[#All],5,FALSE)</f>
        <v>5</v>
      </c>
      <c r="M19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4" spans="1:13" x14ac:dyDescent="0.25">
      <c r="A1984" t="s">
        <v>116</v>
      </c>
      <c r="B1984" t="s">
        <v>116</v>
      </c>
      <c r="C1984" t="s">
        <v>91</v>
      </c>
      <c r="D1984" s="1" t="s">
        <v>101</v>
      </c>
      <c r="E1984" t="s">
        <v>93</v>
      </c>
      <c r="F1984" t="s">
        <v>14</v>
      </c>
      <c r="G1984">
        <v>3</v>
      </c>
      <c r="H1984">
        <v>815.23</v>
      </c>
      <c r="I1984" s="5">
        <f>IFERROR(VLOOKUP(TrendSheetStgData[Population]&amp;TrendSheetStgData[Cost Basis]&amp;TrendSheetStgData[Period]&amp;TrendSheetStgData[Trend],TrendSheetPrdData[#All],9,FALSE),0)</f>
        <v>815.23</v>
      </c>
      <c r="J19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4" s="5">
        <f>VLOOKUP(TrendSheetStgData[Population]&amp;TrendSheetStgData[Trend],Threshold[#All],4,FALSE)</f>
        <v>10</v>
      </c>
      <c r="L1984" s="5">
        <f>VLOOKUP(TrendSheetStgData[Population]&amp;TrendSheetStgData[Trend],Threshold[#All],5,FALSE)</f>
        <v>5</v>
      </c>
      <c r="M19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5" spans="1:13" x14ac:dyDescent="0.25">
      <c r="A1985" t="s">
        <v>116</v>
      </c>
      <c r="B1985" t="s">
        <v>116</v>
      </c>
      <c r="C1985" t="s">
        <v>91</v>
      </c>
      <c r="D1985" s="1" t="s">
        <v>102</v>
      </c>
      <c r="E1985" t="s">
        <v>93</v>
      </c>
      <c r="F1985" t="s">
        <v>14</v>
      </c>
      <c r="G1985">
        <v>3</v>
      </c>
      <c r="H1985">
        <v>663.34</v>
      </c>
      <c r="I1985" s="5">
        <f>IFERROR(VLOOKUP(TrendSheetStgData[Population]&amp;TrendSheetStgData[Cost Basis]&amp;TrendSheetStgData[Period]&amp;TrendSheetStgData[Trend],TrendSheetPrdData[#All],9,FALSE),0)</f>
        <v>663.34</v>
      </c>
      <c r="J19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5" s="5">
        <f>VLOOKUP(TrendSheetStgData[Population]&amp;TrendSheetStgData[Trend],Threshold[#All],4,FALSE)</f>
        <v>10</v>
      </c>
      <c r="L1985" s="5">
        <f>VLOOKUP(TrendSheetStgData[Population]&amp;TrendSheetStgData[Trend],Threshold[#All],5,FALSE)</f>
        <v>5</v>
      </c>
      <c r="M19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6" spans="1:13" x14ac:dyDescent="0.25">
      <c r="A1986" t="s">
        <v>116</v>
      </c>
      <c r="B1986" t="s">
        <v>116</v>
      </c>
      <c r="C1986" t="s">
        <v>91</v>
      </c>
      <c r="D1986" s="1" t="s">
        <v>103</v>
      </c>
      <c r="E1986" t="s">
        <v>93</v>
      </c>
      <c r="F1986" t="s">
        <v>14</v>
      </c>
      <c r="G1986">
        <v>3</v>
      </c>
      <c r="H1986">
        <v>458.35</v>
      </c>
      <c r="I1986" s="5">
        <f>IFERROR(VLOOKUP(TrendSheetStgData[Population]&amp;TrendSheetStgData[Cost Basis]&amp;TrendSheetStgData[Period]&amp;TrendSheetStgData[Trend],TrendSheetPrdData[#All],9,FALSE),0)</f>
        <v>458.27</v>
      </c>
      <c r="J19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1.7456957688707735E-2</v>
      </c>
      <c r="K1986" s="5">
        <f>VLOOKUP(TrendSheetStgData[Population]&amp;TrendSheetStgData[Trend],Threshold[#All],4,FALSE)</f>
        <v>10</v>
      </c>
      <c r="L1986" s="5">
        <f>VLOOKUP(TrendSheetStgData[Population]&amp;TrendSheetStgData[Trend],Threshold[#All],5,FALSE)</f>
        <v>5</v>
      </c>
      <c r="M19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87" spans="1:13" x14ac:dyDescent="0.25">
      <c r="A1987" t="s">
        <v>116</v>
      </c>
      <c r="B1987" t="s">
        <v>116</v>
      </c>
      <c r="C1987" t="s">
        <v>91</v>
      </c>
      <c r="D1987" s="1" t="s">
        <v>104</v>
      </c>
      <c r="E1987" t="s">
        <v>93</v>
      </c>
      <c r="F1987" t="s">
        <v>14</v>
      </c>
      <c r="G1987">
        <v>3</v>
      </c>
      <c r="H1987">
        <v>754.44</v>
      </c>
      <c r="I1987" s="5">
        <f>IFERROR(VLOOKUP(TrendSheetStgData[Population]&amp;TrendSheetStgData[Cost Basis]&amp;TrendSheetStgData[Period]&amp;TrendSheetStgData[Trend],TrendSheetPrdData[#All],9,FALSE),0)</f>
        <v>754.26</v>
      </c>
      <c r="J19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2.3864449924437682E-2</v>
      </c>
      <c r="K1987" s="5">
        <f>VLOOKUP(TrendSheetStgData[Population]&amp;TrendSheetStgData[Trend],Threshold[#All],4,FALSE)</f>
        <v>10</v>
      </c>
      <c r="L1987" s="5">
        <f>VLOOKUP(TrendSheetStgData[Population]&amp;TrendSheetStgData[Trend],Threshold[#All],5,FALSE)</f>
        <v>5</v>
      </c>
      <c r="M19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88" spans="1:13" x14ac:dyDescent="0.25">
      <c r="A1988" t="s">
        <v>116</v>
      </c>
      <c r="B1988" t="s">
        <v>116</v>
      </c>
      <c r="C1988" t="s">
        <v>91</v>
      </c>
      <c r="D1988" s="1" t="s">
        <v>105</v>
      </c>
      <c r="E1988" t="s">
        <v>113</v>
      </c>
      <c r="F1988" t="s">
        <v>14</v>
      </c>
      <c r="G1988">
        <v>3</v>
      </c>
      <c r="H1988">
        <v>709.95</v>
      </c>
      <c r="I1988" s="5">
        <f>IFERROR(VLOOKUP(TrendSheetStgData[Population]&amp;TrendSheetStgData[Cost Basis]&amp;TrendSheetStgData[Period]&amp;TrendSheetStgData[Trend],TrendSheetPrdData[#All],9,FALSE),0)</f>
        <v>709.95</v>
      </c>
      <c r="J19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88" s="5">
        <f>VLOOKUP(TrendSheetStgData[Population]&amp;TrendSheetStgData[Trend],Threshold[#All],4,FALSE)</f>
        <v>10</v>
      </c>
      <c r="L1988" s="5">
        <f>VLOOKUP(TrendSheetStgData[Population]&amp;TrendSheetStgData[Trend],Threshold[#All],5,FALSE)</f>
        <v>5</v>
      </c>
      <c r="M19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89" spans="1:13" x14ac:dyDescent="0.25">
      <c r="A1989" t="s">
        <v>116</v>
      </c>
      <c r="B1989" t="s">
        <v>116</v>
      </c>
      <c r="C1989" t="s">
        <v>91</v>
      </c>
      <c r="D1989" s="1" t="s">
        <v>106</v>
      </c>
      <c r="E1989" t="s">
        <v>113</v>
      </c>
      <c r="F1989" t="s">
        <v>14</v>
      </c>
      <c r="G1989">
        <v>3</v>
      </c>
      <c r="H1989">
        <v>515.45000000000005</v>
      </c>
      <c r="I1989" s="5">
        <f>IFERROR(VLOOKUP(TrendSheetStgData[Population]&amp;TrendSheetStgData[Cost Basis]&amp;TrendSheetStgData[Period]&amp;TrendSheetStgData[Trend],TrendSheetPrdData[#All],9,FALSE),0)</f>
        <v>491.08</v>
      </c>
      <c r="J19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4.9625315630854576</v>
      </c>
      <c r="K1989" s="5">
        <f>VLOOKUP(TrendSheetStgData[Population]&amp;TrendSheetStgData[Trend],Threshold[#All],4,FALSE)</f>
        <v>10</v>
      </c>
      <c r="L1989" s="5">
        <f>VLOOKUP(TrendSheetStgData[Population]&amp;TrendSheetStgData[Trend],Threshold[#All],5,FALSE)</f>
        <v>5</v>
      </c>
      <c r="M19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90" spans="1:13" x14ac:dyDescent="0.25">
      <c r="A1990" t="s">
        <v>116</v>
      </c>
      <c r="B1990" t="s">
        <v>116</v>
      </c>
      <c r="C1990" t="s">
        <v>91</v>
      </c>
      <c r="D1990" s="1" t="s">
        <v>107</v>
      </c>
      <c r="E1990" t="s">
        <v>113</v>
      </c>
      <c r="F1990" t="s">
        <v>14</v>
      </c>
      <c r="G1990">
        <v>3</v>
      </c>
      <c r="H1990">
        <v>967.1</v>
      </c>
      <c r="I1990" s="5">
        <f>IFERROR(VLOOKUP(TrendSheetStgData[Population]&amp;TrendSheetStgData[Cost Basis]&amp;TrendSheetStgData[Period]&amp;TrendSheetStgData[Trend],TrendSheetPrdData[#All],9,FALSE),0)</f>
        <v>967.8</v>
      </c>
      <c r="J19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7.2328993593710672E-2</v>
      </c>
      <c r="K1990" s="5">
        <f>VLOOKUP(TrendSheetStgData[Population]&amp;TrendSheetStgData[Trend],Threshold[#All],4,FALSE)</f>
        <v>10</v>
      </c>
      <c r="L1990" s="5">
        <f>VLOOKUP(TrendSheetStgData[Population]&amp;TrendSheetStgData[Trend],Threshold[#All],5,FALSE)</f>
        <v>5</v>
      </c>
      <c r="M19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91" spans="1:13" x14ac:dyDescent="0.25">
      <c r="A1991" t="s">
        <v>116</v>
      </c>
      <c r="B1991" t="s">
        <v>116</v>
      </c>
      <c r="C1991" t="s">
        <v>91</v>
      </c>
      <c r="D1991" s="1" t="s">
        <v>108</v>
      </c>
      <c r="E1991" t="s">
        <v>113</v>
      </c>
      <c r="F1991" t="s">
        <v>14</v>
      </c>
      <c r="G1991">
        <v>3</v>
      </c>
      <c r="H1991">
        <v>428.69</v>
      </c>
      <c r="I1991" s="5">
        <f>IFERROR(VLOOKUP(TrendSheetStgData[Population]&amp;TrendSheetStgData[Cost Basis]&amp;TrendSheetStgData[Period]&amp;TrendSheetStgData[Trend],TrendSheetPrdData[#All],9,FALSE),0)</f>
        <v>428.45</v>
      </c>
      <c r="J19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5.6015871163498453E-2</v>
      </c>
      <c r="K1991" s="5">
        <f>VLOOKUP(TrendSheetStgData[Population]&amp;TrendSheetStgData[Trend],Threshold[#All],4,FALSE)</f>
        <v>10</v>
      </c>
      <c r="L1991" s="5">
        <f>VLOOKUP(TrendSheetStgData[Population]&amp;TrendSheetStgData[Trend],Threshold[#All],5,FALSE)</f>
        <v>5</v>
      </c>
      <c r="M19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92" spans="1:13" x14ac:dyDescent="0.25">
      <c r="A1992" t="s">
        <v>116</v>
      </c>
      <c r="B1992" t="s">
        <v>116</v>
      </c>
      <c r="C1992" t="s">
        <v>91</v>
      </c>
      <c r="D1992" s="1" t="s">
        <v>109</v>
      </c>
      <c r="E1992" t="s">
        <v>113</v>
      </c>
      <c r="F1992" t="s">
        <v>14</v>
      </c>
      <c r="G1992">
        <v>3</v>
      </c>
      <c r="H1992">
        <v>779.99</v>
      </c>
      <c r="I1992" s="5">
        <f>IFERROR(VLOOKUP(TrendSheetStgData[Population]&amp;TrendSheetStgData[Cost Basis]&amp;TrendSheetStgData[Period]&amp;TrendSheetStgData[Trend],TrendSheetPrdData[#All],9,FALSE),0)</f>
        <v>778.59</v>
      </c>
      <c r="J19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0.17981222466252805</v>
      </c>
      <c r="K1992" s="5">
        <f>VLOOKUP(TrendSheetStgData[Population]&amp;TrendSheetStgData[Trend],Threshold[#All],4,FALSE)</f>
        <v>10</v>
      </c>
      <c r="L1992" s="5">
        <f>VLOOKUP(TrendSheetStgData[Population]&amp;TrendSheetStgData[Trend],Threshold[#All],5,FALSE)</f>
        <v>5</v>
      </c>
      <c r="M19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93" spans="1:13" x14ac:dyDescent="0.25">
      <c r="A1993" t="s">
        <v>116</v>
      </c>
      <c r="B1993" t="s">
        <v>116</v>
      </c>
      <c r="C1993" t="s">
        <v>91</v>
      </c>
      <c r="D1993" s="1" t="s">
        <v>110</v>
      </c>
      <c r="E1993" t="s">
        <v>113</v>
      </c>
      <c r="F1993" t="s">
        <v>14</v>
      </c>
      <c r="G1993">
        <v>3</v>
      </c>
      <c r="H1993">
        <v>613.04</v>
      </c>
      <c r="I1993" s="5">
        <f>IFERROR(VLOOKUP(TrendSheetStgData[Population]&amp;TrendSheetStgData[Cost Basis]&amp;TrendSheetStgData[Period]&amp;TrendSheetStgData[Trend],TrendSheetPrdData[#All],9,FALSE),0)</f>
        <v>608.78</v>
      </c>
      <c r="J19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0.69976017608988328</v>
      </c>
      <c r="K1993" s="5">
        <f>VLOOKUP(TrendSheetStgData[Population]&amp;TrendSheetStgData[Trend],Threshold[#All],4,FALSE)</f>
        <v>10</v>
      </c>
      <c r="L1993" s="5">
        <f>VLOOKUP(TrendSheetStgData[Population]&amp;TrendSheetStgData[Trend],Threshold[#All],5,FALSE)</f>
        <v>5</v>
      </c>
      <c r="M19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1994" spans="1:13" x14ac:dyDescent="0.25">
      <c r="A1994" t="s">
        <v>116</v>
      </c>
      <c r="B1994" t="s">
        <v>116</v>
      </c>
      <c r="C1994" t="s">
        <v>91</v>
      </c>
      <c r="D1994" s="1" t="s">
        <v>111</v>
      </c>
      <c r="E1994" t="s">
        <v>113</v>
      </c>
      <c r="F1994" t="s">
        <v>14</v>
      </c>
      <c r="G1994">
        <v>3</v>
      </c>
      <c r="H1994">
        <v>609.29999999999995</v>
      </c>
      <c r="I1994" s="5">
        <f>IFERROR(VLOOKUP(TrendSheetStgData[Population]&amp;TrendSheetStgData[Cost Basis]&amp;TrendSheetStgData[Period]&amp;TrendSheetStgData[Trend],TrendSheetPrdData[#All],9,FALSE),0)</f>
        <v>512.54999999999995</v>
      </c>
      <c r="J19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18.876207199297632</v>
      </c>
      <c r="K1994" s="5">
        <f>VLOOKUP(TrendSheetStgData[Population]&amp;TrendSheetStgData[Trend],Threshold[#All],4,FALSE)</f>
        <v>10</v>
      </c>
      <c r="L1994" s="5">
        <f>VLOOKUP(TrendSheetStgData[Population]&amp;TrendSheetStgData[Trend],Threshold[#All],5,FALSE)</f>
        <v>5</v>
      </c>
      <c r="M19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95" spans="1:13" x14ac:dyDescent="0.25">
      <c r="A1995" t="s">
        <v>116</v>
      </c>
      <c r="B1995" t="s">
        <v>116</v>
      </c>
      <c r="C1995" t="s">
        <v>91</v>
      </c>
      <c r="D1995" s="1" t="s">
        <v>112</v>
      </c>
      <c r="E1995" t="s">
        <v>113</v>
      </c>
      <c r="F1995" t="s">
        <v>14</v>
      </c>
      <c r="G1995">
        <v>3</v>
      </c>
      <c r="H1995">
        <v>418.41</v>
      </c>
      <c r="I1995" s="5">
        <f>IFERROR(VLOOKUP(TrendSheetStgData[Population]&amp;TrendSheetStgData[Cost Basis]&amp;TrendSheetStgData[Period]&amp;TrendSheetStgData[Trend],TrendSheetPrdData[#All],9,FALSE),0)</f>
        <v>161.28</v>
      </c>
      <c r="J19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159.43080357142856</v>
      </c>
      <c r="K1995" s="5">
        <f>VLOOKUP(TrendSheetStgData[Population]&amp;TrendSheetStgData[Trend],Threshold[#All],4,FALSE)</f>
        <v>10</v>
      </c>
      <c r="L1995" s="5">
        <f>VLOOKUP(TrendSheetStgData[Population]&amp;TrendSheetStgData[Trend],Threshold[#All],5,FALSE)</f>
        <v>5</v>
      </c>
      <c r="M19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96" spans="1:13" x14ac:dyDescent="0.25">
      <c r="A1996" t="s">
        <v>116</v>
      </c>
      <c r="B1996" t="s">
        <v>116</v>
      </c>
      <c r="C1996" t="s">
        <v>91</v>
      </c>
      <c r="D1996" s="1" t="s">
        <v>114</v>
      </c>
      <c r="E1996" t="s">
        <v>113</v>
      </c>
      <c r="F1996" t="s">
        <v>14</v>
      </c>
      <c r="G1996">
        <v>3</v>
      </c>
      <c r="H1996">
        <v>239.63</v>
      </c>
      <c r="I1996" s="5">
        <f>IFERROR(VLOOKUP(TrendSheetStgData[Population]&amp;TrendSheetStgData[Cost Basis]&amp;TrendSheetStgData[Period]&amp;TrendSheetStgData[Trend],TrendSheetPrdData[#All],9,FALSE),0)</f>
        <v>0</v>
      </c>
      <c r="J19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1996" s="5">
        <f>VLOOKUP(TrendSheetStgData[Population]&amp;TrendSheetStgData[Trend],Threshold[#All],4,FALSE)</f>
        <v>10</v>
      </c>
      <c r="L1996" s="5">
        <f>VLOOKUP(TrendSheetStgData[Population]&amp;TrendSheetStgData[Trend],Threshold[#All],5,FALSE)</f>
        <v>5</v>
      </c>
      <c r="M19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1997" spans="1:13" x14ac:dyDescent="0.25">
      <c r="A1997" t="s">
        <v>116</v>
      </c>
      <c r="B1997" t="s">
        <v>116</v>
      </c>
      <c r="C1997" t="s">
        <v>91</v>
      </c>
      <c r="D1997" s="1" t="s">
        <v>92</v>
      </c>
      <c r="E1997" t="s">
        <v>93</v>
      </c>
      <c r="F1997" t="s">
        <v>15</v>
      </c>
      <c r="G1997">
        <v>4</v>
      </c>
      <c r="H1997">
        <v>0</v>
      </c>
      <c r="I1997" s="5">
        <f>IFERROR(VLOOKUP(TrendSheetStgData[Population]&amp;TrendSheetStgData[Cost Basis]&amp;TrendSheetStgData[Period]&amp;TrendSheetStgData[Trend],TrendSheetPrdData[#All],9,FALSE),0)</f>
        <v>0</v>
      </c>
      <c r="J19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97" s="5">
        <f>VLOOKUP(TrendSheetStgData[Population]&amp;TrendSheetStgData[Trend],Threshold[#All],4,FALSE)</f>
        <v>10</v>
      </c>
      <c r="L1997" s="5">
        <f>VLOOKUP(TrendSheetStgData[Population]&amp;TrendSheetStgData[Trend],Threshold[#All],5,FALSE)</f>
        <v>5</v>
      </c>
      <c r="M19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98" spans="1:13" x14ac:dyDescent="0.25">
      <c r="A1998" t="s">
        <v>116</v>
      </c>
      <c r="B1998" t="s">
        <v>116</v>
      </c>
      <c r="C1998" t="s">
        <v>91</v>
      </c>
      <c r="D1998" s="1" t="s">
        <v>94</v>
      </c>
      <c r="E1998" t="s">
        <v>93</v>
      </c>
      <c r="F1998" t="s">
        <v>15</v>
      </c>
      <c r="G1998">
        <v>4</v>
      </c>
      <c r="H1998">
        <v>0</v>
      </c>
      <c r="I1998" s="5">
        <f>IFERROR(VLOOKUP(TrendSheetStgData[Population]&amp;TrendSheetStgData[Cost Basis]&amp;TrendSheetStgData[Period]&amp;TrendSheetStgData[Trend],TrendSheetPrdData[#All],9,FALSE),0)</f>
        <v>0</v>
      </c>
      <c r="J19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98" s="5">
        <f>VLOOKUP(TrendSheetStgData[Population]&amp;TrendSheetStgData[Trend],Threshold[#All],4,FALSE)</f>
        <v>10</v>
      </c>
      <c r="L1998" s="5">
        <f>VLOOKUP(TrendSheetStgData[Population]&amp;TrendSheetStgData[Trend],Threshold[#All],5,FALSE)</f>
        <v>5</v>
      </c>
      <c r="M19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1999" spans="1:13" x14ac:dyDescent="0.25">
      <c r="A1999" t="s">
        <v>116</v>
      </c>
      <c r="B1999" t="s">
        <v>116</v>
      </c>
      <c r="C1999" t="s">
        <v>91</v>
      </c>
      <c r="D1999" s="1" t="s">
        <v>95</v>
      </c>
      <c r="E1999" t="s">
        <v>93</v>
      </c>
      <c r="F1999" t="s">
        <v>15</v>
      </c>
      <c r="G1999">
        <v>4</v>
      </c>
      <c r="H1999">
        <v>0</v>
      </c>
      <c r="I1999" s="5">
        <f>IFERROR(VLOOKUP(TrendSheetStgData[Population]&amp;TrendSheetStgData[Cost Basis]&amp;TrendSheetStgData[Period]&amp;TrendSheetStgData[Trend],TrendSheetPrdData[#All],9,FALSE),0)</f>
        <v>0</v>
      </c>
      <c r="J19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1999" s="5">
        <f>VLOOKUP(TrendSheetStgData[Population]&amp;TrendSheetStgData[Trend],Threshold[#All],4,FALSE)</f>
        <v>10</v>
      </c>
      <c r="L1999" s="5">
        <f>VLOOKUP(TrendSheetStgData[Population]&amp;TrendSheetStgData[Trend],Threshold[#All],5,FALSE)</f>
        <v>5</v>
      </c>
      <c r="M19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0" spans="1:13" x14ac:dyDescent="0.25">
      <c r="A2000" t="s">
        <v>116</v>
      </c>
      <c r="B2000" t="s">
        <v>116</v>
      </c>
      <c r="C2000" t="s">
        <v>91</v>
      </c>
      <c r="D2000" s="1" t="s">
        <v>96</v>
      </c>
      <c r="E2000" t="s">
        <v>93</v>
      </c>
      <c r="F2000" t="s">
        <v>15</v>
      </c>
      <c r="G2000">
        <v>4</v>
      </c>
      <c r="H2000">
        <v>0</v>
      </c>
      <c r="I2000" s="5">
        <f>IFERROR(VLOOKUP(TrendSheetStgData[Population]&amp;TrendSheetStgData[Cost Basis]&amp;TrendSheetStgData[Period]&amp;TrendSheetStgData[Trend],TrendSheetPrdData[#All],9,FALSE),0)</f>
        <v>0</v>
      </c>
      <c r="J20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0" s="5">
        <f>VLOOKUP(TrendSheetStgData[Population]&amp;TrendSheetStgData[Trend],Threshold[#All],4,FALSE)</f>
        <v>10</v>
      </c>
      <c r="L2000" s="5">
        <f>VLOOKUP(TrendSheetStgData[Population]&amp;TrendSheetStgData[Trend],Threshold[#All],5,FALSE)</f>
        <v>5</v>
      </c>
      <c r="M20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1" spans="1:13" x14ac:dyDescent="0.25">
      <c r="A2001" t="s">
        <v>116</v>
      </c>
      <c r="B2001" t="s">
        <v>116</v>
      </c>
      <c r="C2001" t="s">
        <v>91</v>
      </c>
      <c r="D2001" s="1" t="s">
        <v>97</v>
      </c>
      <c r="E2001" t="s">
        <v>93</v>
      </c>
      <c r="F2001" t="s">
        <v>15</v>
      </c>
      <c r="G2001">
        <v>4</v>
      </c>
      <c r="H2001">
        <v>0</v>
      </c>
      <c r="I2001" s="5">
        <f>IFERROR(VLOOKUP(TrendSheetStgData[Population]&amp;TrendSheetStgData[Cost Basis]&amp;TrendSheetStgData[Period]&amp;TrendSheetStgData[Trend],TrendSheetPrdData[#All],9,FALSE),0)</f>
        <v>0</v>
      </c>
      <c r="J20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1" s="5">
        <f>VLOOKUP(TrendSheetStgData[Population]&amp;TrendSheetStgData[Trend],Threshold[#All],4,FALSE)</f>
        <v>10</v>
      </c>
      <c r="L2001" s="5">
        <f>VLOOKUP(TrendSheetStgData[Population]&amp;TrendSheetStgData[Trend],Threshold[#All],5,FALSE)</f>
        <v>5</v>
      </c>
      <c r="M20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2" spans="1:13" x14ac:dyDescent="0.25">
      <c r="A2002" t="s">
        <v>116</v>
      </c>
      <c r="B2002" t="s">
        <v>116</v>
      </c>
      <c r="C2002" t="s">
        <v>91</v>
      </c>
      <c r="D2002" s="1" t="s">
        <v>98</v>
      </c>
      <c r="E2002" t="s">
        <v>93</v>
      </c>
      <c r="F2002" t="s">
        <v>15</v>
      </c>
      <c r="G2002">
        <v>4</v>
      </c>
      <c r="H2002">
        <v>0</v>
      </c>
      <c r="I2002" s="5">
        <f>IFERROR(VLOOKUP(TrendSheetStgData[Population]&amp;TrendSheetStgData[Cost Basis]&amp;TrendSheetStgData[Period]&amp;TrendSheetStgData[Trend],TrendSheetPrdData[#All],9,FALSE),0)</f>
        <v>0</v>
      </c>
      <c r="J20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2" s="5">
        <f>VLOOKUP(TrendSheetStgData[Population]&amp;TrendSheetStgData[Trend],Threshold[#All],4,FALSE)</f>
        <v>10</v>
      </c>
      <c r="L2002" s="5">
        <f>VLOOKUP(TrendSheetStgData[Population]&amp;TrendSheetStgData[Trend],Threshold[#All],5,FALSE)</f>
        <v>5</v>
      </c>
      <c r="M20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3" spans="1:13" x14ac:dyDescent="0.25">
      <c r="A2003" t="s">
        <v>116</v>
      </c>
      <c r="B2003" t="s">
        <v>116</v>
      </c>
      <c r="C2003" t="s">
        <v>91</v>
      </c>
      <c r="D2003" s="1" t="s">
        <v>99</v>
      </c>
      <c r="E2003" t="s">
        <v>93</v>
      </c>
      <c r="F2003" t="s">
        <v>15</v>
      </c>
      <c r="G2003">
        <v>4</v>
      </c>
      <c r="H2003">
        <v>0</v>
      </c>
      <c r="I2003" s="5">
        <f>IFERROR(VLOOKUP(TrendSheetStgData[Population]&amp;TrendSheetStgData[Cost Basis]&amp;TrendSheetStgData[Period]&amp;TrendSheetStgData[Trend],TrendSheetPrdData[#All],9,FALSE),0)</f>
        <v>0</v>
      </c>
      <c r="J20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3" s="5">
        <f>VLOOKUP(TrendSheetStgData[Population]&amp;TrendSheetStgData[Trend],Threshold[#All],4,FALSE)</f>
        <v>10</v>
      </c>
      <c r="L2003" s="5">
        <f>VLOOKUP(TrendSheetStgData[Population]&amp;TrendSheetStgData[Trend],Threshold[#All],5,FALSE)</f>
        <v>5</v>
      </c>
      <c r="M20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4" spans="1:13" x14ac:dyDescent="0.25">
      <c r="A2004" t="s">
        <v>116</v>
      </c>
      <c r="B2004" t="s">
        <v>116</v>
      </c>
      <c r="C2004" t="s">
        <v>91</v>
      </c>
      <c r="D2004" s="1" t="s">
        <v>100</v>
      </c>
      <c r="E2004" t="s">
        <v>93</v>
      </c>
      <c r="F2004" t="s">
        <v>15</v>
      </c>
      <c r="G2004">
        <v>4</v>
      </c>
      <c r="H2004">
        <v>0</v>
      </c>
      <c r="I2004" s="5">
        <f>IFERROR(VLOOKUP(TrendSheetStgData[Population]&amp;TrendSheetStgData[Cost Basis]&amp;TrendSheetStgData[Period]&amp;TrendSheetStgData[Trend],TrendSheetPrdData[#All],9,FALSE),0)</f>
        <v>0</v>
      </c>
      <c r="J20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4" s="5">
        <f>VLOOKUP(TrendSheetStgData[Population]&amp;TrendSheetStgData[Trend],Threshold[#All],4,FALSE)</f>
        <v>10</v>
      </c>
      <c r="L2004" s="5">
        <f>VLOOKUP(TrendSheetStgData[Population]&amp;TrendSheetStgData[Trend],Threshold[#All],5,FALSE)</f>
        <v>5</v>
      </c>
      <c r="M20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5" spans="1:13" x14ac:dyDescent="0.25">
      <c r="A2005" t="s">
        <v>116</v>
      </c>
      <c r="B2005" t="s">
        <v>116</v>
      </c>
      <c r="C2005" t="s">
        <v>91</v>
      </c>
      <c r="D2005" s="1" t="s">
        <v>101</v>
      </c>
      <c r="E2005" t="s">
        <v>93</v>
      </c>
      <c r="F2005" t="s">
        <v>15</v>
      </c>
      <c r="G2005">
        <v>4</v>
      </c>
      <c r="H2005">
        <v>0</v>
      </c>
      <c r="I2005" s="5">
        <f>IFERROR(VLOOKUP(TrendSheetStgData[Population]&amp;TrendSheetStgData[Cost Basis]&amp;TrendSheetStgData[Period]&amp;TrendSheetStgData[Trend],TrendSheetPrdData[#All],9,FALSE),0)</f>
        <v>0</v>
      </c>
      <c r="J20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5" s="5">
        <f>VLOOKUP(TrendSheetStgData[Population]&amp;TrendSheetStgData[Trend],Threshold[#All],4,FALSE)</f>
        <v>10</v>
      </c>
      <c r="L2005" s="5">
        <f>VLOOKUP(TrendSheetStgData[Population]&amp;TrendSheetStgData[Trend],Threshold[#All],5,FALSE)</f>
        <v>5</v>
      </c>
      <c r="M20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6" spans="1:13" x14ac:dyDescent="0.25">
      <c r="A2006" t="s">
        <v>116</v>
      </c>
      <c r="B2006" t="s">
        <v>116</v>
      </c>
      <c r="C2006" t="s">
        <v>91</v>
      </c>
      <c r="D2006" s="1" t="s">
        <v>102</v>
      </c>
      <c r="E2006" t="s">
        <v>93</v>
      </c>
      <c r="F2006" t="s">
        <v>15</v>
      </c>
      <c r="G2006">
        <v>4</v>
      </c>
      <c r="H2006">
        <v>0</v>
      </c>
      <c r="I2006" s="5">
        <f>IFERROR(VLOOKUP(TrendSheetStgData[Population]&amp;TrendSheetStgData[Cost Basis]&amp;TrendSheetStgData[Period]&amp;TrendSheetStgData[Trend],TrendSheetPrdData[#All],9,FALSE),0)</f>
        <v>0</v>
      </c>
      <c r="J20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6" s="5">
        <f>VLOOKUP(TrendSheetStgData[Population]&amp;TrendSheetStgData[Trend],Threshold[#All],4,FALSE)</f>
        <v>10</v>
      </c>
      <c r="L2006" s="5">
        <f>VLOOKUP(TrendSheetStgData[Population]&amp;TrendSheetStgData[Trend],Threshold[#All],5,FALSE)</f>
        <v>5</v>
      </c>
      <c r="M20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7" spans="1:13" x14ac:dyDescent="0.25">
      <c r="A2007" t="s">
        <v>116</v>
      </c>
      <c r="B2007" t="s">
        <v>116</v>
      </c>
      <c r="C2007" t="s">
        <v>91</v>
      </c>
      <c r="D2007" s="1" t="s">
        <v>103</v>
      </c>
      <c r="E2007" t="s">
        <v>93</v>
      </c>
      <c r="F2007" t="s">
        <v>15</v>
      </c>
      <c r="G2007">
        <v>4</v>
      </c>
      <c r="H2007">
        <v>0</v>
      </c>
      <c r="I2007" s="5">
        <f>IFERROR(VLOOKUP(TrendSheetStgData[Population]&amp;TrendSheetStgData[Cost Basis]&amp;TrendSheetStgData[Period]&amp;TrendSheetStgData[Trend],TrendSheetPrdData[#All],9,FALSE),0)</f>
        <v>0</v>
      </c>
      <c r="J20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7" s="5">
        <f>VLOOKUP(TrendSheetStgData[Population]&amp;TrendSheetStgData[Trend],Threshold[#All],4,FALSE)</f>
        <v>10</v>
      </c>
      <c r="L2007" s="5">
        <f>VLOOKUP(TrendSheetStgData[Population]&amp;TrendSheetStgData[Trend],Threshold[#All],5,FALSE)</f>
        <v>5</v>
      </c>
      <c r="M20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8" spans="1:13" x14ac:dyDescent="0.25">
      <c r="A2008" t="s">
        <v>116</v>
      </c>
      <c r="B2008" t="s">
        <v>116</v>
      </c>
      <c r="C2008" t="s">
        <v>91</v>
      </c>
      <c r="D2008" s="1" t="s">
        <v>104</v>
      </c>
      <c r="E2008" t="s">
        <v>93</v>
      </c>
      <c r="F2008" t="s">
        <v>15</v>
      </c>
      <c r="G2008">
        <v>4</v>
      </c>
      <c r="H2008">
        <v>7539.5</v>
      </c>
      <c r="I2008" s="5">
        <f>IFERROR(VLOOKUP(TrendSheetStgData[Population]&amp;TrendSheetStgData[Cost Basis]&amp;TrendSheetStgData[Period]&amp;TrendSheetStgData[Trend],TrendSheetPrdData[#All],9,FALSE),0)</f>
        <v>7539.5</v>
      </c>
      <c r="J20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8" s="5">
        <f>VLOOKUP(TrendSheetStgData[Population]&amp;TrendSheetStgData[Trend],Threshold[#All],4,FALSE)</f>
        <v>10</v>
      </c>
      <c r="L2008" s="5">
        <f>VLOOKUP(TrendSheetStgData[Population]&amp;TrendSheetStgData[Trend],Threshold[#All],5,FALSE)</f>
        <v>5</v>
      </c>
      <c r="M20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09" spans="1:13" x14ac:dyDescent="0.25">
      <c r="A2009" t="s">
        <v>116</v>
      </c>
      <c r="B2009" t="s">
        <v>116</v>
      </c>
      <c r="C2009" t="s">
        <v>91</v>
      </c>
      <c r="D2009" s="1" t="s">
        <v>105</v>
      </c>
      <c r="E2009" t="s">
        <v>113</v>
      </c>
      <c r="F2009" t="s">
        <v>15</v>
      </c>
      <c r="G2009">
        <v>4</v>
      </c>
      <c r="H2009">
        <v>15249.92</v>
      </c>
      <c r="I2009" s="5">
        <f>IFERROR(VLOOKUP(TrendSheetStgData[Population]&amp;TrendSheetStgData[Cost Basis]&amp;TrendSheetStgData[Period]&amp;TrendSheetStgData[Trend],TrendSheetPrdData[#All],9,FALSE),0)</f>
        <v>15249.92</v>
      </c>
      <c r="J20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09" s="5">
        <f>VLOOKUP(TrendSheetStgData[Population]&amp;TrendSheetStgData[Trend],Threshold[#All],4,FALSE)</f>
        <v>10</v>
      </c>
      <c r="L2009" s="5">
        <f>VLOOKUP(TrendSheetStgData[Population]&amp;TrendSheetStgData[Trend],Threshold[#All],5,FALSE)</f>
        <v>5</v>
      </c>
      <c r="M20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0" spans="1:13" x14ac:dyDescent="0.25">
      <c r="A2010" t="s">
        <v>116</v>
      </c>
      <c r="B2010" t="s">
        <v>116</v>
      </c>
      <c r="C2010" t="s">
        <v>91</v>
      </c>
      <c r="D2010" s="1" t="s">
        <v>106</v>
      </c>
      <c r="E2010" t="s">
        <v>113</v>
      </c>
      <c r="F2010" t="s">
        <v>15</v>
      </c>
      <c r="G2010">
        <v>4</v>
      </c>
      <c r="H2010">
        <v>0</v>
      </c>
      <c r="I2010" s="5">
        <f>IFERROR(VLOOKUP(TrendSheetStgData[Population]&amp;TrendSheetStgData[Cost Basis]&amp;TrendSheetStgData[Period]&amp;TrendSheetStgData[Trend],TrendSheetPrdData[#All],9,FALSE),0)</f>
        <v>0</v>
      </c>
      <c r="J20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0" s="5">
        <f>VLOOKUP(TrendSheetStgData[Population]&amp;TrendSheetStgData[Trend],Threshold[#All],4,FALSE)</f>
        <v>10</v>
      </c>
      <c r="L2010" s="5">
        <f>VLOOKUP(TrendSheetStgData[Population]&amp;TrendSheetStgData[Trend],Threshold[#All],5,FALSE)</f>
        <v>5</v>
      </c>
      <c r="M20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1" spans="1:13" x14ac:dyDescent="0.25">
      <c r="A2011" t="s">
        <v>116</v>
      </c>
      <c r="B2011" t="s">
        <v>116</v>
      </c>
      <c r="C2011" t="s">
        <v>91</v>
      </c>
      <c r="D2011" s="1" t="s">
        <v>107</v>
      </c>
      <c r="E2011" t="s">
        <v>113</v>
      </c>
      <c r="F2011" t="s">
        <v>15</v>
      </c>
      <c r="G2011">
        <v>4</v>
      </c>
      <c r="H2011">
        <v>0</v>
      </c>
      <c r="I2011" s="5">
        <f>IFERROR(VLOOKUP(TrendSheetStgData[Population]&amp;TrendSheetStgData[Cost Basis]&amp;TrendSheetStgData[Period]&amp;TrendSheetStgData[Trend],TrendSheetPrdData[#All],9,FALSE),0)</f>
        <v>0</v>
      </c>
      <c r="J20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1" s="5">
        <f>VLOOKUP(TrendSheetStgData[Population]&amp;TrendSheetStgData[Trend],Threshold[#All],4,FALSE)</f>
        <v>10</v>
      </c>
      <c r="L2011" s="5">
        <f>VLOOKUP(TrendSheetStgData[Population]&amp;TrendSheetStgData[Trend],Threshold[#All],5,FALSE)</f>
        <v>5</v>
      </c>
      <c r="M20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2" spans="1:13" x14ac:dyDescent="0.25">
      <c r="A2012" t="s">
        <v>116</v>
      </c>
      <c r="B2012" t="s">
        <v>116</v>
      </c>
      <c r="C2012" t="s">
        <v>91</v>
      </c>
      <c r="D2012" s="1" t="s">
        <v>108</v>
      </c>
      <c r="E2012" t="s">
        <v>113</v>
      </c>
      <c r="F2012" t="s">
        <v>15</v>
      </c>
      <c r="G2012">
        <v>4</v>
      </c>
      <c r="H2012">
        <v>0</v>
      </c>
      <c r="I2012" s="5">
        <f>IFERROR(VLOOKUP(TrendSheetStgData[Population]&amp;TrendSheetStgData[Cost Basis]&amp;TrendSheetStgData[Period]&amp;TrendSheetStgData[Trend],TrendSheetPrdData[#All],9,FALSE),0)</f>
        <v>0</v>
      </c>
      <c r="J20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2" s="5">
        <f>VLOOKUP(TrendSheetStgData[Population]&amp;TrendSheetStgData[Trend],Threshold[#All],4,FALSE)</f>
        <v>10</v>
      </c>
      <c r="L2012" s="5">
        <f>VLOOKUP(TrendSheetStgData[Population]&amp;TrendSheetStgData[Trend],Threshold[#All],5,FALSE)</f>
        <v>5</v>
      </c>
      <c r="M20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3" spans="1:13" x14ac:dyDescent="0.25">
      <c r="A2013" t="s">
        <v>116</v>
      </c>
      <c r="B2013" t="s">
        <v>116</v>
      </c>
      <c r="C2013" t="s">
        <v>91</v>
      </c>
      <c r="D2013" s="1" t="s">
        <v>109</v>
      </c>
      <c r="E2013" t="s">
        <v>113</v>
      </c>
      <c r="F2013" t="s">
        <v>15</v>
      </c>
      <c r="G2013">
        <v>4</v>
      </c>
      <c r="H2013">
        <v>7398.81</v>
      </c>
      <c r="I2013" s="5">
        <f>IFERROR(VLOOKUP(TrendSheetStgData[Population]&amp;TrendSheetStgData[Cost Basis]&amp;TrendSheetStgData[Period]&amp;TrendSheetStgData[Trend],TrendSheetPrdData[#All],9,FALSE),0)</f>
        <v>7398.81</v>
      </c>
      <c r="J20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3" s="5">
        <f>VLOOKUP(TrendSheetStgData[Population]&amp;TrendSheetStgData[Trend],Threshold[#All],4,FALSE)</f>
        <v>10</v>
      </c>
      <c r="L2013" s="5">
        <f>VLOOKUP(TrendSheetStgData[Population]&amp;TrendSheetStgData[Trend],Threshold[#All],5,FALSE)</f>
        <v>5</v>
      </c>
      <c r="M20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4" spans="1:13" x14ac:dyDescent="0.25">
      <c r="A2014" t="s">
        <v>116</v>
      </c>
      <c r="B2014" t="s">
        <v>116</v>
      </c>
      <c r="C2014" t="s">
        <v>91</v>
      </c>
      <c r="D2014" s="1" t="s">
        <v>110</v>
      </c>
      <c r="E2014" t="s">
        <v>113</v>
      </c>
      <c r="F2014" t="s">
        <v>15</v>
      </c>
      <c r="G2014">
        <v>4</v>
      </c>
      <c r="H2014">
        <v>0</v>
      </c>
      <c r="I2014" s="5">
        <f>IFERROR(VLOOKUP(TrendSheetStgData[Population]&amp;TrendSheetStgData[Cost Basis]&amp;TrendSheetStgData[Period]&amp;TrendSheetStgData[Trend],TrendSheetPrdData[#All],9,FALSE),0)</f>
        <v>0</v>
      </c>
      <c r="J20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4" s="5">
        <f>VLOOKUP(TrendSheetStgData[Population]&amp;TrendSheetStgData[Trend],Threshold[#All],4,FALSE)</f>
        <v>10</v>
      </c>
      <c r="L2014" s="5">
        <f>VLOOKUP(TrendSheetStgData[Population]&amp;TrendSheetStgData[Trend],Threshold[#All],5,FALSE)</f>
        <v>5</v>
      </c>
      <c r="M20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5" spans="1:13" x14ac:dyDescent="0.25">
      <c r="A2015" t="s">
        <v>116</v>
      </c>
      <c r="B2015" t="s">
        <v>116</v>
      </c>
      <c r="C2015" t="s">
        <v>91</v>
      </c>
      <c r="D2015" s="1" t="s">
        <v>111</v>
      </c>
      <c r="E2015" t="s">
        <v>113</v>
      </c>
      <c r="F2015" t="s">
        <v>15</v>
      </c>
      <c r="G2015">
        <v>4</v>
      </c>
      <c r="H2015">
        <v>0</v>
      </c>
      <c r="I2015" s="5">
        <f>IFERROR(VLOOKUP(TrendSheetStgData[Population]&amp;TrendSheetStgData[Cost Basis]&amp;TrendSheetStgData[Period]&amp;TrendSheetStgData[Trend],TrendSheetPrdData[#All],9,FALSE),0)</f>
        <v>0</v>
      </c>
      <c r="J20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5" s="5">
        <f>VLOOKUP(TrendSheetStgData[Population]&amp;TrendSheetStgData[Trend],Threshold[#All],4,FALSE)</f>
        <v>10</v>
      </c>
      <c r="L2015" s="5">
        <f>VLOOKUP(TrendSheetStgData[Population]&amp;TrendSheetStgData[Trend],Threshold[#All],5,FALSE)</f>
        <v>5</v>
      </c>
      <c r="M20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6" spans="1:13" x14ac:dyDescent="0.25">
      <c r="A2016" t="s">
        <v>116</v>
      </c>
      <c r="B2016" t="s">
        <v>116</v>
      </c>
      <c r="C2016" t="s">
        <v>91</v>
      </c>
      <c r="D2016" s="1" t="s">
        <v>112</v>
      </c>
      <c r="E2016" t="s">
        <v>113</v>
      </c>
      <c r="F2016" t="s">
        <v>15</v>
      </c>
      <c r="G2016">
        <v>4</v>
      </c>
      <c r="H2016">
        <v>0</v>
      </c>
      <c r="I2016" s="5">
        <f>IFERROR(VLOOKUP(TrendSheetStgData[Population]&amp;TrendSheetStgData[Cost Basis]&amp;TrendSheetStgData[Period]&amp;TrendSheetStgData[Trend],TrendSheetPrdData[#All],9,FALSE),0)</f>
        <v>0</v>
      </c>
      <c r="J20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6" s="5">
        <f>VLOOKUP(TrendSheetStgData[Population]&amp;TrendSheetStgData[Trend],Threshold[#All],4,FALSE)</f>
        <v>10</v>
      </c>
      <c r="L2016" s="5">
        <f>VLOOKUP(TrendSheetStgData[Population]&amp;TrendSheetStgData[Trend],Threshold[#All],5,FALSE)</f>
        <v>5</v>
      </c>
      <c r="M20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7" spans="1:13" x14ac:dyDescent="0.25">
      <c r="A2017" t="s">
        <v>116</v>
      </c>
      <c r="B2017" t="s">
        <v>116</v>
      </c>
      <c r="C2017" t="s">
        <v>91</v>
      </c>
      <c r="D2017" s="1" t="s">
        <v>114</v>
      </c>
      <c r="E2017" t="s">
        <v>113</v>
      </c>
      <c r="F2017" t="s">
        <v>15</v>
      </c>
      <c r="G2017">
        <v>4</v>
      </c>
      <c r="H2017">
        <v>0</v>
      </c>
      <c r="I2017" s="5">
        <f>IFERROR(VLOOKUP(TrendSheetStgData[Population]&amp;TrendSheetStgData[Cost Basis]&amp;TrendSheetStgData[Period]&amp;TrendSheetStgData[Trend],TrendSheetPrdData[#All],9,FALSE),0)</f>
        <v>0</v>
      </c>
      <c r="J20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7" s="5">
        <f>VLOOKUP(TrendSheetStgData[Population]&amp;TrendSheetStgData[Trend],Threshold[#All],4,FALSE)</f>
        <v>10</v>
      </c>
      <c r="L2017" s="5">
        <f>VLOOKUP(TrendSheetStgData[Population]&amp;TrendSheetStgData[Trend],Threshold[#All],5,FALSE)</f>
        <v>5</v>
      </c>
      <c r="M20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8" spans="1:13" x14ac:dyDescent="0.25">
      <c r="A2018" t="s">
        <v>116</v>
      </c>
      <c r="B2018" t="s">
        <v>116</v>
      </c>
      <c r="C2018" t="s">
        <v>91</v>
      </c>
      <c r="D2018" s="1" t="s">
        <v>92</v>
      </c>
      <c r="E2018" t="s">
        <v>93</v>
      </c>
      <c r="F2018" t="s">
        <v>16</v>
      </c>
      <c r="G2018">
        <v>5</v>
      </c>
      <c r="H2018">
        <v>0</v>
      </c>
      <c r="I2018" s="5">
        <f>IFERROR(VLOOKUP(TrendSheetStgData[Population]&amp;TrendSheetStgData[Cost Basis]&amp;TrendSheetStgData[Period]&amp;TrendSheetStgData[Trend],TrendSheetPrdData[#All],9,FALSE),0)</f>
        <v>0</v>
      </c>
      <c r="J20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8" s="5">
        <f>VLOOKUP(TrendSheetStgData[Population]&amp;TrendSheetStgData[Trend],Threshold[#All],4,FALSE)</f>
        <v>10</v>
      </c>
      <c r="L2018" s="5">
        <f>VLOOKUP(TrendSheetStgData[Population]&amp;TrendSheetStgData[Trend],Threshold[#All],5,FALSE)</f>
        <v>5</v>
      </c>
      <c r="M20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19" spans="1:13" x14ac:dyDescent="0.25">
      <c r="A2019" t="s">
        <v>116</v>
      </c>
      <c r="B2019" t="s">
        <v>116</v>
      </c>
      <c r="C2019" t="s">
        <v>91</v>
      </c>
      <c r="D2019" s="1" t="s">
        <v>94</v>
      </c>
      <c r="E2019" t="s">
        <v>93</v>
      </c>
      <c r="F2019" t="s">
        <v>16</v>
      </c>
      <c r="G2019">
        <v>5</v>
      </c>
      <c r="H2019">
        <v>0</v>
      </c>
      <c r="I2019" s="5">
        <f>IFERROR(VLOOKUP(TrendSheetStgData[Population]&amp;TrendSheetStgData[Cost Basis]&amp;TrendSheetStgData[Period]&amp;TrendSheetStgData[Trend],TrendSheetPrdData[#All],9,FALSE),0)</f>
        <v>0</v>
      </c>
      <c r="J20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19" s="5">
        <f>VLOOKUP(TrendSheetStgData[Population]&amp;TrendSheetStgData[Trend],Threshold[#All],4,FALSE)</f>
        <v>10</v>
      </c>
      <c r="L2019" s="5">
        <f>VLOOKUP(TrendSheetStgData[Population]&amp;TrendSheetStgData[Trend],Threshold[#All],5,FALSE)</f>
        <v>5</v>
      </c>
      <c r="M20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0" spans="1:13" x14ac:dyDescent="0.25">
      <c r="A2020" t="s">
        <v>116</v>
      </c>
      <c r="B2020" t="s">
        <v>116</v>
      </c>
      <c r="C2020" t="s">
        <v>91</v>
      </c>
      <c r="D2020" s="1" t="s">
        <v>95</v>
      </c>
      <c r="E2020" t="s">
        <v>93</v>
      </c>
      <c r="F2020" t="s">
        <v>16</v>
      </c>
      <c r="G2020">
        <v>5</v>
      </c>
      <c r="H2020">
        <v>0</v>
      </c>
      <c r="I2020" s="5">
        <f>IFERROR(VLOOKUP(TrendSheetStgData[Population]&amp;TrendSheetStgData[Cost Basis]&amp;TrendSheetStgData[Period]&amp;TrendSheetStgData[Trend],TrendSheetPrdData[#All],9,FALSE),0)</f>
        <v>0</v>
      </c>
      <c r="J20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0" s="5">
        <f>VLOOKUP(TrendSheetStgData[Population]&amp;TrendSheetStgData[Trend],Threshold[#All],4,FALSE)</f>
        <v>10</v>
      </c>
      <c r="L2020" s="5">
        <f>VLOOKUP(TrendSheetStgData[Population]&amp;TrendSheetStgData[Trend],Threshold[#All],5,FALSE)</f>
        <v>5</v>
      </c>
      <c r="M20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1" spans="1:13" x14ac:dyDescent="0.25">
      <c r="A2021" t="s">
        <v>116</v>
      </c>
      <c r="B2021" t="s">
        <v>116</v>
      </c>
      <c r="C2021" t="s">
        <v>91</v>
      </c>
      <c r="D2021" s="1" t="s">
        <v>96</v>
      </c>
      <c r="E2021" t="s">
        <v>93</v>
      </c>
      <c r="F2021" t="s">
        <v>16</v>
      </c>
      <c r="G2021">
        <v>5</v>
      </c>
      <c r="H2021">
        <v>0</v>
      </c>
      <c r="I2021" s="5">
        <f>IFERROR(VLOOKUP(TrendSheetStgData[Population]&amp;TrendSheetStgData[Cost Basis]&amp;TrendSheetStgData[Period]&amp;TrendSheetStgData[Trend],TrendSheetPrdData[#All],9,FALSE),0)</f>
        <v>0</v>
      </c>
      <c r="J20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1" s="5">
        <f>VLOOKUP(TrendSheetStgData[Population]&amp;TrendSheetStgData[Trend],Threshold[#All],4,FALSE)</f>
        <v>10</v>
      </c>
      <c r="L2021" s="5">
        <f>VLOOKUP(TrendSheetStgData[Population]&amp;TrendSheetStgData[Trend],Threshold[#All],5,FALSE)</f>
        <v>5</v>
      </c>
      <c r="M20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2" spans="1:13" x14ac:dyDescent="0.25">
      <c r="A2022" t="s">
        <v>116</v>
      </c>
      <c r="B2022" t="s">
        <v>116</v>
      </c>
      <c r="C2022" t="s">
        <v>91</v>
      </c>
      <c r="D2022" s="1" t="s">
        <v>97</v>
      </c>
      <c r="E2022" t="s">
        <v>93</v>
      </c>
      <c r="F2022" t="s">
        <v>16</v>
      </c>
      <c r="G2022">
        <v>5</v>
      </c>
      <c r="H2022">
        <v>0</v>
      </c>
      <c r="I2022" s="5">
        <f>IFERROR(VLOOKUP(TrendSheetStgData[Population]&amp;TrendSheetStgData[Cost Basis]&amp;TrendSheetStgData[Period]&amp;TrendSheetStgData[Trend],TrendSheetPrdData[#All],9,FALSE),0)</f>
        <v>0</v>
      </c>
      <c r="J20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2" s="5">
        <f>VLOOKUP(TrendSheetStgData[Population]&amp;TrendSheetStgData[Trend],Threshold[#All],4,FALSE)</f>
        <v>10</v>
      </c>
      <c r="L2022" s="5">
        <f>VLOOKUP(TrendSheetStgData[Population]&amp;TrendSheetStgData[Trend],Threshold[#All],5,FALSE)</f>
        <v>5</v>
      </c>
      <c r="M20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3" spans="1:13" x14ac:dyDescent="0.25">
      <c r="A2023" t="s">
        <v>116</v>
      </c>
      <c r="B2023" t="s">
        <v>116</v>
      </c>
      <c r="C2023" t="s">
        <v>91</v>
      </c>
      <c r="D2023" s="1" t="s">
        <v>98</v>
      </c>
      <c r="E2023" t="s">
        <v>93</v>
      </c>
      <c r="F2023" t="s">
        <v>16</v>
      </c>
      <c r="G2023">
        <v>5</v>
      </c>
      <c r="H2023">
        <v>0</v>
      </c>
      <c r="I2023" s="5">
        <f>IFERROR(VLOOKUP(TrendSheetStgData[Population]&amp;TrendSheetStgData[Cost Basis]&amp;TrendSheetStgData[Period]&amp;TrendSheetStgData[Trend],TrendSheetPrdData[#All],9,FALSE),0)</f>
        <v>0</v>
      </c>
      <c r="J20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3" s="5">
        <f>VLOOKUP(TrendSheetStgData[Population]&amp;TrendSheetStgData[Trend],Threshold[#All],4,FALSE)</f>
        <v>10</v>
      </c>
      <c r="L2023" s="5">
        <f>VLOOKUP(TrendSheetStgData[Population]&amp;TrendSheetStgData[Trend],Threshold[#All],5,FALSE)</f>
        <v>5</v>
      </c>
      <c r="M20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4" spans="1:13" x14ac:dyDescent="0.25">
      <c r="A2024" t="s">
        <v>116</v>
      </c>
      <c r="B2024" t="s">
        <v>116</v>
      </c>
      <c r="C2024" t="s">
        <v>91</v>
      </c>
      <c r="D2024" s="1" t="s">
        <v>99</v>
      </c>
      <c r="E2024" t="s">
        <v>93</v>
      </c>
      <c r="F2024" t="s">
        <v>16</v>
      </c>
      <c r="G2024">
        <v>5</v>
      </c>
      <c r="H2024">
        <v>0</v>
      </c>
      <c r="I2024" s="5">
        <f>IFERROR(VLOOKUP(TrendSheetStgData[Population]&amp;TrendSheetStgData[Cost Basis]&amp;TrendSheetStgData[Period]&amp;TrendSheetStgData[Trend],TrendSheetPrdData[#All],9,FALSE),0)</f>
        <v>0</v>
      </c>
      <c r="J20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4" s="5">
        <f>VLOOKUP(TrendSheetStgData[Population]&amp;TrendSheetStgData[Trend],Threshold[#All],4,FALSE)</f>
        <v>10</v>
      </c>
      <c r="L2024" s="5">
        <f>VLOOKUP(TrendSheetStgData[Population]&amp;TrendSheetStgData[Trend],Threshold[#All],5,FALSE)</f>
        <v>5</v>
      </c>
      <c r="M20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5" spans="1:13" x14ac:dyDescent="0.25">
      <c r="A2025" t="s">
        <v>116</v>
      </c>
      <c r="B2025" t="s">
        <v>116</v>
      </c>
      <c r="C2025" t="s">
        <v>91</v>
      </c>
      <c r="D2025" s="1" t="s">
        <v>100</v>
      </c>
      <c r="E2025" t="s">
        <v>93</v>
      </c>
      <c r="F2025" t="s">
        <v>16</v>
      </c>
      <c r="G2025">
        <v>5</v>
      </c>
      <c r="H2025">
        <v>0</v>
      </c>
      <c r="I2025" s="5">
        <f>IFERROR(VLOOKUP(TrendSheetStgData[Population]&amp;TrendSheetStgData[Cost Basis]&amp;TrendSheetStgData[Period]&amp;TrendSheetStgData[Trend],TrendSheetPrdData[#All],9,FALSE),0)</f>
        <v>0</v>
      </c>
      <c r="J20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5" s="5">
        <f>VLOOKUP(TrendSheetStgData[Population]&amp;TrendSheetStgData[Trend],Threshold[#All],4,FALSE)</f>
        <v>10</v>
      </c>
      <c r="L2025" s="5">
        <f>VLOOKUP(TrendSheetStgData[Population]&amp;TrendSheetStgData[Trend],Threshold[#All],5,FALSE)</f>
        <v>5</v>
      </c>
      <c r="M20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6" spans="1:13" x14ac:dyDescent="0.25">
      <c r="A2026" t="s">
        <v>116</v>
      </c>
      <c r="B2026" t="s">
        <v>116</v>
      </c>
      <c r="C2026" t="s">
        <v>91</v>
      </c>
      <c r="D2026" s="1" t="s">
        <v>101</v>
      </c>
      <c r="E2026" t="s">
        <v>93</v>
      </c>
      <c r="F2026" t="s">
        <v>16</v>
      </c>
      <c r="G2026">
        <v>5</v>
      </c>
      <c r="H2026">
        <v>0</v>
      </c>
      <c r="I2026" s="5">
        <f>IFERROR(VLOOKUP(TrendSheetStgData[Population]&amp;TrendSheetStgData[Cost Basis]&amp;TrendSheetStgData[Period]&amp;TrendSheetStgData[Trend],TrendSheetPrdData[#All],9,FALSE),0)</f>
        <v>0</v>
      </c>
      <c r="J20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6" s="5">
        <f>VLOOKUP(TrendSheetStgData[Population]&amp;TrendSheetStgData[Trend],Threshold[#All],4,FALSE)</f>
        <v>10</v>
      </c>
      <c r="L2026" s="5">
        <f>VLOOKUP(TrendSheetStgData[Population]&amp;TrendSheetStgData[Trend],Threshold[#All],5,FALSE)</f>
        <v>5</v>
      </c>
      <c r="M20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7" spans="1:13" x14ac:dyDescent="0.25">
      <c r="A2027" t="s">
        <v>116</v>
      </c>
      <c r="B2027" t="s">
        <v>116</v>
      </c>
      <c r="C2027" t="s">
        <v>91</v>
      </c>
      <c r="D2027" s="1" t="s">
        <v>102</v>
      </c>
      <c r="E2027" t="s">
        <v>93</v>
      </c>
      <c r="F2027" t="s">
        <v>16</v>
      </c>
      <c r="G2027">
        <v>5</v>
      </c>
      <c r="H2027">
        <v>0</v>
      </c>
      <c r="I2027" s="5">
        <f>IFERROR(VLOOKUP(TrendSheetStgData[Population]&amp;TrendSheetStgData[Cost Basis]&amp;TrendSheetStgData[Period]&amp;TrendSheetStgData[Trend],TrendSheetPrdData[#All],9,FALSE),0)</f>
        <v>0</v>
      </c>
      <c r="J20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7" s="5">
        <f>VLOOKUP(TrendSheetStgData[Population]&amp;TrendSheetStgData[Trend],Threshold[#All],4,FALSE)</f>
        <v>10</v>
      </c>
      <c r="L2027" s="5">
        <f>VLOOKUP(TrendSheetStgData[Population]&amp;TrendSheetStgData[Trend],Threshold[#All],5,FALSE)</f>
        <v>5</v>
      </c>
      <c r="M20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8" spans="1:13" x14ac:dyDescent="0.25">
      <c r="A2028" t="s">
        <v>116</v>
      </c>
      <c r="B2028" t="s">
        <v>116</v>
      </c>
      <c r="C2028" t="s">
        <v>91</v>
      </c>
      <c r="D2028" s="1" t="s">
        <v>103</v>
      </c>
      <c r="E2028" t="s">
        <v>93</v>
      </c>
      <c r="F2028" t="s">
        <v>16</v>
      </c>
      <c r="G2028">
        <v>5</v>
      </c>
      <c r="H2028">
        <v>0</v>
      </c>
      <c r="I2028" s="5">
        <f>IFERROR(VLOOKUP(TrendSheetStgData[Population]&amp;TrendSheetStgData[Cost Basis]&amp;TrendSheetStgData[Period]&amp;TrendSheetStgData[Trend],TrendSheetPrdData[#All],9,FALSE),0)</f>
        <v>0</v>
      </c>
      <c r="J20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8" s="5">
        <f>VLOOKUP(TrendSheetStgData[Population]&amp;TrendSheetStgData[Trend],Threshold[#All],4,FALSE)</f>
        <v>10</v>
      </c>
      <c r="L2028" s="5">
        <f>VLOOKUP(TrendSheetStgData[Population]&amp;TrendSheetStgData[Trend],Threshold[#All],5,FALSE)</f>
        <v>5</v>
      </c>
      <c r="M20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29" spans="1:13" x14ac:dyDescent="0.25">
      <c r="A2029" t="s">
        <v>116</v>
      </c>
      <c r="B2029" t="s">
        <v>116</v>
      </c>
      <c r="C2029" t="s">
        <v>91</v>
      </c>
      <c r="D2029" s="1" t="s">
        <v>104</v>
      </c>
      <c r="E2029" t="s">
        <v>93</v>
      </c>
      <c r="F2029" t="s">
        <v>16</v>
      </c>
      <c r="G2029">
        <v>5</v>
      </c>
      <c r="H2029">
        <v>1</v>
      </c>
      <c r="I2029" s="5">
        <f>IFERROR(VLOOKUP(TrendSheetStgData[Population]&amp;TrendSheetStgData[Cost Basis]&amp;TrendSheetStgData[Period]&amp;TrendSheetStgData[Trend],TrendSheetPrdData[#All],9,FALSE),0)</f>
        <v>1</v>
      </c>
      <c r="J20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29" s="5">
        <f>VLOOKUP(TrendSheetStgData[Population]&amp;TrendSheetStgData[Trend],Threshold[#All],4,FALSE)</f>
        <v>10</v>
      </c>
      <c r="L2029" s="5">
        <f>VLOOKUP(TrendSheetStgData[Population]&amp;TrendSheetStgData[Trend],Threshold[#All],5,FALSE)</f>
        <v>5</v>
      </c>
      <c r="M20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0" spans="1:13" x14ac:dyDescent="0.25">
      <c r="A2030" t="s">
        <v>116</v>
      </c>
      <c r="B2030" t="s">
        <v>116</v>
      </c>
      <c r="C2030" t="s">
        <v>91</v>
      </c>
      <c r="D2030" s="1" t="s">
        <v>105</v>
      </c>
      <c r="E2030" t="s">
        <v>113</v>
      </c>
      <c r="F2030" t="s">
        <v>16</v>
      </c>
      <c r="G2030">
        <v>5</v>
      </c>
      <c r="H2030">
        <v>1</v>
      </c>
      <c r="I2030" s="5">
        <f>IFERROR(VLOOKUP(TrendSheetStgData[Population]&amp;TrendSheetStgData[Cost Basis]&amp;TrendSheetStgData[Period]&amp;TrendSheetStgData[Trend],TrendSheetPrdData[#All],9,FALSE),0)</f>
        <v>1</v>
      </c>
      <c r="J20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0" s="5">
        <f>VLOOKUP(TrendSheetStgData[Population]&amp;TrendSheetStgData[Trend],Threshold[#All],4,FALSE)</f>
        <v>10</v>
      </c>
      <c r="L2030" s="5">
        <f>VLOOKUP(TrendSheetStgData[Population]&amp;TrendSheetStgData[Trend],Threshold[#All],5,FALSE)</f>
        <v>5</v>
      </c>
      <c r="M20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1" spans="1:13" x14ac:dyDescent="0.25">
      <c r="A2031" t="s">
        <v>116</v>
      </c>
      <c r="B2031" t="s">
        <v>116</v>
      </c>
      <c r="C2031" t="s">
        <v>91</v>
      </c>
      <c r="D2031" s="1" t="s">
        <v>106</v>
      </c>
      <c r="E2031" t="s">
        <v>113</v>
      </c>
      <c r="F2031" t="s">
        <v>16</v>
      </c>
      <c r="G2031">
        <v>5</v>
      </c>
      <c r="H2031">
        <v>0</v>
      </c>
      <c r="I2031" s="5">
        <f>IFERROR(VLOOKUP(TrendSheetStgData[Population]&amp;TrendSheetStgData[Cost Basis]&amp;TrendSheetStgData[Period]&amp;TrendSheetStgData[Trend],TrendSheetPrdData[#All],9,FALSE),0)</f>
        <v>0</v>
      </c>
      <c r="J20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1" s="5">
        <f>VLOOKUP(TrendSheetStgData[Population]&amp;TrendSheetStgData[Trend],Threshold[#All],4,FALSE)</f>
        <v>10</v>
      </c>
      <c r="L2031" s="5">
        <f>VLOOKUP(TrendSheetStgData[Population]&amp;TrendSheetStgData[Trend],Threshold[#All],5,FALSE)</f>
        <v>5</v>
      </c>
      <c r="M20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2" spans="1:13" x14ac:dyDescent="0.25">
      <c r="A2032" t="s">
        <v>116</v>
      </c>
      <c r="B2032" t="s">
        <v>116</v>
      </c>
      <c r="C2032" t="s">
        <v>91</v>
      </c>
      <c r="D2032" s="1" t="s">
        <v>107</v>
      </c>
      <c r="E2032" t="s">
        <v>113</v>
      </c>
      <c r="F2032" t="s">
        <v>16</v>
      </c>
      <c r="G2032">
        <v>5</v>
      </c>
      <c r="H2032">
        <v>0</v>
      </c>
      <c r="I2032" s="5">
        <f>IFERROR(VLOOKUP(TrendSheetStgData[Population]&amp;TrendSheetStgData[Cost Basis]&amp;TrendSheetStgData[Period]&amp;TrendSheetStgData[Trend],TrendSheetPrdData[#All],9,FALSE),0)</f>
        <v>0</v>
      </c>
      <c r="J20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2" s="5">
        <f>VLOOKUP(TrendSheetStgData[Population]&amp;TrendSheetStgData[Trend],Threshold[#All],4,FALSE)</f>
        <v>10</v>
      </c>
      <c r="L2032" s="5">
        <f>VLOOKUP(TrendSheetStgData[Population]&amp;TrendSheetStgData[Trend],Threshold[#All],5,FALSE)</f>
        <v>5</v>
      </c>
      <c r="M20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3" spans="1:13" x14ac:dyDescent="0.25">
      <c r="A2033" t="s">
        <v>116</v>
      </c>
      <c r="B2033" t="s">
        <v>116</v>
      </c>
      <c r="C2033" t="s">
        <v>91</v>
      </c>
      <c r="D2033" s="1" t="s">
        <v>108</v>
      </c>
      <c r="E2033" t="s">
        <v>113</v>
      </c>
      <c r="F2033" t="s">
        <v>16</v>
      </c>
      <c r="G2033">
        <v>5</v>
      </c>
      <c r="H2033">
        <v>0</v>
      </c>
      <c r="I2033" s="5">
        <f>IFERROR(VLOOKUP(TrendSheetStgData[Population]&amp;TrendSheetStgData[Cost Basis]&amp;TrendSheetStgData[Period]&amp;TrendSheetStgData[Trend],TrendSheetPrdData[#All],9,FALSE),0)</f>
        <v>0</v>
      </c>
      <c r="J20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3" s="5">
        <f>VLOOKUP(TrendSheetStgData[Population]&amp;TrendSheetStgData[Trend],Threshold[#All],4,FALSE)</f>
        <v>10</v>
      </c>
      <c r="L2033" s="5">
        <f>VLOOKUP(TrendSheetStgData[Population]&amp;TrendSheetStgData[Trend],Threshold[#All],5,FALSE)</f>
        <v>5</v>
      </c>
      <c r="M20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4" spans="1:13" x14ac:dyDescent="0.25">
      <c r="A2034" t="s">
        <v>116</v>
      </c>
      <c r="B2034" t="s">
        <v>116</v>
      </c>
      <c r="C2034" t="s">
        <v>91</v>
      </c>
      <c r="D2034" s="1" t="s">
        <v>109</v>
      </c>
      <c r="E2034" t="s">
        <v>113</v>
      </c>
      <c r="F2034" t="s">
        <v>16</v>
      </c>
      <c r="G2034">
        <v>5</v>
      </c>
      <c r="H2034">
        <v>1</v>
      </c>
      <c r="I2034" s="5">
        <f>IFERROR(VLOOKUP(TrendSheetStgData[Population]&amp;TrendSheetStgData[Cost Basis]&amp;TrendSheetStgData[Period]&amp;TrendSheetStgData[Trend],TrendSheetPrdData[#All],9,FALSE),0)</f>
        <v>1</v>
      </c>
      <c r="J20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4" s="5">
        <f>VLOOKUP(TrendSheetStgData[Population]&amp;TrendSheetStgData[Trend],Threshold[#All],4,FALSE)</f>
        <v>10</v>
      </c>
      <c r="L2034" s="5">
        <f>VLOOKUP(TrendSheetStgData[Population]&amp;TrendSheetStgData[Trend],Threshold[#All],5,FALSE)</f>
        <v>5</v>
      </c>
      <c r="M20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5" spans="1:13" x14ac:dyDescent="0.25">
      <c r="A2035" t="s">
        <v>116</v>
      </c>
      <c r="B2035" t="s">
        <v>116</v>
      </c>
      <c r="C2035" t="s">
        <v>91</v>
      </c>
      <c r="D2035" s="1" t="s">
        <v>110</v>
      </c>
      <c r="E2035" t="s">
        <v>113</v>
      </c>
      <c r="F2035" t="s">
        <v>16</v>
      </c>
      <c r="G2035">
        <v>5</v>
      </c>
      <c r="H2035">
        <v>0</v>
      </c>
      <c r="I2035" s="5">
        <f>IFERROR(VLOOKUP(TrendSheetStgData[Population]&amp;TrendSheetStgData[Cost Basis]&amp;TrendSheetStgData[Period]&amp;TrendSheetStgData[Trend],TrendSheetPrdData[#All],9,FALSE),0)</f>
        <v>0</v>
      </c>
      <c r="J20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5" s="5">
        <f>VLOOKUP(TrendSheetStgData[Population]&amp;TrendSheetStgData[Trend],Threshold[#All],4,FALSE)</f>
        <v>10</v>
      </c>
      <c r="L2035" s="5">
        <f>VLOOKUP(TrendSheetStgData[Population]&amp;TrendSheetStgData[Trend],Threshold[#All],5,FALSE)</f>
        <v>5</v>
      </c>
      <c r="M20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6" spans="1:13" x14ac:dyDescent="0.25">
      <c r="A2036" t="s">
        <v>116</v>
      </c>
      <c r="B2036" t="s">
        <v>116</v>
      </c>
      <c r="C2036" t="s">
        <v>91</v>
      </c>
      <c r="D2036" s="1" t="s">
        <v>111</v>
      </c>
      <c r="E2036" t="s">
        <v>113</v>
      </c>
      <c r="F2036" t="s">
        <v>16</v>
      </c>
      <c r="G2036">
        <v>5</v>
      </c>
      <c r="H2036">
        <v>0</v>
      </c>
      <c r="I2036" s="5">
        <f>IFERROR(VLOOKUP(TrendSheetStgData[Population]&amp;TrendSheetStgData[Cost Basis]&amp;TrendSheetStgData[Period]&amp;TrendSheetStgData[Trend],TrendSheetPrdData[#All],9,FALSE),0)</f>
        <v>0</v>
      </c>
      <c r="J20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6" s="5">
        <f>VLOOKUP(TrendSheetStgData[Population]&amp;TrendSheetStgData[Trend],Threshold[#All],4,FALSE)</f>
        <v>10</v>
      </c>
      <c r="L2036" s="5">
        <f>VLOOKUP(TrendSheetStgData[Population]&amp;TrendSheetStgData[Trend],Threshold[#All],5,FALSE)</f>
        <v>5</v>
      </c>
      <c r="M20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7" spans="1:13" x14ac:dyDescent="0.25">
      <c r="A2037" t="s">
        <v>116</v>
      </c>
      <c r="B2037" t="s">
        <v>116</v>
      </c>
      <c r="C2037" t="s">
        <v>91</v>
      </c>
      <c r="D2037" s="1" t="s">
        <v>112</v>
      </c>
      <c r="E2037" t="s">
        <v>113</v>
      </c>
      <c r="F2037" t="s">
        <v>16</v>
      </c>
      <c r="G2037">
        <v>5</v>
      </c>
      <c r="H2037">
        <v>0</v>
      </c>
      <c r="I2037" s="5">
        <f>IFERROR(VLOOKUP(TrendSheetStgData[Population]&amp;TrendSheetStgData[Cost Basis]&amp;TrendSheetStgData[Period]&amp;TrendSheetStgData[Trend],TrendSheetPrdData[#All],9,FALSE),0)</f>
        <v>0</v>
      </c>
      <c r="J20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7" s="5">
        <f>VLOOKUP(TrendSheetStgData[Population]&amp;TrendSheetStgData[Trend],Threshold[#All],4,FALSE)</f>
        <v>10</v>
      </c>
      <c r="L2037" s="5">
        <f>VLOOKUP(TrendSheetStgData[Population]&amp;TrendSheetStgData[Trend],Threshold[#All],5,FALSE)</f>
        <v>5</v>
      </c>
      <c r="M20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8" spans="1:13" x14ac:dyDescent="0.25">
      <c r="A2038" t="s">
        <v>116</v>
      </c>
      <c r="B2038" t="s">
        <v>116</v>
      </c>
      <c r="C2038" t="s">
        <v>91</v>
      </c>
      <c r="D2038" s="1" t="s">
        <v>114</v>
      </c>
      <c r="E2038" t="s">
        <v>113</v>
      </c>
      <c r="F2038" t="s">
        <v>16</v>
      </c>
      <c r="G2038">
        <v>5</v>
      </c>
      <c r="H2038">
        <v>0</v>
      </c>
      <c r="I2038" s="5">
        <f>IFERROR(VLOOKUP(TrendSheetStgData[Population]&amp;TrendSheetStgData[Cost Basis]&amp;TrendSheetStgData[Period]&amp;TrendSheetStgData[Trend],TrendSheetPrdData[#All],9,FALSE),0)</f>
        <v>0</v>
      </c>
      <c r="J20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8" s="5">
        <f>VLOOKUP(TrendSheetStgData[Population]&amp;TrendSheetStgData[Trend],Threshold[#All],4,FALSE)</f>
        <v>10</v>
      </c>
      <c r="L2038" s="5">
        <f>VLOOKUP(TrendSheetStgData[Population]&amp;TrendSheetStgData[Trend],Threshold[#All],5,FALSE)</f>
        <v>5</v>
      </c>
      <c r="M20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39" spans="1:13" x14ac:dyDescent="0.25">
      <c r="A2039" t="s">
        <v>116</v>
      </c>
      <c r="B2039" t="s">
        <v>116</v>
      </c>
      <c r="C2039" t="s">
        <v>91</v>
      </c>
      <c r="D2039" s="1" t="s">
        <v>92</v>
      </c>
      <c r="E2039" t="s">
        <v>93</v>
      </c>
      <c r="F2039" t="s">
        <v>17</v>
      </c>
      <c r="G2039">
        <v>6</v>
      </c>
      <c r="H2039">
        <v>0</v>
      </c>
      <c r="I2039" s="5">
        <f>IFERROR(VLOOKUP(TrendSheetStgData[Population]&amp;TrendSheetStgData[Cost Basis]&amp;TrendSheetStgData[Period]&amp;TrendSheetStgData[Trend],TrendSheetPrdData[#All],9,FALSE),0)</f>
        <v>0</v>
      </c>
      <c r="J20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39" s="5">
        <f>VLOOKUP(TrendSheetStgData[Population]&amp;TrendSheetStgData[Trend],Threshold[#All],4,FALSE)</f>
        <v>10</v>
      </c>
      <c r="L2039" s="5">
        <f>VLOOKUP(TrendSheetStgData[Population]&amp;TrendSheetStgData[Trend],Threshold[#All],5,FALSE)</f>
        <v>5</v>
      </c>
      <c r="M20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0" spans="1:13" x14ac:dyDescent="0.25">
      <c r="A2040" t="s">
        <v>116</v>
      </c>
      <c r="B2040" t="s">
        <v>116</v>
      </c>
      <c r="C2040" t="s">
        <v>91</v>
      </c>
      <c r="D2040" s="1" t="s">
        <v>94</v>
      </c>
      <c r="E2040" t="s">
        <v>93</v>
      </c>
      <c r="F2040" t="s">
        <v>17</v>
      </c>
      <c r="G2040">
        <v>6</v>
      </c>
      <c r="H2040">
        <v>12726.79</v>
      </c>
      <c r="I2040" s="5">
        <f>IFERROR(VLOOKUP(TrendSheetStgData[Population]&amp;TrendSheetStgData[Cost Basis]&amp;TrendSheetStgData[Period]&amp;TrendSheetStgData[Trend],TrendSheetPrdData[#All],9,FALSE),0)</f>
        <v>12726.79</v>
      </c>
      <c r="J20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0" s="5">
        <f>VLOOKUP(TrendSheetStgData[Population]&amp;TrendSheetStgData[Trend],Threshold[#All],4,FALSE)</f>
        <v>10</v>
      </c>
      <c r="L2040" s="5">
        <f>VLOOKUP(TrendSheetStgData[Population]&amp;TrendSheetStgData[Trend],Threshold[#All],5,FALSE)</f>
        <v>5</v>
      </c>
      <c r="M20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1" spans="1:13" x14ac:dyDescent="0.25">
      <c r="A2041" t="s">
        <v>116</v>
      </c>
      <c r="B2041" t="s">
        <v>116</v>
      </c>
      <c r="C2041" t="s">
        <v>91</v>
      </c>
      <c r="D2041" s="1" t="s">
        <v>95</v>
      </c>
      <c r="E2041" t="s">
        <v>93</v>
      </c>
      <c r="F2041" t="s">
        <v>17</v>
      </c>
      <c r="G2041">
        <v>6</v>
      </c>
      <c r="H2041">
        <v>0</v>
      </c>
      <c r="I2041" s="5">
        <f>IFERROR(VLOOKUP(TrendSheetStgData[Population]&amp;TrendSheetStgData[Cost Basis]&amp;TrendSheetStgData[Period]&amp;TrendSheetStgData[Trend],TrendSheetPrdData[#All],9,FALSE),0)</f>
        <v>0</v>
      </c>
      <c r="J20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1" s="5">
        <f>VLOOKUP(TrendSheetStgData[Population]&amp;TrendSheetStgData[Trend],Threshold[#All],4,FALSE)</f>
        <v>10</v>
      </c>
      <c r="L2041" s="5">
        <f>VLOOKUP(TrendSheetStgData[Population]&amp;TrendSheetStgData[Trend],Threshold[#All],5,FALSE)</f>
        <v>5</v>
      </c>
      <c r="M20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2" spans="1:13" x14ac:dyDescent="0.25">
      <c r="A2042" t="s">
        <v>116</v>
      </c>
      <c r="B2042" t="s">
        <v>116</v>
      </c>
      <c r="C2042" t="s">
        <v>91</v>
      </c>
      <c r="D2042" s="1" t="s">
        <v>96</v>
      </c>
      <c r="E2042" t="s">
        <v>93</v>
      </c>
      <c r="F2042" t="s">
        <v>17</v>
      </c>
      <c r="G2042">
        <v>6</v>
      </c>
      <c r="H2042">
        <v>0</v>
      </c>
      <c r="I2042" s="5">
        <f>IFERROR(VLOOKUP(TrendSheetStgData[Population]&amp;TrendSheetStgData[Cost Basis]&amp;TrendSheetStgData[Period]&amp;TrendSheetStgData[Trend],TrendSheetPrdData[#All],9,FALSE),0)</f>
        <v>0</v>
      </c>
      <c r="J20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2" s="5">
        <f>VLOOKUP(TrendSheetStgData[Population]&amp;TrendSheetStgData[Trend],Threshold[#All],4,FALSE)</f>
        <v>10</v>
      </c>
      <c r="L2042" s="5">
        <f>VLOOKUP(TrendSheetStgData[Population]&amp;TrendSheetStgData[Trend],Threshold[#All],5,FALSE)</f>
        <v>5</v>
      </c>
      <c r="M20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3" spans="1:13" x14ac:dyDescent="0.25">
      <c r="A2043" t="s">
        <v>116</v>
      </c>
      <c r="B2043" t="s">
        <v>116</v>
      </c>
      <c r="C2043" t="s">
        <v>91</v>
      </c>
      <c r="D2043" s="1" t="s">
        <v>97</v>
      </c>
      <c r="E2043" t="s">
        <v>93</v>
      </c>
      <c r="F2043" t="s">
        <v>17</v>
      </c>
      <c r="G2043">
        <v>6</v>
      </c>
      <c r="H2043">
        <v>0</v>
      </c>
      <c r="I2043" s="5">
        <f>IFERROR(VLOOKUP(TrendSheetStgData[Population]&amp;TrendSheetStgData[Cost Basis]&amp;TrendSheetStgData[Period]&amp;TrendSheetStgData[Trend],TrendSheetPrdData[#All],9,FALSE),0)</f>
        <v>0</v>
      </c>
      <c r="J20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3" s="5">
        <f>VLOOKUP(TrendSheetStgData[Population]&amp;TrendSheetStgData[Trend],Threshold[#All],4,FALSE)</f>
        <v>10</v>
      </c>
      <c r="L2043" s="5">
        <f>VLOOKUP(TrendSheetStgData[Population]&amp;TrendSheetStgData[Trend],Threshold[#All],5,FALSE)</f>
        <v>5</v>
      </c>
      <c r="M20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4" spans="1:13" x14ac:dyDescent="0.25">
      <c r="A2044" t="s">
        <v>116</v>
      </c>
      <c r="B2044" t="s">
        <v>116</v>
      </c>
      <c r="C2044" t="s">
        <v>91</v>
      </c>
      <c r="D2044" s="1" t="s">
        <v>98</v>
      </c>
      <c r="E2044" t="s">
        <v>93</v>
      </c>
      <c r="F2044" t="s">
        <v>17</v>
      </c>
      <c r="G2044">
        <v>6</v>
      </c>
      <c r="H2044">
        <v>0</v>
      </c>
      <c r="I2044" s="5">
        <f>IFERROR(VLOOKUP(TrendSheetStgData[Population]&amp;TrendSheetStgData[Cost Basis]&amp;TrendSheetStgData[Period]&amp;TrendSheetStgData[Trend],TrendSheetPrdData[#All],9,FALSE),0)</f>
        <v>0</v>
      </c>
      <c r="J20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4" s="5">
        <f>VLOOKUP(TrendSheetStgData[Population]&amp;TrendSheetStgData[Trend],Threshold[#All],4,FALSE)</f>
        <v>10</v>
      </c>
      <c r="L2044" s="5">
        <f>VLOOKUP(TrendSheetStgData[Population]&amp;TrendSheetStgData[Trend],Threshold[#All],5,FALSE)</f>
        <v>5</v>
      </c>
      <c r="M20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5" spans="1:13" x14ac:dyDescent="0.25">
      <c r="A2045" t="s">
        <v>116</v>
      </c>
      <c r="B2045" t="s">
        <v>116</v>
      </c>
      <c r="C2045" t="s">
        <v>91</v>
      </c>
      <c r="D2045" s="1" t="s">
        <v>99</v>
      </c>
      <c r="E2045" t="s">
        <v>93</v>
      </c>
      <c r="F2045" t="s">
        <v>17</v>
      </c>
      <c r="G2045">
        <v>6</v>
      </c>
      <c r="H2045">
        <v>0</v>
      </c>
      <c r="I2045" s="5">
        <f>IFERROR(VLOOKUP(TrendSheetStgData[Population]&amp;TrendSheetStgData[Cost Basis]&amp;TrendSheetStgData[Period]&amp;TrendSheetStgData[Trend],TrendSheetPrdData[#All],9,FALSE),0)</f>
        <v>0</v>
      </c>
      <c r="J20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5" s="5">
        <f>VLOOKUP(TrendSheetStgData[Population]&amp;TrendSheetStgData[Trend],Threshold[#All],4,FALSE)</f>
        <v>10</v>
      </c>
      <c r="L2045" s="5">
        <f>VLOOKUP(TrendSheetStgData[Population]&amp;TrendSheetStgData[Trend],Threshold[#All],5,FALSE)</f>
        <v>5</v>
      </c>
      <c r="M20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6" spans="1:13" x14ac:dyDescent="0.25">
      <c r="A2046" t="s">
        <v>116</v>
      </c>
      <c r="B2046" t="s">
        <v>116</v>
      </c>
      <c r="C2046" t="s">
        <v>91</v>
      </c>
      <c r="D2046" s="1" t="s">
        <v>100</v>
      </c>
      <c r="E2046" t="s">
        <v>93</v>
      </c>
      <c r="F2046" t="s">
        <v>17</v>
      </c>
      <c r="G2046">
        <v>6</v>
      </c>
      <c r="H2046">
        <v>0</v>
      </c>
      <c r="I2046" s="5">
        <f>IFERROR(VLOOKUP(TrendSheetStgData[Population]&amp;TrendSheetStgData[Cost Basis]&amp;TrendSheetStgData[Period]&amp;TrendSheetStgData[Trend],TrendSheetPrdData[#All],9,FALSE),0)</f>
        <v>0</v>
      </c>
      <c r="J20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6" s="5">
        <f>VLOOKUP(TrendSheetStgData[Population]&amp;TrendSheetStgData[Trend],Threshold[#All],4,FALSE)</f>
        <v>10</v>
      </c>
      <c r="L2046" s="5">
        <f>VLOOKUP(TrendSheetStgData[Population]&amp;TrendSheetStgData[Trend],Threshold[#All],5,FALSE)</f>
        <v>5</v>
      </c>
      <c r="M20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7" spans="1:13" x14ac:dyDescent="0.25">
      <c r="A2047" t="s">
        <v>116</v>
      </c>
      <c r="B2047" t="s">
        <v>116</v>
      </c>
      <c r="C2047" t="s">
        <v>91</v>
      </c>
      <c r="D2047" s="1" t="s">
        <v>101</v>
      </c>
      <c r="E2047" t="s">
        <v>93</v>
      </c>
      <c r="F2047" t="s">
        <v>17</v>
      </c>
      <c r="G2047">
        <v>6</v>
      </c>
      <c r="H2047">
        <v>0</v>
      </c>
      <c r="I2047" s="5">
        <f>IFERROR(VLOOKUP(TrendSheetStgData[Population]&amp;TrendSheetStgData[Cost Basis]&amp;TrendSheetStgData[Period]&amp;TrendSheetStgData[Trend],TrendSheetPrdData[#All],9,FALSE),0)</f>
        <v>0</v>
      </c>
      <c r="J20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7" s="5">
        <f>VLOOKUP(TrendSheetStgData[Population]&amp;TrendSheetStgData[Trend],Threshold[#All],4,FALSE)</f>
        <v>10</v>
      </c>
      <c r="L2047" s="5">
        <f>VLOOKUP(TrendSheetStgData[Population]&amp;TrendSheetStgData[Trend],Threshold[#All],5,FALSE)</f>
        <v>5</v>
      </c>
      <c r="M20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8" spans="1:13" x14ac:dyDescent="0.25">
      <c r="A2048" t="s">
        <v>116</v>
      </c>
      <c r="B2048" t="s">
        <v>116</v>
      </c>
      <c r="C2048" t="s">
        <v>91</v>
      </c>
      <c r="D2048" s="1" t="s">
        <v>102</v>
      </c>
      <c r="E2048" t="s">
        <v>93</v>
      </c>
      <c r="F2048" t="s">
        <v>17</v>
      </c>
      <c r="G2048">
        <v>6</v>
      </c>
      <c r="H2048">
        <v>0</v>
      </c>
      <c r="I2048" s="5">
        <f>IFERROR(VLOOKUP(TrendSheetStgData[Population]&amp;TrendSheetStgData[Cost Basis]&amp;TrendSheetStgData[Period]&amp;TrendSheetStgData[Trend],TrendSheetPrdData[#All],9,FALSE),0)</f>
        <v>0</v>
      </c>
      <c r="J20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8" s="5">
        <f>VLOOKUP(TrendSheetStgData[Population]&amp;TrendSheetStgData[Trend],Threshold[#All],4,FALSE)</f>
        <v>10</v>
      </c>
      <c r="L2048" s="5">
        <f>VLOOKUP(TrendSheetStgData[Population]&amp;TrendSheetStgData[Trend],Threshold[#All],5,FALSE)</f>
        <v>5</v>
      </c>
      <c r="M20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49" spans="1:13" x14ac:dyDescent="0.25">
      <c r="A2049" t="s">
        <v>116</v>
      </c>
      <c r="B2049" t="s">
        <v>116</v>
      </c>
      <c r="C2049" t="s">
        <v>91</v>
      </c>
      <c r="D2049" s="1" t="s">
        <v>103</v>
      </c>
      <c r="E2049" t="s">
        <v>93</v>
      </c>
      <c r="F2049" t="s">
        <v>17</v>
      </c>
      <c r="G2049">
        <v>6</v>
      </c>
      <c r="H2049">
        <v>0</v>
      </c>
      <c r="I2049" s="5">
        <f>IFERROR(VLOOKUP(TrendSheetStgData[Population]&amp;TrendSheetStgData[Cost Basis]&amp;TrendSheetStgData[Period]&amp;TrendSheetStgData[Trend],TrendSheetPrdData[#All],9,FALSE),0)</f>
        <v>0</v>
      </c>
      <c r="J20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49" s="5">
        <f>VLOOKUP(TrendSheetStgData[Population]&amp;TrendSheetStgData[Trend],Threshold[#All],4,FALSE)</f>
        <v>10</v>
      </c>
      <c r="L2049" s="5">
        <f>VLOOKUP(TrendSheetStgData[Population]&amp;TrendSheetStgData[Trend],Threshold[#All],5,FALSE)</f>
        <v>5</v>
      </c>
      <c r="M20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0" spans="1:13" x14ac:dyDescent="0.25">
      <c r="A2050" t="s">
        <v>116</v>
      </c>
      <c r="B2050" t="s">
        <v>116</v>
      </c>
      <c r="C2050" t="s">
        <v>91</v>
      </c>
      <c r="D2050" s="1" t="s">
        <v>104</v>
      </c>
      <c r="E2050" t="s">
        <v>93</v>
      </c>
      <c r="F2050" t="s">
        <v>17</v>
      </c>
      <c r="G2050">
        <v>6</v>
      </c>
      <c r="H2050">
        <v>0</v>
      </c>
      <c r="I2050" s="5">
        <f>IFERROR(VLOOKUP(TrendSheetStgData[Population]&amp;TrendSheetStgData[Cost Basis]&amp;TrendSheetStgData[Period]&amp;TrendSheetStgData[Trend],TrendSheetPrdData[#All],9,FALSE),0)</f>
        <v>0</v>
      </c>
      <c r="J20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0" s="5">
        <f>VLOOKUP(TrendSheetStgData[Population]&amp;TrendSheetStgData[Trend],Threshold[#All],4,FALSE)</f>
        <v>10</v>
      </c>
      <c r="L2050" s="5">
        <f>VLOOKUP(TrendSheetStgData[Population]&amp;TrendSheetStgData[Trend],Threshold[#All],5,FALSE)</f>
        <v>5</v>
      </c>
      <c r="M20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1" spans="1:13" x14ac:dyDescent="0.25">
      <c r="A2051" t="s">
        <v>116</v>
      </c>
      <c r="B2051" t="s">
        <v>116</v>
      </c>
      <c r="C2051" t="s">
        <v>91</v>
      </c>
      <c r="D2051" s="1" t="s">
        <v>105</v>
      </c>
      <c r="E2051" t="s">
        <v>113</v>
      </c>
      <c r="F2051" t="s">
        <v>17</v>
      </c>
      <c r="G2051">
        <v>6</v>
      </c>
      <c r="H2051">
        <v>43586.93</v>
      </c>
      <c r="I2051" s="5">
        <f>IFERROR(VLOOKUP(TrendSheetStgData[Population]&amp;TrendSheetStgData[Cost Basis]&amp;TrendSheetStgData[Period]&amp;TrendSheetStgData[Trend],TrendSheetPrdData[#All],9,FALSE),0)</f>
        <v>43586.93</v>
      </c>
      <c r="J20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1" s="5">
        <f>VLOOKUP(TrendSheetStgData[Population]&amp;TrendSheetStgData[Trend],Threshold[#All],4,FALSE)</f>
        <v>10</v>
      </c>
      <c r="L2051" s="5">
        <f>VLOOKUP(TrendSheetStgData[Population]&amp;TrendSheetStgData[Trend],Threshold[#All],5,FALSE)</f>
        <v>5</v>
      </c>
      <c r="M20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2" spans="1:13" x14ac:dyDescent="0.25">
      <c r="A2052" t="s">
        <v>116</v>
      </c>
      <c r="B2052" t="s">
        <v>116</v>
      </c>
      <c r="C2052" t="s">
        <v>91</v>
      </c>
      <c r="D2052" s="1" t="s">
        <v>106</v>
      </c>
      <c r="E2052" t="s">
        <v>113</v>
      </c>
      <c r="F2052" t="s">
        <v>17</v>
      </c>
      <c r="G2052">
        <v>6</v>
      </c>
      <c r="H2052">
        <v>0</v>
      </c>
      <c r="I2052" s="5">
        <f>IFERROR(VLOOKUP(TrendSheetStgData[Population]&amp;TrendSheetStgData[Cost Basis]&amp;TrendSheetStgData[Period]&amp;TrendSheetStgData[Trend],TrendSheetPrdData[#All],9,FALSE),0)</f>
        <v>0</v>
      </c>
      <c r="J20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2" s="5">
        <f>VLOOKUP(TrendSheetStgData[Population]&amp;TrendSheetStgData[Trend],Threshold[#All],4,FALSE)</f>
        <v>10</v>
      </c>
      <c r="L2052" s="5">
        <f>VLOOKUP(TrendSheetStgData[Population]&amp;TrendSheetStgData[Trend],Threshold[#All],5,FALSE)</f>
        <v>5</v>
      </c>
      <c r="M20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3" spans="1:13" x14ac:dyDescent="0.25">
      <c r="A2053" t="s">
        <v>116</v>
      </c>
      <c r="B2053" t="s">
        <v>116</v>
      </c>
      <c r="C2053" t="s">
        <v>91</v>
      </c>
      <c r="D2053" s="1" t="s">
        <v>107</v>
      </c>
      <c r="E2053" t="s">
        <v>113</v>
      </c>
      <c r="F2053" t="s">
        <v>17</v>
      </c>
      <c r="G2053">
        <v>6</v>
      </c>
      <c r="H2053">
        <v>0</v>
      </c>
      <c r="I2053" s="5">
        <f>IFERROR(VLOOKUP(TrendSheetStgData[Population]&amp;TrendSheetStgData[Cost Basis]&amp;TrendSheetStgData[Period]&amp;TrendSheetStgData[Trend],TrendSheetPrdData[#All],9,FALSE),0)</f>
        <v>0</v>
      </c>
      <c r="J20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3" s="5">
        <f>VLOOKUP(TrendSheetStgData[Population]&amp;TrendSheetStgData[Trend],Threshold[#All],4,FALSE)</f>
        <v>10</v>
      </c>
      <c r="L2053" s="5">
        <f>VLOOKUP(TrendSheetStgData[Population]&amp;TrendSheetStgData[Trend],Threshold[#All],5,FALSE)</f>
        <v>5</v>
      </c>
      <c r="M20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4" spans="1:13" x14ac:dyDescent="0.25">
      <c r="A2054" t="s">
        <v>116</v>
      </c>
      <c r="B2054" t="s">
        <v>116</v>
      </c>
      <c r="C2054" t="s">
        <v>91</v>
      </c>
      <c r="D2054" s="1" t="s">
        <v>108</v>
      </c>
      <c r="E2054" t="s">
        <v>113</v>
      </c>
      <c r="F2054" t="s">
        <v>17</v>
      </c>
      <c r="G2054">
        <v>6</v>
      </c>
      <c r="H2054">
        <v>0</v>
      </c>
      <c r="I2054" s="5">
        <f>IFERROR(VLOOKUP(TrendSheetStgData[Population]&amp;TrendSheetStgData[Cost Basis]&amp;TrendSheetStgData[Period]&amp;TrendSheetStgData[Trend],TrendSheetPrdData[#All],9,FALSE),0)</f>
        <v>0</v>
      </c>
      <c r="J20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4" s="5">
        <f>VLOOKUP(TrendSheetStgData[Population]&amp;TrendSheetStgData[Trend],Threshold[#All],4,FALSE)</f>
        <v>10</v>
      </c>
      <c r="L2054" s="5">
        <f>VLOOKUP(TrendSheetStgData[Population]&amp;TrendSheetStgData[Trend],Threshold[#All],5,FALSE)</f>
        <v>5</v>
      </c>
      <c r="M20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5" spans="1:13" x14ac:dyDescent="0.25">
      <c r="A2055" t="s">
        <v>116</v>
      </c>
      <c r="B2055" t="s">
        <v>116</v>
      </c>
      <c r="C2055" t="s">
        <v>91</v>
      </c>
      <c r="D2055" s="1" t="s">
        <v>109</v>
      </c>
      <c r="E2055" t="s">
        <v>113</v>
      </c>
      <c r="F2055" t="s">
        <v>17</v>
      </c>
      <c r="G2055">
        <v>6</v>
      </c>
      <c r="H2055">
        <v>0</v>
      </c>
      <c r="I2055" s="5">
        <f>IFERROR(VLOOKUP(TrendSheetStgData[Population]&amp;TrendSheetStgData[Cost Basis]&amp;TrendSheetStgData[Period]&amp;TrendSheetStgData[Trend],TrendSheetPrdData[#All],9,FALSE),0)</f>
        <v>0</v>
      </c>
      <c r="J20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5" s="5">
        <f>VLOOKUP(TrendSheetStgData[Population]&amp;TrendSheetStgData[Trend],Threshold[#All],4,FALSE)</f>
        <v>10</v>
      </c>
      <c r="L2055" s="5">
        <f>VLOOKUP(TrendSheetStgData[Population]&amp;TrendSheetStgData[Trend],Threshold[#All],5,FALSE)</f>
        <v>5</v>
      </c>
      <c r="M20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6" spans="1:13" x14ac:dyDescent="0.25">
      <c r="A2056" t="s">
        <v>116</v>
      </c>
      <c r="B2056" t="s">
        <v>116</v>
      </c>
      <c r="C2056" t="s">
        <v>91</v>
      </c>
      <c r="D2056" s="1" t="s">
        <v>110</v>
      </c>
      <c r="E2056" t="s">
        <v>113</v>
      </c>
      <c r="F2056" t="s">
        <v>17</v>
      </c>
      <c r="G2056">
        <v>6</v>
      </c>
      <c r="H2056">
        <v>0</v>
      </c>
      <c r="I2056" s="5">
        <f>IFERROR(VLOOKUP(TrendSheetStgData[Population]&amp;TrendSheetStgData[Cost Basis]&amp;TrendSheetStgData[Period]&amp;TrendSheetStgData[Trend],TrendSheetPrdData[#All],9,FALSE),0)</f>
        <v>0</v>
      </c>
      <c r="J20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6" s="5">
        <f>VLOOKUP(TrendSheetStgData[Population]&amp;TrendSheetStgData[Trend],Threshold[#All],4,FALSE)</f>
        <v>10</v>
      </c>
      <c r="L2056" s="5">
        <f>VLOOKUP(TrendSheetStgData[Population]&amp;TrendSheetStgData[Trend],Threshold[#All],5,FALSE)</f>
        <v>5</v>
      </c>
      <c r="M20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7" spans="1:13" x14ac:dyDescent="0.25">
      <c r="A2057" t="s">
        <v>116</v>
      </c>
      <c r="B2057" t="s">
        <v>116</v>
      </c>
      <c r="C2057" t="s">
        <v>91</v>
      </c>
      <c r="D2057" s="1" t="s">
        <v>111</v>
      </c>
      <c r="E2057" t="s">
        <v>113</v>
      </c>
      <c r="F2057" t="s">
        <v>17</v>
      </c>
      <c r="G2057">
        <v>6</v>
      </c>
      <c r="H2057">
        <v>0</v>
      </c>
      <c r="I2057" s="5">
        <f>IFERROR(VLOOKUP(TrendSheetStgData[Population]&amp;TrendSheetStgData[Cost Basis]&amp;TrendSheetStgData[Period]&amp;TrendSheetStgData[Trend],TrendSheetPrdData[#All],9,FALSE),0)</f>
        <v>0</v>
      </c>
      <c r="J20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7" s="5">
        <f>VLOOKUP(TrendSheetStgData[Population]&amp;TrendSheetStgData[Trend],Threshold[#All],4,FALSE)</f>
        <v>10</v>
      </c>
      <c r="L2057" s="5">
        <f>VLOOKUP(TrendSheetStgData[Population]&amp;TrendSheetStgData[Trend],Threshold[#All],5,FALSE)</f>
        <v>5</v>
      </c>
      <c r="M20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8" spans="1:13" x14ac:dyDescent="0.25">
      <c r="A2058" t="s">
        <v>116</v>
      </c>
      <c r="B2058" t="s">
        <v>116</v>
      </c>
      <c r="C2058" t="s">
        <v>91</v>
      </c>
      <c r="D2058" s="1" t="s">
        <v>112</v>
      </c>
      <c r="E2058" t="s">
        <v>113</v>
      </c>
      <c r="F2058" t="s">
        <v>17</v>
      </c>
      <c r="G2058">
        <v>6</v>
      </c>
      <c r="H2058">
        <v>0</v>
      </c>
      <c r="I2058" s="5">
        <f>IFERROR(VLOOKUP(TrendSheetStgData[Population]&amp;TrendSheetStgData[Cost Basis]&amp;TrendSheetStgData[Period]&amp;TrendSheetStgData[Trend],TrendSheetPrdData[#All],9,FALSE),0)</f>
        <v>0</v>
      </c>
      <c r="J20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8" s="5">
        <f>VLOOKUP(TrendSheetStgData[Population]&amp;TrendSheetStgData[Trend],Threshold[#All],4,FALSE)</f>
        <v>10</v>
      </c>
      <c r="L2058" s="5">
        <f>VLOOKUP(TrendSheetStgData[Population]&amp;TrendSheetStgData[Trend],Threshold[#All],5,FALSE)</f>
        <v>5</v>
      </c>
      <c r="M20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59" spans="1:13" x14ac:dyDescent="0.25">
      <c r="A2059" t="s">
        <v>116</v>
      </c>
      <c r="B2059" t="s">
        <v>116</v>
      </c>
      <c r="C2059" t="s">
        <v>91</v>
      </c>
      <c r="D2059" s="1" t="s">
        <v>114</v>
      </c>
      <c r="E2059" t="s">
        <v>113</v>
      </c>
      <c r="F2059" t="s">
        <v>17</v>
      </c>
      <c r="G2059">
        <v>6</v>
      </c>
      <c r="H2059">
        <v>0</v>
      </c>
      <c r="I2059" s="5">
        <f>IFERROR(VLOOKUP(TrendSheetStgData[Population]&amp;TrendSheetStgData[Cost Basis]&amp;TrendSheetStgData[Period]&amp;TrendSheetStgData[Trend],TrendSheetPrdData[#All],9,FALSE),0)</f>
        <v>0</v>
      </c>
      <c r="J20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59" s="5">
        <f>VLOOKUP(TrendSheetStgData[Population]&amp;TrendSheetStgData[Trend],Threshold[#All],4,FALSE)</f>
        <v>10</v>
      </c>
      <c r="L2059" s="5">
        <f>VLOOKUP(TrendSheetStgData[Population]&amp;TrendSheetStgData[Trend],Threshold[#All],5,FALSE)</f>
        <v>5</v>
      </c>
      <c r="M20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0" spans="1:13" x14ac:dyDescent="0.25">
      <c r="A2060" t="s">
        <v>116</v>
      </c>
      <c r="B2060" t="s">
        <v>116</v>
      </c>
      <c r="C2060" t="s">
        <v>91</v>
      </c>
      <c r="D2060" s="1" t="s">
        <v>92</v>
      </c>
      <c r="E2060" t="s">
        <v>93</v>
      </c>
      <c r="F2060" t="s">
        <v>18</v>
      </c>
      <c r="G2060">
        <v>7</v>
      </c>
      <c r="H2060">
        <v>0</v>
      </c>
      <c r="I2060" s="5">
        <f>IFERROR(VLOOKUP(TrendSheetStgData[Population]&amp;TrendSheetStgData[Cost Basis]&amp;TrendSheetStgData[Period]&amp;TrendSheetStgData[Trend],TrendSheetPrdData[#All],9,FALSE),0)</f>
        <v>0</v>
      </c>
      <c r="J20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0" s="5">
        <f>VLOOKUP(TrendSheetStgData[Population]&amp;TrendSheetStgData[Trend],Threshold[#All],4,FALSE)</f>
        <v>10</v>
      </c>
      <c r="L2060" s="5">
        <f>VLOOKUP(TrendSheetStgData[Population]&amp;TrendSheetStgData[Trend],Threshold[#All],5,FALSE)</f>
        <v>5</v>
      </c>
      <c r="M20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1" spans="1:13" x14ac:dyDescent="0.25">
      <c r="A2061" t="s">
        <v>116</v>
      </c>
      <c r="B2061" t="s">
        <v>116</v>
      </c>
      <c r="C2061" t="s">
        <v>91</v>
      </c>
      <c r="D2061" s="1" t="s">
        <v>94</v>
      </c>
      <c r="E2061" t="s">
        <v>93</v>
      </c>
      <c r="F2061" t="s">
        <v>18</v>
      </c>
      <c r="G2061">
        <v>7</v>
      </c>
      <c r="H2061">
        <v>1</v>
      </c>
      <c r="I2061" s="5">
        <f>IFERROR(VLOOKUP(TrendSheetStgData[Population]&amp;TrendSheetStgData[Cost Basis]&amp;TrendSheetStgData[Period]&amp;TrendSheetStgData[Trend],TrendSheetPrdData[#All],9,FALSE),0)</f>
        <v>1</v>
      </c>
      <c r="J20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1" s="5">
        <f>VLOOKUP(TrendSheetStgData[Population]&amp;TrendSheetStgData[Trend],Threshold[#All],4,FALSE)</f>
        <v>10</v>
      </c>
      <c r="L2061" s="5">
        <f>VLOOKUP(TrendSheetStgData[Population]&amp;TrendSheetStgData[Trend],Threshold[#All],5,FALSE)</f>
        <v>5</v>
      </c>
      <c r="M20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2" spans="1:13" x14ac:dyDescent="0.25">
      <c r="A2062" t="s">
        <v>116</v>
      </c>
      <c r="B2062" t="s">
        <v>116</v>
      </c>
      <c r="C2062" t="s">
        <v>91</v>
      </c>
      <c r="D2062" s="1" t="s">
        <v>95</v>
      </c>
      <c r="E2062" t="s">
        <v>93</v>
      </c>
      <c r="F2062" t="s">
        <v>18</v>
      </c>
      <c r="G2062">
        <v>7</v>
      </c>
      <c r="H2062">
        <v>0</v>
      </c>
      <c r="I2062" s="5">
        <f>IFERROR(VLOOKUP(TrendSheetStgData[Population]&amp;TrendSheetStgData[Cost Basis]&amp;TrendSheetStgData[Period]&amp;TrendSheetStgData[Trend],TrendSheetPrdData[#All],9,FALSE),0)</f>
        <v>0</v>
      </c>
      <c r="J20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2" s="5">
        <f>VLOOKUP(TrendSheetStgData[Population]&amp;TrendSheetStgData[Trend],Threshold[#All],4,FALSE)</f>
        <v>10</v>
      </c>
      <c r="L2062" s="5">
        <f>VLOOKUP(TrendSheetStgData[Population]&amp;TrendSheetStgData[Trend],Threshold[#All],5,FALSE)</f>
        <v>5</v>
      </c>
      <c r="M20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3" spans="1:13" x14ac:dyDescent="0.25">
      <c r="A2063" t="s">
        <v>116</v>
      </c>
      <c r="B2063" t="s">
        <v>116</v>
      </c>
      <c r="C2063" t="s">
        <v>91</v>
      </c>
      <c r="D2063" s="1" t="s">
        <v>96</v>
      </c>
      <c r="E2063" t="s">
        <v>93</v>
      </c>
      <c r="F2063" t="s">
        <v>18</v>
      </c>
      <c r="G2063">
        <v>7</v>
      </c>
      <c r="H2063">
        <v>0</v>
      </c>
      <c r="I2063" s="5">
        <f>IFERROR(VLOOKUP(TrendSheetStgData[Population]&amp;TrendSheetStgData[Cost Basis]&amp;TrendSheetStgData[Period]&amp;TrendSheetStgData[Trend],TrendSheetPrdData[#All],9,FALSE),0)</f>
        <v>0</v>
      </c>
      <c r="J20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3" s="5">
        <f>VLOOKUP(TrendSheetStgData[Population]&amp;TrendSheetStgData[Trend],Threshold[#All],4,FALSE)</f>
        <v>10</v>
      </c>
      <c r="L2063" s="5">
        <f>VLOOKUP(TrendSheetStgData[Population]&amp;TrendSheetStgData[Trend],Threshold[#All],5,FALSE)</f>
        <v>5</v>
      </c>
      <c r="M20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4" spans="1:13" x14ac:dyDescent="0.25">
      <c r="A2064" t="s">
        <v>116</v>
      </c>
      <c r="B2064" t="s">
        <v>116</v>
      </c>
      <c r="C2064" t="s">
        <v>91</v>
      </c>
      <c r="D2064" s="1" t="s">
        <v>97</v>
      </c>
      <c r="E2064" t="s">
        <v>93</v>
      </c>
      <c r="F2064" t="s">
        <v>18</v>
      </c>
      <c r="G2064">
        <v>7</v>
      </c>
      <c r="H2064">
        <v>0</v>
      </c>
      <c r="I2064" s="5">
        <f>IFERROR(VLOOKUP(TrendSheetStgData[Population]&amp;TrendSheetStgData[Cost Basis]&amp;TrendSheetStgData[Period]&amp;TrendSheetStgData[Trend],TrendSheetPrdData[#All],9,FALSE),0)</f>
        <v>0</v>
      </c>
      <c r="J20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4" s="5">
        <f>VLOOKUP(TrendSheetStgData[Population]&amp;TrendSheetStgData[Trend],Threshold[#All],4,FALSE)</f>
        <v>10</v>
      </c>
      <c r="L2064" s="5">
        <f>VLOOKUP(TrendSheetStgData[Population]&amp;TrendSheetStgData[Trend],Threshold[#All],5,FALSE)</f>
        <v>5</v>
      </c>
      <c r="M20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5" spans="1:13" x14ac:dyDescent="0.25">
      <c r="A2065" t="s">
        <v>116</v>
      </c>
      <c r="B2065" t="s">
        <v>116</v>
      </c>
      <c r="C2065" t="s">
        <v>91</v>
      </c>
      <c r="D2065" s="1" t="s">
        <v>98</v>
      </c>
      <c r="E2065" t="s">
        <v>93</v>
      </c>
      <c r="F2065" t="s">
        <v>18</v>
      </c>
      <c r="G2065">
        <v>7</v>
      </c>
      <c r="H2065">
        <v>0</v>
      </c>
      <c r="I2065" s="5">
        <f>IFERROR(VLOOKUP(TrendSheetStgData[Population]&amp;TrendSheetStgData[Cost Basis]&amp;TrendSheetStgData[Period]&amp;TrendSheetStgData[Trend],TrendSheetPrdData[#All],9,FALSE),0)</f>
        <v>0</v>
      </c>
      <c r="J20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5" s="5">
        <f>VLOOKUP(TrendSheetStgData[Population]&amp;TrendSheetStgData[Trend],Threshold[#All],4,FALSE)</f>
        <v>10</v>
      </c>
      <c r="L2065" s="5">
        <f>VLOOKUP(TrendSheetStgData[Population]&amp;TrendSheetStgData[Trend],Threshold[#All],5,FALSE)</f>
        <v>5</v>
      </c>
      <c r="M20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6" spans="1:13" x14ac:dyDescent="0.25">
      <c r="A2066" t="s">
        <v>116</v>
      </c>
      <c r="B2066" t="s">
        <v>116</v>
      </c>
      <c r="C2066" t="s">
        <v>91</v>
      </c>
      <c r="D2066" s="1" t="s">
        <v>99</v>
      </c>
      <c r="E2066" t="s">
        <v>93</v>
      </c>
      <c r="F2066" t="s">
        <v>18</v>
      </c>
      <c r="G2066">
        <v>7</v>
      </c>
      <c r="H2066">
        <v>0</v>
      </c>
      <c r="I2066" s="5">
        <f>IFERROR(VLOOKUP(TrendSheetStgData[Population]&amp;TrendSheetStgData[Cost Basis]&amp;TrendSheetStgData[Period]&amp;TrendSheetStgData[Trend],TrendSheetPrdData[#All],9,FALSE),0)</f>
        <v>0</v>
      </c>
      <c r="J20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6" s="5">
        <f>VLOOKUP(TrendSheetStgData[Population]&amp;TrendSheetStgData[Trend],Threshold[#All],4,FALSE)</f>
        <v>10</v>
      </c>
      <c r="L2066" s="5">
        <f>VLOOKUP(TrendSheetStgData[Population]&amp;TrendSheetStgData[Trend],Threshold[#All],5,FALSE)</f>
        <v>5</v>
      </c>
      <c r="M20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7" spans="1:13" x14ac:dyDescent="0.25">
      <c r="A2067" t="s">
        <v>116</v>
      </c>
      <c r="B2067" t="s">
        <v>116</v>
      </c>
      <c r="C2067" t="s">
        <v>91</v>
      </c>
      <c r="D2067" s="1" t="s">
        <v>100</v>
      </c>
      <c r="E2067" t="s">
        <v>93</v>
      </c>
      <c r="F2067" t="s">
        <v>18</v>
      </c>
      <c r="G2067">
        <v>7</v>
      </c>
      <c r="H2067">
        <v>0</v>
      </c>
      <c r="I2067" s="5">
        <f>IFERROR(VLOOKUP(TrendSheetStgData[Population]&amp;TrendSheetStgData[Cost Basis]&amp;TrendSheetStgData[Period]&amp;TrendSheetStgData[Trend],TrendSheetPrdData[#All],9,FALSE),0)</f>
        <v>0</v>
      </c>
      <c r="J20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7" s="5">
        <f>VLOOKUP(TrendSheetStgData[Population]&amp;TrendSheetStgData[Trend],Threshold[#All],4,FALSE)</f>
        <v>10</v>
      </c>
      <c r="L2067" s="5">
        <f>VLOOKUP(TrendSheetStgData[Population]&amp;TrendSheetStgData[Trend],Threshold[#All],5,FALSE)</f>
        <v>5</v>
      </c>
      <c r="M20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8" spans="1:13" x14ac:dyDescent="0.25">
      <c r="A2068" t="s">
        <v>116</v>
      </c>
      <c r="B2068" t="s">
        <v>116</v>
      </c>
      <c r="C2068" t="s">
        <v>91</v>
      </c>
      <c r="D2068" s="1" t="s">
        <v>101</v>
      </c>
      <c r="E2068" t="s">
        <v>93</v>
      </c>
      <c r="F2068" t="s">
        <v>18</v>
      </c>
      <c r="G2068">
        <v>7</v>
      </c>
      <c r="H2068">
        <v>0</v>
      </c>
      <c r="I2068" s="5">
        <f>IFERROR(VLOOKUP(TrendSheetStgData[Population]&amp;TrendSheetStgData[Cost Basis]&amp;TrendSheetStgData[Period]&amp;TrendSheetStgData[Trend],TrendSheetPrdData[#All],9,FALSE),0)</f>
        <v>0</v>
      </c>
      <c r="J20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8" s="5">
        <f>VLOOKUP(TrendSheetStgData[Population]&amp;TrendSheetStgData[Trend],Threshold[#All],4,FALSE)</f>
        <v>10</v>
      </c>
      <c r="L2068" s="5">
        <f>VLOOKUP(TrendSheetStgData[Population]&amp;TrendSheetStgData[Trend],Threshold[#All],5,FALSE)</f>
        <v>5</v>
      </c>
      <c r="M20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69" spans="1:13" x14ac:dyDescent="0.25">
      <c r="A2069" t="s">
        <v>116</v>
      </c>
      <c r="B2069" t="s">
        <v>116</v>
      </c>
      <c r="C2069" t="s">
        <v>91</v>
      </c>
      <c r="D2069" s="1" t="s">
        <v>102</v>
      </c>
      <c r="E2069" t="s">
        <v>93</v>
      </c>
      <c r="F2069" t="s">
        <v>18</v>
      </c>
      <c r="G2069">
        <v>7</v>
      </c>
      <c r="H2069">
        <v>0</v>
      </c>
      <c r="I2069" s="5">
        <f>IFERROR(VLOOKUP(TrendSheetStgData[Population]&amp;TrendSheetStgData[Cost Basis]&amp;TrendSheetStgData[Period]&amp;TrendSheetStgData[Trend],TrendSheetPrdData[#All],9,FALSE),0)</f>
        <v>0</v>
      </c>
      <c r="J20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69" s="5">
        <f>VLOOKUP(TrendSheetStgData[Population]&amp;TrendSheetStgData[Trend],Threshold[#All],4,FALSE)</f>
        <v>10</v>
      </c>
      <c r="L2069" s="5">
        <f>VLOOKUP(TrendSheetStgData[Population]&amp;TrendSheetStgData[Trend],Threshold[#All],5,FALSE)</f>
        <v>5</v>
      </c>
      <c r="M20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0" spans="1:13" x14ac:dyDescent="0.25">
      <c r="A2070" t="s">
        <v>116</v>
      </c>
      <c r="B2070" t="s">
        <v>116</v>
      </c>
      <c r="C2070" t="s">
        <v>91</v>
      </c>
      <c r="D2070" s="1" t="s">
        <v>103</v>
      </c>
      <c r="E2070" t="s">
        <v>93</v>
      </c>
      <c r="F2070" t="s">
        <v>18</v>
      </c>
      <c r="G2070">
        <v>7</v>
      </c>
      <c r="H2070">
        <v>0</v>
      </c>
      <c r="I2070" s="5">
        <f>IFERROR(VLOOKUP(TrendSheetStgData[Population]&amp;TrendSheetStgData[Cost Basis]&amp;TrendSheetStgData[Period]&amp;TrendSheetStgData[Trend],TrendSheetPrdData[#All],9,FALSE),0)</f>
        <v>0</v>
      </c>
      <c r="J20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0" s="5">
        <f>VLOOKUP(TrendSheetStgData[Population]&amp;TrendSheetStgData[Trend],Threshold[#All],4,FALSE)</f>
        <v>10</v>
      </c>
      <c r="L2070" s="5">
        <f>VLOOKUP(TrendSheetStgData[Population]&amp;TrendSheetStgData[Trend],Threshold[#All],5,FALSE)</f>
        <v>5</v>
      </c>
      <c r="M20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1" spans="1:13" x14ac:dyDescent="0.25">
      <c r="A2071" t="s">
        <v>116</v>
      </c>
      <c r="B2071" t="s">
        <v>116</v>
      </c>
      <c r="C2071" t="s">
        <v>91</v>
      </c>
      <c r="D2071" s="1" t="s">
        <v>104</v>
      </c>
      <c r="E2071" t="s">
        <v>93</v>
      </c>
      <c r="F2071" t="s">
        <v>18</v>
      </c>
      <c r="G2071">
        <v>7</v>
      </c>
      <c r="H2071">
        <v>0</v>
      </c>
      <c r="I2071" s="5">
        <f>IFERROR(VLOOKUP(TrendSheetStgData[Population]&amp;TrendSheetStgData[Cost Basis]&amp;TrendSheetStgData[Period]&amp;TrendSheetStgData[Trend],TrendSheetPrdData[#All],9,FALSE),0)</f>
        <v>0</v>
      </c>
      <c r="J20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1" s="5">
        <f>VLOOKUP(TrendSheetStgData[Population]&amp;TrendSheetStgData[Trend],Threshold[#All],4,FALSE)</f>
        <v>10</v>
      </c>
      <c r="L2071" s="5">
        <f>VLOOKUP(TrendSheetStgData[Population]&amp;TrendSheetStgData[Trend],Threshold[#All],5,FALSE)</f>
        <v>5</v>
      </c>
      <c r="M20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2" spans="1:13" x14ac:dyDescent="0.25">
      <c r="A2072" t="s">
        <v>116</v>
      </c>
      <c r="B2072" t="s">
        <v>116</v>
      </c>
      <c r="C2072" t="s">
        <v>91</v>
      </c>
      <c r="D2072" s="1" t="s">
        <v>105</v>
      </c>
      <c r="E2072" t="s">
        <v>113</v>
      </c>
      <c r="F2072" t="s">
        <v>18</v>
      </c>
      <c r="G2072">
        <v>7</v>
      </c>
      <c r="H2072">
        <v>1</v>
      </c>
      <c r="I2072" s="5">
        <f>IFERROR(VLOOKUP(TrendSheetStgData[Population]&amp;TrendSheetStgData[Cost Basis]&amp;TrendSheetStgData[Period]&amp;TrendSheetStgData[Trend],TrendSheetPrdData[#All],9,FALSE),0)</f>
        <v>1</v>
      </c>
      <c r="J20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2" s="5">
        <f>VLOOKUP(TrendSheetStgData[Population]&amp;TrendSheetStgData[Trend],Threshold[#All],4,FALSE)</f>
        <v>10</v>
      </c>
      <c r="L2072" s="5">
        <f>VLOOKUP(TrendSheetStgData[Population]&amp;TrendSheetStgData[Trend],Threshold[#All],5,FALSE)</f>
        <v>5</v>
      </c>
      <c r="M20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3" spans="1:13" x14ac:dyDescent="0.25">
      <c r="A2073" t="s">
        <v>116</v>
      </c>
      <c r="B2073" t="s">
        <v>116</v>
      </c>
      <c r="C2073" t="s">
        <v>91</v>
      </c>
      <c r="D2073" s="1" t="s">
        <v>106</v>
      </c>
      <c r="E2073" t="s">
        <v>113</v>
      </c>
      <c r="F2073" t="s">
        <v>18</v>
      </c>
      <c r="G2073">
        <v>7</v>
      </c>
      <c r="H2073">
        <v>0</v>
      </c>
      <c r="I2073" s="5">
        <f>IFERROR(VLOOKUP(TrendSheetStgData[Population]&amp;TrendSheetStgData[Cost Basis]&amp;TrendSheetStgData[Period]&amp;TrendSheetStgData[Trend],TrendSheetPrdData[#All],9,FALSE),0)</f>
        <v>0</v>
      </c>
      <c r="J20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3" s="5">
        <f>VLOOKUP(TrendSheetStgData[Population]&amp;TrendSheetStgData[Trend],Threshold[#All],4,FALSE)</f>
        <v>10</v>
      </c>
      <c r="L2073" s="5">
        <f>VLOOKUP(TrendSheetStgData[Population]&amp;TrendSheetStgData[Trend],Threshold[#All],5,FALSE)</f>
        <v>5</v>
      </c>
      <c r="M20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4" spans="1:13" x14ac:dyDescent="0.25">
      <c r="A2074" t="s">
        <v>116</v>
      </c>
      <c r="B2074" t="s">
        <v>116</v>
      </c>
      <c r="C2074" t="s">
        <v>91</v>
      </c>
      <c r="D2074" s="1" t="s">
        <v>107</v>
      </c>
      <c r="E2074" t="s">
        <v>113</v>
      </c>
      <c r="F2074" t="s">
        <v>18</v>
      </c>
      <c r="G2074">
        <v>7</v>
      </c>
      <c r="H2074">
        <v>0</v>
      </c>
      <c r="I2074" s="5">
        <f>IFERROR(VLOOKUP(TrendSheetStgData[Population]&amp;TrendSheetStgData[Cost Basis]&amp;TrendSheetStgData[Period]&amp;TrendSheetStgData[Trend],TrendSheetPrdData[#All],9,FALSE),0)</f>
        <v>0</v>
      </c>
      <c r="J20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4" s="5">
        <f>VLOOKUP(TrendSheetStgData[Population]&amp;TrendSheetStgData[Trend],Threshold[#All],4,FALSE)</f>
        <v>10</v>
      </c>
      <c r="L2074" s="5">
        <f>VLOOKUP(TrendSheetStgData[Population]&amp;TrendSheetStgData[Trend],Threshold[#All],5,FALSE)</f>
        <v>5</v>
      </c>
      <c r="M20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5" spans="1:13" x14ac:dyDescent="0.25">
      <c r="A2075" t="s">
        <v>116</v>
      </c>
      <c r="B2075" t="s">
        <v>116</v>
      </c>
      <c r="C2075" t="s">
        <v>91</v>
      </c>
      <c r="D2075" s="1" t="s">
        <v>108</v>
      </c>
      <c r="E2075" t="s">
        <v>113</v>
      </c>
      <c r="F2075" t="s">
        <v>18</v>
      </c>
      <c r="G2075">
        <v>7</v>
      </c>
      <c r="H2075">
        <v>0</v>
      </c>
      <c r="I2075" s="5">
        <f>IFERROR(VLOOKUP(TrendSheetStgData[Population]&amp;TrendSheetStgData[Cost Basis]&amp;TrendSheetStgData[Period]&amp;TrendSheetStgData[Trend],TrendSheetPrdData[#All],9,FALSE),0)</f>
        <v>0</v>
      </c>
      <c r="J20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5" s="5">
        <f>VLOOKUP(TrendSheetStgData[Population]&amp;TrendSheetStgData[Trend],Threshold[#All],4,FALSE)</f>
        <v>10</v>
      </c>
      <c r="L2075" s="5">
        <f>VLOOKUP(TrendSheetStgData[Population]&amp;TrendSheetStgData[Trend],Threshold[#All],5,FALSE)</f>
        <v>5</v>
      </c>
      <c r="M20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6" spans="1:13" x14ac:dyDescent="0.25">
      <c r="A2076" t="s">
        <v>116</v>
      </c>
      <c r="B2076" t="s">
        <v>116</v>
      </c>
      <c r="C2076" t="s">
        <v>91</v>
      </c>
      <c r="D2076" s="1" t="s">
        <v>109</v>
      </c>
      <c r="E2076" t="s">
        <v>113</v>
      </c>
      <c r="F2076" t="s">
        <v>18</v>
      </c>
      <c r="G2076">
        <v>7</v>
      </c>
      <c r="H2076">
        <v>0</v>
      </c>
      <c r="I2076" s="5">
        <f>IFERROR(VLOOKUP(TrendSheetStgData[Population]&amp;TrendSheetStgData[Cost Basis]&amp;TrendSheetStgData[Period]&amp;TrendSheetStgData[Trend],TrendSheetPrdData[#All],9,FALSE),0)</f>
        <v>0</v>
      </c>
      <c r="J20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6" s="5">
        <f>VLOOKUP(TrendSheetStgData[Population]&amp;TrendSheetStgData[Trend],Threshold[#All],4,FALSE)</f>
        <v>10</v>
      </c>
      <c r="L2076" s="5">
        <f>VLOOKUP(TrendSheetStgData[Population]&amp;TrendSheetStgData[Trend],Threshold[#All],5,FALSE)</f>
        <v>5</v>
      </c>
      <c r="M20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7" spans="1:13" x14ac:dyDescent="0.25">
      <c r="A2077" t="s">
        <v>116</v>
      </c>
      <c r="B2077" t="s">
        <v>116</v>
      </c>
      <c r="C2077" t="s">
        <v>91</v>
      </c>
      <c r="D2077" s="1" t="s">
        <v>110</v>
      </c>
      <c r="E2077" t="s">
        <v>113</v>
      </c>
      <c r="F2077" t="s">
        <v>18</v>
      </c>
      <c r="G2077">
        <v>7</v>
      </c>
      <c r="H2077">
        <v>0</v>
      </c>
      <c r="I2077" s="5">
        <f>IFERROR(VLOOKUP(TrendSheetStgData[Population]&amp;TrendSheetStgData[Cost Basis]&amp;TrendSheetStgData[Period]&amp;TrendSheetStgData[Trend],TrendSheetPrdData[#All],9,FALSE),0)</f>
        <v>0</v>
      </c>
      <c r="J20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7" s="5">
        <f>VLOOKUP(TrendSheetStgData[Population]&amp;TrendSheetStgData[Trend],Threshold[#All],4,FALSE)</f>
        <v>10</v>
      </c>
      <c r="L2077" s="5">
        <f>VLOOKUP(TrendSheetStgData[Population]&amp;TrendSheetStgData[Trend],Threshold[#All],5,FALSE)</f>
        <v>5</v>
      </c>
      <c r="M20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8" spans="1:13" x14ac:dyDescent="0.25">
      <c r="A2078" t="s">
        <v>116</v>
      </c>
      <c r="B2078" t="s">
        <v>116</v>
      </c>
      <c r="C2078" t="s">
        <v>91</v>
      </c>
      <c r="D2078" s="1" t="s">
        <v>111</v>
      </c>
      <c r="E2078" t="s">
        <v>113</v>
      </c>
      <c r="F2078" t="s">
        <v>18</v>
      </c>
      <c r="G2078">
        <v>7</v>
      </c>
      <c r="H2078">
        <v>0</v>
      </c>
      <c r="I2078" s="5">
        <f>IFERROR(VLOOKUP(TrendSheetStgData[Population]&amp;TrendSheetStgData[Cost Basis]&amp;TrendSheetStgData[Period]&amp;TrendSheetStgData[Trend],TrendSheetPrdData[#All],9,FALSE),0)</f>
        <v>0</v>
      </c>
      <c r="J20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8" s="5">
        <f>VLOOKUP(TrendSheetStgData[Population]&amp;TrendSheetStgData[Trend],Threshold[#All],4,FALSE)</f>
        <v>10</v>
      </c>
      <c r="L2078" s="5">
        <f>VLOOKUP(TrendSheetStgData[Population]&amp;TrendSheetStgData[Trend],Threshold[#All],5,FALSE)</f>
        <v>5</v>
      </c>
      <c r="M20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79" spans="1:13" x14ac:dyDescent="0.25">
      <c r="A2079" t="s">
        <v>116</v>
      </c>
      <c r="B2079" t="s">
        <v>116</v>
      </c>
      <c r="C2079" t="s">
        <v>91</v>
      </c>
      <c r="D2079" s="1" t="s">
        <v>112</v>
      </c>
      <c r="E2079" t="s">
        <v>113</v>
      </c>
      <c r="F2079" t="s">
        <v>18</v>
      </c>
      <c r="G2079">
        <v>7</v>
      </c>
      <c r="H2079">
        <v>0</v>
      </c>
      <c r="I2079" s="5">
        <f>IFERROR(VLOOKUP(TrendSheetStgData[Population]&amp;TrendSheetStgData[Cost Basis]&amp;TrendSheetStgData[Period]&amp;TrendSheetStgData[Trend],TrendSheetPrdData[#All],9,FALSE),0)</f>
        <v>0</v>
      </c>
      <c r="J20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79" s="5">
        <f>VLOOKUP(TrendSheetStgData[Population]&amp;TrendSheetStgData[Trend],Threshold[#All],4,FALSE)</f>
        <v>10</v>
      </c>
      <c r="L2079" s="5">
        <f>VLOOKUP(TrendSheetStgData[Population]&amp;TrendSheetStgData[Trend],Threshold[#All],5,FALSE)</f>
        <v>5</v>
      </c>
      <c r="M20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0" spans="1:13" x14ac:dyDescent="0.25">
      <c r="A2080" t="s">
        <v>116</v>
      </c>
      <c r="B2080" t="s">
        <v>116</v>
      </c>
      <c r="C2080" t="s">
        <v>91</v>
      </c>
      <c r="D2080" s="1" t="s">
        <v>114</v>
      </c>
      <c r="E2080" t="s">
        <v>113</v>
      </c>
      <c r="F2080" t="s">
        <v>18</v>
      </c>
      <c r="G2080">
        <v>7</v>
      </c>
      <c r="H2080">
        <v>0</v>
      </c>
      <c r="I2080" s="5">
        <f>IFERROR(VLOOKUP(TrendSheetStgData[Population]&amp;TrendSheetStgData[Cost Basis]&amp;TrendSheetStgData[Period]&amp;TrendSheetStgData[Trend],TrendSheetPrdData[#All],9,FALSE),0)</f>
        <v>0</v>
      </c>
      <c r="J20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0" s="5">
        <f>VLOOKUP(TrendSheetStgData[Population]&amp;TrendSheetStgData[Trend],Threshold[#All],4,FALSE)</f>
        <v>10</v>
      </c>
      <c r="L2080" s="5">
        <f>VLOOKUP(TrendSheetStgData[Population]&amp;TrendSheetStgData[Trend],Threshold[#All],5,FALSE)</f>
        <v>5</v>
      </c>
      <c r="M20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1" spans="1:13" x14ac:dyDescent="0.25">
      <c r="A2081" t="s">
        <v>116</v>
      </c>
      <c r="B2081" t="s">
        <v>116</v>
      </c>
      <c r="C2081" t="s">
        <v>91</v>
      </c>
      <c r="D2081" s="1" t="s">
        <v>92</v>
      </c>
      <c r="E2081" t="s">
        <v>93</v>
      </c>
      <c r="F2081" t="s">
        <v>19</v>
      </c>
      <c r="G2081">
        <v>8</v>
      </c>
      <c r="H2081">
        <v>3710.93</v>
      </c>
      <c r="I2081" s="5">
        <f>IFERROR(VLOOKUP(TrendSheetStgData[Population]&amp;TrendSheetStgData[Cost Basis]&amp;TrendSheetStgData[Period]&amp;TrendSheetStgData[Trend],TrendSheetPrdData[#All],9,FALSE),0)</f>
        <v>3710.93</v>
      </c>
      <c r="J20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1" s="5">
        <f>VLOOKUP(TrendSheetStgData[Population]&amp;TrendSheetStgData[Trend],Threshold[#All],4,FALSE)</f>
        <v>10</v>
      </c>
      <c r="L2081" s="5">
        <f>VLOOKUP(TrendSheetStgData[Population]&amp;TrendSheetStgData[Trend],Threshold[#All],5,FALSE)</f>
        <v>5</v>
      </c>
      <c r="M20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2" spans="1:13" x14ac:dyDescent="0.25">
      <c r="A2082" t="s">
        <v>116</v>
      </c>
      <c r="B2082" t="s">
        <v>116</v>
      </c>
      <c r="C2082" t="s">
        <v>91</v>
      </c>
      <c r="D2082" s="1" t="s">
        <v>94</v>
      </c>
      <c r="E2082" t="s">
        <v>93</v>
      </c>
      <c r="F2082" t="s">
        <v>19</v>
      </c>
      <c r="G2082">
        <v>8</v>
      </c>
      <c r="H2082">
        <v>1379.7</v>
      </c>
      <c r="I2082" s="5">
        <f>IFERROR(VLOOKUP(TrendSheetStgData[Population]&amp;TrendSheetStgData[Cost Basis]&amp;TrendSheetStgData[Period]&amp;TrendSheetStgData[Trend],TrendSheetPrdData[#All],9,FALSE),0)</f>
        <v>1379.7</v>
      </c>
      <c r="J20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2" s="5">
        <f>VLOOKUP(TrendSheetStgData[Population]&amp;TrendSheetStgData[Trend],Threshold[#All],4,FALSE)</f>
        <v>10</v>
      </c>
      <c r="L2082" s="5">
        <f>VLOOKUP(TrendSheetStgData[Population]&amp;TrendSheetStgData[Trend],Threshold[#All],5,FALSE)</f>
        <v>5</v>
      </c>
      <c r="M20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3" spans="1:13" x14ac:dyDescent="0.25">
      <c r="A2083" t="s">
        <v>116</v>
      </c>
      <c r="B2083" t="s">
        <v>116</v>
      </c>
      <c r="C2083" t="s">
        <v>91</v>
      </c>
      <c r="D2083" s="1" t="s">
        <v>95</v>
      </c>
      <c r="E2083" t="s">
        <v>93</v>
      </c>
      <c r="F2083" t="s">
        <v>19</v>
      </c>
      <c r="G2083">
        <v>8</v>
      </c>
      <c r="H2083">
        <v>3748.1</v>
      </c>
      <c r="I2083" s="5">
        <f>IFERROR(VLOOKUP(TrendSheetStgData[Population]&amp;TrendSheetStgData[Cost Basis]&amp;TrendSheetStgData[Period]&amp;TrendSheetStgData[Trend],TrendSheetPrdData[#All],9,FALSE),0)</f>
        <v>3748.1</v>
      </c>
      <c r="J20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3" s="5">
        <f>VLOOKUP(TrendSheetStgData[Population]&amp;TrendSheetStgData[Trend],Threshold[#All],4,FALSE)</f>
        <v>10</v>
      </c>
      <c r="L2083" s="5">
        <f>VLOOKUP(TrendSheetStgData[Population]&amp;TrendSheetStgData[Trend],Threshold[#All],5,FALSE)</f>
        <v>5</v>
      </c>
      <c r="M20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4" spans="1:13" x14ac:dyDescent="0.25">
      <c r="A2084" t="s">
        <v>116</v>
      </c>
      <c r="B2084" t="s">
        <v>116</v>
      </c>
      <c r="C2084" t="s">
        <v>91</v>
      </c>
      <c r="D2084" s="1" t="s">
        <v>96</v>
      </c>
      <c r="E2084" t="s">
        <v>93</v>
      </c>
      <c r="F2084" t="s">
        <v>19</v>
      </c>
      <c r="G2084">
        <v>8</v>
      </c>
      <c r="H2084">
        <v>6911.15</v>
      </c>
      <c r="I2084" s="5">
        <f>IFERROR(VLOOKUP(TrendSheetStgData[Population]&amp;TrendSheetStgData[Cost Basis]&amp;TrendSheetStgData[Period]&amp;TrendSheetStgData[Trend],TrendSheetPrdData[#All],9,FALSE),0)</f>
        <v>6911.15</v>
      </c>
      <c r="J20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4" s="5">
        <f>VLOOKUP(TrendSheetStgData[Population]&amp;TrendSheetStgData[Trend],Threshold[#All],4,FALSE)</f>
        <v>10</v>
      </c>
      <c r="L2084" s="5">
        <f>VLOOKUP(TrendSheetStgData[Population]&amp;TrendSheetStgData[Trend],Threshold[#All],5,FALSE)</f>
        <v>5</v>
      </c>
      <c r="M20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5" spans="1:13" x14ac:dyDescent="0.25">
      <c r="A2085" t="s">
        <v>116</v>
      </c>
      <c r="B2085" t="s">
        <v>116</v>
      </c>
      <c r="C2085" t="s">
        <v>91</v>
      </c>
      <c r="D2085" s="1" t="s">
        <v>97</v>
      </c>
      <c r="E2085" t="s">
        <v>93</v>
      </c>
      <c r="F2085" t="s">
        <v>19</v>
      </c>
      <c r="G2085">
        <v>8</v>
      </c>
      <c r="H2085">
        <v>4720.25</v>
      </c>
      <c r="I2085" s="5">
        <f>IFERROR(VLOOKUP(TrendSheetStgData[Population]&amp;TrendSheetStgData[Cost Basis]&amp;TrendSheetStgData[Period]&amp;TrendSheetStgData[Trend],TrendSheetPrdData[#All],9,FALSE),0)</f>
        <v>4720.25</v>
      </c>
      <c r="J20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5" s="5">
        <f>VLOOKUP(TrendSheetStgData[Population]&amp;TrendSheetStgData[Trend],Threshold[#All],4,FALSE)</f>
        <v>10</v>
      </c>
      <c r="L2085" s="5">
        <f>VLOOKUP(TrendSheetStgData[Population]&amp;TrendSheetStgData[Trend],Threshold[#All],5,FALSE)</f>
        <v>5</v>
      </c>
      <c r="M20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6" spans="1:13" x14ac:dyDescent="0.25">
      <c r="A2086" t="s">
        <v>116</v>
      </c>
      <c r="B2086" t="s">
        <v>116</v>
      </c>
      <c r="C2086" t="s">
        <v>91</v>
      </c>
      <c r="D2086" s="1" t="s">
        <v>98</v>
      </c>
      <c r="E2086" t="s">
        <v>93</v>
      </c>
      <c r="F2086" t="s">
        <v>19</v>
      </c>
      <c r="G2086">
        <v>8</v>
      </c>
      <c r="H2086">
        <v>2724.23</v>
      </c>
      <c r="I2086" s="5">
        <f>IFERROR(VLOOKUP(TrendSheetStgData[Population]&amp;TrendSheetStgData[Cost Basis]&amp;TrendSheetStgData[Period]&amp;TrendSheetStgData[Trend],TrendSheetPrdData[#All],9,FALSE),0)</f>
        <v>2724.23</v>
      </c>
      <c r="J20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6" s="5">
        <f>VLOOKUP(TrendSheetStgData[Population]&amp;TrendSheetStgData[Trend],Threshold[#All],4,FALSE)</f>
        <v>10</v>
      </c>
      <c r="L2086" s="5">
        <f>VLOOKUP(TrendSheetStgData[Population]&amp;TrendSheetStgData[Trend],Threshold[#All],5,FALSE)</f>
        <v>5</v>
      </c>
      <c r="M20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7" spans="1:13" x14ac:dyDescent="0.25">
      <c r="A2087" t="s">
        <v>116</v>
      </c>
      <c r="B2087" t="s">
        <v>116</v>
      </c>
      <c r="C2087" t="s">
        <v>91</v>
      </c>
      <c r="D2087" s="1" t="s">
        <v>99</v>
      </c>
      <c r="E2087" t="s">
        <v>93</v>
      </c>
      <c r="F2087" t="s">
        <v>19</v>
      </c>
      <c r="G2087">
        <v>8</v>
      </c>
      <c r="H2087">
        <v>5718.29</v>
      </c>
      <c r="I2087" s="5">
        <f>IFERROR(VLOOKUP(TrendSheetStgData[Population]&amp;TrendSheetStgData[Cost Basis]&amp;TrendSheetStgData[Period]&amp;TrendSheetStgData[Trend],TrendSheetPrdData[#All],9,FALSE),0)</f>
        <v>5718.29</v>
      </c>
      <c r="J20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7" s="5">
        <f>VLOOKUP(TrendSheetStgData[Population]&amp;TrendSheetStgData[Trend],Threshold[#All],4,FALSE)</f>
        <v>10</v>
      </c>
      <c r="L2087" s="5">
        <f>VLOOKUP(TrendSheetStgData[Population]&amp;TrendSheetStgData[Trend],Threshold[#All],5,FALSE)</f>
        <v>5</v>
      </c>
      <c r="M20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8" spans="1:13" x14ac:dyDescent="0.25">
      <c r="A2088" t="s">
        <v>116</v>
      </c>
      <c r="B2088" t="s">
        <v>116</v>
      </c>
      <c r="C2088" t="s">
        <v>91</v>
      </c>
      <c r="D2088" s="1" t="s">
        <v>100</v>
      </c>
      <c r="E2088" t="s">
        <v>93</v>
      </c>
      <c r="F2088" t="s">
        <v>19</v>
      </c>
      <c r="G2088">
        <v>8</v>
      </c>
      <c r="H2088">
        <v>3253.64</v>
      </c>
      <c r="I2088" s="5">
        <f>IFERROR(VLOOKUP(TrendSheetStgData[Population]&amp;TrendSheetStgData[Cost Basis]&amp;TrendSheetStgData[Period]&amp;TrendSheetStgData[Trend],TrendSheetPrdData[#All],9,FALSE),0)</f>
        <v>3253.64</v>
      </c>
      <c r="J20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8" s="5">
        <f>VLOOKUP(TrendSheetStgData[Population]&amp;TrendSheetStgData[Trend],Threshold[#All],4,FALSE)</f>
        <v>10</v>
      </c>
      <c r="L2088" s="5">
        <f>VLOOKUP(TrendSheetStgData[Population]&amp;TrendSheetStgData[Trend],Threshold[#All],5,FALSE)</f>
        <v>5</v>
      </c>
      <c r="M20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89" spans="1:13" x14ac:dyDescent="0.25">
      <c r="A2089" t="s">
        <v>116</v>
      </c>
      <c r="B2089" t="s">
        <v>116</v>
      </c>
      <c r="C2089" t="s">
        <v>91</v>
      </c>
      <c r="D2089" s="1" t="s">
        <v>101</v>
      </c>
      <c r="E2089" t="s">
        <v>93</v>
      </c>
      <c r="F2089" t="s">
        <v>19</v>
      </c>
      <c r="G2089">
        <v>8</v>
      </c>
      <c r="H2089">
        <v>4660.99</v>
      </c>
      <c r="I2089" s="5">
        <f>IFERROR(VLOOKUP(TrendSheetStgData[Population]&amp;TrendSheetStgData[Cost Basis]&amp;TrendSheetStgData[Period]&amp;TrendSheetStgData[Trend],TrendSheetPrdData[#All],9,FALSE),0)</f>
        <v>4660.99</v>
      </c>
      <c r="J20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89" s="5">
        <f>VLOOKUP(TrendSheetStgData[Population]&amp;TrendSheetStgData[Trend],Threshold[#All],4,FALSE)</f>
        <v>10</v>
      </c>
      <c r="L2089" s="5">
        <f>VLOOKUP(TrendSheetStgData[Population]&amp;TrendSheetStgData[Trend],Threshold[#All],5,FALSE)</f>
        <v>5</v>
      </c>
      <c r="M20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0" spans="1:13" x14ac:dyDescent="0.25">
      <c r="A2090" t="s">
        <v>116</v>
      </c>
      <c r="B2090" t="s">
        <v>116</v>
      </c>
      <c r="C2090" t="s">
        <v>91</v>
      </c>
      <c r="D2090" s="1" t="s">
        <v>102</v>
      </c>
      <c r="E2090" t="s">
        <v>93</v>
      </c>
      <c r="F2090" t="s">
        <v>19</v>
      </c>
      <c r="G2090">
        <v>8</v>
      </c>
      <c r="H2090">
        <v>9895.7199999999993</v>
      </c>
      <c r="I2090" s="5">
        <f>IFERROR(VLOOKUP(TrendSheetStgData[Population]&amp;TrendSheetStgData[Cost Basis]&amp;TrendSheetStgData[Period]&amp;TrendSheetStgData[Trend],TrendSheetPrdData[#All],9,FALSE),0)</f>
        <v>9895.7199999999993</v>
      </c>
      <c r="J20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0" s="5">
        <f>VLOOKUP(TrendSheetStgData[Population]&amp;TrendSheetStgData[Trend],Threshold[#All],4,FALSE)</f>
        <v>10</v>
      </c>
      <c r="L2090" s="5">
        <f>VLOOKUP(TrendSheetStgData[Population]&amp;TrendSheetStgData[Trend],Threshold[#All],5,FALSE)</f>
        <v>5</v>
      </c>
      <c r="M20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1" spans="1:13" x14ac:dyDescent="0.25">
      <c r="A2091" t="s">
        <v>116</v>
      </c>
      <c r="B2091" t="s">
        <v>116</v>
      </c>
      <c r="C2091" t="s">
        <v>91</v>
      </c>
      <c r="D2091" s="1" t="s">
        <v>103</v>
      </c>
      <c r="E2091" t="s">
        <v>93</v>
      </c>
      <c r="F2091" t="s">
        <v>19</v>
      </c>
      <c r="G2091">
        <v>8</v>
      </c>
      <c r="H2091">
        <v>7625.17</v>
      </c>
      <c r="I2091" s="5">
        <f>IFERROR(VLOOKUP(TrendSheetStgData[Population]&amp;TrendSheetStgData[Cost Basis]&amp;TrendSheetStgData[Period]&amp;TrendSheetStgData[Trend],TrendSheetPrdData[#All],9,FALSE),0)</f>
        <v>7625.17</v>
      </c>
      <c r="J20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1" s="5">
        <f>VLOOKUP(TrendSheetStgData[Population]&amp;TrendSheetStgData[Trend],Threshold[#All],4,FALSE)</f>
        <v>10</v>
      </c>
      <c r="L2091" s="5">
        <f>VLOOKUP(TrendSheetStgData[Population]&amp;TrendSheetStgData[Trend],Threshold[#All],5,FALSE)</f>
        <v>5</v>
      </c>
      <c r="M20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2" spans="1:13" x14ac:dyDescent="0.25">
      <c r="A2092" t="s">
        <v>116</v>
      </c>
      <c r="B2092" t="s">
        <v>116</v>
      </c>
      <c r="C2092" t="s">
        <v>91</v>
      </c>
      <c r="D2092" s="1" t="s">
        <v>104</v>
      </c>
      <c r="E2092" t="s">
        <v>93</v>
      </c>
      <c r="F2092" t="s">
        <v>19</v>
      </c>
      <c r="G2092">
        <v>8</v>
      </c>
      <c r="H2092">
        <v>7993.87</v>
      </c>
      <c r="I2092" s="5">
        <f>IFERROR(VLOOKUP(TrendSheetStgData[Population]&amp;TrendSheetStgData[Cost Basis]&amp;TrendSheetStgData[Period]&amp;TrendSheetStgData[Trend],TrendSheetPrdData[#All],9,FALSE),0)</f>
        <v>7993.87</v>
      </c>
      <c r="J20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2" s="5">
        <f>VLOOKUP(TrendSheetStgData[Population]&amp;TrendSheetStgData[Trend],Threshold[#All],4,FALSE)</f>
        <v>10</v>
      </c>
      <c r="L2092" s="5">
        <f>VLOOKUP(TrendSheetStgData[Population]&amp;TrendSheetStgData[Trend],Threshold[#All],5,FALSE)</f>
        <v>5</v>
      </c>
      <c r="M20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3" spans="1:13" x14ac:dyDescent="0.25">
      <c r="A2093" t="s">
        <v>116</v>
      </c>
      <c r="B2093" t="s">
        <v>116</v>
      </c>
      <c r="C2093" t="s">
        <v>91</v>
      </c>
      <c r="D2093" s="1" t="s">
        <v>105</v>
      </c>
      <c r="E2093" t="s">
        <v>113</v>
      </c>
      <c r="F2093" t="s">
        <v>19</v>
      </c>
      <c r="G2093">
        <v>8</v>
      </c>
      <c r="H2093">
        <v>4482.41</v>
      </c>
      <c r="I2093" s="5">
        <f>IFERROR(VLOOKUP(TrendSheetStgData[Population]&amp;TrendSheetStgData[Cost Basis]&amp;TrendSheetStgData[Period]&amp;TrendSheetStgData[Trend],TrendSheetPrdData[#All],9,FALSE),0)</f>
        <v>4482.41</v>
      </c>
      <c r="J20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3" s="5">
        <f>VLOOKUP(TrendSheetStgData[Population]&amp;TrendSheetStgData[Trend],Threshold[#All],4,FALSE)</f>
        <v>10</v>
      </c>
      <c r="L2093" s="5">
        <f>VLOOKUP(TrendSheetStgData[Population]&amp;TrendSheetStgData[Trend],Threshold[#All],5,FALSE)</f>
        <v>5</v>
      </c>
      <c r="M20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4" spans="1:13" x14ac:dyDescent="0.25">
      <c r="A2094" t="s">
        <v>116</v>
      </c>
      <c r="B2094" t="s">
        <v>116</v>
      </c>
      <c r="C2094" t="s">
        <v>91</v>
      </c>
      <c r="D2094" s="1" t="s">
        <v>106</v>
      </c>
      <c r="E2094" t="s">
        <v>113</v>
      </c>
      <c r="F2094" t="s">
        <v>19</v>
      </c>
      <c r="G2094">
        <v>8</v>
      </c>
      <c r="H2094">
        <v>8351.25</v>
      </c>
      <c r="I2094" s="5">
        <f>IFERROR(VLOOKUP(TrendSheetStgData[Population]&amp;TrendSheetStgData[Cost Basis]&amp;TrendSheetStgData[Period]&amp;TrendSheetStgData[Trend],TrendSheetPrdData[#All],9,FALSE),0)</f>
        <v>8351.25</v>
      </c>
      <c r="J20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4" s="5">
        <f>VLOOKUP(TrendSheetStgData[Population]&amp;TrendSheetStgData[Trend],Threshold[#All],4,FALSE)</f>
        <v>10</v>
      </c>
      <c r="L2094" s="5">
        <f>VLOOKUP(TrendSheetStgData[Population]&amp;TrendSheetStgData[Trend],Threshold[#All],5,FALSE)</f>
        <v>5</v>
      </c>
      <c r="M20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5" spans="1:13" x14ac:dyDescent="0.25">
      <c r="A2095" t="s">
        <v>116</v>
      </c>
      <c r="B2095" t="s">
        <v>116</v>
      </c>
      <c r="C2095" t="s">
        <v>91</v>
      </c>
      <c r="D2095" s="1" t="s">
        <v>107</v>
      </c>
      <c r="E2095" t="s">
        <v>113</v>
      </c>
      <c r="F2095" t="s">
        <v>19</v>
      </c>
      <c r="G2095">
        <v>8</v>
      </c>
      <c r="H2095">
        <v>10757.03</v>
      </c>
      <c r="I2095" s="5">
        <f>IFERROR(VLOOKUP(TrendSheetStgData[Population]&amp;TrendSheetStgData[Cost Basis]&amp;TrendSheetStgData[Period]&amp;TrendSheetStgData[Trend],TrendSheetPrdData[#All],9,FALSE),0)</f>
        <v>10757.03</v>
      </c>
      <c r="J20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5" s="5">
        <f>VLOOKUP(TrendSheetStgData[Population]&amp;TrendSheetStgData[Trend],Threshold[#All],4,FALSE)</f>
        <v>10</v>
      </c>
      <c r="L2095" s="5">
        <f>VLOOKUP(TrendSheetStgData[Population]&amp;TrendSheetStgData[Trend],Threshold[#All],5,FALSE)</f>
        <v>5</v>
      </c>
      <c r="M20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6" spans="1:13" x14ac:dyDescent="0.25">
      <c r="A2096" t="s">
        <v>116</v>
      </c>
      <c r="B2096" t="s">
        <v>116</v>
      </c>
      <c r="C2096" t="s">
        <v>91</v>
      </c>
      <c r="D2096" s="1" t="s">
        <v>108</v>
      </c>
      <c r="E2096" t="s">
        <v>113</v>
      </c>
      <c r="F2096" t="s">
        <v>19</v>
      </c>
      <c r="G2096">
        <v>8</v>
      </c>
      <c r="H2096">
        <v>12560.98</v>
      </c>
      <c r="I2096" s="5">
        <f>IFERROR(VLOOKUP(TrendSheetStgData[Population]&amp;TrendSheetStgData[Cost Basis]&amp;TrendSheetStgData[Period]&amp;TrendSheetStgData[Trend],TrendSheetPrdData[#All],9,FALSE),0)</f>
        <v>12560.98</v>
      </c>
      <c r="J20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6" s="5">
        <f>VLOOKUP(TrendSheetStgData[Population]&amp;TrendSheetStgData[Trend],Threshold[#All],4,FALSE)</f>
        <v>10</v>
      </c>
      <c r="L2096" s="5">
        <f>VLOOKUP(TrendSheetStgData[Population]&amp;TrendSheetStgData[Trend],Threshold[#All],5,FALSE)</f>
        <v>5</v>
      </c>
      <c r="M20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7" spans="1:13" x14ac:dyDescent="0.25">
      <c r="A2097" t="s">
        <v>116</v>
      </c>
      <c r="B2097" t="s">
        <v>116</v>
      </c>
      <c r="C2097" t="s">
        <v>91</v>
      </c>
      <c r="D2097" s="1" t="s">
        <v>109</v>
      </c>
      <c r="E2097" t="s">
        <v>113</v>
      </c>
      <c r="F2097" t="s">
        <v>19</v>
      </c>
      <c r="G2097">
        <v>8</v>
      </c>
      <c r="H2097">
        <v>9228.0499999999993</v>
      </c>
      <c r="I2097" s="5">
        <f>IFERROR(VLOOKUP(TrendSheetStgData[Population]&amp;TrendSheetStgData[Cost Basis]&amp;TrendSheetStgData[Period]&amp;TrendSheetStgData[Trend],TrendSheetPrdData[#All],9,FALSE),0)</f>
        <v>9228.0499999999993</v>
      </c>
      <c r="J20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7" s="5">
        <f>VLOOKUP(TrendSheetStgData[Population]&amp;TrendSheetStgData[Trend],Threshold[#All],4,FALSE)</f>
        <v>10</v>
      </c>
      <c r="L2097" s="5">
        <f>VLOOKUP(TrendSheetStgData[Population]&amp;TrendSheetStgData[Trend],Threshold[#All],5,FALSE)</f>
        <v>5</v>
      </c>
      <c r="M20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8" spans="1:13" x14ac:dyDescent="0.25">
      <c r="A2098" t="s">
        <v>116</v>
      </c>
      <c r="B2098" t="s">
        <v>116</v>
      </c>
      <c r="C2098" t="s">
        <v>91</v>
      </c>
      <c r="D2098" s="1" t="s">
        <v>110</v>
      </c>
      <c r="E2098" t="s">
        <v>113</v>
      </c>
      <c r="F2098" t="s">
        <v>19</v>
      </c>
      <c r="G2098">
        <v>8</v>
      </c>
      <c r="H2098">
        <v>5747.94</v>
      </c>
      <c r="I2098" s="5">
        <f>IFERROR(VLOOKUP(TrendSheetStgData[Population]&amp;TrendSheetStgData[Cost Basis]&amp;TrendSheetStgData[Period]&amp;TrendSheetStgData[Trend],TrendSheetPrdData[#All],9,FALSE),0)</f>
        <v>5747.94</v>
      </c>
      <c r="J20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8" s="5">
        <f>VLOOKUP(TrendSheetStgData[Population]&amp;TrendSheetStgData[Trend],Threshold[#All],4,FALSE)</f>
        <v>10</v>
      </c>
      <c r="L2098" s="5">
        <f>VLOOKUP(TrendSheetStgData[Population]&amp;TrendSheetStgData[Trend],Threshold[#All],5,FALSE)</f>
        <v>5</v>
      </c>
      <c r="M20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099" spans="1:13" x14ac:dyDescent="0.25">
      <c r="A2099" t="s">
        <v>116</v>
      </c>
      <c r="B2099" t="s">
        <v>116</v>
      </c>
      <c r="C2099" t="s">
        <v>91</v>
      </c>
      <c r="D2099" s="1" t="s">
        <v>111</v>
      </c>
      <c r="E2099" t="s">
        <v>113</v>
      </c>
      <c r="F2099" t="s">
        <v>19</v>
      </c>
      <c r="G2099">
        <v>8</v>
      </c>
      <c r="H2099">
        <v>3236.54</v>
      </c>
      <c r="I2099" s="5">
        <f>IFERROR(VLOOKUP(TrendSheetStgData[Population]&amp;TrendSheetStgData[Cost Basis]&amp;TrendSheetStgData[Period]&amp;TrendSheetStgData[Trend],TrendSheetPrdData[#All],9,FALSE),0)</f>
        <v>3236.54</v>
      </c>
      <c r="J20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099" s="5">
        <f>VLOOKUP(TrendSheetStgData[Population]&amp;TrendSheetStgData[Trend],Threshold[#All],4,FALSE)</f>
        <v>10</v>
      </c>
      <c r="L2099" s="5">
        <f>VLOOKUP(TrendSheetStgData[Population]&amp;TrendSheetStgData[Trend],Threshold[#All],5,FALSE)</f>
        <v>5</v>
      </c>
      <c r="M20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0" spans="1:13" x14ac:dyDescent="0.25">
      <c r="A2100" t="s">
        <v>116</v>
      </c>
      <c r="B2100" t="s">
        <v>116</v>
      </c>
      <c r="C2100" t="s">
        <v>91</v>
      </c>
      <c r="D2100" s="1" t="s">
        <v>112</v>
      </c>
      <c r="E2100" t="s">
        <v>113</v>
      </c>
      <c r="F2100" t="s">
        <v>19</v>
      </c>
      <c r="G2100">
        <v>8</v>
      </c>
      <c r="H2100">
        <v>1641.57</v>
      </c>
      <c r="I2100" s="5">
        <f>IFERROR(VLOOKUP(TrendSheetStgData[Population]&amp;TrendSheetStgData[Cost Basis]&amp;TrendSheetStgData[Period]&amp;TrendSheetStgData[Trend],TrendSheetPrdData[#All],9,FALSE),0)</f>
        <v>433.97</v>
      </c>
      <c r="J2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278.26808304721521</v>
      </c>
      <c r="K2100" s="5">
        <f>VLOOKUP(TrendSheetStgData[Population]&amp;TrendSheetStgData[Trend],Threshold[#All],4,FALSE)</f>
        <v>10</v>
      </c>
      <c r="L2100" s="5">
        <f>VLOOKUP(TrendSheetStgData[Population]&amp;TrendSheetStgData[Trend],Threshold[#All],5,FALSE)</f>
        <v>5</v>
      </c>
      <c r="M2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01" spans="1:13" x14ac:dyDescent="0.25">
      <c r="A2101" t="s">
        <v>116</v>
      </c>
      <c r="B2101" t="s">
        <v>116</v>
      </c>
      <c r="C2101" t="s">
        <v>91</v>
      </c>
      <c r="D2101" s="1" t="s">
        <v>114</v>
      </c>
      <c r="E2101" t="s">
        <v>113</v>
      </c>
      <c r="F2101" t="s">
        <v>19</v>
      </c>
      <c r="G2101">
        <v>8</v>
      </c>
      <c r="H2101">
        <v>2787.97</v>
      </c>
      <c r="I2101" s="5">
        <f>IFERROR(VLOOKUP(TrendSheetStgData[Population]&amp;TrendSheetStgData[Cost Basis]&amp;TrendSheetStgData[Period]&amp;TrendSheetStgData[Trend],TrendSheetPrdData[#All],9,FALSE),0)</f>
        <v>0</v>
      </c>
      <c r="J2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101" s="5">
        <f>VLOOKUP(TrendSheetStgData[Population]&amp;TrendSheetStgData[Trend],Threshold[#All],4,FALSE)</f>
        <v>10</v>
      </c>
      <c r="L2101" s="5">
        <f>VLOOKUP(TrendSheetStgData[Population]&amp;TrendSheetStgData[Trend],Threshold[#All],5,FALSE)</f>
        <v>5</v>
      </c>
      <c r="M2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02" spans="1:13" x14ac:dyDescent="0.25">
      <c r="A2102" t="s">
        <v>116</v>
      </c>
      <c r="B2102" t="s">
        <v>116</v>
      </c>
      <c r="C2102" t="s">
        <v>91</v>
      </c>
      <c r="D2102" s="1" t="s">
        <v>92</v>
      </c>
      <c r="E2102" t="s">
        <v>93</v>
      </c>
      <c r="F2102" t="s">
        <v>20</v>
      </c>
      <c r="G2102">
        <v>9</v>
      </c>
      <c r="H2102">
        <v>0</v>
      </c>
      <c r="I2102" s="5">
        <f>IFERROR(VLOOKUP(TrendSheetStgData[Population]&amp;TrendSheetStgData[Cost Basis]&amp;TrendSheetStgData[Period]&amp;TrendSheetStgData[Trend],TrendSheetPrdData[#All],9,FALSE),0)</f>
        <v>0</v>
      </c>
      <c r="J2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2" s="5">
        <f>VLOOKUP(TrendSheetStgData[Population]&amp;TrendSheetStgData[Trend],Threshold[#All],4,FALSE)</f>
        <v>10</v>
      </c>
      <c r="L2102" s="5">
        <f>VLOOKUP(TrendSheetStgData[Population]&amp;TrendSheetStgData[Trend],Threshold[#All],5,FALSE)</f>
        <v>5</v>
      </c>
      <c r="M2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3" spans="1:13" x14ac:dyDescent="0.25">
      <c r="A2103" t="s">
        <v>116</v>
      </c>
      <c r="B2103" t="s">
        <v>116</v>
      </c>
      <c r="C2103" t="s">
        <v>91</v>
      </c>
      <c r="D2103" s="1" t="s">
        <v>94</v>
      </c>
      <c r="E2103" t="s">
        <v>93</v>
      </c>
      <c r="F2103" t="s">
        <v>20</v>
      </c>
      <c r="G2103">
        <v>9</v>
      </c>
      <c r="H2103">
        <v>23</v>
      </c>
      <c r="I2103" s="5">
        <f>IFERROR(VLOOKUP(TrendSheetStgData[Population]&amp;TrendSheetStgData[Cost Basis]&amp;TrendSheetStgData[Period]&amp;TrendSheetStgData[Trend],TrendSheetPrdData[#All],9,FALSE),0)</f>
        <v>23</v>
      </c>
      <c r="J2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3" s="5">
        <f>VLOOKUP(TrendSheetStgData[Population]&amp;TrendSheetStgData[Trend],Threshold[#All],4,FALSE)</f>
        <v>10</v>
      </c>
      <c r="L2103" s="5">
        <f>VLOOKUP(TrendSheetStgData[Population]&amp;TrendSheetStgData[Trend],Threshold[#All],5,FALSE)</f>
        <v>5</v>
      </c>
      <c r="M2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4" spans="1:13" x14ac:dyDescent="0.25">
      <c r="A2104" t="s">
        <v>116</v>
      </c>
      <c r="B2104" t="s">
        <v>116</v>
      </c>
      <c r="C2104" t="s">
        <v>91</v>
      </c>
      <c r="D2104" s="1" t="s">
        <v>95</v>
      </c>
      <c r="E2104" t="s">
        <v>93</v>
      </c>
      <c r="F2104" t="s">
        <v>20</v>
      </c>
      <c r="G2104">
        <v>9</v>
      </c>
      <c r="H2104">
        <v>47</v>
      </c>
      <c r="I2104" s="5">
        <f>IFERROR(VLOOKUP(TrendSheetStgData[Population]&amp;TrendSheetStgData[Cost Basis]&amp;TrendSheetStgData[Period]&amp;TrendSheetStgData[Trend],TrendSheetPrdData[#All],9,FALSE),0)</f>
        <v>47</v>
      </c>
      <c r="J2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4" s="5">
        <f>VLOOKUP(TrendSheetStgData[Population]&amp;TrendSheetStgData[Trend],Threshold[#All],4,FALSE)</f>
        <v>10</v>
      </c>
      <c r="L2104" s="5">
        <f>VLOOKUP(TrendSheetStgData[Population]&amp;TrendSheetStgData[Trend],Threshold[#All],5,FALSE)</f>
        <v>5</v>
      </c>
      <c r="M2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5" spans="1:13" x14ac:dyDescent="0.25">
      <c r="A2105" t="s">
        <v>116</v>
      </c>
      <c r="B2105" t="s">
        <v>116</v>
      </c>
      <c r="C2105" t="s">
        <v>91</v>
      </c>
      <c r="D2105" s="1" t="s">
        <v>96</v>
      </c>
      <c r="E2105" t="s">
        <v>93</v>
      </c>
      <c r="F2105" t="s">
        <v>20</v>
      </c>
      <c r="G2105">
        <v>9</v>
      </c>
      <c r="H2105">
        <v>23</v>
      </c>
      <c r="I2105" s="5">
        <f>IFERROR(VLOOKUP(TrendSheetStgData[Population]&amp;TrendSheetStgData[Cost Basis]&amp;TrendSheetStgData[Period]&amp;TrendSheetStgData[Trend],TrendSheetPrdData[#All],9,FALSE),0)</f>
        <v>23</v>
      </c>
      <c r="J2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5" s="5">
        <f>VLOOKUP(TrendSheetStgData[Population]&amp;TrendSheetStgData[Trend],Threshold[#All],4,FALSE)</f>
        <v>10</v>
      </c>
      <c r="L2105" s="5">
        <f>VLOOKUP(TrendSheetStgData[Population]&amp;TrendSheetStgData[Trend],Threshold[#All],5,FALSE)</f>
        <v>5</v>
      </c>
      <c r="M2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6" spans="1:13" x14ac:dyDescent="0.25">
      <c r="A2106" t="s">
        <v>116</v>
      </c>
      <c r="B2106" t="s">
        <v>116</v>
      </c>
      <c r="C2106" t="s">
        <v>91</v>
      </c>
      <c r="D2106" s="1" t="s">
        <v>97</v>
      </c>
      <c r="E2106" t="s">
        <v>93</v>
      </c>
      <c r="F2106" t="s">
        <v>20</v>
      </c>
      <c r="G2106">
        <v>9</v>
      </c>
      <c r="H2106">
        <v>46</v>
      </c>
      <c r="I2106" s="5">
        <f>IFERROR(VLOOKUP(TrendSheetStgData[Population]&amp;TrendSheetStgData[Cost Basis]&amp;TrendSheetStgData[Period]&amp;TrendSheetStgData[Trend],TrendSheetPrdData[#All],9,FALSE),0)</f>
        <v>46</v>
      </c>
      <c r="J2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6" s="5">
        <f>VLOOKUP(TrendSheetStgData[Population]&amp;TrendSheetStgData[Trend],Threshold[#All],4,FALSE)</f>
        <v>10</v>
      </c>
      <c r="L2106" s="5">
        <f>VLOOKUP(TrendSheetStgData[Population]&amp;TrendSheetStgData[Trend],Threshold[#All],5,FALSE)</f>
        <v>5</v>
      </c>
      <c r="M2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7" spans="1:13" x14ac:dyDescent="0.25">
      <c r="A2107" t="s">
        <v>116</v>
      </c>
      <c r="B2107" t="s">
        <v>116</v>
      </c>
      <c r="C2107" t="s">
        <v>91</v>
      </c>
      <c r="D2107" s="1" t="s">
        <v>98</v>
      </c>
      <c r="E2107" t="s">
        <v>93</v>
      </c>
      <c r="F2107" t="s">
        <v>20</v>
      </c>
      <c r="G2107">
        <v>9</v>
      </c>
      <c r="H2107">
        <v>0</v>
      </c>
      <c r="I2107" s="5">
        <f>IFERROR(VLOOKUP(TrendSheetStgData[Population]&amp;TrendSheetStgData[Cost Basis]&amp;TrendSheetStgData[Period]&amp;TrendSheetStgData[Trend],TrendSheetPrdData[#All],9,FALSE),0)</f>
        <v>0</v>
      </c>
      <c r="J2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7" s="5">
        <f>VLOOKUP(TrendSheetStgData[Population]&amp;TrendSheetStgData[Trend],Threshold[#All],4,FALSE)</f>
        <v>10</v>
      </c>
      <c r="L2107" s="5">
        <f>VLOOKUP(TrendSheetStgData[Population]&amp;TrendSheetStgData[Trend],Threshold[#All],5,FALSE)</f>
        <v>5</v>
      </c>
      <c r="M2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8" spans="1:13" x14ac:dyDescent="0.25">
      <c r="A2108" t="s">
        <v>116</v>
      </c>
      <c r="B2108" t="s">
        <v>116</v>
      </c>
      <c r="C2108" t="s">
        <v>91</v>
      </c>
      <c r="D2108" s="1" t="s">
        <v>99</v>
      </c>
      <c r="E2108" t="s">
        <v>93</v>
      </c>
      <c r="F2108" t="s">
        <v>20</v>
      </c>
      <c r="G2108">
        <v>9</v>
      </c>
      <c r="H2108">
        <v>46</v>
      </c>
      <c r="I2108" s="5">
        <f>IFERROR(VLOOKUP(TrendSheetStgData[Population]&amp;TrendSheetStgData[Cost Basis]&amp;TrendSheetStgData[Period]&amp;TrendSheetStgData[Trend],TrendSheetPrdData[#All],9,FALSE),0)</f>
        <v>46</v>
      </c>
      <c r="J2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8" s="5">
        <f>VLOOKUP(TrendSheetStgData[Population]&amp;TrendSheetStgData[Trend],Threshold[#All],4,FALSE)</f>
        <v>10</v>
      </c>
      <c r="L2108" s="5">
        <f>VLOOKUP(TrendSheetStgData[Population]&amp;TrendSheetStgData[Trend],Threshold[#All],5,FALSE)</f>
        <v>5</v>
      </c>
      <c r="M2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09" spans="1:13" x14ac:dyDescent="0.25">
      <c r="A2109" t="s">
        <v>116</v>
      </c>
      <c r="B2109" t="s">
        <v>116</v>
      </c>
      <c r="C2109" t="s">
        <v>91</v>
      </c>
      <c r="D2109" s="1" t="s">
        <v>100</v>
      </c>
      <c r="E2109" t="s">
        <v>93</v>
      </c>
      <c r="F2109" t="s">
        <v>20</v>
      </c>
      <c r="G2109">
        <v>9</v>
      </c>
      <c r="H2109">
        <v>23</v>
      </c>
      <c r="I2109" s="5">
        <f>IFERROR(VLOOKUP(TrendSheetStgData[Population]&amp;TrendSheetStgData[Cost Basis]&amp;TrendSheetStgData[Period]&amp;TrendSheetStgData[Trend],TrendSheetPrdData[#All],9,FALSE),0)</f>
        <v>23</v>
      </c>
      <c r="J2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09" s="5">
        <f>VLOOKUP(TrendSheetStgData[Population]&amp;TrendSheetStgData[Trend],Threshold[#All],4,FALSE)</f>
        <v>10</v>
      </c>
      <c r="L2109" s="5">
        <f>VLOOKUP(TrendSheetStgData[Population]&amp;TrendSheetStgData[Trend],Threshold[#All],5,FALSE)</f>
        <v>5</v>
      </c>
      <c r="M2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0" spans="1:13" x14ac:dyDescent="0.25">
      <c r="A2110" t="s">
        <v>116</v>
      </c>
      <c r="B2110" t="s">
        <v>116</v>
      </c>
      <c r="C2110" t="s">
        <v>91</v>
      </c>
      <c r="D2110" s="1" t="s">
        <v>101</v>
      </c>
      <c r="E2110" t="s">
        <v>93</v>
      </c>
      <c r="F2110" t="s">
        <v>20</v>
      </c>
      <c r="G2110">
        <v>9</v>
      </c>
      <c r="H2110">
        <v>23</v>
      </c>
      <c r="I2110" s="5">
        <f>IFERROR(VLOOKUP(TrendSheetStgData[Population]&amp;TrendSheetStgData[Cost Basis]&amp;TrendSheetStgData[Period]&amp;TrendSheetStgData[Trend],TrendSheetPrdData[#All],9,FALSE),0)</f>
        <v>23</v>
      </c>
      <c r="J2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0" s="5">
        <f>VLOOKUP(TrendSheetStgData[Population]&amp;TrendSheetStgData[Trend],Threshold[#All],4,FALSE)</f>
        <v>10</v>
      </c>
      <c r="L2110" s="5">
        <f>VLOOKUP(TrendSheetStgData[Population]&amp;TrendSheetStgData[Trend],Threshold[#All],5,FALSE)</f>
        <v>5</v>
      </c>
      <c r="M2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1" spans="1:13" x14ac:dyDescent="0.25">
      <c r="A2111" t="s">
        <v>116</v>
      </c>
      <c r="B2111" t="s">
        <v>116</v>
      </c>
      <c r="C2111" t="s">
        <v>91</v>
      </c>
      <c r="D2111" s="1" t="s">
        <v>102</v>
      </c>
      <c r="E2111" t="s">
        <v>93</v>
      </c>
      <c r="F2111" t="s">
        <v>20</v>
      </c>
      <c r="G2111">
        <v>9</v>
      </c>
      <c r="H2111">
        <v>69</v>
      </c>
      <c r="I2111" s="5">
        <f>IFERROR(VLOOKUP(TrendSheetStgData[Population]&amp;TrendSheetStgData[Cost Basis]&amp;TrendSheetStgData[Period]&amp;TrendSheetStgData[Trend],TrendSheetPrdData[#All],9,FALSE),0)</f>
        <v>69</v>
      </c>
      <c r="J2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1" s="5">
        <f>VLOOKUP(TrendSheetStgData[Population]&amp;TrendSheetStgData[Trend],Threshold[#All],4,FALSE)</f>
        <v>10</v>
      </c>
      <c r="L2111" s="5">
        <f>VLOOKUP(TrendSheetStgData[Population]&amp;TrendSheetStgData[Trend],Threshold[#All],5,FALSE)</f>
        <v>5</v>
      </c>
      <c r="M2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2" spans="1:13" x14ac:dyDescent="0.25">
      <c r="A2112" t="s">
        <v>116</v>
      </c>
      <c r="B2112" t="s">
        <v>116</v>
      </c>
      <c r="C2112" t="s">
        <v>91</v>
      </c>
      <c r="D2112" s="1" t="s">
        <v>103</v>
      </c>
      <c r="E2112" t="s">
        <v>93</v>
      </c>
      <c r="F2112" t="s">
        <v>20</v>
      </c>
      <c r="G2112">
        <v>9</v>
      </c>
      <c r="H2112">
        <v>92</v>
      </c>
      <c r="I2112" s="5">
        <f>IFERROR(VLOOKUP(TrendSheetStgData[Population]&amp;TrendSheetStgData[Cost Basis]&amp;TrendSheetStgData[Period]&amp;TrendSheetStgData[Trend],TrendSheetPrdData[#All],9,FALSE),0)</f>
        <v>92</v>
      </c>
      <c r="J2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2" s="5">
        <f>VLOOKUP(TrendSheetStgData[Population]&amp;TrendSheetStgData[Trend],Threshold[#All],4,FALSE)</f>
        <v>10</v>
      </c>
      <c r="L2112" s="5">
        <f>VLOOKUP(TrendSheetStgData[Population]&amp;TrendSheetStgData[Trend],Threshold[#All],5,FALSE)</f>
        <v>5</v>
      </c>
      <c r="M2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3" spans="1:13" x14ac:dyDescent="0.25">
      <c r="A2113" t="s">
        <v>116</v>
      </c>
      <c r="B2113" t="s">
        <v>116</v>
      </c>
      <c r="C2113" t="s">
        <v>91</v>
      </c>
      <c r="D2113" s="1" t="s">
        <v>104</v>
      </c>
      <c r="E2113" t="s">
        <v>93</v>
      </c>
      <c r="F2113" t="s">
        <v>20</v>
      </c>
      <c r="G2113">
        <v>9</v>
      </c>
      <c r="H2113">
        <v>46</v>
      </c>
      <c r="I2113" s="5">
        <f>IFERROR(VLOOKUP(TrendSheetStgData[Population]&amp;TrendSheetStgData[Cost Basis]&amp;TrendSheetStgData[Period]&amp;TrendSheetStgData[Trend],TrendSheetPrdData[#All],9,FALSE),0)</f>
        <v>46</v>
      </c>
      <c r="J2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3" s="5">
        <f>VLOOKUP(TrendSheetStgData[Population]&amp;TrendSheetStgData[Trend],Threshold[#All],4,FALSE)</f>
        <v>10</v>
      </c>
      <c r="L2113" s="5">
        <f>VLOOKUP(TrendSheetStgData[Population]&amp;TrendSheetStgData[Trend],Threshold[#All],5,FALSE)</f>
        <v>5</v>
      </c>
      <c r="M2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4" spans="1:13" x14ac:dyDescent="0.25">
      <c r="A2114" t="s">
        <v>116</v>
      </c>
      <c r="B2114" t="s">
        <v>116</v>
      </c>
      <c r="C2114" t="s">
        <v>91</v>
      </c>
      <c r="D2114" s="1" t="s">
        <v>105</v>
      </c>
      <c r="E2114" t="s">
        <v>113</v>
      </c>
      <c r="F2114" t="s">
        <v>20</v>
      </c>
      <c r="G2114">
        <v>9</v>
      </c>
      <c r="H2114">
        <v>68</v>
      </c>
      <c r="I2114" s="5">
        <f>IFERROR(VLOOKUP(TrendSheetStgData[Population]&amp;TrendSheetStgData[Cost Basis]&amp;TrendSheetStgData[Period]&amp;TrendSheetStgData[Trend],TrendSheetPrdData[#All],9,FALSE),0)</f>
        <v>68</v>
      </c>
      <c r="J2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4" s="5">
        <f>VLOOKUP(TrendSheetStgData[Population]&amp;TrendSheetStgData[Trend],Threshold[#All],4,FALSE)</f>
        <v>10</v>
      </c>
      <c r="L2114" s="5">
        <f>VLOOKUP(TrendSheetStgData[Population]&amp;TrendSheetStgData[Trend],Threshold[#All],5,FALSE)</f>
        <v>5</v>
      </c>
      <c r="M2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5" spans="1:13" x14ac:dyDescent="0.25">
      <c r="A2115" t="s">
        <v>116</v>
      </c>
      <c r="B2115" t="s">
        <v>116</v>
      </c>
      <c r="C2115" t="s">
        <v>91</v>
      </c>
      <c r="D2115" s="1" t="s">
        <v>106</v>
      </c>
      <c r="E2115" t="s">
        <v>113</v>
      </c>
      <c r="F2115" t="s">
        <v>20</v>
      </c>
      <c r="G2115">
        <v>9</v>
      </c>
      <c r="H2115">
        <v>68</v>
      </c>
      <c r="I2115" s="5">
        <f>IFERROR(VLOOKUP(TrendSheetStgData[Population]&amp;TrendSheetStgData[Cost Basis]&amp;TrendSheetStgData[Period]&amp;TrendSheetStgData[Trend],TrendSheetPrdData[#All],9,FALSE),0)</f>
        <v>68</v>
      </c>
      <c r="J2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5" s="5">
        <f>VLOOKUP(TrendSheetStgData[Population]&amp;TrendSheetStgData[Trend],Threshold[#All],4,FALSE)</f>
        <v>10</v>
      </c>
      <c r="L2115" s="5">
        <f>VLOOKUP(TrendSheetStgData[Population]&amp;TrendSheetStgData[Trend],Threshold[#All],5,FALSE)</f>
        <v>5</v>
      </c>
      <c r="M2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6" spans="1:13" x14ac:dyDescent="0.25">
      <c r="A2116" t="s">
        <v>116</v>
      </c>
      <c r="B2116" t="s">
        <v>116</v>
      </c>
      <c r="C2116" t="s">
        <v>91</v>
      </c>
      <c r="D2116" s="1" t="s">
        <v>107</v>
      </c>
      <c r="E2116" t="s">
        <v>113</v>
      </c>
      <c r="F2116" t="s">
        <v>20</v>
      </c>
      <c r="G2116">
        <v>9</v>
      </c>
      <c r="H2116">
        <v>89</v>
      </c>
      <c r="I2116" s="5">
        <f>IFERROR(VLOOKUP(TrendSheetStgData[Population]&amp;TrendSheetStgData[Cost Basis]&amp;TrendSheetStgData[Period]&amp;TrendSheetStgData[Trend],TrendSheetPrdData[#All],9,FALSE),0)</f>
        <v>89</v>
      </c>
      <c r="J2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6" s="5">
        <f>VLOOKUP(TrendSheetStgData[Population]&amp;TrendSheetStgData[Trend],Threshold[#All],4,FALSE)</f>
        <v>10</v>
      </c>
      <c r="L2116" s="5">
        <f>VLOOKUP(TrendSheetStgData[Population]&amp;TrendSheetStgData[Trend],Threshold[#All],5,FALSE)</f>
        <v>5</v>
      </c>
      <c r="M2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7" spans="1:13" x14ac:dyDescent="0.25">
      <c r="A2117" t="s">
        <v>116</v>
      </c>
      <c r="B2117" t="s">
        <v>116</v>
      </c>
      <c r="C2117" t="s">
        <v>91</v>
      </c>
      <c r="D2117" s="1" t="s">
        <v>108</v>
      </c>
      <c r="E2117" t="s">
        <v>113</v>
      </c>
      <c r="F2117" t="s">
        <v>20</v>
      </c>
      <c r="G2117">
        <v>9</v>
      </c>
      <c r="H2117">
        <v>110</v>
      </c>
      <c r="I2117" s="5">
        <f>IFERROR(VLOOKUP(TrendSheetStgData[Population]&amp;TrendSheetStgData[Cost Basis]&amp;TrendSheetStgData[Period]&amp;TrendSheetStgData[Trend],TrendSheetPrdData[#All],9,FALSE),0)</f>
        <v>110</v>
      </c>
      <c r="J2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7" s="5">
        <f>VLOOKUP(TrendSheetStgData[Population]&amp;TrendSheetStgData[Trend],Threshold[#All],4,FALSE)</f>
        <v>10</v>
      </c>
      <c r="L2117" s="5">
        <f>VLOOKUP(TrendSheetStgData[Population]&amp;TrendSheetStgData[Trend],Threshold[#All],5,FALSE)</f>
        <v>5</v>
      </c>
      <c r="M2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8" spans="1:13" x14ac:dyDescent="0.25">
      <c r="A2118" t="s">
        <v>116</v>
      </c>
      <c r="B2118" t="s">
        <v>116</v>
      </c>
      <c r="C2118" t="s">
        <v>91</v>
      </c>
      <c r="D2118" s="1" t="s">
        <v>109</v>
      </c>
      <c r="E2118" t="s">
        <v>113</v>
      </c>
      <c r="F2118" t="s">
        <v>20</v>
      </c>
      <c r="G2118">
        <v>9</v>
      </c>
      <c r="H2118">
        <v>47</v>
      </c>
      <c r="I2118" s="5">
        <f>IFERROR(VLOOKUP(TrendSheetStgData[Population]&amp;TrendSheetStgData[Cost Basis]&amp;TrendSheetStgData[Period]&amp;TrendSheetStgData[Trend],TrendSheetPrdData[#All],9,FALSE),0)</f>
        <v>47</v>
      </c>
      <c r="J2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8" s="5">
        <f>VLOOKUP(TrendSheetStgData[Population]&amp;TrendSheetStgData[Trend],Threshold[#All],4,FALSE)</f>
        <v>10</v>
      </c>
      <c r="L2118" s="5">
        <f>VLOOKUP(TrendSheetStgData[Population]&amp;TrendSheetStgData[Trend],Threshold[#All],5,FALSE)</f>
        <v>5</v>
      </c>
      <c r="M2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19" spans="1:13" x14ac:dyDescent="0.25">
      <c r="A2119" t="s">
        <v>116</v>
      </c>
      <c r="B2119" t="s">
        <v>116</v>
      </c>
      <c r="C2119" t="s">
        <v>91</v>
      </c>
      <c r="D2119" s="1" t="s">
        <v>110</v>
      </c>
      <c r="E2119" t="s">
        <v>113</v>
      </c>
      <c r="F2119" t="s">
        <v>20</v>
      </c>
      <c r="G2119">
        <v>9</v>
      </c>
      <c r="H2119">
        <v>92</v>
      </c>
      <c r="I2119" s="5">
        <f>IFERROR(VLOOKUP(TrendSheetStgData[Population]&amp;TrendSheetStgData[Cost Basis]&amp;TrendSheetStgData[Period]&amp;TrendSheetStgData[Trend],TrendSheetPrdData[#All],9,FALSE),0)</f>
        <v>92</v>
      </c>
      <c r="J2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19" s="5">
        <f>VLOOKUP(TrendSheetStgData[Population]&amp;TrendSheetStgData[Trend],Threshold[#All],4,FALSE)</f>
        <v>10</v>
      </c>
      <c r="L2119" s="5">
        <f>VLOOKUP(TrendSheetStgData[Population]&amp;TrendSheetStgData[Trend],Threshold[#All],5,FALSE)</f>
        <v>5</v>
      </c>
      <c r="M2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0" spans="1:13" x14ac:dyDescent="0.25">
      <c r="A2120" t="s">
        <v>116</v>
      </c>
      <c r="B2120" t="s">
        <v>116</v>
      </c>
      <c r="C2120" t="s">
        <v>91</v>
      </c>
      <c r="D2120" s="1" t="s">
        <v>111</v>
      </c>
      <c r="E2120" t="s">
        <v>113</v>
      </c>
      <c r="F2120" t="s">
        <v>20</v>
      </c>
      <c r="G2120">
        <v>9</v>
      </c>
      <c r="H2120">
        <v>0</v>
      </c>
      <c r="I2120" s="5">
        <f>IFERROR(VLOOKUP(TrendSheetStgData[Population]&amp;TrendSheetStgData[Cost Basis]&amp;TrendSheetStgData[Period]&amp;TrendSheetStgData[Trend],TrendSheetPrdData[#All],9,FALSE),0)</f>
        <v>0</v>
      </c>
      <c r="J2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0" s="5">
        <f>VLOOKUP(TrendSheetStgData[Population]&amp;TrendSheetStgData[Trend],Threshold[#All],4,FALSE)</f>
        <v>10</v>
      </c>
      <c r="L2120" s="5">
        <f>VLOOKUP(TrendSheetStgData[Population]&amp;TrendSheetStgData[Trend],Threshold[#All],5,FALSE)</f>
        <v>5</v>
      </c>
      <c r="M2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1" spans="1:13" x14ac:dyDescent="0.25">
      <c r="A2121" t="s">
        <v>116</v>
      </c>
      <c r="B2121" t="s">
        <v>116</v>
      </c>
      <c r="C2121" t="s">
        <v>91</v>
      </c>
      <c r="D2121" s="1" t="s">
        <v>112</v>
      </c>
      <c r="E2121" t="s">
        <v>113</v>
      </c>
      <c r="F2121" t="s">
        <v>20</v>
      </c>
      <c r="G2121">
        <v>9</v>
      </c>
      <c r="H2121">
        <v>0</v>
      </c>
      <c r="I2121" s="5">
        <f>IFERROR(VLOOKUP(TrendSheetStgData[Population]&amp;TrendSheetStgData[Cost Basis]&amp;TrendSheetStgData[Period]&amp;TrendSheetStgData[Trend],TrendSheetPrdData[#All],9,FALSE),0)</f>
        <v>0</v>
      </c>
      <c r="J2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1" s="5">
        <f>VLOOKUP(TrendSheetStgData[Population]&amp;TrendSheetStgData[Trend],Threshold[#All],4,FALSE)</f>
        <v>10</v>
      </c>
      <c r="L2121" s="5">
        <f>VLOOKUP(TrendSheetStgData[Population]&amp;TrendSheetStgData[Trend],Threshold[#All],5,FALSE)</f>
        <v>5</v>
      </c>
      <c r="M2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2" spans="1:13" x14ac:dyDescent="0.25">
      <c r="A2122" t="s">
        <v>116</v>
      </c>
      <c r="B2122" t="s">
        <v>116</v>
      </c>
      <c r="C2122" t="s">
        <v>91</v>
      </c>
      <c r="D2122" s="1" t="s">
        <v>114</v>
      </c>
      <c r="E2122" t="s">
        <v>113</v>
      </c>
      <c r="F2122" t="s">
        <v>20</v>
      </c>
      <c r="G2122">
        <v>9</v>
      </c>
      <c r="H2122">
        <v>0</v>
      </c>
      <c r="I2122" s="5">
        <f>IFERROR(VLOOKUP(TrendSheetStgData[Population]&amp;TrendSheetStgData[Cost Basis]&amp;TrendSheetStgData[Period]&amp;TrendSheetStgData[Trend],TrendSheetPrdData[#All],9,FALSE),0)</f>
        <v>0</v>
      </c>
      <c r="J2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2" s="5">
        <f>VLOOKUP(TrendSheetStgData[Population]&amp;TrendSheetStgData[Trend],Threshold[#All],4,FALSE)</f>
        <v>10</v>
      </c>
      <c r="L2122" s="5">
        <f>VLOOKUP(TrendSheetStgData[Population]&amp;TrendSheetStgData[Trend],Threshold[#All],5,FALSE)</f>
        <v>5</v>
      </c>
      <c r="M2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3" spans="1:13" x14ac:dyDescent="0.25">
      <c r="A2123" t="s">
        <v>116</v>
      </c>
      <c r="B2123" t="s">
        <v>116</v>
      </c>
      <c r="C2123" t="s">
        <v>91</v>
      </c>
      <c r="D2123" s="1" t="s">
        <v>92</v>
      </c>
      <c r="E2123" t="s">
        <v>93</v>
      </c>
      <c r="F2123" t="s">
        <v>21</v>
      </c>
      <c r="G2123">
        <v>10</v>
      </c>
      <c r="H2123">
        <v>67</v>
      </c>
      <c r="I2123" s="5">
        <f>IFERROR(VLOOKUP(TrendSheetStgData[Population]&amp;TrendSheetStgData[Cost Basis]&amp;TrendSheetStgData[Period]&amp;TrendSheetStgData[Trend],TrendSheetPrdData[#All],9,FALSE),0)</f>
        <v>67</v>
      </c>
      <c r="J2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3" s="5">
        <f>VLOOKUP(TrendSheetStgData[Population]&amp;TrendSheetStgData[Trend],Threshold[#All],4,FALSE)</f>
        <v>10</v>
      </c>
      <c r="L2123" s="5">
        <f>VLOOKUP(TrendSheetStgData[Population]&amp;TrendSheetStgData[Trend],Threshold[#All],5,FALSE)</f>
        <v>5</v>
      </c>
      <c r="M2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4" spans="1:13" x14ac:dyDescent="0.25">
      <c r="A2124" t="s">
        <v>116</v>
      </c>
      <c r="B2124" t="s">
        <v>116</v>
      </c>
      <c r="C2124" t="s">
        <v>91</v>
      </c>
      <c r="D2124" s="1" t="s">
        <v>94</v>
      </c>
      <c r="E2124" t="s">
        <v>93</v>
      </c>
      <c r="F2124" t="s">
        <v>21</v>
      </c>
      <c r="G2124">
        <v>10</v>
      </c>
      <c r="H2124">
        <v>0</v>
      </c>
      <c r="I2124" s="5">
        <f>IFERROR(VLOOKUP(TrendSheetStgData[Population]&amp;TrendSheetStgData[Cost Basis]&amp;TrendSheetStgData[Period]&amp;TrendSheetStgData[Trend],TrendSheetPrdData[#All],9,FALSE),0)</f>
        <v>0</v>
      </c>
      <c r="J2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4" s="5">
        <f>VLOOKUP(TrendSheetStgData[Population]&amp;TrendSheetStgData[Trend],Threshold[#All],4,FALSE)</f>
        <v>10</v>
      </c>
      <c r="L2124" s="5">
        <f>VLOOKUP(TrendSheetStgData[Population]&amp;TrendSheetStgData[Trend],Threshold[#All],5,FALSE)</f>
        <v>5</v>
      </c>
      <c r="M2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5" spans="1:13" x14ac:dyDescent="0.25">
      <c r="A2125" t="s">
        <v>116</v>
      </c>
      <c r="B2125" t="s">
        <v>116</v>
      </c>
      <c r="C2125" t="s">
        <v>91</v>
      </c>
      <c r="D2125" s="1" t="s">
        <v>95</v>
      </c>
      <c r="E2125" t="s">
        <v>93</v>
      </c>
      <c r="F2125" t="s">
        <v>21</v>
      </c>
      <c r="G2125">
        <v>10</v>
      </c>
      <c r="H2125">
        <v>47</v>
      </c>
      <c r="I2125" s="5">
        <f>IFERROR(VLOOKUP(TrendSheetStgData[Population]&amp;TrendSheetStgData[Cost Basis]&amp;TrendSheetStgData[Period]&amp;TrendSheetStgData[Trend],TrendSheetPrdData[#All],9,FALSE),0)</f>
        <v>47</v>
      </c>
      <c r="J2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5" s="5">
        <f>VLOOKUP(TrendSheetStgData[Population]&amp;TrendSheetStgData[Trend],Threshold[#All],4,FALSE)</f>
        <v>10</v>
      </c>
      <c r="L2125" s="5">
        <f>VLOOKUP(TrendSheetStgData[Population]&amp;TrendSheetStgData[Trend],Threshold[#All],5,FALSE)</f>
        <v>5</v>
      </c>
      <c r="M2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6" spans="1:13" x14ac:dyDescent="0.25">
      <c r="A2126" t="s">
        <v>116</v>
      </c>
      <c r="B2126" t="s">
        <v>116</v>
      </c>
      <c r="C2126" t="s">
        <v>91</v>
      </c>
      <c r="D2126" s="1" t="s">
        <v>96</v>
      </c>
      <c r="E2126" t="s">
        <v>93</v>
      </c>
      <c r="F2126" t="s">
        <v>21</v>
      </c>
      <c r="G2126">
        <v>10</v>
      </c>
      <c r="H2126">
        <v>140</v>
      </c>
      <c r="I2126" s="5">
        <f>IFERROR(VLOOKUP(TrendSheetStgData[Population]&amp;TrendSheetStgData[Cost Basis]&amp;TrendSheetStgData[Period]&amp;TrendSheetStgData[Trend],TrendSheetPrdData[#All],9,FALSE),0)</f>
        <v>140</v>
      </c>
      <c r="J2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6" s="5">
        <f>VLOOKUP(TrendSheetStgData[Population]&amp;TrendSheetStgData[Trend],Threshold[#All],4,FALSE)</f>
        <v>10</v>
      </c>
      <c r="L2126" s="5">
        <f>VLOOKUP(TrendSheetStgData[Population]&amp;TrendSheetStgData[Trend],Threshold[#All],5,FALSE)</f>
        <v>5</v>
      </c>
      <c r="M2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7" spans="1:13" x14ac:dyDescent="0.25">
      <c r="A2127" t="s">
        <v>116</v>
      </c>
      <c r="B2127" t="s">
        <v>116</v>
      </c>
      <c r="C2127" t="s">
        <v>91</v>
      </c>
      <c r="D2127" s="1" t="s">
        <v>97</v>
      </c>
      <c r="E2127" t="s">
        <v>93</v>
      </c>
      <c r="F2127" t="s">
        <v>21</v>
      </c>
      <c r="G2127">
        <v>10</v>
      </c>
      <c r="H2127">
        <v>23</v>
      </c>
      <c r="I2127" s="5">
        <f>IFERROR(VLOOKUP(TrendSheetStgData[Population]&amp;TrendSheetStgData[Cost Basis]&amp;TrendSheetStgData[Period]&amp;TrendSheetStgData[Trend],TrendSheetPrdData[#All],9,FALSE),0)</f>
        <v>23</v>
      </c>
      <c r="J2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7" s="5">
        <f>VLOOKUP(TrendSheetStgData[Population]&amp;TrendSheetStgData[Trend],Threshold[#All],4,FALSE)</f>
        <v>10</v>
      </c>
      <c r="L2127" s="5">
        <f>VLOOKUP(TrendSheetStgData[Population]&amp;TrendSheetStgData[Trend],Threshold[#All],5,FALSE)</f>
        <v>5</v>
      </c>
      <c r="M2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8" spans="1:13" x14ac:dyDescent="0.25">
      <c r="A2128" t="s">
        <v>116</v>
      </c>
      <c r="B2128" t="s">
        <v>116</v>
      </c>
      <c r="C2128" t="s">
        <v>91</v>
      </c>
      <c r="D2128" s="1" t="s">
        <v>98</v>
      </c>
      <c r="E2128" t="s">
        <v>93</v>
      </c>
      <c r="F2128" t="s">
        <v>21</v>
      </c>
      <c r="G2128">
        <v>10</v>
      </c>
      <c r="H2128">
        <v>90</v>
      </c>
      <c r="I2128" s="5">
        <f>IFERROR(VLOOKUP(TrendSheetStgData[Population]&amp;TrendSheetStgData[Cost Basis]&amp;TrendSheetStgData[Period]&amp;TrendSheetStgData[Trend],TrendSheetPrdData[#All],9,FALSE),0)</f>
        <v>90</v>
      </c>
      <c r="J2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8" s="5">
        <f>VLOOKUP(TrendSheetStgData[Population]&amp;TrendSheetStgData[Trend],Threshold[#All],4,FALSE)</f>
        <v>10</v>
      </c>
      <c r="L2128" s="5">
        <f>VLOOKUP(TrendSheetStgData[Population]&amp;TrendSheetStgData[Trend],Threshold[#All],5,FALSE)</f>
        <v>5</v>
      </c>
      <c r="M2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29" spans="1:13" x14ac:dyDescent="0.25">
      <c r="A2129" t="s">
        <v>116</v>
      </c>
      <c r="B2129" t="s">
        <v>116</v>
      </c>
      <c r="C2129" t="s">
        <v>91</v>
      </c>
      <c r="D2129" s="1" t="s">
        <v>99</v>
      </c>
      <c r="E2129" t="s">
        <v>93</v>
      </c>
      <c r="F2129" t="s">
        <v>21</v>
      </c>
      <c r="G2129">
        <v>10</v>
      </c>
      <c r="H2129">
        <v>46</v>
      </c>
      <c r="I2129" s="5">
        <f>IFERROR(VLOOKUP(TrendSheetStgData[Population]&amp;TrendSheetStgData[Cost Basis]&amp;TrendSheetStgData[Period]&amp;TrendSheetStgData[Trend],TrendSheetPrdData[#All],9,FALSE),0)</f>
        <v>46</v>
      </c>
      <c r="J2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29" s="5">
        <f>VLOOKUP(TrendSheetStgData[Population]&amp;TrendSheetStgData[Trend],Threshold[#All],4,FALSE)</f>
        <v>10</v>
      </c>
      <c r="L2129" s="5">
        <f>VLOOKUP(TrendSheetStgData[Population]&amp;TrendSheetStgData[Trend],Threshold[#All],5,FALSE)</f>
        <v>5</v>
      </c>
      <c r="M2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0" spans="1:13" x14ac:dyDescent="0.25">
      <c r="A2130" t="s">
        <v>116</v>
      </c>
      <c r="B2130" t="s">
        <v>116</v>
      </c>
      <c r="C2130" t="s">
        <v>91</v>
      </c>
      <c r="D2130" s="1" t="s">
        <v>100</v>
      </c>
      <c r="E2130" t="s">
        <v>93</v>
      </c>
      <c r="F2130" t="s">
        <v>21</v>
      </c>
      <c r="G2130">
        <v>10</v>
      </c>
      <c r="H2130">
        <v>23</v>
      </c>
      <c r="I2130" s="5">
        <f>IFERROR(VLOOKUP(TrendSheetStgData[Population]&amp;TrendSheetStgData[Cost Basis]&amp;TrendSheetStgData[Period]&amp;TrendSheetStgData[Trend],TrendSheetPrdData[#All],9,FALSE),0)</f>
        <v>23</v>
      </c>
      <c r="J2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0" s="5">
        <f>VLOOKUP(TrendSheetStgData[Population]&amp;TrendSheetStgData[Trend],Threshold[#All],4,FALSE)</f>
        <v>10</v>
      </c>
      <c r="L2130" s="5">
        <f>VLOOKUP(TrendSheetStgData[Population]&amp;TrendSheetStgData[Trend],Threshold[#All],5,FALSE)</f>
        <v>5</v>
      </c>
      <c r="M2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1" spans="1:13" x14ac:dyDescent="0.25">
      <c r="A2131" t="s">
        <v>116</v>
      </c>
      <c r="B2131" t="s">
        <v>116</v>
      </c>
      <c r="C2131" t="s">
        <v>91</v>
      </c>
      <c r="D2131" s="1" t="s">
        <v>101</v>
      </c>
      <c r="E2131" t="s">
        <v>93</v>
      </c>
      <c r="F2131" t="s">
        <v>21</v>
      </c>
      <c r="G2131">
        <v>10</v>
      </c>
      <c r="H2131">
        <v>69</v>
      </c>
      <c r="I2131" s="5">
        <f>IFERROR(VLOOKUP(TrendSheetStgData[Population]&amp;TrendSheetStgData[Cost Basis]&amp;TrendSheetStgData[Period]&amp;TrendSheetStgData[Trend],TrendSheetPrdData[#All],9,FALSE),0)</f>
        <v>69</v>
      </c>
      <c r="J2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1" s="5">
        <f>VLOOKUP(TrendSheetStgData[Population]&amp;TrendSheetStgData[Trend],Threshold[#All],4,FALSE)</f>
        <v>10</v>
      </c>
      <c r="L2131" s="5">
        <f>VLOOKUP(TrendSheetStgData[Population]&amp;TrendSheetStgData[Trend],Threshold[#All],5,FALSE)</f>
        <v>5</v>
      </c>
      <c r="M2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2" spans="1:13" x14ac:dyDescent="0.25">
      <c r="A2132" t="s">
        <v>116</v>
      </c>
      <c r="B2132" t="s">
        <v>116</v>
      </c>
      <c r="C2132" t="s">
        <v>91</v>
      </c>
      <c r="D2132" s="1" t="s">
        <v>102</v>
      </c>
      <c r="E2132" t="s">
        <v>93</v>
      </c>
      <c r="F2132" t="s">
        <v>21</v>
      </c>
      <c r="G2132">
        <v>10</v>
      </c>
      <c r="H2132">
        <v>138</v>
      </c>
      <c r="I2132" s="5">
        <f>IFERROR(VLOOKUP(TrendSheetStgData[Population]&amp;TrendSheetStgData[Cost Basis]&amp;TrendSheetStgData[Period]&amp;TrendSheetStgData[Trend],TrendSheetPrdData[#All],9,FALSE),0)</f>
        <v>138</v>
      </c>
      <c r="J2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2" s="5">
        <f>VLOOKUP(TrendSheetStgData[Population]&amp;TrendSheetStgData[Trend],Threshold[#All],4,FALSE)</f>
        <v>10</v>
      </c>
      <c r="L2132" s="5">
        <f>VLOOKUP(TrendSheetStgData[Population]&amp;TrendSheetStgData[Trend],Threshold[#All],5,FALSE)</f>
        <v>5</v>
      </c>
      <c r="M2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3" spans="1:13" x14ac:dyDescent="0.25">
      <c r="A2133" t="s">
        <v>116</v>
      </c>
      <c r="B2133" t="s">
        <v>116</v>
      </c>
      <c r="C2133" t="s">
        <v>91</v>
      </c>
      <c r="D2133" s="1" t="s">
        <v>103</v>
      </c>
      <c r="E2133" t="s">
        <v>93</v>
      </c>
      <c r="F2133" t="s">
        <v>21</v>
      </c>
      <c r="G2133">
        <v>10</v>
      </c>
      <c r="H2133">
        <v>46</v>
      </c>
      <c r="I2133" s="5">
        <f>IFERROR(VLOOKUP(TrendSheetStgData[Population]&amp;TrendSheetStgData[Cost Basis]&amp;TrendSheetStgData[Period]&amp;TrendSheetStgData[Trend],TrendSheetPrdData[#All],9,FALSE),0)</f>
        <v>46</v>
      </c>
      <c r="J2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3" s="5">
        <f>VLOOKUP(TrendSheetStgData[Population]&amp;TrendSheetStgData[Trend],Threshold[#All],4,FALSE)</f>
        <v>10</v>
      </c>
      <c r="L2133" s="5">
        <f>VLOOKUP(TrendSheetStgData[Population]&amp;TrendSheetStgData[Trend],Threshold[#All],5,FALSE)</f>
        <v>5</v>
      </c>
      <c r="M2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4" spans="1:13" x14ac:dyDescent="0.25">
      <c r="A2134" t="s">
        <v>116</v>
      </c>
      <c r="B2134" t="s">
        <v>116</v>
      </c>
      <c r="C2134" t="s">
        <v>91</v>
      </c>
      <c r="D2134" s="1" t="s">
        <v>104</v>
      </c>
      <c r="E2134" t="s">
        <v>93</v>
      </c>
      <c r="F2134" t="s">
        <v>21</v>
      </c>
      <c r="G2134">
        <v>10</v>
      </c>
      <c r="H2134">
        <v>69</v>
      </c>
      <c r="I2134" s="5">
        <f>IFERROR(VLOOKUP(TrendSheetStgData[Population]&amp;TrendSheetStgData[Cost Basis]&amp;TrendSheetStgData[Period]&amp;TrendSheetStgData[Trend],TrendSheetPrdData[#All],9,FALSE),0)</f>
        <v>69</v>
      </c>
      <c r="J2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4" s="5">
        <f>VLOOKUP(TrendSheetStgData[Population]&amp;TrendSheetStgData[Trend],Threshold[#All],4,FALSE)</f>
        <v>10</v>
      </c>
      <c r="L2134" s="5">
        <f>VLOOKUP(TrendSheetStgData[Population]&amp;TrendSheetStgData[Trend],Threshold[#All],5,FALSE)</f>
        <v>5</v>
      </c>
      <c r="M2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5" spans="1:13" x14ac:dyDescent="0.25">
      <c r="A2135" t="s">
        <v>116</v>
      </c>
      <c r="B2135" t="s">
        <v>116</v>
      </c>
      <c r="C2135" t="s">
        <v>91</v>
      </c>
      <c r="D2135" s="1" t="s">
        <v>105</v>
      </c>
      <c r="E2135" t="s">
        <v>113</v>
      </c>
      <c r="F2135" t="s">
        <v>21</v>
      </c>
      <c r="G2135">
        <v>10</v>
      </c>
      <c r="H2135">
        <v>46</v>
      </c>
      <c r="I2135" s="5">
        <f>IFERROR(VLOOKUP(TrendSheetStgData[Population]&amp;TrendSheetStgData[Cost Basis]&amp;TrendSheetStgData[Period]&amp;TrendSheetStgData[Trend],TrendSheetPrdData[#All],9,FALSE),0)</f>
        <v>46</v>
      </c>
      <c r="J2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5" s="5">
        <f>VLOOKUP(TrendSheetStgData[Population]&amp;TrendSheetStgData[Trend],Threshold[#All],4,FALSE)</f>
        <v>10</v>
      </c>
      <c r="L2135" s="5">
        <f>VLOOKUP(TrendSheetStgData[Population]&amp;TrendSheetStgData[Trend],Threshold[#All],5,FALSE)</f>
        <v>5</v>
      </c>
      <c r="M2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6" spans="1:13" x14ac:dyDescent="0.25">
      <c r="A2136" t="s">
        <v>116</v>
      </c>
      <c r="B2136" t="s">
        <v>116</v>
      </c>
      <c r="C2136" t="s">
        <v>91</v>
      </c>
      <c r="D2136" s="1" t="s">
        <v>106</v>
      </c>
      <c r="E2136" t="s">
        <v>113</v>
      </c>
      <c r="F2136" t="s">
        <v>21</v>
      </c>
      <c r="G2136">
        <v>10</v>
      </c>
      <c r="H2136">
        <v>68</v>
      </c>
      <c r="I2136" s="5">
        <f>IFERROR(VLOOKUP(TrendSheetStgData[Population]&amp;TrendSheetStgData[Cost Basis]&amp;TrendSheetStgData[Period]&amp;TrendSheetStgData[Trend],TrendSheetPrdData[#All],9,FALSE),0)</f>
        <v>68</v>
      </c>
      <c r="J2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6" s="5">
        <f>VLOOKUP(TrendSheetStgData[Population]&amp;TrendSheetStgData[Trend],Threshold[#All],4,FALSE)</f>
        <v>10</v>
      </c>
      <c r="L2136" s="5">
        <f>VLOOKUP(TrendSheetStgData[Population]&amp;TrendSheetStgData[Trend],Threshold[#All],5,FALSE)</f>
        <v>5</v>
      </c>
      <c r="M2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7" spans="1:13" x14ac:dyDescent="0.25">
      <c r="A2137" t="s">
        <v>116</v>
      </c>
      <c r="B2137" t="s">
        <v>116</v>
      </c>
      <c r="C2137" t="s">
        <v>91</v>
      </c>
      <c r="D2137" s="1" t="s">
        <v>107</v>
      </c>
      <c r="E2137" t="s">
        <v>113</v>
      </c>
      <c r="F2137" t="s">
        <v>21</v>
      </c>
      <c r="G2137">
        <v>10</v>
      </c>
      <c r="H2137">
        <v>112</v>
      </c>
      <c r="I2137" s="5">
        <f>IFERROR(VLOOKUP(TrendSheetStgData[Population]&amp;TrendSheetStgData[Cost Basis]&amp;TrendSheetStgData[Period]&amp;TrendSheetStgData[Trend],TrendSheetPrdData[#All],9,FALSE),0)</f>
        <v>112</v>
      </c>
      <c r="J2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7" s="5">
        <f>VLOOKUP(TrendSheetStgData[Population]&amp;TrendSheetStgData[Trend],Threshold[#All],4,FALSE)</f>
        <v>10</v>
      </c>
      <c r="L2137" s="5">
        <f>VLOOKUP(TrendSheetStgData[Population]&amp;TrendSheetStgData[Trend],Threshold[#All],5,FALSE)</f>
        <v>5</v>
      </c>
      <c r="M2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8" spans="1:13" x14ac:dyDescent="0.25">
      <c r="A2138" t="s">
        <v>116</v>
      </c>
      <c r="B2138" t="s">
        <v>116</v>
      </c>
      <c r="C2138" t="s">
        <v>91</v>
      </c>
      <c r="D2138" s="1" t="s">
        <v>108</v>
      </c>
      <c r="E2138" t="s">
        <v>113</v>
      </c>
      <c r="F2138" t="s">
        <v>21</v>
      </c>
      <c r="G2138">
        <v>10</v>
      </c>
      <c r="H2138">
        <v>110</v>
      </c>
      <c r="I2138" s="5">
        <f>IFERROR(VLOOKUP(TrendSheetStgData[Population]&amp;TrendSheetStgData[Cost Basis]&amp;TrendSheetStgData[Period]&amp;TrendSheetStgData[Trend],TrendSheetPrdData[#All],9,FALSE),0)</f>
        <v>110</v>
      </c>
      <c r="J2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8" s="5">
        <f>VLOOKUP(TrendSheetStgData[Population]&amp;TrendSheetStgData[Trend],Threshold[#All],4,FALSE)</f>
        <v>10</v>
      </c>
      <c r="L2138" s="5">
        <f>VLOOKUP(TrendSheetStgData[Population]&amp;TrendSheetStgData[Trend],Threshold[#All],5,FALSE)</f>
        <v>5</v>
      </c>
      <c r="M2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39" spans="1:13" x14ac:dyDescent="0.25">
      <c r="A2139" t="s">
        <v>116</v>
      </c>
      <c r="B2139" t="s">
        <v>116</v>
      </c>
      <c r="C2139" t="s">
        <v>91</v>
      </c>
      <c r="D2139" s="1" t="s">
        <v>109</v>
      </c>
      <c r="E2139" t="s">
        <v>113</v>
      </c>
      <c r="F2139" t="s">
        <v>21</v>
      </c>
      <c r="G2139">
        <v>10</v>
      </c>
      <c r="H2139">
        <v>117</v>
      </c>
      <c r="I2139" s="5">
        <f>IFERROR(VLOOKUP(TrendSheetStgData[Population]&amp;TrendSheetStgData[Cost Basis]&amp;TrendSheetStgData[Period]&amp;TrendSheetStgData[Trend],TrendSheetPrdData[#All],9,FALSE),0)</f>
        <v>117</v>
      </c>
      <c r="J2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39" s="5">
        <f>VLOOKUP(TrendSheetStgData[Population]&amp;TrendSheetStgData[Trend],Threshold[#All],4,FALSE)</f>
        <v>10</v>
      </c>
      <c r="L2139" s="5">
        <f>VLOOKUP(TrendSheetStgData[Population]&amp;TrendSheetStgData[Trend],Threshold[#All],5,FALSE)</f>
        <v>5</v>
      </c>
      <c r="M2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0" spans="1:13" x14ac:dyDescent="0.25">
      <c r="A2140" t="s">
        <v>116</v>
      </c>
      <c r="B2140" t="s">
        <v>116</v>
      </c>
      <c r="C2140" t="s">
        <v>91</v>
      </c>
      <c r="D2140" s="1" t="s">
        <v>110</v>
      </c>
      <c r="E2140" t="s">
        <v>113</v>
      </c>
      <c r="F2140" t="s">
        <v>21</v>
      </c>
      <c r="G2140">
        <v>10</v>
      </c>
      <c r="H2140">
        <v>69</v>
      </c>
      <c r="I2140" s="5">
        <f>IFERROR(VLOOKUP(TrendSheetStgData[Population]&amp;TrendSheetStgData[Cost Basis]&amp;TrendSheetStgData[Period]&amp;TrendSheetStgData[Trend],TrendSheetPrdData[#All],9,FALSE),0)</f>
        <v>69</v>
      </c>
      <c r="J2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0" s="5">
        <f>VLOOKUP(TrendSheetStgData[Population]&amp;TrendSheetStgData[Trend],Threshold[#All],4,FALSE)</f>
        <v>10</v>
      </c>
      <c r="L2140" s="5">
        <f>VLOOKUP(TrendSheetStgData[Population]&amp;TrendSheetStgData[Trend],Threshold[#All],5,FALSE)</f>
        <v>5</v>
      </c>
      <c r="M2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1" spans="1:13" x14ac:dyDescent="0.25">
      <c r="A2141" t="s">
        <v>116</v>
      </c>
      <c r="B2141" t="s">
        <v>116</v>
      </c>
      <c r="C2141" t="s">
        <v>91</v>
      </c>
      <c r="D2141" s="1" t="s">
        <v>111</v>
      </c>
      <c r="E2141" t="s">
        <v>113</v>
      </c>
      <c r="F2141" t="s">
        <v>21</v>
      </c>
      <c r="G2141">
        <v>10</v>
      </c>
      <c r="H2141">
        <v>69</v>
      </c>
      <c r="I2141" s="5">
        <f>IFERROR(VLOOKUP(TrendSheetStgData[Population]&amp;TrendSheetStgData[Cost Basis]&amp;TrendSheetStgData[Period]&amp;TrendSheetStgData[Trend],TrendSheetPrdData[#All],9,FALSE),0)</f>
        <v>69</v>
      </c>
      <c r="J2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1" s="5">
        <f>VLOOKUP(TrendSheetStgData[Population]&amp;TrendSheetStgData[Trend],Threshold[#All],4,FALSE)</f>
        <v>10</v>
      </c>
      <c r="L2141" s="5">
        <f>VLOOKUP(TrendSheetStgData[Population]&amp;TrendSheetStgData[Trend],Threshold[#All],5,FALSE)</f>
        <v>5</v>
      </c>
      <c r="M2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2" spans="1:13" x14ac:dyDescent="0.25">
      <c r="A2142" t="s">
        <v>116</v>
      </c>
      <c r="B2142" t="s">
        <v>116</v>
      </c>
      <c r="C2142" t="s">
        <v>91</v>
      </c>
      <c r="D2142" s="1" t="s">
        <v>112</v>
      </c>
      <c r="E2142" t="s">
        <v>113</v>
      </c>
      <c r="F2142" t="s">
        <v>21</v>
      </c>
      <c r="G2142">
        <v>10</v>
      </c>
      <c r="H2142">
        <v>47</v>
      </c>
      <c r="I2142" s="5">
        <f>IFERROR(VLOOKUP(TrendSheetStgData[Population]&amp;TrendSheetStgData[Cost Basis]&amp;TrendSheetStgData[Period]&amp;TrendSheetStgData[Trend],TrendSheetPrdData[#All],9,FALSE),0)</f>
        <v>24</v>
      </c>
      <c r="J2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95.833333333333343</v>
      </c>
      <c r="K2142" s="5">
        <f>VLOOKUP(TrendSheetStgData[Population]&amp;TrendSheetStgData[Trend],Threshold[#All],4,FALSE)</f>
        <v>10</v>
      </c>
      <c r="L2142" s="5">
        <f>VLOOKUP(TrendSheetStgData[Population]&amp;TrendSheetStgData[Trend],Threshold[#All],5,FALSE)</f>
        <v>5</v>
      </c>
      <c r="M2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43" spans="1:13" x14ac:dyDescent="0.25">
      <c r="A2143" t="s">
        <v>116</v>
      </c>
      <c r="B2143" t="s">
        <v>116</v>
      </c>
      <c r="C2143" t="s">
        <v>91</v>
      </c>
      <c r="D2143" s="1" t="s">
        <v>114</v>
      </c>
      <c r="E2143" t="s">
        <v>113</v>
      </c>
      <c r="F2143" t="s">
        <v>21</v>
      </c>
      <c r="G2143">
        <v>10</v>
      </c>
      <c r="H2143">
        <v>46</v>
      </c>
      <c r="I2143" s="5">
        <f>IFERROR(VLOOKUP(TrendSheetStgData[Population]&amp;TrendSheetStgData[Cost Basis]&amp;TrendSheetStgData[Period]&amp;TrendSheetStgData[Trend],TrendSheetPrdData[#All],9,FALSE),0)</f>
        <v>0</v>
      </c>
      <c r="J2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143" s="5">
        <f>VLOOKUP(TrendSheetStgData[Population]&amp;TrendSheetStgData[Trend],Threshold[#All],4,FALSE)</f>
        <v>10</v>
      </c>
      <c r="L2143" s="5">
        <f>VLOOKUP(TrendSheetStgData[Population]&amp;TrendSheetStgData[Trend],Threshold[#All],5,FALSE)</f>
        <v>5</v>
      </c>
      <c r="M2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44" spans="1:13" x14ac:dyDescent="0.25">
      <c r="A2144" t="s">
        <v>116</v>
      </c>
      <c r="B2144" t="s">
        <v>116</v>
      </c>
      <c r="C2144" t="s">
        <v>91</v>
      </c>
      <c r="D2144" s="1" t="s">
        <v>92</v>
      </c>
      <c r="E2144" t="s">
        <v>93</v>
      </c>
      <c r="F2144" t="s">
        <v>22</v>
      </c>
      <c r="G2144">
        <v>11</v>
      </c>
      <c r="H2144">
        <v>0</v>
      </c>
      <c r="I2144" s="5">
        <f>IFERROR(VLOOKUP(TrendSheetStgData[Population]&amp;TrendSheetStgData[Cost Basis]&amp;TrendSheetStgData[Period]&amp;TrendSheetStgData[Trend],TrendSheetPrdData[#All],9,FALSE),0)</f>
        <v>0</v>
      </c>
      <c r="J2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4" s="5">
        <f>VLOOKUP(TrendSheetStgData[Population]&amp;TrendSheetStgData[Trend],Threshold[#All],4,FALSE)</f>
        <v>10</v>
      </c>
      <c r="L2144" s="5">
        <f>VLOOKUP(TrendSheetStgData[Population]&amp;TrendSheetStgData[Trend],Threshold[#All],5,FALSE)</f>
        <v>5</v>
      </c>
      <c r="M2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5" spans="1:13" x14ac:dyDescent="0.25">
      <c r="A2145" t="s">
        <v>116</v>
      </c>
      <c r="B2145" t="s">
        <v>116</v>
      </c>
      <c r="C2145" t="s">
        <v>91</v>
      </c>
      <c r="D2145" s="1" t="s">
        <v>94</v>
      </c>
      <c r="E2145" t="s">
        <v>93</v>
      </c>
      <c r="F2145" t="s">
        <v>22</v>
      </c>
      <c r="G2145">
        <v>11</v>
      </c>
      <c r="H2145">
        <v>0</v>
      </c>
      <c r="I2145" s="5">
        <f>IFERROR(VLOOKUP(TrendSheetStgData[Population]&amp;TrendSheetStgData[Cost Basis]&amp;TrendSheetStgData[Period]&amp;TrendSheetStgData[Trend],TrendSheetPrdData[#All],9,FALSE),0)</f>
        <v>0</v>
      </c>
      <c r="J2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5" s="5">
        <f>VLOOKUP(TrendSheetStgData[Population]&amp;TrendSheetStgData[Trend],Threshold[#All],4,FALSE)</f>
        <v>10</v>
      </c>
      <c r="L2145" s="5">
        <f>VLOOKUP(TrendSheetStgData[Population]&amp;TrendSheetStgData[Trend],Threshold[#All],5,FALSE)</f>
        <v>5</v>
      </c>
      <c r="M2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6" spans="1:13" x14ac:dyDescent="0.25">
      <c r="A2146" t="s">
        <v>116</v>
      </c>
      <c r="B2146" t="s">
        <v>116</v>
      </c>
      <c r="C2146" t="s">
        <v>91</v>
      </c>
      <c r="D2146" s="1" t="s">
        <v>95</v>
      </c>
      <c r="E2146" t="s">
        <v>93</v>
      </c>
      <c r="F2146" t="s">
        <v>22</v>
      </c>
      <c r="G2146">
        <v>11</v>
      </c>
      <c r="H2146">
        <v>23</v>
      </c>
      <c r="I2146" s="5">
        <f>IFERROR(VLOOKUP(TrendSheetStgData[Population]&amp;TrendSheetStgData[Cost Basis]&amp;TrendSheetStgData[Period]&amp;TrendSheetStgData[Trend],TrendSheetPrdData[#All],9,FALSE),0)</f>
        <v>23</v>
      </c>
      <c r="J2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6" s="5">
        <f>VLOOKUP(TrendSheetStgData[Population]&amp;TrendSheetStgData[Trend],Threshold[#All],4,FALSE)</f>
        <v>10</v>
      </c>
      <c r="L2146" s="5">
        <f>VLOOKUP(TrendSheetStgData[Population]&amp;TrendSheetStgData[Trend],Threshold[#All],5,FALSE)</f>
        <v>5</v>
      </c>
      <c r="M2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7" spans="1:13" x14ac:dyDescent="0.25">
      <c r="A2147" t="s">
        <v>116</v>
      </c>
      <c r="B2147" t="s">
        <v>116</v>
      </c>
      <c r="C2147" t="s">
        <v>91</v>
      </c>
      <c r="D2147" s="1" t="s">
        <v>96</v>
      </c>
      <c r="E2147" t="s">
        <v>93</v>
      </c>
      <c r="F2147" t="s">
        <v>22</v>
      </c>
      <c r="G2147">
        <v>11</v>
      </c>
      <c r="H2147">
        <v>0</v>
      </c>
      <c r="I2147" s="5">
        <f>IFERROR(VLOOKUP(TrendSheetStgData[Population]&amp;TrendSheetStgData[Cost Basis]&amp;TrendSheetStgData[Period]&amp;TrendSheetStgData[Trend],TrendSheetPrdData[#All],9,FALSE),0)</f>
        <v>0</v>
      </c>
      <c r="J2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7" s="5">
        <f>VLOOKUP(TrendSheetStgData[Population]&amp;TrendSheetStgData[Trend],Threshold[#All],4,FALSE)</f>
        <v>10</v>
      </c>
      <c r="L2147" s="5">
        <f>VLOOKUP(TrendSheetStgData[Population]&amp;TrendSheetStgData[Trend],Threshold[#All],5,FALSE)</f>
        <v>5</v>
      </c>
      <c r="M2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8" spans="1:13" x14ac:dyDescent="0.25">
      <c r="A2148" t="s">
        <v>116</v>
      </c>
      <c r="B2148" t="s">
        <v>116</v>
      </c>
      <c r="C2148" t="s">
        <v>91</v>
      </c>
      <c r="D2148" s="1" t="s">
        <v>97</v>
      </c>
      <c r="E2148" t="s">
        <v>93</v>
      </c>
      <c r="F2148" t="s">
        <v>22</v>
      </c>
      <c r="G2148">
        <v>11</v>
      </c>
      <c r="H2148">
        <v>0</v>
      </c>
      <c r="I2148" s="5">
        <f>IFERROR(VLOOKUP(TrendSheetStgData[Population]&amp;TrendSheetStgData[Cost Basis]&amp;TrendSheetStgData[Period]&amp;TrendSheetStgData[Trend],TrendSheetPrdData[#All],9,FALSE),0)</f>
        <v>0</v>
      </c>
      <c r="J2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8" s="5">
        <f>VLOOKUP(TrendSheetStgData[Population]&amp;TrendSheetStgData[Trend],Threshold[#All],4,FALSE)</f>
        <v>10</v>
      </c>
      <c r="L2148" s="5">
        <f>VLOOKUP(TrendSheetStgData[Population]&amp;TrendSheetStgData[Trend],Threshold[#All],5,FALSE)</f>
        <v>5</v>
      </c>
      <c r="M2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49" spans="1:13" x14ac:dyDescent="0.25">
      <c r="A2149" t="s">
        <v>116</v>
      </c>
      <c r="B2149" t="s">
        <v>116</v>
      </c>
      <c r="C2149" t="s">
        <v>91</v>
      </c>
      <c r="D2149" s="1" t="s">
        <v>98</v>
      </c>
      <c r="E2149" t="s">
        <v>93</v>
      </c>
      <c r="F2149" t="s">
        <v>22</v>
      </c>
      <c r="G2149">
        <v>11</v>
      </c>
      <c r="H2149">
        <v>22</v>
      </c>
      <c r="I2149" s="5">
        <f>IFERROR(VLOOKUP(TrendSheetStgData[Population]&amp;TrendSheetStgData[Cost Basis]&amp;TrendSheetStgData[Period]&amp;TrendSheetStgData[Trend],TrendSheetPrdData[#All],9,FALSE),0)</f>
        <v>22</v>
      </c>
      <c r="J2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49" s="5">
        <f>VLOOKUP(TrendSheetStgData[Population]&amp;TrendSheetStgData[Trend],Threshold[#All],4,FALSE)</f>
        <v>10</v>
      </c>
      <c r="L2149" s="5">
        <f>VLOOKUP(TrendSheetStgData[Population]&amp;TrendSheetStgData[Trend],Threshold[#All],5,FALSE)</f>
        <v>5</v>
      </c>
      <c r="M2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0" spans="1:13" x14ac:dyDescent="0.25">
      <c r="A2150" t="s">
        <v>116</v>
      </c>
      <c r="B2150" t="s">
        <v>116</v>
      </c>
      <c r="C2150" t="s">
        <v>91</v>
      </c>
      <c r="D2150" s="1" t="s">
        <v>99</v>
      </c>
      <c r="E2150" t="s">
        <v>93</v>
      </c>
      <c r="F2150" t="s">
        <v>22</v>
      </c>
      <c r="G2150">
        <v>11</v>
      </c>
      <c r="H2150">
        <v>23</v>
      </c>
      <c r="I2150" s="5">
        <f>IFERROR(VLOOKUP(TrendSheetStgData[Population]&amp;TrendSheetStgData[Cost Basis]&amp;TrendSheetStgData[Period]&amp;TrendSheetStgData[Trend],TrendSheetPrdData[#All],9,FALSE),0)</f>
        <v>23</v>
      </c>
      <c r="J2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0" s="5">
        <f>VLOOKUP(TrendSheetStgData[Population]&amp;TrendSheetStgData[Trend],Threshold[#All],4,FALSE)</f>
        <v>10</v>
      </c>
      <c r="L2150" s="5">
        <f>VLOOKUP(TrendSheetStgData[Population]&amp;TrendSheetStgData[Trend],Threshold[#All],5,FALSE)</f>
        <v>5</v>
      </c>
      <c r="M2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1" spans="1:13" x14ac:dyDescent="0.25">
      <c r="A2151" t="s">
        <v>116</v>
      </c>
      <c r="B2151" t="s">
        <v>116</v>
      </c>
      <c r="C2151" t="s">
        <v>91</v>
      </c>
      <c r="D2151" s="1" t="s">
        <v>100</v>
      </c>
      <c r="E2151" t="s">
        <v>93</v>
      </c>
      <c r="F2151" t="s">
        <v>22</v>
      </c>
      <c r="G2151">
        <v>11</v>
      </c>
      <c r="H2151">
        <v>0</v>
      </c>
      <c r="I2151" s="5">
        <f>IFERROR(VLOOKUP(TrendSheetStgData[Population]&amp;TrendSheetStgData[Cost Basis]&amp;TrendSheetStgData[Period]&amp;TrendSheetStgData[Trend],TrendSheetPrdData[#All],9,FALSE),0)</f>
        <v>0</v>
      </c>
      <c r="J2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1" s="5">
        <f>VLOOKUP(TrendSheetStgData[Population]&amp;TrendSheetStgData[Trend],Threshold[#All],4,FALSE)</f>
        <v>10</v>
      </c>
      <c r="L2151" s="5">
        <f>VLOOKUP(TrendSheetStgData[Population]&amp;TrendSheetStgData[Trend],Threshold[#All],5,FALSE)</f>
        <v>5</v>
      </c>
      <c r="M2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2" spans="1:13" x14ac:dyDescent="0.25">
      <c r="A2152" t="s">
        <v>116</v>
      </c>
      <c r="B2152" t="s">
        <v>116</v>
      </c>
      <c r="C2152" t="s">
        <v>91</v>
      </c>
      <c r="D2152" s="1" t="s">
        <v>101</v>
      </c>
      <c r="E2152" t="s">
        <v>93</v>
      </c>
      <c r="F2152" t="s">
        <v>22</v>
      </c>
      <c r="G2152">
        <v>11</v>
      </c>
      <c r="H2152">
        <v>0</v>
      </c>
      <c r="I2152" s="5">
        <f>IFERROR(VLOOKUP(TrendSheetStgData[Population]&amp;TrendSheetStgData[Cost Basis]&amp;TrendSheetStgData[Period]&amp;TrendSheetStgData[Trend],TrendSheetPrdData[#All],9,FALSE),0)</f>
        <v>0</v>
      </c>
      <c r="J2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2" s="5">
        <f>VLOOKUP(TrendSheetStgData[Population]&amp;TrendSheetStgData[Trend],Threshold[#All],4,FALSE)</f>
        <v>10</v>
      </c>
      <c r="L2152" s="5">
        <f>VLOOKUP(TrendSheetStgData[Population]&amp;TrendSheetStgData[Trend],Threshold[#All],5,FALSE)</f>
        <v>5</v>
      </c>
      <c r="M2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3" spans="1:13" x14ac:dyDescent="0.25">
      <c r="A2153" t="s">
        <v>116</v>
      </c>
      <c r="B2153" t="s">
        <v>116</v>
      </c>
      <c r="C2153" t="s">
        <v>91</v>
      </c>
      <c r="D2153" s="1" t="s">
        <v>102</v>
      </c>
      <c r="E2153" t="s">
        <v>93</v>
      </c>
      <c r="F2153" t="s">
        <v>22</v>
      </c>
      <c r="G2153">
        <v>11</v>
      </c>
      <c r="H2153">
        <v>0</v>
      </c>
      <c r="I2153" s="5">
        <f>IFERROR(VLOOKUP(TrendSheetStgData[Population]&amp;TrendSheetStgData[Cost Basis]&amp;TrendSheetStgData[Period]&amp;TrendSheetStgData[Trend],TrendSheetPrdData[#All],9,FALSE),0)</f>
        <v>0</v>
      </c>
      <c r="J2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3" s="5">
        <f>VLOOKUP(TrendSheetStgData[Population]&amp;TrendSheetStgData[Trend],Threshold[#All],4,FALSE)</f>
        <v>10</v>
      </c>
      <c r="L2153" s="5">
        <f>VLOOKUP(TrendSheetStgData[Population]&amp;TrendSheetStgData[Trend],Threshold[#All],5,FALSE)</f>
        <v>5</v>
      </c>
      <c r="M2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4" spans="1:13" x14ac:dyDescent="0.25">
      <c r="A2154" t="s">
        <v>116</v>
      </c>
      <c r="B2154" t="s">
        <v>116</v>
      </c>
      <c r="C2154" t="s">
        <v>91</v>
      </c>
      <c r="D2154" s="1" t="s">
        <v>103</v>
      </c>
      <c r="E2154" t="s">
        <v>93</v>
      </c>
      <c r="F2154" t="s">
        <v>22</v>
      </c>
      <c r="G2154">
        <v>11</v>
      </c>
      <c r="H2154">
        <v>23</v>
      </c>
      <c r="I2154" s="5">
        <f>IFERROR(VLOOKUP(TrendSheetStgData[Population]&amp;TrendSheetStgData[Cost Basis]&amp;TrendSheetStgData[Period]&amp;TrendSheetStgData[Trend],TrendSheetPrdData[#All],9,FALSE),0)</f>
        <v>23</v>
      </c>
      <c r="J2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4" s="5">
        <f>VLOOKUP(TrendSheetStgData[Population]&amp;TrendSheetStgData[Trend],Threshold[#All],4,FALSE)</f>
        <v>10</v>
      </c>
      <c r="L2154" s="5">
        <f>VLOOKUP(TrendSheetStgData[Population]&amp;TrendSheetStgData[Trend],Threshold[#All],5,FALSE)</f>
        <v>5</v>
      </c>
      <c r="M2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5" spans="1:13" x14ac:dyDescent="0.25">
      <c r="A2155" t="s">
        <v>116</v>
      </c>
      <c r="B2155" t="s">
        <v>116</v>
      </c>
      <c r="C2155" t="s">
        <v>91</v>
      </c>
      <c r="D2155" s="1" t="s">
        <v>104</v>
      </c>
      <c r="E2155" t="s">
        <v>93</v>
      </c>
      <c r="F2155" t="s">
        <v>22</v>
      </c>
      <c r="G2155">
        <v>11</v>
      </c>
      <c r="H2155">
        <v>46</v>
      </c>
      <c r="I2155" s="5">
        <f>IFERROR(VLOOKUP(TrendSheetStgData[Population]&amp;TrendSheetStgData[Cost Basis]&amp;TrendSheetStgData[Period]&amp;TrendSheetStgData[Trend],TrendSheetPrdData[#All],9,FALSE),0)</f>
        <v>46</v>
      </c>
      <c r="J2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5" s="5">
        <f>VLOOKUP(TrendSheetStgData[Population]&amp;TrendSheetStgData[Trend],Threshold[#All],4,FALSE)</f>
        <v>10</v>
      </c>
      <c r="L2155" s="5">
        <f>VLOOKUP(TrendSheetStgData[Population]&amp;TrendSheetStgData[Trend],Threshold[#All],5,FALSE)</f>
        <v>5</v>
      </c>
      <c r="M2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6" spans="1:13" x14ac:dyDescent="0.25">
      <c r="A2156" t="s">
        <v>116</v>
      </c>
      <c r="B2156" t="s">
        <v>116</v>
      </c>
      <c r="C2156" t="s">
        <v>91</v>
      </c>
      <c r="D2156" s="1" t="s">
        <v>105</v>
      </c>
      <c r="E2156" t="s">
        <v>113</v>
      </c>
      <c r="F2156" t="s">
        <v>22</v>
      </c>
      <c r="G2156">
        <v>11</v>
      </c>
      <c r="H2156">
        <v>0</v>
      </c>
      <c r="I2156" s="5">
        <f>IFERROR(VLOOKUP(TrendSheetStgData[Population]&amp;TrendSheetStgData[Cost Basis]&amp;TrendSheetStgData[Period]&amp;TrendSheetStgData[Trend],TrendSheetPrdData[#All],9,FALSE),0)</f>
        <v>0</v>
      </c>
      <c r="J2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6" s="5">
        <f>VLOOKUP(TrendSheetStgData[Population]&amp;TrendSheetStgData[Trend],Threshold[#All],4,FALSE)</f>
        <v>10</v>
      </c>
      <c r="L2156" s="5">
        <f>VLOOKUP(TrendSheetStgData[Population]&amp;TrendSheetStgData[Trend],Threshold[#All],5,FALSE)</f>
        <v>5</v>
      </c>
      <c r="M2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7" spans="1:13" x14ac:dyDescent="0.25">
      <c r="A2157" t="s">
        <v>116</v>
      </c>
      <c r="B2157" t="s">
        <v>116</v>
      </c>
      <c r="C2157" t="s">
        <v>91</v>
      </c>
      <c r="D2157" s="1" t="s">
        <v>106</v>
      </c>
      <c r="E2157" t="s">
        <v>113</v>
      </c>
      <c r="F2157" t="s">
        <v>22</v>
      </c>
      <c r="G2157">
        <v>11</v>
      </c>
      <c r="H2157">
        <v>0</v>
      </c>
      <c r="I2157" s="5">
        <f>IFERROR(VLOOKUP(TrendSheetStgData[Population]&amp;TrendSheetStgData[Cost Basis]&amp;TrendSheetStgData[Period]&amp;TrendSheetStgData[Trend],TrendSheetPrdData[#All],9,FALSE),0)</f>
        <v>0</v>
      </c>
      <c r="J2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7" s="5">
        <f>VLOOKUP(TrendSheetStgData[Population]&amp;TrendSheetStgData[Trend],Threshold[#All],4,FALSE)</f>
        <v>10</v>
      </c>
      <c r="L2157" s="5">
        <f>VLOOKUP(TrendSheetStgData[Population]&amp;TrendSheetStgData[Trend],Threshold[#All],5,FALSE)</f>
        <v>5</v>
      </c>
      <c r="M2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8" spans="1:13" x14ac:dyDescent="0.25">
      <c r="A2158" t="s">
        <v>116</v>
      </c>
      <c r="B2158" t="s">
        <v>116</v>
      </c>
      <c r="C2158" t="s">
        <v>91</v>
      </c>
      <c r="D2158" s="1" t="s">
        <v>107</v>
      </c>
      <c r="E2158" t="s">
        <v>113</v>
      </c>
      <c r="F2158" t="s">
        <v>22</v>
      </c>
      <c r="G2158">
        <v>11</v>
      </c>
      <c r="H2158">
        <v>22</v>
      </c>
      <c r="I2158" s="5">
        <f>IFERROR(VLOOKUP(TrendSheetStgData[Population]&amp;TrendSheetStgData[Cost Basis]&amp;TrendSheetStgData[Period]&amp;TrendSheetStgData[Trend],TrendSheetPrdData[#All],9,FALSE),0)</f>
        <v>22</v>
      </c>
      <c r="J2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8" s="5">
        <f>VLOOKUP(TrendSheetStgData[Population]&amp;TrendSheetStgData[Trend],Threshold[#All],4,FALSE)</f>
        <v>10</v>
      </c>
      <c r="L2158" s="5">
        <f>VLOOKUP(TrendSheetStgData[Population]&amp;TrendSheetStgData[Trend],Threshold[#All],5,FALSE)</f>
        <v>5</v>
      </c>
      <c r="M2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59" spans="1:13" x14ac:dyDescent="0.25">
      <c r="A2159" t="s">
        <v>116</v>
      </c>
      <c r="B2159" t="s">
        <v>116</v>
      </c>
      <c r="C2159" t="s">
        <v>91</v>
      </c>
      <c r="D2159" s="1" t="s">
        <v>108</v>
      </c>
      <c r="E2159" t="s">
        <v>113</v>
      </c>
      <c r="F2159" t="s">
        <v>22</v>
      </c>
      <c r="G2159">
        <v>11</v>
      </c>
      <c r="H2159">
        <v>0</v>
      </c>
      <c r="I2159" s="5">
        <f>IFERROR(VLOOKUP(TrendSheetStgData[Population]&amp;TrendSheetStgData[Cost Basis]&amp;TrendSheetStgData[Period]&amp;TrendSheetStgData[Trend],TrendSheetPrdData[#All],9,FALSE),0)</f>
        <v>0</v>
      </c>
      <c r="J2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59" s="5">
        <f>VLOOKUP(TrendSheetStgData[Population]&amp;TrendSheetStgData[Trend],Threshold[#All],4,FALSE)</f>
        <v>10</v>
      </c>
      <c r="L2159" s="5">
        <f>VLOOKUP(TrendSheetStgData[Population]&amp;TrendSheetStgData[Trend],Threshold[#All],5,FALSE)</f>
        <v>5</v>
      </c>
      <c r="M2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0" spans="1:13" x14ac:dyDescent="0.25">
      <c r="A2160" t="s">
        <v>116</v>
      </c>
      <c r="B2160" t="s">
        <v>116</v>
      </c>
      <c r="C2160" t="s">
        <v>91</v>
      </c>
      <c r="D2160" s="1" t="s">
        <v>109</v>
      </c>
      <c r="E2160" t="s">
        <v>113</v>
      </c>
      <c r="F2160" t="s">
        <v>22</v>
      </c>
      <c r="G2160">
        <v>11</v>
      </c>
      <c r="H2160">
        <v>0</v>
      </c>
      <c r="I2160" s="5">
        <f>IFERROR(VLOOKUP(TrendSheetStgData[Population]&amp;TrendSheetStgData[Cost Basis]&amp;TrendSheetStgData[Period]&amp;TrendSheetStgData[Trend],TrendSheetPrdData[#All],9,FALSE),0)</f>
        <v>0</v>
      </c>
      <c r="J2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0" s="5">
        <f>VLOOKUP(TrendSheetStgData[Population]&amp;TrendSheetStgData[Trend],Threshold[#All],4,FALSE)</f>
        <v>10</v>
      </c>
      <c r="L2160" s="5">
        <f>VLOOKUP(TrendSheetStgData[Population]&amp;TrendSheetStgData[Trend],Threshold[#All],5,FALSE)</f>
        <v>5</v>
      </c>
      <c r="M2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1" spans="1:13" x14ac:dyDescent="0.25">
      <c r="A2161" t="s">
        <v>116</v>
      </c>
      <c r="B2161" t="s">
        <v>116</v>
      </c>
      <c r="C2161" t="s">
        <v>91</v>
      </c>
      <c r="D2161" s="1" t="s">
        <v>110</v>
      </c>
      <c r="E2161" t="s">
        <v>113</v>
      </c>
      <c r="F2161" t="s">
        <v>22</v>
      </c>
      <c r="G2161">
        <v>11</v>
      </c>
      <c r="H2161">
        <v>0</v>
      </c>
      <c r="I2161" s="5">
        <f>IFERROR(VLOOKUP(TrendSheetStgData[Population]&amp;TrendSheetStgData[Cost Basis]&amp;TrendSheetStgData[Period]&amp;TrendSheetStgData[Trend],TrendSheetPrdData[#All],9,FALSE),0)</f>
        <v>0</v>
      </c>
      <c r="J2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1" s="5">
        <f>VLOOKUP(TrendSheetStgData[Population]&amp;TrendSheetStgData[Trend],Threshold[#All],4,FALSE)</f>
        <v>10</v>
      </c>
      <c r="L2161" s="5">
        <f>VLOOKUP(TrendSheetStgData[Population]&amp;TrendSheetStgData[Trend],Threshold[#All],5,FALSE)</f>
        <v>5</v>
      </c>
      <c r="M2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2" spans="1:13" x14ac:dyDescent="0.25">
      <c r="A2162" t="s">
        <v>116</v>
      </c>
      <c r="B2162" t="s">
        <v>116</v>
      </c>
      <c r="C2162" t="s">
        <v>91</v>
      </c>
      <c r="D2162" s="1" t="s">
        <v>111</v>
      </c>
      <c r="E2162" t="s">
        <v>113</v>
      </c>
      <c r="F2162" t="s">
        <v>22</v>
      </c>
      <c r="G2162">
        <v>11</v>
      </c>
      <c r="H2162">
        <v>23</v>
      </c>
      <c r="I2162" s="5">
        <f>IFERROR(VLOOKUP(TrendSheetStgData[Population]&amp;TrendSheetStgData[Cost Basis]&amp;TrendSheetStgData[Period]&amp;TrendSheetStgData[Trend],TrendSheetPrdData[#All],9,FALSE),0)</f>
        <v>23</v>
      </c>
      <c r="J2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2" s="5">
        <f>VLOOKUP(TrendSheetStgData[Population]&amp;TrendSheetStgData[Trend],Threshold[#All],4,FALSE)</f>
        <v>10</v>
      </c>
      <c r="L2162" s="5">
        <f>VLOOKUP(TrendSheetStgData[Population]&amp;TrendSheetStgData[Trend],Threshold[#All],5,FALSE)</f>
        <v>5</v>
      </c>
      <c r="M2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3" spans="1:13" x14ac:dyDescent="0.25">
      <c r="A2163" t="s">
        <v>116</v>
      </c>
      <c r="B2163" t="s">
        <v>116</v>
      </c>
      <c r="C2163" t="s">
        <v>91</v>
      </c>
      <c r="D2163" s="1" t="s">
        <v>112</v>
      </c>
      <c r="E2163" t="s">
        <v>113</v>
      </c>
      <c r="F2163" t="s">
        <v>22</v>
      </c>
      <c r="G2163">
        <v>11</v>
      </c>
      <c r="H2163">
        <v>24</v>
      </c>
      <c r="I2163" s="5">
        <f>IFERROR(VLOOKUP(TrendSheetStgData[Population]&amp;TrendSheetStgData[Cost Basis]&amp;TrendSheetStgData[Period]&amp;TrendSheetStgData[Trend],TrendSheetPrdData[#All],9,FALSE),0)</f>
        <v>0</v>
      </c>
      <c r="J2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163" s="5">
        <f>VLOOKUP(TrendSheetStgData[Population]&amp;TrendSheetStgData[Trend],Threshold[#All],4,FALSE)</f>
        <v>10</v>
      </c>
      <c r="L2163" s="5">
        <f>VLOOKUP(TrendSheetStgData[Population]&amp;TrendSheetStgData[Trend],Threshold[#All],5,FALSE)</f>
        <v>5</v>
      </c>
      <c r="M2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64" spans="1:13" x14ac:dyDescent="0.25">
      <c r="A2164" t="s">
        <v>116</v>
      </c>
      <c r="B2164" t="s">
        <v>116</v>
      </c>
      <c r="C2164" t="s">
        <v>91</v>
      </c>
      <c r="D2164" s="1" t="s">
        <v>114</v>
      </c>
      <c r="E2164" t="s">
        <v>113</v>
      </c>
      <c r="F2164" t="s">
        <v>22</v>
      </c>
      <c r="G2164">
        <v>11</v>
      </c>
      <c r="H2164">
        <v>23</v>
      </c>
      <c r="I2164" s="5">
        <f>IFERROR(VLOOKUP(TrendSheetStgData[Population]&amp;TrendSheetStgData[Cost Basis]&amp;TrendSheetStgData[Period]&amp;TrendSheetStgData[Trend],TrendSheetPrdData[#All],9,FALSE),0)</f>
        <v>0</v>
      </c>
      <c r="J2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164" s="5">
        <f>VLOOKUP(TrendSheetStgData[Population]&amp;TrendSheetStgData[Trend],Threshold[#All],4,FALSE)</f>
        <v>10</v>
      </c>
      <c r="L2164" s="5">
        <f>VLOOKUP(TrendSheetStgData[Population]&amp;TrendSheetStgData[Trend],Threshold[#All],5,FALSE)</f>
        <v>5</v>
      </c>
      <c r="M2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165" spans="1:13" x14ac:dyDescent="0.25">
      <c r="A2165" t="s">
        <v>116</v>
      </c>
      <c r="B2165" t="s">
        <v>116</v>
      </c>
      <c r="C2165" t="s">
        <v>91</v>
      </c>
      <c r="D2165" s="1" t="s">
        <v>92</v>
      </c>
      <c r="E2165" t="s">
        <v>93</v>
      </c>
      <c r="F2165" t="s">
        <v>23</v>
      </c>
      <c r="G2165">
        <v>12</v>
      </c>
      <c r="H2165">
        <v>0</v>
      </c>
      <c r="I2165" s="5">
        <f>IFERROR(VLOOKUP(TrendSheetStgData[Population]&amp;TrendSheetStgData[Cost Basis]&amp;TrendSheetStgData[Period]&amp;TrendSheetStgData[Trend],TrendSheetPrdData[#All],9,FALSE),0)</f>
        <v>0</v>
      </c>
      <c r="J2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5" s="5">
        <f>VLOOKUP(TrendSheetStgData[Population]&amp;TrendSheetStgData[Trend],Threshold[#All],4,FALSE)</f>
        <v>10</v>
      </c>
      <c r="L2165" s="5">
        <f>VLOOKUP(TrendSheetStgData[Population]&amp;TrendSheetStgData[Trend],Threshold[#All],5,FALSE)</f>
        <v>5</v>
      </c>
      <c r="M2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6" spans="1:13" x14ac:dyDescent="0.25">
      <c r="A2166" t="s">
        <v>116</v>
      </c>
      <c r="B2166" t="s">
        <v>116</v>
      </c>
      <c r="C2166" t="s">
        <v>91</v>
      </c>
      <c r="D2166" s="1" t="s">
        <v>94</v>
      </c>
      <c r="E2166" t="s">
        <v>93</v>
      </c>
      <c r="F2166" t="s">
        <v>23</v>
      </c>
      <c r="G2166">
        <v>12</v>
      </c>
      <c r="H2166">
        <v>0</v>
      </c>
      <c r="I2166" s="5">
        <f>IFERROR(VLOOKUP(TrendSheetStgData[Population]&amp;TrendSheetStgData[Cost Basis]&amp;TrendSheetStgData[Period]&amp;TrendSheetStgData[Trend],TrendSheetPrdData[#All],9,FALSE),0)</f>
        <v>0</v>
      </c>
      <c r="J2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6" s="5">
        <f>VLOOKUP(TrendSheetStgData[Population]&amp;TrendSheetStgData[Trend],Threshold[#All],4,FALSE)</f>
        <v>10</v>
      </c>
      <c r="L2166" s="5">
        <f>VLOOKUP(TrendSheetStgData[Population]&amp;TrendSheetStgData[Trend],Threshold[#All],5,FALSE)</f>
        <v>5</v>
      </c>
      <c r="M2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7" spans="1:13" x14ac:dyDescent="0.25">
      <c r="A2167" t="s">
        <v>116</v>
      </c>
      <c r="B2167" t="s">
        <v>116</v>
      </c>
      <c r="C2167" t="s">
        <v>91</v>
      </c>
      <c r="D2167" s="1" t="s">
        <v>95</v>
      </c>
      <c r="E2167" t="s">
        <v>93</v>
      </c>
      <c r="F2167" t="s">
        <v>23</v>
      </c>
      <c r="G2167">
        <v>12</v>
      </c>
      <c r="H2167">
        <v>0</v>
      </c>
      <c r="I2167" s="5">
        <f>IFERROR(VLOOKUP(TrendSheetStgData[Population]&amp;TrendSheetStgData[Cost Basis]&amp;TrendSheetStgData[Period]&amp;TrendSheetStgData[Trend],TrendSheetPrdData[#All],9,FALSE),0)</f>
        <v>0</v>
      </c>
      <c r="J2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7" s="5">
        <f>VLOOKUP(TrendSheetStgData[Population]&amp;TrendSheetStgData[Trend],Threshold[#All],4,FALSE)</f>
        <v>10</v>
      </c>
      <c r="L2167" s="5">
        <f>VLOOKUP(TrendSheetStgData[Population]&amp;TrendSheetStgData[Trend],Threshold[#All],5,FALSE)</f>
        <v>5</v>
      </c>
      <c r="M2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8" spans="1:13" x14ac:dyDescent="0.25">
      <c r="A2168" t="s">
        <v>116</v>
      </c>
      <c r="B2168" t="s">
        <v>116</v>
      </c>
      <c r="C2168" t="s">
        <v>91</v>
      </c>
      <c r="D2168" s="1" t="s">
        <v>96</v>
      </c>
      <c r="E2168" t="s">
        <v>93</v>
      </c>
      <c r="F2168" t="s">
        <v>23</v>
      </c>
      <c r="G2168">
        <v>12</v>
      </c>
      <c r="H2168">
        <v>0</v>
      </c>
      <c r="I2168" s="5">
        <f>IFERROR(VLOOKUP(TrendSheetStgData[Population]&amp;TrendSheetStgData[Cost Basis]&amp;TrendSheetStgData[Period]&amp;TrendSheetStgData[Trend],TrendSheetPrdData[#All],9,FALSE),0)</f>
        <v>0</v>
      </c>
      <c r="J2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8" s="5">
        <f>VLOOKUP(TrendSheetStgData[Population]&amp;TrendSheetStgData[Trend],Threshold[#All],4,FALSE)</f>
        <v>10</v>
      </c>
      <c r="L2168" s="5">
        <f>VLOOKUP(TrendSheetStgData[Population]&amp;TrendSheetStgData[Trend],Threshold[#All],5,FALSE)</f>
        <v>5</v>
      </c>
      <c r="M2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69" spans="1:13" x14ac:dyDescent="0.25">
      <c r="A2169" t="s">
        <v>116</v>
      </c>
      <c r="B2169" t="s">
        <v>116</v>
      </c>
      <c r="C2169" t="s">
        <v>91</v>
      </c>
      <c r="D2169" s="1" t="s">
        <v>97</v>
      </c>
      <c r="E2169" t="s">
        <v>93</v>
      </c>
      <c r="F2169" t="s">
        <v>23</v>
      </c>
      <c r="G2169">
        <v>12</v>
      </c>
      <c r="H2169">
        <v>23</v>
      </c>
      <c r="I2169" s="5">
        <f>IFERROR(VLOOKUP(TrendSheetStgData[Population]&amp;TrendSheetStgData[Cost Basis]&amp;TrendSheetStgData[Period]&amp;TrendSheetStgData[Trend],TrendSheetPrdData[#All],9,FALSE),0)</f>
        <v>23</v>
      </c>
      <c r="J2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69" s="5">
        <f>VLOOKUP(TrendSheetStgData[Population]&amp;TrendSheetStgData[Trend],Threshold[#All],4,FALSE)</f>
        <v>10</v>
      </c>
      <c r="L2169" s="5">
        <f>VLOOKUP(TrendSheetStgData[Population]&amp;TrendSheetStgData[Trend],Threshold[#All],5,FALSE)</f>
        <v>5</v>
      </c>
      <c r="M2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0" spans="1:13" x14ac:dyDescent="0.25">
      <c r="A2170" t="s">
        <v>116</v>
      </c>
      <c r="B2170" t="s">
        <v>116</v>
      </c>
      <c r="C2170" t="s">
        <v>91</v>
      </c>
      <c r="D2170" s="1" t="s">
        <v>98</v>
      </c>
      <c r="E2170" t="s">
        <v>93</v>
      </c>
      <c r="F2170" t="s">
        <v>23</v>
      </c>
      <c r="G2170">
        <v>12</v>
      </c>
      <c r="H2170">
        <v>0</v>
      </c>
      <c r="I2170" s="5">
        <f>IFERROR(VLOOKUP(TrendSheetStgData[Population]&amp;TrendSheetStgData[Cost Basis]&amp;TrendSheetStgData[Period]&amp;TrendSheetStgData[Trend],TrendSheetPrdData[#All],9,FALSE),0)</f>
        <v>0</v>
      </c>
      <c r="J2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0" s="5">
        <f>VLOOKUP(TrendSheetStgData[Population]&amp;TrendSheetStgData[Trend],Threshold[#All],4,FALSE)</f>
        <v>10</v>
      </c>
      <c r="L2170" s="5">
        <f>VLOOKUP(TrendSheetStgData[Population]&amp;TrendSheetStgData[Trend],Threshold[#All],5,FALSE)</f>
        <v>5</v>
      </c>
      <c r="M2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1" spans="1:13" x14ac:dyDescent="0.25">
      <c r="A2171" t="s">
        <v>116</v>
      </c>
      <c r="B2171" t="s">
        <v>116</v>
      </c>
      <c r="C2171" t="s">
        <v>91</v>
      </c>
      <c r="D2171" s="1" t="s">
        <v>99</v>
      </c>
      <c r="E2171" t="s">
        <v>93</v>
      </c>
      <c r="F2171" t="s">
        <v>23</v>
      </c>
      <c r="G2171">
        <v>12</v>
      </c>
      <c r="H2171">
        <v>0</v>
      </c>
      <c r="I2171" s="5">
        <f>IFERROR(VLOOKUP(TrendSheetStgData[Population]&amp;TrendSheetStgData[Cost Basis]&amp;TrendSheetStgData[Period]&amp;TrendSheetStgData[Trend],TrendSheetPrdData[#All],9,FALSE),0)</f>
        <v>0</v>
      </c>
      <c r="J2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1" s="5">
        <f>VLOOKUP(TrendSheetStgData[Population]&amp;TrendSheetStgData[Trend],Threshold[#All],4,FALSE)</f>
        <v>10</v>
      </c>
      <c r="L2171" s="5">
        <f>VLOOKUP(TrendSheetStgData[Population]&amp;TrendSheetStgData[Trend],Threshold[#All],5,FALSE)</f>
        <v>5</v>
      </c>
      <c r="M2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2" spans="1:13" x14ac:dyDescent="0.25">
      <c r="A2172" t="s">
        <v>116</v>
      </c>
      <c r="B2172" t="s">
        <v>116</v>
      </c>
      <c r="C2172" t="s">
        <v>91</v>
      </c>
      <c r="D2172" s="1" t="s">
        <v>100</v>
      </c>
      <c r="E2172" t="s">
        <v>93</v>
      </c>
      <c r="F2172" t="s">
        <v>23</v>
      </c>
      <c r="G2172">
        <v>12</v>
      </c>
      <c r="H2172">
        <v>0</v>
      </c>
      <c r="I2172" s="5">
        <f>IFERROR(VLOOKUP(TrendSheetStgData[Population]&amp;TrendSheetStgData[Cost Basis]&amp;TrendSheetStgData[Period]&amp;TrendSheetStgData[Trend],TrendSheetPrdData[#All],9,FALSE),0)</f>
        <v>0</v>
      </c>
      <c r="J2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2" s="5">
        <f>VLOOKUP(TrendSheetStgData[Population]&amp;TrendSheetStgData[Trend],Threshold[#All],4,FALSE)</f>
        <v>10</v>
      </c>
      <c r="L2172" s="5">
        <f>VLOOKUP(TrendSheetStgData[Population]&amp;TrendSheetStgData[Trend],Threshold[#All],5,FALSE)</f>
        <v>5</v>
      </c>
      <c r="M2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3" spans="1:13" x14ac:dyDescent="0.25">
      <c r="A2173" t="s">
        <v>116</v>
      </c>
      <c r="B2173" t="s">
        <v>116</v>
      </c>
      <c r="C2173" t="s">
        <v>91</v>
      </c>
      <c r="D2173" s="1" t="s">
        <v>101</v>
      </c>
      <c r="E2173" t="s">
        <v>93</v>
      </c>
      <c r="F2173" t="s">
        <v>23</v>
      </c>
      <c r="G2173">
        <v>12</v>
      </c>
      <c r="H2173">
        <v>0</v>
      </c>
      <c r="I2173" s="5">
        <f>IFERROR(VLOOKUP(TrendSheetStgData[Population]&amp;TrendSheetStgData[Cost Basis]&amp;TrendSheetStgData[Period]&amp;TrendSheetStgData[Trend],TrendSheetPrdData[#All],9,FALSE),0)</f>
        <v>0</v>
      </c>
      <c r="J2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3" s="5">
        <f>VLOOKUP(TrendSheetStgData[Population]&amp;TrendSheetStgData[Trend],Threshold[#All],4,FALSE)</f>
        <v>10</v>
      </c>
      <c r="L2173" s="5">
        <f>VLOOKUP(TrendSheetStgData[Population]&amp;TrendSheetStgData[Trend],Threshold[#All],5,FALSE)</f>
        <v>5</v>
      </c>
      <c r="M2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4" spans="1:13" x14ac:dyDescent="0.25">
      <c r="A2174" t="s">
        <v>116</v>
      </c>
      <c r="B2174" t="s">
        <v>116</v>
      </c>
      <c r="C2174" t="s">
        <v>91</v>
      </c>
      <c r="D2174" s="1" t="s">
        <v>102</v>
      </c>
      <c r="E2174" t="s">
        <v>93</v>
      </c>
      <c r="F2174" t="s">
        <v>23</v>
      </c>
      <c r="G2174">
        <v>12</v>
      </c>
      <c r="H2174">
        <v>0</v>
      </c>
      <c r="I2174" s="5">
        <f>IFERROR(VLOOKUP(TrendSheetStgData[Population]&amp;TrendSheetStgData[Cost Basis]&amp;TrendSheetStgData[Period]&amp;TrendSheetStgData[Trend],TrendSheetPrdData[#All],9,FALSE),0)</f>
        <v>0</v>
      </c>
      <c r="J2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4" s="5">
        <f>VLOOKUP(TrendSheetStgData[Population]&amp;TrendSheetStgData[Trend],Threshold[#All],4,FALSE)</f>
        <v>10</v>
      </c>
      <c r="L2174" s="5">
        <f>VLOOKUP(TrendSheetStgData[Population]&amp;TrendSheetStgData[Trend],Threshold[#All],5,FALSE)</f>
        <v>5</v>
      </c>
      <c r="M2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5" spans="1:13" x14ac:dyDescent="0.25">
      <c r="A2175" t="s">
        <v>116</v>
      </c>
      <c r="B2175" t="s">
        <v>116</v>
      </c>
      <c r="C2175" t="s">
        <v>91</v>
      </c>
      <c r="D2175" s="1" t="s">
        <v>103</v>
      </c>
      <c r="E2175" t="s">
        <v>93</v>
      </c>
      <c r="F2175" t="s">
        <v>23</v>
      </c>
      <c r="G2175">
        <v>12</v>
      </c>
      <c r="H2175">
        <v>0</v>
      </c>
      <c r="I2175" s="5">
        <f>IFERROR(VLOOKUP(TrendSheetStgData[Population]&amp;TrendSheetStgData[Cost Basis]&amp;TrendSheetStgData[Period]&amp;TrendSheetStgData[Trend],TrendSheetPrdData[#All],9,FALSE),0)</f>
        <v>0</v>
      </c>
      <c r="J2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5" s="5">
        <f>VLOOKUP(TrendSheetStgData[Population]&amp;TrendSheetStgData[Trend],Threshold[#All],4,FALSE)</f>
        <v>10</v>
      </c>
      <c r="L2175" s="5">
        <f>VLOOKUP(TrendSheetStgData[Population]&amp;TrendSheetStgData[Trend],Threshold[#All],5,FALSE)</f>
        <v>5</v>
      </c>
      <c r="M2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6" spans="1:13" x14ac:dyDescent="0.25">
      <c r="A2176" t="s">
        <v>116</v>
      </c>
      <c r="B2176" t="s">
        <v>116</v>
      </c>
      <c r="C2176" t="s">
        <v>91</v>
      </c>
      <c r="D2176" s="1" t="s">
        <v>104</v>
      </c>
      <c r="E2176" t="s">
        <v>93</v>
      </c>
      <c r="F2176" t="s">
        <v>23</v>
      </c>
      <c r="G2176">
        <v>12</v>
      </c>
      <c r="H2176">
        <v>0</v>
      </c>
      <c r="I2176" s="5">
        <f>IFERROR(VLOOKUP(TrendSheetStgData[Population]&amp;TrendSheetStgData[Cost Basis]&amp;TrendSheetStgData[Period]&amp;TrendSheetStgData[Trend],TrendSheetPrdData[#All],9,FALSE),0)</f>
        <v>0</v>
      </c>
      <c r="J2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6" s="5">
        <f>VLOOKUP(TrendSheetStgData[Population]&amp;TrendSheetStgData[Trend],Threshold[#All],4,FALSE)</f>
        <v>10</v>
      </c>
      <c r="L2176" s="5">
        <f>VLOOKUP(TrendSheetStgData[Population]&amp;TrendSheetStgData[Trend],Threshold[#All],5,FALSE)</f>
        <v>5</v>
      </c>
      <c r="M2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7" spans="1:13" x14ac:dyDescent="0.25">
      <c r="A2177" t="s">
        <v>116</v>
      </c>
      <c r="B2177" t="s">
        <v>116</v>
      </c>
      <c r="C2177" t="s">
        <v>91</v>
      </c>
      <c r="D2177" s="1" t="s">
        <v>105</v>
      </c>
      <c r="E2177" t="s">
        <v>113</v>
      </c>
      <c r="F2177" t="s">
        <v>23</v>
      </c>
      <c r="G2177">
        <v>12</v>
      </c>
      <c r="H2177">
        <v>46</v>
      </c>
      <c r="I2177" s="5">
        <f>IFERROR(VLOOKUP(TrendSheetStgData[Population]&amp;TrendSheetStgData[Cost Basis]&amp;TrendSheetStgData[Period]&amp;TrendSheetStgData[Trend],TrendSheetPrdData[#All],9,FALSE),0)</f>
        <v>46</v>
      </c>
      <c r="J2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7" s="5">
        <f>VLOOKUP(TrendSheetStgData[Population]&amp;TrendSheetStgData[Trend],Threshold[#All],4,FALSE)</f>
        <v>10</v>
      </c>
      <c r="L2177" s="5">
        <f>VLOOKUP(TrendSheetStgData[Population]&amp;TrendSheetStgData[Trend],Threshold[#All],5,FALSE)</f>
        <v>5</v>
      </c>
      <c r="M2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8" spans="1:13" x14ac:dyDescent="0.25">
      <c r="A2178" t="s">
        <v>116</v>
      </c>
      <c r="B2178" t="s">
        <v>116</v>
      </c>
      <c r="C2178" t="s">
        <v>91</v>
      </c>
      <c r="D2178" s="1" t="s">
        <v>106</v>
      </c>
      <c r="E2178" t="s">
        <v>113</v>
      </c>
      <c r="F2178" t="s">
        <v>23</v>
      </c>
      <c r="G2178">
        <v>12</v>
      </c>
      <c r="H2178">
        <v>0</v>
      </c>
      <c r="I2178" s="5">
        <f>IFERROR(VLOOKUP(TrendSheetStgData[Population]&amp;TrendSheetStgData[Cost Basis]&amp;TrendSheetStgData[Period]&amp;TrendSheetStgData[Trend],TrendSheetPrdData[#All],9,FALSE),0)</f>
        <v>0</v>
      </c>
      <c r="J2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8" s="5">
        <f>VLOOKUP(TrendSheetStgData[Population]&amp;TrendSheetStgData[Trend],Threshold[#All],4,FALSE)</f>
        <v>10</v>
      </c>
      <c r="L2178" s="5">
        <f>VLOOKUP(TrendSheetStgData[Population]&amp;TrendSheetStgData[Trend],Threshold[#All],5,FALSE)</f>
        <v>5</v>
      </c>
      <c r="M2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79" spans="1:13" x14ac:dyDescent="0.25">
      <c r="A2179" t="s">
        <v>116</v>
      </c>
      <c r="B2179" t="s">
        <v>116</v>
      </c>
      <c r="C2179" t="s">
        <v>91</v>
      </c>
      <c r="D2179" s="1" t="s">
        <v>107</v>
      </c>
      <c r="E2179" t="s">
        <v>113</v>
      </c>
      <c r="F2179" t="s">
        <v>23</v>
      </c>
      <c r="G2179">
        <v>12</v>
      </c>
      <c r="H2179">
        <v>22</v>
      </c>
      <c r="I2179" s="5">
        <f>IFERROR(VLOOKUP(TrendSheetStgData[Population]&amp;TrendSheetStgData[Cost Basis]&amp;TrendSheetStgData[Period]&amp;TrendSheetStgData[Trend],TrendSheetPrdData[#All],9,FALSE),0)</f>
        <v>22</v>
      </c>
      <c r="J2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79" s="5">
        <f>VLOOKUP(TrendSheetStgData[Population]&amp;TrendSheetStgData[Trend],Threshold[#All],4,FALSE)</f>
        <v>10</v>
      </c>
      <c r="L2179" s="5">
        <f>VLOOKUP(TrendSheetStgData[Population]&amp;TrendSheetStgData[Trend],Threshold[#All],5,FALSE)</f>
        <v>5</v>
      </c>
      <c r="M2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0" spans="1:13" x14ac:dyDescent="0.25">
      <c r="A2180" t="s">
        <v>116</v>
      </c>
      <c r="B2180" t="s">
        <v>116</v>
      </c>
      <c r="C2180" t="s">
        <v>91</v>
      </c>
      <c r="D2180" s="1" t="s">
        <v>108</v>
      </c>
      <c r="E2180" t="s">
        <v>113</v>
      </c>
      <c r="F2180" t="s">
        <v>23</v>
      </c>
      <c r="G2180">
        <v>12</v>
      </c>
      <c r="H2180">
        <v>0</v>
      </c>
      <c r="I2180" s="5">
        <f>IFERROR(VLOOKUP(TrendSheetStgData[Population]&amp;TrendSheetStgData[Cost Basis]&amp;TrendSheetStgData[Period]&amp;TrendSheetStgData[Trend],TrendSheetPrdData[#All],9,FALSE),0)</f>
        <v>0</v>
      </c>
      <c r="J2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0" s="5">
        <f>VLOOKUP(TrendSheetStgData[Population]&amp;TrendSheetStgData[Trend],Threshold[#All],4,FALSE)</f>
        <v>10</v>
      </c>
      <c r="L2180" s="5">
        <f>VLOOKUP(TrendSheetStgData[Population]&amp;TrendSheetStgData[Trend],Threshold[#All],5,FALSE)</f>
        <v>5</v>
      </c>
      <c r="M2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1" spans="1:13" x14ac:dyDescent="0.25">
      <c r="A2181" t="s">
        <v>116</v>
      </c>
      <c r="B2181" t="s">
        <v>116</v>
      </c>
      <c r="C2181" t="s">
        <v>91</v>
      </c>
      <c r="D2181" s="1" t="s">
        <v>109</v>
      </c>
      <c r="E2181" t="s">
        <v>113</v>
      </c>
      <c r="F2181" t="s">
        <v>23</v>
      </c>
      <c r="G2181">
        <v>12</v>
      </c>
      <c r="H2181">
        <v>0</v>
      </c>
      <c r="I2181" s="5">
        <f>IFERROR(VLOOKUP(TrendSheetStgData[Population]&amp;TrendSheetStgData[Cost Basis]&amp;TrendSheetStgData[Period]&amp;TrendSheetStgData[Trend],TrendSheetPrdData[#All],9,FALSE),0)</f>
        <v>0</v>
      </c>
      <c r="J2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1" s="5">
        <f>VLOOKUP(TrendSheetStgData[Population]&amp;TrendSheetStgData[Trend],Threshold[#All],4,FALSE)</f>
        <v>10</v>
      </c>
      <c r="L2181" s="5">
        <f>VLOOKUP(TrendSheetStgData[Population]&amp;TrendSheetStgData[Trend],Threshold[#All],5,FALSE)</f>
        <v>5</v>
      </c>
      <c r="M2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2" spans="1:13" x14ac:dyDescent="0.25">
      <c r="A2182" t="s">
        <v>116</v>
      </c>
      <c r="B2182" t="s">
        <v>116</v>
      </c>
      <c r="C2182" t="s">
        <v>91</v>
      </c>
      <c r="D2182" s="1" t="s">
        <v>110</v>
      </c>
      <c r="E2182" t="s">
        <v>113</v>
      </c>
      <c r="F2182" t="s">
        <v>23</v>
      </c>
      <c r="G2182">
        <v>12</v>
      </c>
      <c r="H2182">
        <v>0</v>
      </c>
      <c r="I2182" s="5">
        <f>IFERROR(VLOOKUP(TrendSheetStgData[Population]&amp;TrendSheetStgData[Cost Basis]&amp;TrendSheetStgData[Period]&amp;TrendSheetStgData[Trend],TrendSheetPrdData[#All],9,FALSE),0)</f>
        <v>0</v>
      </c>
      <c r="J2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2" s="5">
        <f>VLOOKUP(TrendSheetStgData[Population]&amp;TrendSheetStgData[Trend],Threshold[#All],4,FALSE)</f>
        <v>10</v>
      </c>
      <c r="L2182" s="5">
        <f>VLOOKUP(TrendSheetStgData[Population]&amp;TrendSheetStgData[Trend],Threshold[#All],5,FALSE)</f>
        <v>5</v>
      </c>
      <c r="M2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3" spans="1:13" x14ac:dyDescent="0.25">
      <c r="A2183" t="s">
        <v>116</v>
      </c>
      <c r="B2183" t="s">
        <v>116</v>
      </c>
      <c r="C2183" t="s">
        <v>91</v>
      </c>
      <c r="D2183" s="1" t="s">
        <v>111</v>
      </c>
      <c r="E2183" t="s">
        <v>113</v>
      </c>
      <c r="F2183" t="s">
        <v>23</v>
      </c>
      <c r="G2183">
        <v>12</v>
      </c>
      <c r="H2183">
        <v>0</v>
      </c>
      <c r="I2183" s="5">
        <f>IFERROR(VLOOKUP(TrendSheetStgData[Population]&amp;TrendSheetStgData[Cost Basis]&amp;TrendSheetStgData[Period]&amp;TrendSheetStgData[Trend],TrendSheetPrdData[#All],9,FALSE),0)</f>
        <v>0</v>
      </c>
      <c r="J2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3" s="5">
        <f>VLOOKUP(TrendSheetStgData[Population]&amp;TrendSheetStgData[Trend],Threshold[#All],4,FALSE)</f>
        <v>10</v>
      </c>
      <c r="L2183" s="5">
        <f>VLOOKUP(TrendSheetStgData[Population]&amp;TrendSheetStgData[Trend],Threshold[#All],5,FALSE)</f>
        <v>5</v>
      </c>
      <c r="M2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4" spans="1:13" x14ac:dyDescent="0.25">
      <c r="A2184" t="s">
        <v>116</v>
      </c>
      <c r="B2184" t="s">
        <v>116</v>
      </c>
      <c r="C2184" t="s">
        <v>91</v>
      </c>
      <c r="D2184" s="1" t="s">
        <v>112</v>
      </c>
      <c r="E2184" t="s">
        <v>113</v>
      </c>
      <c r="F2184" t="s">
        <v>23</v>
      </c>
      <c r="G2184">
        <v>12</v>
      </c>
      <c r="H2184">
        <v>24</v>
      </c>
      <c r="I2184" s="5">
        <f>IFERROR(VLOOKUP(TrendSheetStgData[Population]&amp;TrendSheetStgData[Cost Basis]&amp;TrendSheetStgData[Period]&amp;TrendSheetStgData[Trend],TrendSheetPrdData[#All],9,FALSE),0)</f>
        <v>24</v>
      </c>
      <c r="J2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4" s="5">
        <f>VLOOKUP(TrendSheetStgData[Population]&amp;TrendSheetStgData[Trend],Threshold[#All],4,FALSE)</f>
        <v>10</v>
      </c>
      <c r="L2184" s="5">
        <f>VLOOKUP(TrendSheetStgData[Population]&amp;TrendSheetStgData[Trend],Threshold[#All],5,FALSE)</f>
        <v>5</v>
      </c>
      <c r="M2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5" spans="1:13" x14ac:dyDescent="0.25">
      <c r="A2185" t="s">
        <v>116</v>
      </c>
      <c r="B2185" t="s">
        <v>116</v>
      </c>
      <c r="C2185" t="s">
        <v>91</v>
      </c>
      <c r="D2185" s="1" t="s">
        <v>114</v>
      </c>
      <c r="E2185" t="s">
        <v>113</v>
      </c>
      <c r="F2185" t="s">
        <v>23</v>
      </c>
      <c r="G2185">
        <v>12</v>
      </c>
      <c r="H2185">
        <v>0</v>
      </c>
      <c r="I2185" s="5">
        <f>IFERROR(VLOOKUP(TrendSheetStgData[Population]&amp;TrendSheetStgData[Cost Basis]&amp;TrendSheetStgData[Period]&amp;TrendSheetStgData[Trend],TrendSheetPrdData[#All],9,FALSE),0)</f>
        <v>0</v>
      </c>
      <c r="J2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5" s="5">
        <f>VLOOKUP(TrendSheetStgData[Population]&amp;TrendSheetStgData[Trend],Threshold[#All],4,FALSE)</f>
        <v>10</v>
      </c>
      <c r="L2185" s="5">
        <f>VLOOKUP(TrendSheetStgData[Population]&amp;TrendSheetStgData[Trend],Threshold[#All],5,FALSE)</f>
        <v>5</v>
      </c>
      <c r="M2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6" spans="1:13" x14ac:dyDescent="0.25">
      <c r="A2186" t="s">
        <v>116</v>
      </c>
      <c r="B2186" t="s">
        <v>116</v>
      </c>
      <c r="C2186" t="s">
        <v>91</v>
      </c>
      <c r="D2186" s="1" t="s">
        <v>92</v>
      </c>
      <c r="E2186" t="s">
        <v>93</v>
      </c>
      <c r="F2186" t="s">
        <v>24</v>
      </c>
      <c r="G2186">
        <v>13</v>
      </c>
      <c r="H2186">
        <v>15457</v>
      </c>
      <c r="I2186" s="5">
        <f>IFERROR(VLOOKUP(TrendSheetStgData[Population]&amp;TrendSheetStgData[Cost Basis]&amp;TrendSheetStgData[Period]&amp;TrendSheetStgData[Trend],TrendSheetPrdData[#All],9,FALSE),0)</f>
        <v>15457</v>
      </c>
      <c r="J2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6" s="5">
        <f>VLOOKUP(TrendSheetStgData[Population]&amp;TrendSheetStgData[Trend],Threshold[#All],4,FALSE)</f>
        <v>10</v>
      </c>
      <c r="L2186" s="5">
        <f>VLOOKUP(TrendSheetStgData[Population]&amp;TrendSheetStgData[Trend],Threshold[#All],5,FALSE)</f>
        <v>5</v>
      </c>
      <c r="M2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7" spans="1:13" x14ac:dyDescent="0.25">
      <c r="A2187" t="s">
        <v>116</v>
      </c>
      <c r="B2187" t="s">
        <v>116</v>
      </c>
      <c r="C2187" t="s">
        <v>91</v>
      </c>
      <c r="D2187" s="1" t="s">
        <v>94</v>
      </c>
      <c r="E2187" t="s">
        <v>93</v>
      </c>
      <c r="F2187" t="s">
        <v>24</v>
      </c>
      <c r="G2187">
        <v>13</v>
      </c>
      <c r="H2187">
        <v>12170</v>
      </c>
      <c r="I2187" s="5">
        <f>IFERROR(VLOOKUP(TrendSheetStgData[Population]&amp;TrendSheetStgData[Cost Basis]&amp;TrendSheetStgData[Period]&amp;TrendSheetStgData[Trend],TrendSheetPrdData[#All],9,FALSE),0)</f>
        <v>12170</v>
      </c>
      <c r="J2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7" s="5">
        <f>VLOOKUP(TrendSheetStgData[Population]&amp;TrendSheetStgData[Trend],Threshold[#All],4,FALSE)</f>
        <v>10</v>
      </c>
      <c r="L2187" s="5">
        <f>VLOOKUP(TrendSheetStgData[Population]&amp;TrendSheetStgData[Trend],Threshold[#All],5,FALSE)</f>
        <v>5</v>
      </c>
      <c r="M2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8" spans="1:13" x14ac:dyDescent="0.25">
      <c r="A2188" t="s">
        <v>116</v>
      </c>
      <c r="B2188" t="s">
        <v>116</v>
      </c>
      <c r="C2188" t="s">
        <v>91</v>
      </c>
      <c r="D2188" s="1" t="s">
        <v>95</v>
      </c>
      <c r="E2188" t="s">
        <v>93</v>
      </c>
      <c r="F2188" t="s">
        <v>24</v>
      </c>
      <c r="G2188">
        <v>13</v>
      </c>
      <c r="H2188">
        <v>11045</v>
      </c>
      <c r="I2188" s="5">
        <f>IFERROR(VLOOKUP(TrendSheetStgData[Population]&amp;TrendSheetStgData[Cost Basis]&amp;TrendSheetStgData[Period]&amp;TrendSheetStgData[Trend],TrendSheetPrdData[#All],9,FALSE),0)</f>
        <v>11045</v>
      </c>
      <c r="J2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8" s="5">
        <f>VLOOKUP(TrendSheetStgData[Population]&amp;TrendSheetStgData[Trend],Threshold[#All],4,FALSE)</f>
        <v>10</v>
      </c>
      <c r="L2188" s="5">
        <f>VLOOKUP(TrendSheetStgData[Population]&amp;TrendSheetStgData[Trend],Threshold[#All],5,FALSE)</f>
        <v>5</v>
      </c>
      <c r="M2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89" spans="1:13" x14ac:dyDescent="0.25">
      <c r="A2189" t="s">
        <v>116</v>
      </c>
      <c r="B2189" t="s">
        <v>116</v>
      </c>
      <c r="C2189" t="s">
        <v>91</v>
      </c>
      <c r="D2189" s="1" t="s">
        <v>96</v>
      </c>
      <c r="E2189" t="s">
        <v>93</v>
      </c>
      <c r="F2189" t="s">
        <v>24</v>
      </c>
      <c r="G2189">
        <v>13</v>
      </c>
      <c r="H2189">
        <v>2977</v>
      </c>
      <c r="I2189" s="5">
        <f>IFERROR(VLOOKUP(TrendSheetStgData[Population]&amp;TrendSheetStgData[Cost Basis]&amp;TrendSheetStgData[Period]&amp;TrendSheetStgData[Trend],TrendSheetPrdData[#All],9,FALSE),0)</f>
        <v>2977</v>
      </c>
      <c r="J2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89" s="5">
        <f>VLOOKUP(TrendSheetStgData[Population]&amp;TrendSheetStgData[Trend],Threshold[#All],4,FALSE)</f>
        <v>10</v>
      </c>
      <c r="L2189" s="5">
        <f>VLOOKUP(TrendSheetStgData[Population]&amp;TrendSheetStgData[Trend],Threshold[#All],5,FALSE)</f>
        <v>5</v>
      </c>
      <c r="M2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0" spans="1:13" x14ac:dyDescent="0.25">
      <c r="A2190" t="s">
        <v>116</v>
      </c>
      <c r="B2190" t="s">
        <v>116</v>
      </c>
      <c r="C2190" t="s">
        <v>91</v>
      </c>
      <c r="D2190" s="1" t="s">
        <v>97</v>
      </c>
      <c r="E2190" t="s">
        <v>93</v>
      </c>
      <c r="F2190" t="s">
        <v>24</v>
      </c>
      <c r="G2190">
        <v>13</v>
      </c>
      <c r="H2190">
        <v>13941</v>
      </c>
      <c r="I2190" s="5">
        <f>IFERROR(VLOOKUP(TrendSheetStgData[Population]&amp;TrendSheetStgData[Cost Basis]&amp;TrendSheetStgData[Period]&amp;TrendSheetStgData[Trend],TrendSheetPrdData[#All],9,FALSE),0)</f>
        <v>13941</v>
      </c>
      <c r="J2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0" s="5">
        <f>VLOOKUP(TrendSheetStgData[Population]&amp;TrendSheetStgData[Trend],Threshold[#All],4,FALSE)</f>
        <v>10</v>
      </c>
      <c r="L2190" s="5">
        <f>VLOOKUP(TrendSheetStgData[Population]&amp;TrendSheetStgData[Trend],Threshold[#All],5,FALSE)</f>
        <v>5</v>
      </c>
      <c r="M2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1" spans="1:13" x14ac:dyDescent="0.25">
      <c r="A2191" t="s">
        <v>116</v>
      </c>
      <c r="B2191" t="s">
        <v>116</v>
      </c>
      <c r="C2191" t="s">
        <v>91</v>
      </c>
      <c r="D2191" s="1" t="s">
        <v>98</v>
      </c>
      <c r="E2191" t="s">
        <v>93</v>
      </c>
      <c r="F2191" t="s">
        <v>24</v>
      </c>
      <c r="G2191">
        <v>13</v>
      </c>
      <c r="H2191">
        <v>24156</v>
      </c>
      <c r="I2191" s="5">
        <f>IFERROR(VLOOKUP(TrendSheetStgData[Population]&amp;TrendSheetStgData[Cost Basis]&amp;TrendSheetStgData[Period]&amp;TrendSheetStgData[Trend],TrendSheetPrdData[#All],9,FALSE),0)</f>
        <v>24156</v>
      </c>
      <c r="J2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1" s="5">
        <f>VLOOKUP(TrendSheetStgData[Population]&amp;TrendSheetStgData[Trend],Threshold[#All],4,FALSE)</f>
        <v>10</v>
      </c>
      <c r="L2191" s="5">
        <f>VLOOKUP(TrendSheetStgData[Population]&amp;TrendSheetStgData[Trend],Threshold[#All],5,FALSE)</f>
        <v>5</v>
      </c>
      <c r="M2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2" spans="1:13" x14ac:dyDescent="0.25">
      <c r="A2192" t="s">
        <v>116</v>
      </c>
      <c r="B2192" t="s">
        <v>116</v>
      </c>
      <c r="C2192" t="s">
        <v>91</v>
      </c>
      <c r="D2192" s="1" t="s">
        <v>99</v>
      </c>
      <c r="E2192" t="s">
        <v>93</v>
      </c>
      <c r="F2192" t="s">
        <v>24</v>
      </c>
      <c r="G2192">
        <v>13</v>
      </c>
      <c r="H2192">
        <v>7896</v>
      </c>
      <c r="I2192" s="5">
        <f>IFERROR(VLOOKUP(TrendSheetStgData[Population]&amp;TrendSheetStgData[Cost Basis]&amp;TrendSheetStgData[Period]&amp;TrendSheetStgData[Trend],TrendSheetPrdData[#All],9,FALSE),0)</f>
        <v>7896</v>
      </c>
      <c r="J2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2" s="5">
        <f>VLOOKUP(TrendSheetStgData[Population]&amp;TrendSheetStgData[Trend],Threshold[#All],4,FALSE)</f>
        <v>10</v>
      </c>
      <c r="L2192" s="5">
        <f>VLOOKUP(TrendSheetStgData[Population]&amp;TrendSheetStgData[Trend],Threshold[#All],5,FALSE)</f>
        <v>5</v>
      </c>
      <c r="M2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3" spans="1:13" x14ac:dyDescent="0.25">
      <c r="A2193" t="s">
        <v>116</v>
      </c>
      <c r="B2193" t="s">
        <v>116</v>
      </c>
      <c r="C2193" t="s">
        <v>91</v>
      </c>
      <c r="D2193" s="1" t="s">
        <v>100</v>
      </c>
      <c r="E2193" t="s">
        <v>93</v>
      </c>
      <c r="F2193" t="s">
        <v>24</v>
      </c>
      <c r="G2193">
        <v>13</v>
      </c>
      <c r="H2193">
        <v>9613</v>
      </c>
      <c r="I2193" s="5">
        <f>IFERROR(VLOOKUP(TrendSheetStgData[Population]&amp;TrendSheetStgData[Cost Basis]&amp;TrendSheetStgData[Period]&amp;TrendSheetStgData[Trend],TrendSheetPrdData[#All],9,FALSE),0)</f>
        <v>9613</v>
      </c>
      <c r="J2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3" s="5">
        <f>VLOOKUP(TrendSheetStgData[Population]&amp;TrendSheetStgData[Trend],Threshold[#All],4,FALSE)</f>
        <v>10</v>
      </c>
      <c r="L2193" s="5">
        <f>VLOOKUP(TrendSheetStgData[Population]&amp;TrendSheetStgData[Trend],Threshold[#All],5,FALSE)</f>
        <v>5</v>
      </c>
      <c r="M2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4" spans="1:13" x14ac:dyDescent="0.25">
      <c r="A2194" t="s">
        <v>116</v>
      </c>
      <c r="B2194" t="s">
        <v>116</v>
      </c>
      <c r="C2194" t="s">
        <v>91</v>
      </c>
      <c r="D2194" s="1" t="s">
        <v>101</v>
      </c>
      <c r="E2194" t="s">
        <v>93</v>
      </c>
      <c r="F2194" t="s">
        <v>24</v>
      </c>
      <c r="G2194">
        <v>13</v>
      </c>
      <c r="H2194">
        <v>21259</v>
      </c>
      <c r="I2194" s="5">
        <f>IFERROR(VLOOKUP(TrendSheetStgData[Population]&amp;TrendSheetStgData[Cost Basis]&amp;TrendSheetStgData[Period]&amp;TrendSheetStgData[Trend],TrendSheetPrdData[#All],9,FALSE),0)</f>
        <v>21259</v>
      </c>
      <c r="J2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4" s="5">
        <f>VLOOKUP(TrendSheetStgData[Population]&amp;TrendSheetStgData[Trend],Threshold[#All],4,FALSE)</f>
        <v>10</v>
      </c>
      <c r="L2194" s="5">
        <f>VLOOKUP(TrendSheetStgData[Population]&amp;TrendSheetStgData[Trend],Threshold[#All],5,FALSE)</f>
        <v>5</v>
      </c>
      <c r="M2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5" spans="1:13" x14ac:dyDescent="0.25">
      <c r="A2195" t="s">
        <v>116</v>
      </c>
      <c r="B2195" t="s">
        <v>116</v>
      </c>
      <c r="C2195" t="s">
        <v>91</v>
      </c>
      <c r="D2195" s="1" t="s">
        <v>102</v>
      </c>
      <c r="E2195" t="s">
        <v>93</v>
      </c>
      <c r="F2195" t="s">
        <v>24</v>
      </c>
      <c r="G2195">
        <v>13</v>
      </c>
      <c r="H2195">
        <v>9542</v>
      </c>
      <c r="I2195" s="5">
        <f>IFERROR(VLOOKUP(TrendSheetStgData[Population]&amp;TrendSheetStgData[Cost Basis]&amp;TrendSheetStgData[Period]&amp;TrendSheetStgData[Trend],TrendSheetPrdData[#All],9,FALSE),0)</f>
        <v>9542</v>
      </c>
      <c r="J2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5" s="5">
        <f>VLOOKUP(TrendSheetStgData[Population]&amp;TrendSheetStgData[Trend],Threshold[#All],4,FALSE)</f>
        <v>10</v>
      </c>
      <c r="L2195" s="5">
        <f>VLOOKUP(TrendSheetStgData[Population]&amp;TrendSheetStgData[Trend],Threshold[#All],5,FALSE)</f>
        <v>5</v>
      </c>
      <c r="M2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6" spans="1:13" x14ac:dyDescent="0.25">
      <c r="A2196" t="s">
        <v>116</v>
      </c>
      <c r="B2196" t="s">
        <v>116</v>
      </c>
      <c r="C2196" t="s">
        <v>91</v>
      </c>
      <c r="D2196" s="1" t="s">
        <v>103</v>
      </c>
      <c r="E2196" t="s">
        <v>93</v>
      </c>
      <c r="F2196" t="s">
        <v>24</v>
      </c>
      <c r="G2196">
        <v>13</v>
      </c>
      <c r="H2196">
        <v>13844</v>
      </c>
      <c r="I2196" s="5">
        <f>IFERROR(VLOOKUP(TrendSheetStgData[Population]&amp;TrendSheetStgData[Cost Basis]&amp;TrendSheetStgData[Period]&amp;TrendSheetStgData[Trend],TrendSheetPrdData[#All],9,FALSE),0)</f>
        <v>13844</v>
      </c>
      <c r="J2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6" s="5">
        <f>VLOOKUP(TrendSheetStgData[Population]&amp;TrendSheetStgData[Trend],Threshold[#All],4,FALSE)</f>
        <v>10</v>
      </c>
      <c r="L2196" s="5">
        <f>VLOOKUP(TrendSheetStgData[Population]&amp;TrendSheetStgData[Trend],Threshold[#All],5,FALSE)</f>
        <v>5</v>
      </c>
      <c r="M2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7" spans="1:13" x14ac:dyDescent="0.25">
      <c r="A2197" t="s">
        <v>116</v>
      </c>
      <c r="B2197" t="s">
        <v>116</v>
      </c>
      <c r="C2197" t="s">
        <v>91</v>
      </c>
      <c r="D2197" s="1" t="s">
        <v>104</v>
      </c>
      <c r="E2197" t="s">
        <v>93</v>
      </c>
      <c r="F2197" t="s">
        <v>24</v>
      </c>
      <c r="G2197">
        <v>13</v>
      </c>
      <c r="H2197">
        <v>5162</v>
      </c>
      <c r="I2197" s="5">
        <f>IFERROR(VLOOKUP(TrendSheetStgData[Population]&amp;TrendSheetStgData[Cost Basis]&amp;TrendSheetStgData[Period]&amp;TrendSheetStgData[Trend],TrendSheetPrdData[#All],9,FALSE),0)</f>
        <v>5162</v>
      </c>
      <c r="J2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7" s="5">
        <f>VLOOKUP(TrendSheetStgData[Population]&amp;TrendSheetStgData[Trend],Threshold[#All],4,FALSE)</f>
        <v>10</v>
      </c>
      <c r="L2197" s="5">
        <f>VLOOKUP(TrendSheetStgData[Population]&amp;TrendSheetStgData[Trend],Threshold[#All],5,FALSE)</f>
        <v>5</v>
      </c>
      <c r="M2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8" spans="1:13" x14ac:dyDescent="0.25">
      <c r="A2198" t="s">
        <v>116</v>
      </c>
      <c r="B2198" t="s">
        <v>116</v>
      </c>
      <c r="C2198" t="s">
        <v>91</v>
      </c>
      <c r="D2198" s="1" t="s">
        <v>105</v>
      </c>
      <c r="E2198" t="s">
        <v>113</v>
      </c>
      <c r="F2198" t="s">
        <v>24</v>
      </c>
      <c r="G2198">
        <v>13</v>
      </c>
      <c r="H2198">
        <v>7721</v>
      </c>
      <c r="I2198" s="5">
        <f>IFERROR(VLOOKUP(TrendSheetStgData[Population]&amp;TrendSheetStgData[Cost Basis]&amp;TrendSheetStgData[Period]&amp;TrendSheetStgData[Trend],TrendSheetPrdData[#All],9,FALSE),0)</f>
        <v>7721</v>
      </c>
      <c r="J2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8" s="5">
        <f>VLOOKUP(TrendSheetStgData[Population]&amp;TrendSheetStgData[Trend],Threshold[#All],4,FALSE)</f>
        <v>10</v>
      </c>
      <c r="L2198" s="5">
        <f>VLOOKUP(TrendSheetStgData[Population]&amp;TrendSheetStgData[Trend],Threshold[#All],5,FALSE)</f>
        <v>5</v>
      </c>
      <c r="M2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199" spans="1:13" x14ac:dyDescent="0.25">
      <c r="A2199" t="s">
        <v>116</v>
      </c>
      <c r="B2199" t="s">
        <v>116</v>
      </c>
      <c r="C2199" t="s">
        <v>91</v>
      </c>
      <c r="D2199" s="1" t="s">
        <v>106</v>
      </c>
      <c r="E2199" t="s">
        <v>113</v>
      </c>
      <c r="F2199" t="s">
        <v>24</v>
      </c>
      <c r="G2199">
        <v>13</v>
      </c>
      <c r="H2199">
        <v>5738</v>
      </c>
      <c r="I2199" s="5">
        <f>IFERROR(VLOOKUP(TrendSheetStgData[Population]&amp;TrendSheetStgData[Cost Basis]&amp;TrendSheetStgData[Period]&amp;TrendSheetStgData[Trend],TrendSheetPrdData[#All],9,FALSE),0)</f>
        <v>5738</v>
      </c>
      <c r="J2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199" s="5">
        <f>VLOOKUP(TrendSheetStgData[Population]&amp;TrendSheetStgData[Trend],Threshold[#All],4,FALSE)</f>
        <v>10</v>
      </c>
      <c r="L2199" s="5">
        <f>VLOOKUP(TrendSheetStgData[Population]&amp;TrendSheetStgData[Trend],Threshold[#All],5,FALSE)</f>
        <v>5</v>
      </c>
      <c r="M2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0" spans="1:13" x14ac:dyDescent="0.25">
      <c r="A2200" t="s">
        <v>116</v>
      </c>
      <c r="B2200" t="s">
        <v>116</v>
      </c>
      <c r="C2200" t="s">
        <v>91</v>
      </c>
      <c r="D2200" s="1" t="s">
        <v>107</v>
      </c>
      <c r="E2200" t="s">
        <v>113</v>
      </c>
      <c r="F2200" t="s">
        <v>24</v>
      </c>
      <c r="G2200">
        <v>13</v>
      </c>
      <c r="H2200">
        <v>13628</v>
      </c>
      <c r="I2200" s="5">
        <f>IFERROR(VLOOKUP(TrendSheetStgData[Population]&amp;TrendSheetStgData[Cost Basis]&amp;TrendSheetStgData[Period]&amp;TrendSheetStgData[Trend],TrendSheetPrdData[#All],9,FALSE),0)</f>
        <v>13628</v>
      </c>
      <c r="J2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0" s="5">
        <f>VLOOKUP(TrendSheetStgData[Population]&amp;TrendSheetStgData[Trend],Threshold[#All],4,FALSE)</f>
        <v>10</v>
      </c>
      <c r="L2200" s="5">
        <f>VLOOKUP(TrendSheetStgData[Population]&amp;TrendSheetStgData[Trend],Threshold[#All],5,FALSE)</f>
        <v>5</v>
      </c>
      <c r="M2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1" spans="1:13" x14ac:dyDescent="0.25">
      <c r="A2201" t="s">
        <v>116</v>
      </c>
      <c r="B2201" t="s">
        <v>116</v>
      </c>
      <c r="C2201" t="s">
        <v>91</v>
      </c>
      <c r="D2201" s="1" t="s">
        <v>108</v>
      </c>
      <c r="E2201" t="s">
        <v>113</v>
      </c>
      <c r="F2201" t="s">
        <v>24</v>
      </c>
      <c r="G2201">
        <v>13</v>
      </c>
      <c r="H2201">
        <v>2026</v>
      </c>
      <c r="I2201" s="5">
        <f>IFERROR(VLOOKUP(TrendSheetStgData[Population]&amp;TrendSheetStgData[Cost Basis]&amp;TrendSheetStgData[Period]&amp;TrendSheetStgData[Trend],TrendSheetPrdData[#All],9,FALSE),0)</f>
        <v>2026</v>
      </c>
      <c r="J2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1" s="5">
        <f>VLOOKUP(TrendSheetStgData[Population]&amp;TrendSheetStgData[Trend],Threshold[#All],4,FALSE)</f>
        <v>10</v>
      </c>
      <c r="L2201" s="5">
        <f>VLOOKUP(TrendSheetStgData[Population]&amp;TrendSheetStgData[Trend],Threshold[#All],5,FALSE)</f>
        <v>5</v>
      </c>
      <c r="M2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2" spans="1:13" x14ac:dyDescent="0.25">
      <c r="A2202" t="s">
        <v>116</v>
      </c>
      <c r="B2202" t="s">
        <v>116</v>
      </c>
      <c r="C2202" t="s">
        <v>91</v>
      </c>
      <c r="D2202" s="1" t="s">
        <v>109</v>
      </c>
      <c r="E2202" t="s">
        <v>113</v>
      </c>
      <c r="F2202" t="s">
        <v>24</v>
      </c>
      <c r="G2202">
        <v>13</v>
      </c>
      <c r="H2202">
        <v>6508</v>
      </c>
      <c r="I2202" s="5">
        <f>IFERROR(VLOOKUP(TrendSheetStgData[Population]&amp;TrendSheetStgData[Cost Basis]&amp;TrendSheetStgData[Period]&amp;TrendSheetStgData[Trend],TrendSheetPrdData[#All],9,FALSE),0)</f>
        <v>6508</v>
      </c>
      <c r="J2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2" s="5">
        <f>VLOOKUP(TrendSheetStgData[Population]&amp;TrendSheetStgData[Trend],Threshold[#All],4,FALSE)</f>
        <v>10</v>
      </c>
      <c r="L2202" s="5">
        <f>VLOOKUP(TrendSheetStgData[Population]&amp;TrendSheetStgData[Trend],Threshold[#All],5,FALSE)</f>
        <v>5</v>
      </c>
      <c r="M2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3" spans="1:13" x14ac:dyDescent="0.25">
      <c r="A2203" t="s">
        <v>116</v>
      </c>
      <c r="B2203" t="s">
        <v>116</v>
      </c>
      <c r="C2203" t="s">
        <v>91</v>
      </c>
      <c r="D2203" s="1" t="s">
        <v>110</v>
      </c>
      <c r="E2203" t="s">
        <v>113</v>
      </c>
      <c r="F2203" t="s">
        <v>24</v>
      </c>
      <c r="G2203">
        <v>13</v>
      </c>
      <c r="H2203">
        <v>12610</v>
      </c>
      <c r="I2203" s="5">
        <f>IFERROR(VLOOKUP(TrendSheetStgData[Population]&amp;TrendSheetStgData[Cost Basis]&amp;TrendSheetStgData[Period]&amp;TrendSheetStgData[Trend],TrendSheetPrdData[#All],9,FALSE),0)</f>
        <v>12610</v>
      </c>
      <c r="J2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3" s="5">
        <f>VLOOKUP(TrendSheetStgData[Population]&amp;TrendSheetStgData[Trend],Threshold[#All],4,FALSE)</f>
        <v>10</v>
      </c>
      <c r="L2203" s="5">
        <f>VLOOKUP(TrendSheetStgData[Population]&amp;TrendSheetStgData[Trend],Threshold[#All],5,FALSE)</f>
        <v>5</v>
      </c>
      <c r="M2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4" spans="1:13" x14ac:dyDescent="0.25">
      <c r="A2204" t="s">
        <v>116</v>
      </c>
      <c r="B2204" t="s">
        <v>116</v>
      </c>
      <c r="C2204" t="s">
        <v>91</v>
      </c>
      <c r="D2204" s="1" t="s">
        <v>111</v>
      </c>
      <c r="E2204" t="s">
        <v>113</v>
      </c>
      <c r="F2204" t="s">
        <v>24</v>
      </c>
      <c r="G2204">
        <v>13</v>
      </c>
      <c r="H2204">
        <v>2921</v>
      </c>
      <c r="I2204" s="5">
        <f>IFERROR(VLOOKUP(TrendSheetStgData[Population]&amp;TrendSheetStgData[Cost Basis]&amp;TrendSheetStgData[Period]&amp;TrendSheetStgData[Trend],TrendSheetPrdData[#All],9,FALSE),0)</f>
        <v>2817</v>
      </c>
      <c r="J2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3.6918707845225418</v>
      </c>
      <c r="K2204" s="5">
        <f>VLOOKUP(TrendSheetStgData[Population]&amp;TrendSheetStgData[Trend],Threshold[#All],4,FALSE)</f>
        <v>10</v>
      </c>
      <c r="L2204" s="5">
        <f>VLOOKUP(TrendSheetStgData[Population]&amp;TrendSheetStgData[Trend],Threshold[#All],5,FALSE)</f>
        <v>5</v>
      </c>
      <c r="M2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05" spans="1:13" x14ac:dyDescent="0.25">
      <c r="A2205" t="s">
        <v>116</v>
      </c>
      <c r="B2205" t="s">
        <v>116</v>
      </c>
      <c r="C2205" t="s">
        <v>91</v>
      </c>
      <c r="D2205" s="1" t="s">
        <v>112</v>
      </c>
      <c r="E2205" t="s">
        <v>113</v>
      </c>
      <c r="F2205" t="s">
        <v>24</v>
      </c>
      <c r="G2205">
        <v>13</v>
      </c>
      <c r="H2205">
        <v>1880</v>
      </c>
      <c r="I2205" s="5">
        <f>IFERROR(VLOOKUP(TrendSheetStgData[Population]&amp;TrendSheetStgData[Cost Basis]&amp;TrendSheetStgData[Period]&amp;TrendSheetStgData[Trend],TrendSheetPrdData[#All],9,FALSE),0)</f>
        <v>0</v>
      </c>
      <c r="J2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05" s="5">
        <f>VLOOKUP(TrendSheetStgData[Population]&amp;TrendSheetStgData[Trend],Threshold[#All],4,FALSE)</f>
        <v>10</v>
      </c>
      <c r="L2205" s="5">
        <f>VLOOKUP(TrendSheetStgData[Population]&amp;TrendSheetStgData[Trend],Threshold[#All],5,FALSE)</f>
        <v>5</v>
      </c>
      <c r="M2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06" spans="1:13" x14ac:dyDescent="0.25">
      <c r="A2206" t="s">
        <v>116</v>
      </c>
      <c r="B2206" t="s">
        <v>116</v>
      </c>
      <c r="C2206" t="s">
        <v>91</v>
      </c>
      <c r="D2206" s="1" t="s">
        <v>114</v>
      </c>
      <c r="E2206" t="s">
        <v>113</v>
      </c>
      <c r="F2206" t="s">
        <v>24</v>
      </c>
      <c r="G2206">
        <v>13</v>
      </c>
      <c r="H2206">
        <v>6286</v>
      </c>
      <c r="I2206" s="5">
        <f>IFERROR(VLOOKUP(TrendSheetStgData[Population]&amp;TrendSheetStgData[Cost Basis]&amp;TrendSheetStgData[Period]&amp;TrendSheetStgData[Trend],TrendSheetPrdData[#All],9,FALSE),0)</f>
        <v>0</v>
      </c>
      <c r="J2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06" s="5">
        <f>VLOOKUP(TrendSheetStgData[Population]&amp;TrendSheetStgData[Trend],Threshold[#All],4,FALSE)</f>
        <v>10</v>
      </c>
      <c r="L2206" s="5">
        <f>VLOOKUP(TrendSheetStgData[Population]&amp;TrendSheetStgData[Trend],Threshold[#All],5,FALSE)</f>
        <v>5</v>
      </c>
      <c r="M2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07" spans="1:13" x14ac:dyDescent="0.25">
      <c r="A2207" t="s">
        <v>116</v>
      </c>
      <c r="B2207" t="s">
        <v>116</v>
      </c>
      <c r="C2207" t="s">
        <v>91</v>
      </c>
      <c r="D2207" s="1" t="s">
        <v>92</v>
      </c>
      <c r="E2207" t="s">
        <v>93</v>
      </c>
      <c r="F2207" t="s">
        <v>25</v>
      </c>
      <c r="G2207">
        <v>14</v>
      </c>
      <c r="H2207">
        <v>135</v>
      </c>
      <c r="I2207" s="5">
        <f>IFERROR(VLOOKUP(TrendSheetStgData[Population]&amp;TrendSheetStgData[Cost Basis]&amp;TrendSheetStgData[Period]&amp;TrendSheetStgData[Trend],TrendSheetPrdData[#All],9,FALSE),0)</f>
        <v>135</v>
      </c>
      <c r="J2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7" s="5">
        <f>VLOOKUP(TrendSheetStgData[Population]&amp;TrendSheetStgData[Trend],Threshold[#All],4,FALSE)</f>
        <v>10</v>
      </c>
      <c r="L2207" s="5">
        <f>VLOOKUP(TrendSheetStgData[Population]&amp;TrendSheetStgData[Trend],Threshold[#All],5,FALSE)</f>
        <v>5</v>
      </c>
      <c r="M2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8" spans="1:13" x14ac:dyDescent="0.25">
      <c r="A2208" t="s">
        <v>116</v>
      </c>
      <c r="B2208" t="s">
        <v>116</v>
      </c>
      <c r="C2208" t="s">
        <v>91</v>
      </c>
      <c r="D2208" s="1" t="s">
        <v>94</v>
      </c>
      <c r="E2208" t="s">
        <v>93</v>
      </c>
      <c r="F2208" t="s">
        <v>25</v>
      </c>
      <c r="G2208">
        <v>14</v>
      </c>
      <c r="H2208">
        <v>136</v>
      </c>
      <c r="I2208" s="5">
        <f>IFERROR(VLOOKUP(TrendSheetStgData[Population]&amp;TrendSheetStgData[Cost Basis]&amp;TrendSheetStgData[Period]&amp;TrendSheetStgData[Trend],TrendSheetPrdData[#All],9,FALSE),0)</f>
        <v>136</v>
      </c>
      <c r="J2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8" s="5">
        <f>VLOOKUP(TrendSheetStgData[Population]&amp;TrendSheetStgData[Trend],Threshold[#All],4,FALSE)</f>
        <v>10</v>
      </c>
      <c r="L2208" s="5">
        <f>VLOOKUP(TrendSheetStgData[Population]&amp;TrendSheetStgData[Trend],Threshold[#All],5,FALSE)</f>
        <v>5</v>
      </c>
      <c r="M2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09" spans="1:13" x14ac:dyDescent="0.25">
      <c r="A2209" t="s">
        <v>116</v>
      </c>
      <c r="B2209" t="s">
        <v>116</v>
      </c>
      <c r="C2209" t="s">
        <v>91</v>
      </c>
      <c r="D2209" s="1" t="s">
        <v>95</v>
      </c>
      <c r="E2209" t="s">
        <v>93</v>
      </c>
      <c r="F2209" t="s">
        <v>25</v>
      </c>
      <c r="G2209">
        <v>14</v>
      </c>
      <c r="H2209">
        <v>210</v>
      </c>
      <c r="I2209" s="5">
        <f>IFERROR(VLOOKUP(TrendSheetStgData[Population]&amp;TrendSheetStgData[Cost Basis]&amp;TrendSheetStgData[Period]&amp;TrendSheetStgData[Trend],TrendSheetPrdData[#All],9,FALSE),0)</f>
        <v>210</v>
      </c>
      <c r="J2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09" s="5">
        <f>VLOOKUP(TrendSheetStgData[Population]&amp;TrendSheetStgData[Trend],Threshold[#All],4,FALSE)</f>
        <v>10</v>
      </c>
      <c r="L2209" s="5">
        <f>VLOOKUP(TrendSheetStgData[Population]&amp;TrendSheetStgData[Trend],Threshold[#All],5,FALSE)</f>
        <v>5</v>
      </c>
      <c r="M2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0" spans="1:13" x14ac:dyDescent="0.25">
      <c r="A2210" t="s">
        <v>116</v>
      </c>
      <c r="B2210" t="s">
        <v>116</v>
      </c>
      <c r="C2210" t="s">
        <v>91</v>
      </c>
      <c r="D2210" s="1" t="s">
        <v>96</v>
      </c>
      <c r="E2210" t="s">
        <v>93</v>
      </c>
      <c r="F2210" t="s">
        <v>25</v>
      </c>
      <c r="G2210">
        <v>14</v>
      </c>
      <c r="H2210">
        <v>94</v>
      </c>
      <c r="I2210" s="5">
        <f>IFERROR(VLOOKUP(TrendSheetStgData[Population]&amp;TrendSheetStgData[Cost Basis]&amp;TrendSheetStgData[Period]&amp;TrendSheetStgData[Trend],TrendSheetPrdData[#All],9,FALSE),0)</f>
        <v>94</v>
      </c>
      <c r="J2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0" s="5">
        <f>VLOOKUP(TrendSheetStgData[Population]&amp;TrendSheetStgData[Trend],Threshold[#All],4,FALSE)</f>
        <v>10</v>
      </c>
      <c r="L2210" s="5">
        <f>VLOOKUP(TrendSheetStgData[Population]&amp;TrendSheetStgData[Trend],Threshold[#All],5,FALSE)</f>
        <v>5</v>
      </c>
      <c r="M2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1" spans="1:13" x14ac:dyDescent="0.25">
      <c r="A2211" t="s">
        <v>116</v>
      </c>
      <c r="B2211" t="s">
        <v>116</v>
      </c>
      <c r="C2211" t="s">
        <v>91</v>
      </c>
      <c r="D2211" s="1" t="s">
        <v>97</v>
      </c>
      <c r="E2211" t="s">
        <v>93</v>
      </c>
      <c r="F2211" t="s">
        <v>25</v>
      </c>
      <c r="G2211">
        <v>14</v>
      </c>
      <c r="H2211">
        <v>206</v>
      </c>
      <c r="I2211" s="5">
        <f>IFERROR(VLOOKUP(TrendSheetStgData[Population]&amp;TrendSheetStgData[Cost Basis]&amp;TrendSheetStgData[Period]&amp;TrendSheetStgData[Trend],TrendSheetPrdData[#All],9,FALSE),0)</f>
        <v>206</v>
      </c>
      <c r="J2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1" s="5">
        <f>VLOOKUP(TrendSheetStgData[Population]&amp;TrendSheetStgData[Trend],Threshold[#All],4,FALSE)</f>
        <v>10</v>
      </c>
      <c r="L2211" s="5">
        <f>VLOOKUP(TrendSheetStgData[Population]&amp;TrendSheetStgData[Trend],Threshold[#All],5,FALSE)</f>
        <v>5</v>
      </c>
      <c r="M2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2" spans="1:13" x14ac:dyDescent="0.25">
      <c r="A2212" t="s">
        <v>116</v>
      </c>
      <c r="B2212" t="s">
        <v>116</v>
      </c>
      <c r="C2212" t="s">
        <v>91</v>
      </c>
      <c r="D2212" s="1" t="s">
        <v>98</v>
      </c>
      <c r="E2212" t="s">
        <v>93</v>
      </c>
      <c r="F2212" t="s">
        <v>25</v>
      </c>
      <c r="G2212">
        <v>14</v>
      </c>
      <c r="H2212">
        <v>337</v>
      </c>
      <c r="I2212" s="5">
        <f>IFERROR(VLOOKUP(TrendSheetStgData[Population]&amp;TrendSheetStgData[Cost Basis]&amp;TrendSheetStgData[Period]&amp;TrendSheetStgData[Trend],TrendSheetPrdData[#All],9,FALSE),0)</f>
        <v>337</v>
      </c>
      <c r="J2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2" s="5">
        <f>VLOOKUP(TrendSheetStgData[Population]&amp;TrendSheetStgData[Trend],Threshold[#All],4,FALSE)</f>
        <v>10</v>
      </c>
      <c r="L2212" s="5">
        <f>VLOOKUP(TrendSheetStgData[Population]&amp;TrendSheetStgData[Trend],Threshold[#All],5,FALSE)</f>
        <v>5</v>
      </c>
      <c r="M2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3" spans="1:13" x14ac:dyDescent="0.25">
      <c r="A2213" t="s">
        <v>116</v>
      </c>
      <c r="B2213" t="s">
        <v>116</v>
      </c>
      <c r="C2213" t="s">
        <v>91</v>
      </c>
      <c r="D2213" s="1" t="s">
        <v>99</v>
      </c>
      <c r="E2213" t="s">
        <v>93</v>
      </c>
      <c r="F2213" t="s">
        <v>25</v>
      </c>
      <c r="G2213">
        <v>14</v>
      </c>
      <c r="H2213">
        <v>115</v>
      </c>
      <c r="I2213" s="5">
        <f>IFERROR(VLOOKUP(TrendSheetStgData[Population]&amp;TrendSheetStgData[Cost Basis]&amp;TrendSheetStgData[Period]&amp;TrendSheetStgData[Trend],TrendSheetPrdData[#All],9,FALSE),0)</f>
        <v>115</v>
      </c>
      <c r="J2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3" s="5">
        <f>VLOOKUP(TrendSheetStgData[Population]&amp;TrendSheetStgData[Trend],Threshold[#All],4,FALSE)</f>
        <v>10</v>
      </c>
      <c r="L2213" s="5">
        <f>VLOOKUP(TrendSheetStgData[Population]&amp;TrendSheetStgData[Trend],Threshold[#All],5,FALSE)</f>
        <v>5</v>
      </c>
      <c r="M2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4" spans="1:13" x14ac:dyDescent="0.25">
      <c r="A2214" t="s">
        <v>116</v>
      </c>
      <c r="B2214" t="s">
        <v>116</v>
      </c>
      <c r="C2214" t="s">
        <v>91</v>
      </c>
      <c r="D2214" s="1" t="s">
        <v>100</v>
      </c>
      <c r="E2214" t="s">
        <v>93</v>
      </c>
      <c r="F2214" t="s">
        <v>25</v>
      </c>
      <c r="G2214">
        <v>14</v>
      </c>
      <c r="H2214">
        <v>114</v>
      </c>
      <c r="I2214" s="5">
        <f>IFERROR(VLOOKUP(TrendSheetStgData[Population]&amp;TrendSheetStgData[Cost Basis]&amp;TrendSheetStgData[Period]&amp;TrendSheetStgData[Trend],TrendSheetPrdData[#All],9,FALSE),0)</f>
        <v>114</v>
      </c>
      <c r="J2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4" s="5">
        <f>VLOOKUP(TrendSheetStgData[Population]&amp;TrendSheetStgData[Trend],Threshold[#All],4,FALSE)</f>
        <v>10</v>
      </c>
      <c r="L2214" s="5">
        <f>VLOOKUP(TrendSheetStgData[Population]&amp;TrendSheetStgData[Trend],Threshold[#All],5,FALSE)</f>
        <v>5</v>
      </c>
      <c r="M2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5" spans="1:13" x14ac:dyDescent="0.25">
      <c r="A2215" t="s">
        <v>116</v>
      </c>
      <c r="B2215" t="s">
        <v>116</v>
      </c>
      <c r="C2215" t="s">
        <v>91</v>
      </c>
      <c r="D2215" s="1" t="s">
        <v>101</v>
      </c>
      <c r="E2215" t="s">
        <v>93</v>
      </c>
      <c r="F2215" t="s">
        <v>25</v>
      </c>
      <c r="G2215">
        <v>14</v>
      </c>
      <c r="H2215">
        <v>322</v>
      </c>
      <c r="I2215" s="5">
        <f>IFERROR(VLOOKUP(TrendSheetStgData[Population]&amp;TrendSheetStgData[Cost Basis]&amp;TrendSheetStgData[Period]&amp;TrendSheetStgData[Trend],TrendSheetPrdData[#All],9,FALSE),0)</f>
        <v>322</v>
      </c>
      <c r="J2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5" s="5">
        <f>VLOOKUP(TrendSheetStgData[Population]&amp;TrendSheetStgData[Trend],Threshold[#All],4,FALSE)</f>
        <v>10</v>
      </c>
      <c r="L2215" s="5">
        <f>VLOOKUP(TrendSheetStgData[Population]&amp;TrendSheetStgData[Trend],Threshold[#All],5,FALSE)</f>
        <v>5</v>
      </c>
      <c r="M2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6" spans="1:13" x14ac:dyDescent="0.25">
      <c r="A2216" t="s">
        <v>116</v>
      </c>
      <c r="B2216" t="s">
        <v>116</v>
      </c>
      <c r="C2216" t="s">
        <v>91</v>
      </c>
      <c r="D2216" s="1" t="s">
        <v>102</v>
      </c>
      <c r="E2216" t="s">
        <v>93</v>
      </c>
      <c r="F2216" t="s">
        <v>25</v>
      </c>
      <c r="G2216">
        <v>14</v>
      </c>
      <c r="H2216">
        <v>115</v>
      </c>
      <c r="I2216" s="5">
        <f>IFERROR(VLOOKUP(TrendSheetStgData[Population]&amp;TrendSheetStgData[Cost Basis]&amp;TrendSheetStgData[Period]&amp;TrendSheetStgData[Trend],TrendSheetPrdData[#All],9,FALSE),0)</f>
        <v>115</v>
      </c>
      <c r="J2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6" s="5">
        <f>VLOOKUP(TrendSheetStgData[Population]&amp;TrendSheetStgData[Trend],Threshold[#All],4,FALSE)</f>
        <v>10</v>
      </c>
      <c r="L2216" s="5">
        <f>VLOOKUP(TrendSheetStgData[Population]&amp;TrendSheetStgData[Trend],Threshold[#All],5,FALSE)</f>
        <v>5</v>
      </c>
      <c r="M2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7" spans="1:13" x14ac:dyDescent="0.25">
      <c r="A2217" t="s">
        <v>116</v>
      </c>
      <c r="B2217" t="s">
        <v>116</v>
      </c>
      <c r="C2217" t="s">
        <v>91</v>
      </c>
      <c r="D2217" s="1" t="s">
        <v>103</v>
      </c>
      <c r="E2217" t="s">
        <v>93</v>
      </c>
      <c r="F2217" t="s">
        <v>25</v>
      </c>
      <c r="G2217">
        <v>14</v>
      </c>
      <c r="H2217">
        <v>185</v>
      </c>
      <c r="I2217" s="5">
        <f>IFERROR(VLOOKUP(TrendSheetStgData[Population]&amp;TrendSheetStgData[Cost Basis]&amp;TrendSheetStgData[Period]&amp;TrendSheetStgData[Trend],TrendSheetPrdData[#All],9,FALSE),0)</f>
        <v>185</v>
      </c>
      <c r="J2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7" s="5">
        <f>VLOOKUP(TrendSheetStgData[Population]&amp;TrendSheetStgData[Trend],Threshold[#All],4,FALSE)</f>
        <v>10</v>
      </c>
      <c r="L2217" s="5">
        <f>VLOOKUP(TrendSheetStgData[Population]&amp;TrendSheetStgData[Trend],Threshold[#All],5,FALSE)</f>
        <v>5</v>
      </c>
      <c r="M2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8" spans="1:13" x14ac:dyDescent="0.25">
      <c r="A2218" t="s">
        <v>116</v>
      </c>
      <c r="B2218" t="s">
        <v>116</v>
      </c>
      <c r="C2218" t="s">
        <v>91</v>
      </c>
      <c r="D2218" s="1" t="s">
        <v>104</v>
      </c>
      <c r="E2218" t="s">
        <v>93</v>
      </c>
      <c r="F2218" t="s">
        <v>25</v>
      </c>
      <c r="G2218">
        <v>14</v>
      </c>
      <c r="H2218">
        <v>92</v>
      </c>
      <c r="I2218" s="5">
        <f>IFERROR(VLOOKUP(TrendSheetStgData[Population]&amp;TrendSheetStgData[Cost Basis]&amp;TrendSheetStgData[Period]&amp;TrendSheetStgData[Trend],TrendSheetPrdData[#All],9,FALSE),0)</f>
        <v>92</v>
      </c>
      <c r="J2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8" s="5">
        <f>VLOOKUP(TrendSheetStgData[Population]&amp;TrendSheetStgData[Trend],Threshold[#All],4,FALSE)</f>
        <v>10</v>
      </c>
      <c r="L2218" s="5">
        <f>VLOOKUP(TrendSheetStgData[Population]&amp;TrendSheetStgData[Trend],Threshold[#All],5,FALSE)</f>
        <v>5</v>
      </c>
      <c r="M2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19" spans="1:13" x14ac:dyDescent="0.25">
      <c r="A2219" t="s">
        <v>116</v>
      </c>
      <c r="B2219" t="s">
        <v>116</v>
      </c>
      <c r="C2219" t="s">
        <v>91</v>
      </c>
      <c r="D2219" s="1" t="s">
        <v>105</v>
      </c>
      <c r="E2219" t="s">
        <v>113</v>
      </c>
      <c r="F2219" t="s">
        <v>25</v>
      </c>
      <c r="G2219">
        <v>14</v>
      </c>
      <c r="H2219">
        <v>182</v>
      </c>
      <c r="I2219" s="5">
        <f>IFERROR(VLOOKUP(TrendSheetStgData[Population]&amp;TrendSheetStgData[Cost Basis]&amp;TrendSheetStgData[Period]&amp;TrendSheetStgData[Trend],TrendSheetPrdData[#All],9,FALSE),0)</f>
        <v>182</v>
      </c>
      <c r="J2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19" s="5">
        <f>VLOOKUP(TrendSheetStgData[Population]&amp;TrendSheetStgData[Trend],Threshold[#All],4,FALSE)</f>
        <v>10</v>
      </c>
      <c r="L2219" s="5">
        <f>VLOOKUP(TrendSheetStgData[Population]&amp;TrendSheetStgData[Trend],Threshold[#All],5,FALSE)</f>
        <v>5</v>
      </c>
      <c r="M2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0" spans="1:13" x14ac:dyDescent="0.25">
      <c r="A2220" t="s">
        <v>116</v>
      </c>
      <c r="B2220" t="s">
        <v>116</v>
      </c>
      <c r="C2220" t="s">
        <v>91</v>
      </c>
      <c r="D2220" s="1" t="s">
        <v>106</v>
      </c>
      <c r="E2220" t="s">
        <v>113</v>
      </c>
      <c r="F2220" t="s">
        <v>25</v>
      </c>
      <c r="G2220">
        <v>14</v>
      </c>
      <c r="H2220">
        <v>91</v>
      </c>
      <c r="I2220" s="5">
        <f>IFERROR(VLOOKUP(TrendSheetStgData[Population]&amp;TrendSheetStgData[Cost Basis]&amp;TrendSheetStgData[Period]&amp;TrendSheetStgData[Trend],TrendSheetPrdData[#All],9,FALSE),0)</f>
        <v>91</v>
      </c>
      <c r="J2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0" s="5">
        <f>VLOOKUP(TrendSheetStgData[Population]&amp;TrendSheetStgData[Trend],Threshold[#All],4,FALSE)</f>
        <v>10</v>
      </c>
      <c r="L2220" s="5">
        <f>VLOOKUP(TrendSheetStgData[Population]&amp;TrendSheetStgData[Trend],Threshold[#All],5,FALSE)</f>
        <v>5</v>
      </c>
      <c r="M2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1" spans="1:13" x14ac:dyDescent="0.25">
      <c r="A2221" t="s">
        <v>116</v>
      </c>
      <c r="B2221" t="s">
        <v>116</v>
      </c>
      <c r="C2221" t="s">
        <v>91</v>
      </c>
      <c r="D2221" s="1" t="s">
        <v>107</v>
      </c>
      <c r="E2221" t="s">
        <v>113</v>
      </c>
      <c r="F2221" t="s">
        <v>25</v>
      </c>
      <c r="G2221">
        <v>14</v>
      </c>
      <c r="H2221">
        <v>134</v>
      </c>
      <c r="I2221" s="5">
        <f>IFERROR(VLOOKUP(TrendSheetStgData[Population]&amp;TrendSheetStgData[Cost Basis]&amp;TrendSheetStgData[Period]&amp;TrendSheetStgData[Trend],TrendSheetPrdData[#All],9,FALSE),0)</f>
        <v>134</v>
      </c>
      <c r="J2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1" s="5">
        <f>VLOOKUP(TrendSheetStgData[Population]&amp;TrendSheetStgData[Trend],Threshold[#All],4,FALSE)</f>
        <v>10</v>
      </c>
      <c r="L2221" s="5">
        <f>VLOOKUP(TrendSheetStgData[Population]&amp;TrendSheetStgData[Trend],Threshold[#All],5,FALSE)</f>
        <v>5</v>
      </c>
      <c r="M2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2" spans="1:13" x14ac:dyDescent="0.25">
      <c r="A2222" t="s">
        <v>116</v>
      </c>
      <c r="B2222" t="s">
        <v>116</v>
      </c>
      <c r="C2222" t="s">
        <v>91</v>
      </c>
      <c r="D2222" s="1" t="s">
        <v>108</v>
      </c>
      <c r="E2222" t="s">
        <v>113</v>
      </c>
      <c r="F2222" t="s">
        <v>25</v>
      </c>
      <c r="G2222">
        <v>14</v>
      </c>
      <c r="H2222">
        <v>44</v>
      </c>
      <c r="I2222" s="5">
        <f>IFERROR(VLOOKUP(TrendSheetStgData[Population]&amp;TrendSheetStgData[Cost Basis]&amp;TrendSheetStgData[Period]&amp;TrendSheetStgData[Trend],TrendSheetPrdData[#All],9,FALSE),0)</f>
        <v>44</v>
      </c>
      <c r="J2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2" s="5">
        <f>VLOOKUP(TrendSheetStgData[Population]&amp;TrendSheetStgData[Trend],Threshold[#All],4,FALSE)</f>
        <v>10</v>
      </c>
      <c r="L2222" s="5">
        <f>VLOOKUP(TrendSheetStgData[Population]&amp;TrendSheetStgData[Trend],Threshold[#All],5,FALSE)</f>
        <v>5</v>
      </c>
      <c r="M2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3" spans="1:13" x14ac:dyDescent="0.25">
      <c r="A2223" t="s">
        <v>116</v>
      </c>
      <c r="B2223" t="s">
        <v>116</v>
      </c>
      <c r="C2223" t="s">
        <v>91</v>
      </c>
      <c r="D2223" s="1" t="s">
        <v>109</v>
      </c>
      <c r="E2223" t="s">
        <v>113</v>
      </c>
      <c r="F2223" t="s">
        <v>25</v>
      </c>
      <c r="G2223">
        <v>14</v>
      </c>
      <c r="H2223">
        <v>93</v>
      </c>
      <c r="I2223" s="5">
        <f>IFERROR(VLOOKUP(TrendSheetStgData[Population]&amp;TrendSheetStgData[Cost Basis]&amp;TrendSheetStgData[Period]&amp;TrendSheetStgData[Trend],TrendSheetPrdData[#All],9,FALSE),0)</f>
        <v>93</v>
      </c>
      <c r="J2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3" s="5">
        <f>VLOOKUP(TrendSheetStgData[Population]&amp;TrendSheetStgData[Trend],Threshold[#All],4,FALSE)</f>
        <v>10</v>
      </c>
      <c r="L2223" s="5">
        <f>VLOOKUP(TrendSheetStgData[Population]&amp;TrendSheetStgData[Trend],Threshold[#All],5,FALSE)</f>
        <v>5</v>
      </c>
      <c r="M2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4" spans="1:13" x14ac:dyDescent="0.25">
      <c r="A2224" t="s">
        <v>116</v>
      </c>
      <c r="B2224" t="s">
        <v>116</v>
      </c>
      <c r="C2224" t="s">
        <v>91</v>
      </c>
      <c r="D2224" s="1" t="s">
        <v>110</v>
      </c>
      <c r="E2224" t="s">
        <v>113</v>
      </c>
      <c r="F2224" t="s">
        <v>25</v>
      </c>
      <c r="G2224">
        <v>14</v>
      </c>
      <c r="H2224">
        <v>115</v>
      </c>
      <c r="I2224" s="5">
        <f>IFERROR(VLOOKUP(TrendSheetStgData[Population]&amp;TrendSheetStgData[Cost Basis]&amp;TrendSheetStgData[Period]&amp;TrendSheetStgData[Trend],TrendSheetPrdData[#All],9,FALSE),0)</f>
        <v>115</v>
      </c>
      <c r="J2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4" s="5">
        <f>VLOOKUP(TrendSheetStgData[Population]&amp;TrendSheetStgData[Trend],Threshold[#All],4,FALSE)</f>
        <v>10</v>
      </c>
      <c r="L2224" s="5">
        <f>VLOOKUP(TrendSheetStgData[Population]&amp;TrendSheetStgData[Trend],Threshold[#All],5,FALSE)</f>
        <v>5</v>
      </c>
      <c r="M2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5" spans="1:13" x14ac:dyDescent="0.25">
      <c r="A2225" t="s">
        <v>116</v>
      </c>
      <c r="B2225" t="s">
        <v>116</v>
      </c>
      <c r="C2225" t="s">
        <v>91</v>
      </c>
      <c r="D2225" s="1" t="s">
        <v>111</v>
      </c>
      <c r="E2225" t="s">
        <v>113</v>
      </c>
      <c r="F2225" t="s">
        <v>25</v>
      </c>
      <c r="G2225">
        <v>14</v>
      </c>
      <c r="H2225">
        <v>69</v>
      </c>
      <c r="I2225" s="5">
        <f>IFERROR(VLOOKUP(TrendSheetStgData[Population]&amp;TrendSheetStgData[Cost Basis]&amp;TrendSheetStgData[Period]&amp;TrendSheetStgData[Trend],TrendSheetPrdData[#All],9,FALSE),0)</f>
        <v>69</v>
      </c>
      <c r="J2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5" s="5">
        <f>VLOOKUP(TrendSheetStgData[Population]&amp;TrendSheetStgData[Trend],Threshold[#All],4,FALSE)</f>
        <v>10</v>
      </c>
      <c r="L2225" s="5">
        <f>VLOOKUP(TrendSheetStgData[Population]&amp;TrendSheetStgData[Trend],Threshold[#All],5,FALSE)</f>
        <v>5</v>
      </c>
      <c r="M2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6" spans="1:13" x14ac:dyDescent="0.25">
      <c r="A2226" t="s">
        <v>116</v>
      </c>
      <c r="B2226" t="s">
        <v>116</v>
      </c>
      <c r="C2226" t="s">
        <v>91</v>
      </c>
      <c r="D2226" s="1" t="s">
        <v>112</v>
      </c>
      <c r="E2226" t="s">
        <v>113</v>
      </c>
      <c r="F2226" t="s">
        <v>25</v>
      </c>
      <c r="G2226">
        <v>14</v>
      </c>
      <c r="H2226">
        <v>24</v>
      </c>
      <c r="I2226" s="5">
        <f>IFERROR(VLOOKUP(TrendSheetStgData[Population]&amp;TrendSheetStgData[Cost Basis]&amp;TrendSheetStgData[Period]&amp;TrendSheetStgData[Trend],TrendSheetPrdData[#All],9,FALSE),0)</f>
        <v>0</v>
      </c>
      <c r="J2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26" s="5">
        <f>VLOOKUP(TrendSheetStgData[Population]&amp;TrendSheetStgData[Trend],Threshold[#All],4,FALSE)</f>
        <v>10</v>
      </c>
      <c r="L2226" s="5">
        <f>VLOOKUP(TrendSheetStgData[Population]&amp;TrendSheetStgData[Trend],Threshold[#All],5,FALSE)</f>
        <v>5</v>
      </c>
      <c r="M2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27" spans="1:13" x14ac:dyDescent="0.25">
      <c r="A2227" t="s">
        <v>116</v>
      </c>
      <c r="B2227" t="s">
        <v>116</v>
      </c>
      <c r="C2227" t="s">
        <v>91</v>
      </c>
      <c r="D2227" s="1" t="s">
        <v>114</v>
      </c>
      <c r="E2227" t="s">
        <v>113</v>
      </c>
      <c r="F2227" t="s">
        <v>25</v>
      </c>
      <c r="G2227">
        <v>14</v>
      </c>
      <c r="H2227">
        <v>70</v>
      </c>
      <c r="I2227" s="5">
        <f>IFERROR(VLOOKUP(TrendSheetStgData[Population]&amp;TrendSheetStgData[Cost Basis]&amp;TrendSheetStgData[Period]&amp;TrendSheetStgData[Trend],TrendSheetPrdData[#All],9,FALSE),0)</f>
        <v>0</v>
      </c>
      <c r="J2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27" s="5">
        <f>VLOOKUP(TrendSheetStgData[Population]&amp;TrendSheetStgData[Trend],Threshold[#All],4,FALSE)</f>
        <v>10</v>
      </c>
      <c r="L2227" s="5">
        <f>VLOOKUP(TrendSheetStgData[Population]&amp;TrendSheetStgData[Trend],Threshold[#All],5,FALSE)</f>
        <v>5</v>
      </c>
      <c r="M2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28" spans="1:13" x14ac:dyDescent="0.25">
      <c r="A2228" t="s">
        <v>116</v>
      </c>
      <c r="B2228" t="s">
        <v>116</v>
      </c>
      <c r="C2228" t="s">
        <v>91</v>
      </c>
      <c r="D2228" s="1" t="s">
        <v>92</v>
      </c>
      <c r="E2228" t="s">
        <v>93</v>
      </c>
      <c r="F2228" t="s">
        <v>26</v>
      </c>
      <c r="G2228">
        <v>15</v>
      </c>
      <c r="H2228">
        <v>54951</v>
      </c>
      <c r="I2228" s="5">
        <f>IFERROR(VLOOKUP(TrendSheetStgData[Population]&amp;TrendSheetStgData[Cost Basis]&amp;TrendSheetStgData[Period]&amp;TrendSheetStgData[Trend],TrendSheetPrdData[#All],9,FALSE),0)</f>
        <v>54951</v>
      </c>
      <c r="J2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8" s="5">
        <f>VLOOKUP(TrendSheetStgData[Population]&amp;TrendSheetStgData[Trend],Threshold[#All],4,FALSE)</f>
        <v>10</v>
      </c>
      <c r="L2228" s="5">
        <f>VLOOKUP(TrendSheetStgData[Population]&amp;TrendSheetStgData[Trend],Threshold[#All],5,FALSE)</f>
        <v>5</v>
      </c>
      <c r="M2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29" spans="1:13" x14ac:dyDescent="0.25">
      <c r="A2229" t="s">
        <v>116</v>
      </c>
      <c r="B2229" t="s">
        <v>116</v>
      </c>
      <c r="C2229" t="s">
        <v>91</v>
      </c>
      <c r="D2229" s="1" t="s">
        <v>94</v>
      </c>
      <c r="E2229" t="s">
        <v>93</v>
      </c>
      <c r="F2229" t="s">
        <v>26</v>
      </c>
      <c r="G2229">
        <v>15</v>
      </c>
      <c r="H2229">
        <v>54015</v>
      </c>
      <c r="I2229" s="5">
        <f>IFERROR(VLOOKUP(TrendSheetStgData[Population]&amp;TrendSheetStgData[Cost Basis]&amp;TrendSheetStgData[Period]&amp;TrendSheetStgData[Trend],TrendSheetPrdData[#All],9,FALSE),0)</f>
        <v>54015</v>
      </c>
      <c r="J2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29" s="5">
        <f>VLOOKUP(TrendSheetStgData[Population]&amp;TrendSheetStgData[Trend],Threshold[#All],4,FALSE)</f>
        <v>10</v>
      </c>
      <c r="L2229" s="5">
        <f>VLOOKUP(TrendSheetStgData[Population]&amp;TrendSheetStgData[Trend],Threshold[#All],5,FALSE)</f>
        <v>5</v>
      </c>
      <c r="M2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0" spans="1:13" x14ac:dyDescent="0.25">
      <c r="A2230" t="s">
        <v>116</v>
      </c>
      <c r="B2230" t="s">
        <v>116</v>
      </c>
      <c r="C2230" t="s">
        <v>91</v>
      </c>
      <c r="D2230" s="1" t="s">
        <v>95</v>
      </c>
      <c r="E2230" t="s">
        <v>93</v>
      </c>
      <c r="F2230" t="s">
        <v>26</v>
      </c>
      <c r="G2230">
        <v>15</v>
      </c>
      <c r="H2230">
        <v>58802</v>
      </c>
      <c r="I2230" s="5">
        <f>IFERROR(VLOOKUP(TrendSheetStgData[Population]&amp;TrendSheetStgData[Cost Basis]&amp;TrendSheetStgData[Period]&amp;TrendSheetStgData[Trend],TrendSheetPrdData[#All],9,FALSE),0)</f>
        <v>58802</v>
      </c>
      <c r="J2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0" s="5">
        <f>VLOOKUP(TrendSheetStgData[Population]&amp;TrendSheetStgData[Trend],Threshold[#All],4,FALSE)</f>
        <v>10</v>
      </c>
      <c r="L2230" s="5">
        <f>VLOOKUP(TrendSheetStgData[Population]&amp;TrendSheetStgData[Trend],Threshold[#All],5,FALSE)</f>
        <v>5</v>
      </c>
      <c r="M2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1" spans="1:13" x14ac:dyDescent="0.25">
      <c r="A2231" t="s">
        <v>116</v>
      </c>
      <c r="B2231" t="s">
        <v>116</v>
      </c>
      <c r="C2231" t="s">
        <v>91</v>
      </c>
      <c r="D2231" s="1" t="s">
        <v>96</v>
      </c>
      <c r="E2231" t="s">
        <v>93</v>
      </c>
      <c r="F2231" t="s">
        <v>26</v>
      </c>
      <c r="G2231">
        <v>15</v>
      </c>
      <c r="H2231">
        <v>128441</v>
      </c>
      <c r="I2231" s="5">
        <f>IFERROR(VLOOKUP(TrendSheetStgData[Population]&amp;TrendSheetStgData[Cost Basis]&amp;TrendSheetStgData[Period]&amp;TrendSheetStgData[Trend],TrendSheetPrdData[#All],9,FALSE),0)</f>
        <v>128441</v>
      </c>
      <c r="J2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1" s="5">
        <f>VLOOKUP(TrendSheetStgData[Population]&amp;TrendSheetStgData[Trend],Threshold[#All],4,FALSE)</f>
        <v>10</v>
      </c>
      <c r="L2231" s="5">
        <f>VLOOKUP(TrendSheetStgData[Population]&amp;TrendSheetStgData[Trend],Threshold[#All],5,FALSE)</f>
        <v>5</v>
      </c>
      <c r="M2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2" spans="1:13" x14ac:dyDescent="0.25">
      <c r="A2232" t="s">
        <v>116</v>
      </c>
      <c r="B2232" t="s">
        <v>116</v>
      </c>
      <c r="C2232" t="s">
        <v>91</v>
      </c>
      <c r="D2232" s="1" t="s">
        <v>97</v>
      </c>
      <c r="E2232" t="s">
        <v>93</v>
      </c>
      <c r="F2232" t="s">
        <v>26</v>
      </c>
      <c r="G2232">
        <v>15</v>
      </c>
      <c r="H2232">
        <v>46877</v>
      </c>
      <c r="I2232" s="5">
        <f>IFERROR(VLOOKUP(TrendSheetStgData[Population]&amp;TrendSheetStgData[Cost Basis]&amp;TrendSheetStgData[Period]&amp;TrendSheetStgData[Trend],TrendSheetPrdData[#All],9,FALSE),0)</f>
        <v>46877</v>
      </c>
      <c r="J2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2" s="5">
        <f>VLOOKUP(TrendSheetStgData[Population]&amp;TrendSheetStgData[Trend],Threshold[#All],4,FALSE)</f>
        <v>10</v>
      </c>
      <c r="L2232" s="5">
        <f>VLOOKUP(TrendSheetStgData[Population]&amp;TrendSheetStgData[Trend],Threshold[#All],5,FALSE)</f>
        <v>5</v>
      </c>
      <c r="M2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3" spans="1:13" x14ac:dyDescent="0.25">
      <c r="A2233" t="s">
        <v>116</v>
      </c>
      <c r="B2233" t="s">
        <v>116</v>
      </c>
      <c r="C2233" t="s">
        <v>91</v>
      </c>
      <c r="D2233" s="1" t="s">
        <v>98</v>
      </c>
      <c r="E2233" t="s">
        <v>93</v>
      </c>
      <c r="F2233" t="s">
        <v>26</v>
      </c>
      <c r="G2233">
        <v>15</v>
      </c>
      <c r="H2233">
        <v>72094</v>
      </c>
      <c r="I2233" s="5">
        <f>IFERROR(VLOOKUP(TrendSheetStgData[Population]&amp;TrendSheetStgData[Cost Basis]&amp;TrendSheetStgData[Period]&amp;TrendSheetStgData[Trend],TrendSheetPrdData[#All],9,FALSE),0)</f>
        <v>72094</v>
      </c>
      <c r="J2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3" s="5">
        <f>VLOOKUP(TrendSheetStgData[Population]&amp;TrendSheetStgData[Trend],Threshold[#All],4,FALSE)</f>
        <v>10</v>
      </c>
      <c r="L2233" s="5">
        <f>VLOOKUP(TrendSheetStgData[Population]&amp;TrendSheetStgData[Trend],Threshold[#All],5,FALSE)</f>
        <v>5</v>
      </c>
      <c r="M2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4" spans="1:13" x14ac:dyDescent="0.25">
      <c r="A2234" t="s">
        <v>116</v>
      </c>
      <c r="B2234" t="s">
        <v>116</v>
      </c>
      <c r="C2234" t="s">
        <v>91</v>
      </c>
      <c r="D2234" s="1" t="s">
        <v>99</v>
      </c>
      <c r="E2234" t="s">
        <v>93</v>
      </c>
      <c r="F2234" t="s">
        <v>26</v>
      </c>
      <c r="G2234">
        <v>15</v>
      </c>
      <c r="H2234">
        <v>63507</v>
      </c>
      <c r="I2234" s="5">
        <f>IFERROR(VLOOKUP(TrendSheetStgData[Population]&amp;TrendSheetStgData[Cost Basis]&amp;TrendSheetStgData[Period]&amp;TrendSheetStgData[Trend],TrendSheetPrdData[#All],9,FALSE),0)</f>
        <v>63507</v>
      </c>
      <c r="J2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4" s="5">
        <f>VLOOKUP(TrendSheetStgData[Population]&amp;TrendSheetStgData[Trend],Threshold[#All],4,FALSE)</f>
        <v>10</v>
      </c>
      <c r="L2234" s="5">
        <f>VLOOKUP(TrendSheetStgData[Population]&amp;TrendSheetStgData[Trend],Threshold[#All],5,FALSE)</f>
        <v>5</v>
      </c>
      <c r="M2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5" spans="1:13" x14ac:dyDescent="0.25">
      <c r="A2235" t="s">
        <v>116</v>
      </c>
      <c r="B2235" t="s">
        <v>116</v>
      </c>
      <c r="C2235" t="s">
        <v>91</v>
      </c>
      <c r="D2235" s="1" t="s">
        <v>100</v>
      </c>
      <c r="E2235" t="s">
        <v>93</v>
      </c>
      <c r="F2235" t="s">
        <v>26</v>
      </c>
      <c r="G2235">
        <v>15</v>
      </c>
      <c r="H2235">
        <v>57433</v>
      </c>
      <c r="I2235" s="5">
        <f>IFERROR(VLOOKUP(TrendSheetStgData[Population]&amp;TrendSheetStgData[Cost Basis]&amp;TrendSheetStgData[Period]&amp;TrendSheetStgData[Trend],TrendSheetPrdData[#All],9,FALSE),0)</f>
        <v>57433</v>
      </c>
      <c r="J2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5" s="5">
        <f>VLOOKUP(TrendSheetStgData[Population]&amp;TrendSheetStgData[Trend],Threshold[#All],4,FALSE)</f>
        <v>10</v>
      </c>
      <c r="L2235" s="5">
        <f>VLOOKUP(TrendSheetStgData[Population]&amp;TrendSheetStgData[Trend],Threshold[#All],5,FALSE)</f>
        <v>5</v>
      </c>
      <c r="M2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6" spans="1:13" x14ac:dyDescent="0.25">
      <c r="A2236" t="s">
        <v>116</v>
      </c>
      <c r="B2236" t="s">
        <v>116</v>
      </c>
      <c r="C2236" t="s">
        <v>91</v>
      </c>
      <c r="D2236" s="1" t="s">
        <v>101</v>
      </c>
      <c r="E2236" t="s">
        <v>93</v>
      </c>
      <c r="F2236" t="s">
        <v>26</v>
      </c>
      <c r="G2236">
        <v>15</v>
      </c>
      <c r="H2236">
        <v>83338</v>
      </c>
      <c r="I2236" s="5">
        <f>IFERROR(VLOOKUP(TrendSheetStgData[Population]&amp;TrendSheetStgData[Cost Basis]&amp;TrendSheetStgData[Period]&amp;TrendSheetStgData[Trend],TrendSheetPrdData[#All],9,FALSE),0)</f>
        <v>83338</v>
      </c>
      <c r="J2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6" s="5">
        <f>VLOOKUP(TrendSheetStgData[Population]&amp;TrendSheetStgData[Trend],Threshold[#All],4,FALSE)</f>
        <v>10</v>
      </c>
      <c r="L2236" s="5">
        <f>VLOOKUP(TrendSheetStgData[Population]&amp;TrendSheetStgData[Trend],Threshold[#All],5,FALSE)</f>
        <v>5</v>
      </c>
      <c r="M2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7" spans="1:13" x14ac:dyDescent="0.25">
      <c r="A2237" t="s">
        <v>116</v>
      </c>
      <c r="B2237" t="s">
        <v>116</v>
      </c>
      <c r="C2237" t="s">
        <v>91</v>
      </c>
      <c r="D2237" s="1" t="s">
        <v>102</v>
      </c>
      <c r="E2237" t="s">
        <v>93</v>
      </c>
      <c r="F2237" t="s">
        <v>26</v>
      </c>
      <c r="G2237">
        <v>15</v>
      </c>
      <c r="H2237">
        <v>83614</v>
      </c>
      <c r="I2237" s="5">
        <f>IFERROR(VLOOKUP(TrendSheetStgData[Population]&amp;TrendSheetStgData[Cost Basis]&amp;TrendSheetStgData[Period]&amp;TrendSheetStgData[Trend],TrendSheetPrdData[#All],9,FALSE),0)</f>
        <v>83614</v>
      </c>
      <c r="J2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7" s="5">
        <f>VLOOKUP(TrendSheetStgData[Population]&amp;TrendSheetStgData[Trend],Threshold[#All],4,FALSE)</f>
        <v>10</v>
      </c>
      <c r="L2237" s="5">
        <f>VLOOKUP(TrendSheetStgData[Population]&amp;TrendSheetStgData[Trend],Threshold[#All],5,FALSE)</f>
        <v>5</v>
      </c>
      <c r="M2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8" spans="1:13" x14ac:dyDescent="0.25">
      <c r="A2238" t="s">
        <v>116</v>
      </c>
      <c r="B2238" t="s">
        <v>116</v>
      </c>
      <c r="C2238" t="s">
        <v>91</v>
      </c>
      <c r="D2238" s="1" t="s">
        <v>103</v>
      </c>
      <c r="E2238" t="s">
        <v>93</v>
      </c>
      <c r="F2238" t="s">
        <v>26</v>
      </c>
      <c r="G2238">
        <v>15</v>
      </c>
      <c r="H2238">
        <v>75477</v>
      </c>
      <c r="I2238" s="5">
        <f>IFERROR(VLOOKUP(TrendSheetStgData[Population]&amp;TrendSheetStgData[Cost Basis]&amp;TrendSheetStgData[Period]&amp;TrendSheetStgData[Trend],TrendSheetPrdData[#All],9,FALSE),0)</f>
        <v>75477</v>
      </c>
      <c r="J2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8" s="5">
        <f>VLOOKUP(TrendSheetStgData[Population]&amp;TrendSheetStgData[Trend],Threshold[#All],4,FALSE)</f>
        <v>10</v>
      </c>
      <c r="L2238" s="5">
        <f>VLOOKUP(TrendSheetStgData[Population]&amp;TrendSheetStgData[Trend],Threshold[#All],5,FALSE)</f>
        <v>5</v>
      </c>
      <c r="M2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39" spans="1:13" x14ac:dyDescent="0.25">
      <c r="A2239" t="s">
        <v>116</v>
      </c>
      <c r="B2239" t="s">
        <v>116</v>
      </c>
      <c r="C2239" t="s">
        <v>91</v>
      </c>
      <c r="D2239" s="1" t="s">
        <v>104</v>
      </c>
      <c r="E2239" t="s">
        <v>93</v>
      </c>
      <c r="F2239" t="s">
        <v>26</v>
      </c>
      <c r="G2239">
        <v>15</v>
      </c>
      <c r="H2239">
        <v>101701</v>
      </c>
      <c r="I2239" s="5">
        <f>IFERROR(VLOOKUP(TrendSheetStgData[Population]&amp;TrendSheetStgData[Cost Basis]&amp;TrendSheetStgData[Period]&amp;TrendSheetStgData[Trend],TrendSheetPrdData[#All],9,FALSE),0)</f>
        <v>101701</v>
      </c>
      <c r="J2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39" s="5">
        <f>VLOOKUP(TrendSheetStgData[Population]&amp;TrendSheetStgData[Trend],Threshold[#All],4,FALSE)</f>
        <v>10</v>
      </c>
      <c r="L2239" s="5">
        <f>VLOOKUP(TrendSheetStgData[Population]&amp;TrendSheetStgData[Trend],Threshold[#All],5,FALSE)</f>
        <v>5</v>
      </c>
      <c r="M2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40" spans="1:13" x14ac:dyDescent="0.25">
      <c r="A2240" t="s">
        <v>116</v>
      </c>
      <c r="B2240" t="s">
        <v>116</v>
      </c>
      <c r="C2240" t="s">
        <v>91</v>
      </c>
      <c r="D2240" s="1" t="s">
        <v>105</v>
      </c>
      <c r="E2240" t="s">
        <v>113</v>
      </c>
      <c r="F2240" t="s">
        <v>26</v>
      </c>
      <c r="G2240">
        <v>15</v>
      </c>
      <c r="H2240">
        <v>76175</v>
      </c>
      <c r="I2240" s="5">
        <f>IFERROR(VLOOKUP(TrendSheetStgData[Population]&amp;TrendSheetStgData[Cost Basis]&amp;TrendSheetStgData[Period]&amp;TrendSheetStgData[Trend],TrendSheetPrdData[#All],9,FALSE),0)</f>
        <v>76175</v>
      </c>
      <c r="J2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40" s="5">
        <f>VLOOKUP(TrendSheetStgData[Population]&amp;TrendSheetStgData[Trend],Threshold[#All],4,FALSE)</f>
        <v>10</v>
      </c>
      <c r="L2240" s="5">
        <f>VLOOKUP(TrendSheetStgData[Population]&amp;TrendSheetStgData[Trend],Threshold[#All],5,FALSE)</f>
        <v>5</v>
      </c>
      <c r="M2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41" spans="1:13" x14ac:dyDescent="0.25">
      <c r="A2241" t="s">
        <v>116</v>
      </c>
      <c r="B2241" t="s">
        <v>116</v>
      </c>
      <c r="C2241" t="s">
        <v>91</v>
      </c>
      <c r="D2241" s="1" t="s">
        <v>106</v>
      </c>
      <c r="E2241" t="s">
        <v>113</v>
      </c>
      <c r="F2241" t="s">
        <v>26</v>
      </c>
      <c r="G2241">
        <v>15</v>
      </c>
      <c r="H2241">
        <v>61380</v>
      </c>
      <c r="I2241" s="5">
        <f>IFERROR(VLOOKUP(TrendSheetStgData[Population]&amp;TrendSheetStgData[Cost Basis]&amp;TrendSheetStgData[Period]&amp;TrendSheetStgData[Trend],TrendSheetPrdData[#All],9,FALSE),0)</f>
        <v>61380</v>
      </c>
      <c r="J2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41" s="5">
        <f>VLOOKUP(TrendSheetStgData[Population]&amp;TrendSheetStgData[Trend],Threshold[#All],4,FALSE)</f>
        <v>10</v>
      </c>
      <c r="L2241" s="5">
        <f>VLOOKUP(TrendSheetStgData[Population]&amp;TrendSheetStgData[Trend],Threshold[#All],5,FALSE)</f>
        <v>5</v>
      </c>
      <c r="M2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42" spans="1:13" x14ac:dyDescent="0.25">
      <c r="A2242" t="s">
        <v>116</v>
      </c>
      <c r="B2242" t="s">
        <v>116</v>
      </c>
      <c r="C2242" t="s">
        <v>91</v>
      </c>
      <c r="D2242" s="1" t="s">
        <v>107</v>
      </c>
      <c r="E2242" t="s">
        <v>113</v>
      </c>
      <c r="F2242" t="s">
        <v>26</v>
      </c>
      <c r="G2242">
        <v>15</v>
      </c>
      <c r="H2242">
        <v>66452</v>
      </c>
      <c r="I2242" s="5">
        <f>IFERROR(VLOOKUP(TrendSheetStgData[Population]&amp;TrendSheetStgData[Cost Basis]&amp;TrendSheetStgData[Period]&amp;TrendSheetStgData[Trend],TrendSheetPrdData[#All],9,FALSE),0)</f>
        <v>66562</v>
      </c>
      <c r="J2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0.16525945734803643</v>
      </c>
      <c r="K2242" s="5">
        <f>VLOOKUP(TrendSheetStgData[Population]&amp;TrendSheetStgData[Trend],Threshold[#All],4,FALSE)</f>
        <v>10</v>
      </c>
      <c r="L2242" s="5">
        <f>VLOOKUP(TrendSheetStgData[Population]&amp;TrendSheetStgData[Trend],Threshold[#All],5,FALSE)</f>
        <v>5</v>
      </c>
      <c r="M2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43" spans="1:13" x14ac:dyDescent="0.25">
      <c r="A2243" t="s">
        <v>116</v>
      </c>
      <c r="B2243" t="s">
        <v>116</v>
      </c>
      <c r="C2243" t="s">
        <v>91</v>
      </c>
      <c r="D2243" s="1" t="s">
        <v>108</v>
      </c>
      <c r="E2243" t="s">
        <v>113</v>
      </c>
      <c r="F2243" t="s">
        <v>26</v>
      </c>
      <c r="G2243">
        <v>15</v>
      </c>
      <c r="H2243">
        <v>68962</v>
      </c>
      <c r="I2243" s="5">
        <f>IFERROR(VLOOKUP(TrendSheetStgData[Population]&amp;TrendSheetStgData[Cost Basis]&amp;TrendSheetStgData[Period]&amp;TrendSheetStgData[Trend],TrendSheetPrdData[#All],9,FALSE),0)</f>
        <v>68894</v>
      </c>
      <c r="J2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9.8702354341452095E-2</v>
      </c>
      <c r="K2243" s="5">
        <f>VLOOKUP(TrendSheetStgData[Population]&amp;TrendSheetStgData[Trend],Threshold[#All],4,FALSE)</f>
        <v>10</v>
      </c>
      <c r="L2243" s="5">
        <f>VLOOKUP(TrendSheetStgData[Population]&amp;TrendSheetStgData[Trend],Threshold[#All],5,FALSE)</f>
        <v>5</v>
      </c>
      <c r="M2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44" spans="1:13" x14ac:dyDescent="0.25">
      <c r="A2244" t="s">
        <v>116</v>
      </c>
      <c r="B2244" t="s">
        <v>116</v>
      </c>
      <c r="C2244" t="s">
        <v>91</v>
      </c>
      <c r="D2244" s="1" t="s">
        <v>109</v>
      </c>
      <c r="E2244" t="s">
        <v>113</v>
      </c>
      <c r="F2244" t="s">
        <v>26</v>
      </c>
      <c r="G2244">
        <v>15</v>
      </c>
      <c r="H2244">
        <v>72328</v>
      </c>
      <c r="I2244" s="5">
        <f>IFERROR(VLOOKUP(TrendSheetStgData[Population]&amp;TrendSheetStgData[Cost Basis]&amp;TrendSheetStgData[Period]&amp;TrendSheetStgData[Trend],TrendSheetPrdData[#All],9,FALSE),0)</f>
        <v>72144</v>
      </c>
      <c r="J2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0.25504546462630295</v>
      </c>
      <c r="K2244" s="5">
        <f>VLOOKUP(TrendSheetStgData[Population]&amp;TrendSheetStgData[Trend],Threshold[#All],4,FALSE)</f>
        <v>10</v>
      </c>
      <c r="L2244" s="5">
        <f>VLOOKUP(TrendSheetStgData[Population]&amp;TrendSheetStgData[Trend],Threshold[#All],5,FALSE)</f>
        <v>5</v>
      </c>
      <c r="M2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45" spans="1:13" x14ac:dyDescent="0.25">
      <c r="A2245" t="s">
        <v>116</v>
      </c>
      <c r="B2245" t="s">
        <v>116</v>
      </c>
      <c r="C2245" t="s">
        <v>91</v>
      </c>
      <c r="D2245" s="1" t="s">
        <v>110</v>
      </c>
      <c r="E2245" t="s">
        <v>113</v>
      </c>
      <c r="F2245" t="s">
        <v>26</v>
      </c>
      <c r="G2245">
        <v>15</v>
      </c>
      <c r="H2245">
        <v>71179</v>
      </c>
      <c r="I2245" s="5">
        <f>IFERROR(VLOOKUP(TrendSheetStgData[Population]&amp;TrendSheetStgData[Cost Basis]&amp;TrendSheetStgData[Period]&amp;TrendSheetStgData[Trend],TrendSheetPrdData[#All],9,FALSE),0)</f>
        <v>71178</v>
      </c>
      <c r="J2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1.4049284891399028E-3</v>
      </c>
      <c r="K2245" s="5">
        <f>VLOOKUP(TrendSheetStgData[Population]&amp;TrendSheetStgData[Trend],Threshold[#All],4,FALSE)</f>
        <v>10</v>
      </c>
      <c r="L2245" s="5">
        <f>VLOOKUP(TrendSheetStgData[Population]&amp;TrendSheetStgData[Trend],Threshold[#All],5,FALSE)</f>
        <v>5</v>
      </c>
      <c r="M2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46" spans="1:13" x14ac:dyDescent="0.25">
      <c r="A2246" t="s">
        <v>116</v>
      </c>
      <c r="B2246" t="s">
        <v>116</v>
      </c>
      <c r="C2246" t="s">
        <v>91</v>
      </c>
      <c r="D2246" s="1" t="s">
        <v>111</v>
      </c>
      <c r="E2246" t="s">
        <v>113</v>
      </c>
      <c r="F2246" t="s">
        <v>26</v>
      </c>
      <c r="G2246">
        <v>15</v>
      </c>
      <c r="H2246">
        <v>62527</v>
      </c>
      <c r="I2246" s="5">
        <f>IFERROR(VLOOKUP(TrendSheetStgData[Population]&amp;TrendSheetStgData[Cost Basis]&amp;TrendSheetStgData[Period]&amp;TrendSheetStgData[Trend],TrendSheetPrdData[#All],9,FALSE),0)</f>
        <v>62202</v>
      </c>
      <c r="J2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0.52249123822385135</v>
      </c>
      <c r="K2246" s="5">
        <f>VLOOKUP(TrendSheetStgData[Population]&amp;TrendSheetStgData[Trend],Threshold[#All],4,FALSE)</f>
        <v>10</v>
      </c>
      <c r="L2246" s="5">
        <f>VLOOKUP(TrendSheetStgData[Population]&amp;TrendSheetStgData[Trend],Threshold[#All],5,FALSE)</f>
        <v>5</v>
      </c>
      <c r="M2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47" spans="1:13" x14ac:dyDescent="0.25">
      <c r="A2247" t="s">
        <v>116</v>
      </c>
      <c r="B2247" t="s">
        <v>116</v>
      </c>
      <c r="C2247" t="s">
        <v>91</v>
      </c>
      <c r="D2247" s="1" t="s">
        <v>112</v>
      </c>
      <c r="E2247" t="s">
        <v>113</v>
      </c>
      <c r="F2247" t="s">
        <v>26</v>
      </c>
      <c r="G2247">
        <v>15</v>
      </c>
      <c r="H2247">
        <v>54666</v>
      </c>
      <c r="I2247" s="5">
        <f>IFERROR(VLOOKUP(TrendSheetStgData[Population]&amp;TrendSheetStgData[Cost Basis]&amp;TrendSheetStgData[Period]&amp;TrendSheetStgData[Trend],TrendSheetPrdData[#All],9,FALSE),0)</f>
        <v>54666</v>
      </c>
      <c r="J2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47" s="5">
        <f>VLOOKUP(TrendSheetStgData[Population]&amp;TrendSheetStgData[Trend],Threshold[#All],4,FALSE)</f>
        <v>10</v>
      </c>
      <c r="L2247" s="5">
        <f>VLOOKUP(TrendSheetStgData[Population]&amp;TrendSheetStgData[Trend],Threshold[#All],5,FALSE)</f>
        <v>5</v>
      </c>
      <c r="M2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48" spans="1:13" x14ac:dyDescent="0.25">
      <c r="A2248" t="s">
        <v>116</v>
      </c>
      <c r="B2248" t="s">
        <v>116</v>
      </c>
      <c r="C2248" t="s">
        <v>91</v>
      </c>
      <c r="D2248" s="1" t="s">
        <v>114</v>
      </c>
      <c r="E2248" t="s">
        <v>113</v>
      </c>
      <c r="F2248" t="s">
        <v>26</v>
      </c>
      <c r="G2248">
        <v>15</v>
      </c>
      <c r="H2248">
        <v>62173</v>
      </c>
      <c r="I2248" s="5">
        <f>IFERROR(VLOOKUP(TrendSheetStgData[Population]&amp;TrendSheetStgData[Cost Basis]&amp;TrendSheetStgData[Period]&amp;TrendSheetStgData[Trend],TrendSheetPrdData[#All],9,FALSE),0)</f>
        <v>0</v>
      </c>
      <c r="J2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48" s="5">
        <f>VLOOKUP(TrendSheetStgData[Population]&amp;TrendSheetStgData[Trend],Threshold[#All],4,FALSE)</f>
        <v>10</v>
      </c>
      <c r="L2248" s="5">
        <f>VLOOKUP(TrendSheetStgData[Population]&amp;TrendSheetStgData[Trend],Threshold[#All],5,FALSE)</f>
        <v>5</v>
      </c>
      <c r="M2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49" spans="1:13" x14ac:dyDescent="0.25">
      <c r="A2249" t="s">
        <v>116</v>
      </c>
      <c r="B2249" t="s">
        <v>116</v>
      </c>
      <c r="C2249" t="s">
        <v>91</v>
      </c>
      <c r="D2249" s="1" t="s">
        <v>92</v>
      </c>
      <c r="E2249" t="s">
        <v>93</v>
      </c>
      <c r="F2249" t="s">
        <v>27</v>
      </c>
      <c r="G2249">
        <v>16</v>
      </c>
      <c r="H2249">
        <v>0.8</v>
      </c>
      <c r="I2249" s="5">
        <f>IFERROR(VLOOKUP(TrendSheetStgData[Population]&amp;TrendSheetStgData[Cost Basis]&amp;TrendSheetStgData[Period]&amp;TrendSheetStgData[Trend],TrendSheetPrdData[#All],9,FALSE),0)</f>
        <v>0.8</v>
      </c>
      <c r="J2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49" s="5">
        <f>VLOOKUP(TrendSheetStgData[Population]&amp;TrendSheetStgData[Trend],Threshold[#All],4,FALSE)</f>
        <v>10</v>
      </c>
      <c r="L2249" s="5">
        <f>VLOOKUP(TrendSheetStgData[Population]&amp;TrendSheetStgData[Trend],Threshold[#All],5,FALSE)</f>
        <v>5</v>
      </c>
      <c r="M2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0" spans="1:13" x14ac:dyDescent="0.25">
      <c r="A2250" t="s">
        <v>116</v>
      </c>
      <c r="B2250" t="s">
        <v>116</v>
      </c>
      <c r="C2250" t="s">
        <v>91</v>
      </c>
      <c r="D2250" s="1" t="s">
        <v>94</v>
      </c>
      <c r="E2250" t="s">
        <v>93</v>
      </c>
      <c r="F2250" t="s">
        <v>27</v>
      </c>
      <c r="G2250">
        <v>16</v>
      </c>
      <c r="H2250">
        <v>0.83</v>
      </c>
      <c r="I2250" s="5">
        <f>IFERROR(VLOOKUP(TrendSheetStgData[Population]&amp;TrendSheetStgData[Cost Basis]&amp;TrendSheetStgData[Period]&amp;TrendSheetStgData[Trend],TrendSheetPrdData[#All],9,FALSE),0)</f>
        <v>0.84</v>
      </c>
      <c r="J2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1.1904761904761916</v>
      </c>
      <c r="K2250" s="5">
        <f>VLOOKUP(TrendSheetStgData[Population]&amp;TrendSheetStgData[Trend],Threshold[#All],4,FALSE)</f>
        <v>10</v>
      </c>
      <c r="L2250" s="5">
        <f>VLOOKUP(TrendSheetStgData[Population]&amp;TrendSheetStgData[Trend],Threshold[#All],5,FALSE)</f>
        <v>5</v>
      </c>
      <c r="M2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51" spans="1:13" x14ac:dyDescent="0.25">
      <c r="A2251" t="s">
        <v>116</v>
      </c>
      <c r="B2251" t="s">
        <v>116</v>
      </c>
      <c r="C2251" t="s">
        <v>91</v>
      </c>
      <c r="D2251" s="1" t="s">
        <v>95</v>
      </c>
      <c r="E2251" t="s">
        <v>93</v>
      </c>
      <c r="F2251" t="s">
        <v>27</v>
      </c>
      <c r="G2251">
        <v>16</v>
      </c>
      <c r="H2251">
        <v>0.82</v>
      </c>
      <c r="I2251" s="5">
        <f>IFERROR(VLOOKUP(TrendSheetStgData[Population]&amp;TrendSheetStgData[Cost Basis]&amp;TrendSheetStgData[Period]&amp;TrendSheetStgData[Trend],TrendSheetPrdData[#All],9,FALSE),0)</f>
        <v>0.82</v>
      </c>
      <c r="J2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1" s="5">
        <f>VLOOKUP(TrendSheetStgData[Population]&amp;TrendSheetStgData[Trend],Threshold[#All],4,FALSE)</f>
        <v>10</v>
      </c>
      <c r="L2251" s="5">
        <f>VLOOKUP(TrendSheetStgData[Population]&amp;TrendSheetStgData[Trend],Threshold[#All],5,FALSE)</f>
        <v>5</v>
      </c>
      <c r="M2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2" spans="1:13" x14ac:dyDescent="0.25">
      <c r="A2252" t="s">
        <v>116</v>
      </c>
      <c r="B2252" t="s">
        <v>116</v>
      </c>
      <c r="C2252" t="s">
        <v>91</v>
      </c>
      <c r="D2252" s="1" t="s">
        <v>96</v>
      </c>
      <c r="E2252" t="s">
        <v>93</v>
      </c>
      <c r="F2252" t="s">
        <v>27</v>
      </c>
      <c r="G2252">
        <v>16</v>
      </c>
      <c r="H2252">
        <v>0.79</v>
      </c>
      <c r="I2252" s="5">
        <f>IFERROR(VLOOKUP(TrendSheetStgData[Population]&amp;TrendSheetStgData[Cost Basis]&amp;TrendSheetStgData[Period]&amp;TrendSheetStgData[Trend],TrendSheetPrdData[#All],9,FALSE),0)</f>
        <v>0.79</v>
      </c>
      <c r="J2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2" s="5">
        <f>VLOOKUP(TrendSheetStgData[Population]&amp;TrendSheetStgData[Trend],Threshold[#All],4,FALSE)</f>
        <v>10</v>
      </c>
      <c r="L2252" s="5">
        <f>VLOOKUP(TrendSheetStgData[Population]&amp;TrendSheetStgData[Trend],Threshold[#All],5,FALSE)</f>
        <v>5</v>
      </c>
      <c r="M2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3" spans="1:13" x14ac:dyDescent="0.25">
      <c r="A2253" t="s">
        <v>116</v>
      </c>
      <c r="B2253" t="s">
        <v>116</v>
      </c>
      <c r="C2253" t="s">
        <v>91</v>
      </c>
      <c r="D2253" s="1" t="s">
        <v>97</v>
      </c>
      <c r="E2253" t="s">
        <v>93</v>
      </c>
      <c r="F2253" t="s">
        <v>27</v>
      </c>
      <c r="G2253">
        <v>16</v>
      </c>
      <c r="H2253">
        <v>0.81</v>
      </c>
      <c r="I2253" s="5">
        <f>IFERROR(VLOOKUP(TrendSheetStgData[Population]&amp;TrendSheetStgData[Cost Basis]&amp;TrendSheetStgData[Period]&amp;TrendSheetStgData[Trend],TrendSheetPrdData[#All],9,FALSE),0)</f>
        <v>0.81</v>
      </c>
      <c r="J2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3" s="5">
        <f>VLOOKUP(TrendSheetStgData[Population]&amp;TrendSheetStgData[Trend],Threshold[#All],4,FALSE)</f>
        <v>10</v>
      </c>
      <c r="L2253" s="5">
        <f>VLOOKUP(TrendSheetStgData[Population]&amp;TrendSheetStgData[Trend],Threshold[#All],5,FALSE)</f>
        <v>5</v>
      </c>
      <c r="M2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4" spans="1:13" x14ac:dyDescent="0.25">
      <c r="A2254" t="s">
        <v>116</v>
      </c>
      <c r="B2254" t="s">
        <v>116</v>
      </c>
      <c r="C2254" t="s">
        <v>91</v>
      </c>
      <c r="D2254" s="1" t="s">
        <v>98</v>
      </c>
      <c r="E2254" t="s">
        <v>93</v>
      </c>
      <c r="F2254" t="s">
        <v>27</v>
      </c>
      <c r="G2254">
        <v>16</v>
      </c>
      <c r="H2254">
        <v>0.78</v>
      </c>
      <c r="I2254" s="5">
        <f>IFERROR(VLOOKUP(TrendSheetStgData[Population]&amp;TrendSheetStgData[Cost Basis]&amp;TrendSheetStgData[Period]&amp;TrendSheetStgData[Trend],TrendSheetPrdData[#All],9,FALSE),0)</f>
        <v>0.78</v>
      </c>
      <c r="J2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4" s="5">
        <f>VLOOKUP(TrendSheetStgData[Population]&amp;TrendSheetStgData[Trend],Threshold[#All],4,FALSE)</f>
        <v>10</v>
      </c>
      <c r="L2254" s="5">
        <f>VLOOKUP(TrendSheetStgData[Population]&amp;TrendSheetStgData[Trend],Threshold[#All],5,FALSE)</f>
        <v>5</v>
      </c>
      <c r="M2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5" spans="1:13" x14ac:dyDescent="0.25">
      <c r="A2255" t="s">
        <v>116</v>
      </c>
      <c r="B2255" t="s">
        <v>116</v>
      </c>
      <c r="C2255" t="s">
        <v>91</v>
      </c>
      <c r="D2255" s="1" t="s">
        <v>99</v>
      </c>
      <c r="E2255" t="s">
        <v>93</v>
      </c>
      <c r="F2255" t="s">
        <v>27</v>
      </c>
      <c r="G2255">
        <v>16</v>
      </c>
      <c r="H2255">
        <v>0.79</v>
      </c>
      <c r="I2255" s="5">
        <f>IFERROR(VLOOKUP(TrendSheetStgData[Population]&amp;TrendSheetStgData[Cost Basis]&amp;TrendSheetStgData[Period]&amp;TrendSheetStgData[Trend],TrendSheetPrdData[#All],9,FALSE),0)</f>
        <v>0.8</v>
      </c>
      <c r="J2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2255" s="5">
        <f>VLOOKUP(TrendSheetStgData[Population]&amp;TrendSheetStgData[Trend],Threshold[#All],4,FALSE)</f>
        <v>10</v>
      </c>
      <c r="L2255" s="5">
        <f>VLOOKUP(TrendSheetStgData[Population]&amp;TrendSheetStgData[Trend],Threshold[#All],5,FALSE)</f>
        <v>5</v>
      </c>
      <c r="M2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56" spans="1:13" x14ac:dyDescent="0.25">
      <c r="A2256" t="s">
        <v>116</v>
      </c>
      <c r="B2256" t="s">
        <v>116</v>
      </c>
      <c r="C2256" t="s">
        <v>91</v>
      </c>
      <c r="D2256" s="1" t="s">
        <v>100</v>
      </c>
      <c r="E2256" t="s">
        <v>93</v>
      </c>
      <c r="F2256" t="s">
        <v>27</v>
      </c>
      <c r="G2256">
        <v>16</v>
      </c>
      <c r="H2256">
        <v>0.79</v>
      </c>
      <c r="I2256" s="5">
        <f>IFERROR(VLOOKUP(TrendSheetStgData[Population]&amp;TrendSheetStgData[Cost Basis]&amp;TrendSheetStgData[Period]&amp;TrendSheetStgData[Trend],TrendSheetPrdData[#All],9,FALSE),0)</f>
        <v>0.79</v>
      </c>
      <c r="J2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6" s="5">
        <f>VLOOKUP(TrendSheetStgData[Population]&amp;TrendSheetStgData[Trend],Threshold[#All],4,FALSE)</f>
        <v>10</v>
      </c>
      <c r="L2256" s="5">
        <f>VLOOKUP(TrendSheetStgData[Population]&amp;TrendSheetStgData[Trend],Threshold[#All],5,FALSE)</f>
        <v>5</v>
      </c>
      <c r="M2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7" spans="1:13" x14ac:dyDescent="0.25">
      <c r="A2257" t="s">
        <v>116</v>
      </c>
      <c r="B2257" t="s">
        <v>116</v>
      </c>
      <c r="C2257" t="s">
        <v>91</v>
      </c>
      <c r="D2257" s="1" t="s">
        <v>101</v>
      </c>
      <c r="E2257" t="s">
        <v>93</v>
      </c>
      <c r="F2257" t="s">
        <v>27</v>
      </c>
      <c r="G2257">
        <v>16</v>
      </c>
      <c r="H2257">
        <v>0.8</v>
      </c>
      <c r="I2257" s="5">
        <f>IFERROR(VLOOKUP(TrendSheetStgData[Population]&amp;TrendSheetStgData[Cost Basis]&amp;TrendSheetStgData[Period]&amp;TrendSheetStgData[Trend],TrendSheetPrdData[#All],9,FALSE),0)</f>
        <v>0.8</v>
      </c>
      <c r="J2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57" s="5">
        <f>VLOOKUP(TrendSheetStgData[Population]&amp;TrendSheetStgData[Trend],Threshold[#All],4,FALSE)</f>
        <v>10</v>
      </c>
      <c r="L2257" s="5">
        <f>VLOOKUP(TrendSheetStgData[Population]&amp;TrendSheetStgData[Trend],Threshold[#All],5,FALSE)</f>
        <v>5</v>
      </c>
      <c r="M2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58" spans="1:13" x14ac:dyDescent="0.25">
      <c r="A2258" t="s">
        <v>116</v>
      </c>
      <c r="B2258" t="s">
        <v>116</v>
      </c>
      <c r="C2258" t="s">
        <v>91</v>
      </c>
      <c r="D2258" s="1" t="s">
        <v>102</v>
      </c>
      <c r="E2258" t="s">
        <v>93</v>
      </c>
      <c r="F2258" t="s">
        <v>27</v>
      </c>
      <c r="G2258">
        <v>16</v>
      </c>
      <c r="H2258">
        <v>0.8</v>
      </c>
      <c r="I2258" s="5">
        <f>IFERROR(VLOOKUP(TrendSheetStgData[Population]&amp;TrendSheetStgData[Cost Basis]&amp;TrendSheetStgData[Period]&amp;TrendSheetStgData[Trend],TrendSheetPrdData[#All],9,FALSE),0)</f>
        <v>0.81</v>
      </c>
      <c r="J2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1.2345679012345689</v>
      </c>
      <c r="K2258" s="5">
        <f>VLOOKUP(TrendSheetStgData[Population]&amp;TrendSheetStgData[Trend],Threshold[#All],4,FALSE)</f>
        <v>10</v>
      </c>
      <c r="L2258" s="5">
        <f>VLOOKUP(TrendSheetStgData[Population]&amp;TrendSheetStgData[Trend],Threshold[#All],5,FALSE)</f>
        <v>5</v>
      </c>
      <c r="M2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59" spans="1:13" x14ac:dyDescent="0.25">
      <c r="A2259" t="s">
        <v>116</v>
      </c>
      <c r="B2259" t="s">
        <v>116</v>
      </c>
      <c r="C2259" t="s">
        <v>91</v>
      </c>
      <c r="D2259" s="1" t="s">
        <v>103</v>
      </c>
      <c r="E2259" t="s">
        <v>93</v>
      </c>
      <c r="F2259" t="s">
        <v>27</v>
      </c>
      <c r="G2259">
        <v>16</v>
      </c>
      <c r="H2259">
        <v>0.79</v>
      </c>
      <c r="I2259" s="5">
        <f>IFERROR(VLOOKUP(TrendSheetStgData[Population]&amp;TrendSheetStgData[Cost Basis]&amp;TrendSheetStgData[Period]&amp;TrendSheetStgData[Trend],TrendSheetPrdData[#All],9,FALSE),0)</f>
        <v>0.8</v>
      </c>
      <c r="J2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2259" s="5">
        <f>VLOOKUP(TrendSheetStgData[Population]&amp;TrendSheetStgData[Trend],Threshold[#All],4,FALSE)</f>
        <v>10</v>
      </c>
      <c r="L2259" s="5">
        <f>VLOOKUP(TrendSheetStgData[Population]&amp;TrendSheetStgData[Trend],Threshold[#All],5,FALSE)</f>
        <v>5</v>
      </c>
      <c r="M2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60" spans="1:13" x14ac:dyDescent="0.25">
      <c r="A2260" t="s">
        <v>116</v>
      </c>
      <c r="B2260" t="s">
        <v>116</v>
      </c>
      <c r="C2260" t="s">
        <v>91</v>
      </c>
      <c r="D2260" s="1" t="s">
        <v>104</v>
      </c>
      <c r="E2260" t="s">
        <v>93</v>
      </c>
      <c r="F2260" t="s">
        <v>27</v>
      </c>
      <c r="G2260">
        <v>16</v>
      </c>
      <c r="H2260">
        <v>0.79</v>
      </c>
      <c r="I2260" s="5">
        <f>IFERROR(VLOOKUP(TrendSheetStgData[Population]&amp;TrendSheetStgData[Cost Basis]&amp;TrendSheetStgData[Period]&amp;TrendSheetStgData[Trend],TrendSheetPrdData[#All],9,FALSE),0)</f>
        <v>0.79</v>
      </c>
      <c r="J2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60" s="5">
        <f>VLOOKUP(TrendSheetStgData[Population]&amp;TrendSheetStgData[Trend],Threshold[#All],4,FALSE)</f>
        <v>10</v>
      </c>
      <c r="L2260" s="5">
        <f>VLOOKUP(TrendSheetStgData[Population]&amp;TrendSheetStgData[Trend],Threshold[#All],5,FALSE)</f>
        <v>5</v>
      </c>
      <c r="M2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61" spans="1:13" x14ac:dyDescent="0.25">
      <c r="A2261" t="s">
        <v>116</v>
      </c>
      <c r="B2261" t="s">
        <v>116</v>
      </c>
      <c r="C2261" t="s">
        <v>91</v>
      </c>
      <c r="D2261" s="1" t="s">
        <v>105</v>
      </c>
      <c r="E2261" t="s">
        <v>113</v>
      </c>
      <c r="F2261" t="s">
        <v>27</v>
      </c>
      <c r="G2261">
        <v>16</v>
      </c>
      <c r="H2261">
        <v>0.86</v>
      </c>
      <c r="I2261" s="5">
        <f>IFERROR(VLOOKUP(TrendSheetStgData[Population]&amp;TrendSheetStgData[Cost Basis]&amp;TrendSheetStgData[Period]&amp;TrendSheetStgData[Trend],TrendSheetPrdData[#All],9,FALSE),0)</f>
        <v>0.87</v>
      </c>
      <c r="J2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1.1494252873563229</v>
      </c>
      <c r="K2261" s="5">
        <f>VLOOKUP(TrendSheetStgData[Population]&amp;TrendSheetStgData[Trend],Threshold[#All],4,FALSE)</f>
        <v>10</v>
      </c>
      <c r="L2261" s="5">
        <f>VLOOKUP(TrendSheetStgData[Population]&amp;TrendSheetStgData[Trend],Threshold[#All],5,FALSE)</f>
        <v>5</v>
      </c>
      <c r="M2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62" spans="1:13" x14ac:dyDescent="0.25">
      <c r="A2262" t="s">
        <v>116</v>
      </c>
      <c r="B2262" t="s">
        <v>116</v>
      </c>
      <c r="C2262" t="s">
        <v>91</v>
      </c>
      <c r="D2262" s="1" t="s">
        <v>106</v>
      </c>
      <c r="E2262" t="s">
        <v>113</v>
      </c>
      <c r="F2262" t="s">
        <v>27</v>
      </c>
      <c r="G2262">
        <v>16</v>
      </c>
      <c r="H2262">
        <v>0.92</v>
      </c>
      <c r="I2262" s="5">
        <f>IFERROR(VLOOKUP(TrendSheetStgData[Population]&amp;TrendSheetStgData[Cost Basis]&amp;TrendSheetStgData[Period]&amp;TrendSheetStgData[Trend],TrendSheetPrdData[#All],9,FALSE),0)</f>
        <v>0.92</v>
      </c>
      <c r="J2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62" s="5">
        <f>VLOOKUP(TrendSheetStgData[Population]&amp;TrendSheetStgData[Trend],Threshold[#All],4,FALSE)</f>
        <v>10</v>
      </c>
      <c r="L2262" s="5">
        <f>VLOOKUP(TrendSheetStgData[Population]&amp;TrendSheetStgData[Trend],Threshold[#All],5,FALSE)</f>
        <v>5</v>
      </c>
      <c r="M2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63" spans="1:13" x14ac:dyDescent="0.25">
      <c r="A2263" t="s">
        <v>116</v>
      </c>
      <c r="B2263" t="s">
        <v>116</v>
      </c>
      <c r="C2263" t="s">
        <v>91</v>
      </c>
      <c r="D2263" s="1" t="s">
        <v>107</v>
      </c>
      <c r="E2263" t="s">
        <v>113</v>
      </c>
      <c r="F2263" t="s">
        <v>27</v>
      </c>
      <c r="G2263">
        <v>16</v>
      </c>
      <c r="H2263">
        <v>0.88</v>
      </c>
      <c r="I2263" s="5">
        <f>IFERROR(VLOOKUP(TrendSheetStgData[Population]&amp;TrendSheetStgData[Cost Basis]&amp;TrendSheetStgData[Period]&amp;TrendSheetStgData[Trend],TrendSheetPrdData[#All],9,FALSE),0)</f>
        <v>0.88</v>
      </c>
      <c r="J2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63" s="5">
        <f>VLOOKUP(TrendSheetStgData[Population]&amp;TrendSheetStgData[Trend],Threshold[#All],4,FALSE)</f>
        <v>10</v>
      </c>
      <c r="L2263" s="5">
        <f>VLOOKUP(TrendSheetStgData[Population]&amp;TrendSheetStgData[Trend],Threshold[#All],5,FALSE)</f>
        <v>5</v>
      </c>
      <c r="M2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64" spans="1:13" x14ac:dyDescent="0.25">
      <c r="A2264" t="s">
        <v>116</v>
      </c>
      <c r="B2264" t="s">
        <v>116</v>
      </c>
      <c r="C2264" t="s">
        <v>91</v>
      </c>
      <c r="D2264" s="1" t="s">
        <v>108</v>
      </c>
      <c r="E2264" t="s">
        <v>113</v>
      </c>
      <c r="F2264" t="s">
        <v>27</v>
      </c>
      <c r="G2264">
        <v>16</v>
      </c>
      <c r="H2264">
        <v>0.91</v>
      </c>
      <c r="I2264" s="5">
        <f>IFERROR(VLOOKUP(TrendSheetStgData[Population]&amp;TrendSheetStgData[Cost Basis]&amp;TrendSheetStgData[Period]&amp;TrendSheetStgData[Trend],TrendSheetPrdData[#All],9,FALSE),0)</f>
        <v>0.92</v>
      </c>
      <c r="J2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1.0869565217391313</v>
      </c>
      <c r="K2264" s="5">
        <f>VLOOKUP(TrendSheetStgData[Population]&amp;TrendSheetStgData[Trend],Threshold[#All],4,FALSE)</f>
        <v>10</v>
      </c>
      <c r="L2264" s="5">
        <f>VLOOKUP(TrendSheetStgData[Population]&amp;TrendSheetStgData[Trend],Threshold[#All],5,FALSE)</f>
        <v>5</v>
      </c>
      <c r="M2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65" spans="1:13" x14ac:dyDescent="0.25">
      <c r="A2265" t="s">
        <v>116</v>
      </c>
      <c r="B2265" t="s">
        <v>116</v>
      </c>
      <c r="C2265" t="s">
        <v>91</v>
      </c>
      <c r="D2265" s="1" t="s">
        <v>109</v>
      </c>
      <c r="E2265" t="s">
        <v>113</v>
      </c>
      <c r="F2265" t="s">
        <v>27</v>
      </c>
      <c r="G2265">
        <v>16</v>
      </c>
      <c r="H2265">
        <v>0.94</v>
      </c>
      <c r="I2265" s="5">
        <f>IFERROR(VLOOKUP(TrendSheetStgData[Population]&amp;TrendSheetStgData[Cost Basis]&amp;TrendSheetStgData[Period]&amp;TrendSheetStgData[Trend],TrendSheetPrdData[#All],9,FALSE),0)</f>
        <v>0.95</v>
      </c>
      <c r="J2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1.0526315789473695</v>
      </c>
      <c r="K2265" s="5">
        <f>VLOOKUP(TrendSheetStgData[Population]&amp;TrendSheetStgData[Trend],Threshold[#All],4,FALSE)</f>
        <v>10</v>
      </c>
      <c r="L2265" s="5">
        <f>VLOOKUP(TrendSheetStgData[Population]&amp;TrendSheetStgData[Trend],Threshold[#All],5,FALSE)</f>
        <v>5</v>
      </c>
      <c r="M2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66" spans="1:13" x14ac:dyDescent="0.25">
      <c r="A2266" t="s">
        <v>116</v>
      </c>
      <c r="B2266" t="s">
        <v>116</v>
      </c>
      <c r="C2266" t="s">
        <v>91</v>
      </c>
      <c r="D2266" s="1" t="s">
        <v>110</v>
      </c>
      <c r="E2266" t="s">
        <v>113</v>
      </c>
      <c r="F2266" t="s">
        <v>27</v>
      </c>
      <c r="G2266">
        <v>16</v>
      </c>
      <c r="H2266">
        <v>0.91</v>
      </c>
      <c r="I2266" s="5">
        <f>IFERROR(VLOOKUP(TrendSheetStgData[Population]&amp;TrendSheetStgData[Cost Basis]&amp;TrendSheetStgData[Period]&amp;TrendSheetStgData[Trend],TrendSheetPrdData[#All],9,FALSE),0)</f>
        <v>0.92</v>
      </c>
      <c r="J2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1.0869565217391313</v>
      </c>
      <c r="K2266" s="5">
        <f>VLOOKUP(TrendSheetStgData[Population]&amp;TrendSheetStgData[Trend],Threshold[#All],4,FALSE)</f>
        <v>10</v>
      </c>
      <c r="L2266" s="5">
        <f>VLOOKUP(TrendSheetStgData[Population]&amp;TrendSheetStgData[Trend],Threshold[#All],5,FALSE)</f>
        <v>5</v>
      </c>
      <c r="M2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67" spans="1:13" x14ac:dyDescent="0.25">
      <c r="A2267" t="s">
        <v>116</v>
      </c>
      <c r="B2267" t="s">
        <v>116</v>
      </c>
      <c r="C2267" t="s">
        <v>91</v>
      </c>
      <c r="D2267" s="1" t="s">
        <v>111</v>
      </c>
      <c r="E2267" t="s">
        <v>113</v>
      </c>
      <c r="F2267" t="s">
        <v>27</v>
      </c>
      <c r="G2267">
        <v>16</v>
      </c>
      <c r="H2267">
        <v>0.93</v>
      </c>
      <c r="I2267" s="5">
        <f>IFERROR(VLOOKUP(TrendSheetStgData[Population]&amp;TrendSheetStgData[Cost Basis]&amp;TrendSheetStgData[Period]&amp;TrendSheetStgData[Trend],TrendSheetPrdData[#All],9,FALSE),0)</f>
        <v>0.94</v>
      </c>
      <c r="J2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1.0638297872340319</v>
      </c>
      <c r="K2267" s="5">
        <f>VLOOKUP(TrendSheetStgData[Population]&amp;TrendSheetStgData[Trend],Threshold[#All],4,FALSE)</f>
        <v>10</v>
      </c>
      <c r="L2267" s="5">
        <f>VLOOKUP(TrendSheetStgData[Population]&amp;TrendSheetStgData[Trend],Threshold[#All],5,FALSE)</f>
        <v>5</v>
      </c>
      <c r="M2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68" spans="1:13" x14ac:dyDescent="0.25">
      <c r="A2268" t="s">
        <v>116</v>
      </c>
      <c r="B2268" t="s">
        <v>116</v>
      </c>
      <c r="C2268" t="s">
        <v>91</v>
      </c>
      <c r="D2268" s="1" t="s">
        <v>112</v>
      </c>
      <c r="E2268" t="s">
        <v>113</v>
      </c>
      <c r="F2268" t="s">
        <v>27</v>
      </c>
      <c r="G2268">
        <v>16</v>
      </c>
      <c r="H2268">
        <v>0.95</v>
      </c>
      <c r="I2268" s="5">
        <f>IFERROR(VLOOKUP(TrendSheetStgData[Population]&amp;TrendSheetStgData[Cost Basis]&amp;TrendSheetStgData[Period]&amp;TrendSheetStgData[Trend],TrendSheetPrdData[#All],9,FALSE),0)</f>
        <v>0.95</v>
      </c>
      <c r="J2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68" s="5">
        <f>VLOOKUP(TrendSheetStgData[Population]&amp;TrendSheetStgData[Trend],Threshold[#All],4,FALSE)</f>
        <v>10</v>
      </c>
      <c r="L2268" s="5">
        <f>VLOOKUP(TrendSheetStgData[Population]&amp;TrendSheetStgData[Trend],Threshold[#All],5,FALSE)</f>
        <v>5</v>
      </c>
      <c r="M2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69" spans="1:13" x14ac:dyDescent="0.25">
      <c r="A2269" t="s">
        <v>116</v>
      </c>
      <c r="B2269" t="s">
        <v>116</v>
      </c>
      <c r="C2269" t="s">
        <v>91</v>
      </c>
      <c r="D2269" s="1" t="s">
        <v>114</v>
      </c>
      <c r="E2269" t="s">
        <v>113</v>
      </c>
      <c r="F2269" t="s">
        <v>27</v>
      </c>
      <c r="G2269">
        <v>16</v>
      </c>
      <c r="H2269">
        <v>0.84</v>
      </c>
      <c r="I2269" s="5">
        <f>IFERROR(VLOOKUP(TrendSheetStgData[Population]&amp;TrendSheetStgData[Cost Basis]&amp;TrendSheetStgData[Period]&amp;TrendSheetStgData[Trend],TrendSheetPrdData[#All],9,FALSE),0)</f>
        <v>0</v>
      </c>
      <c r="J2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69" s="5">
        <f>VLOOKUP(TrendSheetStgData[Population]&amp;TrendSheetStgData[Trend],Threshold[#All],4,FALSE)</f>
        <v>10</v>
      </c>
      <c r="L2269" s="5">
        <f>VLOOKUP(TrendSheetStgData[Population]&amp;TrendSheetStgData[Trend],Threshold[#All],5,FALSE)</f>
        <v>5</v>
      </c>
      <c r="M2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70" spans="1:13" x14ac:dyDescent="0.25">
      <c r="A2270" t="s">
        <v>116</v>
      </c>
      <c r="B2270" t="s">
        <v>116</v>
      </c>
      <c r="C2270" t="s">
        <v>91</v>
      </c>
      <c r="D2270" s="1" t="s">
        <v>92</v>
      </c>
      <c r="E2270" t="s">
        <v>93</v>
      </c>
      <c r="F2270" t="s">
        <v>28</v>
      </c>
      <c r="G2270">
        <v>17</v>
      </c>
      <c r="H2270">
        <v>326188</v>
      </c>
      <c r="I2270" s="5">
        <f>IFERROR(VLOOKUP(TrendSheetStgData[Population]&amp;TrendSheetStgData[Cost Basis]&amp;TrendSheetStgData[Period]&amp;TrendSheetStgData[Trend],TrendSheetPrdData[#All],9,FALSE),0)</f>
        <v>326188</v>
      </c>
      <c r="J2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0" s="5">
        <f>VLOOKUP(TrendSheetStgData[Population]&amp;TrendSheetStgData[Trend],Threshold[#All],4,FALSE)</f>
        <v>10</v>
      </c>
      <c r="L2270" s="5">
        <f>VLOOKUP(TrendSheetStgData[Population]&amp;TrendSheetStgData[Trend],Threshold[#All],5,FALSE)</f>
        <v>5</v>
      </c>
      <c r="M2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1" spans="1:13" x14ac:dyDescent="0.25">
      <c r="A2271" t="s">
        <v>116</v>
      </c>
      <c r="B2271" t="s">
        <v>116</v>
      </c>
      <c r="C2271" t="s">
        <v>91</v>
      </c>
      <c r="D2271" s="1" t="s">
        <v>94</v>
      </c>
      <c r="E2271" t="s">
        <v>93</v>
      </c>
      <c r="F2271" t="s">
        <v>28</v>
      </c>
      <c r="G2271">
        <v>17</v>
      </c>
      <c r="H2271">
        <v>288894</v>
      </c>
      <c r="I2271" s="5">
        <f>IFERROR(VLOOKUP(TrendSheetStgData[Population]&amp;TrendSheetStgData[Cost Basis]&amp;TrendSheetStgData[Period]&amp;TrendSheetStgData[Trend],TrendSheetPrdData[#All],9,FALSE),0)</f>
        <v>288894</v>
      </c>
      <c r="J2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1" s="5">
        <f>VLOOKUP(TrendSheetStgData[Population]&amp;TrendSheetStgData[Trend],Threshold[#All],4,FALSE)</f>
        <v>10</v>
      </c>
      <c r="L2271" s="5">
        <f>VLOOKUP(TrendSheetStgData[Population]&amp;TrendSheetStgData[Trend],Threshold[#All],5,FALSE)</f>
        <v>5</v>
      </c>
      <c r="M2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2" spans="1:13" x14ac:dyDescent="0.25">
      <c r="A2272" t="s">
        <v>116</v>
      </c>
      <c r="B2272" t="s">
        <v>116</v>
      </c>
      <c r="C2272" t="s">
        <v>91</v>
      </c>
      <c r="D2272" s="1" t="s">
        <v>95</v>
      </c>
      <c r="E2272" t="s">
        <v>93</v>
      </c>
      <c r="F2272" t="s">
        <v>28</v>
      </c>
      <c r="G2272">
        <v>17</v>
      </c>
      <c r="H2272">
        <v>233977</v>
      </c>
      <c r="I2272" s="5">
        <f>IFERROR(VLOOKUP(TrendSheetStgData[Population]&amp;TrendSheetStgData[Cost Basis]&amp;TrendSheetStgData[Period]&amp;TrendSheetStgData[Trend],TrendSheetPrdData[#All],9,FALSE),0)</f>
        <v>233977</v>
      </c>
      <c r="J2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2" s="5">
        <f>VLOOKUP(TrendSheetStgData[Population]&amp;TrendSheetStgData[Trend],Threshold[#All],4,FALSE)</f>
        <v>10</v>
      </c>
      <c r="L2272" s="5">
        <f>VLOOKUP(TrendSheetStgData[Population]&amp;TrendSheetStgData[Trend],Threshold[#All],5,FALSE)</f>
        <v>5</v>
      </c>
      <c r="M2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3" spans="1:13" x14ac:dyDescent="0.25">
      <c r="A2273" t="s">
        <v>116</v>
      </c>
      <c r="B2273" t="s">
        <v>116</v>
      </c>
      <c r="C2273" t="s">
        <v>91</v>
      </c>
      <c r="D2273" s="1" t="s">
        <v>96</v>
      </c>
      <c r="E2273" t="s">
        <v>93</v>
      </c>
      <c r="F2273" t="s">
        <v>28</v>
      </c>
      <c r="G2273">
        <v>17</v>
      </c>
      <c r="H2273">
        <v>267129</v>
      </c>
      <c r="I2273" s="5">
        <f>IFERROR(VLOOKUP(TrendSheetStgData[Population]&amp;TrendSheetStgData[Cost Basis]&amp;TrendSheetStgData[Period]&amp;TrendSheetStgData[Trend],TrendSheetPrdData[#All],9,FALSE),0)</f>
        <v>267129</v>
      </c>
      <c r="J2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3" s="5">
        <f>VLOOKUP(TrendSheetStgData[Population]&amp;TrendSheetStgData[Trend],Threshold[#All],4,FALSE)</f>
        <v>10</v>
      </c>
      <c r="L2273" s="5">
        <f>VLOOKUP(TrendSheetStgData[Population]&amp;TrendSheetStgData[Trend],Threshold[#All],5,FALSE)</f>
        <v>5</v>
      </c>
      <c r="M2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4" spans="1:13" x14ac:dyDescent="0.25">
      <c r="A2274" t="s">
        <v>116</v>
      </c>
      <c r="B2274" t="s">
        <v>116</v>
      </c>
      <c r="C2274" t="s">
        <v>91</v>
      </c>
      <c r="D2274" s="1" t="s">
        <v>97</v>
      </c>
      <c r="E2274" t="s">
        <v>93</v>
      </c>
      <c r="F2274" t="s">
        <v>28</v>
      </c>
      <c r="G2274">
        <v>17</v>
      </c>
      <c r="H2274">
        <v>273704</v>
      </c>
      <c r="I2274" s="5">
        <f>IFERROR(VLOOKUP(TrendSheetStgData[Population]&amp;TrendSheetStgData[Cost Basis]&amp;TrendSheetStgData[Period]&amp;TrendSheetStgData[Trend],TrendSheetPrdData[#All],9,FALSE),0)</f>
        <v>273704</v>
      </c>
      <c r="J2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4" s="5">
        <f>VLOOKUP(TrendSheetStgData[Population]&amp;TrendSheetStgData[Trend],Threshold[#All],4,FALSE)</f>
        <v>10</v>
      </c>
      <c r="L2274" s="5">
        <f>VLOOKUP(TrendSheetStgData[Population]&amp;TrendSheetStgData[Trend],Threshold[#All],5,FALSE)</f>
        <v>5</v>
      </c>
      <c r="M2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5" spans="1:13" x14ac:dyDescent="0.25">
      <c r="A2275" t="s">
        <v>116</v>
      </c>
      <c r="B2275" t="s">
        <v>116</v>
      </c>
      <c r="C2275" t="s">
        <v>91</v>
      </c>
      <c r="D2275" s="1" t="s">
        <v>98</v>
      </c>
      <c r="E2275" t="s">
        <v>93</v>
      </c>
      <c r="F2275" t="s">
        <v>28</v>
      </c>
      <c r="G2275">
        <v>17</v>
      </c>
      <c r="H2275">
        <v>213616</v>
      </c>
      <c r="I2275" s="5">
        <f>IFERROR(VLOOKUP(TrendSheetStgData[Population]&amp;TrendSheetStgData[Cost Basis]&amp;TrendSheetStgData[Period]&amp;TrendSheetStgData[Trend],TrendSheetPrdData[#All],9,FALSE),0)</f>
        <v>213616</v>
      </c>
      <c r="J2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5" s="5">
        <f>VLOOKUP(TrendSheetStgData[Population]&amp;TrendSheetStgData[Trend],Threshold[#All],4,FALSE)</f>
        <v>10</v>
      </c>
      <c r="L2275" s="5">
        <f>VLOOKUP(TrendSheetStgData[Population]&amp;TrendSheetStgData[Trend],Threshold[#All],5,FALSE)</f>
        <v>5</v>
      </c>
      <c r="M2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6" spans="1:13" x14ac:dyDescent="0.25">
      <c r="A2276" t="s">
        <v>116</v>
      </c>
      <c r="B2276" t="s">
        <v>116</v>
      </c>
      <c r="C2276" t="s">
        <v>91</v>
      </c>
      <c r="D2276" s="1" t="s">
        <v>99</v>
      </c>
      <c r="E2276" t="s">
        <v>93</v>
      </c>
      <c r="F2276" t="s">
        <v>28</v>
      </c>
      <c r="G2276">
        <v>17</v>
      </c>
      <c r="H2276">
        <v>263717</v>
      </c>
      <c r="I2276" s="5">
        <f>IFERROR(VLOOKUP(TrendSheetStgData[Population]&amp;TrendSheetStgData[Cost Basis]&amp;TrendSheetStgData[Period]&amp;TrendSheetStgData[Trend],TrendSheetPrdData[#All],9,FALSE),0)</f>
        <v>263717</v>
      </c>
      <c r="J2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6" s="5">
        <f>VLOOKUP(TrendSheetStgData[Population]&amp;TrendSheetStgData[Trend],Threshold[#All],4,FALSE)</f>
        <v>10</v>
      </c>
      <c r="L2276" s="5">
        <f>VLOOKUP(TrendSheetStgData[Population]&amp;TrendSheetStgData[Trend],Threshold[#All],5,FALSE)</f>
        <v>5</v>
      </c>
      <c r="M2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7" spans="1:13" x14ac:dyDescent="0.25">
      <c r="A2277" t="s">
        <v>116</v>
      </c>
      <c r="B2277" t="s">
        <v>116</v>
      </c>
      <c r="C2277" t="s">
        <v>91</v>
      </c>
      <c r="D2277" s="1" t="s">
        <v>100</v>
      </c>
      <c r="E2277" t="s">
        <v>93</v>
      </c>
      <c r="F2277" t="s">
        <v>28</v>
      </c>
      <c r="G2277">
        <v>17</v>
      </c>
      <c r="H2277">
        <v>299069</v>
      </c>
      <c r="I2277" s="5">
        <f>IFERROR(VLOOKUP(TrendSheetStgData[Population]&amp;TrendSheetStgData[Cost Basis]&amp;TrendSheetStgData[Period]&amp;TrendSheetStgData[Trend],TrendSheetPrdData[#All],9,FALSE),0)</f>
        <v>299069</v>
      </c>
      <c r="J2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7" s="5">
        <f>VLOOKUP(TrendSheetStgData[Population]&amp;TrendSheetStgData[Trend],Threshold[#All],4,FALSE)</f>
        <v>10</v>
      </c>
      <c r="L2277" s="5">
        <f>VLOOKUP(TrendSheetStgData[Population]&amp;TrendSheetStgData[Trend],Threshold[#All],5,FALSE)</f>
        <v>5</v>
      </c>
      <c r="M2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8" spans="1:13" x14ac:dyDescent="0.25">
      <c r="A2278" t="s">
        <v>116</v>
      </c>
      <c r="B2278" t="s">
        <v>116</v>
      </c>
      <c r="C2278" t="s">
        <v>91</v>
      </c>
      <c r="D2278" s="1" t="s">
        <v>101</v>
      </c>
      <c r="E2278" t="s">
        <v>93</v>
      </c>
      <c r="F2278" t="s">
        <v>28</v>
      </c>
      <c r="G2278">
        <v>17</v>
      </c>
      <c r="H2278">
        <v>358013</v>
      </c>
      <c r="I2278" s="5">
        <f>IFERROR(VLOOKUP(TrendSheetStgData[Population]&amp;TrendSheetStgData[Cost Basis]&amp;TrendSheetStgData[Period]&amp;TrendSheetStgData[Trend],TrendSheetPrdData[#All],9,FALSE),0)</f>
        <v>358013</v>
      </c>
      <c r="J2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8" s="5">
        <f>VLOOKUP(TrendSheetStgData[Population]&amp;TrendSheetStgData[Trend],Threshold[#All],4,FALSE)</f>
        <v>10</v>
      </c>
      <c r="L2278" s="5">
        <f>VLOOKUP(TrendSheetStgData[Population]&amp;TrendSheetStgData[Trend],Threshold[#All],5,FALSE)</f>
        <v>5</v>
      </c>
      <c r="M2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79" spans="1:13" x14ac:dyDescent="0.25">
      <c r="A2279" t="s">
        <v>116</v>
      </c>
      <c r="B2279" t="s">
        <v>116</v>
      </c>
      <c r="C2279" t="s">
        <v>91</v>
      </c>
      <c r="D2279" s="1" t="s">
        <v>102</v>
      </c>
      <c r="E2279" t="s">
        <v>93</v>
      </c>
      <c r="F2279" t="s">
        <v>28</v>
      </c>
      <c r="G2279">
        <v>17</v>
      </c>
      <c r="H2279">
        <v>299329</v>
      </c>
      <c r="I2279" s="5">
        <f>IFERROR(VLOOKUP(TrendSheetStgData[Population]&amp;TrendSheetStgData[Cost Basis]&amp;TrendSheetStgData[Period]&amp;TrendSheetStgData[Trend],TrendSheetPrdData[#All],9,FALSE),0)</f>
        <v>299329</v>
      </c>
      <c r="J2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79" s="5">
        <f>VLOOKUP(TrendSheetStgData[Population]&amp;TrendSheetStgData[Trend],Threshold[#All],4,FALSE)</f>
        <v>10</v>
      </c>
      <c r="L2279" s="5">
        <f>VLOOKUP(TrendSheetStgData[Population]&amp;TrendSheetStgData[Trend],Threshold[#All],5,FALSE)</f>
        <v>5</v>
      </c>
      <c r="M2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80" spans="1:13" x14ac:dyDescent="0.25">
      <c r="A2280" t="s">
        <v>116</v>
      </c>
      <c r="B2280" t="s">
        <v>116</v>
      </c>
      <c r="C2280" t="s">
        <v>91</v>
      </c>
      <c r="D2280" s="1" t="s">
        <v>103</v>
      </c>
      <c r="E2280" t="s">
        <v>93</v>
      </c>
      <c r="F2280" t="s">
        <v>28</v>
      </c>
      <c r="G2280">
        <v>17</v>
      </c>
      <c r="H2280">
        <v>183036</v>
      </c>
      <c r="I2280" s="5">
        <f>IFERROR(VLOOKUP(TrendSheetStgData[Population]&amp;TrendSheetStgData[Cost Basis]&amp;TrendSheetStgData[Period]&amp;TrendSheetStgData[Trend],TrendSheetPrdData[#All],9,FALSE),0)</f>
        <v>182996</v>
      </c>
      <c r="J2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2.1858401276530635E-2</v>
      </c>
      <c r="K2280" s="5">
        <f>VLOOKUP(TrendSheetStgData[Population]&amp;TrendSheetStgData[Trend],Threshold[#All],4,FALSE)</f>
        <v>10</v>
      </c>
      <c r="L2280" s="5">
        <f>VLOOKUP(TrendSheetStgData[Population]&amp;TrendSheetStgData[Trend],Threshold[#All],5,FALSE)</f>
        <v>5</v>
      </c>
      <c r="M2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81" spans="1:13" x14ac:dyDescent="0.25">
      <c r="A2281" t="s">
        <v>116</v>
      </c>
      <c r="B2281" t="s">
        <v>116</v>
      </c>
      <c r="C2281" t="s">
        <v>91</v>
      </c>
      <c r="D2281" s="1" t="s">
        <v>104</v>
      </c>
      <c r="E2281" t="s">
        <v>93</v>
      </c>
      <c r="F2281" t="s">
        <v>28</v>
      </c>
      <c r="G2281">
        <v>17</v>
      </c>
      <c r="H2281">
        <v>357991</v>
      </c>
      <c r="I2281" s="5">
        <f>IFERROR(VLOOKUP(TrendSheetStgData[Population]&amp;TrendSheetStgData[Cost Basis]&amp;TrendSheetStgData[Period]&amp;TrendSheetStgData[Trend],TrendSheetPrdData[#All],9,FALSE),0)</f>
        <v>357896</v>
      </c>
      <c r="J2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2.6544023962268369E-2</v>
      </c>
      <c r="K2281" s="5">
        <f>VLOOKUP(TrendSheetStgData[Population]&amp;TrendSheetStgData[Trend],Threshold[#All],4,FALSE)</f>
        <v>10</v>
      </c>
      <c r="L2281" s="5">
        <f>VLOOKUP(TrendSheetStgData[Population]&amp;TrendSheetStgData[Trend],Threshold[#All],5,FALSE)</f>
        <v>5</v>
      </c>
      <c r="M2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82" spans="1:13" x14ac:dyDescent="0.25">
      <c r="A2282" t="s">
        <v>116</v>
      </c>
      <c r="B2282" t="s">
        <v>116</v>
      </c>
      <c r="C2282" t="s">
        <v>91</v>
      </c>
      <c r="D2282" s="1" t="s">
        <v>105</v>
      </c>
      <c r="E2282" t="s">
        <v>113</v>
      </c>
      <c r="F2282" t="s">
        <v>28</v>
      </c>
      <c r="G2282">
        <v>17</v>
      </c>
      <c r="H2282">
        <v>322163</v>
      </c>
      <c r="I2282" s="5">
        <f>IFERROR(VLOOKUP(TrendSheetStgData[Population]&amp;TrendSheetStgData[Cost Basis]&amp;TrendSheetStgData[Period]&amp;TrendSheetStgData[Trend],TrendSheetPrdData[#All],9,FALSE),0)</f>
        <v>322163</v>
      </c>
      <c r="J2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82" s="5">
        <f>VLOOKUP(TrendSheetStgData[Population]&amp;TrendSheetStgData[Trend],Threshold[#All],4,FALSE)</f>
        <v>10</v>
      </c>
      <c r="L2282" s="5">
        <f>VLOOKUP(TrendSheetStgData[Population]&amp;TrendSheetStgData[Trend],Threshold[#All],5,FALSE)</f>
        <v>5</v>
      </c>
      <c r="M2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83" spans="1:13" x14ac:dyDescent="0.25">
      <c r="A2283" t="s">
        <v>116</v>
      </c>
      <c r="B2283" t="s">
        <v>116</v>
      </c>
      <c r="C2283" t="s">
        <v>91</v>
      </c>
      <c r="D2283" s="1" t="s">
        <v>106</v>
      </c>
      <c r="E2283" t="s">
        <v>113</v>
      </c>
      <c r="F2283" t="s">
        <v>28</v>
      </c>
      <c r="G2283">
        <v>17</v>
      </c>
      <c r="H2283">
        <v>227363</v>
      </c>
      <c r="I2283" s="5">
        <f>IFERROR(VLOOKUP(TrendSheetStgData[Population]&amp;TrendSheetStgData[Cost Basis]&amp;TrendSheetStgData[Period]&amp;TrendSheetStgData[Trend],TrendSheetPrdData[#All],9,FALSE),0)</f>
        <v>214488</v>
      </c>
      <c r="J2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6.0026668158591621</v>
      </c>
      <c r="K2283" s="5">
        <f>VLOOKUP(TrendSheetStgData[Population]&amp;TrendSheetStgData[Trend],Threshold[#All],4,FALSE)</f>
        <v>10</v>
      </c>
      <c r="L2283" s="5">
        <f>VLOOKUP(TrendSheetStgData[Population]&amp;TrendSheetStgData[Trend],Threshold[#All],5,FALSE)</f>
        <v>5</v>
      </c>
      <c r="M2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284" spans="1:13" x14ac:dyDescent="0.25">
      <c r="A2284" t="s">
        <v>116</v>
      </c>
      <c r="B2284" t="s">
        <v>116</v>
      </c>
      <c r="C2284" t="s">
        <v>91</v>
      </c>
      <c r="D2284" s="1" t="s">
        <v>107</v>
      </c>
      <c r="E2284" t="s">
        <v>113</v>
      </c>
      <c r="F2284" t="s">
        <v>28</v>
      </c>
      <c r="G2284">
        <v>17</v>
      </c>
      <c r="H2284">
        <v>458270</v>
      </c>
      <c r="I2284" s="5">
        <f>IFERROR(VLOOKUP(TrendSheetStgData[Population]&amp;TrendSheetStgData[Cost Basis]&amp;TrendSheetStgData[Period]&amp;TrendSheetStgData[Trend],TrendSheetPrdData[#All],9,FALSE),0)</f>
        <v>458447</v>
      </c>
      <c r="J2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3.8608606883674672E-2</v>
      </c>
      <c r="K2284" s="5">
        <f>VLOOKUP(TrendSheetStgData[Population]&amp;TrendSheetStgData[Trend],Threshold[#All],4,FALSE)</f>
        <v>10</v>
      </c>
      <c r="L2284" s="5">
        <f>VLOOKUP(TrendSheetStgData[Population]&amp;TrendSheetStgData[Trend],Threshold[#All],5,FALSE)</f>
        <v>5</v>
      </c>
      <c r="M2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85" spans="1:13" x14ac:dyDescent="0.25">
      <c r="A2285" t="s">
        <v>116</v>
      </c>
      <c r="B2285" t="s">
        <v>116</v>
      </c>
      <c r="C2285" t="s">
        <v>91</v>
      </c>
      <c r="D2285" s="1" t="s">
        <v>108</v>
      </c>
      <c r="E2285" t="s">
        <v>113</v>
      </c>
      <c r="F2285" t="s">
        <v>28</v>
      </c>
      <c r="G2285">
        <v>17</v>
      </c>
      <c r="H2285">
        <v>212087</v>
      </c>
      <c r="I2285" s="5">
        <f>IFERROR(VLOOKUP(TrendSheetStgData[Population]&amp;TrendSheetStgData[Cost Basis]&amp;TrendSheetStgData[Period]&amp;TrendSheetStgData[Trend],TrendSheetPrdData[#All],9,FALSE),0)</f>
        <v>211204</v>
      </c>
      <c r="J2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0.41807920304539681</v>
      </c>
      <c r="K2285" s="5">
        <f>VLOOKUP(TrendSheetStgData[Population]&amp;TrendSheetStgData[Trend],Threshold[#All],4,FALSE)</f>
        <v>10</v>
      </c>
      <c r="L2285" s="5">
        <f>VLOOKUP(TrendSheetStgData[Population]&amp;TrendSheetStgData[Trend],Threshold[#All],5,FALSE)</f>
        <v>5</v>
      </c>
      <c r="M2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86" spans="1:13" x14ac:dyDescent="0.25">
      <c r="A2286" t="s">
        <v>116</v>
      </c>
      <c r="B2286" t="s">
        <v>116</v>
      </c>
      <c r="C2286" t="s">
        <v>91</v>
      </c>
      <c r="D2286" s="1" t="s">
        <v>109</v>
      </c>
      <c r="E2286" t="s">
        <v>113</v>
      </c>
      <c r="F2286" t="s">
        <v>28</v>
      </c>
      <c r="G2286">
        <v>17</v>
      </c>
      <c r="H2286">
        <v>375785</v>
      </c>
      <c r="I2286" s="5">
        <f>IFERROR(VLOOKUP(TrendSheetStgData[Population]&amp;TrendSheetStgData[Cost Basis]&amp;TrendSheetStgData[Period]&amp;TrendSheetStgData[Trend],TrendSheetPrdData[#All],9,FALSE),0)</f>
        <v>373942</v>
      </c>
      <c r="J2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0.49285718106016446</v>
      </c>
      <c r="K2286" s="5">
        <f>VLOOKUP(TrendSheetStgData[Population]&amp;TrendSheetStgData[Trend],Threshold[#All],4,FALSE)</f>
        <v>10</v>
      </c>
      <c r="L2286" s="5">
        <f>VLOOKUP(TrendSheetStgData[Population]&amp;TrendSheetStgData[Trend],Threshold[#All],5,FALSE)</f>
        <v>5</v>
      </c>
      <c r="M2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87" spans="1:13" x14ac:dyDescent="0.25">
      <c r="A2287" t="s">
        <v>116</v>
      </c>
      <c r="B2287" t="s">
        <v>116</v>
      </c>
      <c r="C2287" t="s">
        <v>91</v>
      </c>
      <c r="D2287" s="1" t="s">
        <v>110</v>
      </c>
      <c r="E2287" t="s">
        <v>113</v>
      </c>
      <c r="F2287" t="s">
        <v>28</v>
      </c>
      <c r="G2287">
        <v>17</v>
      </c>
      <c r="H2287">
        <v>283661</v>
      </c>
      <c r="I2287" s="5">
        <f>IFERROR(VLOOKUP(TrendSheetStgData[Population]&amp;TrendSheetStgData[Cost Basis]&amp;TrendSheetStgData[Period]&amp;TrendSheetStgData[Trend],TrendSheetPrdData[#All],9,FALSE),0)</f>
        <v>280848</v>
      </c>
      <c r="J2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1.0016094114966103</v>
      </c>
      <c r="K2287" s="5">
        <f>VLOOKUP(TrendSheetStgData[Population]&amp;TrendSheetStgData[Trend],Threshold[#All],4,FALSE)</f>
        <v>10</v>
      </c>
      <c r="L2287" s="5">
        <f>VLOOKUP(TrendSheetStgData[Population]&amp;TrendSheetStgData[Trend],Threshold[#All],5,FALSE)</f>
        <v>5</v>
      </c>
      <c r="M2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288" spans="1:13" x14ac:dyDescent="0.25">
      <c r="A2288" t="s">
        <v>116</v>
      </c>
      <c r="B2288" t="s">
        <v>116</v>
      </c>
      <c r="C2288" t="s">
        <v>91</v>
      </c>
      <c r="D2288" s="1" t="s">
        <v>111</v>
      </c>
      <c r="E2288" t="s">
        <v>113</v>
      </c>
      <c r="F2288" t="s">
        <v>28</v>
      </c>
      <c r="G2288">
        <v>17</v>
      </c>
      <c r="H2288">
        <v>286054</v>
      </c>
      <c r="I2288" s="5">
        <f>IFERROR(VLOOKUP(TrendSheetStgData[Population]&amp;TrendSheetStgData[Cost Basis]&amp;TrendSheetStgData[Period]&amp;TrendSheetStgData[Trend],TrendSheetPrdData[#All],9,FALSE),0)</f>
        <v>237736</v>
      </c>
      <c r="J2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20.324225190968132</v>
      </c>
      <c r="K2288" s="5">
        <f>VLOOKUP(TrendSheetStgData[Population]&amp;TrendSheetStgData[Trend],Threshold[#All],4,FALSE)</f>
        <v>10</v>
      </c>
      <c r="L2288" s="5">
        <f>VLOOKUP(TrendSheetStgData[Population]&amp;TrendSheetStgData[Trend],Threshold[#All],5,FALSE)</f>
        <v>5</v>
      </c>
      <c r="M2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89" spans="1:13" x14ac:dyDescent="0.25">
      <c r="A2289" t="s">
        <v>116</v>
      </c>
      <c r="B2289" t="s">
        <v>116</v>
      </c>
      <c r="C2289" t="s">
        <v>91</v>
      </c>
      <c r="D2289" s="1" t="s">
        <v>112</v>
      </c>
      <c r="E2289" t="s">
        <v>113</v>
      </c>
      <c r="F2289" t="s">
        <v>28</v>
      </c>
      <c r="G2289">
        <v>17</v>
      </c>
      <c r="H2289">
        <v>190592</v>
      </c>
      <c r="I2289" s="5">
        <f>IFERROR(VLOOKUP(TrendSheetStgData[Population]&amp;TrendSheetStgData[Cost Basis]&amp;TrendSheetStgData[Period]&amp;TrendSheetStgData[Trend],TrendSheetPrdData[#All],9,FALSE),0)</f>
        <v>68120</v>
      </c>
      <c r="J2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179.78860833822665</v>
      </c>
      <c r="K2289" s="5">
        <f>VLOOKUP(TrendSheetStgData[Population]&amp;TrendSheetStgData[Trend],Threshold[#All],4,FALSE)</f>
        <v>10</v>
      </c>
      <c r="L2289" s="5">
        <f>VLOOKUP(TrendSheetStgData[Population]&amp;TrendSheetStgData[Trend],Threshold[#All],5,FALSE)</f>
        <v>5</v>
      </c>
      <c r="M2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90" spans="1:13" x14ac:dyDescent="0.25">
      <c r="A2290" t="s">
        <v>116</v>
      </c>
      <c r="B2290" t="s">
        <v>116</v>
      </c>
      <c r="C2290" t="s">
        <v>91</v>
      </c>
      <c r="D2290" s="1" t="s">
        <v>114</v>
      </c>
      <c r="E2290" t="s">
        <v>113</v>
      </c>
      <c r="F2290" t="s">
        <v>28</v>
      </c>
      <c r="G2290">
        <v>17</v>
      </c>
      <c r="H2290">
        <v>101738</v>
      </c>
      <c r="I2290" s="5">
        <f>IFERROR(VLOOKUP(TrendSheetStgData[Population]&amp;TrendSheetStgData[Cost Basis]&amp;TrendSheetStgData[Period]&amp;TrendSheetStgData[Trend],TrendSheetPrdData[#All],9,FALSE),0)</f>
        <v>0</v>
      </c>
      <c r="J2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290" s="5">
        <f>VLOOKUP(TrendSheetStgData[Population]&amp;TrendSheetStgData[Trend],Threshold[#All],4,FALSE)</f>
        <v>10</v>
      </c>
      <c r="L2290" s="5">
        <f>VLOOKUP(TrendSheetStgData[Population]&amp;TrendSheetStgData[Trend],Threshold[#All],5,FALSE)</f>
        <v>5</v>
      </c>
      <c r="M2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291" spans="1:13" x14ac:dyDescent="0.25">
      <c r="A2291" t="s">
        <v>116</v>
      </c>
      <c r="B2291" t="s">
        <v>116</v>
      </c>
      <c r="C2291" t="s">
        <v>91</v>
      </c>
      <c r="D2291" s="1" t="s">
        <v>92</v>
      </c>
      <c r="E2291" t="s">
        <v>93</v>
      </c>
      <c r="F2291" t="s">
        <v>29</v>
      </c>
      <c r="G2291">
        <v>18</v>
      </c>
      <c r="H2291">
        <v>374.53</v>
      </c>
      <c r="I2291" s="5">
        <f>IFERROR(VLOOKUP(TrendSheetStgData[Population]&amp;TrendSheetStgData[Cost Basis]&amp;TrendSheetStgData[Period]&amp;TrendSheetStgData[Trend],TrendSheetPrdData[#All],9,FALSE),0)</f>
        <v>374.53</v>
      </c>
      <c r="J2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1" s="5">
        <f>VLOOKUP(TrendSheetStgData[Population]&amp;TrendSheetStgData[Trend],Threshold[#All],4,FALSE)</f>
        <v>10</v>
      </c>
      <c r="L2291" s="5">
        <f>VLOOKUP(TrendSheetStgData[Population]&amp;TrendSheetStgData[Trend],Threshold[#All],5,FALSE)</f>
        <v>5</v>
      </c>
      <c r="M2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2" spans="1:13" x14ac:dyDescent="0.25">
      <c r="A2292" t="s">
        <v>116</v>
      </c>
      <c r="B2292" t="s">
        <v>116</v>
      </c>
      <c r="C2292" t="s">
        <v>91</v>
      </c>
      <c r="D2292" s="1" t="s">
        <v>94</v>
      </c>
      <c r="E2292" t="s">
        <v>93</v>
      </c>
      <c r="F2292" t="s">
        <v>29</v>
      </c>
      <c r="G2292">
        <v>18</v>
      </c>
      <c r="H2292">
        <v>411.32</v>
      </c>
      <c r="I2292" s="5">
        <f>IFERROR(VLOOKUP(TrendSheetStgData[Population]&amp;TrendSheetStgData[Cost Basis]&amp;TrendSheetStgData[Period]&amp;TrendSheetStgData[Trend],TrendSheetPrdData[#All],9,FALSE),0)</f>
        <v>411.32</v>
      </c>
      <c r="J2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2" s="5">
        <f>VLOOKUP(TrendSheetStgData[Population]&amp;TrendSheetStgData[Trend],Threshold[#All],4,FALSE)</f>
        <v>10</v>
      </c>
      <c r="L2292" s="5">
        <f>VLOOKUP(TrendSheetStgData[Population]&amp;TrendSheetStgData[Trend],Threshold[#All],5,FALSE)</f>
        <v>5</v>
      </c>
      <c r="M2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3" spans="1:13" x14ac:dyDescent="0.25">
      <c r="A2293" t="s">
        <v>116</v>
      </c>
      <c r="B2293" t="s">
        <v>116</v>
      </c>
      <c r="C2293" t="s">
        <v>91</v>
      </c>
      <c r="D2293" s="1" t="s">
        <v>95</v>
      </c>
      <c r="E2293" t="s">
        <v>93</v>
      </c>
      <c r="F2293" t="s">
        <v>29</v>
      </c>
      <c r="G2293">
        <v>18</v>
      </c>
      <c r="H2293">
        <v>429.96</v>
      </c>
      <c r="I2293" s="5">
        <f>IFERROR(VLOOKUP(TrendSheetStgData[Population]&amp;TrendSheetStgData[Cost Basis]&amp;TrendSheetStgData[Period]&amp;TrendSheetStgData[Trend],TrendSheetPrdData[#All],9,FALSE),0)</f>
        <v>429.96</v>
      </c>
      <c r="J2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3" s="5">
        <f>VLOOKUP(TrendSheetStgData[Population]&amp;TrendSheetStgData[Trend],Threshold[#All],4,FALSE)</f>
        <v>10</v>
      </c>
      <c r="L2293" s="5">
        <f>VLOOKUP(TrendSheetStgData[Population]&amp;TrendSheetStgData[Trend],Threshold[#All],5,FALSE)</f>
        <v>5</v>
      </c>
      <c r="M2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4" spans="1:13" x14ac:dyDescent="0.25">
      <c r="A2294" t="s">
        <v>116</v>
      </c>
      <c r="B2294" t="s">
        <v>116</v>
      </c>
      <c r="C2294" t="s">
        <v>91</v>
      </c>
      <c r="D2294" s="1" t="s">
        <v>96</v>
      </c>
      <c r="E2294" t="s">
        <v>93</v>
      </c>
      <c r="F2294" t="s">
        <v>29</v>
      </c>
      <c r="G2294">
        <v>18</v>
      </c>
      <c r="H2294">
        <v>442.5</v>
      </c>
      <c r="I2294" s="5">
        <f>IFERROR(VLOOKUP(TrendSheetStgData[Population]&amp;TrendSheetStgData[Cost Basis]&amp;TrendSheetStgData[Period]&amp;TrendSheetStgData[Trend],TrendSheetPrdData[#All],9,FALSE),0)</f>
        <v>442.5</v>
      </c>
      <c r="J2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4" s="5">
        <f>VLOOKUP(TrendSheetStgData[Population]&amp;TrendSheetStgData[Trend],Threshold[#All],4,FALSE)</f>
        <v>10</v>
      </c>
      <c r="L2294" s="5">
        <f>VLOOKUP(TrendSheetStgData[Population]&amp;TrendSheetStgData[Trend],Threshold[#All],5,FALSE)</f>
        <v>5</v>
      </c>
      <c r="M2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5" spans="1:13" x14ac:dyDescent="0.25">
      <c r="A2295" t="s">
        <v>116</v>
      </c>
      <c r="B2295" t="s">
        <v>116</v>
      </c>
      <c r="C2295" t="s">
        <v>91</v>
      </c>
      <c r="D2295" s="1" t="s">
        <v>97</v>
      </c>
      <c r="E2295" t="s">
        <v>93</v>
      </c>
      <c r="F2295" t="s">
        <v>29</v>
      </c>
      <c r="G2295">
        <v>18</v>
      </c>
      <c r="H2295">
        <v>420.95</v>
      </c>
      <c r="I2295" s="5">
        <f>IFERROR(VLOOKUP(TrendSheetStgData[Population]&amp;TrendSheetStgData[Cost Basis]&amp;TrendSheetStgData[Period]&amp;TrendSheetStgData[Trend],TrendSheetPrdData[#All],9,FALSE),0)</f>
        <v>420.95</v>
      </c>
      <c r="J2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5" s="5">
        <f>VLOOKUP(TrendSheetStgData[Population]&amp;TrendSheetStgData[Trend],Threshold[#All],4,FALSE)</f>
        <v>10</v>
      </c>
      <c r="L2295" s="5">
        <f>VLOOKUP(TrendSheetStgData[Population]&amp;TrendSheetStgData[Trend],Threshold[#All],5,FALSE)</f>
        <v>5</v>
      </c>
      <c r="M2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6" spans="1:13" x14ac:dyDescent="0.25">
      <c r="A2296" t="s">
        <v>116</v>
      </c>
      <c r="B2296" t="s">
        <v>116</v>
      </c>
      <c r="C2296" t="s">
        <v>91</v>
      </c>
      <c r="D2296" s="1" t="s">
        <v>98</v>
      </c>
      <c r="E2296" t="s">
        <v>93</v>
      </c>
      <c r="F2296" t="s">
        <v>29</v>
      </c>
      <c r="G2296">
        <v>18</v>
      </c>
      <c r="H2296">
        <v>440.07</v>
      </c>
      <c r="I2296" s="5">
        <f>IFERROR(VLOOKUP(TrendSheetStgData[Population]&amp;TrendSheetStgData[Cost Basis]&amp;TrendSheetStgData[Period]&amp;TrendSheetStgData[Trend],TrendSheetPrdData[#All],9,FALSE),0)</f>
        <v>440.07</v>
      </c>
      <c r="J2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6" s="5">
        <f>VLOOKUP(TrendSheetStgData[Population]&amp;TrendSheetStgData[Trend],Threshold[#All],4,FALSE)</f>
        <v>10</v>
      </c>
      <c r="L2296" s="5">
        <f>VLOOKUP(TrendSheetStgData[Population]&amp;TrendSheetStgData[Trend],Threshold[#All],5,FALSE)</f>
        <v>5</v>
      </c>
      <c r="M2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7" spans="1:13" x14ac:dyDescent="0.25">
      <c r="A2297" t="s">
        <v>116</v>
      </c>
      <c r="B2297" t="s">
        <v>116</v>
      </c>
      <c r="C2297" t="s">
        <v>91</v>
      </c>
      <c r="D2297" s="1" t="s">
        <v>99</v>
      </c>
      <c r="E2297" t="s">
        <v>93</v>
      </c>
      <c r="F2297" t="s">
        <v>29</v>
      </c>
      <c r="G2297">
        <v>18</v>
      </c>
      <c r="H2297">
        <v>463.46</v>
      </c>
      <c r="I2297" s="5">
        <f>IFERROR(VLOOKUP(TrendSheetStgData[Population]&amp;TrendSheetStgData[Cost Basis]&amp;TrendSheetStgData[Period]&amp;TrendSheetStgData[Trend],TrendSheetPrdData[#All],9,FALSE),0)</f>
        <v>463.46</v>
      </c>
      <c r="J2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7" s="5">
        <f>VLOOKUP(TrendSheetStgData[Population]&amp;TrendSheetStgData[Trend],Threshold[#All],4,FALSE)</f>
        <v>10</v>
      </c>
      <c r="L2297" s="5">
        <f>VLOOKUP(TrendSheetStgData[Population]&amp;TrendSheetStgData[Trend],Threshold[#All],5,FALSE)</f>
        <v>5</v>
      </c>
      <c r="M2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8" spans="1:13" x14ac:dyDescent="0.25">
      <c r="A2298" t="s">
        <v>116</v>
      </c>
      <c r="B2298" t="s">
        <v>116</v>
      </c>
      <c r="C2298" t="s">
        <v>91</v>
      </c>
      <c r="D2298" s="1" t="s">
        <v>100</v>
      </c>
      <c r="E2298" t="s">
        <v>93</v>
      </c>
      <c r="F2298" t="s">
        <v>29</v>
      </c>
      <c r="G2298">
        <v>18</v>
      </c>
      <c r="H2298">
        <v>457.31</v>
      </c>
      <c r="I2298" s="5">
        <f>IFERROR(VLOOKUP(TrendSheetStgData[Population]&amp;TrendSheetStgData[Cost Basis]&amp;TrendSheetStgData[Period]&amp;TrendSheetStgData[Trend],TrendSheetPrdData[#All],9,FALSE),0)</f>
        <v>457.31</v>
      </c>
      <c r="J2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8" s="5">
        <f>VLOOKUP(TrendSheetStgData[Population]&amp;TrendSheetStgData[Trend],Threshold[#All],4,FALSE)</f>
        <v>10</v>
      </c>
      <c r="L2298" s="5">
        <f>VLOOKUP(TrendSheetStgData[Population]&amp;TrendSheetStgData[Trend],Threshold[#All],5,FALSE)</f>
        <v>5</v>
      </c>
      <c r="M2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299" spans="1:13" x14ac:dyDescent="0.25">
      <c r="A2299" t="s">
        <v>116</v>
      </c>
      <c r="B2299" t="s">
        <v>116</v>
      </c>
      <c r="C2299" t="s">
        <v>91</v>
      </c>
      <c r="D2299" s="1" t="s">
        <v>101</v>
      </c>
      <c r="E2299" t="s">
        <v>93</v>
      </c>
      <c r="F2299" t="s">
        <v>29</v>
      </c>
      <c r="G2299">
        <v>18</v>
      </c>
      <c r="H2299">
        <v>470.25</v>
      </c>
      <c r="I2299" s="5">
        <f>IFERROR(VLOOKUP(TrendSheetStgData[Population]&amp;TrendSheetStgData[Cost Basis]&amp;TrendSheetStgData[Period]&amp;TrendSheetStgData[Trend],TrendSheetPrdData[#All],9,FALSE),0)</f>
        <v>470.25</v>
      </c>
      <c r="J2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299" s="5">
        <f>VLOOKUP(TrendSheetStgData[Population]&amp;TrendSheetStgData[Trend],Threshold[#All],4,FALSE)</f>
        <v>10</v>
      </c>
      <c r="L2299" s="5">
        <f>VLOOKUP(TrendSheetStgData[Population]&amp;TrendSheetStgData[Trend],Threshold[#All],5,FALSE)</f>
        <v>5</v>
      </c>
      <c r="M2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0" spans="1:13" x14ac:dyDescent="0.25">
      <c r="A2300" t="s">
        <v>116</v>
      </c>
      <c r="B2300" t="s">
        <v>116</v>
      </c>
      <c r="C2300" t="s">
        <v>91</v>
      </c>
      <c r="D2300" s="1" t="s">
        <v>102</v>
      </c>
      <c r="E2300" t="s">
        <v>93</v>
      </c>
      <c r="F2300" t="s">
        <v>29</v>
      </c>
      <c r="G2300">
        <v>18</v>
      </c>
      <c r="H2300">
        <v>471.26</v>
      </c>
      <c r="I2300" s="5">
        <f>IFERROR(VLOOKUP(TrendSheetStgData[Population]&amp;TrendSheetStgData[Cost Basis]&amp;TrendSheetStgData[Period]&amp;TrendSheetStgData[Trend],TrendSheetPrdData[#All],9,FALSE),0)</f>
        <v>471.26</v>
      </c>
      <c r="J2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0" s="5">
        <f>VLOOKUP(TrendSheetStgData[Population]&amp;TrendSheetStgData[Trend],Threshold[#All],4,FALSE)</f>
        <v>10</v>
      </c>
      <c r="L2300" s="5">
        <f>VLOOKUP(TrendSheetStgData[Population]&amp;TrendSheetStgData[Trend],Threshold[#All],5,FALSE)</f>
        <v>5</v>
      </c>
      <c r="M2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1" spans="1:13" x14ac:dyDescent="0.25">
      <c r="A2301" t="s">
        <v>116</v>
      </c>
      <c r="B2301" t="s">
        <v>116</v>
      </c>
      <c r="C2301" t="s">
        <v>91</v>
      </c>
      <c r="D2301" s="1" t="s">
        <v>103</v>
      </c>
      <c r="E2301" t="s">
        <v>93</v>
      </c>
      <c r="F2301" t="s">
        <v>29</v>
      </c>
      <c r="G2301">
        <v>18</v>
      </c>
      <c r="H2301">
        <v>483.62</v>
      </c>
      <c r="I2301" s="5">
        <f>IFERROR(VLOOKUP(TrendSheetStgData[Population]&amp;TrendSheetStgData[Cost Basis]&amp;TrendSheetStgData[Period]&amp;TrendSheetStgData[Trend],TrendSheetPrdData[#All],9,FALSE),0)</f>
        <v>483.62</v>
      </c>
      <c r="J2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1" s="5">
        <f>VLOOKUP(TrendSheetStgData[Population]&amp;TrendSheetStgData[Trend],Threshold[#All],4,FALSE)</f>
        <v>10</v>
      </c>
      <c r="L2301" s="5">
        <f>VLOOKUP(TrendSheetStgData[Population]&amp;TrendSheetStgData[Trend],Threshold[#All],5,FALSE)</f>
        <v>5</v>
      </c>
      <c r="M2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2" spans="1:13" x14ac:dyDescent="0.25">
      <c r="A2302" t="s">
        <v>116</v>
      </c>
      <c r="B2302" t="s">
        <v>116</v>
      </c>
      <c r="C2302" t="s">
        <v>91</v>
      </c>
      <c r="D2302" s="1" t="s">
        <v>104</v>
      </c>
      <c r="E2302" t="s">
        <v>93</v>
      </c>
      <c r="F2302" t="s">
        <v>29</v>
      </c>
      <c r="G2302">
        <v>18</v>
      </c>
      <c r="H2302">
        <v>502.87</v>
      </c>
      <c r="I2302" s="5">
        <f>IFERROR(VLOOKUP(TrendSheetStgData[Population]&amp;TrendSheetStgData[Cost Basis]&amp;TrendSheetStgData[Period]&amp;TrendSheetStgData[Trend],TrendSheetPrdData[#All],9,FALSE),0)</f>
        <v>502.87</v>
      </c>
      <c r="J2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2" s="5">
        <f>VLOOKUP(TrendSheetStgData[Population]&amp;TrendSheetStgData[Trend],Threshold[#All],4,FALSE)</f>
        <v>10</v>
      </c>
      <c r="L2302" s="5">
        <f>VLOOKUP(TrendSheetStgData[Population]&amp;TrendSheetStgData[Trend],Threshold[#All],5,FALSE)</f>
        <v>5</v>
      </c>
      <c r="M2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3" spans="1:13" x14ac:dyDescent="0.25">
      <c r="A2303" t="s">
        <v>116</v>
      </c>
      <c r="B2303" t="s">
        <v>116</v>
      </c>
      <c r="C2303" t="s">
        <v>91</v>
      </c>
      <c r="D2303" s="1" t="s">
        <v>105</v>
      </c>
      <c r="E2303" t="s">
        <v>113</v>
      </c>
      <c r="F2303" t="s">
        <v>29</v>
      </c>
      <c r="G2303">
        <v>18</v>
      </c>
      <c r="H2303">
        <v>493.36</v>
      </c>
      <c r="I2303" s="5">
        <f>IFERROR(VLOOKUP(TrendSheetStgData[Population]&amp;TrendSheetStgData[Cost Basis]&amp;TrendSheetStgData[Period]&amp;TrendSheetStgData[Trend],TrendSheetPrdData[#All],9,FALSE),0)</f>
        <v>493.36</v>
      </c>
      <c r="J2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3" s="5">
        <f>VLOOKUP(TrendSheetStgData[Population]&amp;TrendSheetStgData[Trend],Threshold[#All],4,FALSE)</f>
        <v>10</v>
      </c>
      <c r="L2303" s="5">
        <f>VLOOKUP(TrendSheetStgData[Population]&amp;TrendSheetStgData[Trend],Threshold[#All],5,FALSE)</f>
        <v>5</v>
      </c>
      <c r="M2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4" spans="1:13" x14ac:dyDescent="0.25">
      <c r="A2304" t="s">
        <v>116</v>
      </c>
      <c r="B2304" t="s">
        <v>116</v>
      </c>
      <c r="C2304" t="s">
        <v>91</v>
      </c>
      <c r="D2304" s="1" t="s">
        <v>106</v>
      </c>
      <c r="E2304" t="s">
        <v>113</v>
      </c>
      <c r="F2304" t="s">
        <v>29</v>
      </c>
      <c r="G2304">
        <v>18</v>
      </c>
      <c r="H2304">
        <v>495.27</v>
      </c>
      <c r="I2304" s="5">
        <f>IFERROR(VLOOKUP(TrendSheetStgData[Population]&amp;TrendSheetStgData[Cost Basis]&amp;TrendSheetStgData[Period]&amp;TrendSheetStgData[Trend],TrendSheetPrdData[#All],9,FALSE),0)</f>
        <v>495.27</v>
      </c>
      <c r="J2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4" s="5">
        <f>VLOOKUP(TrendSheetStgData[Population]&amp;TrendSheetStgData[Trend],Threshold[#All],4,FALSE)</f>
        <v>10</v>
      </c>
      <c r="L2304" s="5">
        <f>VLOOKUP(TrendSheetStgData[Population]&amp;TrendSheetStgData[Trend],Threshold[#All],5,FALSE)</f>
        <v>5</v>
      </c>
      <c r="M2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5" spans="1:13" x14ac:dyDescent="0.25">
      <c r="A2305" t="s">
        <v>116</v>
      </c>
      <c r="B2305" t="s">
        <v>116</v>
      </c>
      <c r="C2305" t="s">
        <v>91</v>
      </c>
      <c r="D2305" s="1" t="s">
        <v>107</v>
      </c>
      <c r="E2305" t="s">
        <v>113</v>
      </c>
      <c r="F2305" t="s">
        <v>29</v>
      </c>
      <c r="G2305">
        <v>18</v>
      </c>
      <c r="H2305">
        <v>497.21</v>
      </c>
      <c r="I2305" s="5">
        <f>IFERROR(VLOOKUP(TrendSheetStgData[Population]&amp;TrendSheetStgData[Cost Basis]&amp;TrendSheetStgData[Period]&amp;TrendSheetStgData[Trend],TrendSheetPrdData[#All],9,FALSE),0)</f>
        <v>497.21</v>
      </c>
      <c r="J2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05" s="5">
        <f>VLOOKUP(TrendSheetStgData[Population]&amp;TrendSheetStgData[Trend],Threshold[#All],4,FALSE)</f>
        <v>10</v>
      </c>
      <c r="L2305" s="5">
        <f>VLOOKUP(TrendSheetStgData[Population]&amp;TrendSheetStgData[Trend],Threshold[#All],5,FALSE)</f>
        <v>5</v>
      </c>
      <c r="M2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06" spans="1:13" x14ac:dyDescent="0.25">
      <c r="A2306" t="s">
        <v>116</v>
      </c>
      <c r="B2306" t="s">
        <v>116</v>
      </c>
      <c r="C2306" t="s">
        <v>91</v>
      </c>
      <c r="D2306" s="1" t="s">
        <v>108</v>
      </c>
      <c r="E2306" t="s">
        <v>113</v>
      </c>
      <c r="F2306" t="s">
        <v>29</v>
      </c>
      <c r="G2306">
        <v>18</v>
      </c>
      <c r="H2306">
        <v>487.13</v>
      </c>
      <c r="I2306" s="5">
        <f>IFERROR(VLOOKUP(TrendSheetStgData[Population]&amp;TrendSheetStgData[Cost Basis]&amp;TrendSheetStgData[Period]&amp;TrendSheetStgData[Trend],TrendSheetPrdData[#All],9,FALSE),0)</f>
        <v>485.29</v>
      </c>
      <c r="J2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0.37915473222196522</v>
      </c>
      <c r="K2306" s="5">
        <f>VLOOKUP(TrendSheetStgData[Population]&amp;TrendSheetStgData[Trend],Threshold[#All],4,FALSE)</f>
        <v>10</v>
      </c>
      <c r="L2306" s="5">
        <f>VLOOKUP(TrendSheetStgData[Population]&amp;TrendSheetStgData[Trend],Threshold[#All],5,FALSE)</f>
        <v>5</v>
      </c>
      <c r="M2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07" spans="1:13" x14ac:dyDescent="0.25">
      <c r="A2307" t="s">
        <v>116</v>
      </c>
      <c r="B2307" t="s">
        <v>116</v>
      </c>
      <c r="C2307" t="s">
        <v>91</v>
      </c>
      <c r="D2307" s="1" t="s">
        <v>109</v>
      </c>
      <c r="E2307" t="s">
        <v>113</v>
      </c>
      <c r="F2307" t="s">
        <v>29</v>
      </c>
      <c r="G2307">
        <v>18</v>
      </c>
      <c r="H2307">
        <v>485.44</v>
      </c>
      <c r="I2307" s="5">
        <f>IFERROR(VLOOKUP(TrendSheetStgData[Population]&amp;TrendSheetStgData[Cost Basis]&amp;TrendSheetStgData[Period]&amp;TrendSheetStgData[Trend],TrendSheetPrdData[#All],9,FALSE),0)</f>
        <v>483.5</v>
      </c>
      <c r="J2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0.40124095139606986</v>
      </c>
      <c r="K2307" s="5">
        <f>VLOOKUP(TrendSheetStgData[Population]&amp;TrendSheetStgData[Trend],Threshold[#All],4,FALSE)</f>
        <v>10</v>
      </c>
      <c r="L2307" s="5">
        <f>VLOOKUP(TrendSheetStgData[Population]&amp;TrendSheetStgData[Trend],Threshold[#All],5,FALSE)</f>
        <v>5</v>
      </c>
      <c r="M2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08" spans="1:13" x14ac:dyDescent="0.25">
      <c r="A2308" t="s">
        <v>116</v>
      </c>
      <c r="B2308" t="s">
        <v>116</v>
      </c>
      <c r="C2308" t="s">
        <v>91</v>
      </c>
      <c r="D2308" s="1" t="s">
        <v>110</v>
      </c>
      <c r="E2308" t="s">
        <v>113</v>
      </c>
      <c r="F2308" t="s">
        <v>29</v>
      </c>
      <c r="G2308">
        <v>18</v>
      </c>
      <c r="H2308">
        <v>464.49</v>
      </c>
      <c r="I2308" s="5">
        <f>IFERROR(VLOOKUP(TrendSheetStgData[Population]&amp;TrendSheetStgData[Cost Basis]&amp;TrendSheetStgData[Period]&amp;TrendSheetStgData[Trend],TrendSheetPrdData[#All],9,FALSE),0)</f>
        <v>462.57</v>
      </c>
      <c r="J2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0.41507231337960004</v>
      </c>
      <c r="K2308" s="5">
        <f>VLOOKUP(TrendSheetStgData[Population]&amp;TrendSheetStgData[Trend],Threshold[#All],4,FALSE)</f>
        <v>10</v>
      </c>
      <c r="L2308" s="5">
        <f>VLOOKUP(TrendSheetStgData[Population]&amp;TrendSheetStgData[Trend],Threshold[#All],5,FALSE)</f>
        <v>5</v>
      </c>
      <c r="M2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09" spans="1:13" x14ac:dyDescent="0.25">
      <c r="A2309" t="s">
        <v>116</v>
      </c>
      <c r="B2309" t="s">
        <v>116</v>
      </c>
      <c r="C2309" t="s">
        <v>91</v>
      </c>
      <c r="D2309" s="1" t="s">
        <v>111</v>
      </c>
      <c r="E2309" t="s">
        <v>113</v>
      </c>
      <c r="F2309" t="s">
        <v>29</v>
      </c>
      <c r="G2309">
        <v>18</v>
      </c>
      <c r="H2309">
        <v>463.6</v>
      </c>
      <c r="I2309" s="5">
        <f>IFERROR(VLOOKUP(TrendSheetStgData[Population]&amp;TrendSheetStgData[Cost Basis]&amp;TrendSheetStgData[Period]&amp;TrendSheetStgData[Trend],TrendSheetPrdData[#All],9,FALSE),0)</f>
        <v>461.69</v>
      </c>
      <c r="J2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0.41369750265330096</v>
      </c>
      <c r="K2309" s="5">
        <f>VLOOKUP(TrendSheetStgData[Population]&amp;TrendSheetStgData[Trend],Threshold[#All],4,FALSE)</f>
        <v>10</v>
      </c>
      <c r="L2309" s="5">
        <f>VLOOKUP(TrendSheetStgData[Population]&amp;TrendSheetStgData[Trend],Threshold[#All],5,FALSE)</f>
        <v>5</v>
      </c>
      <c r="M2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10" spans="1:13" x14ac:dyDescent="0.25">
      <c r="A2310" t="s">
        <v>116</v>
      </c>
      <c r="B2310" t="s">
        <v>116</v>
      </c>
      <c r="C2310" t="s">
        <v>91</v>
      </c>
      <c r="D2310" s="1" t="s">
        <v>112</v>
      </c>
      <c r="E2310" t="s">
        <v>113</v>
      </c>
      <c r="F2310" t="s">
        <v>29</v>
      </c>
      <c r="G2310">
        <v>18</v>
      </c>
      <c r="H2310">
        <v>461.69</v>
      </c>
      <c r="I2310" s="5">
        <f>IFERROR(VLOOKUP(TrendSheetStgData[Population]&amp;TrendSheetStgData[Cost Basis]&amp;TrendSheetStgData[Period]&amp;TrendSheetStgData[Trend],TrendSheetPrdData[#All],9,FALSE),0)</f>
        <v>453.83</v>
      </c>
      <c r="J2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1.7319260516052297</v>
      </c>
      <c r="K2310" s="5">
        <f>VLOOKUP(TrendSheetStgData[Population]&amp;TrendSheetStgData[Trend],Threshold[#All],4,FALSE)</f>
        <v>10</v>
      </c>
      <c r="L2310" s="5">
        <f>VLOOKUP(TrendSheetStgData[Population]&amp;TrendSheetStgData[Trend],Threshold[#All],5,FALSE)</f>
        <v>5</v>
      </c>
      <c r="M2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11" spans="1:13" x14ac:dyDescent="0.25">
      <c r="A2311" t="s">
        <v>116</v>
      </c>
      <c r="B2311" t="s">
        <v>116</v>
      </c>
      <c r="C2311" t="s">
        <v>91</v>
      </c>
      <c r="D2311" s="1" t="s">
        <v>114</v>
      </c>
      <c r="E2311" t="s">
        <v>113</v>
      </c>
      <c r="F2311" t="s">
        <v>29</v>
      </c>
      <c r="G2311">
        <v>18</v>
      </c>
      <c r="H2311">
        <v>444.87</v>
      </c>
      <c r="I2311" s="5">
        <f>IFERROR(VLOOKUP(TrendSheetStgData[Population]&amp;TrendSheetStgData[Cost Basis]&amp;TrendSheetStgData[Period]&amp;TrendSheetStgData[Trend],TrendSheetPrdData[#All],9,FALSE),0)</f>
        <v>0</v>
      </c>
      <c r="J2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311" s="5">
        <f>VLOOKUP(TrendSheetStgData[Population]&amp;TrendSheetStgData[Trend],Threshold[#All],4,FALSE)</f>
        <v>10</v>
      </c>
      <c r="L2311" s="5">
        <f>VLOOKUP(TrendSheetStgData[Population]&amp;TrendSheetStgData[Trend],Threshold[#All],5,FALSE)</f>
        <v>5</v>
      </c>
      <c r="M2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12" spans="1:13" x14ac:dyDescent="0.25">
      <c r="A2312" t="s">
        <v>116</v>
      </c>
      <c r="B2312" t="s">
        <v>116</v>
      </c>
      <c r="C2312" t="s">
        <v>91</v>
      </c>
      <c r="D2312" s="1" t="s">
        <v>92</v>
      </c>
      <c r="E2312" t="s">
        <v>93</v>
      </c>
      <c r="F2312" t="s">
        <v>30</v>
      </c>
      <c r="G2312">
        <v>19</v>
      </c>
      <c r="H2312">
        <v>57</v>
      </c>
      <c r="I2312" s="5">
        <f>IFERROR(VLOOKUP(TrendSheetStgData[Population]&amp;TrendSheetStgData[Cost Basis]&amp;TrendSheetStgData[Period]&amp;TrendSheetStgData[Trend],TrendSheetPrdData[#All],9,FALSE),0)</f>
        <v>57</v>
      </c>
      <c r="J2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2" s="5">
        <f>VLOOKUP(TrendSheetStgData[Population]&amp;TrendSheetStgData[Trend],Threshold[#All],4,FALSE)</f>
        <v>10</v>
      </c>
      <c r="L2312" s="5">
        <f>VLOOKUP(TrendSheetStgData[Population]&amp;TrendSheetStgData[Trend],Threshold[#All],5,FALSE)</f>
        <v>5</v>
      </c>
      <c r="M2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3" spans="1:13" x14ac:dyDescent="0.25">
      <c r="A2313" t="s">
        <v>116</v>
      </c>
      <c r="B2313" t="s">
        <v>116</v>
      </c>
      <c r="C2313" t="s">
        <v>91</v>
      </c>
      <c r="D2313" s="1" t="s">
        <v>94</v>
      </c>
      <c r="E2313" t="s">
        <v>93</v>
      </c>
      <c r="F2313" t="s">
        <v>30</v>
      </c>
      <c r="G2313">
        <v>19</v>
      </c>
      <c r="H2313">
        <v>100</v>
      </c>
      <c r="I2313" s="5">
        <f>IFERROR(VLOOKUP(TrendSheetStgData[Population]&amp;TrendSheetStgData[Cost Basis]&amp;TrendSheetStgData[Period]&amp;TrendSheetStgData[Trend],TrendSheetPrdData[#All],9,FALSE),0)</f>
        <v>100</v>
      </c>
      <c r="J2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3" s="5">
        <f>VLOOKUP(TrendSheetStgData[Population]&amp;TrendSheetStgData[Trend],Threshold[#All],4,FALSE)</f>
        <v>10</v>
      </c>
      <c r="L2313" s="5">
        <f>VLOOKUP(TrendSheetStgData[Population]&amp;TrendSheetStgData[Trend],Threshold[#All],5,FALSE)</f>
        <v>5</v>
      </c>
      <c r="M2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4" spans="1:13" x14ac:dyDescent="0.25">
      <c r="A2314" t="s">
        <v>116</v>
      </c>
      <c r="B2314" t="s">
        <v>116</v>
      </c>
      <c r="C2314" t="s">
        <v>91</v>
      </c>
      <c r="D2314" s="1" t="s">
        <v>95</v>
      </c>
      <c r="E2314" t="s">
        <v>93</v>
      </c>
      <c r="F2314" t="s">
        <v>30</v>
      </c>
      <c r="G2314">
        <v>19</v>
      </c>
      <c r="H2314">
        <v>23</v>
      </c>
      <c r="I2314" s="5">
        <f>IFERROR(VLOOKUP(TrendSheetStgData[Population]&amp;TrendSheetStgData[Cost Basis]&amp;TrendSheetStgData[Period]&amp;TrendSheetStgData[Trend],TrendSheetPrdData[#All],9,FALSE),0)</f>
        <v>23</v>
      </c>
      <c r="J2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4" s="5">
        <f>VLOOKUP(TrendSheetStgData[Population]&amp;TrendSheetStgData[Trend],Threshold[#All],4,FALSE)</f>
        <v>10</v>
      </c>
      <c r="L2314" s="5">
        <f>VLOOKUP(TrendSheetStgData[Population]&amp;TrendSheetStgData[Trend],Threshold[#All],5,FALSE)</f>
        <v>5</v>
      </c>
      <c r="M2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5" spans="1:13" x14ac:dyDescent="0.25">
      <c r="A2315" t="s">
        <v>116</v>
      </c>
      <c r="B2315" t="s">
        <v>116</v>
      </c>
      <c r="C2315" t="s">
        <v>91</v>
      </c>
      <c r="D2315" s="1" t="s">
        <v>96</v>
      </c>
      <c r="E2315" t="s">
        <v>93</v>
      </c>
      <c r="F2315" t="s">
        <v>30</v>
      </c>
      <c r="G2315">
        <v>19</v>
      </c>
      <c r="H2315">
        <v>1</v>
      </c>
      <c r="I2315" s="5">
        <f>IFERROR(VLOOKUP(TrendSheetStgData[Population]&amp;TrendSheetStgData[Cost Basis]&amp;TrendSheetStgData[Period]&amp;TrendSheetStgData[Trend],TrendSheetPrdData[#All],9,FALSE),0)</f>
        <v>1</v>
      </c>
      <c r="J2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5" s="5">
        <f>VLOOKUP(TrendSheetStgData[Population]&amp;TrendSheetStgData[Trend],Threshold[#All],4,FALSE)</f>
        <v>10</v>
      </c>
      <c r="L2315" s="5">
        <f>VLOOKUP(TrendSheetStgData[Population]&amp;TrendSheetStgData[Trend],Threshold[#All],5,FALSE)</f>
        <v>5</v>
      </c>
      <c r="M2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6" spans="1:13" x14ac:dyDescent="0.25">
      <c r="A2316" t="s">
        <v>116</v>
      </c>
      <c r="B2316" t="s">
        <v>116</v>
      </c>
      <c r="C2316" t="s">
        <v>91</v>
      </c>
      <c r="D2316" s="1" t="s">
        <v>97</v>
      </c>
      <c r="E2316" t="s">
        <v>93</v>
      </c>
      <c r="F2316" t="s">
        <v>30</v>
      </c>
      <c r="G2316">
        <v>19</v>
      </c>
      <c r="H2316">
        <v>96</v>
      </c>
      <c r="I2316" s="5">
        <f>IFERROR(VLOOKUP(TrendSheetStgData[Population]&amp;TrendSheetStgData[Cost Basis]&amp;TrendSheetStgData[Period]&amp;TrendSheetStgData[Trend],TrendSheetPrdData[#All],9,FALSE),0)</f>
        <v>96</v>
      </c>
      <c r="J2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6" s="5">
        <f>VLOOKUP(TrendSheetStgData[Population]&amp;TrendSheetStgData[Trend],Threshold[#All],4,FALSE)</f>
        <v>10</v>
      </c>
      <c r="L2316" s="5">
        <f>VLOOKUP(TrendSheetStgData[Population]&amp;TrendSheetStgData[Trend],Threshold[#All],5,FALSE)</f>
        <v>5</v>
      </c>
      <c r="M2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7" spans="1:13" x14ac:dyDescent="0.25">
      <c r="A2317" t="s">
        <v>116</v>
      </c>
      <c r="B2317" t="s">
        <v>116</v>
      </c>
      <c r="C2317" t="s">
        <v>91</v>
      </c>
      <c r="D2317" s="1" t="s">
        <v>98</v>
      </c>
      <c r="E2317" t="s">
        <v>93</v>
      </c>
      <c r="F2317" t="s">
        <v>30</v>
      </c>
      <c r="G2317">
        <v>19</v>
      </c>
      <c r="H2317">
        <v>14</v>
      </c>
      <c r="I2317" s="5">
        <f>IFERROR(VLOOKUP(TrendSheetStgData[Population]&amp;TrendSheetStgData[Cost Basis]&amp;TrendSheetStgData[Period]&amp;TrendSheetStgData[Trend],TrendSheetPrdData[#All],9,FALSE),0)</f>
        <v>14</v>
      </c>
      <c r="J2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7" s="5">
        <f>VLOOKUP(TrendSheetStgData[Population]&amp;TrendSheetStgData[Trend],Threshold[#All],4,FALSE)</f>
        <v>10</v>
      </c>
      <c r="L2317" s="5">
        <f>VLOOKUP(TrendSheetStgData[Population]&amp;TrendSheetStgData[Trend],Threshold[#All],5,FALSE)</f>
        <v>5</v>
      </c>
      <c r="M2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8" spans="1:13" x14ac:dyDescent="0.25">
      <c r="A2318" t="s">
        <v>116</v>
      </c>
      <c r="B2318" t="s">
        <v>116</v>
      </c>
      <c r="C2318" t="s">
        <v>91</v>
      </c>
      <c r="D2318" s="1" t="s">
        <v>99</v>
      </c>
      <c r="E2318" t="s">
        <v>93</v>
      </c>
      <c r="F2318" t="s">
        <v>30</v>
      </c>
      <c r="G2318">
        <v>19</v>
      </c>
      <c r="H2318">
        <v>19</v>
      </c>
      <c r="I2318" s="5">
        <f>IFERROR(VLOOKUP(TrendSheetStgData[Population]&amp;TrendSheetStgData[Cost Basis]&amp;TrendSheetStgData[Period]&amp;TrendSheetStgData[Trend],TrendSheetPrdData[#All],9,FALSE),0)</f>
        <v>19</v>
      </c>
      <c r="J2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8" s="5">
        <f>VLOOKUP(TrendSheetStgData[Population]&amp;TrendSheetStgData[Trend],Threshold[#All],4,FALSE)</f>
        <v>10</v>
      </c>
      <c r="L2318" s="5">
        <f>VLOOKUP(TrendSheetStgData[Population]&amp;TrendSheetStgData[Trend],Threshold[#All],5,FALSE)</f>
        <v>5</v>
      </c>
      <c r="M2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19" spans="1:13" x14ac:dyDescent="0.25">
      <c r="A2319" t="s">
        <v>116</v>
      </c>
      <c r="B2319" t="s">
        <v>116</v>
      </c>
      <c r="C2319" t="s">
        <v>91</v>
      </c>
      <c r="D2319" s="1" t="s">
        <v>100</v>
      </c>
      <c r="E2319" t="s">
        <v>93</v>
      </c>
      <c r="F2319" t="s">
        <v>30</v>
      </c>
      <c r="G2319">
        <v>19</v>
      </c>
      <c r="H2319">
        <v>147</v>
      </c>
      <c r="I2319" s="5">
        <f>IFERROR(VLOOKUP(TrendSheetStgData[Population]&amp;TrendSheetStgData[Cost Basis]&amp;TrendSheetStgData[Period]&amp;TrendSheetStgData[Trend],TrendSheetPrdData[#All],9,FALSE),0)</f>
        <v>147</v>
      </c>
      <c r="J2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19" s="5">
        <f>VLOOKUP(TrendSheetStgData[Population]&amp;TrendSheetStgData[Trend],Threshold[#All],4,FALSE)</f>
        <v>10</v>
      </c>
      <c r="L2319" s="5">
        <f>VLOOKUP(TrendSheetStgData[Population]&amp;TrendSheetStgData[Trend],Threshold[#All],5,FALSE)</f>
        <v>5</v>
      </c>
      <c r="M2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0" spans="1:13" x14ac:dyDescent="0.25">
      <c r="A2320" t="s">
        <v>116</v>
      </c>
      <c r="B2320" t="s">
        <v>116</v>
      </c>
      <c r="C2320" t="s">
        <v>91</v>
      </c>
      <c r="D2320" s="1" t="s">
        <v>101</v>
      </c>
      <c r="E2320" t="s">
        <v>93</v>
      </c>
      <c r="F2320" t="s">
        <v>30</v>
      </c>
      <c r="G2320">
        <v>19</v>
      </c>
      <c r="H2320">
        <v>77</v>
      </c>
      <c r="I2320" s="5">
        <f>IFERROR(VLOOKUP(TrendSheetStgData[Population]&amp;TrendSheetStgData[Cost Basis]&amp;TrendSheetStgData[Period]&amp;TrendSheetStgData[Trend],TrendSheetPrdData[#All],9,FALSE),0)</f>
        <v>77</v>
      </c>
      <c r="J2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0" s="5">
        <f>VLOOKUP(TrendSheetStgData[Population]&amp;TrendSheetStgData[Trend],Threshold[#All],4,FALSE)</f>
        <v>10</v>
      </c>
      <c r="L2320" s="5">
        <f>VLOOKUP(TrendSheetStgData[Population]&amp;TrendSheetStgData[Trend],Threshold[#All],5,FALSE)</f>
        <v>5</v>
      </c>
      <c r="M2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1" spans="1:13" x14ac:dyDescent="0.25">
      <c r="A2321" t="s">
        <v>116</v>
      </c>
      <c r="B2321" t="s">
        <v>116</v>
      </c>
      <c r="C2321" t="s">
        <v>91</v>
      </c>
      <c r="D2321" s="1" t="s">
        <v>102</v>
      </c>
      <c r="E2321" t="s">
        <v>93</v>
      </c>
      <c r="F2321" t="s">
        <v>30</v>
      </c>
      <c r="G2321">
        <v>19</v>
      </c>
      <c r="H2321">
        <v>64</v>
      </c>
      <c r="I2321" s="5">
        <f>IFERROR(VLOOKUP(TrendSheetStgData[Population]&amp;TrendSheetStgData[Cost Basis]&amp;TrendSheetStgData[Period]&amp;TrendSheetStgData[Trend],TrendSheetPrdData[#All],9,FALSE),0)</f>
        <v>64</v>
      </c>
      <c r="J2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1" s="5">
        <f>VLOOKUP(TrendSheetStgData[Population]&amp;TrendSheetStgData[Trend],Threshold[#All],4,FALSE)</f>
        <v>10</v>
      </c>
      <c r="L2321" s="5">
        <f>VLOOKUP(TrendSheetStgData[Population]&amp;TrendSheetStgData[Trend],Threshold[#All],5,FALSE)</f>
        <v>5</v>
      </c>
      <c r="M2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2" spans="1:13" x14ac:dyDescent="0.25">
      <c r="A2322" t="s">
        <v>116</v>
      </c>
      <c r="B2322" t="s">
        <v>116</v>
      </c>
      <c r="C2322" t="s">
        <v>91</v>
      </c>
      <c r="D2322" s="1" t="s">
        <v>103</v>
      </c>
      <c r="E2322" t="s">
        <v>93</v>
      </c>
      <c r="F2322" t="s">
        <v>30</v>
      </c>
      <c r="G2322">
        <v>19</v>
      </c>
      <c r="H2322">
        <v>3</v>
      </c>
      <c r="I2322" s="5">
        <f>IFERROR(VLOOKUP(TrendSheetStgData[Population]&amp;TrendSheetStgData[Cost Basis]&amp;TrendSheetStgData[Period]&amp;TrendSheetStgData[Trend],TrendSheetPrdData[#All],9,FALSE),0)</f>
        <v>3</v>
      </c>
      <c r="J2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2" s="5">
        <f>VLOOKUP(TrendSheetStgData[Population]&amp;TrendSheetStgData[Trend],Threshold[#All],4,FALSE)</f>
        <v>10</v>
      </c>
      <c r="L2322" s="5">
        <f>VLOOKUP(TrendSheetStgData[Population]&amp;TrendSheetStgData[Trend],Threshold[#All],5,FALSE)</f>
        <v>5</v>
      </c>
      <c r="M2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3" spans="1:13" x14ac:dyDescent="0.25">
      <c r="A2323" t="s">
        <v>116</v>
      </c>
      <c r="B2323" t="s">
        <v>116</v>
      </c>
      <c r="C2323" t="s">
        <v>91</v>
      </c>
      <c r="D2323" s="1" t="s">
        <v>104</v>
      </c>
      <c r="E2323" t="s">
        <v>93</v>
      </c>
      <c r="F2323" t="s">
        <v>30</v>
      </c>
      <c r="G2323">
        <v>19</v>
      </c>
      <c r="H2323">
        <v>10</v>
      </c>
      <c r="I2323" s="5">
        <f>IFERROR(VLOOKUP(TrendSheetStgData[Population]&amp;TrendSheetStgData[Cost Basis]&amp;TrendSheetStgData[Period]&amp;TrendSheetStgData[Trend],TrendSheetPrdData[#All],9,FALSE),0)</f>
        <v>10</v>
      </c>
      <c r="J2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3" s="5">
        <f>VLOOKUP(TrendSheetStgData[Population]&amp;TrendSheetStgData[Trend],Threshold[#All],4,FALSE)</f>
        <v>10</v>
      </c>
      <c r="L2323" s="5">
        <f>VLOOKUP(TrendSheetStgData[Population]&amp;TrendSheetStgData[Trend],Threshold[#All],5,FALSE)</f>
        <v>5</v>
      </c>
      <c r="M2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4" spans="1:13" x14ac:dyDescent="0.25">
      <c r="A2324" t="s">
        <v>116</v>
      </c>
      <c r="B2324" t="s">
        <v>116</v>
      </c>
      <c r="C2324" t="s">
        <v>91</v>
      </c>
      <c r="D2324" s="1" t="s">
        <v>105</v>
      </c>
      <c r="E2324" t="s">
        <v>113</v>
      </c>
      <c r="F2324" t="s">
        <v>30</v>
      </c>
      <c r="G2324">
        <v>19</v>
      </c>
      <c r="H2324">
        <v>60</v>
      </c>
      <c r="I2324" s="5">
        <f>IFERROR(VLOOKUP(TrendSheetStgData[Population]&amp;TrendSheetStgData[Cost Basis]&amp;TrendSheetStgData[Period]&amp;TrendSheetStgData[Trend],TrendSheetPrdData[#All],9,FALSE),0)</f>
        <v>60</v>
      </c>
      <c r="J2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4" s="5">
        <f>VLOOKUP(TrendSheetStgData[Population]&amp;TrendSheetStgData[Trend],Threshold[#All],4,FALSE)</f>
        <v>10</v>
      </c>
      <c r="L2324" s="5">
        <f>VLOOKUP(TrendSheetStgData[Population]&amp;TrendSheetStgData[Trend],Threshold[#All],5,FALSE)</f>
        <v>5</v>
      </c>
      <c r="M2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5" spans="1:13" x14ac:dyDescent="0.25">
      <c r="A2325" t="s">
        <v>116</v>
      </c>
      <c r="B2325" t="s">
        <v>116</v>
      </c>
      <c r="C2325" t="s">
        <v>91</v>
      </c>
      <c r="D2325" s="1" t="s">
        <v>106</v>
      </c>
      <c r="E2325" t="s">
        <v>113</v>
      </c>
      <c r="F2325" t="s">
        <v>30</v>
      </c>
      <c r="G2325">
        <v>19</v>
      </c>
      <c r="H2325">
        <v>39</v>
      </c>
      <c r="I2325" s="5">
        <f>IFERROR(VLOOKUP(TrendSheetStgData[Population]&amp;TrendSheetStgData[Cost Basis]&amp;TrendSheetStgData[Period]&amp;TrendSheetStgData[Trend],TrendSheetPrdData[#All],9,FALSE),0)</f>
        <v>13</v>
      </c>
      <c r="J2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v>
      </c>
      <c r="K2325" s="5">
        <f>VLOOKUP(TrendSheetStgData[Population]&amp;TrendSheetStgData[Trend],Threshold[#All],4,FALSE)</f>
        <v>10</v>
      </c>
      <c r="L2325" s="5">
        <f>VLOOKUP(TrendSheetStgData[Population]&amp;TrendSheetStgData[Trend],Threshold[#All],5,FALSE)</f>
        <v>5</v>
      </c>
      <c r="M2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26" spans="1:13" x14ac:dyDescent="0.25">
      <c r="A2326" t="s">
        <v>116</v>
      </c>
      <c r="B2326" t="s">
        <v>116</v>
      </c>
      <c r="C2326" t="s">
        <v>91</v>
      </c>
      <c r="D2326" s="1" t="s">
        <v>107</v>
      </c>
      <c r="E2326" t="s">
        <v>113</v>
      </c>
      <c r="F2326" t="s">
        <v>30</v>
      </c>
      <c r="G2326">
        <v>19</v>
      </c>
      <c r="H2326">
        <v>13</v>
      </c>
      <c r="I2326" s="5">
        <f>IFERROR(VLOOKUP(TrendSheetStgData[Population]&amp;TrendSheetStgData[Cost Basis]&amp;TrendSheetStgData[Period]&amp;TrendSheetStgData[Trend],TrendSheetPrdData[#All],9,FALSE),0)</f>
        <v>13</v>
      </c>
      <c r="J2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6" s="5">
        <f>VLOOKUP(TrendSheetStgData[Population]&amp;TrendSheetStgData[Trend],Threshold[#All],4,FALSE)</f>
        <v>10</v>
      </c>
      <c r="L2326" s="5">
        <f>VLOOKUP(TrendSheetStgData[Population]&amp;TrendSheetStgData[Trend],Threshold[#All],5,FALSE)</f>
        <v>5</v>
      </c>
      <c r="M2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7" spans="1:13" x14ac:dyDescent="0.25">
      <c r="A2327" t="s">
        <v>116</v>
      </c>
      <c r="B2327" t="s">
        <v>116</v>
      </c>
      <c r="C2327" t="s">
        <v>91</v>
      </c>
      <c r="D2327" s="1" t="s">
        <v>108</v>
      </c>
      <c r="E2327" t="s">
        <v>113</v>
      </c>
      <c r="F2327" t="s">
        <v>30</v>
      </c>
      <c r="G2327">
        <v>19</v>
      </c>
      <c r="H2327">
        <v>49</v>
      </c>
      <c r="I2327" s="5">
        <f>IFERROR(VLOOKUP(TrendSheetStgData[Population]&amp;TrendSheetStgData[Cost Basis]&amp;TrendSheetStgData[Period]&amp;TrendSheetStgData[Trend],TrendSheetPrdData[#All],9,FALSE),0)</f>
        <v>49</v>
      </c>
      <c r="J2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7" s="5">
        <f>VLOOKUP(TrendSheetStgData[Population]&amp;TrendSheetStgData[Trend],Threshold[#All],4,FALSE)</f>
        <v>10</v>
      </c>
      <c r="L2327" s="5">
        <f>VLOOKUP(TrendSheetStgData[Population]&amp;TrendSheetStgData[Trend],Threshold[#All],5,FALSE)</f>
        <v>5</v>
      </c>
      <c r="M2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8" spans="1:13" x14ac:dyDescent="0.25">
      <c r="A2328" t="s">
        <v>116</v>
      </c>
      <c r="B2328" t="s">
        <v>116</v>
      </c>
      <c r="C2328" t="s">
        <v>91</v>
      </c>
      <c r="D2328" s="1" t="s">
        <v>109</v>
      </c>
      <c r="E2328" t="s">
        <v>113</v>
      </c>
      <c r="F2328" t="s">
        <v>30</v>
      </c>
      <c r="G2328">
        <v>19</v>
      </c>
      <c r="H2328">
        <v>26</v>
      </c>
      <c r="I2328" s="5">
        <f>IFERROR(VLOOKUP(TrendSheetStgData[Population]&amp;TrendSheetStgData[Cost Basis]&amp;TrendSheetStgData[Period]&amp;TrendSheetStgData[Trend],TrendSheetPrdData[#All],9,FALSE),0)</f>
        <v>26</v>
      </c>
      <c r="J2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8" s="5">
        <f>VLOOKUP(TrendSheetStgData[Population]&amp;TrendSheetStgData[Trend],Threshold[#All],4,FALSE)</f>
        <v>10</v>
      </c>
      <c r="L2328" s="5">
        <f>VLOOKUP(TrendSheetStgData[Population]&amp;TrendSheetStgData[Trend],Threshold[#All],5,FALSE)</f>
        <v>5</v>
      </c>
      <c r="M2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29" spans="1:13" x14ac:dyDescent="0.25">
      <c r="A2329" t="s">
        <v>116</v>
      </c>
      <c r="B2329" t="s">
        <v>116</v>
      </c>
      <c r="C2329" t="s">
        <v>91</v>
      </c>
      <c r="D2329" s="1" t="s">
        <v>110</v>
      </c>
      <c r="E2329" t="s">
        <v>113</v>
      </c>
      <c r="F2329" t="s">
        <v>30</v>
      </c>
      <c r="G2329">
        <v>19</v>
      </c>
      <c r="H2329">
        <v>21</v>
      </c>
      <c r="I2329" s="5">
        <f>IFERROR(VLOOKUP(TrendSheetStgData[Population]&amp;TrendSheetStgData[Cost Basis]&amp;TrendSheetStgData[Period]&amp;TrendSheetStgData[Trend],TrendSheetPrdData[#All],9,FALSE),0)</f>
        <v>21</v>
      </c>
      <c r="J2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29" s="5">
        <f>VLOOKUP(TrendSheetStgData[Population]&amp;TrendSheetStgData[Trend],Threshold[#All],4,FALSE)</f>
        <v>10</v>
      </c>
      <c r="L2329" s="5">
        <f>VLOOKUP(TrendSheetStgData[Population]&amp;TrendSheetStgData[Trend],Threshold[#All],5,FALSE)</f>
        <v>5</v>
      </c>
      <c r="M2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0" spans="1:13" x14ac:dyDescent="0.25">
      <c r="A2330" t="s">
        <v>116</v>
      </c>
      <c r="B2330" t="s">
        <v>116</v>
      </c>
      <c r="C2330" t="s">
        <v>91</v>
      </c>
      <c r="D2330" s="1" t="s">
        <v>111</v>
      </c>
      <c r="E2330" t="s">
        <v>113</v>
      </c>
      <c r="F2330" t="s">
        <v>30</v>
      </c>
      <c r="G2330">
        <v>19</v>
      </c>
      <c r="H2330">
        <v>1</v>
      </c>
      <c r="I2330" s="5">
        <f>IFERROR(VLOOKUP(TrendSheetStgData[Population]&amp;TrendSheetStgData[Cost Basis]&amp;TrendSheetStgData[Period]&amp;TrendSheetStgData[Trend],TrendSheetPrdData[#All],9,FALSE),0)</f>
        <v>1</v>
      </c>
      <c r="J2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0" s="5">
        <f>VLOOKUP(TrendSheetStgData[Population]&amp;TrendSheetStgData[Trend],Threshold[#All],4,FALSE)</f>
        <v>10</v>
      </c>
      <c r="L2330" s="5">
        <f>VLOOKUP(TrendSheetStgData[Population]&amp;TrendSheetStgData[Trend],Threshold[#All],5,FALSE)</f>
        <v>5</v>
      </c>
      <c r="M2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1" spans="1:13" x14ac:dyDescent="0.25">
      <c r="A2331" t="s">
        <v>116</v>
      </c>
      <c r="B2331" t="s">
        <v>116</v>
      </c>
      <c r="C2331" t="s">
        <v>91</v>
      </c>
      <c r="D2331" s="1" t="s">
        <v>112</v>
      </c>
      <c r="E2331" t="s">
        <v>113</v>
      </c>
      <c r="F2331" t="s">
        <v>30</v>
      </c>
      <c r="G2331">
        <v>19</v>
      </c>
      <c r="H2331">
        <v>12</v>
      </c>
      <c r="I2331" s="5">
        <f>IFERROR(VLOOKUP(TrendSheetStgData[Population]&amp;TrendSheetStgData[Cost Basis]&amp;TrendSheetStgData[Period]&amp;TrendSheetStgData[Trend],TrendSheetPrdData[#All],9,FALSE),0)</f>
        <v>12</v>
      </c>
      <c r="J2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1" s="5">
        <f>VLOOKUP(TrendSheetStgData[Population]&amp;TrendSheetStgData[Trend],Threshold[#All],4,FALSE)</f>
        <v>10</v>
      </c>
      <c r="L2331" s="5">
        <f>VLOOKUP(TrendSheetStgData[Population]&amp;TrendSheetStgData[Trend],Threshold[#All],5,FALSE)</f>
        <v>5</v>
      </c>
      <c r="M2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2" spans="1:13" x14ac:dyDescent="0.25">
      <c r="A2332" t="s">
        <v>116</v>
      </c>
      <c r="B2332" t="s">
        <v>116</v>
      </c>
      <c r="C2332" t="s">
        <v>91</v>
      </c>
      <c r="D2332" s="1" t="s">
        <v>114</v>
      </c>
      <c r="E2332" t="s">
        <v>113</v>
      </c>
      <c r="F2332" t="s">
        <v>30</v>
      </c>
      <c r="G2332">
        <v>19</v>
      </c>
      <c r="H2332">
        <v>12</v>
      </c>
      <c r="I2332" s="5">
        <f>IFERROR(VLOOKUP(TrendSheetStgData[Population]&amp;TrendSheetStgData[Cost Basis]&amp;TrendSheetStgData[Period]&amp;TrendSheetStgData[Trend],TrendSheetPrdData[#All],9,FALSE),0)</f>
        <v>0</v>
      </c>
      <c r="J2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332" s="5">
        <f>VLOOKUP(TrendSheetStgData[Population]&amp;TrendSheetStgData[Trend],Threshold[#All],4,FALSE)</f>
        <v>10</v>
      </c>
      <c r="L2332" s="5">
        <f>VLOOKUP(TrendSheetStgData[Population]&amp;TrendSheetStgData[Trend],Threshold[#All],5,FALSE)</f>
        <v>5</v>
      </c>
      <c r="M2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33" spans="1:13" x14ac:dyDescent="0.25">
      <c r="A2333" t="s">
        <v>116</v>
      </c>
      <c r="B2333" t="s">
        <v>116</v>
      </c>
      <c r="C2333" t="s">
        <v>91</v>
      </c>
      <c r="D2333" s="1" t="s">
        <v>92</v>
      </c>
      <c r="E2333" t="s">
        <v>93</v>
      </c>
      <c r="F2333" t="s">
        <v>31</v>
      </c>
      <c r="G2333">
        <v>20</v>
      </c>
      <c r="H2333">
        <v>474</v>
      </c>
      <c r="I2333" s="5">
        <f>IFERROR(VLOOKUP(TrendSheetStgData[Population]&amp;TrendSheetStgData[Cost Basis]&amp;TrendSheetStgData[Period]&amp;TrendSheetStgData[Trend],TrendSheetPrdData[#All],9,FALSE),0)</f>
        <v>476</v>
      </c>
      <c r="J2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0.42016806722689076</v>
      </c>
      <c r="K2333" s="5">
        <f>VLOOKUP(TrendSheetStgData[Population]&amp;TrendSheetStgData[Trend],Threshold[#All],4,FALSE)</f>
        <v>10</v>
      </c>
      <c r="L2333" s="5">
        <f>VLOOKUP(TrendSheetStgData[Population]&amp;TrendSheetStgData[Trend],Threshold[#All],5,FALSE)</f>
        <v>5</v>
      </c>
      <c r="M2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34" spans="1:13" x14ac:dyDescent="0.25">
      <c r="A2334" t="s">
        <v>116</v>
      </c>
      <c r="B2334" t="s">
        <v>116</v>
      </c>
      <c r="C2334" t="s">
        <v>91</v>
      </c>
      <c r="D2334" s="1" t="s">
        <v>94</v>
      </c>
      <c r="E2334" t="s">
        <v>93</v>
      </c>
      <c r="F2334" t="s">
        <v>31</v>
      </c>
      <c r="G2334">
        <v>20</v>
      </c>
      <c r="H2334">
        <v>464</v>
      </c>
      <c r="I2334" s="5">
        <f>IFERROR(VLOOKUP(TrendSheetStgData[Population]&amp;TrendSheetStgData[Cost Basis]&amp;TrendSheetStgData[Period]&amp;TrendSheetStgData[Trend],TrendSheetPrdData[#All],9,FALSE),0)</f>
        <v>464</v>
      </c>
      <c r="J2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4" s="5">
        <f>VLOOKUP(TrendSheetStgData[Population]&amp;TrendSheetStgData[Trend],Threshold[#All],4,FALSE)</f>
        <v>10</v>
      </c>
      <c r="L2334" s="5">
        <f>VLOOKUP(TrendSheetStgData[Population]&amp;TrendSheetStgData[Trend],Threshold[#All],5,FALSE)</f>
        <v>5</v>
      </c>
      <c r="M2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5" spans="1:13" x14ac:dyDescent="0.25">
      <c r="A2335" t="s">
        <v>116</v>
      </c>
      <c r="B2335" t="s">
        <v>116</v>
      </c>
      <c r="C2335" t="s">
        <v>91</v>
      </c>
      <c r="D2335" s="1" t="s">
        <v>95</v>
      </c>
      <c r="E2335" t="s">
        <v>93</v>
      </c>
      <c r="F2335" t="s">
        <v>31</v>
      </c>
      <c r="G2335">
        <v>20</v>
      </c>
      <c r="H2335">
        <v>469</v>
      </c>
      <c r="I2335" s="5">
        <f>IFERROR(VLOOKUP(TrendSheetStgData[Population]&amp;TrendSheetStgData[Cost Basis]&amp;TrendSheetStgData[Period]&amp;TrendSheetStgData[Trend],TrendSheetPrdData[#All],9,FALSE),0)</f>
        <v>469</v>
      </c>
      <c r="J2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5" s="5">
        <f>VLOOKUP(TrendSheetStgData[Population]&amp;TrendSheetStgData[Trend],Threshold[#All],4,FALSE)</f>
        <v>10</v>
      </c>
      <c r="L2335" s="5">
        <f>VLOOKUP(TrendSheetStgData[Population]&amp;TrendSheetStgData[Trend],Threshold[#All],5,FALSE)</f>
        <v>5</v>
      </c>
      <c r="M2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6" spans="1:13" x14ac:dyDescent="0.25">
      <c r="A2336" t="s">
        <v>116</v>
      </c>
      <c r="B2336" t="s">
        <v>116</v>
      </c>
      <c r="C2336" t="s">
        <v>91</v>
      </c>
      <c r="D2336" s="1" t="s">
        <v>96</v>
      </c>
      <c r="E2336" t="s">
        <v>93</v>
      </c>
      <c r="F2336" t="s">
        <v>31</v>
      </c>
      <c r="G2336">
        <v>20</v>
      </c>
      <c r="H2336">
        <v>504</v>
      </c>
      <c r="I2336" s="5">
        <f>IFERROR(VLOOKUP(TrendSheetStgData[Population]&amp;TrendSheetStgData[Cost Basis]&amp;TrendSheetStgData[Period]&amp;TrendSheetStgData[Trend],TrendSheetPrdData[#All],9,FALSE),0)</f>
        <v>504</v>
      </c>
      <c r="J2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6" s="5">
        <f>VLOOKUP(TrendSheetStgData[Population]&amp;TrendSheetStgData[Trend],Threshold[#All],4,FALSE)</f>
        <v>10</v>
      </c>
      <c r="L2336" s="5">
        <f>VLOOKUP(TrendSheetStgData[Population]&amp;TrendSheetStgData[Trend],Threshold[#All],5,FALSE)</f>
        <v>5</v>
      </c>
      <c r="M2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7" spans="1:13" x14ac:dyDescent="0.25">
      <c r="A2337" t="s">
        <v>116</v>
      </c>
      <c r="B2337" t="s">
        <v>116</v>
      </c>
      <c r="C2337" t="s">
        <v>91</v>
      </c>
      <c r="D2337" s="1" t="s">
        <v>97</v>
      </c>
      <c r="E2337" t="s">
        <v>93</v>
      </c>
      <c r="F2337" t="s">
        <v>31</v>
      </c>
      <c r="G2337">
        <v>20</v>
      </c>
      <c r="H2337">
        <v>415</v>
      </c>
      <c r="I2337" s="5">
        <f>IFERROR(VLOOKUP(TrendSheetStgData[Population]&amp;TrendSheetStgData[Cost Basis]&amp;TrendSheetStgData[Period]&amp;TrendSheetStgData[Trend],TrendSheetPrdData[#All],9,FALSE),0)</f>
        <v>415</v>
      </c>
      <c r="J2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7" s="5">
        <f>VLOOKUP(TrendSheetStgData[Population]&amp;TrendSheetStgData[Trend],Threshold[#All],4,FALSE)</f>
        <v>10</v>
      </c>
      <c r="L2337" s="5">
        <f>VLOOKUP(TrendSheetStgData[Population]&amp;TrendSheetStgData[Trend],Threshold[#All],5,FALSE)</f>
        <v>5</v>
      </c>
      <c r="M2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8" spans="1:13" x14ac:dyDescent="0.25">
      <c r="A2338" t="s">
        <v>116</v>
      </c>
      <c r="B2338" t="s">
        <v>116</v>
      </c>
      <c r="C2338" t="s">
        <v>91</v>
      </c>
      <c r="D2338" s="1" t="s">
        <v>98</v>
      </c>
      <c r="E2338" t="s">
        <v>93</v>
      </c>
      <c r="F2338" t="s">
        <v>31</v>
      </c>
      <c r="G2338">
        <v>20</v>
      </c>
      <c r="H2338">
        <v>554</v>
      </c>
      <c r="I2338" s="5">
        <f>IFERROR(VLOOKUP(TrendSheetStgData[Population]&amp;TrendSheetStgData[Cost Basis]&amp;TrendSheetStgData[Period]&amp;TrendSheetStgData[Trend],TrendSheetPrdData[#All],9,FALSE),0)</f>
        <v>554</v>
      </c>
      <c r="J2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8" s="5">
        <f>VLOOKUP(TrendSheetStgData[Population]&amp;TrendSheetStgData[Trend],Threshold[#All],4,FALSE)</f>
        <v>10</v>
      </c>
      <c r="L2338" s="5">
        <f>VLOOKUP(TrendSheetStgData[Population]&amp;TrendSheetStgData[Trend],Threshold[#All],5,FALSE)</f>
        <v>5</v>
      </c>
      <c r="M2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39" spans="1:13" x14ac:dyDescent="0.25">
      <c r="A2339" t="s">
        <v>116</v>
      </c>
      <c r="B2339" t="s">
        <v>116</v>
      </c>
      <c r="C2339" t="s">
        <v>91</v>
      </c>
      <c r="D2339" s="1" t="s">
        <v>99</v>
      </c>
      <c r="E2339" t="s">
        <v>93</v>
      </c>
      <c r="F2339" t="s">
        <v>31</v>
      </c>
      <c r="G2339">
        <v>20</v>
      </c>
      <c r="H2339">
        <v>839</v>
      </c>
      <c r="I2339" s="5">
        <f>IFERROR(VLOOKUP(TrendSheetStgData[Population]&amp;TrendSheetStgData[Cost Basis]&amp;TrendSheetStgData[Period]&amp;TrendSheetStgData[Trend],TrendSheetPrdData[#All],9,FALSE),0)</f>
        <v>839</v>
      </c>
      <c r="J2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39" s="5">
        <f>VLOOKUP(TrendSheetStgData[Population]&amp;TrendSheetStgData[Trend],Threshold[#All],4,FALSE)</f>
        <v>10</v>
      </c>
      <c r="L2339" s="5">
        <f>VLOOKUP(TrendSheetStgData[Population]&amp;TrendSheetStgData[Trend],Threshold[#All],5,FALSE)</f>
        <v>5</v>
      </c>
      <c r="M2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0" spans="1:13" x14ac:dyDescent="0.25">
      <c r="A2340" t="s">
        <v>116</v>
      </c>
      <c r="B2340" t="s">
        <v>116</v>
      </c>
      <c r="C2340" t="s">
        <v>91</v>
      </c>
      <c r="D2340" s="1" t="s">
        <v>100</v>
      </c>
      <c r="E2340" t="s">
        <v>93</v>
      </c>
      <c r="F2340" t="s">
        <v>31</v>
      </c>
      <c r="G2340">
        <v>20</v>
      </c>
      <c r="H2340">
        <v>485</v>
      </c>
      <c r="I2340" s="5">
        <f>IFERROR(VLOOKUP(TrendSheetStgData[Population]&amp;TrendSheetStgData[Cost Basis]&amp;TrendSheetStgData[Period]&amp;TrendSheetStgData[Trend],TrendSheetPrdData[#All],9,FALSE),0)</f>
        <v>485</v>
      </c>
      <c r="J2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0" s="5">
        <f>VLOOKUP(TrendSheetStgData[Population]&amp;TrendSheetStgData[Trend],Threshold[#All],4,FALSE)</f>
        <v>10</v>
      </c>
      <c r="L2340" s="5">
        <f>VLOOKUP(TrendSheetStgData[Population]&amp;TrendSheetStgData[Trend],Threshold[#All],5,FALSE)</f>
        <v>5</v>
      </c>
      <c r="M2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1" spans="1:13" x14ac:dyDescent="0.25">
      <c r="A2341" t="s">
        <v>116</v>
      </c>
      <c r="B2341" t="s">
        <v>116</v>
      </c>
      <c r="C2341" t="s">
        <v>91</v>
      </c>
      <c r="D2341" s="1" t="s">
        <v>101</v>
      </c>
      <c r="E2341" t="s">
        <v>93</v>
      </c>
      <c r="F2341" t="s">
        <v>31</v>
      </c>
      <c r="G2341">
        <v>20</v>
      </c>
      <c r="H2341">
        <v>594</v>
      </c>
      <c r="I2341" s="5">
        <f>IFERROR(VLOOKUP(TrendSheetStgData[Population]&amp;TrendSheetStgData[Cost Basis]&amp;TrendSheetStgData[Period]&amp;TrendSheetStgData[Trend],TrendSheetPrdData[#All],9,FALSE),0)</f>
        <v>594</v>
      </c>
      <c r="J2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1" s="5">
        <f>VLOOKUP(TrendSheetStgData[Population]&amp;TrendSheetStgData[Trend],Threshold[#All],4,FALSE)</f>
        <v>10</v>
      </c>
      <c r="L2341" s="5">
        <f>VLOOKUP(TrendSheetStgData[Population]&amp;TrendSheetStgData[Trend],Threshold[#All],5,FALSE)</f>
        <v>5</v>
      </c>
      <c r="M2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2" spans="1:13" x14ac:dyDescent="0.25">
      <c r="A2342" t="s">
        <v>116</v>
      </c>
      <c r="B2342" t="s">
        <v>116</v>
      </c>
      <c r="C2342" t="s">
        <v>91</v>
      </c>
      <c r="D2342" s="1" t="s">
        <v>102</v>
      </c>
      <c r="E2342" t="s">
        <v>93</v>
      </c>
      <c r="F2342" t="s">
        <v>31</v>
      </c>
      <c r="G2342">
        <v>20</v>
      </c>
      <c r="H2342">
        <v>421</v>
      </c>
      <c r="I2342" s="5">
        <f>IFERROR(VLOOKUP(TrendSheetStgData[Population]&amp;TrendSheetStgData[Cost Basis]&amp;TrendSheetStgData[Period]&amp;TrendSheetStgData[Trend],TrendSheetPrdData[#All],9,FALSE),0)</f>
        <v>423</v>
      </c>
      <c r="J2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0.4728132387706856</v>
      </c>
      <c r="K2342" s="5">
        <f>VLOOKUP(TrendSheetStgData[Population]&amp;TrendSheetStgData[Trend],Threshold[#All],4,FALSE)</f>
        <v>10</v>
      </c>
      <c r="L2342" s="5">
        <f>VLOOKUP(TrendSheetStgData[Population]&amp;TrendSheetStgData[Trend],Threshold[#All],5,FALSE)</f>
        <v>5</v>
      </c>
      <c r="M2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43" spans="1:13" x14ac:dyDescent="0.25">
      <c r="A2343" t="s">
        <v>116</v>
      </c>
      <c r="B2343" t="s">
        <v>116</v>
      </c>
      <c r="C2343" t="s">
        <v>91</v>
      </c>
      <c r="D2343" s="1" t="s">
        <v>103</v>
      </c>
      <c r="E2343" t="s">
        <v>93</v>
      </c>
      <c r="F2343" t="s">
        <v>31</v>
      </c>
      <c r="G2343">
        <v>20</v>
      </c>
      <c r="H2343">
        <v>327</v>
      </c>
      <c r="I2343" s="5">
        <f>IFERROR(VLOOKUP(TrendSheetStgData[Population]&amp;TrendSheetStgData[Cost Basis]&amp;TrendSheetStgData[Period]&amp;TrendSheetStgData[Trend],TrendSheetPrdData[#All],9,FALSE),0)</f>
        <v>327</v>
      </c>
      <c r="J2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3" s="5">
        <f>VLOOKUP(TrendSheetStgData[Population]&amp;TrendSheetStgData[Trend],Threshold[#All],4,FALSE)</f>
        <v>10</v>
      </c>
      <c r="L2343" s="5">
        <f>VLOOKUP(TrendSheetStgData[Population]&amp;TrendSheetStgData[Trend],Threshold[#All],5,FALSE)</f>
        <v>5</v>
      </c>
      <c r="M2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4" spans="1:13" x14ac:dyDescent="0.25">
      <c r="A2344" t="s">
        <v>116</v>
      </c>
      <c r="B2344" t="s">
        <v>116</v>
      </c>
      <c r="C2344" t="s">
        <v>91</v>
      </c>
      <c r="D2344" s="1" t="s">
        <v>104</v>
      </c>
      <c r="E2344" t="s">
        <v>93</v>
      </c>
      <c r="F2344" t="s">
        <v>31</v>
      </c>
      <c r="G2344">
        <v>20</v>
      </c>
      <c r="H2344">
        <v>391</v>
      </c>
      <c r="I2344" s="5">
        <f>IFERROR(VLOOKUP(TrendSheetStgData[Population]&amp;TrendSheetStgData[Cost Basis]&amp;TrendSheetStgData[Period]&amp;TrendSheetStgData[Trend],TrendSheetPrdData[#All],9,FALSE),0)</f>
        <v>370</v>
      </c>
      <c r="J2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5.6756756756756763</v>
      </c>
      <c r="K2344" s="5">
        <f>VLOOKUP(TrendSheetStgData[Population]&amp;TrendSheetStgData[Trend],Threshold[#All],4,FALSE)</f>
        <v>10</v>
      </c>
      <c r="L2344" s="5">
        <f>VLOOKUP(TrendSheetStgData[Population]&amp;TrendSheetStgData[Trend],Threshold[#All],5,FALSE)</f>
        <v>5</v>
      </c>
      <c r="M2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345" spans="1:13" x14ac:dyDescent="0.25">
      <c r="A2345" t="s">
        <v>116</v>
      </c>
      <c r="B2345" t="s">
        <v>116</v>
      </c>
      <c r="C2345" t="s">
        <v>91</v>
      </c>
      <c r="D2345" s="1" t="s">
        <v>105</v>
      </c>
      <c r="E2345" t="s">
        <v>113</v>
      </c>
      <c r="F2345" t="s">
        <v>31</v>
      </c>
      <c r="G2345">
        <v>20</v>
      </c>
      <c r="H2345">
        <v>391</v>
      </c>
      <c r="I2345" s="5">
        <f>IFERROR(VLOOKUP(TrendSheetStgData[Population]&amp;TrendSheetStgData[Cost Basis]&amp;TrendSheetStgData[Period]&amp;TrendSheetStgData[Trend],TrendSheetPrdData[#All],9,FALSE),0)</f>
        <v>391</v>
      </c>
      <c r="J2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5" s="5">
        <f>VLOOKUP(TrendSheetStgData[Population]&amp;TrendSheetStgData[Trend],Threshold[#All],4,FALSE)</f>
        <v>10</v>
      </c>
      <c r="L2345" s="5">
        <f>VLOOKUP(TrendSheetStgData[Population]&amp;TrendSheetStgData[Trend],Threshold[#All],5,FALSE)</f>
        <v>5</v>
      </c>
      <c r="M2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6" spans="1:13" x14ac:dyDescent="0.25">
      <c r="A2346" t="s">
        <v>116</v>
      </c>
      <c r="B2346" t="s">
        <v>116</v>
      </c>
      <c r="C2346" t="s">
        <v>91</v>
      </c>
      <c r="D2346" s="1" t="s">
        <v>106</v>
      </c>
      <c r="E2346" t="s">
        <v>113</v>
      </c>
      <c r="F2346" t="s">
        <v>31</v>
      </c>
      <c r="G2346">
        <v>20</v>
      </c>
      <c r="H2346">
        <v>457</v>
      </c>
      <c r="I2346" s="5">
        <f>IFERROR(VLOOKUP(TrendSheetStgData[Population]&amp;TrendSheetStgData[Cost Basis]&amp;TrendSheetStgData[Period]&amp;TrendSheetStgData[Trend],TrendSheetPrdData[#All],9,FALSE),0)</f>
        <v>457</v>
      </c>
      <c r="J2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6" s="5">
        <f>VLOOKUP(TrendSheetStgData[Population]&amp;TrendSheetStgData[Trend],Threshold[#All],4,FALSE)</f>
        <v>10</v>
      </c>
      <c r="L2346" s="5">
        <f>VLOOKUP(TrendSheetStgData[Population]&amp;TrendSheetStgData[Trend],Threshold[#All],5,FALSE)</f>
        <v>5</v>
      </c>
      <c r="M2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7" spans="1:13" x14ac:dyDescent="0.25">
      <c r="A2347" t="s">
        <v>116</v>
      </c>
      <c r="B2347" t="s">
        <v>116</v>
      </c>
      <c r="C2347" t="s">
        <v>91</v>
      </c>
      <c r="D2347" s="1" t="s">
        <v>107</v>
      </c>
      <c r="E2347" t="s">
        <v>113</v>
      </c>
      <c r="F2347" t="s">
        <v>31</v>
      </c>
      <c r="G2347">
        <v>20</v>
      </c>
      <c r="H2347">
        <v>474</v>
      </c>
      <c r="I2347" s="5">
        <f>IFERROR(VLOOKUP(TrendSheetStgData[Population]&amp;TrendSheetStgData[Cost Basis]&amp;TrendSheetStgData[Period]&amp;TrendSheetStgData[Trend],TrendSheetPrdData[#All],9,FALSE),0)</f>
        <v>474</v>
      </c>
      <c r="J2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7" s="5">
        <f>VLOOKUP(TrendSheetStgData[Population]&amp;TrendSheetStgData[Trend],Threshold[#All],4,FALSE)</f>
        <v>10</v>
      </c>
      <c r="L2347" s="5">
        <f>VLOOKUP(TrendSheetStgData[Population]&amp;TrendSheetStgData[Trend],Threshold[#All],5,FALSE)</f>
        <v>5</v>
      </c>
      <c r="M2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48" spans="1:13" x14ac:dyDescent="0.25">
      <c r="A2348" t="s">
        <v>116</v>
      </c>
      <c r="B2348" t="s">
        <v>116</v>
      </c>
      <c r="C2348" t="s">
        <v>91</v>
      </c>
      <c r="D2348" s="1" t="s">
        <v>108</v>
      </c>
      <c r="E2348" t="s">
        <v>113</v>
      </c>
      <c r="F2348" t="s">
        <v>31</v>
      </c>
      <c r="G2348">
        <v>20</v>
      </c>
      <c r="H2348">
        <v>316</v>
      </c>
      <c r="I2348" s="5">
        <f>IFERROR(VLOOKUP(TrendSheetStgData[Population]&amp;TrendSheetStgData[Cost Basis]&amp;TrendSheetStgData[Period]&amp;TrendSheetStgData[Trend],TrendSheetPrdData[#All],9,FALSE),0)</f>
        <v>308</v>
      </c>
      <c r="J2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2.5974025974025974</v>
      </c>
      <c r="K2348" s="5">
        <f>VLOOKUP(TrendSheetStgData[Population]&amp;TrendSheetStgData[Trend],Threshold[#All],4,FALSE)</f>
        <v>10</v>
      </c>
      <c r="L2348" s="5">
        <f>VLOOKUP(TrendSheetStgData[Population]&amp;TrendSheetStgData[Trend],Threshold[#All],5,FALSE)</f>
        <v>5</v>
      </c>
      <c r="M2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49" spans="1:13" x14ac:dyDescent="0.25">
      <c r="A2349" t="s">
        <v>116</v>
      </c>
      <c r="B2349" t="s">
        <v>116</v>
      </c>
      <c r="C2349" t="s">
        <v>91</v>
      </c>
      <c r="D2349" s="1" t="s">
        <v>109</v>
      </c>
      <c r="E2349" t="s">
        <v>113</v>
      </c>
      <c r="F2349" t="s">
        <v>31</v>
      </c>
      <c r="G2349">
        <v>20</v>
      </c>
      <c r="H2349">
        <v>398</v>
      </c>
      <c r="I2349" s="5">
        <f>IFERROR(VLOOKUP(TrendSheetStgData[Population]&amp;TrendSheetStgData[Cost Basis]&amp;TrendSheetStgData[Period]&amp;TrendSheetStgData[Trend],TrendSheetPrdData[#All],9,FALSE),0)</f>
        <v>398</v>
      </c>
      <c r="J2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49" s="5">
        <f>VLOOKUP(TrendSheetStgData[Population]&amp;TrendSheetStgData[Trend],Threshold[#All],4,FALSE)</f>
        <v>10</v>
      </c>
      <c r="L2349" s="5">
        <f>VLOOKUP(TrendSheetStgData[Population]&amp;TrendSheetStgData[Trend],Threshold[#All],5,FALSE)</f>
        <v>5</v>
      </c>
      <c r="M2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0" spans="1:13" x14ac:dyDescent="0.25">
      <c r="A2350" t="s">
        <v>116</v>
      </c>
      <c r="B2350" t="s">
        <v>116</v>
      </c>
      <c r="C2350" t="s">
        <v>91</v>
      </c>
      <c r="D2350" s="1" t="s">
        <v>110</v>
      </c>
      <c r="E2350" t="s">
        <v>113</v>
      </c>
      <c r="F2350" t="s">
        <v>31</v>
      </c>
      <c r="G2350">
        <v>20</v>
      </c>
      <c r="H2350">
        <v>472</v>
      </c>
      <c r="I2350" s="5">
        <f>IFERROR(VLOOKUP(TrendSheetStgData[Population]&amp;TrendSheetStgData[Cost Basis]&amp;TrendSheetStgData[Period]&amp;TrendSheetStgData[Trend],TrendSheetPrdData[#All],9,FALSE),0)</f>
        <v>468</v>
      </c>
      <c r="J2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0.85470085470085477</v>
      </c>
      <c r="K2350" s="5">
        <f>VLOOKUP(TrendSheetStgData[Population]&amp;TrendSheetStgData[Trend],Threshold[#All],4,FALSE)</f>
        <v>10</v>
      </c>
      <c r="L2350" s="5">
        <f>VLOOKUP(TrendSheetStgData[Population]&amp;TrendSheetStgData[Trend],Threshold[#All],5,FALSE)</f>
        <v>5</v>
      </c>
      <c r="M2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51" spans="1:13" x14ac:dyDescent="0.25">
      <c r="A2351" t="s">
        <v>116</v>
      </c>
      <c r="B2351" t="s">
        <v>116</v>
      </c>
      <c r="C2351" t="s">
        <v>91</v>
      </c>
      <c r="D2351" s="1" t="s">
        <v>111</v>
      </c>
      <c r="E2351" t="s">
        <v>113</v>
      </c>
      <c r="F2351" t="s">
        <v>31</v>
      </c>
      <c r="G2351">
        <v>20</v>
      </c>
      <c r="H2351">
        <v>350</v>
      </c>
      <c r="I2351" s="5">
        <f>IFERROR(VLOOKUP(TrendSheetStgData[Population]&amp;TrendSheetStgData[Cost Basis]&amp;TrendSheetStgData[Period]&amp;TrendSheetStgData[Trend],TrendSheetPrdData[#All],9,FALSE),0)</f>
        <v>248</v>
      </c>
      <c r="J2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41.12903225806452</v>
      </c>
      <c r="K2351" s="5">
        <f>VLOOKUP(TrendSheetStgData[Population]&amp;TrendSheetStgData[Trend],Threshold[#All],4,FALSE)</f>
        <v>10</v>
      </c>
      <c r="L2351" s="5">
        <f>VLOOKUP(TrendSheetStgData[Population]&amp;TrendSheetStgData[Trend],Threshold[#All],5,FALSE)</f>
        <v>5</v>
      </c>
      <c r="M2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52" spans="1:13" x14ac:dyDescent="0.25">
      <c r="A2352" t="s">
        <v>116</v>
      </c>
      <c r="B2352" t="s">
        <v>116</v>
      </c>
      <c r="C2352" t="s">
        <v>91</v>
      </c>
      <c r="D2352" s="1" t="s">
        <v>112</v>
      </c>
      <c r="E2352" t="s">
        <v>113</v>
      </c>
      <c r="F2352" t="s">
        <v>31</v>
      </c>
      <c r="G2352">
        <v>20</v>
      </c>
      <c r="H2352">
        <v>309</v>
      </c>
      <c r="I2352" s="5">
        <f>IFERROR(VLOOKUP(TrendSheetStgData[Population]&amp;TrendSheetStgData[Cost Basis]&amp;TrendSheetStgData[Period]&amp;TrendSheetStgData[Trend],TrendSheetPrdData[#All],9,FALSE),0)</f>
        <v>119</v>
      </c>
      <c r="J2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159.66386554621849</v>
      </c>
      <c r="K2352" s="5">
        <f>VLOOKUP(TrendSheetStgData[Population]&amp;TrendSheetStgData[Trend],Threshold[#All],4,FALSE)</f>
        <v>10</v>
      </c>
      <c r="L2352" s="5">
        <f>VLOOKUP(TrendSheetStgData[Population]&amp;TrendSheetStgData[Trend],Threshold[#All],5,FALSE)</f>
        <v>5</v>
      </c>
      <c r="M2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53" spans="1:13" x14ac:dyDescent="0.25">
      <c r="A2353" t="s">
        <v>116</v>
      </c>
      <c r="B2353" t="s">
        <v>116</v>
      </c>
      <c r="C2353" t="s">
        <v>91</v>
      </c>
      <c r="D2353" s="1" t="s">
        <v>114</v>
      </c>
      <c r="E2353" t="s">
        <v>113</v>
      </c>
      <c r="F2353" t="s">
        <v>31</v>
      </c>
      <c r="G2353">
        <v>20</v>
      </c>
      <c r="H2353">
        <v>164</v>
      </c>
      <c r="I2353" s="5">
        <f>IFERROR(VLOOKUP(TrendSheetStgData[Population]&amp;TrendSheetStgData[Cost Basis]&amp;TrendSheetStgData[Period]&amp;TrendSheetStgData[Trend],TrendSheetPrdData[#All],9,FALSE),0)</f>
        <v>0</v>
      </c>
      <c r="J2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353" s="5">
        <f>VLOOKUP(TrendSheetStgData[Population]&amp;TrendSheetStgData[Trend],Threshold[#All],4,FALSE)</f>
        <v>10</v>
      </c>
      <c r="L2353" s="5">
        <f>VLOOKUP(TrendSheetStgData[Population]&amp;TrendSheetStgData[Trend],Threshold[#All],5,FALSE)</f>
        <v>5</v>
      </c>
      <c r="M2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54" spans="1:13" x14ac:dyDescent="0.25">
      <c r="A2354" t="s">
        <v>116</v>
      </c>
      <c r="B2354" t="s">
        <v>116</v>
      </c>
      <c r="C2354" t="s">
        <v>91</v>
      </c>
      <c r="D2354" s="1" t="s">
        <v>92</v>
      </c>
      <c r="E2354" t="s">
        <v>93</v>
      </c>
      <c r="F2354" t="s">
        <v>32</v>
      </c>
      <c r="G2354">
        <v>21</v>
      </c>
      <c r="H2354">
        <v>1184</v>
      </c>
      <c r="I2354" s="5">
        <f>IFERROR(VLOOKUP(TrendSheetStgData[Population]&amp;TrendSheetStgData[Cost Basis]&amp;TrendSheetStgData[Period]&amp;TrendSheetStgData[Trend],TrendSheetPrdData[#All],9,FALSE),0)</f>
        <v>1182</v>
      </c>
      <c r="J2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0.16920473773265651</v>
      </c>
      <c r="K2354" s="5">
        <f>VLOOKUP(TrendSheetStgData[Population]&amp;TrendSheetStgData[Trend],Threshold[#All],4,FALSE)</f>
        <v>10</v>
      </c>
      <c r="L2354" s="5">
        <f>VLOOKUP(TrendSheetStgData[Population]&amp;TrendSheetStgData[Trend],Threshold[#All],5,FALSE)</f>
        <v>5</v>
      </c>
      <c r="M2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55" spans="1:13" x14ac:dyDescent="0.25">
      <c r="A2355" t="s">
        <v>116</v>
      </c>
      <c r="B2355" t="s">
        <v>116</v>
      </c>
      <c r="C2355" t="s">
        <v>91</v>
      </c>
      <c r="D2355" s="1" t="s">
        <v>94</v>
      </c>
      <c r="E2355" t="s">
        <v>93</v>
      </c>
      <c r="F2355" t="s">
        <v>32</v>
      </c>
      <c r="G2355">
        <v>21</v>
      </c>
      <c r="H2355">
        <v>1078</v>
      </c>
      <c r="I2355" s="5">
        <f>IFERROR(VLOOKUP(TrendSheetStgData[Population]&amp;TrendSheetStgData[Cost Basis]&amp;TrendSheetStgData[Period]&amp;TrendSheetStgData[Trend],TrendSheetPrdData[#All],9,FALSE),0)</f>
        <v>1078</v>
      </c>
      <c r="J2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55" s="5">
        <f>VLOOKUP(TrendSheetStgData[Population]&amp;TrendSheetStgData[Trend],Threshold[#All],4,FALSE)</f>
        <v>10</v>
      </c>
      <c r="L2355" s="5">
        <f>VLOOKUP(TrendSheetStgData[Population]&amp;TrendSheetStgData[Trend],Threshold[#All],5,FALSE)</f>
        <v>5</v>
      </c>
      <c r="M2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6" spans="1:13" x14ac:dyDescent="0.25">
      <c r="A2356" t="s">
        <v>116</v>
      </c>
      <c r="B2356" t="s">
        <v>116</v>
      </c>
      <c r="C2356" t="s">
        <v>91</v>
      </c>
      <c r="D2356" s="1" t="s">
        <v>95</v>
      </c>
      <c r="E2356" t="s">
        <v>93</v>
      </c>
      <c r="F2356" t="s">
        <v>32</v>
      </c>
      <c r="G2356">
        <v>21</v>
      </c>
      <c r="H2356">
        <v>1045</v>
      </c>
      <c r="I2356" s="5">
        <f>IFERROR(VLOOKUP(TrendSheetStgData[Population]&amp;TrendSheetStgData[Cost Basis]&amp;TrendSheetStgData[Period]&amp;TrendSheetStgData[Trend],TrendSheetPrdData[#All],9,FALSE),0)</f>
        <v>1045</v>
      </c>
      <c r="J2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56" s="5">
        <f>VLOOKUP(TrendSheetStgData[Population]&amp;TrendSheetStgData[Trend],Threshold[#All],4,FALSE)</f>
        <v>10</v>
      </c>
      <c r="L2356" s="5">
        <f>VLOOKUP(TrendSheetStgData[Population]&amp;TrendSheetStgData[Trend],Threshold[#All],5,FALSE)</f>
        <v>5</v>
      </c>
      <c r="M2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7" spans="1:13" x14ac:dyDescent="0.25">
      <c r="A2357" t="s">
        <v>116</v>
      </c>
      <c r="B2357" t="s">
        <v>116</v>
      </c>
      <c r="C2357" t="s">
        <v>91</v>
      </c>
      <c r="D2357" s="1" t="s">
        <v>96</v>
      </c>
      <c r="E2357" t="s">
        <v>93</v>
      </c>
      <c r="F2357" t="s">
        <v>32</v>
      </c>
      <c r="G2357">
        <v>21</v>
      </c>
      <c r="H2357">
        <v>1235</v>
      </c>
      <c r="I2357" s="5">
        <f>IFERROR(VLOOKUP(TrendSheetStgData[Population]&amp;TrendSheetStgData[Cost Basis]&amp;TrendSheetStgData[Period]&amp;TrendSheetStgData[Trend],TrendSheetPrdData[#All],9,FALSE),0)</f>
        <v>1235</v>
      </c>
      <c r="J2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57" s="5">
        <f>VLOOKUP(TrendSheetStgData[Population]&amp;TrendSheetStgData[Trend],Threshold[#All],4,FALSE)</f>
        <v>10</v>
      </c>
      <c r="L2357" s="5">
        <f>VLOOKUP(TrendSheetStgData[Population]&amp;TrendSheetStgData[Trend],Threshold[#All],5,FALSE)</f>
        <v>5</v>
      </c>
      <c r="M2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8" spans="1:13" x14ac:dyDescent="0.25">
      <c r="A2358" t="s">
        <v>116</v>
      </c>
      <c r="B2358" t="s">
        <v>116</v>
      </c>
      <c r="C2358" t="s">
        <v>91</v>
      </c>
      <c r="D2358" s="1" t="s">
        <v>97</v>
      </c>
      <c r="E2358" t="s">
        <v>93</v>
      </c>
      <c r="F2358" t="s">
        <v>32</v>
      </c>
      <c r="G2358">
        <v>21</v>
      </c>
      <c r="H2358">
        <v>1083</v>
      </c>
      <c r="I2358" s="5">
        <f>IFERROR(VLOOKUP(TrendSheetStgData[Population]&amp;TrendSheetStgData[Cost Basis]&amp;TrendSheetStgData[Period]&amp;TrendSheetStgData[Trend],TrendSheetPrdData[#All],9,FALSE),0)</f>
        <v>1083</v>
      </c>
      <c r="J2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58" s="5">
        <f>VLOOKUP(TrendSheetStgData[Population]&amp;TrendSheetStgData[Trend],Threshold[#All],4,FALSE)</f>
        <v>10</v>
      </c>
      <c r="L2358" s="5">
        <f>VLOOKUP(TrendSheetStgData[Population]&amp;TrendSheetStgData[Trend],Threshold[#All],5,FALSE)</f>
        <v>5</v>
      </c>
      <c r="M2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59" spans="1:13" x14ac:dyDescent="0.25">
      <c r="A2359" t="s">
        <v>116</v>
      </c>
      <c r="B2359" t="s">
        <v>116</v>
      </c>
      <c r="C2359" t="s">
        <v>91</v>
      </c>
      <c r="D2359" s="1" t="s">
        <v>98</v>
      </c>
      <c r="E2359" t="s">
        <v>93</v>
      </c>
      <c r="F2359" t="s">
        <v>32</v>
      </c>
      <c r="G2359">
        <v>21</v>
      </c>
      <c r="H2359">
        <v>1145</v>
      </c>
      <c r="I2359" s="5">
        <f>IFERROR(VLOOKUP(TrendSheetStgData[Population]&amp;TrendSheetStgData[Cost Basis]&amp;TrendSheetStgData[Period]&amp;TrendSheetStgData[Trend],TrendSheetPrdData[#All],9,FALSE),0)</f>
        <v>1144</v>
      </c>
      <c r="J2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8.7412587412587409E-2</v>
      </c>
      <c r="K2359" s="5">
        <f>VLOOKUP(TrendSheetStgData[Population]&amp;TrendSheetStgData[Trend],Threshold[#All],4,FALSE)</f>
        <v>10</v>
      </c>
      <c r="L2359" s="5">
        <f>VLOOKUP(TrendSheetStgData[Population]&amp;TrendSheetStgData[Trend],Threshold[#All],5,FALSE)</f>
        <v>5</v>
      </c>
      <c r="M2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0" spans="1:13" x14ac:dyDescent="0.25">
      <c r="A2360" t="s">
        <v>116</v>
      </c>
      <c r="B2360" t="s">
        <v>116</v>
      </c>
      <c r="C2360" t="s">
        <v>91</v>
      </c>
      <c r="D2360" s="1" t="s">
        <v>99</v>
      </c>
      <c r="E2360" t="s">
        <v>93</v>
      </c>
      <c r="F2360" t="s">
        <v>32</v>
      </c>
      <c r="G2360">
        <v>21</v>
      </c>
      <c r="H2360">
        <v>1302</v>
      </c>
      <c r="I2360" s="5">
        <f>IFERROR(VLOOKUP(TrendSheetStgData[Population]&amp;TrendSheetStgData[Cost Basis]&amp;TrendSheetStgData[Period]&amp;TrendSheetStgData[Trend],TrendSheetPrdData[#All],9,FALSE),0)</f>
        <v>1302</v>
      </c>
      <c r="J2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60" s="5">
        <f>VLOOKUP(TrendSheetStgData[Population]&amp;TrendSheetStgData[Trend],Threshold[#All],4,FALSE)</f>
        <v>10</v>
      </c>
      <c r="L2360" s="5">
        <f>VLOOKUP(TrendSheetStgData[Population]&amp;TrendSheetStgData[Trend],Threshold[#All],5,FALSE)</f>
        <v>5</v>
      </c>
      <c r="M2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61" spans="1:13" x14ac:dyDescent="0.25">
      <c r="A2361" t="s">
        <v>116</v>
      </c>
      <c r="B2361" t="s">
        <v>116</v>
      </c>
      <c r="C2361" t="s">
        <v>91</v>
      </c>
      <c r="D2361" s="1" t="s">
        <v>100</v>
      </c>
      <c r="E2361" t="s">
        <v>93</v>
      </c>
      <c r="F2361" t="s">
        <v>32</v>
      </c>
      <c r="G2361">
        <v>21</v>
      </c>
      <c r="H2361">
        <v>1084</v>
      </c>
      <c r="I2361" s="5">
        <f>IFERROR(VLOOKUP(TrendSheetStgData[Population]&amp;TrendSheetStgData[Cost Basis]&amp;TrendSheetStgData[Period]&amp;TrendSheetStgData[Trend],TrendSheetPrdData[#All],9,FALSE),0)</f>
        <v>1084</v>
      </c>
      <c r="J2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61" s="5">
        <f>VLOOKUP(TrendSheetStgData[Population]&amp;TrendSheetStgData[Trend],Threshold[#All],4,FALSE)</f>
        <v>10</v>
      </c>
      <c r="L2361" s="5">
        <f>VLOOKUP(TrendSheetStgData[Population]&amp;TrendSheetStgData[Trend],Threshold[#All],5,FALSE)</f>
        <v>5</v>
      </c>
      <c r="M2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62" spans="1:13" x14ac:dyDescent="0.25">
      <c r="A2362" t="s">
        <v>116</v>
      </c>
      <c r="B2362" t="s">
        <v>116</v>
      </c>
      <c r="C2362" t="s">
        <v>91</v>
      </c>
      <c r="D2362" s="1" t="s">
        <v>101</v>
      </c>
      <c r="E2362" t="s">
        <v>93</v>
      </c>
      <c r="F2362" t="s">
        <v>32</v>
      </c>
      <c r="G2362">
        <v>21</v>
      </c>
      <c r="H2362">
        <v>1163</v>
      </c>
      <c r="I2362" s="5">
        <f>IFERROR(VLOOKUP(TrendSheetStgData[Population]&amp;TrendSheetStgData[Cost Basis]&amp;TrendSheetStgData[Period]&amp;TrendSheetStgData[Trend],TrendSheetPrdData[#All],9,FALSE),0)</f>
        <v>1163</v>
      </c>
      <c r="J2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62" s="5">
        <f>VLOOKUP(TrendSheetStgData[Population]&amp;TrendSheetStgData[Trend],Threshold[#All],4,FALSE)</f>
        <v>10</v>
      </c>
      <c r="L2362" s="5">
        <f>VLOOKUP(TrendSheetStgData[Population]&amp;TrendSheetStgData[Trend],Threshold[#All],5,FALSE)</f>
        <v>5</v>
      </c>
      <c r="M2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63" spans="1:13" x14ac:dyDescent="0.25">
      <c r="A2363" t="s">
        <v>116</v>
      </c>
      <c r="B2363" t="s">
        <v>116</v>
      </c>
      <c r="C2363" t="s">
        <v>91</v>
      </c>
      <c r="D2363" s="1" t="s">
        <v>102</v>
      </c>
      <c r="E2363" t="s">
        <v>93</v>
      </c>
      <c r="F2363" t="s">
        <v>32</v>
      </c>
      <c r="G2363">
        <v>21</v>
      </c>
      <c r="H2363">
        <v>1105</v>
      </c>
      <c r="I2363" s="5">
        <f>IFERROR(VLOOKUP(TrendSheetStgData[Population]&amp;TrendSheetStgData[Cost Basis]&amp;TrendSheetStgData[Period]&amp;TrendSheetStgData[Trend],TrendSheetPrdData[#All],9,FALSE),0)</f>
        <v>1104</v>
      </c>
      <c r="J2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9.0579710144927536E-2</v>
      </c>
      <c r="K2363" s="5">
        <f>VLOOKUP(TrendSheetStgData[Population]&amp;TrendSheetStgData[Trend],Threshold[#All],4,FALSE)</f>
        <v>10</v>
      </c>
      <c r="L2363" s="5">
        <f>VLOOKUP(TrendSheetStgData[Population]&amp;TrendSheetStgData[Trend],Threshold[#All],5,FALSE)</f>
        <v>5</v>
      </c>
      <c r="M2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4" spans="1:13" x14ac:dyDescent="0.25">
      <c r="A2364" t="s">
        <v>116</v>
      </c>
      <c r="B2364" t="s">
        <v>116</v>
      </c>
      <c r="C2364" t="s">
        <v>91</v>
      </c>
      <c r="D2364" s="1" t="s">
        <v>103</v>
      </c>
      <c r="E2364" t="s">
        <v>93</v>
      </c>
      <c r="F2364" t="s">
        <v>32</v>
      </c>
      <c r="G2364">
        <v>21</v>
      </c>
      <c r="H2364">
        <v>1034</v>
      </c>
      <c r="I2364" s="5">
        <f>IFERROR(VLOOKUP(TrendSheetStgData[Population]&amp;TrendSheetStgData[Cost Basis]&amp;TrendSheetStgData[Period]&amp;TrendSheetStgData[Trend],TrendSheetPrdData[#All],9,FALSE),0)</f>
        <v>1030</v>
      </c>
      <c r="J2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0.38834951456310679</v>
      </c>
      <c r="K2364" s="5">
        <f>VLOOKUP(TrendSheetStgData[Population]&amp;TrendSheetStgData[Trend],Threshold[#All],4,FALSE)</f>
        <v>10</v>
      </c>
      <c r="L2364" s="5">
        <f>VLOOKUP(TrendSheetStgData[Population]&amp;TrendSheetStgData[Trend],Threshold[#All],5,FALSE)</f>
        <v>5</v>
      </c>
      <c r="M2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5" spans="1:13" x14ac:dyDescent="0.25">
      <c r="A2365" t="s">
        <v>116</v>
      </c>
      <c r="B2365" t="s">
        <v>116</v>
      </c>
      <c r="C2365" t="s">
        <v>91</v>
      </c>
      <c r="D2365" s="1" t="s">
        <v>104</v>
      </c>
      <c r="E2365" t="s">
        <v>93</v>
      </c>
      <c r="F2365" t="s">
        <v>32</v>
      </c>
      <c r="G2365">
        <v>21</v>
      </c>
      <c r="H2365">
        <v>1392</v>
      </c>
      <c r="I2365" s="5">
        <f>IFERROR(VLOOKUP(TrendSheetStgData[Population]&amp;TrendSheetStgData[Cost Basis]&amp;TrendSheetStgData[Period]&amp;TrendSheetStgData[Trend],TrendSheetPrdData[#All],9,FALSE),0)</f>
        <v>1387</v>
      </c>
      <c r="J2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0.36049026676279738</v>
      </c>
      <c r="K2365" s="5">
        <f>VLOOKUP(TrendSheetStgData[Population]&amp;TrendSheetStgData[Trend],Threshold[#All],4,FALSE)</f>
        <v>10</v>
      </c>
      <c r="L2365" s="5">
        <f>VLOOKUP(TrendSheetStgData[Population]&amp;TrendSheetStgData[Trend],Threshold[#All],5,FALSE)</f>
        <v>5</v>
      </c>
      <c r="M2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6" spans="1:13" x14ac:dyDescent="0.25">
      <c r="A2366" t="s">
        <v>116</v>
      </c>
      <c r="B2366" t="s">
        <v>116</v>
      </c>
      <c r="C2366" t="s">
        <v>91</v>
      </c>
      <c r="D2366" s="1" t="s">
        <v>105</v>
      </c>
      <c r="E2366" t="s">
        <v>113</v>
      </c>
      <c r="F2366" t="s">
        <v>32</v>
      </c>
      <c r="G2366">
        <v>21</v>
      </c>
      <c r="H2366">
        <v>1218</v>
      </c>
      <c r="I2366" s="5">
        <f>IFERROR(VLOOKUP(TrendSheetStgData[Population]&amp;TrendSheetStgData[Cost Basis]&amp;TrendSheetStgData[Period]&amp;TrendSheetStgData[Trend],TrendSheetPrdData[#All],9,FALSE),0)</f>
        <v>1215</v>
      </c>
      <c r="J2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0.24691358024691357</v>
      </c>
      <c r="K2366" s="5">
        <f>VLOOKUP(TrendSheetStgData[Population]&amp;TrendSheetStgData[Trend],Threshold[#All],4,FALSE)</f>
        <v>10</v>
      </c>
      <c r="L2366" s="5">
        <f>VLOOKUP(TrendSheetStgData[Population]&amp;TrendSheetStgData[Trend],Threshold[#All],5,FALSE)</f>
        <v>5</v>
      </c>
      <c r="M2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7" spans="1:13" x14ac:dyDescent="0.25">
      <c r="A2367" t="s">
        <v>116</v>
      </c>
      <c r="B2367" t="s">
        <v>116</v>
      </c>
      <c r="C2367" t="s">
        <v>91</v>
      </c>
      <c r="D2367" s="1" t="s">
        <v>106</v>
      </c>
      <c r="E2367" t="s">
        <v>113</v>
      </c>
      <c r="F2367" t="s">
        <v>32</v>
      </c>
      <c r="G2367">
        <v>21</v>
      </c>
      <c r="H2367">
        <v>1168</v>
      </c>
      <c r="I2367" s="5">
        <f>IFERROR(VLOOKUP(TrendSheetStgData[Population]&amp;TrendSheetStgData[Cost Basis]&amp;TrendSheetStgData[Period]&amp;TrendSheetStgData[Trend],TrendSheetPrdData[#All],9,FALSE),0)</f>
        <v>1160</v>
      </c>
      <c r="J2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0.68965517241379315</v>
      </c>
      <c r="K2367" s="5">
        <f>VLOOKUP(TrendSheetStgData[Population]&amp;TrendSheetStgData[Trend],Threshold[#All],4,FALSE)</f>
        <v>10</v>
      </c>
      <c r="L2367" s="5">
        <f>VLOOKUP(TrendSheetStgData[Population]&amp;TrendSheetStgData[Trend],Threshold[#All],5,FALSE)</f>
        <v>5</v>
      </c>
      <c r="M2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8" spans="1:13" x14ac:dyDescent="0.25">
      <c r="A2368" t="s">
        <v>116</v>
      </c>
      <c r="B2368" t="s">
        <v>116</v>
      </c>
      <c r="C2368" t="s">
        <v>91</v>
      </c>
      <c r="D2368" s="1" t="s">
        <v>107</v>
      </c>
      <c r="E2368" t="s">
        <v>113</v>
      </c>
      <c r="F2368" t="s">
        <v>32</v>
      </c>
      <c r="G2368">
        <v>21</v>
      </c>
      <c r="H2368">
        <v>1146</v>
      </c>
      <c r="I2368" s="5">
        <f>IFERROR(VLOOKUP(TrendSheetStgData[Population]&amp;TrendSheetStgData[Cost Basis]&amp;TrendSheetStgData[Period]&amp;TrendSheetStgData[Trend],TrendSheetPrdData[#All],9,FALSE),0)</f>
        <v>1140</v>
      </c>
      <c r="J2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0.52631578947368418</v>
      </c>
      <c r="K2368" s="5">
        <f>VLOOKUP(TrendSheetStgData[Population]&amp;TrendSheetStgData[Trend],Threshold[#All],4,FALSE)</f>
        <v>10</v>
      </c>
      <c r="L2368" s="5">
        <f>VLOOKUP(TrendSheetStgData[Population]&amp;TrendSheetStgData[Trend],Threshold[#All],5,FALSE)</f>
        <v>5</v>
      </c>
      <c r="M2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69" spans="1:13" x14ac:dyDescent="0.25">
      <c r="A2369" t="s">
        <v>116</v>
      </c>
      <c r="B2369" t="s">
        <v>116</v>
      </c>
      <c r="C2369" t="s">
        <v>91</v>
      </c>
      <c r="D2369" s="1" t="s">
        <v>108</v>
      </c>
      <c r="E2369" t="s">
        <v>113</v>
      </c>
      <c r="F2369" t="s">
        <v>32</v>
      </c>
      <c r="G2369">
        <v>21</v>
      </c>
      <c r="H2369">
        <v>1086</v>
      </c>
      <c r="I2369" s="5">
        <f>IFERROR(VLOOKUP(TrendSheetStgData[Population]&amp;TrendSheetStgData[Cost Basis]&amp;TrendSheetStgData[Period]&amp;TrendSheetStgData[Trend],TrendSheetPrdData[#All],9,FALSE),0)</f>
        <v>1081</v>
      </c>
      <c r="J2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0.46253469010175763</v>
      </c>
      <c r="K2369" s="5">
        <f>VLOOKUP(TrendSheetStgData[Population]&amp;TrendSheetStgData[Trend],Threshold[#All],4,FALSE)</f>
        <v>10</v>
      </c>
      <c r="L2369" s="5">
        <f>VLOOKUP(TrendSheetStgData[Population]&amp;TrendSheetStgData[Trend],Threshold[#All],5,FALSE)</f>
        <v>5</v>
      </c>
      <c r="M2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70" spans="1:13" x14ac:dyDescent="0.25">
      <c r="A2370" t="s">
        <v>116</v>
      </c>
      <c r="B2370" t="s">
        <v>116</v>
      </c>
      <c r="C2370" t="s">
        <v>91</v>
      </c>
      <c r="D2370" s="1" t="s">
        <v>109</v>
      </c>
      <c r="E2370" t="s">
        <v>113</v>
      </c>
      <c r="F2370" t="s">
        <v>32</v>
      </c>
      <c r="G2370">
        <v>21</v>
      </c>
      <c r="H2370">
        <v>983</v>
      </c>
      <c r="I2370" s="5">
        <f>IFERROR(VLOOKUP(TrendSheetStgData[Population]&amp;TrendSheetStgData[Cost Basis]&amp;TrendSheetStgData[Period]&amp;TrendSheetStgData[Trend],TrendSheetPrdData[#All],9,FALSE),0)</f>
        <v>938</v>
      </c>
      <c r="J2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4.797441364605544</v>
      </c>
      <c r="K2370" s="5">
        <f>VLOOKUP(TrendSheetStgData[Population]&amp;TrendSheetStgData[Trend],Threshold[#All],4,FALSE)</f>
        <v>10</v>
      </c>
      <c r="L2370" s="5">
        <f>VLOOKUP(TrendSheetStgData[Population]&amp;TrendSheetStgData[Trend],Threshold[#All],5,FALSE)</f>
        <v>5</v>
      </c>
      <c r="M2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71" spans="1:13" x14ac:dyDescent="0.25">
      <c r="A2371" t="s">
        <v>116</v>
      </c>
      <c r="B2371" t="s">
        <v>116</v>
      </c>
      <c r="C2371" t="s">
        <v>91</v>
      </c>
      <c r="D2371" s="1" t="s">
        <v>110</v>
      </c>
      <c r="E2371" t="s">
        <v>113</v>
      </c>
      <c r="F2371" t="s">
        <v>32</v>
      </c>
      <c r="G2371">
        <v>21</v>
      </c>
      <c r="H2371">
        <v>1008</v>
      </c>
      <c r="I2371" s="5">
        <f>IFERROR(VLOOKUP(TrendSheetStgData[Population]&amp;TrendSheetStgData[Cost Basis]&amp;TrendSheetStgData[Period]&amp;TrendSheetStgData[Trend],TrendSheetPrdData[#All],9,FALSE),0)</f>
        <v>968</v>
      </c>
      <c r="J2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4.1322314049586781</v>
      </c>
      <c r="K2371" s="5">
        <f>VLOOKUP(TrendSheetStgData[Population]&amp;TrendSheetStgData[Trend],Threshold[#All],4,FALSE)</f>
        <v>10</v>
      </c>
      <c r="L2371" s="5">
        <f>VLOOKUP(TrendSheetStgData[Population]&amp;TrendSheetStgData[Trend],Threshold[#All],5,FALSE)</f>
        <v>5</v>
      </c>
      <c r="M2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72" spans="1:13" x14ac:dyDescent="0.25">
      <c r="A2372" t="s">
        <v>116</v>
      </c>
      <c r="B2372" t="s">
        <v>116</v>
      </c>
      <c r="C2372" t="s">
        <v>91</v>
      </c>
      <c r="D2372" s="1" t="s">
        <v>111</v>
      </c>
      <c r="E2372" t="s">
        <v>113</v>
      </c>
      <c r="F2372" t="s">
        <v>32</v>
      </c>
      <c r="G2372">
        <v>21</v>
      </c>
      <c r="H2372">
        <v>1023</v>
      </c>
      <c r="I2372" s="5">
        <f>IFERROR(VLOOKUP(TrendSheetStgData[Population]&amp;TrendSheetStgData[Cost Basis]&amp;TrendSheetStgData[Period]&amp;TrendSheetStgData[Trend],TrendSheetPrdData[#All],9,FALSE),0)</f>
        <v>977</v>
      </c>
      <c r="J2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4.7082906857727735</v>
      </c>
      <c r="K2372" s="5">
        <f>VLOOKUP(TrendSheetStgData[Population]&amp;TrendSheetStgData[Trend],Threshold[#All],4,FALSE)</f>
        <v>10</v>
      </c>
      <c r="L2372" s="5">
        <f>VLOOKUP(TrendSheetStgData[Population]&amp;TrendSheetStgData[Trend],Threshold[#All],5,FALSE)</f>
        <v>5</v>
      </c>
      <c r="M2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73" spans="1:13" x14ac:dyDescent="0.25">
      <c r="A2373" t="s">
        <v>116</v>
      </c>
      <c r="B2373" t="s">
        <v>116</v>
      </c>
      <c r="C2373" t="s">
        <v>91</v>
      </c>
      <c r="D2373" s="1" t="s">
        <v>112</v>
      </c>
      <c r="E2373" t="s">
        <v>113</v>
      </c>
      <c r="F2373" t="s">
        <v>32</v>
      </c>
      <c r="G2373">
        <v>21</v>
      </c>
      <c r="H2373">
        <v>624</v>
      </c>
      <c r="I2373" s="5">
        <f>IFERROR(VLOOKUP(TrendSheetStgData[Population]&amp;TrendSheetStgData[Cost Basis]&amp;TrendSheetStgData[Period]&amp;TrendSheetStgData[Trend],TrendSheetPrdData[#All],9,FALSE),0)</f>
        <v>217</v>
      </c>
      <c r="J2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187.55760368663596</v>
      </c>
      <c r="K2373" s="5">
        <f>VLOOKUP(TrendSheetStgData[Population]&amp;TrendSheetStgData[Trend],Threshold[#All],4,FALSE)</f>
        <v>10</v>
      </c>
      <c r="L2373" s="5">
        <f>VLOOKUP(TrendSheetStgData[Population]&amp;TrendSheetStgData[Trend],Threshold[#All],5,FALSE)</f>
        <v>5</v>
      </c>
      <c r="M2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74" spans="1:13" x14ac:dyDescent="0.25">
      <c r="A2374" t="s">
        <v>116</v>
      </c>
      <c r="B2374" t="s">
        <v>116</v>
      </c>
      <c r="C2374" t="s">
        <v>91</v>
      </c>
      <c r="D2374" s="1" t="s">
        <v>114</v>
      </c>
      <c r="E2374" t="s">
        <v>113</v>
      </c>
      <c r="F2374" t="s">
        <v>32</v>
      </c>
      <c r="G2374">
        <v>21</v>
      </c>
      <c r="H2374">
        <v>481</v>
      </c>
      <c r="I2374" s="5">
        <f>IFERROR(VLOOKUP(TrendSheetStgData[Population]&amp;TrendSheetStgData[Cost Basis]&amp;TrendSheetStgData[Period]&amp;TrendSheetStgData[Trend],TrendSheetPrdData[#All],9,FALSE),0)</f>
        <v>0</v>
      </c>
      <c r="J2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374" s="5">
        <f>VLOOKUP(TrendSheetStgData[Population]&amp;TrendSheetStgData[Trend],Threshold[#All],4,FALSE)</f>
        <v>10</v>
      </c>
      <c r="L2374" s="5">
        <f>VLOOKUP(TrendSheetStgData[Population]&amp;TrendSheetStgData[Trend],Threshold[#All],5,FALSE)</f>
        <v>5</v>
      </c>
      <c r="M2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75" spans="1:13" x14ac:dyDescent="0.25">
      <c r="A2375" t="s">
        <v>116</v>
      </c>
      <c r="B2375" t="s">
        <v>116</v>
      </c>
      <c r="C2375" t="s">
        <v>91</v>
      </c>
      <c r="D2375" s="1" t="s">
        <v>92</v>
      </c>
      <c r="E2375" t="s">
        <v>93</v>
      </c>
      <c r="F2375" t="s">
        <v>33</v>
      </c>
      <c r="G2375">
        <v>22</v>
      </c>
      <c r="H2375">
        <v>123</v>
      </c>
      <c r="I2375" s="5">
        <f>IFERROR(VLOOKUP(TrendSheetStgData[Population]&amp;TrendSheetStgData[Cost Basis]&amp;TrendSheetStgData[Period]&amp;TrendSheetStgData[Trend],TrendSheetPrdData[#All],9,FALSE),0)</f>
        <v>123</v>
      </c>
      <c r="J2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5" s="5">
        <f>VLOOKUP(TrendSheetStgData[Population]&amp;TrendSheetStgData[Trend],Threshold[#All],4,FALSE)</f>
        <v>10</v>
      </c>
      <c r="L2375" s="5">
        <f>VLOOKUP(TrendSheetStgData[Population]&amp;TrendSheetStgData[Trend],Threshold[#All],5,FALSE)</f>
        <v>5</v>
      </c>
      <c r="M2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76" spans="1:13" x14ac:dyDescent="0.25">
      <c r="A2376" t="s">
        <v>116</v>
      </c>
      <c r="B2376" t="s">
        <v>116</v>
      </c>
      <c r="C2376" t="s">
        <v>91</v>
      </c>
      <c r="D2376" s="1" t="s">
        <v>94</v>
      </c>
      <c r="E2376" t="s">
        <v>93</v>
      </c>
      <c r="F2376" t="s">
        <v>33</v>
      </c>
      <c r="G2376">
        <v>22</v>
      </c>
      <c r="H2376">
        <v>72</v>
      </c>
      <c r="I2376" s="5">
        <f>IFERROR(VLOOKUP(TrendSheetStgData[Population]&amp;TrendSheetStgData[Cost Basis]&amp;TrendSheetStgData[Period]&amp;TrendSheetStgData[Trend],TrendSheetPrdData[#All],9,FALSE),0)</f>
        <v>72</v>
      </c>
      <c r="J2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6" s="5">
        <f>VLOOKUP(TrendSheetStgData[Population]&amp;TrendSheetStgData[Trend],Threshold[#All],4,FALSE)</f>
        <v>10</v>
      </c>
      <c r="L2376" s="5">
        <f>VLOOKUP(TrendSheetStgData[Population]&amp;TrendSheetStgData[Trend],Threshold[#All],5,FALSE)</f>
        <v>5</v>
      </c>
      <c r="M2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77" spans="1:13" x14ac:dyDescent="0.25">
      <c r="A2377" t="s">
        <v>116</v>
      </c>
      <c r="B2377" t="s">
        <v>116</v>
      </c>
      <c r="C2377" t="s">
        <v>91</v>
      </c>
      <c r="D2377" s="1" t="s">
        <v>95</v>
      </c>
      <c r="E2377" t="s">
        <v>93</v>
      </c>
      <c r="F2377" t="s">
        <v>33</v>
      </c>
      <c r="G2377">
        <v>22</v>
      </c>
      <c r="H2377">
        <v>84</v>
      </c>
      <c r="I2377" s="5">
        <f>IFERROR(VLOOKUP(TrendSheetStgData[Population]&amp;TrendSheetStgData[Cost Basis]&amp;TrendSheetStgData[Period]&amp;TrendSheetStgData[Trend],TrendSheetPrdData[#All],9,FALSE),0)</f>
        <v>84</v>
      </c>
      <c r="J2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7" s="5">
        <f>VLOOKUP(TrendSheetStgData[Population]&amp;TrendSheetStgData[Trend],Threshold[#All],4,FALSE)</f>
        <v>10</v>
      </c>
      <c r="L2377" s="5">
        <f>VLOOKUP(TrendSheetStgData[Population]&amp;TrendSheetStgData[Trend],Threshold[#All],5,FALSE)</f>
        <v>5</v>
      </c>
      <c r="M2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78" spans="1:13" x14ac:dyDescent="0.25">
      <c r="A2378" t="s">
        <v>116</v>
      </c>
      <c r="B2378" t="s">
        <v>116</v>
      </c>
      <c r="C2378" t="s">
        <v>91</v>
      </c>
      <c r="D2378" s="1" t="s">
        <v>96</v>
      </c>
      <c r="E2378" t="s">
        <v>93</v>
      </c>
      <c r="F2378" t="s">
        <v>33</v>
      </c>
      <c r="G2378">
        <v>22</v>
      </c>
      <c r="H2378">
        <v>96</v>
      </c>
      <c r="I2378" s="5">
        <f>IFERROR(VLOOKUP(TrendSheetStgData[Population]&amp;TrendSheetStgData[Cost Basis]&amp;TrendSheetStgData[Period]&amp;TrendSheetStgData[Trend],TrendSheetPrdData[#All],9,FALSE),0)</f>
        <v>96</v>
      </c>
      <c r="J2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8" s="5">
        <f>VLOOKUP(TrendSheetStgData[Population]&amp;TrendSheetStgData[Trend],Threshold[#All],4,FALSE)</f>
        <v>10</v>
      </c>
      <c r="L2378" s="5">
        <f>VLOOKUP(TrendSheetStgData[Population]&amp;TrendSheetStgData[Trend],Threshold[#All],5,FALSE)</f>
        <v>5</v>
      </c>
      <c r="M2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79" spans="1:13" x14ac:dyDescent="0.25">
      <c r="A2379" t="s">
        <v>116</v>
      </c>
      <c r="B2379" t="s">
        <v>116</v>
      </c>
      <c r="C2379" t="s">
        <v>91</v>
      </c>
      <c r="D2379" s="1" t="s">
        <v>97</v>
      </c>
      <c r="E2379" t="s">
        <v>93</v>
      </c>
      <c r="F2379" t="s">
        <v>33</v>
      </c>
      <c r="G2379">
        <v>22</v>
      </c>
      <c r="H2379">
        <v>84</v>
      </c>
      <c r="I2379" s="5">
        <f>IFERROR(VLOOKUP(TrendSheetStgData[Population]&amp;TrendSheetStgData[Cost Basis]&amp;TrendSheetStgData[Period]&amp;TrendSheetStgData[Trend],TrendSheetPrdData[#All],9,FALSE),0)</f>
        <v>84</v>
      </c>
      <c r="J2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79" s="5">
        <f>VLOOKUP(TrendSheetStgData[Population]&amp;TrendSheetStgData[Trend],Threshold[#All],4,FALSE)</f>
        <v>10</v>
      </c>
      <c r="L2379" s="5">
        <f>VLOOKUP(TrendSheetStgData[Population]&amp;TrendSheetStgData[Trend],Threshold[#All],5,FALSE)</f>
        <v>5</v>
      </c>
      <c r="M2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80" spans="1:13" x14ac:dyDescent="0.25">
      <c r="A2380" t="s">
        <v>116</v>
      </c>
      <c r="B2380" t="s">
        <v>116</v>
      </c>
      <c r="C2380" t="s">
        <v>91</v>
      </c>
      <c r="D2380" s="1" t="s">
        <v>98</v>
      </c>
      <c r="E2380" t="s">
        <v>93</v>
      </c>
      <c r="F2380" t="s">
        <v>33</v>
      </c>
      <c r="G2380">
        <v>22</v>
      </c>
      <c r="H2380">
        <v>113</v>
      </c>
      <c r="I2380" s="5">
        <f>IFERROR(VLOOKUP(TrendSheetStgData[Population]&amp;TrendSheetStgData[Cost Basis]&amp;TrendSheetStgData[Period]&amp;TrendSheetStgData[Trend],TrendSheetPrdData[#All],9,FALSE),0)</f>
        <v>114</v>
      </c>
      <c r="J2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0.8771929824561403</v>
      </c>
      <c r="K2380" s="5">
        <f>VLOOKUP(TrendSheetStgData[Population]&amp;TrendSheetStgData[Trend],Threshold[#All],4,FALSE)</f>
        <v>10</v>
      </c>
      <c r="L2380" s="5">
        <f>VLOOKUP(TrendSheetStgData[Population]&amp;TrendSheetStgData[Trend],Threshold[#All],5,FALSE)</f>
        <v>5</v>
      </c>
      <c r="M2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81" spans="1:13" x14ac:dyDescent="0.25">
      <c r="A2381" t="s">
        <v>116</v>
      </c>
      <c r="B2381" t="s">
        <v>116</v>
      </c>
      <c r="C2381" t="s">
        <v>91</v>
      </c>
      <c r="D2381" s="1" t="s">
        <v>99</v>
      </c>
      <c r="E2381" t="s">
        <v>93</v>
      </c>
      <c r="F2381" t="s">
        <v>33</v>
      </c>
      <c r="G2381">
        <v>22</v>
      </c>
      <c r="H2381">
        <v>118</v>
      </c>
      <c r="I2381" s="5">
        <f>IFERROR(VLOOKUP(TrendSheetStgData[Population]&amp;TrendSheetStgData[Cost Basis]&amp;TrendSheetStgData[Period]&amp;TrendSheetStgData[Trend],TrendSheetPrdData[#All],9,FALSE),0)</f>
        <v>118</v>
      </c>
      <c r="J2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81" s="5">
        <f>VLOOKUP(TrendSheetStgData[Population]&amp;TrendSheetStgData[Trend],Threshold[#All],4,FALSE)</f>
        <v>10</v>
      </c>
      <c r="L2381" s="5">
        <f>VLOOKUP(TrendSheetStgData[Population]&amp;TrendSheetStgData[Trend],Threshold[#All],5,FALSE)</f>
        <v>5</v>
      </c>
      <c r="M2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82" spans="1:13" x14ac:dyDescent="0.25">
      <c r="A2382" t="s">
        <v>116</v>
      </c>
      <c r="B2382" t="s">
        <v>116</v>
      </c>
      <c r="C2382" t="s">
        <v>91</v>
      </c>
      <c r="D2382" s="1" t="s">
        <v>100</v>
      </c>
      <c r="E2382" t="s">
        <v>93</v>
      </c>
      <c r="F2382" t="s">
        <v>33</v>
      </c>
      <c r="G2382">
        <v>22</v>
      </c>
      <c r="H2382">
        <v>130</v>
      </c>
      <c r="I2382" s="5">
        <f>IFERROR(VLOOKUP(TrendSheetStgData[Population]&amp;TrendSheetStgData[Cost Basis]&amp;TrendSheetStgData[Period]&amp;TrendSheetStgData[Trend],TrendSheetPrdData[#All],9,FALSE),0)</f>
        <v>130</v>
      </c>
      <c r="J2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82" s="5">
        <f>VLOOKUP(TrendSheetStgData[Population]&amp;TrendSheetStgData[Trend],Threshold[#All],4,FALSE)</f>
        <v>10</v>
      </c>
      <c r="L2382" s="5">
        <f>VLOOKUP(TrendSheetStgData[Population]&amp;TrendSheetStgData[Trend],Threshold[#All],5,FALSE)</f>
        <v>5</v>
      </c>
      <c r="M2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83" spans="1:13" x14ac:dyDescent="0.25">
      <c r="A2383" t="s">
        <v>116</v>
      </c>
      <c r="B2383" t="s">
        <v>116</v>
      </c>
      <c r="C2383" t="s">
        <v>91</v>
      </c>
      <c r="D2383" s="1" t="s">
        <v>101</v>
      </c>
      <c r="E2383" t="s">
        <v>93</v>
      </c>
      <c r="F2383" t="s">
        <v>33</v>
      </c>
      <c r="G2383">
        <v>22</v>
      </c>
      <c r="H2383">
        <v>111</v>
      </c>
      <c r="I2383" s="5">
        <f>IFERROR(VLOOKUP(TrendSheetStgData[Population]&amp;TrendSheetStgData[Cost Basis]&amp;TrendSheetStgData[Period]&amp;TrendSheetStgData[Trend],TrendSheetPrdData[#All],9,FALSE),0)</f>
        <v>111</v>
      </c>
      <c r="J2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83" s="5">
        <f>VLOOKUP(TrendSheetStgData[Population]&amp;TrendSheetStgData[Trend],Threshold[#All],4,FALSE)</f>
        <v>10</v>
      </c>
      <c r="L2383" s="5">
        <f>VLOOKUP(TrendSheetStgData[Population]&amp;TrendSheetStgData[Trend],Threshold[#All],5,FALSE)</f>
        <v>5</v>
      </c>
      <c r="M2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84" spans="1:13" x14ac:dyDescent="0.25">
      <c r="A2384" t="s">
        <v>116</v>
      </c>
      <c r="B2384" t="s">
        <v>116</v>
      </c>
      <c r="C2384" t="s">
        <v>91</v>
      </c>
      <c r="D2384" s="1" t="s">
        <v>102</v>
      </c>
      <c r="E2384" t="s">
        <v>93</v>
      </c>
      <c r="F2384" t="s">
        <v>33</v>
      </c>
      <c r="G2384">
        <v>22</v>
      </c>
      <c r="H2384">
        <v>77</v>
      </c>
      <c r="I2384" s="5">
        <f>IFERROR(VLOOKUP(TrendSheetStgData[Population]&amp;TrendSheetStgData[Cost Basis]&amp;TrendSheetStgData[Period]&amp;TrendSheetStgData[Trend],TrendSheetPrdData[#All],9,FALSE),0)</f>
        <v>76</v>
      </c>
      <c r="J2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1.3157894736842104</v>
      </c>
      <c r="K2384" s="5">
        <f>VLOOKUP(TrendSheetStgData[Population]&amp;TrendSheetStgData[Trend],Threshold[#All],4,FALSE)</f>
        <v>10</v>
      </c>
      <c r="L2384" s="5">
        <f>VLOOKUP(TrendSheetStgData[Population]&amp;TrendSheetStgData[Trend],Threshold[#All],5,FALSE)</f>
        <v>5</v>
      </c>
      <c r="M2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85" spans="1:13" x14ac:dyDescent="0.25">
      <c r="A2385" t="s">
        <v>116</v>
      </c>
      <c r="B2385" t="s">
        <v>116</v>
      </c>
      <c r="C2385" t="s">
        <v>91</v>
      </c>
      <c r="D2385" s="1" t="s">
        <v>103</v>
      </c>
      <c r="E2385" t="s">
        <v>93</v>
      </c>
      <c r="F2385" t="s">
        <v>33</v>
      </c>
      <c r="G2385">
        <v>22</v>
      </c>
      <c r="H2385">
        <v>85</v>
      </c>
      <c r="I2385" s="5">
        <f>IFERROR(VLOOKUP(TrendSheetStgData[Population]&amp;TrendSheetStgData[Cost Basis]&amp;TrendSheetStgData[Period]&amp;TrendSheetStgData[Trend],TrendSheetPrdData[#All],9,FALSE),0)</f>
        <v>87</v>
      </c>
      <c r="J2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2.2988505747126435</v>
      </c>
      <c r="K2385" s="5">
        <f>VLOOKUP(TrendSheetStgData[Population]&amp;TrendSheetStgData[Trend],Threshold[#All],4,FALSE)</f>
        <v>10</v>
      </c>
      <c r="L2385" s="5">
        <f>VLOOKUP(TrendSheetStgData[Population]&amp;TrendSheetStgData[Trend],Threshold[#All],5,FALSE)</f>
        <v>5</v>
      </c>
      <c r="M2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86" spans="1:13" x14ac:dyDescent="0.25">
      <c r="A2386" t="s">
        <v>116</v>
      </c>
      <c r="B2386" t="s">
        <v>116</v>
      </c>
      <c r="C2386" t="s">
        <v>91</v>
      </c>
      <c r="D2386" s="1" t="s">
        <v>104</v>
      </c>
      <c r="E2386" t="s">
        <v>93</v>
      </c>
      <c r="F2386" t="s">
        <v>33</v>
      </c>
      <c r="G2386">
        <v>22</v>
      </c>
      <c r="H2386">
        <v>93</v>
      </c>
      <c r="I2386" s="5">
        <f>IFERROR(VLOOKUP(TrendSheetStgData[Population]&amp;TrendSheetStgData[Cost Basis]&amp;TrendSheetStgData[Period]&amp;TrendSheetStgData[Trend],TrendSheetPrdData[#All],9,FALSE),0)</f>
        <v>97</v>
      </c>
      <c r="J2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4.1237113402061851</v>
      </c>
      <c r="K2386" s="5">
        <f>VLOOKUP(TrendSheetStgData[Population]&amp;TrendSheetStgData[Trend],Threshold[#All],4,FALSE)</f>
        <v>10</v>
      </c>
      <c r="L2386" s="5">
        <f>VLOOKUP(TrendSheetStgData[Population]&amp;TrendSheetStgData[Trend],Threshold[#All],5,FALSE)</f>
        <v>5</v>
      </c>
      <c r="M2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87" spans="1:13" x14ac:dyDescent="0.25">
      <c r="A2387" t="s">
        <v>116</v>
      </c>
      <c r="B2387" t="s">
        <v>116</v>
      </c>
      <c r="C2387" t="s">
        <v>91</v>
      </c>
      <c r="D2387" s="1" t="s">
        <v>105</v>
      </c>
      <c r="E2387" t="s">
        <v>113</v>
      </c>
      <c r="F2387" t="s">
        <v>33</v>
      </c>
      <c r="G2387">
        <v>22</v>
      </c>
      <c r="H2387">
        <v>65</v>
      </c>
      <c r="I2387" s="5">
        <f>IFERROR(VLOOKUP(TrendSheetStgData[Population]&amp;TrendSheetStgData[Cost Basis]&amp;TrendSheetStgData[Period]&amp;TrendSheetStgData[Trend],TrendSheetPrdData[#All],9,FALSE),0)</f>
        <v>68</v>
      </c>
      <c r="J2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4.4117647058823533</v>
      </c>
      <c r="K2387" s="5">
        <f>VLOOKUP(TrendSheetStgData[Population]&amp;TrendSheetStgData[Trend],Threshold[#All],4,FALSE)</f>
        <v>10</v>
      </c>
      <c r="L2387" s="5">
        <f>VLOOKUP(TrendSheetStgData[Population]&amp;TrendSheetStgData[Trend],Threshold[#All],5,FALSE)</f>
        <v>5</v>
      </c>
      <c r="M2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88" spans="1:13" x14ac:dyDescent="0.25">
      <c r="A2388" t="s">
        <v>116</v>
      </c>
      <c r="B2388" t="s">
        <v>116</v>
      </c>
      <c r="C2388" t="s">
        <v>91</v>
      </c>
      <c r="D2388" s="1" t="s">
        <v>106</v>
      </c>
      <c r="E2388" t="s">
        <v>113</v>
      </c>
      <c r="F2388" t="s">
        <v>33</v>
      </c>
      <c r="G2388">
        <v>22</v>
      </c>
      <c r="H2388">
        <v>48</v>
      </c>
      <c r="I2388" s="5">
        <f>IFERROR(VLOOKUP(TrendSheetStgData[Population]&amp;TrendSheetStgData[Cost Basis]&amp;TrendSheetStgData[Period]&amp;TrendSheetStgData[Trend],TrendSheetPrdData[#All],9,FALSE),0)</f>
        <v>53</v>
      </c>
      <c r="J2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9.433962264150944</v>
      </c>
      <c r="K2388" s="5">
        <f>VLOOKUP(TrendSheetStgData[Population]&amp;TrendSheetStgData[Trend],Threshold[#All],4,FALSE)</f>
        <v>10</v>
      </c>
      <c r="L2388" s="5">
        <f>VLOOKUP(TrendSheetStgData[Population]&amp;TrendSheetStgData[Trend],Threshold[#All],5,FALSE)</f>
        <v>5</v>
      </c>
      <c r="M2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389" spans="1:13" x14ac:dyDescent="0.25">
      <c r="A2389" t="s">
        <v>116</v>
      </c>
      <c r="B2389" t="s">
        <v>116</v>
      </c>
      <c r="C2389" t="s">
        <v>91</v>
      </c>
      <c r="D2389" s="1" t="s">
        <v>107</v>
      </c>
      <c r="E2389" t="s">
        <v>113</v>
      </c>
      <c r="F2389" t="s">
        <v>33</v>
      </c>
      <c r="G2389">
        <v>22</v>
      </c>
      <c r="H2389">
        <v>64</v>
      </c>
      <c r="I2389" s="5">
        <f>IFERROR(VLOOKUP(TrendSheetStgData[Population]&amp;TrendSheetStgData[Cost Basis]&amp;TrendSheetStgData[Period]&amp;TrendSheetStgData[Trend],TrendSheetPrdData[#All],9,FALSE),0)</f>
        <v>69</v>
      </c>
      <c r="J2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7.2463768115942031</v>
      </c>
      <c r="K2389" s="5">
        <f>VLOOKUP(TrendSheetStgData[Population]&amp;TrendSheetStgData[Trend],Threshold[#All],4,FALSE)</f>
        <v>10</v>
      </c>
      <c r="L2389" s="5">
        <f>VLOOKUP(TrendSheetStgData[Population]&amp;TrendSheetStgData[Trend],Threshold[#All],5,FALSE)</f>
        <v>5</v>
      </c>
      <c r="M2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390" spans="1:13" x14ac:dyDescent="0.25">
      <c r="A2390" t="s">
        <v>116</v>
      </c>
      <c r="B2390" t="s">
        <v>116</v>
      </c>
      <c r="C2390" t="s">
        <v>91</v>
      </c>
      <c r="D2390" s="1" t="s">
        <v>108</v>
      </c>
      <c r="E2390" t="s">
        <v>113</v>
      </c>
      <c r="F2390" t="s">
        <v>33</v>
      </c>
      <c r="G2390">
        <v>22</v>
      </c>
      <c r="H2390">
        <v>98</v>
      </c>
      <c r="I2390" s="5">
        <f>IFERROR(VLOOKUP(TrendSheetStgData[Population]&amp;TrendSheetStgData[Cost Basis]&amp;TrendSheetStgData[Period]&amp;TrendSheetStgData[Trend],TrendSheetPrdData[#All],9,FALSE),0)</f>
        <v>98</v>
      </c>
      <c r="J2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90" s="5">
        <f>VLOOKUP(TrendSheetStgData[Population]&amp;TrendSheetStgData[Trend],Threshold[#All],4,FALSE)</f>
        <v>10</v>
      </c>
      <c r="L2390" s="5">
        <f>VLOOKUP(TrendSheetStgData[Population]&amp;TrendSheetStgData[Trend],Threshold[#All],5,FALSE)</f>
        <v>5</v>
      </c>
      <c r="M2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91" spans="1:13" x14ac:dyDescent="0.25">
      <c r="A2391" t="s">
        <v>116</v>
      </c>
      <c r="B2391" t="s">
        <v>116</v>
      </c>
      <c r="C2391" t="s">
        <v>91</v>
      </c>
      <c r="D2391" s="1" t="s">
        <v>109</v>
      </c>
      <c r="E2391" t="s">
        <v>113</v>
      </c>
      <c r="F2391" t="s">
        <v>33</v>
      </c>
      <c r="G2391">
        <v>22</v>
      </c>
      <c r="H2391">
        <v>57</v>
      </c>
      <c r="I2391" s="5">
        <f>IFERROR(VLOOKUP(TrendSheetStgData[Population]&amp;TrendSheetStgData[Cost Basis]&amp;TrendSheetStgData[Period]&amp;TrendSheetStgData[Trend],TrendSheetPrdData[#All],9,FALSE),0)</f>
        <v>56</v>
      </c>
      <c r="J2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1.7857142857142856</v>
      </c>
      <c r="K2391" s="5">
        <f>VLOOKUP(TrendSheetStgData[Population]&amp;TrendSheetStgData[Trend],Threshold[#All],4,FALSE)</f>
        <v>10</v>
      </c>
      <c r="L2391" s="5">
        <f>VLOOKUP(TrendSheetStgData[Population]&amp;TrendSheetStgData[Trend],Threshold[#All],5,FALSE)</f>
        <v>5</v>
      </c>
      <c r="M2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92" spans="1:13" x14ac:dyDescent="0.25">
      <c r="A2392" t="s">
        <v>116</v>
      </c>
      <c r="B2392" t="s">
        <v>116</v>
      </c>
      <c r="C2392" t="s">
        <v>91</v>
      </c>
      <c r="D2392" s="1" t="s">
        <v>110</v>
      </c>
      <c r="E2392" t="s">
        <v>113</v>
      </c>
      <c r="F2392" t="s">
        <v>33</v>
      </c>
      <c r="G2392">
        <v>22</v>
      </c>
      <c r="H2392">
        <v>63</v>
      </c>
      <c r="I2392" s="5">
        <f>IFERROR(VLOOKUP(TrendSheetStgData[Population]&amp;TrendSheetStgData[Cost Basis]&amp;TrendSheetStgData[Period]&amp;TrendSheetStgData[Trend],TrendSheetPrdData[#All],9,FALSE),0)</f>
        <v>61</v>
      </c>
      <c r="J2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3.278688524590164</v>
      </c>
      <c r="K2392" s="5">
        <f>VLOOKUP(TrendSheetStgData[Population]&amp;TrendSheetStgData[Trend],Threshold[#All],4,FALSE)</f>
        <v>10</v>
      </c>
      <c r="L2392" s="5">
        <f>VLOOKUP(TrendSheetStgData[Population]&amp;TrendSheetStgData[Trend],Threshold[#All],5,FALSE)</f>
        <v>5</v>
      </c>
      <c r="M2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93" spans="1:13" x14ac:dyDescent="0.25">
      <c r="A2393" t="s">
        <v>116</v>
      </c>
      <c r="B2393" t="s">
        <v>116</v>
      </c>
      <c r="C2393" t="s">
        <v>91</v>
      </c>
      <c r="D2393" s="1" t="s">
        <v>111</v>
      </c>
      <c r="E2393" t="s">
        <v>113</v>
      </c>
      <c r="F2393" t="s">
        <v>33</v>
      </c>
      <c r="G2393">
        <v>22</v>
      </c>
      <c r="H2393">
        <v>53</v>
      </c>
      <c r="I2393" s="5">
        <f>IFERROR(VLOOKUP(TrendSheetStgData[Population]&amp;TrendSheetStgData[Cost Basis]&amp;TrendSheetStgData[Period]&amp;TrendSheetStgData[Trend],TrendSheetPrdData[#All],9,FALSE),0)</f>
        <v>51</v>
      </c>
      <c r="J2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3.9215686274509802</v>
      </c>
      <c r="K2393" s="5">
        <f>VLOOKUP(TrendSheetStgData[Population]&amp;TrendSheetStgData[Trend],Threshold[#All],4,FALSE)</f>
        <v>10</v>
      </c>
      <c r="L2393" s="5">
        <f>VLOOKUP(TrendSheetStgData[Population]&amp;TrendSheetStgData[Trend],Threshold[#All],5,FALSE)</f>
        <v>5</v>
      </c>
      <c r="M2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394" spans="1:13" x14ac:dyDescent="0.25">
      <c r="A2394" t="s">
        <v>116</v>
      </c>
      <c r="B2394" t="s">
        <v>116</v>
      </c>
      <c r="C2394" t="s">
        <v>91</v>
      </c>
      <c r="D2394" s="1" t="s">
        <v>112</v>
      </c>
      <c r="E2394" t="s">
        <v>113</v>
      </c>
      <c r="F2394" t="s">
        <v>33</v>
      </c>
      <c r="G2394">
        <v>22</v>
      </c>
      <c r="H2394">
        <v>31</v>
      </c>
      <c r="I2394" s="5">
        <f>IFERROR(VLOOKUP(TrendSheetStgData[Population]&amp;TrendSheetStgData[Cost Basis]&amp;TrendSheetStgData[Period]&amp;TrendSheetStgData[Trend],TrendSheetPrdData[#All],9,FALSE),0)</f>
        <v>6</v>
      </c>
      <c r="J2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416.66666666666669</v>
      </c>
      <c r="K2394" s="5">
        <f>VLOOKUP(TrendSheetStgData[Population]&amp;TrendSheetStgData[Trend],Threshold[#All],4,FALSE)</f>
        <v>10</v>
      </c>
      <c r="L2394" s="5">
        <f>VLOOKUP(TrendSheetStgData[Population]&amp;TrendSheetStgData[Trend],Threshold[#All],5,FALSE)</f>
        <v>5</v>
      </c>
      <c r="M2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95" spans="1:13" x14ac:dyDescent="0.25">
      <c r="A2395" t="s">
        <v>116</v>
      </c>
      <c r="B2395" t="s">
        <v>116</v>
      </c>
      <c r="C2395" t="s">
        <v>91</v>
      </c>
      <c r="D2395" s="1" t="s">
        <v>114</v>
      </c>
      <c r="E2395" t="s">
        <v>113</v>
      </c>
      <c r="F2395" t="s">
        <v>33</v>
      </c>
      <c r="G2395">
        <v>22</v>
      </c>
      <c r="H2395">
        <v>22</v>
      </c>
      <c r="I2395" s="5">
        <f>IFERROR(VLOOKUP(TrendSheetStgData[Population]&amp;TrendSheetStgData[Cost Basis]&amp;TrendSheetStgData[Period]&amp;TrendSheetStgData[Trend],TrendSheetPrdData[#All],9,FALSE),0)</f>
        <v>0</v>
      </c>
      <c r="J2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395" s="5">
        <f>VLOOKUP(TrendSheetStgData[Population]&amp;TrendSheetStgData[Trend],Threshold[#All],4,FALSE)</f>
        <v>10</v>
      </c>
      <c r="L2395" s="5">
        <f>VLOOKUP(TrendSheetStgData[Population]&amp;TrendSheetStgData[Trend],Threshold[#All],5,FALSE)</f>
        <v>5</v>
      </c>
      <c r="M2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396" spans="1:13" x14ac:dyDescent="0.25">
      <c r="A2396" t="s">
        <v>116</v>
      </c>
      <c r="B2396" t="s">
        <v>116</v>
      </c>
      <c r="C2396" t="s">
        <v>91</v>
      </c>
      <c r="D2396" s="1" t="s">
        <v>92</v>
      </c>
      <c r="E2396" t="s">
        <v>93</v>
      </c>
      <c r="F2396" t="s">
        <v>34</v>
      </c>
      <c r="G2396">
        <v>23</v>
      </c>
      <c r="H2396">
        <v>699</v>
      </c>
      <c r="I2396" s="5">
        <f>IFERROR(VLOOKUP(TrendSheetStgData[Population]&amp;TrendSheetStgData[Cost Basis]&amp;TrendSheetStgData[Period]&amp;TrendSheetStgData[Trend],TrendSheetPrdData[#All],9,FALSE),0)</f>
        <v>699</v>
      </c>
      <c r="J2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96" s="5">
        <f>VLOOKUP(TrendSheetStgData[Population]&amp;TrendSheetStgData[Trend],Threshold[#All],4,FALSE)</f>
        <v>10</v>
      </c>
      <c r="L2396" s="5">
        <f>VLOOKUP(TrendSheetStgData[Population]&amp;TrendSheetStgData[Trend],Threshold[#All],5,FALSE)</f>
        <v>5</v>
      </c>
      <c r="M2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97" spans="1:13" x14ac:dyDescent="0.25">
      <c r="A2397" t="s">
        <v>116</v>
      </c>
      <c r="B2397" t="s">
        <v>116</v>
      </c>
      <c r="C2397" t="s">
        <v>91</v>
      </c>
      <c r="D2397" s="1" t="s">
        <v>94</v>
      </c>
      <c r="E2397" t="s">
        <v>93</v>
      </c>
      <c r="F2397" t="s">
        <v>34</v>
      </c>
      <c r="G2397">
        <v>23</v>
      </c>
      <c r="H2397">
        <v>671</v>
      </c>
      <c r="I2397" s="5">
        <f>IFERROR(VLOOKUP(TrendSheetStgData[Population]&amp;TrendSheetStgData[Cost Basis]&amp;TrendSheetStgData[Period]&amp;TrendSheetStgData[Trend],TrendSheetPrdData[#All],9,FALSE),0)</f>
        <v>671</v>
      </c>
      <c r="J2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97" s="5">
        <f>VLOOKUP(TrendSheetStgData[Population]&amp;TrendSheetStgData[Trend],Threshold[#All],4,FALSE)</f>
        <v>10</v>
      </c>
      <c r="L2397" s="5">
        <f>VLOOKUP(TrendSheetStgData[Population]&amp;TrendSheetStgData[Trend],Threshold[#All],5,FALSE)</f>
        <v>5</v>
      </c>
      <c r="M2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98" spans="1:13" x14ac:dyDescent="0.25">
      <c r="A2398" t="s">
        <v>116</v>
      </c>
      <c r="B2398" t="s">
        <v>116</v>
      </c>
      <c r="C2398" t="s">
        <v>91</v>
      </c>
      <c r="D2398" s="1" t="s">
        <v>95</v>
      </c>
      <c r="E2398" t="s">
        <v>93</v>
      </c>
      <c r="F2398" t="s">
        <v>34</v>
      </c>
      <c r="G2398">
        <v>23</v>
      </c>
      <c r="H2398">
        <v>690</v>
      </c>
      <c r="I2398" s="5">
        <f>IFERROR(VLOOKUP(TrendSheetStgData[Population]&amp;TrendSheetStgData[Cost Basis]&amp;TrendSheetStgData[Period]&amp;TrendSheetStgData[Trend],TrendSheetPrdData[#All],9,FALSE),0)</f>
        <v>690</v>
      </c>
      <c r="J2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98" s="5">
        <f>VLOOKUP(TrendSheetStgData[Population]&amp;TrendSheetStgData[Trend],Threshold[#All],4,FALSE)</f>
        <v>10</v>
      </c>
      <c r="L2398" s="5">
        <f>VLOOKUP(TrendSheetStgData[Population]&amp;TrendSheetStgData[Trend],Threshold[#All],5,FALSE)</f>
        <v>5</v>
      </c>
      <c r="M2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399" spans="1:13" x14ac:dyDescent="0.25">
      <c r="A2399" t="s">
        <v>116</v>
      </c>
      <c r="B2399" t="s">
        <v>116</v>
      </c>
      <c r="C2399" t="s">
        <v>91</v>
      </c>
      <c r="D2399" s="1" t="s">
        <v>96</v>
      </c>
      <c r="E2399" t="s">
        <v>93</v>
      </c>
      <c r="F2399" t="s">
        <v>34</v>
      </c>
      <c r="G2399">
        <v>23</v>
      </c>
      <c r="H2399">
        <v>757</v>
      </c>
      <c r="I2399" s="5">
        <f>IFERROR(VLOOKUP(TrendSheetStgData[Population]&amp;TrendSheetStgData[Cost Basis]&amp;TrendSheetStgData[Period]&amp;TrendSheetStgData[Trend],TrendSheetPrdData[#All],9,FALSE),0)</f>
        <v>757</v>
      </c>
      <c r="J2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399" s="5">
        <f>VLOOKUP(TrendSheetStgData[Population]&amp;TrendSheetStgData[Trend],Threshold[#All],4,FALSE)</f>
        <v>10</v>
      </c>
      <c r="L2399" s="5">
        <f>VLOOKUP(TrendSheetStgData[Population]&amp;TrendSheetStgData[Trend],Threshold[#All],5,FALSE)</f>
        <v>5</v>
      </c>
      <c r="M2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0" spans="1:13" x14ac:dyDescent="0.25">
      <c r="A2400" t="s">
        <v>116</v>
      </c>
      <c r="B2400" t="s">
        <v>116</v>
      </c>
      <c r="C2400" t="s">
        <v>91</v>
      </c>
      <c r="D2400" s="1" t="s">
        <v>97</v>
      </c>
      <c r="E2400" t="s">
        <v>93</v>
      </c>
      <c r="F2400" t="s">
        <v>34</v>
      </c>
      <c r="G2400">
        <v>23</v>
      </c>
      <c r="H2400">
        <v>662</v>
      </c>
      <c r="I2400" s="5">
        <f>IFERROR(VLOOKUP(TrendSheetStgData[Population]&amp;TrendSheetStgData[Cost Basis]&amp;TrendSheetStgData[Period]&amp;TrendSheetStgData[Trend],TrendSheetPrdData[#All],9,FALSE),0)</f>
        <v>662</v>
      </c>
      <c r="J2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0" s="5">
        <f>VLOOKUP(TrendSheetStgData[Population]&amp;TrendSheetStgData[Trend],Threshold[#All],4,FALSE)</f>
        <v>10</v>
      </c>
      <c r="L2400" s="5">
        <f>VLOOKUP(TrendSheetStgData[Population]&amp;TrendSheetStgData[Trend],Threshold[#All],5,FALSE)</f>
        <v>5</v>
      </c>
      <c r="M2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1" spans="1:13" x14ac:dyDescent="0.25">
      <c r="A2401" t="s">
        <v>116</v>
      </c>
      <c r="B2401" t="s">
        <v>116</v>
      </c>
      <c r="C2401" t="s">
        <v>91</v>
      </c>
      <c r="D2401" s="1" t="s">
        <v>98</v>
      </c>
      <c r="E2401" t="s">
        <v>93</v>
      </c>
      <c r="F2401" t="s">
        <v>34</v>
      </c>
      <c r="G2401">
        <v>23</v>
      </c>
      <c r="H2401">
        <v>714</v>
      </c>
      <c r="I2401" s="5">
        <f>IFERROR(VLOOKUP(TrendSheetStgData[Population]&amp;TrendSheetStgData[Cost Basis]&amp;TrendSheetStgData[Period]&amp;TrendSheetStgData[Trend],TrendSheetPrdData[#All],9,FALSE),0)</f>
        <v>714</v>
      </c>
      <c r="J2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1" s="5">
        <f>VLOOKUP(TrendSheetStgData[Population]&amp;TrendSheetStgData[Trend],Threshold[#All],4,FALSE)</f>
        <v>10</v>
      </c>
      <c r="L2401" s="5">
        <f>VLOOKUP(TrendSheetStgData[Population]&amp;TrendSheetStgData[Trend],Threshold[#All],5,FALSE)</f>
        <v>5</v>
      </c>
      <c r="M2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2" spans="1:13" x14ac:dyDescent="0.25">
      <c r="A2402" t="s">
        <v>116</v>
      </c>
      <c r="B2402" t="s">
        <v>116</v>
      </c>
      <c r="C2402" t="s">
        <v>91</v>
      </c>
      <c r="D2402" s="1" t="s">
        <v>99</v>
      </c>
      <c r="E2402" t="s">
        <v>93</v>
      </c>
      <c r="F2402" t="s">
        <v>34</v>
      </c>
      <c r="G2402">
        <v>23</v>
      </c>
      <c r="H2402">
        <v>776</v>
      </c>
      <c r="I2402" s="5">
        <f>IFERROR(VLOOKUP(TrendSheetStgData[Population]&amp;TrendSheetStgData[Cost Basis]&amp;TrendSheetStgData[Period]&amp;TrendSheetStgData[Trend],TrendSheetPrdData[#All],9,FALSE),0)</f>
        <v>776</v>
      </c>
      <c r="J2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2" s="5">
        <f>VLOOKUP(TrendSheetStgData[Population]&amp;TrendSheetStgData[Trend],Threshold[#All],4,FALSE)</f>
        <v>10</v>
      </c>
      <c r="L2402" s="5">
        <f>VLOOKUP(TrendSheetStgData[Population]&amp;TrendSheetStgData[Trend],Threshold[#All],5,FALSE)</f>
        <v>5</v>
      </c>
      <c r="M2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3" spans="1:13" x14ac:dyDescent="0.25">
      <c r="A2403" t="s">
        <v>116</v>
      </c>
      <c r="B2403" t="s">
        <v>116</v>
      </c>
      <c r="C2403" t="s">
        <v>91</v>
      </c>
      <c r="D2403" s="1" t="s">
        <v>100</v>
      </c>
      <c r="E2403" t="s">
        <v>93</v>
      </c>
      <c r="F2403" t="s">
        <v>34</v>
      </c>
      <c r="G2403">
        <v>23</v>
      </c>
      <c r="H2403">
        <v>690</v>
      </c>
      <c r="I2403" s="5">
        <f>IFERROR(VLOOKUP(TrendSheetStgData[Population]&amp;TrendSheetStgData[Cost Basis]&amp;TrendSheetStgData[Period]&amp;TrendSheetStgData[Trend],TrendSheetPrdData[#All],9,FALSE),0)</f>
        <v>690</v>
      </c>
      <c r="J2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3" s="5">
        <f>VLOOKUP(TrendSheetStgData[Population]&amp;TrendSheetStgData[Trend],Threshold[#All],4,FALSE)</f>
        <v>10</v>
      </c>
      <c r="L2403" s="5">
        <f>VLOOKUP(TrendSheetStgData[Population]&amp;TrendSheetStgData[Trend],Threshold[#All],5,FALSE)</f>
        <v>5</v>
      </c>
      <c r="M2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4" spans="1:13" x14ac:dyDescent="0.25">
      <c r="A2404" t="s">
        <v>116</v>
      </c>
      <c r="B2404" t="s">
        <v>116</v>
      </c>
      <c r="C2404" t="s">
        <v>91</v>
      </c>
      <c r="D2404" s="1" t="s">
        <v>101</v>
      </c>
      <c r="E2404" t="s">
        <v>93</v>
      </c>
      <c r="F2404" t="s">
        <v>34</v>
      </c>
      <c r="G2404">
        <v>23</v>
      </c>
      <c r="H2404">
        <v>746</v>
      </c>
      <c r="I2404" s="5">
        <f>IFERROR(VLOOKUP(TrendSheetStgData[Population]&amp;TrendSheetStgData[Cost Basis]&amp;TrendSheetStgData[Period]&amp;TrendSheetStgData[Trend],TrendSheetPrdData[#All],9,FALSE),0)</f>
        <v>746</v>
      </c>
      <c r="J2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4" s="5">
        <f>VLOOKUP(TrendSheetStgData[Population]&amp;TrendSheetStgData[Trend],Threshold[#All],4,FALSE)</f>
        <v>10</v>
      </c>
      <c r="L2404" s="5">
        <f>VLOOKUP(TrendSheetStgData[Population]&amp;TrendSheetStgData[Trend],Threshold[#All],5,FALSE)</f>
        <v>5</v>
      </c>
      <c r="M2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5" spans="1:13" x14ac:dyDescent="0.25">
      <c r="A2405" t="s">
        <v>116</v>
      </c>
      <c r="B2405" t="s">
        <v>116</v>
      </c>
      <c r="C2405" t="s">
        <v>91</v>
      </c>
      <c r="D2405" s="1" t="s">
        <v>102</v>
      </c>
      <c r="E2405" t="s">
        <v>93</v>
      </c>
      <c r="F2405" t="s">
        <v>34</v>
      </c>
      <c r="G2405">
        <v>23</v>
      </c>
      <c r="H2405">
        <v>700</v>
      </c>
      <c r="I2405" s="5">
        <f>IFERROR(VLOOKUP(TrendSheetStgData[Population]&amp;TrendSheetStgData[Cost Basis]&amp;TrendSheetStgData[Period]&amp;TrendSheetStgData[Trend],TrendSheetPrdData[#All],9,FALSE),0)</f>
        <v>700</v>
      </c>
      <c r="J2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5" s="5">
        <f>VLOOKUP(TrendSheetStgData[Population]&amp;TrendSheetStgData[Trend],Threshold[#All],4,FALSE)</f>
        <v>10</v>
      </c>
      <c r="L2405" s="5">
        <f>VLOOKUP(TrendSheetStgData[Population]&amp;TrendSheetStgData[Trend],Threshold[#All],5,FALSE)</f>
        <v>5</v>
      </c>
      <c r="M2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6" spans="1:13" x14ac:dyDescent="0.25">
      <c r="A2406" t="s">
        <v>116</v>
      </c>
      <c r="B2406" t="s">
        <v>116</v>
      </c>
      <c r="C2406" t="s">
        <v>91</v>
      </c>
      <c r="D2406" s="1" t="s">
        <v>103</v>
      </c>
      <c r="E2406" t="s">
        <v>93</v>
      </c>
      <c r="F2406" t="s">
        <v>34</v>
      </c>
      <c r="G2406">
        <v>23</v>
      </c>
      <c r="H2406">
        <v>720</v>
      </c>
      <c r="I2406" s="5">
        <f>IFERROR(VLOOKUP(TrendSheetStgData[Population]&amp;TrendSheetStgData[Cost Basis]&amp;TrendSheetStgData[Period]&amp;TrendSheetStgData[Trend],TrendSheetPrdData[#All],9,FALSE),0)</f>
        <v>720</v>
      </c>
      <c r="J2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6" s="5">
        <f>VLOOKUP(TrendSheetStgData[Population]&amp;TrendSheetStgData[Trend],Threshold[#All],4,FALSE)</f>
        <v>10</v>
      </c>
      <c r="L2406" s="5">
        <f>VLOOKUP(TrendSheetStgData[Population]&amp;TrendSheetStgData[Trend],Threshold[#All],5,FALSE)</f>
        <v>5</v>
      </c>
      <c r="M2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7" spans="1:13" x14ac:dyDescent="0.25">
      <c r="A2407" t="s">
        <v>116</v>
      </c>
      <c r="B2407" t="s">
        <v>116</v>
      </c>
      <c r="C2407" t="s">
        <v>91</v>
      </c>
      <c r="D2407" s="1" t="s">
        <v>104</v>
      </c>
      <c r="E2407" t="s">
        <v>93</v>
      </c>
      <c r="F2407" t="s">
        <v>34</v>
      </c>
      <c r="G2407">
        <v>23</v>
      </c>
      <c r="H2407">
        <v>757</v>
      </c>
      <c r="I2407" s="5">
        <f>IFERROR(VLOOKUP(TrendSheetStgData[Population]&amp;TrendSheetStgData[Cost Basis]&amp;TrendSheetStgData[Period]&amp;TrendSheetStgData[Trend],TrendSheetPrdData[#All],9,FALSE),0)</f>
        <v>757</v>
      </c>
      <c r="J2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7" s="5">
        <f>VLOOKUP(TrendSheetStgData[Population]&amp;TrendSheetStgData[Trend],Threshold[#All],4,FALSE)</f>
        <v>10</v>
      </c>
      <c r="L2407" s="5">
        <f>VLOOKUP(TrendSheetStgData[Population]&amp;TrendSheetStgData[Trend],Threshold[#All],5,FALSE)</f>
        <v>5</v>
      </c>
      <c r="M2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8" spans="1:13" x14ac:dyDescent="0.25">
      <c r="A2408" t="s">
        <v>116</v>
      </c>
      <c r="B2408" t="s">
        <v>116</v>
      </c>
      <c r="C2408" t="s">
        <v>91</v>
      </c>
      <c r="D2408" s="1" t="s">
        <v>105</v>
      </c>
      <c r="E2408" t="s">
        <v>113</v>
      </c>
      <c r="F2408" t="s">
        <v>34</v>
      </c>
      <c r="G2408">
        <v>23</v>
      </c>
      <c r="H2408">
        <v>755</v>
      </c>
      <c r="I2408" s="5">
        <f>IFERROR(VLOOKUP(TrendSheetStgData[Population]&amp;TrendSheetStgData[Cost Basis]&amp;TrendSheetStgData[Period]&amp;TrendSheetStgData[Trend],TrendSheetPrdData[#All],9,FALSE),0)</f>
        <v>755</v>
      </c>
      <c r="J2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8" s="5">
        <f>VLOOKUP(TrendSheetStgData[Population]&amp;TrendSheetStgData[Trend],Threshold[#All],4,FALSE)</f>
        <v>10</v>
      </c>
      <c r="L2408" s="5">
        <f>VLOOKUP(TrendSheetStgData[Population]&amp;TrendSheetStgData[Trend],Threshold[#All],5,FALSE)</f>
        <v>5</v>
      </c>
      <c r="M2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09" spans="1:13" x14ac:dyDescent="0.25">
      <c r="A2409" t="s">
        <v>116</v>
      </c>
      <c r="B2409" t="s">
        <v>116</v>
      </c>
      <c r="C2409" t="s">
        <v>91</v>
      </c>
      <c r="D2409" s="1" t="s">
        <v>106</v>
      </c>
      <c r="E2409" t="s">
        <v>113</v>
      </c>
      <c r="F2409" t="s">
        <v>34</v>
      </c>
      <c r="G2409">
        <v>23</v>
      </c>
      <c r="H2409">
        <v>688</v>
      </c>
      <c r="I2409" s="5">
        <f>IFERROR(VLOOKUP(TrendSheetStgData[Population]&amp;TrendSheetStgData[Cost Basis]&amp;TrendSheetStgData[Period]&amp;TrendSheetStgData[Trend],TrendSheetPrdData[#All],9,FALSE),0)</f>
        <v>688</v>
      </c>
      <c r="J2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09" s="5">
        <f>VLOOKUP(TrendSheetStgData[Population]&amp;TrendSheetStgData[Trend],Threshold[#All],4,FALSE)</f>
        <v>10</v>
      </c>
      <c r="L2409" s="5">
        <f>VLOOKUP(TrendSheetStgData[Population]&amp;TrendSheetStgData[Trend],Threshold[#All],5,FALSE)</f>
        <v>5</v>
      </c>
      <c r="M2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0" spans="1:13" x14ac:dyDescent="0.25">
      <c r="A2410" t="s">
        <v>116</v>
      </c>
      <c r="B2410" t="s">
        <v>116</v>
      </c>
      <c r="C2410" t="s">
        <v>91</v>
      </c>
      <c r="D2410" s="1" t="s">
        <v>107</v>
      </c>
      <c r="E2410" t="s">
        <v>113</v>
      </c>
      <c r="F2410" t="s">
        <v>34</v>
      </c>
      <c r="G2410">
        <v>23</v>
      </c>
      <c r="H2410">
        <v>702</v>
      </c>
      <c r="I2410" s="5">
        <f>IFERROR(VLOOKUP(TrendSheetStgData[Population]&amp;TrendSheetStgData[Cost Basis]&amp;TrendSheetStgData[Period]&amp;TrendSheetStgData[Trend],TrendSheetPrdData[#All],9,FALSE),0)</f>
        <v>702</v>
      </c>
      <c r="J2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0" s="5">
        <f>VLOOKUP(TrendSheetStgData[Population]&amp;TrendSheetStgData[Trend],Threshold[#All],4,FALSE)</f>
        <v>10</v>
      </c>
      <c r="L2410" s="5">
        <f>VLOOKUP(TrendSheetStgData[Population]&amp;TrendSheetStgData[Trend],Threshold[#All],5,FALSE)</f>
        <v>5</v>
      </c>
      <c r="M2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1" spans="1:13" x14ac:dyDescent="0.25">
      <c r="A2411" t="s">
        <v>116</v>
      </c>
      <c r="B2411" t="s">
        <v>116</v>
      </c>
      <c r="C2411" t="s">
        <v>91</v>
      </c>
      <c r="D2411" s="1" t="s">
        <v>108</v>
      </c>
      <c r="E2411" t="s">
        <v>113</v>
      </c>
      <c r="F2411" t="s">
        <v>34</v>
      </c>
      <c r="G2411">
        <v>23</v>
      </c>
      <c r="H2411">
        <v>718</v>
      </c>
      <c r="I2411" s="5">
        <f>IFERROR(VLOOKUP(TrendSheetStgData[Population]&amp;TrendSheetStgData[Cost Basis]&amp;TrendSheetStgData[Period]&amp;TrendSheetStgData[Trend],TrendSheetPrdData[#All],9,FALSE),0)</f>
        <v>718</v>
      </c>
      <c r="J2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1" s="5">
        <f>VLOOKUP(TrendSheetStgData[Population]&amp;TrendSheetStgData[Trend],Threshold[#All],4,FALSE)</f>
        <v>10</v>
      </c>
      <c r="L2411" s="5">
        <f>VLOOKUP(TrendSheetStgData[Population]&amp;TrendSheetStgData[Trend],Threshold[#All],5,FALSE)</f>
        <v>5</v>
      </c>
      <c r="M2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2" spans="1:13" x14ac:dyDescent="0.25">
      <c r="A2412" t="s">
        <v>116</v>
      </c>
      <c r="B2412" t="s">
        <v>116</v>
      </c>
      <c r="C2412" t="s">
        <v>91</v>
      </c>
      <c r="D2412" s="1" t="s">
        <v>109</v>
      </c>
      <c r="E2412" t="s">
        <v>113</v>
      </c>
      <c r="F2412" t="s">
        <v>34</v>
      </c>
      <c r="G2412">
        <v>23</v>
      </c>
      <c r="H2412">
        <v>710</v>
      </c>
      <c r="I2412" s="5">
        <f>IFERROR(VLOOKUP(TrendSheetStgData[Population]&amp;TrendSheetStgData[Cost Basis]&amp;TrendSheetStgData[Period]&amp;TrendSheetStgData[Trend],TrendSheetPrdData[#All],9,FALSE),0)</f>
        <v>710</v>
      </c>
      <c r="J2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2" s="5">
        <f>VLOOKUP(TrendSheetStgData[Population]&amp;TrendSheetStgData[Trend],Threshold[#All],4,FALSE)</f>
        <v>10</v>
      </c>
      <c r="L2412" s="5">
        <f>VLOOKUP(TrendSheetStgData[Population]&amp;TrendSheetStgData[Trend],Threshold[#All],5,FALSE)</f>
        <v>5</v>
      </c>
      <c r="M2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3" spans="1:13" x14ac:dyDescent="0.25">
      <c r="A2413" t="s">
        <v>116</v>
      </c>
      <c r="B2413" t="s">
        <v>116</v>
      </c>
      <c r="C2413" t="s">
        <v>91</v>
      </c>
      <c r="D2413" s="1" t="s">
        <v>110</v>
      </c>
      <c r="E2413" t="s">
        <v>113</v>
      </c>
      <c r="F2413" t="s">
        <v>34</v>
      </c>
      <c r="G2413">
        <v>23</v>
      </c>
      <c r="H2413">
        <v>693</v>
      </c>
      <c r="I2413" s="5">
        <f>IFERROR(VLOOKUP(TrendSheetStgData[Population]&amp;TrendSheetStgData[Cost Basis]&amp;TrendSheetStgData[Period]&amp;TrendSheetStgData[Trend],TrendSheetPrdData[#All],9,FALSE),0)</f>
        <v>693</v>
      </c>
      <c r="J2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3" s="5">
        <f>VLOOKUP(TrendSheetStgData[Population]&amp;TrendSheetStgData[Trend],Threshold[#All],4,FALSE)</f>
        <v>10</v>
      </c>
      <c r="L2413" s="5">
        <f>VLOOKUP(TrendSheetStgData[Population]&amp;TrendSheetStgData[Trend],Threshold[#All],5,FALSE)</f>
        <v>5</v>
      </c>
      <c r="M2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4" spans="1:13" x14ac:dyDescent="0.25">
      <c r="A2414" t="s">
        <v>116</v>
      </c>
      <c r="B2414" t="s">
        <v>116</v>
      </c>
      <c r="C2414" t="s">
        <v>91</v>
      </c>
      <c r="D2414" s="1" t="s">
        <v>111</v>
      </c>
      <c r="E2414" t="s">
        <v>113</v>
      </c>
      <c r="F2414" t="s">
        <v>34</v>
      </c>
      <c r="G2414">
        <v>23</v>
      </c>
      <c r="H2414">
        <v>712</v>
      </c>
      <c r="I2414" s="5">
        <f>IFERROR(VLOOKUP(TrendSheetStgData[Population]&amp;TrendSheetStgData[Cost Basis]&amp;TrendSheetStgData[Period]&amp;TrendSheetStgData[Trend],TrendSheetPrdData[#All],9,FALSE),0)</f>
        <v>712</v>
      </c>
      <c r="J2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4" s="5">
        <f>VLOOKUP(TrendSheetStgData[Population]&amp;TrendSheetStgData[Trend],Threshold[#All],4,FALSE)</f>
        <v>10</v>
      </c>
      <c r="L2414" s="5">
        <f>VLOOKUP(TrendSheetStgData[Population]&amp;TrendSheetStgData[Trend],Threshold[#All],5,FALSE)</f>
        <v>5</v>
      </c>
      <c r="M2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5" spans="1:13" x14ac:dyDescent="0.25">
      <c r="A2415" t="s">
        <v>116</v>
      </c>
      <c r="B2415" t="s">
        <v>116</v>
      </c>
      <c r="C2415" t="s">
        <v>91</v>
      </c>
      <c r="D2415" s="1" t="s">
        <v>112</v>
      </c>
      <c r="E2415" t="s">
        <v>113</v>
      </c>
      <c r="F2415" t="s">
        <v>34</v>
      </c>
      <c r="G2415">
        <v>23</v>
      </c>
      <c r="H2415">
        <v>684</v>
      </c>
      <c r="I2415" s="5">
        <f>IFERROR(VLOOKUP(TrendSheetStgData[Population]&amp;TrendSheetStgData[Cost Basis]&amp;TrendSheetStgData[Period]&amp;TrendSheetStgData[Trend],TrendSheetPrdData[#All],9,FALSE),0)</f>
        <v>684</v>
      </c>
      <c r="J2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5" s="5">
        <f>VLOOKUP(TrendSheetStgData[Population]&amp;TrendSheetStgData[Trend],Threshold[#All],4,FALSE)</f>
        <v>10</v>
      </c>
      <c r="L2415" s="5">
        <f>VLOOKUP(TrendSheetStgData[Population]&amp;TrendSheetStgData[Trend],Threshold[#All],5,FALSE)</f>
        <v>5</v>
      </c>
      <c r="M2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6" spans="1:13" x14ac:dyDescent="0.25">
      <c r="A2416" t="s">
        <v>116</v>
      </c>
      <c r="B2416" t="s">
        <v>116</v>
      </c>
      <c r="C2416" t="s">
        <v>91</v>
      </c>
      <c r="D2416" s="1" t="s">
        <v>114</v>
      </c>
      <c r="E2416" t="s">
        <v>113</v>
      </c>
      <c r="F2416" t="s">
        <v>34</v>
      </c>
      <c r="G2416">
        <v>23</v>
      </c>
      <c r="H2416">
        <v>820</v>
      </c>
      <c r="I2416" s="5">
        <f>IFERROR(VLOOKUP(TrendSheetStgData[Population]&amp;TrendSheetStgData[Cost Basis]&amp;TrendSheetStgData[Period]&amp;TrendSheetStgData[Trend],TrendSheetPrdData[#All],9,FALSE),0)</f>
        <v>0</v>
      </c>
      <c r="J2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416" s="5">
        <f>VLOOKUP(TrendSheetStgData[Population]&amp;TrendSheetStgData[Trend],Threshold[#All],4,FALSE)</f>
        <v>10</v>
      </c>
      <c r="L2416" s="5">
        <f>VLOOKUP(TrendSheetStgData[Population]&amp;TrendSheetStgData[Trend],Threshold[#All],5,FALSE)</f>
        <v>5</v>
      </c>
      <c r="M2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17" spans="1:13" x14ac:dyDescent="0.25">
      <c r="A2417" t="s">
        <v>116</v>
      </c>
      <c r="B2417" t="s">
        <v>116</v>
      </c>
      <c r="C2417" t="s">
        <v>78</v>
      </c>
      <c r="D2417" s="1" t="s">
        <v>92</v>
      </c>
      <c r="E2417" t="s">
        <v>93</v>
      </c>
      <c r="F2417" t="s">
        <v>12</v>
      </c>
      <c r="G2417">
        <v>1</v>
      </c>
      <c r="H2417">
        <v>615.38</v>
      </c>
      <c r="I2417" s="5">
        <f>IFERROR(VLOOKUP(TrendSheetStgData[Population]&amp;TrendSheetStgData[Cost Basis]&amp;TrendSheetStgData[Period]&amp;TrendSheetStgData[Trend],TrendSheetPrdData[#All],9,FALSE),0)</f>
        <v>615.38</v>
      </c>
      <c r="J2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7" s="5">
        <f>VLOOKUP(TrendSheetStgData[Population]&amp;TrendSheetStgData[Trend],Threshold[#All],4,FALSE)</f>
        <v>10</v>
      </c>
      <c r="L2417" s="5">
        <f>VLOOKUP(TrendSheetStgData[Population]&amp;TrendSheetStgData[Trend],Threshold[#All],5,FALSE)</f>
        <v>5</v>
      </c>
      <c r="M2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8" spans="1:13" x14ac:dyDescent="0.25">
      <c r="A2418" t="s">
        <v>116</v>
      </c>
      <c r="B2418" t="s">
        <v>116</v>
      </c>
      <c r="C2418" t="s">
        <v>78</v>
      </c>
      <c r="D2418" s="1" t="s">
        <v>94</v>
      </c>
      <c r="E2418" t="s">
        <v>93</v>
      </c>
      <c r="F2418" t="s">
        <v>12</v>
      </c>
      <c r="G2418">
        <v>1</v>
      </c>
      <c r="H2418">
        <v>467.61</v>
      </c>
      <c r="I2418" s="5">
        <f>IFERROR(VLOOKUP(TrendSheetStgData[Population]&amp;TrendSheetStgData[Cost Basis]&amp;TrendSheetStgData[Period]&amp;TrendSheetStgData[Trend],TrendSheetPrdData[#All],9,FALSE),0)</f>
        <v>467.61</v>
      </c>
      <c r="J2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8" s="5">
        <f>VLOOKUP(TrendSheetStgData[Population]&amp;TrendSheetStgData[Trend],Threshold[#All],4,FALSE)</f>
        <v>10</v>
      </c>
      <c r="L2418" s="5">
        <f>VLOOKUP(TrendSheetStgData[Population]&amp;TrendSheetStgData[Trend],Threshold[#All],5,FALSE)</f>
        <v>5</v>
      </c>
      <c r="M2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19" spans="1:13" x14ac:dyDescent="0.25">
      <c r="A2419" t="s">
        <v>116</v>
      </c>
      <c r="B2419" t="s">
        <v>116</v>
      </c>
      <c r="C2419" t="s">
        <v>78</v>
      </c>
      <c r="D2419" s="1" t="s">
        <v>95</v>
      </c>
      <c r="E2419" t="s">
        <v>93</v>
      </c>
      <c r="F2419" t="s">
        <v>12</v>
      </c>
      <c r="G2419">
        <v>1</v>
      </c>
      <c r="H2419">
        <v>483.54</v>
      </c>
      <c r="I2419" s="5">
        <f>IFERROR(VLOOKUP(TrendSheetStgData[Population]&amp;TrendSheetStgData[Cost Basis]&amp;TrendSheetStgData[Period]&amp;TrendSheetStgData[Trend],TrendSheetPrdData[#All],9,FALSE),0)</f>
        <v>483.54</v>
      </c>
      <c r="J2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19" s="5">
        <f>VLOOKUP(TrendSheetStgData[Population]&amp;TrendSheetStgData[Trend],Threshold[#All],4,FALSE)</f>
        <v>10</v>
      </c>
      <c r="L2419" s="5">
        <f>VLOOKUP(TrendSheetStgData[Population]&amp;TrendSheetStgData[Trend],Threshold[#All],5,FALSE)</f>
        <v>5</v>
      </c>
      <c r="M2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0" spans="1:13" x14ac:dyDescent="0.25">
      <c r="A2420" t="s">
        <v>116</v>
      </c>
      <c r="B2420" t="s">
        <v>116</v>
      </c>
      <c r="C2420" t="s">
        <v>78</v>
      </c>
      <c r="D2420" s="1" t="s">
        <v>96</v>
      </c>
      <c r="E2420" t="s">
        <v>93</v>
      </c>
      <c r="F2420" t="s">
        <v>12</v>
      </c>
      <c r="G2420">
        <v>1</v>
      </c>
      <c r="H2420">
        <v>388.92</v>
      </c>
      <c r="I2420" s="5">
        <f>IFERROR(VLOOKUP(TrendSheetStgData[Population]&amp;TrendSheetStgData[Cost Basis]&amp;TrendSheetStgData[Period]&amp;TrendSheetStgData[Trend],TrendSheetPrdData[#All],9,FALSE),0)</f>
        <v>388.92</v>
      </c>
      <c r="J2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0" s="5">
        <f>VLOOKUP(TrendSheetStgData[Population]&amp;TrendSheetStgData[Trend],Threshold[#All],4,FALSE)</f>
        <v>10</v>
      </c>
      <c r="L2420" s="5">
        <f>VLOOKUP(TrendSheetStgData[Population]&amp;TrendSheetStgData[Trend],Threshold[#All],5,FALSE)</f>
        <v>5</v>
      </c>
      <c r="M2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1" spans="1:13" x14ac:dyDescent="0.25">
      <c r="A2421" t="s">
        <v>116</v>
      </c>
      <c r="B2421" t="s">
        <v>116</v>
      </c>
      <c r="C2421" t="s">
        <v>78</v>
      </c>
      <c r="D2421" s="1" t="s">
        <v>97</v>
      </c>
      <c r="E2421" t="s">
        <v>93</v>
      </c>
      <c r="F2421" t="s">
        <v>12</v>
      </c>
      <c r="G2421">
        <v>1</v>
      </c>
      <c r="H2421">
        <v>422.23</v>
      </c>
      <c r="I2421" s="5">
        <f>IFERROR(VLOOKUP(TrendSheetStgData[Population]&amp;TrendSheetStgData[Cost Basis]&amp;TrendSheetStgData[Period]&amp;TrendSheetStgData[Trend],TrendSheetPrdData[#All],9,FALSE),0)</f>
        <v>422.23</v>
      </c>
      <c r="J2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1" s="5">
        <f>VLOOKUP(TrendSheetStgData[Population]&amp;TrendSheetStgData[Trend],Threshold[#All],4,FALSE)</f>
        <v>10</v>
      </c>
      <c r="L2421" s="5">
        <f>VLOOKUP(TrendSheetStgData[Population]&amp;TrendSheetStgData[Trend],Threshold[#All],5,FALSE)</f>
        <v>5</v>
      </c>
      <c r="M2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2" spans="1:13" x14ac:dyDescent="0.25">
      <c r="A2422" t="s">
        <v>116</v>
      </c>
      <c r="B2422" t="s">
        <v>116</v>
      </c>
      <c r="C2422" t="s">
        <v>78</v>
      </c>
      <c r="D2422" s="1" t="s">
        <v>98</v>
      </c>
      <c r="E2422" t="s">
        <v>93</v>
      </c>
      <c r="F2422" t="s">
        <v>12</v>
      </c>
      <c r="G2422">
        <v>1</v>
      </c>
      <c r="H2422">
        <v>246.1</v>
      </c>
      <c r="I2422" s="5">
        <f>IFERROR(VLOOKUP(TrendSheetStgData[Population]&amp;TrendSheetStgData[Cost Basis]&amp;TrendSheetStgData[Period]&amp;TrendSheetStgData[Trend],TrendSheetPrdData[#All],9,FALSE),0)</f>
        <v>246.1</v>
      </c>
      <c r="J2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2" s="5">
        <f>VLOOKUP(TrendSheetStgData[Population]&amp;TrendSheetStgData[Trend],Threshold[#All],4,FALSE)</f>
        <v>10</v>
      </c>
      <c r="L2422" s="5">
        <f>VLOOKUP(TrendSheetStgData[Population]&amp;TrendSheetStgData[Trend],Threshold[#All],5,FALSE)</f>
        <v>5</v>
      </c>
      <c r="M2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3" spans="1:13" x14ac:dyDescent="0.25">
      <c r="A2423" t="s">
        <v>116</v>
      </c>
      <c r="B2423" t="s">
        <v>116</v>
      </c>
      <c r="C2423" t="s">
        <v>78</v>
      </c>
      <c r="D2423" s="1" t="s">
        <v>99</v>
      </c>
      <c r="E2423" t="s">
        <v>93</v>
      </c>
      <c r="F2423" t="s">
        <v>12</v>
      </c>
      <c r="G2423">
        <v>1</v>
      </c>
      <c r="H2423">
        <v>356.95</v>
      </c>
      <c r="I2423" s="5">
        <f>IFERROR(VLOOKUP(TrendSheetStgData[Population]&amp;TrendSheetStgData[Cost Basis]&amp;TrendSheetStgData[Period]&amp;TrendSheetStgData[Trend],TrendSheetPrdData[#All],9,FALSE),0)</f>
        <v>356.95</v>
      </c>
      <c r="J2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3" s="5">
        <f>VLOOKUP(TrendSheetStgData[Population]&amp;TrendSheetStgData[Trend],Threshold[#All],4,FALSE)</f>
        <v>10</v>
      </c>
      <c r="L2423" s="5">
        <f>VLOOKUP(TrendSheetStgData[Population]&amp;TrendSheetStgData[Trend],Threshold[#All],5,FALSE)</f>
        <v>5</v>
      </c>
      <c r="M2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4" spans="1:13" x14ac:dyDescent="0.25">
      <c r="A2424" t="s">
        <v>116</v>
      </c>
      <c r="B2424" t="s">
        <v>116</v>
      </c>
      <c r="C2424" t="s">
        <v>78</v>
      </c>
      <c r="D2424" s="1" t="s">
        <v>100</v>
      </c>
      <c r="E2424" t="s">
        <v>93</v>
      </c>
      <c r="F2424" t="s">
        <v>12</v>
      </c>
      <c r="G2424">
        <v>1</v>
      </c>
      <c r="H2424">
        <v>564.59</v>
      </c>
      <c r="I2424" s="5">
        <f>IFERROR(VLOOKUP(TrendSheetStgData[Population]&amp;TrendSheetStgData[Cost Basis]&amp;TrendSheetStgData[Period]&amp;TrendSheetStgData[Trend],TrendSheetPrdData[#All],9,FALSE),0)</f>
        <v>564.59</v>
      </c>
      <c r="J2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4" s="5">
        <f>VLOOKUP(TrendSheetStgData[Population]&amp;TrendSheetStgData[Trend],Threshold[#All],4,FALSE)</f>
        <v>10</v>
      </c>
      <c r="L2424" s="5">
        <f>VLOOKUP(TrendSheetStgData[Population]&amp;TrendSheetStgData[Trend],Threshold[#All],5,FALSE)</f>
        <v>5</v>
      </c>
      <c r="M2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5" spans="1:13" x14ac:dyDescent="0.25">
      <c r="A2425" t="s">
        <v>116</v>
      </c>
      <c r="B2425" t="s">
        <v>116</v>
      </c>
      <c r="C2425" t="s">
        <v>78</v>
      </c>
      <c r="D2425" s="1" t="s">
        <v>101</v>
      </c>
      <c r="E2425" t="s">
        <v>93</v>
      </c>
      <c r="F2425" t="s">
        <v>12</v>
      </c>
      <c r="G2425">
        <v>1</v>
      </c>
      <c r="H2425">
        <v>578.69000000000005</v>
      </c>
      <c r="I2425" s="5">
        <f>IFERROR(VLOOKUP(TrendSheetStgData[Population]&amp;TrendSheetStgData[Cost Basis]&amp;TrendSheetStgData[Period]&amp;TrendSheetStgData[Trend],TrendSheetPrdData[#All],9,FALSE),0)</f>
        <v>578.69000000000005</v>
      </c>
      <c r="J2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5" s="5">
        <f>VLOOKUP(TrendSheetStgData[Population]&amp;TrendSheetStgData[Trend],Threshold[#All],4,FALSE)</f>
        <v>10</v>
      </c>
      <c r="L2425" s="5">
        <f>VLOOKUP(TrendSheetStgData[Population]&amp;TrendSheetStgData[Trend],Threshold[#All],5,FALSE)</f>
        <v>5</v>
      </c>
      <c r="M2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6" spans="1:13" x14ac:dyDescent="0.25">
      <c r="A2426" t="s">
        <v>116</v>
      </c>
      <c r="B2426" t="s">
        <v>116</v>
      </c>
      <c r="C2426" t="s">
        <v>78</v>
      </c>
      <c r="D2426" s="1" t="s">
        <v>102</v>
      </c>
      <c r="E2426" t="s">
        <v>93</v>
      </c>
      <c r="F2426" t="s">
        <v>12</v>
      </c>
      <c r="G2426">
        <v>1</v>
      </c>
      <c r="H2426">
        <v>431.41</v>
      </c>
      <c r="I2426" s="5">
        <f>IFERROR(VLOOKUP(TrendSheetStgData[Population]&amp;TrendSheetStgData[Cost Basis]&amp;TrendSheetStgData[Period]&amp;TrendSheetStgData[Trend],TrendSheetPrdData[#All],9,FALSE),0)</f>
        <v>431.41</v>
      </c>
      <c r="J2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6" s="5">
        <f>VLOOKUP(TrendSheetStgData[Population]&amp;TrendSheetStgData[Trend],Threshold[#All],4,FALSE)</f>
        <v>10</v>
      </c>
      <c r="L2426" s="5">
        <f>VLOOKUP(TrendSheetStgData[Population]&amp;TrendSheetStgData[Trend],Threshold[#All],5,FALSE)</f>
        <v>5</v>
      </c>
      <c r="M2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27" spans="1:13" x14ac:dyDescent="0.25">
      <c r="A2427" t="s">
        <v>116</v>
      </c>
      <c r="B2427" t="s">
        <v>116</v>
      </c>
      <c r="C2427" t="s">
        <v>78</v>
      </c>
      <c r="D2427" s="1" t="s">
        <v>103</v>
      </c>
      <c r="E2427" t="s">
        <v>93</v>
      </c>
      <c r="F2427" t="s">
        <v>12</v>
      </c>
      <c r="G2427">
        <v>1</v>
      </c>
      <c r="H2427">
        <v>248.21</v>
      </c>
      <c r="I2427" s="5">
        <f>IFERROR(VLOOKUP(TrendSheetStgData[Population]&amp;TrendSheetStgData[Cost Basis]&amp;TrendSheetStgData[Period]&amp;TrendSheetStgData[Trend],TrendSheetPrdData[#All],9,FALSE),0)</f>
        <v>248.15</v>
      </c>
      <c r="J2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2.417892403788123E-2</v>
      </c>
      <c r="K2427" s="5">
        <f>VLOOKUP(TrendSheetStgData[Population]&amp;TrendSheetStgData[Trend],Threshold[#All],4,FALSE)</f>
        <v>10</v>
      </c>
      <c r="L2427" s="5">
        <f>VLOOKUP(TrendSheetStgData[Population]&amp;TrendSheetStgData[Trend],Threshold[#All],5,FALSE)</f>
        <v>5</v>
      </c>
      <c r="M2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28" spans="1:13" x14ac:dyDescent="0.25">
      <c r="A2428" t="s">
        <v>116</v>
      </c>
      <c r="B2428" t="s">
        <v>116</v>
      </c>
      <c r="C2428" t="s">
        <v>78</v>
      </c>
      <c r="D2428" s="1" t="s">
        <v>104</v>
      </c>
      <c r="E2428" t="s">
        <v>93</v>
      </c>
      <c r="F2428" t="s">
        <v>12</v>
      </c>
      <c r="G2428">
        <v>1</v>
      </c>
      <c r="H2428">
        <v>483.3</v>
      </c>
      <c r="I2428" s="5">
        <f>IFERROR(VLOOKUP(TrendSheetStgData[Population]&amp;TrendSheetStgData[Cost Basis]&amp;TrendSheetStgData[Period]&amp;TrendSheetStgData[Trend],TrendSheetPrdData[#All],9,FALSE),0)</f>
        <v>482.11</v>
      </c>
      <c r="J2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0.2468316359337076</v>
      </c>
      <c r="K2428" s="5">
        <f>VLOOKUP(TrendSheetStgData[Population]&amp;TrendSheetStgData[Trend],Threshold[#All],4,FALSE)</f>
        <v>10</v>
      </c>
      <c r="L2428" s="5">
        <f>VLOOKUP(TrendSheetStgData[Population]&amp;TrendSheetStgData[Trend],Threshold[#All],5,FALSE)</f>
        <v>5</v>
      </c>
      <c r="M2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29" spans="1:13" x14ac:dyDescent="0.25">
      <c r="A2429" t="s">
        <v>116</v>
      </c>
      <c r="B2429" t="s">
        <v>116</v>
      </c>
      <c r="C2429" t="s">
        <v>78</v>
      </c>
      <c r="D2429" s="1" t="s">
        <v>105</v>
      </c>
      <c r="E2429" t="s">
        <v>113</v>
      </c>
      <c r="F2429" t="s">
        <v>12</v>
      </c>
      <c r="G2429">
        <v>1</v>
      </c>
      <c r="H2429">
        <v>503.87</v>
      </c>
      <c r="I2429" s="5">
        <f>IFERROR(VLOOKUP(TrendSheetStgData[Population]&amp;TrendSheetStgData[Cost Basis]&amp;TrendSheetStgData[Period]&amp;TrendSheetStgData[Trend],TrendSheetPrdData[#All],9,FALSE),0)</f>
        <v>503.87</v>
      </c>
      <c r="J2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29" s="5">
        <f>VLOOKUP(TrendSheetStgData[Population]&amp;TrendSheetStgData[Trend],Threshold[#All],4,FALSE)</f>
        <v>10</v>
      </c>
      <c r="L2429" s="5">
        <f>VLOOKUP(TrendSheetStgData[Population]&amp;TrendSheetStgData[Trend],Threshold[#All],5,FALSE)</f>
        <v>5</v>
      </c>
      <c r="M2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30" spans="1:13" x14ac:dyDescent="0.25">
      <c r="A2430" t="s">
        <v>116</v>
      </c>
      <c r="B2430" t="s">
        <v>116</v>
      </c>
      <c r="C2430" t="s">
        <v>78</v>
      </c>
      <c r="D2430" s="1" t="s">
        <v>106</v>
      </c>
      <c r="E2430" t="s">
        <v>113</v>
      </c>
      <c r="F2430" t="s">
        <v>12</v>
      </c>
      <c r="G2430">
        <v>1</v>
      </c>
      <c r="H2430">
        <v>347.96</v>
      </c>
      <c r="I2430" s="5">
        <f>IFERROR(VLOOKUP(TrendSheetStgData[Population]&amp;TrendSheetStgData[Cost Basis]&amp;TrendSheetStgData[Period]&amp;TrendSheetStgData[Trend],TrendSheetPrdData[#All],9,FALSE),0)</f>
        <v>323.60000000000002</v>
      </c>
      <c r="J2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7.5278121137206293</v>
      </c>
      <c r="K2430" s="5">
        <f>VLOOKUP(TrendSheetStgData[Population]&amp;TrendSheetStgData[Trend],Threshold[#All],4,FALSE)</f>
        <v>10</v>
      </c>
      <c r="L2430" s="5">
        <f>VLOOKUP(TrendSheetStgData[Population]&amp;TrendSheetStgData[Trend],Threshold[#All],5,FALSE)</f>
        <v>5</v>
      </c>
      <c r="M2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431" spans="1:13" x14ac:dyDescent="0.25">
      <c r="A2431" t="s">
        <v>116</v>
      </c>
      <c r="B2431" t="s">
        <v>116</v>
      </c>
      <c r="C2431" t="s">
        <v>78</v>
      </c>
      <c r="D2431" s="1" t="s">
        <v>107</v>
      </c>
      <c r="E2431" t="s">
        <v>113</v>
      </c>
      <c r="F2431" t="s">
        <v>12</v>
      </c>
      <c r="G2431">
        <v>1</v>
      </c>
      <c r="H2431">
        <v>788.81</v>
      </c>
      <c r="I2431" s="5">
        <f>IFERROR(VLOOKUP(TrendSheetStgData[Population]&amp;TrendSheetStgData[Cost Basis]&amp;TrendSheetStgData[Period]&amp;TrendSheetStgData[Trend],TrendSheetPrdData[#All],9,FALSE),0)</f>
        <v>789.31</v>
      </c>
      <c r="J2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6.3346467167526066E-2</v>
      </c>
      <c r="K2431" s="5">
        <f>VLOOKUP(TrendSheetStgData[Population]&amp;TrendSheetStgData[Trend],Threshold[#All],4,FALSE)</f>
        <v>10</v>
      </c>
      <c r="L2431" s="5">
        <f>VLOOKUP(TrendSheetStgData[Population]&amp;TrendSheetStgData[Trend],Threshold[#All],5,FALSE)</f>
        <v>5</v>
      </c>
      <c r="M2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32" spans="1:13" x14ac:dyDescent="0.25">
      <c r="A2432" t="s">
        <v>116</v>
      </c>
      <c r="B2432" t="s">
        <v>116</v>
      </c>
      <c r="C2432" t="s">
        <v>78</v>
      </c>
      <c r="D2432" s="1" t="s">
        <v>108</v>
      </c>
      <c r="E2432" t="s">
        <v>113</v>
      </c>
      <c r="F2432" t="s">
        <v>12</v>
      </c>
      <c r="G2432">
        <v>1</v>
      </c>
      <c r="H2432">
        <v>253.6</v>
      </c>
      <c r="I2432" s="5">
        <f>IFERROR(VLOOKUP(TrendSheetStgData[Population]&amp;TrendSheetStgData[Cost Basis]&amp;TrendSheetStgData[Period]&amp;TrendSheetStgData[Trend],TrendSheetPrdData[#All],9,FALSE),0)</f>
        <v>253.57</v>
      </c>
      <c r="J2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1.1831052569310699E-2</v>
      </c>
      <c r="K2432" s="5">
        <f>VLOOKUP(TrendSheetStgData[Population]&amp;TrendSheetStgData[Trend],Threshold[#All],4,FALSE)</f>
        <v>10</v>
      </c>
      <c r="L2432" s="5">
        <f>VLOOKUP(TrendSheetStgData[Population]&amp;TrendSheetStgData[Trend],Threshold[#All],5,FALSE)</f>
        <v>5</v>
      </c>
      <c r="M2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33" spans="1:13" x14ac:dyDescent="0.25">
      <c r="A2433" t="s">
        <v>116</v>
      </c>
      <c r="B2433" t="s">
        <v>116</v>
      </c>
      <c r="C2433" t="s">
        <v>78</v>
      </c>
      <c r="D2433" s="1" t="s">
        <v>109</v>
      </c>
      <c r="E2433" t="s">
        <v>113</v>
      </c>
      <c r="F2433" t="s">
        <v>12</v>
      </c>
      <c r="G2433">
        <v>1</v>
      </c>
      <c r="H2433">
        <v>519.16</v>
      </c>
      <c r="I2433" s="5">
        <f>IFERROR(VLOOKUP(TrendSheetStgData[Population]&amp;TrendSheetStgData[Cost Basis]&amp;TrendSheetStgData[Period]&amp;TrendSheetStgData[Trend],TrendSheetPrdData[#All],9,FALSE),0)</f>
        <v>518.79999999999995</v>
      </c>
      <c r="J2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6.9390902081729697E-2</v>
      </c>
      <c r="K2433" s="5">
        <f>VLOOKUP(TrendSheetStgData[Population]&amp;TrendSheetStgData[Trend],Threshold[#All],4,FALSE)</f>
        <v>10</v>
      </c>
      <c r="L2433" s="5">
        <f>VLOOKUP(TrendSheetStgData[Population]&amp;TrendSheetStgData[Trend],Threshold[#All],5,FALSE)</f>
        <v>5</v>
      </c>
      <c r="M2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34" spans="1:13" x14ac:dyDescent="0.25">
      <c r="A2434" t="s">
        <v>116</v>
      </c>
      <c r="B2434" t="s">
        <v>116</v>
      </c>
      <c r="C2434" t="s">
        <v>78</v>
      </c>
      <c r="D2434" s="1" t="s">
        <v>110</v>
      </c>
      <c r="E2434" t="s">
        <v>113</v>
      </c>
      <c r="F2434" t="s">
        <v>12</v>
      </c>
      <c r="G2434">
        <v>1</v>
      </c>
      <c r="H2434">
        <v>378.96</v>
      </c>
      <c r="I2434" s="5">
        <f>IFERROR(VLOOKUP(TrendSheetStgData[Population]&amp;TrendSheetStgData[Cost Basis]&amp;TrendSheetStgData[Period]&amp;TrendSheetStgData[Trend],TrendSheetPrdData[#All],9,FALSE),0)</f>
        <v>375.78</v>
      </c>
      <c r="J2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0.84623982117196417</v>
      </c>
      <c r="K2434" s="5">
        <f>VLOOKUP(TrendSheetStgData[Population]&amp;TrendSheetStgData[Trend],Threshold[#All],4,FALSE)</f>
        <v>10</v>
      </c>
      <c r="L2434" s="5">
        <f>VLOOKUP(TrendSheetStgData[Population]&amp;TrendSheetStgData[Trend],Threshold[#All],5,FALSE)</f>
        <v>5</v>
      </c>
      <c r="M2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35" spans="1:13" x14ac:dyDescent="0.25">
      <c r="A2435" t="s">
        <v>116</v>
      </c>
      <c r="B2435" t="s">
        <v>116</v>
      </c>
      <c r="C2435" t="s">
        <v>78</v>
      </c>
      <c r="D2435" s="1" t="s">
        <v>111</v>
      </c>
      <c r="E2435" t="s">
        <v>113</v>
      </c>
      <c r="F2435" t="s">
        <v>12</v>
      </c>
      <c r="G2435">
        <v>1</v>
      </c>
      <c r="H2435">
        <v>402.13</v>
      </c>
      <c r="I2435" s="5">
        <f>IFERROR(VLOOKUP(TrendSheetStgData[Population]&amp;TrendSheetStgData[Cost Basis]&amp;TrendSheetStgData[Period]&amp;TrendSheetStgData[Trend],TrendSheetPrdData[#All],9,FALSE),0)</f>
        <v>307.63</v>
      </c>
      <c r="J2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30.718720540909533</v>
      </c>
      <c r="K2435" s="5">
        <f>VLOOKUP(TrendSheetStgData[Population]&amp;TrendSheetStgData[Trend],Threshold[#All],4,FALSE)</f>
        <v>10</v>
      </c>
      <c r="L2435" s="5">
        <f>VLOOKUP(TrendSheetStgData[Population]&amp;TrendSheetStgData[Trend],Threshold[#All],5,FALSE)</f>
        <v>5</v>
      </c>
      <c r="M2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36" spans="1:13" x14ac:dyDescent="0.25">
      <c r="A2436" t="s">
        <v>116</v>
      </c>
      <c r="B2436" t="s">
        <v>116</v>
      </c>
      <c r="C2436" t="s">
        <v>78</v>
      </c>
      <c r="D2436" s="1" t="s">
        <v>112</v>
      </c>
      <c r="E2436" t="s">
        <v>113</v>
      </c>
      <c r="F2436" t="s">
        <v>12</v>
      </c>
      <c r="G2436">
        <v>1</v>
      </c>
      <c r="H2436">
        <v>275.07</v>
      </c>
      <c r="I2436" s="5">
        <f>IFERROR(VLOOKUP(TrendSheetStgData[Population]&amp;TrendSheetStgData[Cost Basis]&amp;TrendSheetStgData[Period]&amp;TrendSheetStgData[Trend],TrendSheetPrdData[#All],9,FALSE),0)</f>
        <v>40.26</v>
      </c>
      <c r="J2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583.23397913561848</v>
      </c>
      <c r="K2436" s="5">
        <f>VLOOKUP(TrendSheetStgData[Population]&amp;TrendSheetStgData[Trend],Threshold[#All],4,FALSE)</f>
        <v>10</v>
      </c>
      <c r="L2436" s="5">
        <f>VLOOKUP(TrendSheetStgData[Population]&amp;TrendSheetStgData[Trend],Threshold[#All],5,FALSE)</f>
        <v>5</v>
      </c>
      <c r="M2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37" spans="1:13" x14ac:dyDescent="0.25">
      <c r="A2437" t="s">
        <v>116</v>
      </c>
      <c r="B2437" t="s">
        <v>116</v>
      </c>
      <c r="C2437" t="s">
        <v>78</v>
      </c>
      <c r="D2437" s="1" t="s">
        <v>114</v>
      </c>
      <c r="E2437" t="s">
        <v>113</v>
      </c>
      <c r="F2437" t="s">
        <v>12</v>
      </c>
      <c r="G2437">
        <v>1</v>
      </c>
      <c r="H2437">
        <v>91.04</v>
      </c>
      <c r="I2437" s="5">
        <f>IFERROR(VLOOKUP(TrendSheetStgData[Population]&amp;TrendSheetStgData[Cost Basis]&amp;TrendSheetStgData[Period]&amp;TrendSheetStgData[Trend],TrendSheetPrdData[#All],9,FALSE),0)</f>
        <v>0</v>
      </c>
      <c r="J2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437" s="5">
        <f>VLOOKUP(TrendSheetStgData[Population]&amp;TrendSheetStgData[Trend],Threshold[#All],4,FALSE)</f>
        <v>10</v>
      </c>
      <c r="L2437" s="5">
        <f>VLOOKUP(TrendSheetStgData[Population]&amp;TrendSheetStgData[Trend],Threshold[#All],5,FALSE)</f>
        <v>5</v>
      </c>
      <c r="M2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38" spans="1:13" x14ac:dyDescent="0.25">
      <c r="A2438" t="s">
        <v>116</v>
      </c>
      <c r="B2438" t="s">
        <v>116</v>
      </c>
      <c r="C2438" t="s">
        <v>78</v>
      </c>
      <c r="D2438" s="1" t="s">
        <v>92</v>
      </c>
      <c r="E2438" t="s">
        <v>93</v>
      </c>
      <c r="F2438" t="s">
        <v>13</v>
      </c>
      <c r="G2438">
        <v>2</v>
      </c>
      <c r="H2438">
        <v>86.7</v>
      </c>
      <c r="I2438" s="5">
        <f>IFERROR(VLOOKUP(TrendSheetStgData[Population]&amp;TrendSheetStgData[Cost Basis]&amp;TrendSheetStgData[Period]&amp;TrendSheetStgData[Trend],TrendSheetPrdData[#All],9,FALSE),0)</f>
        <v>86.7</v>
      </c>
      <c r="J2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38" s="5">
        <f>VLOOKUP(TrendSheetStgData[Population]&amp;TrendSheetStgData[Trend],Threshold[#All],4,FALSE)</f>
        <v>10</v>
      </c>
      <c r="L2438" s="5">
        <f>VLOOKUP(TrendSheetStgData[Population]&amp;TrendSheetStgData[Trend],Threshold[#All],5,FALSE)</f>
        <v>5</v>
      </c>
      <c r="M2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39" spans="1:13" x14ac:dyDescent="0.25">
      <c r="A2439" t="s">
        <v>116</v>
      </c>
      <c r="B2439" t="s">
        <v>116</v>
      </c>
      <c r="C2439" t="s">
        <v>78</v>
      </c>
      <c r="D2439" s="1" t="s">
        <v>94</v>
      </c>
      <c r="E2439" t="s">
        <v>93</v>
      </c>
      <c r="F2439" t="s">
        <v>13</v>
      </c>
      <c r="G2439">
        <v>2</v>
      </c>
      <c r="H2439">
        <v>86.84</v>
      </c>
      <c r="I2439" s="5">
        <f>IFERROR(VLOOKUP(TrendSheetStgData[Population]&amp;TrendSheetStgData[Cost Basis]&amp;TrendSheetStgData[Period]&amp;TrendSheetStgData[Trend],TrendSheetPrdData[#All],9,FALSE),0)</f>
        <v>86.84</v>
      </c>
      <c r="J2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39" s="5">
        <f>VLOOKUP(TrendSheetStgData[Population]&amp;TrendSheetStgData[Trend],Threshold[#All],4,FALSE)</f>
        <v>10</v>
      </c>
      <c r="L2439" s="5">
        <f>VLOOKUP(TrendSheetStgData[Population]&amp;TrendSheetStgData[Trend],Threshold[#All],5,FALSE)</f>
        <v>5</v>
      </c>
      <c r="M2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0" spans="1:13" x14ac:dyDescent="0.25">
      <c r="A2440" t="s">
        <v>116</v>
      </c>
      <c r="B2440" t="s">
        <v>116</v>
      </c>
      <c r="C2440" t="s">
        <v>78</v>
      </c>
      <c r="D2440" s="1" t="s">
        <v>95</v>
      </c>
      <c r="E2440" t="s">
        <v>93</v>
      </c>
      <c r="F2440" t="s">
        <v>13</v>
      </c>
      <c r="G2440">
        <v>2</v>
      </c>
      <c r="H2440">
        <v>98.83</v>
      </c>
      <c r="I2440" s="5">
        <f>IFERROR(VLOOKUP(TrendSheetStgData[Population]&amp;TrendSheetStgData[Cost Basis]&amp;TrendSheetStgData[Period]&amp;TrendSheetStgData[Trend],TrendSheetPrdData[#All],9,FALSE),0)</f>
        <v>98.83</v>
      </c>
      <c r="J2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0" s="5">
        <f>VLOOKUP(TrendSheetStgData[Population]&amp;TrendSheetStgData[Trend],Threshold[#All],4,FALSE)</f>
        <v>10</v>
      </c>
      <c r="L2440" s="5">
        <f>VLOOKUP(TrendSheetStgData[Population]&amp;TrendSheetStgData[Trend],Threshold[#All],5,FALSE)</f>
        <v>5</v>
      </c>
      <c r="M2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1" spans="1:13" x14ac:dyDescent="0.25">
      <c r="A2441" t="s">
        <v>116</v>
      </c>
      <c r="B2441" t="s">
        <v>116</v>
      </c>
      <c r="C2441" t="s">
        <v>78</v>
      </c>
      <c r="D2441" s="1" t="s">
        <v>96</v>
      </c>
      <c r="E2441" t="s">
        <v>93</v>
      </c>
      <c r="F2441" t="s">
        <v>13</v>
      </c>
      <c r="G2441">
        <v>2</v>
      </c>
      <c r="H2441">
        <v>233.94</v>
      </c>
      <c r="I2441" s="5">
        <f>IFERROR(VLOOKUP(TrendSheetStgData[Population]&amp;TrendSheetStgData[Cost Basis]&amp;TrendSheetStgData[Period]&amp;TrendSheetStgData[Trend],TrendSheetPrdData[#All],9,FALSE),0)</f>
        <v>233.94</v>
      </c>
      <c r="J2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1" s="5">
        <f>VLOOKUP(TrendSheetStgData[Population]&amp;TrendSheetStgData[Trend],Threshold[#All],4,FALSE)</f>
        <v>10</v>
      </c>
      <c r="L2441" s="5">
        <f>VLOOKUP(TrendSheetStgData[Population]&amp;TrendSheetStgData[Trend],Threshold[#All],5,FALSE)</f>
        <v>5</v>
      </c>
      <c r="M2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2" spans="1:13" x14ac:dyDescent="0.25">
      <c r="A2442" t="s">
        <v>116</v>
      </c>
      <c r="B2442" t="s">
        <v>116</v>
      </c>
      <c r="C2442" t="s">
        <v>78</v>
      </c>
      <c r="D2442" s="1" t="s">
        <v>97</v>
      </c>
      <c r="E2442" t="s">
        <v>93</v>
      </c>
      <c r="F2442" t="s">
        <v>13</v>
      </c>
      <c r="G2442">
        <v>2</v>
      </c>
      <c r="H2442">
        <v>74.94</v>
      </c>
      <c r="I2442" s="5">
        <f>IFERROR(VLOOKUP(TrendSheetStgData[Population]&amp;TrendSheetStgData[Cost Basis]&amp;TrendSheetStgData[Period]&amp;TrendSheetStgData[Trend],TrendSheetPrdData[#All],9,FALSE),0)</f>
        <v>74.94</v>
      </c>
      <c r="J2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2" s="5">
        <f>VLOOKUP(TrendSheetStgData[Population]&amp;TrendSheetStgData[Trend],Threshold[#All],4,FALSE)</f>
        <v>10</v>
      </c>
      <c r="L2442" s="5">
        <f>VLOOKUP(TrendSheetStgData[Population]&amp;TrendSheetStgData[Trend],Threshold[#All],5,FALSE)</f>
        <v>5</v>
      </c>
      <c r="M2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3" spans="1:13" x14ac:dyDescent="0.25">
      <c r="A2443" t="s">
        <v>116</v>
      </c>
      <c r="B2443" t="s">
        <v>116</v>
      </c>
      <c r="C2443" t="s">
        <v>78</v>
      </c>
      <c r="D2443" s="1" t="s">
        <v>98</v>
      </c>
      <c r="E2443" t="s">
        <v>93</v>
      </c>
      <c r="F2443" t="s">
        <v>13</v>
      </c>
      <c r="G2443">
        <v>2</v>
      </c>
      <c r="H2443">
        <v>119.04</v>
      </c>
      <c r="I2443" s="5">
        <f>IFERROR(VLOOKUP(TrendSheetStgData[Population]&amp;TrendSheetStgData[Cost Basis]&amp;TrendSheetStgData[Period]&amp;TrendSheetStgData[Trend],TrendSheetPrdData[#All],9,FALSE),0)</f>
        <v>119.04</v>
      </c>
      <c r="J2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3" s="5">
        <f>VLOOKUP(TrendSheetStgData[Population]&amp;TrendSheetStgData[Trend],Threshold[#All],4,FALSE)</f>
        <v>10</v>
      </c>
      <c r="L2443" s="5">
        <f>VLOOKUP(TrendSheetStgData[Population]&amp;TrendSheetStgData[Trend],Threshold[#All],5,FALSE)</f>
        <v>5</v>
      </c>
      <c r="M2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4" spans="1:13" x14ac:dyDescent="0.25">
      <c r="A2444" t="s">
        <v>116</v>
      </c>
      <c r="B2444" t="s">
        <v>116</v>
      </c>
      <c r="C2444" t="s">
        <v>78</v>
      </c>
      <c r="D2444" s="1" t="s">
        <v>99</v>
      </c>
      <c r="E2444" t="s">
        <v>93</v>
      </c>
      <c r="F2444" t="s">
        <v>13</v>
      </c>
      <c r="G2444">
        <v>2</v>
      </c>
      <c r="H2444">
        <v>103.42</v>
      </c>
      <c r="I2444" s="5">
        <f>IFERROR(VLOOKUP(TrendSheetStgData[Population]&amp;TrendSheetStgData[Cost Basis]&amp;TrendSheetStgData[Period]&amp;TrendSheetStgData[Trend],TrendSheetPrdData[#All],9,FALSE),0)</f>
        <v>103.42</v>
      </c>
      <c r="J2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4" s="5">
        <f>VLOOKUP(TrendSheetStgData[Population]&amp;TrendSheetStgData[Trend],Threshold[#All],4,FALSE)</f>
        <v>10</v>
      </c>
      <c r="L2444" s="5">
        <f>VLOOKUP(TrendSheetStgData[Population]&amp;TrendSheetStgData[Trend],Threshold[#All],5,FALSE)</f>
        <v>5</v>
      </c>
      <c r="M2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5" spans="1:13" x14ac:dyDescent="0.25">
      <c r="A2445" t="s">
        <v>116</v>
      </c>
      <c r="B2445" t="s">
        <v>116</v>
      </c>
      <c r="C2445" t="s">
        <v>78</v>
      </c>
      <c r="D2445" s="1" t="s">
        <v>100</v>
      </c>
      <c r="E2445" t="s">
        <v>93</v>
      </c>
      <c r="F2445" t="s">
        <v>13</v>
      </c>
      <c r="G2445">
        <v>2</v>
      </c>
      <c r="H2445">
        <v>93.72</v>
      </c>
      <c r="I2445" s="5">
        <f>IFERROR(VLOOKUP(TrendSheetStgData[Population]&amp;TrendSheetStgData[Cost Basis]&amp;TrendSheetStgData[Period]&amp;TrendSheetStgData[Trend],TrendSheetPrdData[#All],9,FALSE),0)</f>
        <v>93.72</v>
      </c>
      <c r="J2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5" s="5">
        <f>VLOOKUP(TrendSheetStgData[Population]&amp;TrendSheetStgData[Trend],Threshold[#All],4,FALSE)</f>
        <v>10</v>
      </c>
      <c r="L2445" s="5">
        <f>VLOOKUP(TrendSheetStgData[Population]&amp;TrendSheetStgData[Trend],Threshold[#All],5,FALSE)</f>
        <v>5</v>
      </c>
      <c r="M2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6" spans="1:13" x14ac:dyDescent="0.25">
      <c r="A2446" t="s">
        <v>116</v>
      </c>
      <c r="B2446" t="s">
        <v>116</v>
      </c>
      <c r="C2446" t="s">
        <v>78</v>
      </c>
      <c r="D2446" s="1" t="s">
        <v>101</v>
      </c>
      <c r="E2446" t="s">
        <v>93</v>
      </c>
      <c r="F2446" t="s">
        <v>13</v>
      </c>
      <c r="G2446">
        <v>2</v>
      </c>
      <c r="H2446">
        <v>142.72999999999999</v>
      </c>
      <c r="I2446" s="5">
        <f>IFERROR(VLOOKUP(TrendSheetStgData[Population]&amp;TrendSheetStgData[Cost Basis]&amp;TrendSheetStgData[Period]&amp;TrendSheetStgData[Trend],TrendSheetPrdData[#All],9,FALSE),0)</f>
        <v>142.72999999999999</v>
      </c>
      <c r="J2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6" s="5">
        <f>VLOOKUP(TrendSheetStgData[Population]&amp;TrendSheetStgData[Trend],Threshold[#All],4,FALSE)</f>
        <v>10</v>
      </c>
      <c r="L2446" s="5">
        <f>VLOOKUP(TrendSheetStgData[Population]&amp;TrendSheetStgData[Trend],Threshold[#All],5,FALSE)</f>
        <v>5</v>
      </c>
      <c r="M2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7" spans="1:13" x14ac:dyDescent="0.25">
      <c r="A2447" t="s">
        <v>116</v>
      </c>
      <c r="B2447" t="s">
        <v>116</v>
      </c>
      <c r="C2447" t="s">
        <v>78</v>
      </c>
      <c r="D2447" s="1" t="s">
        <v>102</v>
      </c>
      <c r="E2447" t="s">
        <v>93</v>
      </c>
      <c r="F2447" t="s">
        <v>13</v>
      </c>
      <c r="G2447">
        <v>2</v>
      </c>
      <c r="H2447">
        <v>142.72</v>
      </c>
      <c r="I2447" s="5">
        <f>IFERROR(VLOOKUP(TrendSheetStgData[Population]&amp;TrendSheetStgData[Cost Basis]&amp;TrendSheetStgData[Period]&amp;TrendSheetStgData[Trend],TrendSheetPrdData[#All],9,FALSE),0)</f>
        <v>142.72</v>
      </c>
      <c r="J2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7" s="5">
        <f>VLOOKUP(TrendSheetStgData[Population]&amp;TrendSheetStgData[Trend],Threshold[#All],4,FALSE)</f>
        <v>10</v>
      </c>
      <c r="L2447" s="5">
        <f>VLOOKUP(TrendSheetStgData[Population]&amp;TrendSheetStgData[Trend],Threshold[#All],5,FALSE)</f>
        <v>5</v>
      </c>
      <c r="M2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8" spans="1:13" x14ac:dyDescent="0.25">
      <c r="A2448" t="s">
        <v>116</v>
      </c>
      <c r="B2448" t="s">
        <v>116</v>
      </c>
      <c r="C2448" t="s">
        <v>78</v>
      </c>
      <c r="D2448" s="1" t="s">
        <v>103</v>
      </c>
      <c r="E2448" t="s">
        <v>93</v>
      </c>
      <c r="F2448" t="s">
        <v>13</v>
      </c>
      <c r="G2448">
        <v>2</v>
      </c>
      <c r="H2448">
        <v>128.83000000000001</v>
      </c>
      <c r="I2448" s="5">
        <f>IFERROR(VLOOKUP(TrendSheetStgData[Population]&amp;TrendSheetStgData[Cost Basis]&amp;TrendSheetStgData[Period]&amp;TrendSheetStgData[Trend],TrendSheetPrdData[#All],9,FALSE),0)</f>
        <v>128.83000000000001</v>
      </c>
      <c r="J2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8" s="5">
        <f>VLOOKUP(TrendSheetStgData[Population]&amp;TrendSheetStgData[Trend],Threshold[#All],4,FALSE)</f>
        <v>10</v>
      </c>
      <c r="L2448" s="5">
        <f>VLOOKUP(TrendSheetStgData[Population]&amp;TrendSheetStgData[Trend],Threshold[#All],5,FALSE)</f>
        <v>5</v>
      </c>
      <c r="M2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49" spans="1:13" x14ac:dyDescent="0.25">
      <c r="A2449" t="s">
        <v>116</v>
      </c>
      <c r="B2449" t="s">
        <v>116</v>
      </c>
      <c r="C2449" t="s">
        <v>78</v>
      </c>
      <c r="D2449" s="1" t="s">
        <v>104</v>
      </c>
      <c r="E2449" t="s">
        <v>93</v>
      </c>
      <c r="F2449" t="s">
        <v>13</v>
      </c>
      <c r="G2449">
        <v>2</v>
      </c>
      <c r="H2449">
        <v>176.5</v>
      </c>
      <c r="I2449" s="5">
        <f>IFERROR(VLOOKUP(TrendSheetStgData[Population]&amp;TrendSheetStgData[Cost Basis]&amp;TrendSheetStgData[Period]&amp;TrendSheetStgData[Trend],TrendSheetPrdData[#All],9,FALSE),0)</f>
        <v>176.5</v>
      </c>
      <c r="J2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49" s="5">
        <f>VLOOKUP(TrendSheetStgData[Population]&amp;TrendSheetStgData[Trend],Threshold[#All],4,FALSE)</f>
        <v>10</v>
      </c>
      <c r="L2449" s="5">
        <f>VLOOKUP(TrendSheetStgData[Population]&amp;TrendSheetStgData[Trend],Threshold[#All],5,FALSE)</f>
        <v>5</v>
      </c>
      <c r="M2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0" spans="1:13" x14ac:dyDescent="0.25">
      <c r="A2450" t="s">
        <v>116</v>
      </c>
      <c r="B2450" t="s">
        <v>116</v>
      </c>
      <c r="C2450" t="s">
        <v>78</v>
      </c>
      <c r="D2450" s="1" t="s">
        <v>105</v>
      </c>
      <c r="E2450" t="s">
        <v>113</v>
      </c>
      <c r="F2450" t="s">
        <v>13</v>
      </c>
      <c r="G2450">
        <v>2</v>
      </c>
      <c r="H2450">
        <v>126.74</v>
      </c>
      <c r="I2450" s="5">
        <f>IFERROR(VLOOKUP(TrendSheetStgData[Population]&amp;TrendSheetStgData[Cost Basis]&amp;TrendSheetStgData[Period]&amp;TrendSheetStgData[Trend],TrendSheetPrdData[#All],9,FALSE),0)</f>
        <v>126.74</v>
      </c>
      <c r="J2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0" s="5">
        <f>VLOOKUP(TrendSheetStgData[Population]&amp;TrendSheetStgData[Trend],Threshold[#All],4,FALSE)</f>
        <v>10</v>
      </c>
      <c r="L2450" s="5">
        <f>VLOOKUP(TrendSheetStgData[Population]&amp;TrendSheetStgData[Trend],Threshold[#All],5,FALSE)</f>
        <v>5</v>
      </c>
      <c r="M2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1" spans="1:13" x14ac:dyDescent="0.25">
      <c r="A2451" t="s">
        <v>116</v>
      </c>
      <c r="B2451" t="s">
        <v>116</v>
      </c>
      <c r="C2451" t="s">
        <v>78</v>
      </c>
      <c r="D2451" s="1" t="s">
        <v>106</v>
      </c>
      <c r="E2451" t="s">
        <v>113</v>
      </c>
      <c r="F2451" t="s">
        <v>13</v>
      </c>
      <c r="G2451">
        <v>2</v>
      </c>
      <c r="H2451">
        <v>100.76</v>
      </c>
      <c r="I2451" s="5">
        <f>IFERROR(VLOOKUP(TrendSheetStgData[Population]&amp;TrendSheetStgData[Cost Basis]&amp;TrendSheetStgData[Period]&amp;TrendSheetStgData[Trend],TrendSheetPrdData[#All],9,FALSE),0)</f>
        <v>100.76</v>
      </c>
      <c r="J2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1" s="5">
        <f>VLOOKUP(TrendSheetStgData[Population]&amp;TrendSheetStgData[Trend],Threshold[#All],4,FALSE)</f>
        <v>10</v>
      </c>
      <c r="L2451" s="5">
        <f>VLOOKUP(TrendSheetStgData[Population]&amp;TrendSheetStgData[Trend],Threshold[#All],5,FALSE)</f>
        <v>5</v>
      </c>
      <c r="M2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2" spans="1:13" x14ac:dyDescent="0.25">
      <c r="A2452" t="s">
        <v>116</v>
      </c>
      <c r="B2452" t="s">
        <v>116</v>
      </c>
      <c r="C2452" t="s">
        <v>78</v>
      </c>
      <c r="D2452" s="1" t="s">
        <v>107</v>
      </c>
      <c r="E2452" t="s">
        <v>113</v>
      </c>
      <c r="F2452" t="s">
        <v>13</v>
      </c>
      <c r="G2452">
        <v>2</v>
      </c>
      <c r="H2452">
        <v>107.55</v>
      </c>
      <c r="I2452" s="5">
        <f>IFERROR(VLOOKUP(TrendSheetStgData[Population]&amp;TrendSheetStgData[Cost Basis]&amp;TrendSheetStgData[Period]&amp;TrendSheetStgData[Trend],TrendSheetPrdData[#All],9,FALSE),0)</f>
        <v>107.8</v>
      </c>
      <c r="J2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0.2319109461966605</v>
      </c>
      <c r="K2452" s="5">
        <f>VLOOKUP(TrendSheetStgData[Population]&amp;TrendSheetStgData[Trend],Threshold[#All],4,FALSE)</f>
        <v>10</v>
      </c>
      <c r="L2452" s="5">
        <f>VLOOKUP(TrendSheetStgData[Population]&amp;TrendSheetStgData[Trend],Threshold[#All],5,FALSE)</f>
        <v>5</v>
      </c>
      <c r="M2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53" spans="1:13" x14ac:dyDescent="0.25">
      <c r="A2453" t="s">
        <v>116</v>
      </c>
      <c r="B2453" t="s">
        <v>116</v>
      </c>
      <c r="C2453" t="s">
        <v>78</v>
      </c>
      <c r="D2453" s="1" t="s">
        <v>108</v>
      </c>
      <c r="E2453" t="s">
        <v>113</v>
      </c>
      <c r="F2453" t="s">
        <v>13</v>
      </c>
      <c r="G2453">
        <v>2</v>
      </c>
      <c r="H2453">
        <v>110.55</v>
      </c>
      <c r="I2453" s="5">
        <f>IFERROR(VLOOKUP(TrendSheetStgData[Population]&amp;TrendSheetStgData[Cost Basis]&amp;TrendSheetStgData[Period]&amp;TrendSheetStgData[Trend],TrendSheetPrdData[#All],9,FALSE),0)</f>
        <v>110.46</v>
      </c>
      <c r="J2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8.1477457903316508E-2</v>
      </c>
      <c r="K2453" s="5">
        <f>VLOOKUP(TrendSheetStgData[Population]&amp;TrendSheetStgData[Trend],Threshold[#All],4,FALSE)</f>
        <v>10</v>
      </c>
      <c r="L2453" s="5">
        <f>VLOOKUP(TrendSheetStgData[Population]&amp;TrendSheetStgData[Trend],Threshold[#All],5,FALSE)</f>
        <v>5</v>
      </c>
      <c r="M2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54" spans="1:13" x14ac:dyDescent="0.25">
      <c r="A2454" t="s">
        <v>116</v>
      </c>
      <c r="B2454" t="s">
        <v>116</v>
      </c>
      <c r="C2454" t="s">
        <v>78</v>
      </c>
      <c r="D2454" s="1" t="s">
        <v>109</v>
      </c>
      <c r="E2454" t="s">
        <v>113</v>
      </c>
      <c r="F2454" t="s">
        <v>13</v>
      </c>
      <c r="G2454">
        <v>2</v>
      </c>
      <c r="H2454">
        <v>115.8</v>
      </c>
      <c r="I2454" s="5">
        <f>IFERROR(VLOOKUP(TrendSheetStgData[Population]&amp;TrendSheetStgData[Cost Basis]&amp;TrendSheetStgData[Period]&amp;TrendSheetStgData[Trend],TrendSheetPrdData[#All],9,FALSE),0)</f>
        <v>115.53</v>
      </c>
      <c r="J2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0.23370553103089761</v>
      </c>
      <c r="K2454" s="5">
        <f>VLOOKUP(TrendSheetStgData[Population]&amp;TrendSheetStgData[Trend],Threshold[#All],4,FALSE)</f>
        <v>10</v>
      </c>
      <c r="L2454" s="5">
        <f>VLOOKUP(TrendSheetStgData[Population]&amp;TrendSheetStgData[Trend],Threshold[#All],5,FALSE)</f>
        <v>5</v>
      </c>
      <c r="M2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55" spans="1:13" x14ac:dyDescent="0.25">
      <c r="A2455" t="s">
        <v>116</v>
      </c>
      <c r="B2455" t="s">
        <v>116</v>
      </c>
      <c r="C2455" t="s">
        <v>78</v>
      </c>
      <c r="D2455" s="1" t="s">
        <v>110</v>
      </c>
      <c r="E2455" t="s">
        <v>113</v>
      </c>
      <c r="F2455" t="s">
        <v>13</v>
      </c>
      <c r="G2455">
        <v>2</v>
      </c>
      <c r="H2455">
        <v>112.14</v>
      </c>
      <c r="I2455" s="5">
        <f>IFERROR(VLOOKUP(TrendSheetStgData[Population]&amp;TrendSheetStgData[Cost Basis]&amp;TrendSheetStgData[Period]&amp;TrendSheetStgData[Trend],TrendSheetPrdData[#All],9,FALSE),0)</f>
        <v>112.14</v>
      </c>
      <c r="J2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5" s="5">
        <f>VLOOKUP(TrendSheetStgData[Population]&amp;TrendSheetStgData[Trend],Threshold[#All],4,FALSE)</f>
        <v>10</v>
      </c>
      <c r="L2455" s="5">
        <f>VLOOKUP(TrendSheetStgData[Population]&amp;TrendSheetStgData[Trend],Threshold[#All],5,FALSE)</f>
        <v>5</v>
      </c>
      <c r="M2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6" spans="1:13" x14ac:dyDescent="0.25">
      <c r="A2456" t="s">
        <v>116</v>
      </c>
      <c r="B2456" t="s">
        <v>116</v>
      </c>
      <c r="C2456" t="s">
        <v>78</v>
      </c>
      <c r="D2456" s="1" t="s">
        <v>111</v>
      </c>
      <c r="E2456" t="s">
        <v>113</v>
      </c>
      <c r="F2456" t="s">
        <v>13</v>
      </c>
      <c r="G2456">
        <v>2</v>
      </c>
      <c r="H2456">
        <v>95.6</v>
      </c>
      <c r="I2456" s="5">
        <f>IFERROR(VLOOKUP(TrendSheetStgData[Population]&amp;TrendSheetStgData[Cost Basis]&amp;TrendSheetStgData[Period]&amp;TrendSheetStgData[Trend],TrendSheetPrdData[#All],9,FALSE),0)</f>
        <v>95.12</v>
      </c>
      <c r="J2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0.50462573591252069</v>
      </c>
      <c r="K2456" s="5">
        <f>VLOOKUP(TrendSheetStgData[Population]&amp;TrendSheetStgData[Trend],Threshold[#All],4,FALSE)</f>
        <v>10</v>
      </c>
      <c r="L2456" s="5">
        <f>VLOOKUP(TrendSheetStgData[Population]&amp;TrendSheetStgData[Trend],Threshold[#All],5,FALSE)</f>
        <v>5</v>
      </c>
      <c r="M2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57" spans="1:13" x14ac:dyDescent="0.25">
      <c r="A2457" t="s">
        <v>116</v>
      </c>
      <c r="B2457" t="s">
        <v>116</v>
      </c>
      <c r="C2457" t="s">
        <v>78</v>
      </c>
      <c r="D2457" s="1" t="s">
        <v>112</v>
      </c>
      <c r="E2457" t="s">
        <v>113</v>
      </c>
      <c r="F2457" t="s">
        <v>13</v>
      </c>
      <c r="G2457">
        <v>2</v>
      </c>
      <c r="H2457">
        <v>85.42</v>
      </c>
      <c r="I2457" s="5">
        <f>IFERROR(VLOOKUP(TrendSheetStgData[Population]&amp;TrendSheetStgData[Cost Basis]&amp;TrendSheetStgData[Period]&amp;TrendSheetStgData[Trend],TrendSheetPrdData[#All],9,FALSE),0)</f>
        <v>85.42</v>
      </c>
      <c r="J2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7" s="5">
        <f>VLOOKUP(TrendSheetStgData[Population]&amp;TrendSheetStgData[Trend],Threshold[#All],4,FALSE)</f>
        <v>10</v>
      </c>
      <c r="L2457" s="5">
        <f>VLOOKUP(TrendSheetStgData[Population]&amp;TrendSheetStgData[Trend],Threshold[#All],5,FALSE)</f>
        <v>5</v>
      </c>
      <c r="M2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58" spans="1:13" x14ac:dyDescent="0.25">
      <c r="A2458" t="s">
        <v>116</v>
      </c>
      <c r="B2458" t="s">
        <v>116</v>
      </c>
      <c r="C2458" t="s">
        <v>78</v>
      </c>
      <c r="D2458" s="1" t="s">
        <v>114</v>
      </c>
      <c r="E2458" t="s">
        <v>113</v>
      </c>
      <c r="F2458" t="s">
        <v>13</v>
      </c>
      <c r="G2458">
        <v>2</v>
      </c>
      <c r="H2458">
        <v>95.09</v>
      </c>
      <c r="I2458" s="5">
        <f>IFERROR(VLOOKUP(TrendSheetStgData[Population]&amp;TrendSheetStgData[Cost Basis]&amp;TrendSheetStgData[Period]&amp;TrendSheetStgData[Trend],TrendSheetPrdData[#All],9,FALSE),0)</f>
        <v>0</v>
      </c>
      <c r="J2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458" s="5">
        <f>VLOOKUP(TrendSheetStgData[Population]&amp;TrendSheetStgData[Trend],Threshold[#All],4,FALSE)</f>
        <v>10</v>
      </c>
      <c r="L2458" s="5">
        <f>VLOOKUP(TrendSheetStgData[Population]&amp;TrendSheetStgData[Trend],Threshold[#All],5,FALSE)</f>
        <v>5</v>
      </c>
      <c r="M2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59" spans="1:13" x14ac:dyDescent="0.25">
      <c r="A2459" t="s">
        <v>116</v>
      </c>
      <c r="B2459" t="s">
        <v>116</v>
      </c>
      <c r="C2459" t="s">
        <v>78</v>
      </c>
      <c r="D2459" s="1" t="s">
        <v>92</v>
      </c>
      <c r="E2459" t="s">
        <v>93</v>
      </c>
      <c r="F2459" t="s">
        <v>14</v>
      </c>
      <c r="G2459">
        <v>3</v>
      </c>
      <c r="H2459">
        <v>702.08</v>
      </c>
      <c r="I2459" s="5">
        <f>IFERROR(VLOOKUP(TrendSheetStgData[Population]&amp;TrendSheetStgData[Cost Basis]&amp;TrendSheetStgData[Period]&amp;TrendSheetStgData[Trend],TrendSheetPrdData[#All],9,FALSE),0)</f>
        <v>702.08</v>
      </c>
      <c r="J2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59" s="5">
        <f>VLOOKUP(TrendSheetStgData[Population]&amp;TrendSheetStgData[Trend],Threshold[#All],4,FALSE)</f>
        <v>10</v>
      </c>
      <c r="L2459" s="5">
        <f>VLOOKUP(TrendSheetStgData[Population]&amp;TrendSheetStgData[Trend],Threshold[#All],5,FALSE)</f>
        <v>5</v>
      </c>
      <c r="M2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0" spans="1:13" x14ac:dyDescent="0.25">
      <c r="A2460" t="s">
        <v>116</v>
      </c>
      <c r="B2460" t="s">
        <v>116</v>
      </c>
      <c r="C2460" t="s">
        <v>78</v>
      </c>
      <c r="D2460" s="1" t="s">
        <v>94</v>
      </c>
      <c r="E2460" t="s">
        <v>93</v>
      </c>
      <c r="F2460" t="s">
        <v>14</v>
      </c>
      <c r="G2460">
        <v>3</v>
      </c>
      <c r="H2460">
        <v>554.45000000000005</v>
      </c>
      <c r="I2460" s="5">
        <f>IFERROR(VLOOKUP(TrendSheetStgData[Population]&amp;TrendSheetStgData[Cost Basis]&amp;TrendSheetStgData[Period]&amp;TrendSheetStgData[Trend],TrendSheetPrdData[#All],9,FALSE),0)</f>
        <v>554.45000000000005</v>
      </c>
      <c r="J2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0" s="5">
        <f>VLOOKUP(TrendSheetStgData[Population]&amp;TrendSheetStgData[Trend],Threshold[#All],4,FALSE)</f>
        <v>10</v>
      </c>
      <c r="L2460" s="5">
        <f>VLOOKUP(TrendSheetStgData[Population]&amp;TrendSheetStgData[Trend],Threshold[#All],5,FALSE)</f>
        <v>5</v>
      </c>
      <c r="M2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1" spans="1:13" x14ac:dyDescent="0.25">
      <c r="A2461" t="s">
        <v>116</v>
      </c>
      <c r="B2461" t="s">
        <v>116</v>
      </c>
      <c r="C2461" t="s">
        <v>78</v>
      </c>
      <c r="D2461" s="1" t="s">
        <v>95</v>
      </c>
      <c r="E2461" t="s">
        <v>93</v>
      </c>
      <c r="F2461" t="s">
        <v>14</v>
      </c>
      <c r="G2461">
        <v>3</v>
      </c>
      <c r="H2461">
        <v>582.37</v>
      </c>
      <c r="I2461" s="5">
        <f>IFERROR(VLOOKUP(TrendSheetStgData[Population]&amp;TrendSheetStgData[Cost Basis]&amp;TrendSheetStgData[Period]&amp;TrendSheetStgData[Trend],TrendSheetPrdData[#All],9,FALSE),0)</f>
        <v>582.37</v>
      </c>
      <c r="J2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1" s="5">
        <f>VLOOKUP(TrendSheetStgData[Population]&amp;TrendSheetStgData[Trend],Threshold[#All],4,FALSE)</f>
        <v>10</v>
      </c>
      <c r="L2461" s="5">
        <f>VLOOKUP(TrendSheetStgData[Population]&amp;TrendSheetStgData[Trend],Threshold[#All],5,FALSE)</f>
        <v>5</v>
      </c>
      <c r="M2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2" spans="1:13" x14ac:dyDescent="0.25">
      <c r="A2462" t="s">
        <v>116</v>
      </c>
      <c r="B2462" t="s">
        <v>116</v>
      </c>
      <c r="C2462" t="s">
        <v>78</v>
      </c>
      <c r="D2462" s="1" t="s">
        <v>96</v>
      </c>
      <c r="E2462" t="s">
        <v>93</v>
      </c>
      <c r="F2462" t="s">
        <v>14</v>
      </c>
      <c r="G2462">
        <v>3</v>
      </c>
      <c r="H2462">
        <v>622.86</v>
      </c>
      <c r="I2462" s="5">
        <f>IFERROR(VLOOKUP(TrendSheetStgData[Population]&amp;TrendSheetStgData[Cost Basis]&amp;TrendSheetStgData[Period]&amp;TrendSheetStgData[Trend],TrendSheetPrdData[#All],9,FALSE),0)</f>
        <v>622.86</v>
      </c>
      <c r="J2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2" s="5">
        <f>VLOOKUP(TrendSheetStgData[Population]&amp;TrendSheetStgData[Trend],Threshold[#All],4,FALSE)</f>
        <v>10</v>
      </c>
      <c r="L2462" s="5">
        <f>VLOOKUP(TrendSheetStgData[Population]&amp;TrendSheetStgData[Trend],Threshold[#All],5,FALSE)</f>
        <v>5</v>
      </c>
      <c r="M2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3" spans="1:13" x14ac:dyDescent="0.25">
      <c r="A2463" t="s">
        <v>116</v>
      </c>
      <c r="B2463" t="s">
        <v>116</v>
      </c>
      <c r="C2463" t="s">
        <v>78</v>
      </c>
      <c r="D2463" s="1" t="s">
        <v>97</v>
      </c>
      <c r="E2463" t="s">
        <v>93</v>
      </c>
      <c r="F2463" t="s">
        <v>14</v>
      </c>
      <c r="G2463">
        <v>3</v>
      </c>
      <c r="H2463">
        <v>497.17</v>
      </c>
      <c r="I2463" s="5">
        <f>IFERROR(VLOOKUP(TrendSheetStgData[Population]&amp;TrendSheetStgData[Cost Basis]&amp;TrendSheetStgData[Period]&amp;TrendSheetStgData[Trend],TrendSheetPrdData[#All],9,FALSE),0)</f>
        <v>497.17</v>
      </c>
      <c r="J2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3" s="5">
        <f>VLOOKUP(TrendSheetStgData[Population]&amp;TrendSheetStgData[Trend],Threshold[#All],4,FALSE)</f>
        <v>10</v>
      </c>
      <c r="L2463" s="5">
        <f>VLOOKUP(TrendSheetStgData[Population]&amp;TrendSheetStgData[Trend],Threshold[#All],5,FALSE)</f>
        <v>5</v>
      </c>
      <c r="M2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4" spans="1:13" x14ac:dyDescent="0.25">
      <c r="A2464" t="s">
        <v>116</v>
      </c>
      <c r="B2464" t="s">
        <v>116</v>
      </c>
      <c r="C2464" t="s">
        <v>78</v>
      </c>
      <c r="D2464" s="1" t="s">
        <v>98</v>
      </c>
      <c r="E2464" t="s">
        <v>93</v>
      </c>
      <c r="F2464" t="s">
        <v>14</v>
      </c>
      <c r="G2464">
        <v>3</v>
      </c>
      <c r="H2464">
        <v>365.14</v>
      </c>
      <c r="I2464" s="5">
        <f>IFERROR(VLOOKUP(TrendSheetStgData[Population]&amp;TrendSheetStgData[Cost Basis]&amp;TrendSheetStgData[Period]&amp;TrendSheetStgData[Trend],TrendSheetPrdData[#All],9,FALSE),0)</f>
        <v>365.14</v>
      </c>
      <c r="J2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4" s="5">
        <f>VLOOKUP(TrendSheetStgData[Population]&amp;TrendSheetStgData[Trend],Threshold[#All],4,FALSE)</f>
        <v>10</v>
      </c>
      <c r="L2464" s="5">
        <f>VLOOKUP(TrendSheetStgData[Population]&amp;TrendSheetStgData[Trend],Threshold[#All],5,FALSE)</f>
        <v>5</v>
      </c>
      <c r="M2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5" spans="1:13" x14ac:dyDescent="0.25">
      <c r="A2465" t="s">
        <v>116</v>
      </c>
      <c r="B2465" t="s">
        <v>116</v>
      </c>
      <c r="C2465" t="s">
        <v>78</v>
      </c>
      <c r="D2465" s="1" t="s">
        <v>99</v>
      </c>
      <c r="E2465" t="s">
        <v>93</v>
      </c>
      <c r="F2465" t="s">
        <v>14</v>
      </c>
      <c r="G2465">
        <v>3</v>
      </c>
      <c r="H2465">
        <v>460.37</v>
      </c>
      <c r="I2465" s="5">
        <f>IFERROR(VLOOKUP(TrendSheetStgData[Population]&amp;TrendSheetStgData[Cost Basis]&amp;TrendSheetStgData[Period]&amp;TrendSheetStgData[Trend],TrendSheetPrdData[#All],9,FALSE),0)</f>
        <v>460.37</v>
      </c>
      <c r="J2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5" s="5">
        <f>VLOOKUP(TrendSheetStgData[Population]&amp;TrendSheetStgData[Trend],Threshold[#All],4,FALSE)</f>
        <v>10</v>
      </c>
      <c r="L2465" s="5">
        <f>VLOOKUP(TrendSheetStgData[Population]&amp;TrendSheetStgData[Trend],Threshold[#All],5,FALSE)</f>
        <v>5</v>
      </c>
      <c r="M2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6" spans="1:13" x14ac:dyDescent="0.25">
      <c r="A2466" t="s">
        <v>116</v>
      </c>
      <c r="B2466" t="s">
        <v>116</v>
      </c>
      <c r="C2466" t="s">
        <v>78</v>
      </c>
      <c r="D2466" s="1" t="s">
        <v>100</v>
      </c>
      <c r="E2466" t="s">
        <v>93</v>
      </c>
      <c r="F2466" t="s">
        <v>14</v>
      </c>
      <c r="G2466">
        <v>3</v>
      </c>
      <c r="H2466">
        <v>658.31</v>
      </c>
      <c r="I2466" s="5">
        <f>IFERROR(VLOOKUP(TrendSheetStgData[Population]&amp;TrendSheetStgData[Cost Basis]&amp;TrendSheetStgData[Period]&amp;TrendSheetStgData[Trend],TrendSheetPrdData[#All],9,FALSE),0)</f>
        <v>658.31</v>
      </c>
      <c r="J2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6" s="5">
        <f>VLOOKUP(TrendSheetStgData[Population]&amp;TrendSheetStgData[Trend],Threshold[#All],4,FALSE)</f>
        <v>10</v>
      </c>
      <c r="L2466" s="5">
        <f>VLOOKUP(TrendSheetStgData[Population]&amp;TrendSheetStgData[Trend],Threshold[#All],5,FALSE)</f>
        <v>5</v>
      </c>
      <c r="M2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7" spans="1:13" x14ac:dyDescent="0.25">
      <c r="A2467" t="s">
        <v>116</v>
      </c>
      <c r="B2467" t="s">
        <v>116</v>
      </c>
      <c r="C2467" t="s">
        <v>78</v>
      </c>
      <c r="D2467" s="1" t="s">
        <v>101</v>
      </c>
      <c r="E2467" t="s">
        <v>93</v>
      </c>
      <c r="F2467" t="s">
        <v>14</v>
      </c>
      <c r="G2467">
        <v>3</v>
      </c>
      <c r="H2467">
        <v>721.42</v>
      </c>
      <c r="I2467" s="5">
        <f>IFERROR(VLOOKUP(TrendSheetStgData[Population]&amp;TrendSheetStgData[Cost Basis]&amp;TrendSheetStgData[Period]&amp;TrendSheetStgData[Trend],TrendSheetPrdData[#All],9,FALSE),0)</f>
        <v>721.42</v>
      </c>
      <c r="J2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7" s="5">
        <f>VLOOKUP(TrendSheetStgData[Population]&amp;TrendSheetStgData[Trend],Threshold[#All],4,FALSE)</f>
        <v>10</v>
      </c>
      <c r="L2467" s="5">
        <f>VLOOKUP(TrendSheetStgData[Population]&amp;TrendSheetStgData[Trend],Threshold[#All],5,FALSE)</f>
        <v>5</v>
      </c>
      <c r="M2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8" spans="1:13" x14ac:dyDescent="0.25">
      <c r="A2468" t="s">
        <v>116</v>
      </c>
      <c r="B2468" t="s">
        <v>116</v>
      </c>
      <c r="C2468" t="s">
        <v>78</v>
      </c>
      <c r="D2468" s="1" t="s">
        <v>102</v>
      </c>
      <c r="E2468" t="s">
        <v>93</v>
      </c>
      <c r="F2468" t="s">
        <v>14</v>
      </c>
      <c r="G2468">
        <v>3</v>
      </c>
      <c r="H2468">
        <v>574.13</v>
      </c>
      <c r="I2468" s="5">
        <f>IFERROR(VLOOKUP(TrendSheetStgData[Population]&amp;TrendSheetStgData[Cost Basis]&amp;TrendSheetStgData[Period]&amp;TrendSheetStgData[Trend],TrendSheetPrdData[#All],9,FALSE),0)</f>
        <v>574.13</v>
      </c>
      <c r="J2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68" s="5">
        <f>VLOOKUP(TrendSheetStgData[Population]&amp;TrendSheetStgData[Trend],Threshold[#All],4,FALSE)</f>
        <v>10</v>
      </c>
      <c r="L2468" s="5">
        <f>VLOOKUP(TrendSheetStgData[Population]&amp;TrendSheetStgData[Trend],Threshold[#All],5,FALSE)</f>
        <v>5</v>
      </c>
      <c r="M2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69" spans="1:13" x14ac:dyDescent="0.25">
      <c r="A2469" t="s">
        <v>116</v>
      </c>
      <c r="B2469" t="s">
        <v>116</v>
      </c>
      <c r="C2469" t="s">
        <v>78</v>
      </c>
      <c r="D2469" s="1" t="s">
        <v>103</v>
      </c>
      <c r="E2469" t="s">
        <v>93</v>
      </c>
      <c r="F2469" t="s">
        <v>14</v>
      </c>
      <c r="G2469">
        <v>3</v>
      </c>
      <c r="H2469">
        <v>377.04</v>
      </c>
      <c r="I2469" s="5">
        <f>IFERROR(VLOOKUP(TrendSheetStgData[Population]&amp;TrendSheetStgData[Cost Basis]&amp;TrendSheetStgData[Period]&amp;TrendSheetStgData[Trend],TrendSheetPrdData[#All],9,FALSE),0)</f>
        <v>376.98</v>
      </c>
      <c r="J2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1.591596371160334E-2</v>
      </c>
      <c r="K2469" s="5">
        <f>VLOOKUP(TrendSheetStgData[Population]&amp;TrendSheetStgData[Trend],Threshold[#All],4,FALSE)</f>
        <v>10</v>
      </c>
      <c r="L2469" s="5">
        <f>VLOOKUP(TrendSheetStgData[Population]&amp;TrendSheetStgData[Trend],Threshold[#All],5,FALSE)</f>
        <v>5</v>
      </c>
      <c r="M2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70" spans="1:13" x14ac:dyDescent="0.25">
      <c r="A2470" t="s">
        <v>116</v>
      </c>
      <c r="B2470" t="s">
        <v>116</v>
      </c>
      <c r="C2470" t="s">
        <v>78</v>
      </c>
      <c r="D2470" s="1" t="s">
        <v>104</v>
      </c>
      <c r="E2470" t="s">
        <v>93</v>
      </c>
      <c r="F2470" t="s">
        <v>14</v>
      </c>
      <c r="G2470">
        <v>3</v>
      </c>
      <c r="H2470">
        <v>659.8</v>
      </c>
      <c r="I2470" s="5">
        <f>IFERROR(VLOOKUP(TrendSheetStgData[Population]&amp;TrendSheetStgData[Cost Basis]&amp;TrendSheetStgData[Period]&amp;TrendSheetStgData[Trend],TrendSheetPrdData[#All],9,FALSE),0)</f>
        <v>658.61</v>
      </c>
      <c r="J2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0.18068356083265374</v>
      </c>
      <c r="K2470" s="5">
        <f>VLOOKUP(TrendSheetStgData[Population]&amp;TrendSheetStgData[Trend],Threshold[#All],4,FALSE)</f>
        <v>10</v>
      </c>
      <c r="L2470" s="5">
        <f>VLOOKUP(TrendSheetStgData[Population]&amp;TrendSheetStgData[Trend],Threshold[#All],5,FALSE)</f>
        <v>5</v>
      </c>
      <c r="M2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71" spans="1:13" x14ac:dyDescent="0.25">
      <c r="A2471" t="s">
        <v>116</v>
      </c>
      <c r="B2471" t="s">
        <v>116</v>
      </c>
      <c r="C2471" t="s">
        <v>78</v>
      </c>
      <c r="D2471" s="1" t="s">
        <v>105</v>
      </c>
      <c r="E2471" t="s">
        <v>113</v>
      </c>
      <c r="F2471" t="s">
        <v>14</v>
      </c>
      <c r="G2471">
        <v>3</v>
      </c>
      <c r="H2471">
        <v>630.61</v>
      </c>
      <c r="I2471" s="5">
        <f>IFERROR(VLOOKUP(TrendSheetStgData[Population]&amp;TrendSheetStgData[Cost Basis]&amp;TrendSheetStgData[Period]&amp;TrendSheetStgData[Trend],TrendSheetPrdData[#All],9,FALSE),0)</f>
        <v>630.61</v>
      </c>
      <c r="J2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71" s="5">
        <f>VLOOKUP(TrendSheetStgData[Population]&amp;TrendSheetStgData[Trend],Threshold[#All],4,FALSE)</f>
        <v>10</v>
      </c>
      <c r="L2471" s="5">
        <f>VLOOKUP(TrendSheetStgData[Population]&amp;TrendSheetStgData[Trend],Threshold[#All],5,FALSE)</f>
        <v>5</v>
      </c>
      <c r="M2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72" spans="1:13" x14ac:dyDescent="0.25">
      <c r="A2472" t="s">
        <v>116</v>
      </c>
      <c r="B2472" t="s">
        <v>116</v>
      </c>
      <c r="C2472" t="s">
        <v>78</v>
      </c>
      <c r="D2472" s="1" t="s">
        <v>106</v>
      </c>
      <c r="E2472" t="s">
        <v>113</v>
      </c>
      <c r="F2472" t="s">
        <v>14</v>
      </c>
      <c r="G2472">
        <v>3</v>
      </c>
      <c r="H2472">
        <v>448.72</v>
      </c>
      <c r="I2472" s="5">
        <f>IFERROR(VLOOKUP(TrendSheetStgData[Population]&amp;TrendSheetStgData[Cost Basis]&amp;TrendSheetStgData[Period]&amp;TrendSheetStgData[Trend],TrendSheetPrdData[#All],9,FALSE),0)</f>
        <v>424.36</v>
      </c>
      <c r="J2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5.7404090866245667</v>
      </c>
      <c r="K2472" s="5">
        <f>VLOOKUP(TrendSheetStgData[Population]&amp;TrendSheetStgData[Trend],Threshold[#All],4,FALSE)</f>
        <v>10</v>
      </c>
      <c r="L2472" s="5">
        <f>VLOOKUP(TrendSheetStgData[Population]&amp;TrendSheetStgData[Trend],Threshold[#All],5,FALSE)</f>
        <v>5</v>
      </c>
      <c r="M2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473" spans="1:13" x14ac:dyDescent="0.25">
      <c r="A2473" t="s">
        <v>116</v>
      </c>
      <c r="B2473" t="s">
        <v>116</v>
      </c>
      <c r="C2473" t="s">
        <v>78</v>
      </c>
      <c r="D2473" s="1" t="s">
        <v>107</v>
      </c>
      <c r="E2473" t="s">
        <v>113</v>
      </c>
      <c r="F2473" t="s">
        <v>14</v>
      </c>
      <c r="G2473">
        <v>3</v>
      </c>
      <c r="H2473">
        <v>896.36</v>
      </c>
      <c r="I2473" s="5">
        <f>IFERROR(VLOOKUP(TrendSheetStgData[Population]&amp;TrendSheetStgData[Cost Basis]&amp;TrendSheetStgData[Period]&amp;TrendSheetStgData[Trend],TrendSheetPrdData[#All],9,FALSE),0)</f>
        <v>897.11</v>
      </c>
      <c r="J2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8.3601787963571914E-2</v>
      </c>
      <c r="K2473" s="5">
        <f>VLOOKUP(TrendSheetStgData[Population]&amp;TrendSheetStgData[Trend],Threshold[#All],4,FALSE)</f>
        <v>10</v>
      </c>
      <c r="L2473" s="5">
        <f>VLOOKUP(TrendSheetStgData[Population]&amp;TrendSheetStgData[Trend],Threshold[#All],5,FALSE)</f>
        <v>5</v>
      </c>
      <c r="M2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74" spans="1:13" x14ac:dyDescent="0.25">
      <c r="A2474" t="s">
        <v>116</v>
      </c>
      <c r="B2474" t="s">
        <v>116</v>
      </c>
      <c r="C2474" t="s">
        <v>78</v>
      </c>
      <c r="D2474" s="1" t="s">
        <v>108</v>
      </c>
      <c r="E2474" t="s">
        <v>113</v>
      </c>
      <c r="F2474" t="s">
        <v>14</v>
      </c>
      <c r="G2474">
        <v>3</v>
      </c>
      <c r="H2474">
        <v>364.15</v>
      </c>
      <c r="I2474" s="5">
        <f>IFERROR(VLOOKUP(TrendSheetStgData[Population]&amp;TrendSheetStgData[Cost Basis]&amp;TrendSheetStgData[Period]&amp;TrendSheetStgData[Trend],TrendSheetPrdData[#All],9,FALSE),0)</f>
        <v>364.03</v>
      </c>
      <c r="J2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3.2964316127792916E-2</v>
      </c>
      <c r="K2474" s="5">
        <f>VLOOKUP(TrendSheetStgData[Population]&amp;TrendSheetStgData[Trend],Threshold[#All],4,FALSE)</f>
        <v>10</v>
      </c>
      <c r="L2474" s="5">
        <f>VLOOKUP(TrendSheetStgData[Population]&amp;TrendSheetStgData[Trend],Threshold[#All],5,FALSE)</f>
        <v>5</v>
      </c>
      <c r="M2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75" spans="1:13" x14ac:dyDescent="0.25">
      <c r="A2475" t="s">
        <v>116</v>
      </c>
      <c r="B2475" t="s">
        <v>116</v>
      </c>
      <c r="C2475" t="s">
        <v>78</v>
      </c>
      <c r="D2475" s="1" t="s">
        <v>109</v>
      </c>
      <c r="E2475" t="s">
        <v>113</v>
      </c>
      <c r="F2475" t="s">
        <v>14</v>
      </c>
      <c r="G2475">
        <v>3</v>
      </c>
      <c r="H2475">
        <v>634.96</v>
      </c>
      <c r="I2475" s="5">
        <f>IFERROR(VLOOKUP(TrendSheetStgData[Population]&amp;TrendSheetStgData[Cost Basis]&amp;TrendSheetStgData[Period]&amp;TrendSheetStgData[Trend],TrendSheetPrdData[#All],9,FALSE),0)</f>
        <v>634.33000000000004</v>
      </c>
      <c r="J2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9.93173900020487E-2</v>
      </c>
      <c r="K2475" s="5">
        <f>VLOOKUP(TrendSheetStgData[Population]&amp;TrendSheetStgData[Trend],Threshold[#All],4,FALSE)</f>
        <v>10</v>
      </c>
      <c r="L2475" s="5">
        <f>VLOOKUP(TrendSheetStgData[Population]&amp;TrendSheetStgData[Trend],Threshold[#All],5,FALSE)</f>
        <v>5</v>
      </c>
      <c r="M2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76" spans="1:13" x14ac:dyDescent="0.25">
      <c r="A2476" t="s">
        <v>116</v>
      </c>
      <c r="B2476" t="s">
        <v>116</v>
      </c>
      <c r="C2476" t="s">
        <v>78</v>
      </c>
      <c r="D2476" s="1" t="s">
        <v>110</v>
      </c>
      <c r="E2476" t="s">
        <v>113</v>
      </c>
      <c r="F2476" t="s">
        <v>14</v>
      </c>
      <c r="G2476">
        <v>3</v>
      </c>
      <c r="H2476">
        <v>491.1</v>
      </c>
      <c r="I2476" s="5">
        <f>IFERROR(VLOOKUP(TrendSheetStgData[Population]&amp;TrendSheetStgData[Cost Basis]&amp;TrendSheetStgData[Period]&amp;TrendSheetStgData[Trend],TrendSheetPrdData[#All],9,FALSE),0)</f>
        <v>487.92</v>
      </c>
      <c r="J2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0.65174618789965699</v>
      </c>
      <c r="K2476" s="5">
        <f>VLOOKUP(TrendSheetStgData[Population]&amp;TrendSheetStgData[Trend],Threshold[#All],4,FALSE)</f>
        <v>10</v>
      </c>
      <c r="L2476" s="5">
        <f>VLOOKUP(TrendSheetStgData[Population]&amp;TrendSheetStgData[Trend],Threshold[#All],5,FALSE)</f>
        <v>5</v>
      </c>
      <c r="M2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477" spans="1:13" x14ac:dyDescent="0.25">
      <c r="A2477" t="s">
        <v>116</v>
      </c>
      <c r="B2477" t="s">
        <v>116</v>
      </c>
      <c r="C2477" t="s">
        <v>78</v>
      </c>
      <c r="D2477" s="1" t="s">
        <v>111</v>
      </c>
      <c r="E2477" t="s">
        <v>113</v>
      </c>
      <c r="F2477" t="s">
        <v>14</v>
      </c>
      <c r="G2477">
        <v>3</v>
      </c>
      <c r="H2477">
        <v>497.73</v>
      </c>
      <c r="I2477" s="5">
        <f>IFERROR(VLOOKUP(TrendSheetStgData[Population]&amp;TrendSheetStgData[Cost Basis]&amp;TrendSheetStgData[Period]&amp;TrendSheetStgData[Trend],TrendSheetPrdData[#All],9,FALSE),0)</f>
        <v>402.75</v>
      </c>
      <c r="J2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23.582867783985108</v>
      </c>
      <c r="K2477" s="5">
        <f>VLOOKUP(TrendSheetStgData[Population]&amp;TrendSheetStgData[Trend],Threshold[#All],4,FALSE)</f>
        <v>10</v>
      </c>
      <c r="L2477" s="5">
        <f>VLOOKUP(TrendSheetStgData[Population]&amp;TrendSheetStgData[Trend],Threshold[#All],5,FALSE)</f>
        <v>5</v>
      </c>
      <c r="M2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78" spans="1:13" x14ac:dyDescent="0.25">
      <c r="A2478" t="s">
        <v>116</v>
      </c>
      <c r="B2478" t="s">
        <v>116</v>
      </c>
      <c r="C2478" t="s">
        <v>78</v>
      </c>
      <c r="D2478" s="1" t="s">
        <v>112</v>
      </c>
      <c r="E2478" t="s">
        <v>113</v>
      </c>
      <c r="F2478" t="s">
        <v>14</v>
      </c>
      <c r="G2478">
        <v>3</v>
      </c>
      <c r="H2478">
        <v>360.49</v>
      </c>
      <c r="I2478" s="5">
        <f>IFERROR(VLOOKUP(TrendSheetStgData[Population]&amp;TrendSheetStgData[Cost Basis]&amp;TrendSheetStgData[Period]&amp;TrendSheetStgData[Trend],TrendSheetPrdData[#All],9,FALSE),0)</f>
        <v>125.68</v>
      </c>
      <c r="J2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186.83163590070018</v>
      </c>
      <c r="K2478" s="5">
        <f>VLOOKUP(TrendSheetStgData[Population]&amp;TrendSheetStgData[Trend],Threshold[#All],4,FALSE)</f>
        <v>10</v>
      </c>
      <c r="L2478" s="5">
        <f>VLOOKUP(TrendSheetStgData[Population]&amp;TrendSheetStgData[Trend],Threshold[#All],5,FALSE)</f>
        <v>5</v>
      </c>
      <c r="M2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79" spans="1:13" x14ac:dyDescent="0.25">
      <c r="A2479" t="s">
        <v>116</v>
      </c>
      <c r="B2479" t="s">
        <v>116</v>
      </c>
      <c r="C2479" t="s">
        <v>78</v>
      </c>
      <c r="D2479" s="1" t="s">
        <v>114</v>
      </c>
      <c r="E2479" t="s">
        <v>113</v>
      </c>
      <c r="F2479" t="s">
        <v>14</v>
      </c>
      <c r="G2479">
        <v>3</v>
      </c>
      <c r="H2479">
        <v>186.13</v>
      </c>
      <c r="I2479" s="5">
        <f>IFERROR(VLOOKUP(TrendSheetStgData[Population]&amp;TrendSheetStgData[Cost Basis]&amp;TrendSheetStgData[Period]&amp;TrendSheetStgData[Trend],TrendSheetPrdData[#All],9,FALSE),0)</f>
        <v>0</v>
      </c>
      <c r="J2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479" s="5">
        <f>VLOOKUP(TrendSheetStgData[Population]&amp;TrendSheetStgData[Trend],Threshold[#All],4,FALSE)</f>
        <v>10</v>
      </c>
      <c r="L2479" s="5">
        <f>VLOOKUP(TrendSheetStgData[Population]&amp;TrendSheetStgData[Trend],Threshold[#All],5,FALSE)</f>
        <v>5</v>
      </c>
      <c r="M2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480" spans="1:13" x14ac:dyDescent="0.25">
      <c r="A2480" t="s">
        <v>116</v>
      </c>
      <c r="B2480" t="s">
        <v>116</v>
      </c>
      <c r="C2480" t="s">
        <v>78</v>
      </c>
      <c r="D2480" s="1" t="s">
        <v>92</v>
      </c>
      <c r="E2480" t="s">
        <v>93</v>
      </c>
      <c r="F2480" t="s">
        <v>15</v>
      </c>
      <c r="G2480">
        <v>4</v>
      </c>
      <c r="H2480">
        <v>0</v>
      </c>
      <c r="I2480" s="5">
        <f>IFERROR(VLOOKUP(TrendSheetStgData[Population]&amp;TrendSheetStgData[Cost Basis]&amp;TrendSheetStgData[Period]&amp;TrendSheetStgData[Trend],TrendSheetPrdData[#All],9,FALSE),0)</f>
        <v>0</v>
      </c>
      <c r="J2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0" s="5">
        <f>VLOOKUP(TrendSheetStgData[Population]&amp;TrendSheetStgData[Trend],Threshold[#All],4,FALSE)</f>
        <v>10</v>
      </c>
      <c r="L2480" s="5">
        <f>VLOOKUP(TrendSheetStgData[Population]&amp;TrendSheetStgData[Trend],Threshold[#All],5,FALSE)</f>
        <v>5</v>
      </c>
      <c r="M2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1" spans="1:13" x14ac:dyDescent="0.25">
      <c r="A2481" t="s">
        <v>116</v>
      </c>
      <c r="B2481" t="s">
        <v>116</v>
      </c>
      <c r="C2481" t="s">
        <v>78</v>
      </c>
      <c r="D2481" s="1" t="s">
        <v>94</v>
      </c>
      <c r="E2481" t="s">
        <v>93</v>
      </c>
      <c r="F2481" t="s">
        <v>15</v>
      </c>
      <c r="G2481">
        <v>4</v>
      </c>
      <c r="H2481">
        <v>0</v>
      </c>
      <c r="I2481" s="5">
        <f>IFERROR(VLOOKUP(TrendSheetStgData[Population]&amp;TrendSheetStgData[Cost Basis]&amp;TrendSheetStgData[Period]&amp;TrendSheetStgData[Trend],TrendSheetPrdData[#All],9,FALSE),0)</f>
        <v>0</v>
      </c>
      <c r="J2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1" s="5">
        <f>VLOOKUP(TrendSheetStgData[Population]&amp;TrendSheetStgData[Trend],Threshold[#All],4,FALSE)</f>
        <v>10</v>
      </c>
      <c r="L2481" s="5">
        <f>VLOOKUP(TrendSheetStgData[Population]&amp;TrendSheetStgData[Trend],Threshold[#All],5,FALSE)</f>
        <v>5</v>
      </c>
      <c r="M2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2" spans="1:13" x14ac:dyDescent="0.25">
      <c r="A2482" t="s">
        <v>116</v>
      </c>
      <c r="B2482" t="s">
        <v>116</v>
      </c>
      <c r="C2482" t="s">
        <v>78</v>
      </c>
      <c r="D2482" s="1" t="s">
        <v>95</v>
      </c>
      <c r="E2482" t="s">
        <v>93</v>
      </c>
      <c r="F2482" t="s">
        <v>15</v>
      </c>
      <c r="G2482">
        <v>4</v>
      </c>
      <c r="H2482">
        <v>0</v>
      </c>
      <c r="I2482" s="5">
        <f>IFERROR(VLOOKUP(TrendSheetStgData[Population]&amp;TrendSheetStgData[Cost Basis]&amp;TrendSheetStgData[Period]&amp;TrendSheetStgData[Trend],TrendSheetPrdData[#All],9,FALSE),0)</f>
        <v>0</v>
      </c>
      <c r="J2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2" s="5">
        <f>VLOOKUP(TrendSheetStgData[Population]&amp;TrendSheetStgData[Trend],Threshold[#All],4,FALSE)</f>
        <v>10</v>
      </c>
      <c r="L2482" s="5">
        <f>VLOOKUP(TrendSheetStgData[Population]&amp;TrendSheetStgData[Trend],Threshold[#All],5,FALSE)</f>
        <v>5</v>
      </c>
      <c r="M2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3" spans="1:13" x14ac:dyDescent="0.25">
      <c r="A2483" t="s">
        <v>116</v>
      </c>
      <c r="B2483" t="s">
        <v>116</v>
      </c>
      <c r="C2483" t="s">
        <v>78</v>
      </c>
      <c r="D2483" s="1" t="s">
        <v>96</v>
      </c>
      <c r="E2483" t="s">
        <v>93</v>
      </c>
      <c r="F2483" t="s">
        <v>15</v>
      </c>
      <c r="G2483">
        <v>4</v>
      </c>
      <c r="H2483">
        <v>0</v>
      </c>
      <c r="I2483" s="5">
        <f>IFERROR(VLOOKUP(TrendSheetStgData[Population]&amp;TrendSheetStgData[Cost Basis]&amp;TrendSheetStgData[Period]&amp;TrendSheetStgData[Trend],TrendSheetPrdData[#All],9,FALSE),0)</f>
        <v>0</v>
      </c>
      <c r="J2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3" s="5">
        <f>VLOOKUP(TrendSheetStgData[Population]&amp;TrendSheetStgData[Trend],Threshold[#All],4,FALSE)</f>
        <v>10</v>
      </c>
      <c r="L2483" s="5">
        <f>VLOOKUP(TrendSheetStgData[Population]&amp;TrendSheetStgData[Trend],Threshold[#All],5,FALSE)</f>
        <v>5</v>
      </c>
      <c r="M2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4" spans="1:13" x14ac:dyDescent="0.25">
      <c r="A2484" t="s">
        <v>116</v>
      </c>
      <c r="B2484" t="s">
        <v>116</v>
      </c>
      <c r="C2484" t="s">
        <v>78</v>
      </c>
      <c r="D2484" s="1" t="s">
        <v>97</v>
      </c>
      <c r="E2484" t="s">
        <v>93</v>
      </c>
      <c r="F2484" t="s">
        <v>15</v>
      </c>
      <c r="G2484">
        <v>4</v>
      </c>
      <c r="H2484">
        <v>0</v>
      </c>
      <c r="I2484" s="5">
        <f>IFERROR(VLOOKUP(TrendSheetStgData[Population]&amp;TrendSheetStgData[Cost Basis]&amp;TrendSheetStgData[Period]&amp;TrendSheetStgData[Trend],TrendSheetPrdData[#All],9,FALSE),0)</f>
        <v>0</v>
      </c>
      <c r="J2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4" s="5">
        <f>VLOOKUP(TrendSheetStgData[Population]&amp;TrendSheetStgData[Trend],Threshold[#All],4,FALSE)</f>
        <v>10</v>
      </c>
      <c r="L2484" s="5">
        <f>VLOOKUP(TrendSheetStgData[Population]&amp;TrendSheetStgData[Trend],Threshold[#All],5,FALSE)</f>
        <v>5</v>
      </c>
      <c r="M2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5" spans="1:13" x14ac:dyDescent="0.25">
      <c r="A2485" t="s">
        <v>116</v>
      </c>
      <c r="B2485" t="s">
        <v>116</v>
      </c>
      <c r="C2485" t="s">
        <v>78</v>
      </c>
      <c r="D2485" s="1" t="s">
        <v>98</v>
      </c>
      <c r="E2485" t="s">
        <v>93</v>
      </c>
      <c r="F2485" t="s">
        <v>15</v>
      </c>
      <c r="G2485">
        <v>4</v>
      </c>
      <c r="H2485">
        <v>0</v>
      </c>
      <c r="I2485" s="5">
        <f>IFERROR(VLOOKUP(TrendSheetStgData[Population]&amp;TrendSheetStgData[Cost Basis]&amp;TrendSheetStgData[Period]&amp;TrendSheetStgData[Trend],TrendSheetPrdData[#All],9,FALSE),0)</f>
        <v>0</v>
      </c>
      <c r="J2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5" s="5">
        <f>VLOOKUP(TrendSheetStgData[Population]&amp;TrendSheetStgData[Trend],Threshold[#All],4,FALSE)</f>
        <v>10</v>
      </c>
      <c r="L2485" s="5">
        <f>VLOOKUP(TrendSheetStgData[Population]&amp;TrendSheetStgData[Trend],Threshold[#All],5,FALSE)</f>
        <v>5</v>
      </c>
      <c r="M2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6" spans="1:13" x14ac:dyDescent="0.25">
      <c r="A2486" t="s">
        <v>116</v>
      </c>
      <c r="B2486" t="s">
        <v>116</v>
      </c>
      <c r="C2486" t="s">
        <v>78</v>
      </c>
      <c r="D2486" s="1" t="s">
        <v>99</v>
      </c>
      <c r="E2486" t="s">
        <v>93</v>
      </c>
      <c r="F2486" t="s">
        <v>15</v>
      </c>
      <c r="G2486">
        <v>4</v>
      </c>
      <c r="H2486">
        <v>0</v>
      </c>
      <c r="I2486" s="5">
        <f>IFERROR(VLOOKUP(TrendSheetStgData[Population]&amp;TrendSheetStgData[Cost Basis]&amp;TrendSheetStgData[Period]&amp;TrendSheetStgData[Trend],TrendSheetPrdData[#All],9,FALSE),0)</f>
        <v>0</v>
      </c>
      <c r="J2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6" s="5">
        <f>VLOOKUP(TrendSheetStgData[Population]&amp;TrendSheetStgData[Trend],Threshold[#All],4,FALSE)</f>
        <v>10</v>
      </c>
      <c r="L2486" s="5">
        <f>VLOOKUP(TrendSheetStgData[Population]&amp;TrendSheetStgData[Trend],Threshold[#All],5,FALSE)</f>
        <v>5</v>
      </c>
      <c r="M2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7" spans="1:13" x14ac:dyDescent="0.25">
      <c r="A2487" t="s">
        <v>116</v>
      </c>
      <c r="B2487" t="s">
        <v>116</v>
      </c>
      <c r="C2487" t="s">
        <v>78</v>
      </c>
      <c r="D2487" s="1" t="s">
        <v>100</v>
      </c>
      <c r="E2487" t="s">
        <v>93</v>
      </c>
      <c r="F2487" t="s">
        <v>15</v>
      </c>
      <c r="G2487">
        <v>4</v>
      </c>
      <c r="H2487">
        <v>0</v>
      </c>
      <c r="I2487" s="5">
        <f>IFERROR(VLOOKUP(TrendSheetStgData[Population]&amp;TrendSheetStgData[Cost Basis]&amp;TrendSheetStgData[Period]&amp;TrendSheetStgData[Trend],TrendSheetPrdData[#All],9,FALSE),0)</f>
        <v>0</v>
      </c>
      <c r="J2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7" s="5">
        <f>VLOOKUP(TrendSheetStgData[Population]&amp;TrendSheetStgData[Trend],Threshold[#All],4,FALSE)</f>
        <v>10</v>
      </c>
      <c r="L2487" s="5">
        <f>VLOOKUP(TrendSheetStgData[Population]&amp;TrendSheetStgData[Trend],Threshold[#All],5,FALSE)</f>
        <v>5</v>
      </c>
      <c r="M2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8" spans="1:13" x14ac:dyDescent="0.25">
      <c r="A2488" t="s">
        <v>116</v>
      </c>
      <c r="B2488" t="s">
        <v>116</v>
      </c>
      <c r="C2488" t="s">
        <v>78</v>
      </c>
      <c r="D2488" s="1" t="s">
        <v>101</v>
      </c>
      <c r="E2488" t="s">
        <v>93</v>
      </c>
      <c r="F2488" t="s">
        <v>15</v>
      </c>
      <c r="G2488">
        <v>4</v>
      </c>
      <c r="H2488">
        <v>0</v>
      </c>
      <c r="I2488" s="5">
        <f>IFERROR(VLOOKUP(TrendSheetStgData[Population]&amp;TrendSheetStgData[Cost Basis]&amp;TrendSheetStgData[Period]&amp;TrendSheetStgData[Trend],TrendSheetPrdData[#All],9,FALSE),0)</f>
        <v>0</v>
      </c>
      <c r="J2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8" s="5">
        <f>VLOOKUP(TrendSheetStgData[Population]&amp;TrendSheetStgData[Trend],Threshold[#All],4,FALSE)</f>
        <v>10</v>
      </c>
      <c r="L2488" s="5">
        <f>VLOOKUP(TrendSheetStgData[Population]&amp;TrendSheetStgData[Trend],Threshold[#All],5,FALSE)</f>
        <v>5</v>
      </c>
      <c r="M2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89" spans="1:13" x14ac:dyDescent="0.25">
      <c r="A2489" t="s">
        <v>116</v>
      </c>
      <c r="B2489" t="s">
        <v>116</v>
      </c>
      <c r="C2489" t="s">
        <v>78</v>
      </c>
      <c r="D2489" s="1" t="s">
        <v>102</v>
      </c>
      <c r="E2489" t="s">
        <v>93</v>
      </c>
      <c r="F2489" t="s">
        <v>15</v>
      </c>
      <c r="G2489">
        <v>4</v>
      </c>
      <c r="H2489">
        <v>0</v>
      </c>
      <c r="I2489" s="5">
        <f>IFERROR(VLOOKUP(TrendSheetStgData[Population]&amp;TrendSheetStgData[Cost Basis]&amp;TrendSheetStgData[Period]&amp;TrendSheetStgData[Trend],TrendSheetPrdData[#All],9,FALSE),0)</f>
        <v>0</v>
      </c>
      <c r="J2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89" s="5">
        <f>VLOOKUP(TrendSheetStgData[Population]&amp;TrendSheetStgData[Trend],Threshold[#All],4,FALSE)</f>
        <v>10</v>
      </c>
      <c r="L2489" s="5">
        <f>VLOOKUP(TrendSheetStgData[Population]&amp;TrendSheetStgData[Trend],Threshold[#All],5,FALSE)</f>
        <v>5</v>
      </c>
      <c r="M2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0" spans="1:13" x14ac:dyDescent="0.25">
      <c r="A2490" t="s">
        <v>116</v>
      </c>
      <c r="B2490" t="s">
        <v>116</v>
      </c>
      <c r="C2490" t="s">
        <v>78</v>
      </c>
      <c r="D2490" s="1" t="s">
        <v>103</v>
      </c>
      <c r="E2490" t="s">
        <v>93</v>
      </c>
      <c r="F2490" t="s">
        <v>15</v>
      </c>
      <c r="G2490">
        <v>4</v>
      </c>
      <c r="H2490">
        <v>0</v>
      </c>
      <c r="I2490" s="5">
        <f>IFERROR(VLOOKUP(TrendSheetStgData[Population]&amp;TrendSheetStgData[Cost Basis]&amp;TrendSheetStgData[Period]&amp;TrendSheetStgData[Trend],TrendSheetPrdData[#All],9,FALSE),0)</f>
        <v>0</v>
      </c>
      <c r="J2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0" s="5">
        <f>VLOOKUP(TrendSheetStgData[Population]&amp;TrendSheetStgData[Trend],Threshold[#All],4,FALSE)</f>
        <v>10</v>
      </c>
      <c r="L2490" s="5">
        <f>VLOOKUP(TrendSheetStgData[Population]&amp;TrendSheetStgData[Trend],Threshold[#All],5,FALSE)</f>
        <v>5</v>
      </c>
      <c r="M2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1" spans="1:13" x14ac:dyDescent="0.25">
      <c r="A2491" t="s">
        <v>116</v>
      </c>
      <c r="B2491" t="s">
        <v>116</v>
      </c>
      <c r="C2491" t="s">
        <v>78</v>
      </c>
      <c r="D2491" s="1" t="s">
        <v>104</v>
      </c>
      <c r="E2491" t="s">
        <v>93</v>
      </c>
      <c r="F2491" t="s">
        <v>15</v>
      </c>
      <c r="G2491">
        <v>4</v>
      </c>
      <c r="H2491">
        <v>7539.5</v>
      </c>
      <c r="I2491" s="5">
        <f>IFERROR(VLOOKUP(TrendSheetStgData[Population]&amp;TrendSheetStgData[Cost Basis]&amp;TrendSheetStgData[Period]&amp;TrendSheetStgData[Trend],TrendSheetPrdData[#All],9,FALSE),0)</f>
        <v>7539.5</v>
      </c>
      <c r="J2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1" s="5">
        <f>VLOOKUP(TrendSheetStgData[Population]&amp;TrendSheetStgData[Trend],Threshold[#All],4,FALSE)</f>
        <v>10</v>
      </c>
      <c r="L2491" s="5">
        <f>VLOOKUP(TrendSheetStgData[Population]&amp;TrendSheetStgData[Trend],Threshold[#All],5,FALSE)</f>
        <v>5</v>
      </c>
      <c r="M2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2" spans="1:13" x14ac:dyDescent="0.25">
      <c r="A2492" t="s">
        <v>116</v>
      </c>
      <c r="B2492" t="s">
        <v>116</v>
      </c>
      <c r="C2492" t="s">
        <v>78</v>
      </c>
      <c r="D2492" s="1" t="s">
        <v>105</v>
      </c>
      <c r="E2492" t="s">
        <v>113</v>
      </c>
      <c r="F2492" t="s">
        <v>15</v>
      </c>
      <c r="G2492">
        <v>4</v>
      </c>
      <c r="H2492">
        <v>15249.92</v>
      </c>
      <c r="I2492" s="5">
        <f>IFERROR(VLOOKUP(TrendSheetStgData[Population]&amp;TrendSheetStgData[Cost Basis]&amp;TrendSheetStgData[Period]&amp;TrendSheetStgData[Trend],TrendSheetPrdData[#All],9,FALSE),0)</f>
        <v>15249.92</v>
      </c>
      <c r="J2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2" s="5">
        <f>VLOOKUP(TrendSheetStgData[Population]&amp;TrendSheetStgData[Trend],Threshold[#All],4,FALSE)</f>
        <v>10</v>
      </c>
      <c r="L2492" s="5">
        <f>VLOOKUP(TrendSheetStgData[Population]&amp;TrendSheetStgData[Trend],Threshold[#All],5,FALSE)</f>
        <v>5</v>
      </c>
      <c r="M2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3" spans="1:13" x14ac:dyDescent="0.25">
      <c r="A2493" t="s">
        <v>116</v>
      </c>
      <c r="B2493" t="s">
        <v>116</v>
      </c>
      <c r="C2493" t="s">
        <v>78</v>
      </c>
      <c r="D2493" s="1" t="s">
        <v>106</v>
      </c>
      <c r="E2493" t="s">
        <v>113</v>
      </c>
      <c r="F2493" t="s">
        <v>15</v>
      </c>
      <c r="G2493">
        <v>4</v>
      </c>
      <c r="H2493">
        <v>0</v>
      </c>
      <c r="I2493" s="5">
        <f>IFERROR(VLOOKUP(TrendSheetStgData[Population]&amp;TrendSheetStgData[Cost Basis]&amp;TrendSheetStgData[Period]&amp;TrendSheetStgData[Trend],TrendSheetPrdData[#All],9,FALSE),0)</f>
        <v>0</v>
      </c>
      <c r="J2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3" s="5">
        <f>VLOOKUP(TrendSheetStgData[Population]&amp;TrendSheetStgData[Trend],Threshold[#All],4,FALSE)</f>
        <v>10</v>
      </c>
      <c r="L2493" s="5">
        <f>VLOOKUP(TrendSheetStgData[Population]&amp;TrendSheetStgData[Trend],Threshold[#All],5,FALSE)</f>
        <v>5</v>
      </c>
      <c r="M2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4" spans="1:13" x14ac:dyDescent="0.25">
      <c r="A2494" t="s">
        <v>116</v>
      </c>
      <c r="B2494" t="s">
        <v>116</v>
      </c>
      <c r="C2494" t="s">
        <v>78</v>
      </c>
      <c r="D2494" s="1" t="s">
        <v>107</v>
      </c>
      <c r="E2494" t="s">
        <v>113</v>
      </c>
      <c r="F2494" t="s">
        <v>15</v>
      </c>
      <c r="G2494">
        <v>4</v>
      </c>
      <c r="H2494">
        <v>0</v>
      </c>
      <c r="I2494" s="5">
        <f>IFERROR(VLOOKUP(TrendSheetStgData[Population]&amp;TrendSheetStgData[Cost Basis]&amp;TrendSheetStgData[Period]&amp;TrendSheetStgData[Trend],TrendSheetPrdData[#All],9,FALSE),0)</f>
        <v>0</v>
      </c>
      <c r="J2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4" s="5">
        <f>VLOOKUP(TrendSheetStgData[Population]&amp;TrendSheetStgData[Trend],Threshold[#All],4,FALSE)</f>
        <v>10</v>
      </c>
      <c r="L2494" s="5">
        <f>VLOOKUP(TrendSheetStgData[Population]&amp;TrendSheetStgData[Trend],Threshold[#All],5,FALSE)</f>
        <v>5</v>
      </c>
      <c r="M2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5" spans="1:13" x14ac:dyDescent="0.25">
      <c r="A2495" t="s">
        <v>116</v>
      </c>
      <c r="B2495" t="s">
        <v>116</v>
      </c>
      <c r="C2495" t="s">
        <v>78</v>
      </c>
      <c r="D2495" s="1" t="s">
        <v>108</v>
      </c>
      <c r="E2495" t="s">
        <v>113</v>
      </c>
      <c r="F2495" t="s">
        <v>15</v>
      </c>
      <c r="G2495">
        <v>4</v>
      </c>
      <c r="H2495">
        <v>0</v>
      </c>
      <c r="I2495" s="5">
        <f>IFERROR(VLOOKUP(TrendSheetStgData[Population]&amp;TrendSheetStgData[Cost Basis]&amp;TrendSheetStgData[Period]&amp;TrendSheetStgData[Trend],TrendSheetPrdData[#All],9,FALSE),0)</f>
        <v>0</v>
      </c>
      <c r="J2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5" s="5">
        <f>VLOOKUP(TrendSheetStgData[Population]&amp;TrendSheetStgData[Trend],Threshold[#All],4,FALSE)</f>
        <v>10</v>
      </c>
      <c r="L2495" s="5">
        <f>VLOOKUP(TrendSheetStgData[Population]&amp;TrendSheetStgData[Trend],Threshold[#All],5,FALSE)</f>
        <v>5</v>
      </c>
      <c r="M2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6" spans="1:13" x14ac:dyDescent="0.25">
      <c r="A2496" t="s">
        <v>116</v>
      </c>
      <c r="B2496" t="s">
        <v>116</v>
      </c>
      <c r="C2496" t="s">
        <v>78</v>
      </c>
      <c r="D2496" s="1" t="s">
        <v>109</v>
      </c>
      <c r="E2496" t="s">
        <v>113</v>
      </c>
      <c r="F2496" t="s">
        <v>15</v>
      </c>
      <c r="G2496">
        <v>4</v>
      </c>
      <c r="H2496">
        <v>7398.81</v>
      </c>
      <c r="I2496" s="5">
        <f>IFERROR(VLOOKUP(TrendSheetStgData[Population]&amp;TrendSheetStgData[Cost Basis]&amp;TrendSheetStgData[Period]&amp;TrendSheetStgData[Trend],TrendSheetPrdData[#All],9,FALSE),0)</f>
        <v>7398.81</v>
      </c>
      <c r="J2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6" s="5">
        <f>VLOOKUP(TrendSheetStgData[Population]&amp;TrendSheetStgData[Trend],Threshold[#All],4,FALSE)</f>
        <v>10</v>
      </c>
      <c r="L2496" s="5">
        <f>VLOOKUP(TrendSheetStgData[Population]&amp;TrendSheetStgData[Trend],Threshold[#All],5,FALSE)</f>
        <v>5</v>
      </c>
      <c r="M2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7" spans="1:13" x14ac:dyDescent="0.25">
      <c r="A2497" t="s">
        <v>116</v>
      </c>
      <c r="B2497" t="s">
        <v>116</v>
      </c>
      <c r="C2497" t="s">
        <v>78</v>
      </c>
      <c r="D2497" s="1" t="s">
        <v>110</v>
      </c>
      <c r="E2497" t="s">
        <v>113</v>
      </c>
      <c r="F2497" t="s">
        <v>15</v>
      </c>
      <c r="G2497">
        <v>4</v>
      </c>
      <c r="H2497">
        <v>0</v>
      </c>
      <c r="I2497" s="5">
        <f>IFERROR(VLOOKUP(TrendSheetStgData[Population]&amp;TrendSheetStgData[Cost Basis]&amp;TrendSheetStgData[Period]&amp;TrendSheetStgData[Trend],TrendSheetPrdData[#All],9,FALSE),0)</f>
        <v>0</v>
      </c>
      <c r="J2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7" s="5">
        <f>VLOOKUP(TrendSheetStgData[Population]&amp;TrendSheetStgData[Trend],Threshold[#All],4,FALSE)</f>
        <v>10</v>
      </c>
      <c r="L2497" s="5">
        <f>VLOOKUP(TrendSheetStgData[Population]&amp;TrendSheetStgData[Trend],Threshold[#All],5,FALSE)</f>
        <v>5</v>
      </c>
      <c r="M2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8" spans="1:13" x14ac:dyDescent="0.25">
      <c r="A2498" t="s">
        <v>116</v>
      </c>
      <c r="B2498" t="s">
        <v>116</v>
      </c>
      <c r="C2498" t="s">
        <v>78</v>
      </c>
      <c r="D2498" s="1" t="s">
        <v>111</v>
      </c>
      <c r="E2498" t="s">
        <v>113</v>
      </c>
      <c r="F2498" t="s">
        <v>15</v>
      </c>
      <c r="G2498">
        <v>4</v>
      </c>
      <c r="H2498">
        <v>0</v>
      </c>
      <c r="I2498" s="5">
        <f>IFERROR(VLOOKUP(TrendSheetStgData[Population]&amp;TrendSheetStgData[Cost Basis]&amp;TrendSheetStgData[Period]&amp;TrendSheetStgData[Trend],TrendSheetPrdData[#All],9,FALSE),0)</f>
        <v>0</v>
      </c>
      <c r="J2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8" s="5">
        <f>VLOOKUP(TrendSheetStgData[Population]&amp;TrendSheetStgData[Trend],Threshold[#All],4,FALSE)</f>
        <v>10</v>
      </c>
      <c r="L2498" s="5">
        <f>VLOOKUP(TrendSheetStgData[Population]&amp;TrendSheetStgData[Trend],Threshold[#All],5,FALSE)</f>
        <v>5</v>
      </c>
      <c r="M2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499" spans="1:13" x14ac:dyDescent="0.25">
      <c r="A2499" t="s">
        <v>116</v>
      </c>
      <c r="B2499" t="s">
        <v>116</v>
      </c>
      <c r="C2499" t="s">
        <v>78</v>
      </c>
      <c r="D2499" s="1" t="s">
        <v>112</v>
      </c>
      <c r="E2499" t="s">
        <v>113</v>
      </c>
      <c r="F2499" t="s">
        <v>15</v>
      </c>
      <c r="G2499">
        <v>4</v>
      </c>
      <c r="H2499">
        <v>0</v>
      </c>
      <c r="I2499" s="5">
        <f>IFERROR(VLOOKUP(TrendSheetStgData[Population]&amp;TrendSheetStgData[Cost Basis]&amp;TrendSheetStgData[Period]&amp;TrendSheetStgData[Trend],TrendSheetPrdData[#All],9,FALSE),0)</f>
        <v>0</v>
      </c>
      <c r="J2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499" s="5">
        <f>VLOOKUP(TrendSheetStgData[Population]&amp;TrendSheetStgData[Trend],Threshold[#All],4,FALSE)</f>
        <v>10</v>
      </c>
      <c r="L2499" s="5">
        <f>VLOOKUP(TrendSheetStgData[Population]&amp;TrendSheetStgData[Trend],Threshold[#All],5,FALSE)</f>
        <v>5</v>
      </c>
      <c r="M2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0" spans="1:13" x14ac:dyDescent="0.25">
      <c r="A2500" t="s">
        <v>116</v>
      </c>
      <c r="B2500" t="s">
        <v>116</v>
      </c>
      <c r="C2500" t="s">
        <v>78</v>
      </c>
      <c r="D2500" s="1" t="s">
        <v>114</v>
      </c>
      <c r="E2500" t="s">
        <v>113</v>
      </c>
      <c r="F2500" t="s">
        <v>15</v>
      </c>
      <c r="G2500">
        <v>4</v>
      </c>
      <c r="H2500">
        <v>0</v>
      </c>
      <c r="I2500" s="5">
        <f>IFERROR(VLOOKUP(TrendSheetStgData[Population]&amp;TrendSheetStgData[Cost Basis]&amp;TrendSheetStgData[Period]&amp;TrendSheetStgData[Trend],TrendSheetPrdData[#All],9,FALSE),0)</f>
        <v>0</v>
      </c>
      <c r="J2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0" s="5">
        <f>VLOOKUP(TrendSheetStgData[Population]&amp;TrendSheetStgData[Trend],Threshold[#All],4,FALSE)</f>
        <v>10</v>
      </c>
      <c r="L2500" s="5">
        <f>VLOOKUP(TrendSheetStgData[Population]&amp;TrendSheetStgData[Trend],Threshold[#All],5,FALSE)</f>
        <v>5</v>
      </c>
      <c r="M2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1" spans="1:13" x14ac:dyDescent="0.25">
      <c r="A2501" t="s">
        <v>116</v>
      </c>
      <c r="B2501" t="s">
        <v>116</v>
      </c>
      <c r="C2501" t="s">
        <v>78</v>
      </c>
      <c r="D2501" s="1" t="s">
        <v>92</v>
      </c>
      <c r="E2501" t="s">
        <v>93</v>
      </c>
      <c r="F2501" t="s">
        <v>16</v>
      </c>
      <c r="G2501">
        <v>5</v>
      </c>
      <c r="H2501">
        <v>0</v>
      </c>
      <c r="I2501" s="5">
        <f>IFERROR(VLOOKUP(TrendSheetStgData[Population]&amp;TrendSheetStgData[Cost Basis]&amp;TrendSheetStgData[Period]&amp;TrendSheetStgData[Trend],TrendSheetPrdData[#All],9,FALSE),0)</f>
        <v>0</v>
      </c>
      <c r="J2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1" s="5">
        <f>VLOOKUP(TrendSheetStgData[Population]&amp;TrendSheetStgData[Trend],Threshold[#All],4,FALSE)</f>
        <v>10</v>
      </c>
      <c r="L2501" s="5">
        <f>VLOOKUP(TrendSheetStgData[Population]&amp;TrendSheetStgData[Trend],Threshold[#All],5,FALSE)</f>
        <v>5</v>
      </c>
      <c r="M2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2" spans="1:13" x14ac:dyDescent="0.25">
      <c r="A2502" t="s">
        <v>116</v>
      </c>
      <c r="B2502" t="s">
        <v>116</v>
      </c>
      <c r="C2502" t="s">
        <v>78</v>
      </c>
      <c r="D2502" s="1" t="s">
        <v>94</v>
      </c>
      <c r="E2502" t="s">
        <v>93</v>
      </c>
      <c r="F2502" t="s">
        <v>16</v>
      </c>
      <c r="G2502">
        <v>5</v>
      </c>
      <c r="H2502">
        <v>0</v>
      </c>
      <c r="I2502" s="5">
        <f>IFERROR(VLOOKUP(TrendSheetStgData[Population]&amp;TrendSheetStgData[Cost Basis]&amp;TrendSheetStgData[Period]&amp;TrendSheetStgData[Trend],TrendSheetPrdData[#All],9,FALSE),0)</f>
        <v>0</v>
      </c>
      <c r="J2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2" s="5">
        <f>VLOOKUP(TrendSheetStgData[Population]&amp;TrendSheetStgData[Trend],Threshold[#All],4,FALSE)</f>
        <v>10</v>
      </c>
      <c r="L2502" s="5">
        <f>VLOOKUP(TrendSheetStgData[Population]&amp;TrendSheetStgData[Trend],Threshold[#All],5,FALSE)</f>
        <v>5</v>
      </c>
      <c r="M2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3" spans="1:13" x14ac:dyDescent="0.25">
      <c r="A2503" t="s">
        <v>116</v>
      </c>
      <c r="B2503" t="s">
        <v>116</v>
      </c>
      <c r="C2503" t="s">
        <v>78</v>
      </c>
      <c r="D2503" s="1" t="s">
        <v>95</v>
      </c>
      <c r="E2503" t="s">
        <v>93</v>
      </c>
      <c r="F2503" t="s">
        <v>16</v>
      </c>
      <c r="G2503">
        <v>5</v>
      </c>
      <c r="H2503">
        <v>0</v>
      </c>
      <c r="I2503" s="5">
        <f>IFERROR(VLOOKUP(TrendSheetStgData[Population]&amp;TrendSheetStgData[Cost Basis]&amp;TrendSheetStgData[Period]&amp;TrendSheetStgData[Trend],TrendSheetPrdData[#All],9,FALSE),0)</f>
        <v>0</v>
      </c>
      <c r="J2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3" s="5">
        <f>VLOOKUP(TrendSheetStgData[Population]&amp;TrendSheetStgData[Trend],Threshold[#All],4,FALSE)</f>
        <v>10</v>
      </c>
      <c r="L2503" s="5">
        <f>VLOOKUP(TrendSheetStgData[Population]&amp;TrendSheetStgData[Trend],Threshold[#All],5,FALSE)</f>
        <v>5</v>
      </c>
      <c r="M2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4" spans="1:13" x14ac:dyDescent="0.25">
      <c r="A2504" t="s">
        <v>116</v>
      </c>
      <c r="B2504" t="s">
        <v>116</v>
      </c>
      <c r="C2504" t="s">
        <v>78</v>
      </c>
      <c r="D2504" s="1" t="s">
        <v>96</v>
      </c>
      <c r="E2504" t="s">
        <v>93</v>
      </c>
      <c r="F2504" t="s">
        <v>16</v>
      </c>
      <c r="G2504">
        <v>5</v>
      </c>
      <c r="H2504">
        <v>0</v>
      </c>
      <c r="I2504" s="5">
        <f>IFERROR(VLOOKUP(TrendSheetStgData[Population]&amp;TrendSheetStgData[Cost Basis]&amp;TrendSheetStgData[Period]&amp;TrendSheetStgData[Trend],TrendSheetPrdData[#All],9,FALSE),0)</f>
        <v>0</v>
      </c>
      <c r="J2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4" s="5">
        <f>VLOOKUP(TrendSheetStgData[Population]&amp;TrendSheetStgData[Trend],Threshold[#All],4,FALSE)</f>
        <v>10</v>
      </c>
      <c r="L2504" s="5">
        <f>VLOOKUP(TrendSheetStgData[Population]&amp;TrendSheetStgData[Trend],Threshold[#All],5,FALSE)</f>
        <v>5</v>
      </c>
      <c r="M2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5" spans="1:13" x14ac:dyDescent="0.25">
      <c r="A2505" t="s">
        <v>116</v>
      </c>
      <c r="B2505" t="s">
        <v>116</v>
      </c>
      <c r="C2505" t="s">
        <v>78</v>
      </c>
      <c r="D2505" s="1" t="s">
        <v>97</v>
      </c>
      <c r="E2505" t="s">
        <v>93</v>
      </c>
      <c r="F2505" t="s">
        <v>16</v>
      </c>
      <c r="G2505">
        <v>5</v>
      </c>
      <c r="H2505">
        <v>0</v>
      </c>
      <c r="I2505" s="5">
        <f>IFERROR(VLOOKUP(TrendSheetStgData[Population]&amp;TrendSheetStgData[Cost Basis]&amp;TrendSheetStgData[Period]&amp;TrendSheetStgData[Trend],TrendSheetPrdData[#All],9,FALSE),0)</f>
        <v>0</v>
      </c>
      <c r="J2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5" s="5">
        <f>VLOOKUP(TrendSheetStgData[Population]&amp;TrendSheetStgData[Trend],Threshold[#All],4,FALSE)</f>
        <v>10</v>
      </c>
      <c r="L2505" s="5">
        <f>VLOOKUP(TrendSheetStgData[Population]&amp;TrendSheetStgData[Trend],Threshold[#All],5,FALSE)</f>
        <v>5</v>
      </c>
      <c r="M2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6" spans="1:13" x14ac:dyDescent="0.25">
      <c r="A2506" t="s">
        <v>116</v>
      </c>
      <c r="B2506" t="s">
        <v>116</v>
      </c>
      <c r="C2506" t="s">
        <v>78</v>
      </c>
      <c r="D2506" s="1" t="s">
        <v>98</v>
      </c>
      <c r="E2506" t="s">
        <v>93</v>
      </c>
      <c r="F2506" t="s">
        <v>16</v>
      </c>
      <c r="G2506">
        <v>5</v>
      </c>
      <c r="H2506">
        <v>0</v>
      </c>
      <c r="I2506" s="5">
        <f>IFERROR(VLOOKUP(TrendSheetStgData[Population]&amp;TrendSheetStgData[Cost Basis]&amp;TrendSheetStgData[Period]&amp;TrendSheetStgData[Trend],TrendSheetPrdData[#All],9,FALSE),0)</f>
        <v>0</v>
      </c>
      <c r="J2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6" s="5">
        <f>VLOOKUP(TrendSheetStgData[Population]&amp;TrendSheetStgData[Trend],Threshold[#All],4,FALSE)</f>
        <v>10</v>
      </c>
      <c r="L2506" s="5">
        <f>VLOOKUP(TrendSheetStgData[Population]&amp;TrendSheetStgData[Trend],Threshold[#All],5,FALSE)</f>
        <v>5</v>
      </c>
      <c r="M2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7" spans="1:13" x14ac:dyDescent="0.25">
      <c r="A2507" t="s">
        <v>116</v>
      </c>
      <c r="B2507" t="s">
        <v>116</v>
      </c>
      <c r="C2507" t="s">
        <v>78</v>
      </c>
      <c r="D2507" s="1" t="s">
        <v>99</v>
      </c>
      <c r="E2507" t="s">
        <v>93</v>
      </c>
      <c r="F2507" t="s">
        <v>16</v>
      </c>
      <c r="G2507">
        <v>5</v>
      </c>
      <c r="H2507">
        <v>0</v>
      </c>
      <c r="I2507" s="5">
        <f>IFERROR(VLOOKUP(TrendSheetStgData[Population]&amp;TrendSheetStgData[Cost Basis]&amp;TrendSheetStgData[Period]&amp;TrendSheetStgData[Trend],TrendSheetPrdData[#All],9,FALSE),0)</f>
        <v>0</v>
      </c>
      <c r="J2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7" s="5">
        <f>VLOOKUP(TrendSheetStgData[Population]&amp;TrendSheetStgData[Trend],Threshold[#All],4,FALSE)</f>
        <v>10</v>
      </c>
      <c r="L2507" s="5">
        <f>VLOOKUP(TrendSheetStgData[Population]&amp;TrendSheetStgData[Trend],Threshold[#All],5,FALSE)</f>
        <v>5</v>
      </c>
      <c r="M2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8" spans="1:13" x14ac:dyDescent="0.25">
      <c r="A2508" t="s">
        <v>116</v>
      </c>
      <c r="B2508" t="s">
        <v>116</v>
      </c>
      <c r="C2508" t="s">
        <v>78</v>
      </c>
      <c r="D2508" s="1" t="s">
        <v>100</v>
      </c>
      <c r="E2508" t="s">
        <v>93</v>
      </c>
      <c r="F2508" t="s">
        <v>16</v>
      </c>
      <c r="G2508">
        <v>5</v>
      </c>
      <c r="H2508">
        <v>0</v>
      </c>
      <c r="I2508" s="5">
        <f>IFERROR(VLOOKUP(TrendSheetStgData[Population]&amp;TrendSheetStgData[Cost Basis]&amp;TrendSheetStgData[Period]&amp;TrendSheetStgData[Trend],TrendSheetPrdData[#All],9,FALSE),0)</f>
        <v>0</v>
      </c>
      <c r="J2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8" s="5">
        <f>VLOOKUP(TrendSheetStgData[Population]&amp;TrendSheetStgData[Trend],Threshold[#All],4,FALSE)</f>
        <v>10</v>
      </c>
      <c r="L2508" s="5">
        <f>VLOOKUP(TrendSheetStgData[Population]&amp;TrendSheetStgData[Trend],Threshold[#All],5,FALSE)</f>
        <v>5</v>
      </c>
      <c r="M2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09" spans="1:13" x14ac:dyDescent="0.25">
      <c r="A2509" t="s">
        <v>116</v>
      </c>
      <c r="B2509" t="s">
        <v>116</v>
      </c>
      <c r="C2509" t="s">
        <v>78</v>
      </c>
      <c r="D2509" s="1" t="s">
        <v>101</v>
      </c>
      <c r="E2509" t="s">
        <v>93</v>
      </c>
      <c r="F2509" t="s">
        <v>16</v>
      </c>
      <c r="G2509">
        <v>5</v>
      </c>
      <c r="H2509">
        <v>0</v>
      </c>
      <c r="I2509" s="5">
        <f>IFERROR(VLOOKUP(TrendSheetStgData[Population]&amp;TrendSheetStgData[Cost Basis]&amp;TrendSheetStgData[Period]&amp;TrendSheetStgData[Trend],TrendSheetPrdData[#All],9,FALSE),0)</f>
        <v>0</v>
      </c>
      <c r="J2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09" s="5">
        <f>VLOOKUP(TrendSheetStgData[Population]&amp;TrendSheetStgData[Trend],Threshold[#All],4,FALSE)</f>
        <v>10</v>
      </c>
      <c r="L2509" s="5">
        <f>VLOOKUP(TrendSheetStgData[Population]&amp;TrendSheetStgData[Trend],Threshold[#All],5,FALSE)</f>
        <v>5</v>
      </c>
      <c r="M2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0" spans="1:13" x14ac:dyDescent="0.25">
      <c r="A2510" t="s">
        <v>116</v>
      </c>
      <c r="B2510" t="s">
        <v>116</v>
      </c>
      <c r="C2510" t="s">
        <v>78</v>
      </c>
      <c r="D2510" s="1" t="s">
        <v>102</v>
      </c>
      <c r="E2510" t="s">
        <v>93</v>
      </c>
      <c r="F2510" t="s">
        <v>16</v>
      </c>
      <c r="G2510">
        <v>5</v>
      </c>
      <c r="H2510">
        <v>0</v>
      </c>
      <c r="I2510" s="5">
        <f>IFERROR(VLOOKUP(TrendSheetStgData[Population]&amp;TrendSheetStgData[Cost Basis]&amp;TrendSheetStgData[Period]&amp;TrendSheetStgData[Trend],TrendSheetPrdData[#All],9,FALSE),0)</f>
        <v>0</v>
      </c>
      <c r="J2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0" s="5">
        <f>VLOOKUP(TrendSheetStgData[Population]&amp;TrendSheetStgData[Trend],Threshold[#All],4,FALSE)</f>
        <v>10</v>
      </c>
      <c r="L2510" s="5">
        <f>VLOOKUP(TrendSheetStgData[Population]&amp;TrendSheetStgData[Trend],Threshold[#All],5,FALSE)</f>
        <v>5</v>
      </c>
      <c r="M2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1" spans="1:13" x14ac:dyDescent="0.25">
      <c r="A2511" t="s">
        <v>116</v>
      </c>
      <c r="B2511" t="s">
        <v>116</v>
      </c>
      <c r="C2511" t="s">
        <v>78</v>
      </c>
      <c r="D2511" s="1" t="s">
        <v>103</v>
      </c>
      <c r="E2511" t="s">
        <v>93</v>
      </c>
      <c r="F2511" t="s">
        <v>16</v>
      </c>
      <c r="G2511">
        <v>5</v>
      </c>
      <c r="H2511">
        <v>0</v>
      </c>
      <c r="I2511" s="5">
        <f>IFERROR(VLOOKUP(TrendSheetStgData[Population]&amp;TrendSheetStgData[Cost Basis]&amp;TrendSheetStgData[Period]&amp;TrendSheetStgData[Trend],TrendSheetPrdData[#All],9,FALSE),0)</f>
        <v>0</v>
      </c>
      <c r="J2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1" s="5">
        <f>VLOOKUP(TrendSheetStgData[Population]&amp;TrendSheetStgData[Trend],Threshold[#All],4,FALSE)</f>
        <v>10</v>
      </c>
      <c r="L2511" s="5">
        <f>VLOOKUP(TrendSheetStgData[Population]&amp;TrendSheetStgData[Trend],Threshold[#All],5,FALSE)</f>
        <v>5</v>
      </c>
      <c r="M2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2" spans="1:13" x14ac:dyDescent="0.25">
      <c r="A2512" t="s">
        <v>116</v>
      </c>
      <c r="B2512" t="s">
        <v>116</v>
      </c>
      <c r="C2512" t="s">
        <v>78</v>
      </c>
      <c r="D2512" s="1" t="s">
        <v>104</v>
      </c>
      <c r="E2512" t="s">
        <v>93</v>
      </c>
      <c r="F2512" t="s">
        <v>16</v>
      </c>
      <c r="G2512">
        <v>5</v>
      </c>
      <c r="H2512">
        <v>1</v>
      </c>
      <c r="I2512" s="5">
        <f>IFERROR(VLOOKUP(TrendSheetStgData[Population]&amp;TrendSheetStgData[Cost Basis]&amp;TrendSheetStgData[Period]&amp;TrendSheetStgData[Trend],TrendSheetPrdData[#All],9,FALSE),0)</f>
        <v>1</v>
      </c>
      <c r="J2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2" s="5">
        <f>VLOOKUP(TrendSheetStgData[Population]&amp;TrendSheetStgData[Trend],Threshold[#All],4,FALSE)</f>
        <v>10</v>
      </c>
      <c r="L2512" s="5">
        <f>VLOOKUP(TrendSheetStgData[Population]&amp;TrendSheetStgData[Trend],Threshold[#All],5,FALSE)</f>
        <v>5</v>
      </c>
      <c r="M2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3" spans="1:13" x14ac:dyDescent="0.25">
      <c r="A2513" t="s">
        <v>116</v>
      </c>
      <c r="B2513" t="s">
        <v>116</v>
      </c>
      <c r="C2513" t="s">
        <v>78</v>
      </c>
      <c r="D2513" s="1" t="s">
        <v>105</v>
      </c>
      <c r="E2513" t="s">
        <v>113</v>
      </c>
      <c r="F2513" t="s">
        <v>16</v>
      </c>
      <c r="G2513">
        <v>5</v>
      </c>
      <c r="H2513">
        <v>1</v>
      </c>
      <c r="I2513" s="5">
        <f>IFERROR(VLOOKUP(TrendSheetStgData[Population]&amp;TrendSheetStgData[Cost Basis]&amp;TrendSheetStgData[Period]&amp;TrendSheetStgData[Trend],TrendSheetPrdData[#All],9,FALSE),0)</f>
        <v>1</v>
      </c>
      <c r="J2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3" s="5">
        <f>VLOOKUP(TrendSheetStgData[Population]&amp;TrendSheetStgData[Trend],Threshold[#All],4,FALSE)</f>
        <v>10</v>
      </c>
      <c r="L2513" s="5">
        <f>VLOOKUP(TrendSheetStgData[Population]&amp;TrendSheetStgData[Trend],Threshold[#All],5,FALSE)</f>
        <v>5</v>
      </c>
      <c r="M2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4" spans="1:13" x14ac:dyDescent="0.25">
      <c r="A2514" t="s">
        <v>116</v>
      </c>
      <c r="B2514" t="s">
        <v>116</v>
      </c>
      <c r="C2514" t="s">
        <v>78</v>
      </c>
      <c r="D2514" s="1" t="s">
        <v>106</v>
      </c>
      <c r="E2514" t="s">
        <v>113</v>
      </c>
      <c r="F2514" t="s">
        <v>16</v>
      </c>
      <c r="G2514">
        <v>5</v>
      </c>
      <c r="H2514">
        <v>0</v>
      </c>
      <c r="I2514" s="5">
        <f>IFERROR(VLOOKUP(TrendSheetStgData[Population]&amp;TrendSheetStgData[Cost Basis]&amp;TrendSheetStgData[Period]&amp;TrendSheetStgData[Trend],TrendSheetPrdData[#All],9,FALSE),0)</f>
        <v>0</v>
      </c>
      <c r="J2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4" s="5">
        <f>VLOOKUP(TrendSheetStgData[Population]&amp;TrendSheetStgData[Trend],Threshold[#All],4,FALSE)</f>
        <v>10</v>
      </c>
      <c r="L2514" s="5">
        <f>VLOOKUP(TrendSheetStgData[Population]&amp;TrendSheetStgData[Trend],Threshold[#All],5,FALSE)</f>
        <v>5</v>
      </c>
      <c r="M2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5" spans="1:13" x14ac:dyDescent="0.25">
      <c r="A2515" t="s">
        <v>116</v>
      </c>
      <c r="B2515" t="s">
        <v>116</v>
      </c>
      <c r="C2515" t="s">
        <v>78</v>
      </c>
      <c r="D2515" s="1" t="s">
        <v>107</v>
      </c>
      <c r="E2515" t="s">
        <v>113</v>
      </c>
      <c r="F2515" t="s">
        <v>16</v>
      </c>
      <c r="G2515">
        <v>5</v>
      </c>
      <c r="H2515">
        <v>0</v>
      </c>
      <c r="I2515" s="5">
        <f>IFERROR(VLOOKUP(TrendSheetStgData[Population]&amp;TrendSheetStgData[Cost Basis]&amp;TrendSheetStgData[Period]&amp;TrendSheetStgData[Trend],TrendSheetPrdData[#All],9,FALSE),0)</f>
        <v>0</v>
      </c>
      <c r="J2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5" s="5">
        <f>VLOOKUP(TrendSheetStgData[Population]&amp;TrendSheetStgData[Trend],Threshold[#All],4,FALSE)</f>
        <v>10</v>
      </c>
      <c r="L2515" s="5">
        <f>VLOOKUP(TrendSheetStgData[Population]&amp;TrendSheetStgData[Trend],Threshold[#All],5,FALSE)</f>
        <v>5</v>
      </c>
      <c r="M2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6" spans="1:13" x14ac:dyDescent="0.25">
      <c r="A2516" t="s">
        <v>116</v>
      </c>
      <c r="B2516" t="s">
        <v>116</v>
      </c>
      <c r="C2516" t="s">
        <v>78</v>
      </c>
      <c r="D2516" s="1" t="s">
        <v>108</v>
      </c>
      <c r="E2516" t="s">
        <v>113</v>
      </c>
      <c r="F2516" t="s">
        <v>16</v>
      </c>
      <c r="G2516">
        <v>5</v>
      </c>
      <c r="H2516">
        <v>0</v>
      </c>
      <c r="I2516" s="5">
        <f>IFERROR(VLOOKUP(TrendSheetStgData[Population]&amp;TrendSheetStgData[Cost Basis]&amp;TrendSheetStgData[Period]&amp;TrendSheetStgData[Trend],TrendSheetPrdData[#All],9,FALSE),0)</f>
        <v>0</v>
      </c>
      <c r="J2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6" s="5">
        <f>VLOOKUP(TrendSheetStgData[Population]&amp;TrendSheetStgData[Trend],Threshold[#All],4,FALSE)</f>
        <v>10</v>
      </c>
      <c r="L2516" s="5">
        <f>VLOOKUP(TrendSheetStgData[Population]&amp;TrendSheetStgData[Trend],Threshold[#All],5,FALSE)</f>
        <v>5</v>
      </c>
      <c r="M2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7" spans="1:13" x14ac:dyDescent="0.25">
      <c r="A2517" t="s">
        <v>116</v>
      </c>
      <c r="B2517" t="s">
        <v>116</v>
      </c>
      <c r="C2517" t="s">
        <v>78</v>
      </c>
      <c r="D2517" s="1" t="s">
        <v>109</v>
      </c>
      <c r="E2517" t="s">
        <v>113</v>
      </c>
      <c r="F2517" t="s">
        <v>16</v>
      </c>
      <c r="G2517">
        <v>5</v>
      </c>
      <c r="H2517">
        <v>1</v>
      </c>
      <c r="I2517" s="5">
        <f>IFERROR(VLOOKUP(TrendSheetStgData[Population]&amp;TrendSheetStgData[Cost Basis]&amp;TrendSheetStgData[Period]&amp;TrendSheetStgData[Trend],TrendSheetPrdData[#All],9,FALSE),0)</f>
        <v>1</v>
      </c>
      <c r="J2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7" s="5">
        <f>VLOOKUP(TrendSheetStgData[Population]&amp;TrendSheetStgData[Trend],Threshold[#All],4,FALSE)</f>
        <v>10</v>
      </c>
      <c r="L2517" s="5">
        <f>VLOOKUP(TrendSheetStgData[Population]&amp;TrendSheetStgData[Trend],Threshold[#All],5,FALSE)</f>
        <v>5</v>
      </c>
      <c r="M2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8" spans="1:13" x14ac:dyDescent="0.25">
      <c r="A2518" t="s">
        <v>116</v>
      </c>
      <c r="B2518" t="s">
        <v>116</v>
      </c>
      <c r="C2518" t="s">
        <v>78</v>
      </c>
      <c r="D2518" s="1" t="s">
        <v>110</v>
      </c>
      <c r="E2518" t="s">
        <v>113</v>
      </c>
      <c r="F2518" t="s">
        <v>16</v>
      </c>
      <c r="G2518">
        <v>5</v>
      </c>
      <c r="H2518">
        <v>0</v>
      </c>
      <c r="I2518" s="5">
        <f>IFERROR(VLOOKUP(TrendSheetStgData[Population]&amp;TrendSheetStgData[Cost Basis]&amp;TrendSheetStgData[Period]&amp;TrendSheetStgData[Trend],TrendSheetPrdData[#All],9,FALSE),0)</f>
        <v>0</v>
      </c>
      <c r="J2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8" s="5">
        <f>VLOOKUP(TrendSheetStgData[Population]&amp;TrendSheetStgData[Trend],Threshold[#All],4,FALSE)</f>
        <v>10</v>
      </c>
      <c r="L2518" s="5">
        <f>VLOOKUP(TrendSheetStgData[Population]&amp;TrendSheetStgData[Trend],Threshold[#All],5,FALSE)</f>
        <v>5</v>
      </c>
      <c r="M2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19" spans="1:13" x14ac:dyDescent="0.25">
      <c r="A2519" t="s">
        <v>116</v>
      </c>
      <c r="B2519" t="s">
        <v>116</v>
      </c>
      <c r="C2519" t="s">
        <v>78</v>
      </c>
      <c r="D2519" s="1" t="s">
        <v>111</v>
      </c>
      <c r="E2519" t="s">
        <v>113</v>
      </c>
      <c r="F2519" t="s">
        <v>16</v>
      </c>
      <c r="G2519">
        <v>5</v>
      </c>
      <c r="H2519">
        <v>0</v>
      </c>
      <c r="I2519" s="5">
        <f>IFERROR(VLOOKUP(TrendSheetStgData[Population]&amp;TrendSheetStgData[Cost Basis]&amp;TrendSheetStgData[Period]&amp;TrendSheetStgData[Trend],TrendSheetPrdData[#All],9,FALSE),0)</f>
        <v>0</v>
      </c>
      <c r="J2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19" s="5">
        <f>VLOOKUP(TrendSheetStgData[Population]&amp;TrendSheetStgData[Trend],Threshold[#All],4,FALSE)</f>
        <v>10</v>
      </c>
      <c r="L2519" s="5">
        <f>VLOOKUP(TrendSheetStgData[Population]&amp;TrendSheetStgData[Trend],Threshold[#All],5,FALSE)</f>
        <v>5</v>
      </c>
      <c r="M2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0" spans="1:13" x14ac:dyDescent="0.25">
      <c r="A2520" t="s">
        <v>116</v>
      </c>
      <c r="B2520" t="s">
        <v>116</v>
      </c>
      <c r="C2520" t="s">
        <v>78</v>
      </c>
      <c r="D2520" s="1" t="s">
        <v>112</v>
      </c>
      <c r="E2520" t="s">
        <v>113</v>
      </c>
      <c r="F2520" t="s">
        <v>16</v>
      </c>
      <c r="G2520">
        <v>5</v>
      </c>
      <c r="H2520">
        <v>0</v>
      </c>
      <c r="I2520" s="5">
        <f>IFERROR(VLOOKUP(TrendSheetStgData[Population]&amp;TrendSheetStgData[Cost Basis]&amp;TrendSheetStgData[Period]&amp;TrendSheetStgData[Trend],TrendSheetPrdData[#All],9,FALSE),0)</f>
        <v>0</v>
      </c>
      <c r="J2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0" s="5">
        <f>VLOOKUP(TrendSheetStgData[Population]&amp;TrendSheetStgData[Trend],Threshold[#All],4,FALSE)</f>
        <v>10</v>
      </c>
      <c r="L2520" s="5">
        <f>VLOOKUP(TrendSheetStgData[Population]&amp;TrendSheetStgData[Trend],Threshold[#All],5,FALSE)</f>
        <v>5</v>
      </c>
      <c r="M2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1" spans="1:13" x14ac:dyDescent="0.25">
      <c r="A2521" t="s">
        <v>116</v>
      </c>
      <c r="B2521" t="s">
        <v>116</v>
      </c>
      <c r="C2521" t="s">
        <v>78</v>
      </c>
      <c r="D2521" s="1" t="s">
        <v>114</v>
      </c>
      <c r="E2521" t="s">
        <v>113</v>
      </c>
      <c r="F2521" t="s">
        <v>16</v>
      </c>
      <c r="G2521">
        <v>5</v>
      </c>
      <c r="H2521">
        <v>0</v>
      </c>
      <c r="I2521" s="5">
        <f>IFERROR(VLOOKUP(TrendSheetStgData[Population]&amp;TrendSheetStgData[Cost Basis]&amp;TrendSheetStgData[Period]&amp;TrendSheetStgData[Trend],TrendSheetPrdData[#All],9,FALSE),0)</f>
        <v>0</v>
      </c>
      <c r="J2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1" s="5">
        <f>VLOOKUP(TrendSheetStgData[Population]&amp;TrendSheetStgData[Trend],Threshold[#All],4,FALSE)</f>
        <v>10</v>
      </c>
      <c r="L2521" s="5">
        <f>VLOOKUP(TrendSheetStgData[Population]&amp;TrendSheetStgData[Trend],Threshold[#All],5,FALSE)</f>
        <v>5</v>
      </c>
      <c r="M2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2" spans="1:13" x14ac:dyDescent="0.25">
      <c r="A2522" t="s">
        <v>116</v>
      </c>
      <c r="B2522" t="s">
        <v>116</v>
      </c>
      <c r="C2522" t="s">
        <v>78</v>
      </c>
      <c r="D2522" s="1" t="s">
        <v>92</v>
      </c>
      <c r="E2522" t="s">
        <v>93</v>
      </c>
      <c r="F2522" t="s">
        <v>17</v>
      </c>
      <c r="G2522">
        <v>6</v>
      </c>
      <c r="H2522">
        <v>0</v>
      </c>
      <c r="I2522" s="5">
        <f>IFERROR(VLOOKUP(TrendSheetStgData[Population]&amp;TrendSheetStgData[Cost Basis]&amp;TrendSheetStgData[Period]&amp;TrendSheetStgData[Trend],TrendSheetPrdData[#All],9,FALSE),0)</f>
        <v>0</v>
      </c>
      <c r="J2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2" s="5">
        <f>VLOOKUP(TrendSheetStgData[Population]&amp;TrendSheetStgData[Trend],Threshold[#All],4,FALSE)</f>
        <v>10</v>
      </c>
      <c r="L2522" s="5">
        <f>VLOOKUP(TrendSheetStgData[Population]&amp;TrendSheetStgData[Trend],Threshold[#All],5,FALSE)</f>
        <v>5</v>
      </c>
      <c r="M2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3" spans="1:13" x14ac:dyDescent="0.25">
      <c r="A2523" t="s">
        <v>116</v>
      </c>
      <c r="B2523" t="s">
        <v>116</v>
      </c>
      <c r="C2523" t="s">
        <v>78</v>
      </c>
      <c r="D2523" s="1" t="s">
        <v>94</v>
      </c>
      <c r="E2523" t="s">
        <v>93</v>
      </c>
      <c r="F2523" t="s">
        <v>17</v>
      </c>
      <c r="G2523">
        <v>6</v>
      </c>
      <c r="H2523">
        <v>12654.25</v>
      </c>
      <c r="I2523" s="5">
        <f>IFERROR(VLOOKUP(TrendSheetStgData[Population]&amp;TrendSheetStgData[Cost Basis]&amp;TrendSheetStgData[Period]&amp;TrendSheetStgData[Trend],TrendSheetPrdData[#All],9,FALSE),0)</f>
        <v>12654.25</v>
      </c>
      <c r="J2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3" s="5">
        <f>VLOOKUP(TrendSheetStgData[Population]&amp;TrendSheetStgData[Trend],Threshold[#All],4,FALSE)</f>
        <v>10</v>
      </c>
      <c r="L2523" s="5">
        <f>VLOOKUP(TrendSheetStgData[Population]&amp;TrendSheetStgData[Trend],Threshold[#All],5,FALSE)</f>
        <v>5</v>
      </c>
      <c r="M2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4" spans="1:13" x14ac:dyDescent="0.25">
      <c r="A2524" t="s">
        <v>116</v>
      </c>
      <c r="B2524" t="s">
        <v>116</v>
      </c>
      <c r="C2524" t="s">
        <v>78</v>
      </c>
      <c r="D2524" s="1" t="s">
        <v>95</v>
      </c>
      <c r="E2524" t="s">
        <v>93</v>
      </c>
      <c r="F2524" t="s">
        <v>17</v>
      </c>
      <c r="G2524">
        <v>6</v>
      </c>
      <c r="H2524">
        <v>0</v>
      </c>
      <c r="I2524" s="5">
        <f>IFERROR(VLOOKUP(TrendSheetStgData[Population]&amp;TrendSheetStgData[Cost Basis]&amp;TrendSheetStgData[Period]&amp;TrendSheetStgData[Trend],TrendSheetPrdData[#All],9,FALSE),0)</f>
        <v>0</v>
      </c>
      <c r="J2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4" s="5">
        <f>VLOOKUP(TrendSheetStgData[Population]&amp;TrendSheetStgData[Trend],Threshold[#All],4,FALSE)</f>
        <v>10</v>
      </c>
      <c r="L2524" s="5">
        <f>VLOOKUP(TrendSheetStgData[Population]&amp;TrendSheetStgData[Trend],Threshold[#All],5,FALSE)</f>
        <v>5</v>
      </c>
      <c r="M2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5" spans="1:13" x14ac:dyDescent="0.25">
      <c r="A2525" t="s">
        <v>116</v>
      </c>
      <c r="B2525" t="s">
        <v>116</v>
      </c>
      <c r="C2525" t="s">
        <v>78</v>
      </c>
      <c r="D2525" s="1" t="s">
        <v>96</v>
      </c>
      <c r="E2525" t="s">
        <v>93</v>
      </c>
      <c r="F2525" t="s">
        <v>17</v>
      </c>
      <c r="G2525">
        <v>6</v>
      </c>
      <c r="H2525">
        <v>0</v>
      </c>
      <c r="I2525" s="5">
        <f>IFERROR(VLOOKUP(TrendSheetStgData[Population]&amp;TrendSheetStgData[Cost Basis]&amp;TrendSheetStgData[Period]&amp;TrendSheetStgData[Trend],TrendSheetPrdData[#All],9,FALSE),0)</f>
        <v>0</v>
      </c>
      <c r="J2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5" s="5">
        <f>VLOOKUP(TrendSheetStgData[Population]&amp;TrendSheetStgData[Trend],Threshold[#All],4,FALSE)</f>
        <v>10</v>
      </c>
      <c r="L2525" s="5">
        <f>VLOOKUP(TrendSheetStgData[Population]&amp;TrendSheetStgData[Trend],Threshold[#All],5,FALSE)</f>
        <v>5</v>
      </c>
      <c r="M2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6" spans="1:13" x14ac:dyDescent="0.25">
      <c r="A2526" t="s">
        <v>116</v>
      </c>
      <c r="B2526" t="s">
        <v>116</v>
      </c>
      <c r="C2526" t="s">
        <v>78</v>
      </c>
      <c r="D2526" s="1" t="s">
        <v>97</v>
      </c>
      <c r="E2526" t="s">
        <v>93</v>
      </c>
      <c r="F2526" t="s">
        <v>17</v>
      </c>
      <c r="G2526">
        <v>6</v>
      </c>
      <c r="H2526">
        <v>0</v>
      </c>
      <c r="I2526" s="5">
        <f>IFERROR(VLOOKUP(TrendSheetStgData[Population]&amp;TrendSheetStgData[Cost Basis]&amp;TrendSheetStgData[Period]&amp;TrendSheetStgData[Trend],TrendSheetPrdData[#All],9,FALSE),0)</f>
        <v>0</v>
      </c>
      <c r="J2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6" s="5">
        <f>VLOOKUP(TrendSheetStgData[Population]&amp;TrendSheetStgData[Trend],Threshold[#All],4,FALSE)</f>
        <v>10</v>
      </c>
      <c r="L2526" s="5">
        <f>VLOOKUP(TrendSheetStgData[Population]&amp;TrendSheetStgData[Trend],Threshold[#All],5,FALSE)</f>
        <v>5</v>
      </c>
      <c r="M2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7" spans="1:13" x14ac:dyDescent="0.25">
      <c r="A2527" t="s">
        <v>116</v>
      </c>
      <c r="B2527" t="s">
        <v>116</v>
      </c>
      <c r="C2527" t="s">
        <v>78</v>
      </c>
      <c r="D2527" s="1" t="s">
        <v>98</v>
      </c>
      <c r="E2527" t="s">
        <v>93</v>
      </c>
      <c r="F2527" t="s">
        <v>17</v>
      </c>
      <c r="G2527">
        <v>6</v>
      </c>
      <c r="H2527">
        <v>0</v>
      </c>
      <c r="I2527" s="5">
        <f>IFERROR(VLOOKUP(TrendSheetStgData[Population]&amp;TrendSheetStgData[Cost Basis]&amp;TrendSheetStgData[Period]&amp;TrendSheetStgData[Trend],TrendSheetPrdData[#All],9,FALSE),0)</f>
        <v>0</v>
      </c>
      <c r="J2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7" s="5">
        <f>VLOOKUP(TrendSheetStgData[Population]&amp;TrendSheetStgData[Trend],Threshold[#All],4,FALSE)</f>
        <v>10</v>
      </c>
      <c r="L2527" s="5">
        <f>VLOOKUP(TrendSheetStgData[Population]&amp;TrendSheetStgData[Trend],Threshold[#All],5,FALSE)</f>
        <v>5</v>
      </c>
      <c r="M2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8" spans="1:13" x14ac:dyDescent="0.25">
      <c r="A2528" t="s">
        <v>116</v>
      </c>
      <c r="B2528" t="s">
        <v>116</v>
      </c>
      <c r="C2528" t="s">
        <v>78</v>
      </c>
      <c r="D2528" s="1" t="s">
        <v>99</v>
      </c>
      <c r="E2528" t="s">
        <v>93</v>
      </c>
      <c r="F2528" t="s">
        <v>17</v>
      </c>
      <c r="G2528">
        <v>6</v>
      </c>
      <c r="H2528">
        <v>0</v>
      </c>
      <c r="I2528" s="5">
        <f>IFERROR(VLOOKUP(TrendSheetStgData[Population]&amp;TrendSheetStgData[Cost Basis]&amp;TrendSheetStgData[Period]&amp;TrendSheetStgData[Trend],TrendSheetPrdData[#All],9,FALSE),0)</f>
        <v>0</v>
      </c>
      <c r="J2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8" s="5">
        <f>VLOOKUP(TrendSheetStgData[Population]&amp;TrendSheetStgData[Trend],Threshold[#All],4,FALSE)</f>
        <v>10</v>
      </c>
      <c r="L2528" s="5">
        <f>VLOOKUP(TrendSheetStgData[Population]&amp;TrendSheetStgData[Trend],Threshold[#All],5,FALSE)</f>
        <v>5</v>
      </c>
      <c r="M2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29" spans="1:13" x14ac:dyDescent="0.25">
      <c r="A2529" t="s">
        <v>116</v>
      </c>
      <c r="B2529" t="s">
        <v>116</v>
      </c>
      <c r="C2529" t="s">
        <v>78</v>
      </c>
      <c r="D2529" s="1" t="s">
        <v>100</v>
      </c>
      <c r="E2529" t="s">
        <v>93</v>
      </c>
      <c r="F2529" t="s">
        <v>17</v>
      </c>
      <c r="G2529">
        <v>6</v>
      </c>
      <c r="H2529">
        <v>0</v>
      </c>
      <c r="I2529" s="5">
        <f>IFERROR(VLOOKUP(TrendSheetStgData[Population]&amp;TrendSheetStgData[Cost Basis]&amp;TrendSheetStgData[Period]&amp;TrendSheetStgData[Trend],TrendSheetPrdData[#All],9,FALSE),0)</f>
        <v>0</v>
      </c>
      <c r="J2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29" s="5">
        <f>VLOOKUP(TrendSheetStgData[Population]&amp;TrendSheetStgData[Trend],Threshold[#All],4,FALSE)</f>
        <v>10</v>
      </c>
      <c r="L2529" s="5">
        <f>VLOOKUP(TrendSheetStgData[Population]&amp;TrendSheetStgData[Trend],Threshold[#All],5,FALSE)</f>
        <v>5</v>
      </c>
      <c r="M2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0" spans="1:13" x14ac:dyDescent="0.25">
      <c r="A2530" t="s">
        <v>116</v>
      </c>
      <c r="B2530" t="s">
        <v>116</v>
      </c>
      <c r="C2530" t="s">
        <v>78</v>
      </c>
      <c r="D2530" s="1" t="s">
        <v>101</v>
      </c>
      <c r="E2530" t="s">
        <v>93</v>
      </c>
      <c r="F2530" t="s">
        <v>17</v>
      </c>
      <c r="G2530">
        <v>6</v>
      </c>
      <c r="H2530">
        <v>0</v>
      </c>
      <c r="I2530" s="5">
        <f>IFERROR(VLOOKUP(TrendSheetStgData[Population]&amp;TrendSheetStgData[Cost Basis]&amp;TrendSheetStgData[Period]&amp;TrendSheetStgData[Trend],TrendSheetPrdData[#All],9,FALSE),0)</f>
        <v>0</v>
      </c>
      <c r="J2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0" s="5">
        <f>VLOOKUP(TrendSheetStgData[Population]&amp;TrendSheetStgData[Trend],Threshold[#All],4,FALSE)</f>
        <v>10</v>
      </c>
      <c r="L2530" s="5">
        <f>VLOOKUP(TrendSheetStgData[Population]&amp;TrendSheetStgData[Trend],Threshold[#All],5,FALSE)</f>
        <v>5</v>
      </c>
      <c r="M2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1" spans="1:13" x14ac:dyDescent="0.25">
      <c r="A2531" t="s">
        <v>116</v>
      </c>
      <c r="B2531" t="s">
        <v>116</v>
      </c>
      <c r="C2531" t="s">
        <v>78</v>
      </c>
      <c r="D2531" s="1" t="s">
        <v>102</v>
      </c>
      <c r="E2531" t="s">
        <v>93</v>
      </c>
      <c r="F2531" t="s">
        <v>17</v>
      </c>
      <c r="G2531">
        <v>6</v>
      </c>
      <c r="H2531">
        <v>0</v>
      </c>
      <c r="I2531" s="5">
        <f>IFERROR(VLOOKUP(TrendSheetStgData[Population]&amp;TrendSheetStgData[Cost Basis]&amp;TrendSheetStgData[Period]&amp;TrendSheetStgData[Trend],TrendSheetPrdData[#All],9,FALSE),0)</f>
        <v>0</v>
      </c>
      <c r="J2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1" s="5">
        <f>VLOOKUP(TrendSheetStgData[Population]&amp;TrendSheetStgData[Trend],Threshold[#All],4,FALSE)</f>
        <v>10</v>
      </c>
      <c r="L2531" s="5">
        <f>VLOOKUP(TrendSheetStgData[Population]&amp;TrendSheetStgData[Trend],Threshold[#All],5,FALSE)</f>
        <v>5</v>
      </c>
      <c r="M2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2" spans="1:13" x14ac:dyDescent="0.25">
      <c r="A2532" t="s">
        <v>116</v>
      </c>
      <c r="B2532" t="s">
        <v>116</v>
      </c>
      <c r="C2532" t="s">
        <v>78</v>
      </c>
      <c r="D2532" s="1" t="s">
        <v>103</v>
      </c>
      <c r="E2532" t="s">
        <v>93</v>
      </c>
      <c r="F2532" t="s">
        <v>17</v>
      </c>
      <c r="G2532">
        <v>6</v>
      </c>
      <c r="H2532">
        <v>0</v>
      </c>
      <c r="I2532" s="5">
        <f>IFERROR(VLOOKUP(TrendSheetStgData[Population]&amp;TrendSheetStgData[Cost Basis]&amp;TrendSheetStgData[Period]&amp;TrendSheetStgData[Trend],TrendSheetPrdData[#All],9,FALSE),0)</f>
        <v>0</v>
      </c>
      <c r="J2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2" s="5">
        <f>VLOOKUP(TrendSheetStgData[Population]&amp;TrendSheetStgData[Trend],Threshold[#All],4,FALSE)</f>
        <v>10</v>
      </c>
      <c r="L2532" s="5">
        <f>VLOOKUP(TrendSheetStgData[Population]&amp;TrendSheetStgData[Trend],Threshold[#All],5,FALSE)</f>
        <v>5</v>
      </c>
      <c r="M2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3" spans="1:13" x14ac:dyDescent="0.25">
      <c r="A2533" t="s">
        <v>116</v>
      </c>
      <c r="B2533" t="s">
        <v>116</v>
      </c>
      <c r="C2533" t="s">
        <v>78</v>
      </c>
      <c r="D2533" s="1" t="s">
        <v>104</v>
      </c>
      <c r="E2533" t="s">
        <v>93</v>
      </c>
      <c r="F2533" t="s">
        <v>17</v>
      </c>
      <c r="G2533">
        <v>6</v>
      </c>
      <c r="H2533">
        <v>0</v>
      </c>
      <c r="I2533" s="5">
        <f>IFERROR(VLOOKUP(TrendSheetStgData[Population]&amp;TrendSheetStgData[Cost Basis]&amp;TrendSheetStgData[Period]&amp;TrendSheetStgData[Trend],TrendSheetPrdData[#All],9,FALSE),0)</f>
        <v>0</v>
      </c>
      <c r="J2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3" s="5">
        <f>VLOOKUP(TrendSheetStgData[Population]&amp;TrendSheetStgData[Trend],Threshold[#All],4,FALSE)</f>
        <v>10</v>
      </c>
      <c r="L2533" s="5">
        <f>VLOOKUP(TrendSheetStgData[Population]&amp;TrendSheetStgData[Trend],Threshold[#All],5,FALSE)</f>
        <v>5</v>
      </c>
      <c r="M2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4" spans="1:13" x14ac:dyDescent="0.25">
      <c r="A2534" t="s">
        <v>116</v>
      </c>
      <c r="B2534" t="s">
        <v>116</v>
      </c>
      <c r="C2534" t="s">
        <v>78</v>
      </c>
      <c r="D2534" s="1" t="s">
        <v>105</v>
      </c>
      <c r="E2534" t="s">
        <v>113</v>
      </c>
      <c r="F2534" t="s">
        <v>17</v>
      </c>
      <c r="G2534">
        <v>6</v>
      </c>
      <c r="H2534">
        <v>42888.03</v>
      </c>
      <c r="I2534" s="5">
        <f>IFERROR(VLOOKUP(TrendSheetStgData[Population]&amp;TrendSheetStgData[Cost Basis]&amp;TrendSheetStgData[Period]&amp;TrendSheetStgData[Trend],TrendSheetPrdData[#All],9,FALSE),0)</f>
        <v>42888.03</v>
      </c>
      <c r="J2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4" s="5">
        <f>VLOOKUP(TrendSheetStgData[Population]&amp;TrendSheetStgData[Trend],Threshold[#All],4,FALSE)</f>
        <v>10</v>
      </c>
      <c r="L2534" s="5">
        <f>VLOOKUP(TrendSheetStgData[Population]&amp;TrendSheetStgData[Trend],Threshold[#All],5,FALSE)</f>
        <v>5</v>
      </c>
      <c r="M2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5" spans="1:13" x14ac:dyDescent="0.25">
      <c r="A2535" t="s">
        <v>116</v>
      </c>
      <c r="B2535" t="s">
        <v>116</v>
      </c>
      <c r="C2535" t="s">
        <v>78</v>
      </c>
      <c r="D2535" s="1" t="s">
        <v>106</v>
      </c>
      <c r="E2535" t="s">
        <v>113</v>
      </c>
      <c r="F2535" t="s">
        <v>17</v>
      </c>
      <c r="G2535">
        <v>6</v>
      </c>
      <c r="H2535">
        <v>0</v>
      </c>
      <c r="I2535" s="5">
        <f>IFERROR(VLOOKUP(TrendSheetStgData[Population]&amp;TrendSheetStgData[Cost Basis]&amp;TrendSheetStgData[Period]&amp;TrendSheetStgData[Trend],TrendSheetPrdData[#All],9,FALSE),0)</f>
        <v>0</v>
      </c>
      <c r="J2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5" s="5">
        <f>VLOOKUP(TrendSheetStgData[Population]&amp;TrendSheetStgData[Trend],Threshold[#All],4,FALSE)</f>
        <v>10</v>
      </c>
      <c r="L2535" s="5">
        <f>VLOOKUP(TrendSheetStgData[Population]&amp;TrendSheetStgData[Trend],Threshold[#All],5,FALSE)</f>
        <v>5</v>
      </c>
      <c r="M2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6" spans="1:13" x14ac:dyDescent="0.25">
      <c r="A2536" t="s">
        <v>116</v>
      </c>
      <c r="B2536" t="s">
        <v>116</v>
      </c>
      <c r="C2536" t="s">
        <v>78</v>
      </c>
      <c r="D2536" s="1" t="s">
        <v>107</v>
      </c>
      <c r="E2536" t="s">
        <v>113</v>
      </c>
      <c r="F2536" t="s">
        <v>17</v>
      </c>
      <c r="G2536">
        <v>6</v>
      </c>
      <c r="H2536">
        <v>0</v>
      </c>
      <c r="I2536" s="5">
        <f>IFERROR(VLOOKUP(TrendSheetStgData[Population]&amp;TrendSheetStgData[Cost Basis]&amp;TrendSheetStgData[Period]&amp;TrendSheetStgData[Trend],TrendSheetPrdData[#All],9,FALSE),0)</f>
        <v>0</v>
      </c>
      <c r="J2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6" s="5">
        <f>VLOOKUP(TrendSheetStgData[Population]&amp;TrendSheetStgData[Trend],Threshold[#All],4,FALSE)</f>
        <v>10</v>
      </c>
      <c r="L2536" s="5">
        <f>VLOOKUP(TrendSheetStgData[Population]&amp;TrendSheetStgData[Trend],Threshold[#All],5,FALSE)</f>
        <v>5</v>
      </c>
      <c r="M2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7" spans="1:13" x14ac:dyDescent="0.25">
      <c r="A2537" t="s">
        <v>116</v>
      </c>
      <c r="B2537" t="s">
        <v>116</v>
      </c>
      <c r="C2537" t="s">
        <v>78</v>
      </c>
      <c r="D2537" s="1" t="s">
        <v>108</v>
      </c>
      <c r="E2537" t="s">
        <v>113</v>
      </c>
      <c r="F2537" t="s">
        <v>17</v>
      </c>
      <c r="G2537">
        <v>6</v>
      </c>
      <c r="H2537">
        <v>0</v>
      </c>
      <c r="I2537" s="5">
        <f>IFERROR(VLOOKUP(TrendSheetStgData[Population]&amp;TrendSheetStgData[Cost Basis]&amp;TrendSheetStgData[Period]&amp;TrendSheetStgData[Trend],TrendSheetPrdData[#All],9,FALSE),0)</f>
        <v>0</v>
      </c>
      <c r="J2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7" s="5">
        <f>VLOOKUP(TrendSheetStgData[Population]&amp;TrendSheetStgData[Trend],Threshold[#All],4,FALSE)</f>
        <v>10</v>
      </c>
      <c r="L2537" s="5">
        <f>VLOOKUP(TrendSheetStgData[Population]&amp;TrendSheetStgData[Trend],Threshold[#All],5,FALSE)</f>
        <v>5</v>
      </c>
      <c r="M2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8" spans="1:13" x14ac:dyDescent="0.25">
      <c r="A2538" t="s">
        <v>116</v>
      </c>
      <c r="B2538" t="s">
        <v>116</v>
      </c>
      <c r="C2538" t="s">
        <v>78</v>
      </c>
      <c r="D2538" s="1" t="s">
        <v>109</v>
      </c>
      <c r="E2538" t="s">
        <v>113</v>
      </c>
      <c r="F2538" t="s">
        <v>17</v>
      </c>
      <c r="G2538">
        <v>6</v>
      </c>
      <c r="H2538">
        <v>0</v>
      </c>
      <c r="I2538" s="5">
        <f>IFERROR(VLOOKUP(TrendSheetStgData[Population]&amp;TrendSheetStgData[Cost Basis]&amp;TrendSheetStgData[Period]&amp;TrendSheetStgData[Trend],TrendSheetPrdData[#All],9,FALSE),0)</f>
        <v>0</v>
      </c>
      <c r="J2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8" s="5">
        <f>VLOOKUP(TrendSheetStgData[Population]&amp;TrendSheetStgData[Trend],Threshold[#All],4,FALSE)</f>
        <v>10</v>
      </c>
      <c r="L2538" s="5">
        <f>VLOOKUP(TrendSheetStgData[Population]&amp;TrendSheetStgData[Trend],Threshold[#All],5,FALSE)</f>
        <v>5</v>
      </c>
      <c r="M2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39" spans="1:13" x14ac:dyDescent="0.25">
      <c r="A2539" t="s">
        <v>116</v>
      </c>
      <c r="B2539" t="s">
        <v>116</v>
      </c>
      <c r="C2539" t="s">
        <v>78</v>
      </c>
      <c r="D2539" s="1" t="s">
        <v>110</v>
      </c>
      <c r="E2539" t="s">
        <v>113</v>
      </c>
      <c r="F2539" t="s">
        <v>17</v>
      </c>
      <c r="G2539">
        <v>6</v>
      </c>
      <c r="H2539">
        <v>0</v>
      </c>
      <c r="I2539" s="5">
        <f>IFERROR(VLOOKUP(TrendSheetStgData[Population]&amp;TrendSheetStgData[Cost Basis]&amp;TrendSheetStgData[Period]&amp;TrendSheetStgData[Trend],TrendSheetPrdData[#All],9,FALSE),0)</f>
        <v>0</v>
      </c>
      <c r="J2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39" s="5">
        <f>VLOOKUP(TrendSheetStgData[Population]&amp;TrendSheetStgData[Trend],Threshold[#All],4,FALSE)</f>
        <v>10</v>
      </c>
      <c r="L2539" s="5">
        <f>VLOOKUP(TrendSheetStgData[Population]&amp;TrendSheetStgData[Trend],Threshold[#All],5,FALSE)</f>
        <v>5</v>
      </c>
      <c r="M2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0" spans="1:13" x14ac:dyDescent="0.25">
      <c r="A2540" t="s">
        <v>116</v>
      </c>
      <c r="B2540" t="s">
        <v>116</v>
      </c>
      <c r="C2540" t="s">
        <v>78</v>
      </c>
      <c r="D2540" s="1" t="s">
        <v>111</v>
      </c>
      <c r="E2540" t="s">
        <v>113</v>
      </c>
      <c r="F2540" t="s">
        <v>17</v>
      </c>
      <c r="G2540">
        <v>6</v>
      </c>
      <c r="H2540">
        <v>0</v>
      </c>
      <c r="I2540" s="5">
        <f>IFERROR(VLOOKUP(TrendSheetStgData[Population]&amp;TrendSheetStgData[Cost Basis]&amp;TrendSheetStgData[Period]&amp;TrendSheetStgData[Trend],TrendSheetPrdData[#All],9,FALSE),0)</f>
        <v>0</v>
      </c>
      <c r="J2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0" s="5">
        <f>VLOOKUP(TrendSheetStgData[Population]&amp;TrendSheetStgData[Trend],Threshold[#All],4,FALSE)</f>
        <v>10</v>
      </c>
      <c r="L2540" s="5">
        <f>VLOOKUP(TrendSheetStgData[Population]&amp;TrendSheetStgData[Trend],Threshold[#All],5,FALSE)</f>
        <v>5</v>
      </c>
      <c r="M2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1" spans="1:13" x14ac:dyDescent="0.25">
      <c r="A2541" t="s">
        <v>116</v>
      </c>
      <c r="B2541" t="s">
        <v>116</v>
      </c>
      <c r="C2541" t="s">
        <v>78</v>
      </c>
      <c r="D2541" s="1" t="s">
        <v>112</v>
      </c>
      <c r="E2541" t="s">
        <v>113</v>
      </c>
      <c r="F2541" t="s">
        <v>17</v>
      </c>
      <c r="G2541">
        <v>6</v>
      </c>
      <c r="H2541">
        <v>0</v>
      </c>
      <c r="I2541" s="5">
        <f>IFERROR(VLOOKUP(TrendSheetStgData[Population]&amp;TrendSheetStgData[Cost Basis]&amp;TrendSheetStgData[Period]&amp;TrendSheetStgData[Trend],TrendSheetPrdData[#All],9,FALSE),0)</f>
        <v>0</v>
      </c>
      <c r="J2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1" s="5">
        <f>VLOOKUP(TrendSheetStgData[Population]&amp;TrendSheetStgData[Trend],Threshold[#All],4,FALSE)</f>
        <v>10</v>
      </c>
      <c r="L2541" s="5">
        <f>VLOOKUP(TrendSheetStgData[Population]&amp;TrendSheetStgData[Trend],Threshold[#All],5,FALSE)</f>
        <v>5</v>
      </c>
      <c r="M2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2" spans="1:13" x14ac:dyDescent="0.25">
      <c r="A2542" t="s">
        <v>116</v>
      </c>
      <c r="B2542" t="s">
        <v>116</v>
      </c>
      <c r="C2542" t="s">
        <v>78</v>
      </c>
      <c r="D2542" s="1" t="s">
        <v>114</v>
      </c>
      <c r="E2542" t="s">
        <v>113</v>
      </c>
      <c r="F2542" t="s">
        <v>17</v>
      </c>
      <c r="G2542">
        <v>6</v>
      </c>
      <c r="H2542">
        <v>0</v>
      </c>
      <c r="I2542" s="5">
        <f>IFERROR(VLOOKUP(TrendSheetStgData[Population]&amp;TrendSheetStgData[Cost Basis]&amp;TrendSheetStgData[Period]&amp;TrendSheetStgData[Trend],TrendSheetPrdData[#All],9,FALSE),0)</f>
        <v>0</v>
      </c>
      <c r="J2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2" s="5">
        <f>VLOOKUP(TrendSheetStgData[Population]&amp;TrendSheetStgData[Trend],Threshold[#All],4,FALSE)</f>
        <v>10</v>
      </c>
      <c r="L2542" s="5">
        <f>VLOOKUP(TrendSheetStgData[Population]&amp;TrendSheetStgData[Trend],Threshold[#All],5,FALSE)</f>
        <v>5</v>
      </c>
      <c r="M2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3" spans="1:13" x14ac:dyDescent="0.25">
      <c r="A2543" t="s">
        <v>116</v>
      </c>
      <c r="B2543" t="s">
        <v>116</v>
      </c>
      <c r="C2543" t="s">
        <v>78</v>
      </c>
      <c r="D2543" s="1" t="s">
        <v>92</v>
      </c>
      <c r="E2543" t="s">
        <v>93</v>
      </c>
      <c r="F2543" t="s">
        <v>18</v>
      </c>
      <c r="G2543">
        <v>7</v>
      </c>
      <c r="H2543">
        <v>0</v>
      </c>
      <c r="I2543" s="5">
        <f>IFERROR(VLOOKUP(TrendSheetStgData[Population]&amp;TrendSheetStgData[Cost Basis]&amp;TrendSheetStgData[Period]&amp;TrendSheetStgData[Trend],TrendSheetPrdData[#All],9,FALSE),0)</f>
        <v>0</v>
      </c>
      <c r="J2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3" s="5">
        <f>VLOOKUP(TrendSheetStgData[Population]&amp;TrendSheetStgData[Trend],Threshold[#All],4,FALSE)</f>
        <v>10</v>
      </c>
      <c r="L2543" s="5">
        <f>VLOOKUP(TrendSheetStgData[Population]&amp;TrendSheetStgData[Trend],Threshold[#All],5,FALSE)</f>
        <v>5</v>
      </c>
      <c r="M2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4" spans="1:13" x14ac:dyDescent="0.25">
      <c r="A2544" t="s">
        <v>116</v>
      </c>
      <c r="B2544" t="s">
        <v>116</v>
      </c>
      <c r="C2544" t="s">
        <v>78</v>
      </c>
      <c r="D2544" s="1" t="s">
        <v>94</v>
      </c>
      <c r="E2544" t="s">
        <v>93</v>
      </c>
      <c r="F2544" t="s">
        <v>18</v>
      </c>
      <c r="G2544">
        <v>7</v>
      </c>
      <c r="H2544">
        <v>1</v>
      </c>
      <c r="I2544" s="5">
        <f>IFERROR(VLOOKUP(TrendSheetStgData[Population]&amp;TrendSheetStgData[Cost Basis]&amp;TrendSheetStgData[Period]&amp;TrendSheetStgData[Trend],TrendSheetPrdData[#All],9,FALSE),0)</f>
        <v>1</v>
      </c>
      <c r="J2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4" s="5">
        <f>VLOOKUP(TrendSheetStgData[Population]&amp;TrendSheetStgData[Trend],Threshold[#All],4,FALSE)</f>
        <v>10</v>
      </c>
      <c r="L2544" s="5">
        <f>VLOOKUP(TrendSheetStgData[Population]&amp;TrendSheetStgData[Trend],Threshold[#All],5,FALSE)</f>
        <v>5</v>
      </c>
      <c r="M2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5" spans="1:13" x14ac:dyDescent="0.25">
      <c r="A2545" t="s">
        <v>116</v>
      </c>
      <c r="B2545" t="s">
        <v>116</v>
      </c>
      <c r="C2545" t="s">
        <v>78</v>
      </c>
      <c r="D2545" s="1" t="s">
        <v>95</v>
      </c>
      <c r="E2545" t="s">
        <v>93</v>
      </c>
      <c r="F2545" t="s">
        <v>18</v>
      </c>
      <c r="G2545">
        <v>7</v>
      </c>
      <c r="H2545">
        <v>0</v>
      </c>
      <c r="I2545" s="5">
        <f>IFERROR(VLOOKUP(TrendSheetStgData[Population]&amp;TrendSheetStgData[Cost Basis]&amp;TrendSheetStgData[Period]&amp;TrendSheetStgData[Trend],TrendSheetPrdData[#All],9,FALSE),0)</f>
        <v>0</v>
      </c>
      <c r="J2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5" s="5">
        <f>VLOOKUP(TrendSheetStgData[Population]&amp;TrendSheetStgData[Trend],Threshold[#All],4,FALSE)</f>
        <v>10</v>
      </c>
      <c r="L2545" s="5">
        <f>VLOOKUP(TrendSheetStgData[Population]&amp;TrendSheetStgData[Trend],Threshold[#All],5,FALSE)</f>
        <v>5</v>
      </c>
      <c r="M2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6" spans="1:13" x14ac:dyDescent="0.25">
      <c r="A2546" t="s">
        <v>116</v>
      </c>
      <c r="B2546" t="s">
        <v>116</v>
      </c>
      <c r="C2546" t="s">
        <v>78</v>
      </c>
      <c r="D2546" s="1" t="s">
        <v>96</v>
      </c>
      <c r="E2546" t="s">
        <v>93</v>
      </c>
      <c r="F2546" t="s">
        <v>18</v>
      </c>
      <c r="G2546">
        <v>7</v>
      </c>
      <c r="H2546">
        <v>0</v>
      </c>
      <c r="I2546" s="5">
        <f>IFERROR(VLOOKUP(TrendSheetStgData[Population]&amp;TrendSheetStgData[Cost Basis]&amp;TrendSheetStgData[Period]&amp;TrendSheetStgData[Trend],TrendSheetPrdData[#All],9,FALSE),0)</f>
        <v>0</v>
      </c>
      <c r="J2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6" s="5">
        <f>VLOOKUP(TrendSheetStgData[Population]&amp;TrendSheetStgData[Trend],Threshold[#All],4,FALSE)</f>
        <v>10</v>
      </c>
      <c r="L2546" s="5">
        <f>VLOOKUP(TrendSheetStgData[Population]&amp;TrendSheetStgData[Trend],Threshold[#All],5,FALSE)</f>
        <v>5</v>
      </c>
      <c r="M2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7" spans="1:13" x14ac:dyDescent="0.25">
      <c r="A2547" t="s">
        <v>116</v>
      </c>
      <c r="B2547" t="s">
        <v>116</v>
      </c>
      <c r="C2547" t="s">
        <v>78</v>
      </c>
      <c r="D2547" s="1" t="s">
        <v>97</v>
      </c>
      <c r="E2547" t="s">
        <v>93</v>
      </c>
      <c r="F2547" t="s">
        <v>18</v>
      </c>
      <c r="G2547">
        <v>7</v>
      </c>
      <c r="H2547">
        <v>0</v>
      </c>
      <c r="I2547" s="5">
        <f>IFERROR(VLOOKUP(TrendSheetStgData[Population]&amp;TrendSheetStgData[Cost Basis]&amp;TrendSheetStgData[Period]&amp;TrendSheetStgData[Trend],TrendSheetPrdData[#All],9,FALSE),0)</f>
        <v>0</v>
      </c>
      <c r="J2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7" s="5">
        <f>VLOOKUP(TrendSheetStgData[Population]&amp;TrendSheetStgData[Trend],Threshold[#All],4,FALSE)</f>
        <v>10</v>
      </c>
      <c r="L2547" s="5">
        <f>VLOOKUP(TrendSheetStgData[Population]&amp;TrendSheetStgData[Trend],Threshold[#All],5,FALSE)</f>
        <v>5</v>
      </c>
      <c r="M2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8" spans="1:13" x14ac:dyDescent="0.25">
      <c r="A2548" t="s">
        <v>116</v>
      </c>
      <c r="B2548" t="s">
        <v>116</v>
      </c>
      <c r="C2548" t="s">
        <v>78</v>
      </c>
      <c r="D2548" s="1" t="s">
        <v>98</v>
      </c>
      <c r="E2548" t="s">
        <v>93</v>
      </c>
      <c r="F2548" t="s">
        <v>18</v>
      </c>
      <c r="G2548">
        <v>7</v>
      </c>
      <c r="H2548">
        <v>0</v>
      </c>
      <c r="I2548" s="5">
        <f>IFERROR(VLOOKUP(TrendSheetStgData[Population]&amp;TrendSheetStgData[Cost Basis]&amp;TrendSheetStgData[Period]&amp;TrendSheetStgData[Trend],TrendSheetPrdData[#All],9,FALSE),0)</f>
        <v>0</v>
      </c>
      <c r="J2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8" s="5">
        <f>VLOOKUP(TrendSheetStgData[Population]&amp;TrendSheetStgData[Trend],Threshold[#All],4,FALSE)</f>
        <v>10</v>
      </c>
      <c r="L2548" s="5">
        <f>VLOOKUP(TrendSheetStgData[Population]&amp;TrendSheetStgData[Trend],Threshold[#All],5,FALSE)</f>
        <v>5</v>
      </c>
      <c r="M2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49" spans="1:13" x14ac:dyDescent="0.25">
      <c r="A2549" t="s">
        <v>116</v>
      </c>
      <c r="B2549" t="s">
        <v>116</v>
      </c>
      <c r="C2549" t="s">
        <v>78</v>
      </c>
      <c r="D2549" s="1" t="s">
        <v>99</v>
      </c>
      <c r="E2549" t="s">
        <v>93</v>
      </c>
      <c r="F2549" t="s">
        <v>18</v>
      </c>
      <c r="G2549">
        <v>7</v>
      </c>
      <c r="H2549">
        <v>0</v>
      </c>
      <c r="I2549" s="5">
        <f>IFERROR(VLOOKUP(TrendSheetStgData[Population]&amp;TrendSheetStgData[Cost Basis]&amp;TrendSheetStgData[Period]&amp;TrendSheetStgData[Trend],TrendSheetPrdData[#All],9,FALSE),0)</f>
        <v>0</v>
      </c>
      <c r="J2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49" s="5">
        <f>VLOOKUP(TrendSheetStgData[Population]&amp;TrendSheetStgData[Trend],Threshold[#All],4,FALSE)</f>
        <v>10</v>
      </c>
      <c r="L2549" s="5">
        <f>VLOOKUP(TrendSheetStgData[Population]&amp;TrendSheetStgData[Trend],Threshold[#All],5,FALSE)</f>
        <v>5</v>
      </c>
      <c r="M2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0" spans="1:13" x14ac:dyDescent="0.25">
      <c r="A2550" t="s">
        <v>116</v>
      </c>
      <c r="B2550" t="s">
        <v>116</v>
      </c>
      <c r="C2550" t="s">
        <v>78</v>
      </c>
      <c r="D2550" s="1" t="s">
        <v>100</v>
      </c>
      <c r="E2550" t="s">
        <v>93</v>
      </c>
      <c r="F2550" t="s">
        <v>18</v>
      </c>
      <c r="G2550">
        <v>7</v>
      </c>
      <c r="H2550">
        <v>0</v>
      </c>
      <c r="I2550" s="5">
        <f>IFERROR(VLOOKUP(TrendSheetStgData[Population]&amp;TrendSheetStgData[Cost Basis]&amp;TrendSheetStgData[Period]&amp;TrendSheetStgData[Trend],TrendSheetPrdData[#All],9,FALSE),0)</f>
        <v>0</v>
      </c>
      <c r="J2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0" s="5">
        <f>VLOOKUP(TrendSheetStgData[Population]&amp;TrendSheetStgData[Trend],Threshold[#All],4,FALSE)</f>
        <v>10</v>
      </c>
      <c r="L2550" s="5">
        <f>VLOOKUP(TrendSheetStgData[Population]&amp;TrendSheetStgData[Trend],Threshold[#All],5,FALSE)</f>
        <v>5</v>
      </c>
      <c r="M2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1" spans="1:13" x14ac:dyDescent="0.25">
      <c r="A2551" t="s">
        <v>116</v>
      </c>
      <c r="B2551" t="s">
        <v>116</v>
      </c>
      <c r="C2551" t="s">
        <v>78</v>
      </c>
      <c r="D2551" s="1" t="s">
        <v>101</v>
      </c>
      <c r="E2551" t="s">
        <v>93</v>
      </c>
      <c r="F2551" t="s">
        <v>18</v>
      </c>
      <c r="G2551">
        <v>7</v>
      </c>
      <c r="H2551">
        <v>0</v>
      </c>
      <c r="I2551" s="5">
        <f>IFERROR(VLOOKUP(TrendSheetStgData[Population]&amp;TrendSheetStgData[Cost Basis]&amp;TrendSheetStgData[Period]&amp;TrendSheetStgData[Trend],TrendSheetPrdData[#All],9,FALSE),0)</f>
        <v>0</v>
      </c>
      <c r="J2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1" s="5">
        <f>VLOOKUP(TrendSheetStgData[Population]&amp;TrendSheetStgData[Trend],Threshold[#All],4,FALSE)</f>
        <v>10</v>
      </c>
      <c r="L2551" s="5">
        <f>VLOOKUP(TrendSheetStgData[Population]&amp;TrendSheetStgData[Trend],Threshold[#All],5,FALSE)</f>
        <v>5</v>
      </c>
      <c r="M2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2" spans="1:13" x14ac:dyDescent="0.25">
      <c r="A2552" t="s">
        <v>116</v>
      </c>
      <c r="B2552" t="s">
        <v>116</v>
      </c>
      <c r="C2552" t="s">
        <v>78</v>
      </c>
      <c r="D2552" s="1" t="s">
        <v>102</v>
      </c>
      <c r="E2552" t="s">
        <v>93</v>
      </c>
      <c r="F2552" t="s">
        <v>18</v>
      </c>
      <c r="G2552">
        <v>7</v>
      </c>
      <c r="H2552">
        <v>0</v>
      </c>
      <c r="I2552" s="5">
        <f>IFERROR(VLOOKUP(TrendSheetStgData[Population]&amp;TrendSheetStgData[Cost Basis]&amp;TrendSheetStgData[Period]&amp;TrendSheetStgData[Trend],TrendSheetPrdData[#All],9,FALSE),0)</f>
        <v>0</v>
      </c>
      <c r="J2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2" s="5">
        <f>VLOOKUP(TrendSheetStgData[Population]&amp;TrendSheetStgData[Trend],Threshold[#All],4,FALSE)</f>
        <v>10</v>
      </c>
      <c r="L2552" s="5">
        <f>VLOOKUP(TrendSheetStgData[Population]&amp;TrendSheetStgData[Trend],Threshold[#All],5,FALSE)</f>
        <v>5</v>
      </c>
      <c r="M2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3" spans="1:13" x14ac:dyDescent="0.25">
      <c r="A2553" t="s">
        <v>116</v>
      </c>
      <c r="B2553" t="s">
        <v>116</v>
      </c>
      <c r="C2553" t="s">
        <v>78</v>
      </c>
      <c r="D2553" s="1" t="s">
        <v>103</v>
      </c>
      <c r="E2553" t="s">
        <v>93</v>
      </c>
      <c r="F2553" t="s">
        <v>18</v>
      </c>
      <c r="G2553">
        <v>7</v>
      </c>
      <c r="H2553">
        <v>0</v>
      </c>
      <c r="I2553" s="5">
        <f>IFERROR(VLOOKUP(TrendSheetStgData[Population]&amp;TrendSheetStgData[Cost Basis]&amp;TrendSheetStgData[Period]&amp;TrendSheetStgData[Trend],TrendSheetPrdData[#All],9,FALSE),0)</f>
        <v>0</v>
      </c>
      <c r="J2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3" s="5">
        <f>VLOOKUP(TrendSheetStgData[Population]&amp;TrendSheetStgData[Trend],Threshold[#All],4,FALSE)</f>
        <v>10</v>
      </c>
      <c r="L2553" s="5">
        <f>VLOOKUP(TrendSheetStgData[Population]&amp;TrendSheetStgData[Trend],Threshold[#All],5,FALSE)</f>
        <v>5</v>
      </c>
      <c r="M2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4" spans="1:13" x14ac:dyDescent="0.25">
      <c r="A2554" t="s">
        <v>116</v>
      </c>
      <c r="B2554" t="s">
        <v>116</v>
      </c>
      <c r="C2554" t="s">
        <v>78</v>
      </c>
      <c r="D2554" s="1" t="s">
        <v>104</v>
      </c>
      <c r="E2554" t="s">
        <v>93</v>
      </c>
      <c r="F2554" t="s">
        <v>18</v>
      </c>
      <c r="G2554">
        <v>7</v>
      </c>
      <c r="H2554">
        <v>0</v>
      </c>
      <c r="I2554" s="5">
        <f>IFERROR(VLOOKUP(TrendSheetStgData[Population]&amp;TrendSheetStgData[Cost Basis]&amp;TrendSheetStgData[Period]&amp;TrendSheetStgData[Trend],TrendSheetPrdData[#All],9,FALSE),0)</f>
        <v>0</v>
      </c>
      <c r="J2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4" s="5">
        <f>VLOOKUP(TrendSheetStgData[Population]&amp;TrendSheetStgData[Trend],Threshold[#All],4,FALSE)</f>
        <v>10</v>
      </c>
      <c r="L2554" s="5">
        <f>VLOOKUP(TrendSheetStgData[Population]&amp;TrendSheetStgData[Trend],Threshold[#All],5,FALSE)</f>
        <v>5</v>
      </c>
      <c r="M2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5" spans="1:13" x14ac:dyDescent="0.25">
      <c r="A2555" t="s">
        <v>116</v>
      </c>
      <c r="B2555" t="s">
        <v>116</v>
      </c>
      <c r="C2555" t="s">
        <v>78</v>
      </c>
      <c r="D2555" s="1" t="s">
        <v>105</v>
      </c>
      <c r="E2555" t="s">
        <v>113</v>
      </c>
      <c r="F2555" t="s">
        <v>18</v>
      </c>
      <c r="G2555">
        <v>7</v>
      </c>
      <c r="H2555">
        <v>1</v>
      </c>
      <c r="I2555" s="5">
        <f>IFERROR(VLOOKUP(TrendSheetStgData[Population]&amp;TrendSheetStgData[Cost Basis]&amp;TrendSheetStgData[Period]&amp;TrendSheetStgData[Trend],TrendSheetPrdData[#All],9,FALSE),0)</f>
        <v>1</v>
      </c>
      <c r="J2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5" s="5">
        <f>VLOOKUP(TrendSheetStgData[Population]&amp;TrendSheetStgData[Trend],Threshold[#All],4,FALSE)</f>
        <v>10</v>
      </c>
      <c r="L2555" s="5">
        <f>VLOOKUP(TrendSheetStgData[Population]&amp;TrendSheetStgData[Trend],Threshold[#All],5,FALSE)</f>
        <v>5</v>
      </c>
      <c r="M2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6" spans="1:13" x14ac:dyDescent="0.25">
      <c r="A2556" t="s">
        <v>116</v>
      </c>
      <c r="B2556" t="s">
        <v>116</v>
      </c>
      <c r="C2556" t="s">
        <v>78</v>
      </c>
      <c r="D2556" s="1" t="s">
        <v>106</v>
      </c>
      <c r="E2556" t="s">
        <v>113</v>
      </c>
      <c r="F2556" t="s">
        <v>18</v>
      </c>
      <c r="G2556">
        <v>7</v>
      </c>
      <c r="H2556">
        <v>0</v>
      </c>
      <c r="I2556" s="5">
        <f>IFERROR(VLOOKUP(TrendSheetStgData[Population]&amp;TrendSheetStgData[Cost Basis]&amp;TrendSheetStgData[Period]&amp;TrendSheetStgData[Trend],TrendSheetPrdData[#All],9,FALSE),0)</f>
        <v>0</v>
      </c>
      <c r="J2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6" s="5">
        <f>VLOOKUP(TrendSheetStgData[Population]&amp;TrendSheetStgData[Trend],Threshold[#All],4,FALSE)</f>
        <v>10</v>
      </c>
      <c r="L2556" s="5">
        <f>VLOOKUP(TrendSheetStgData[Population]&amp;TrendSheetStgData[Trend],Threshold[#All],5,FALSE)</f>
        <v>5</v>
      </c>
      <c r="M2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7" spans="1:13" x14ac:dyDescent="0.25">
      <c r="A2557" t="s">
        <v>116</v>
      </c>
      <c r="B2557" t="s">
        <v>116</v>
      </c>
      <c r="C2557" t="s">
        <v>78</v>
      </c>
      <c r="D2557" s="1" t="s">
        <v>107</v>
      </c>
      <c r="E2557" t="s">
        <v>113</v>
      </c>
      <c r="F2557" t="s">
        <v>18</v>
      </c>
      <c r="G2557">
        <v>7</v>
      </c>
      <c r="H2557">
        <v>0</v>
      </c>
      <c r="I2557" s="5">
        <f>IFERROR(VLOOKUP(TrendSheetStgData[Population]&amp;TrendSheetStgData[Cost Basis]&amp;TrendSheetStgData[Period]&amp;TrendSheetStgData[Trend],TrendSheetPrdData[#All],9,FALSE),0)</f>
        <v>0</v>
      </c>
      <c r="J2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7" s="5">
        <f>VLOOKUP(TrendSheetStgData[Population]&amp;TrendSheetStgData[Trend],Threshold[#All],4,FALSE)</f>
        <v>10</v>
      </c>
      <c r="L2557" s="5">
        <f>VLOOKUP(TrendSheetStgData[Population]&amp;TrendSheetStgData[Trend],Threshold[#All],5,FALSE)</f>
        <v>5</v>
      </c>
      <c r="M2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8" spans="1:13" x14ac:dyDescent="0.25">
      <c r="A2558" t="s">
        <v>116</v>
      </c>
      <c r="B2558" t="s">
        <v>116</v>
      </c>
      <c r="C2558" t="s">
        <v>78</v>
      </c>
      <c r="D2558" s="1" t="s">
        <v>108</v>
      </c>
      <c r="E2558" t="s">
        <v>113</v>
      </c>
      <c r="F2558" t="s">
        <v>18</v>
      </c>
      <c r="G2558">
        <v>7</v>
      </c>
      <c r="H2558">
        <v>0</v>
      </c>
      <c r="I2558" s="5">
        <f>IFERROR(VLOOKUP(TrendSheetStgData[Population]&amp;TrendSheetStgData[Cost Basis]&amp;TrendSheetStgData[Period]&amp;TrendSheetStgData[Trend],TrendSheetPrdData[#All],9,FALSE),0)</f>
        <v>0</v>
      </c>
      <c r="J2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8" s="5">
        <f>VLOOKUP(TrendSheetStgData[Population]&amp;TrendSheetStgData[Trend],Threshold[#All],4,FALSE)</f>
        <v>10</v>
      </c>
      <c r="L2558" s="5">
        <f>VLOOKUP(TrendSheetStgData[Population]&amp;TrendSheetStgData[Trend],Threshold[#All],5,FALSE)</f>
        <v>5</v>
      </c>
      <c r="M2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59" spans="1:13" x14ac:dyDescent="0.25">
      <c r="A2559" t="s">
        <v>116</v>
      </c>
      <c r="B2559" t="s">
        <v>116</v>
      </c>
      <c r="C2559" t="s">
        <v>78</v>
      </c>
      <c r="D2559" s="1" t="s">
        <v>109</v>
      </c>
      <c r="E2559" t="s">
        <v>113</v>
      </c>
      <c r="F2559" t="s">
        <v>18</v>
      </c>
      <c r="G2559">
        <v>7</v>
      </c>
      <c r="H2559">
        <v>0</v>
      </c>
      <c r="I2559" s="5">
        <f>IFERROR(VLOOKUP(TrendSheetStgData[Population]&amp;TrendSheetStgData[Cost Basis]&amp;TrendSheetStgData[Period]&amp;TrendSheetStgData[Trend],TrendSheetPrdData[#All],9,FALSE),0)</f>
        <v>0</v>
      </c>
      <c r="J2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59" s="5">
        <f>VLOOKUP(TrendSheetStgData[Population]&amp;TrendSheetStgData[Trend],Threshold[#All],4,FALSE)</f>
        <v>10</v>
      </c>
      <c r="L2559" s="5">
        <f>VLOOKUP(TrendSheetStgData[Population]&amp;TrendSheetStgData[Trend],Threshold[#All],5,FALSE)</f>
        <v>5</v>
      </c>
      <c r="M2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0" spans="1:13" x14ac:dyDescent="0.25">
      <c r="A2560" t="s">
        <v>116</v>
      </c>
      <c r="B2560" t="s">
        <v>116</v>
      </c>
      <c r="C2560" t="s">
        <v>78</v>
      </c>
      <c r="D2560" s="1" t="s">
        <v>110</v>
      </c>
      <c r="E2560" t="s">
        <v>113</v>
      </c>
      <c r="F2560" t="s">
        <v>18</v>
      </c>
      <c r="G2560">
        <v>7</v>
      </c>
      <c r="H2560">
        <v>0</v>
      </c>
      <c r="I2560" s="5">
        <f>IFERROR(VLOOKUP(TrendSheetStgData[Population]&amp;TrendSheetStgData[Cost Basis]&amp;TrendSheetStgData[Period]&amp;TrendSheetStgData[Trend],TrendSheetPrdData[#All],9,FALSE),0)</f>
        <v>0</v>
      </c>
      <c r="J2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0" s="5">
        <f>VLOOKUP(TrendSheetStgData[Population]&amp;TrendSheetStgData[Trend],Threshold[#All],4,FALSE)</f>
        <v>10</v>
      </c>
      <c r="L2560" s="5">
        <f>VLOOKUP(TrendSheetStgData[Population]&amp;TrendSheetStgData[Trend],Threshold[#All],5,FALSE)</f>
        <v>5</v>
      </c>
      <c r="M2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1" spans="1:13" x14ac:dyDescent="0.25">
      <c r="A2561" t="s">
        <v>116</v>
      </c>
      <c r="B2561" t="s">
        <v>116</v>
      </c>
      <c r="C2561" t="s">
        <v>78</v>
      </c>
      <c r="D2561" s="1" t="s">
        <v>111</v>
      </c>
      <c r="E2561" t="s">
        <v>113</v>
      </c>
      <c r="F2561" t="s">
        <v>18</v>
      </c>
      <c r="G2561">
        <v>7</v>
      </c>
      <c r="H2561">
        <v>0</v>
      </c>
      <c r="I2561" s="5">
        <f>IFERROR(VLOOKUP(TrendSheetStgData[Population]&amp;TrendSheetStgData[Cost Basis]&amp;TrendSheetStgData[Period]&amp;TrendSheetStgData[Trend],TrendSheetPrdData[#All],9,FALSE),0)</f>
        <v>0</v>
      </c>
      <c r="J2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1" s="5">
        <f>VLOOKUP(TrendSheetStgData[Population]&amp;TrendSheetStgData[Trend],Threshold[#All],4,FALSE)</f>
        <v>10</v>
      </c>
      <c r="L2561" s="5">
        <f>VLOOKUP(TrendSheetStgData[Population]&amp;TrendSheetStgData[Trend],Threshold[#All],5,FALSE)</f>
        <v>5</v>
      </c>
      <c r="M2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2" spans="1:13" x14ac:dyDescent="0.25">
      <c r="A2562" t="s">
        <v>116</v>
      </c>
      <c r="B2562" t="s">
        <v>116</v>
      </c>
      <c r="C2562" t="s">
        <v>78</v>
      </c>
      <c r="D2562" s="1" t="s">
        <v>112</v>
      </c>
      <c r="E2562" t="s">
        <v>113</v>
      </c>
      <c r="F2562" t="s">
        <v>18</v>
      </c>
      <c r="G2562">
        <v>7</v>
      </c>
      <c r="H2562">
        <v>0</v>
      </c>
      <c r="I2562" s="5">
        <f>IFERROR(VLOOKUP(TrendSheetStgData[Population]&amp;TrendSheetStgData[Cost Basis]&amp;TrendSheetStgData[Period]&amp;TrendSheetStgData[Trend],TrendSheetPrdData[#All],9,FALSE),0)</f>
        <v>0</v>
      </c>
      <c r="J2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2" s="5">
        <f>VLOOKUP(TrendSheetStgData[Population]&amp;TrendSheetStgData[Trend],Threshold[#All],4,FALSE)</f>
        <v>10</v>
      </c>
      <c r="L2562" s="5">
        <f>VLOOKUP(TrendSheetStgData[Population]&amp;TrendSheetStgData[Trend],Threshold[#All],5,FALSE)</f>
        <v>5</v>
      </c>
      <c r="M2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3" spans="1:13" x14ac:dyDescent="0.25">
      <c r="A2563" t="s">
        <v>116</v>
      </c>
      <c r="B2563" t="s">
        <v>116</v>
      </c>
      <c r="C2563" t="s">
        <v>78</v>
      </c>
      <c r="D2563" s="1" t="s">
        <v>114</v>
      </c>
      <c r="E2563" t="s">
        <v>113</v>
      </c>
      <c r="F2563" t="s">
        <v>18</v>
      </c>
      <c r="G2563">
        <v>7</v>
      </c>
      <c r="H2563">
        <v>0</v>
      </c>
      <c r="I2563" s="5">
        <f>IFERROR(VLOOKUP(TrendSheetStgData[Population]&amp;TrendSheetStgData[Cost Basis]&amp;TrendSheetStgData[Period]&amp;TrendSheetStgData[Trend],TrendSheetPrdData[#All],9,FALSE),0)</f>
        <v>0</v>
      </c>
      <c r="J2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3" s="5">
        <f>VLOOKUP(TrendSheetStgData[Population]&amp;TrendSheetStgData[Trend],Threshold[#All],4,FALSE)</f>
        <v>10</v>
      </c>
      <c r="L2563" s="5">
        <f>VLOOKUP(TrendSheetStgData[Population]&amp;TrendSheetStgData[Trend],Threshold[#All],5,FALSE)</f>
        <v>5</v>
      </c>
      <c r="M2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4" spans="1:13" x14ac:dyDescent="0.25">
      <c r="A2564" t="s">
        <v>116</v>
      </c>
      <c r="B2564" t="s">
        <v>116</v>
      </c>
      <c r="C2564" t="s">
        <v>78</v>
      </c>
      <c r="D2564" s="1" t="s">
        <v>92</v>
      </c>
      <c r="E2564" t="s">
        <v>93</v>
      </c>
      <c r="F2564" t="s">
        <v>19</v>
      </c>
      <c r="G2564">
        <v>8</v>
      </c>
      <c r="H2564">
        <v>3409.24</v>
      </c>
      <c r="I2564" s="5">
        <f>IFERROR(VLOOKUP(TrendSheetStgData[Population]&amp;TrendSheetStgData[Cost Basis]&amp;TrendSheetStgData[Period]&amp;TrendSheetStgData[Trend],TrendSheetPrdData[#All],9,FALSE),0)</f>
        <v>3409.24</v>
      </c>
      <c r="J2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4" s="5">
        <f>VLOOKUP(TrendSheetStgData[Population]&amp;TrendSheetStgData[Trend],Threshold[#All],4,FALSE)</f>
        <v>10</v>
      </c>
      <c r="L2564" s="5">
        <f>VLOOKUP(TrendSheetStgData[Population]&amp;TrendSheetStgData[Trend],Threshold[#All],5,FALSE)</f>
        <v>5</v>
      </c>
      <c r="M2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5" spans="1:13" x14ac:dyDescent="0.25">
      <c r="A2565" t="s">
        <v>116</v>
      </c>
      <c r="B2565" t="s">
        <v>116</v>
      </c>
      <c r="C2565" t="s">
        <v>78</v>
      </c>
      <c r="D2565" s="1" t="s">
        <v>94</v>
      </c>
      <c r="E2565" t="s">
        <v>93</v>
      </c>
      <c r="F2565" t="s">
        <v>19</v>
      </c>
      <c r="G2565">
        <v>8</v>
      </c>
      <c r="H2565">
        <v>1379.7</v>
      </c>
      <c r="I2565" s="5">
        <f>IFERROR(VLOOKUP(TrendSheetStgData[Population]&amp;TrendSheetStgData[Cost Basis]&amp;TrendSheetStgData[Period]&amp;TrendSheetStgData[Trend],TrendSheetPrdData[#All],9,FALSE),0)</f>
        <v>1379.7</v>
      </c>
      <c r="J2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5" s="5">
        <f>VLOOKUP(TrendSheetStgData[Population]&amp;TrendSheetStgData[Trend],Threshold[#All],4,FALSE)</f>
        <v>10</v>
      </c>
      <c r="L2565" s="5">
        <f>VLOOKUP(TrendSheetStgData[Population]&amp;TrendSheetStgData[Trend],Threshold[#All],5,FALSE)</f>
        <v>5</v>
      </c>
      <c r="M2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6" spans="1:13" x14ac:dyDescent="0.25">
      <c r="A2566" t="s">
        <v>116</v>
      </c>
      <c r="B2566" t="s">
        <v>116</v>
      </c>
      <c r="C2566" t="s">
        <v>78</v>
      </c>
      <c r="D2566" s="1" t="s">
        <v>95</v>
      </c>
      <c r="E2566" t="s">
        <v>93</v>
      </c>
      <c r="F2566" t="s">
        <v>19</v>
      </c>
      <c r="G2566">
        <v>8</v>
      </c>
      <c r="H2566">
        <v>3307.65</v>
      </c>
      <c r="I2566" s="5">
        <f>IFERROR(VLOOKUP(TrendSheetStgData[Population]&amp;TrendSheetStgData[Cost Basis]&amp;TrendSheetStgData[Period]&amp;TrendSheetStgData[Trend],TrendSheetPrdData[#All],9,FALSE),0)</f>
        <v>3307.65</v>
      </c>
      <c r="J2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6" s="5">
        <f>VLOOKUP(TrendSheetStgData[Population]&amp;TrendSheetStgData[Trend],Threshold[#All],4,FALSE)</f>
        <v>10</v>
      </c>
      <c r="L2566" s="5">
        <f>VLOOKUP(TrendSheetStgData[Population]&amp;TrendSheetStgData[Trend],Threshold[#All],5,FALSE)</f>
        <v>5</v>
      </c>
      <c r="M2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7" spans="1:13" x14ac:dyDescent="0.25">
      <c r="A2567" t="s">
        <v>116</v>
      </c>
      <c r="B2567" t="s">
        <v>116</v>
      </c>
      <c r="C2567" t="s">
        <v>78</v>
      </c>
      <c r="D2567" s="1" t="s">
        <v>96</v>
      </c>
      <c r="E2567" t="s">
        <v>93</v>
      </c>
      <c r="F2567" t="s">
        <v>19</v>
      </c>
      <c r="G2567">
        <v>8</v>
      </c>
      <c r="H2567">
        <v>5778.94</v>
      </c>
      <c r="I2567" s="5">
        <f>IFERROR(VLOOKUP(TrendSheetStgData[Population]&amp;TrendSheetStgData[Cost Basis]&amp;TrendSheetStgData[Period]&amp;TrendSheetStgData[Trend],TrendSheetPrdData[#All],9,FALSE),0)</f>
        <v>5778.94</v>
      </c>
      <c r="J2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7" s="5">
        <f>VLOOKUP(TrendSheetStgData[Population]&amp;TrendSheetStgData[Trend],Threshold[#All],4,FALSE)</f>
        <v>10</v>
      </c>
      <c r="L2567" s="5">
        <f>VLOOKUP(TrendSheetStgData[Population]&amp;TrendSheetStgData[Trend],Threshold[#All],5,FALSE)</f>
        <v>5</v>
      </c>
      <c r="M2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8" spans="1:13" x14ac:dyDescent="0.25">
      <c r="A2568" t="s">
        <v>116</v>
      </c>
      <c r="B2568" t="s">
        <v>116</v>
      </c>
      <c r="C2568" t="s">
        <v>78</v>
      </c>
      <c r="D2568" s="1" t="s">
        <v>97</v>
      </c>
      <c r="E2568" t="s">
        <v>93</v>
      </c>
      <c r="F2568" t="s">
        <v>19</v>
      </c>
      <c r="G2568">
        <v>8</v>
      </c>
      <c r="H2568">
        <v>3469.88</v>
      </c>
      <c r="I2568" s="5">
        <f>IFERROR(VLOOKUP(TrendSheetStgData[Population]&amp;TrendSheetStgData[Cost Basis]&amp;TrendSheetStgData[Period]&amp;TrendSheetStgData[Trend],TrendSheetPrdData[#All],9,FALSE),0)</f>
        <v>3469.88</v>
      </c>
      <c r="J2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8" s="5">
        <f>VLOOKUP(TrendSheetStgData[Population]&amp;TrendSheetStgData[Trend],Threshold[#All],4,FALSE)</f>
        <v>10</v>
      </c>
      <c r="L2568" s="5">
        <f>VLOOKUP(TrendSheetStgData[Population]&amp;TrendSheetStgData[Trend],Threshold[#All],5,FALSE)</f>
        <v>5</v>
      </c>
      <c r="M2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69" spans="1:13" x14ac:dyDescent="0.25">
      <c r="A2569" t="s">
        <v>116</v>
      </c>
      <c r="B2569" t="s">
        <v>116</v>
      </c>
      <c r="C2569" t="s">
        <v>78</v>
      </c>
      <c r="D2569" s="1" t="s">
        <v>98</v>
      </c>
      <c r="E2569" t="s">
        <v>93</v>
      </c>
      <c r="F2569" t="s">
        <v>19</v>
      </c>
      <c r="G2569">
        <v>8</v>
      </c>
      <c r="H2569">
        <v>1844.08</v>
      </c>
      <c r="I2569" s="5">
        <f>IFERROR(VLOOKUP(TrendSheetStgData[Population]&amp;TrendSheetStgData[Cost Basis]&amp;TrendSheetStgData[Period]&amp;TrendSheetStgData[Trend],TrendSheetPrdData[#All],9,FALSE),0)</f>
        <v>1844.08</v>
      </c>
      <c r="J2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69" s="5">
        <f>VLOOKUP(TrendSheetStgData[Population]&amp;TrendSheetStgData[Trend],Threshold[#All],4,FALSE)</f>
        <v>10</v>
      </c>
      <c r="L2569" s="5">
        <f>VLOOKUP(TrendSheetStgData[Population]&amp;TrendSheetStgData[Trend],Threshold[#All],5,FALSE)</f>
        <v>5</v>
      </c>
      <c r="M2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0" spans="1:13" x14ac:dyDescent="0.25">
      <c r="A2570" t="s">
        <v>116</v>
      </c>
      <c r="B2570" t="s">
        <v>116</v>
      </c>
      <c r="C2570" t="s">
        <v>78</v>
      </c>
      <c r="D2570" s="1" t="s">
        <v>99</v>
      </c>
      <c r="E2570" t="s">
        <v>93</v>
      </c>
      <c r="F2570" t="s">
        <v>19</v>
      </c>
      <c r="G2570">
        <v>8</v>
      </c>
      <c r="H2570">
        <v>3492.8</v>
      </c>
      <c r="I2570" s="5">
        <f>IFERROR(VLOOKUP(TrendSheetStgData[Population]&amp;TrendSheetStgData[Cost Basis]&amp;TrendSheetStgData[Period]&amp;TrendSheetStgData[Trend],TrendSheetPrdData[#All],9,FALSE),0)</f>
        <v>3492.8</v>
      </c>
      <c r="J2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0" s="5">
        <f>VLOOKUP(TrendSheetStgData[Population]&amp;TrendSheetStgData[Trend],Threshold[#All],4,FALSE)</f>
        <v>10</v>
      </c>
      <c r="L2570" s="5">
        <f>VLOOKUP(TrendSheetStgData[Population]&amp;TrendSheetStgData[Trend],Threshold[#All],5,FALSE)</f>
        <v>5</v>
      </c>
      <c r="M2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1" spans="1:13" x14ac:dyDescent="0.25">
      <c r="A2571" t="s">
        <v>116</v>
      </c>
      <c r="B2571" t="s">
        <v>116</v>
      </c>
      <c r="C2571" t="s">
        <v>78</v>
      </c>
      <c r="D2571" s="1" t="s">
        <v>100</v>
      </c>
      <c r="E2571" t="s">
        <v>93</v>
      </c>
      <c r="F2571" t="s">
        <v>19</v>
      </c>
      <c r="G2571">
        <v>8</v>
      </c>
      <c r="H2571">
        <v>2492.14</v>
      </c>
      <c r="I2571" s="5">
        <f>IFERROR(VLOOKUP(TrendSheetStgData[Population]&amp;TrendSheetStgData[Cost Basis]&amp;TrendSheetStgData[Period]&amp;TrendSheetStgData[Trend],TrendSheetPrdData[#All],9,FALSE),0)</f>
        <v>2492.14</v>
      </c>
      <c r="J2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1" s="5">
        <f>VLOOKUP(TrendSheetStgData[Population]&amp;TrendSheetStgData[Trend],Threshold[#All],4,FALSE)</f>
        <v>10</v>
      </c>
      <c r="L2571" s="5">
        <f>VLOOKUP(TrendSheetStgData[Population]&amp;TrendSheetStgData[Trend],Threshold[#All],5,FALSE)</f>
        <v>5</v>
      </c>
      <c r="M2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2" spans="1:13" x14ac:dyDescent="0.25">
      <c r="A2572" t="s">
        <v>116</v>
      </c>
      <c r="B2572" t="s">
        <v>116</v>
      </c>
      <c r="C2572" t="s">
        <v>78</v>
      </c>
      <c r="D2572" s="1" t="s">
        <v>101</v>
      </c>
      <c r="E2572" t="s">
        <v>93</v>
      </c>
      <c r="F2572" t="s">
        <v>19</v>
      </c>
      <c r="G2572">
        <v>8</v>
      </c>
      <c r="H2572">
        <v>3739.4</v>
      </c>
      <c r="I2572" s="5">
        <f>IFERROR(VLOOKUP(TrendSheetStgData[Population]&amp;TrendSheetStgData[Cost Basis]&amp;TrendSheetStgData[Period]&amp;TrendSheetStgData[Trend],TrendSheetPrdData[#All],9,FALSE),0)</f>
        <v>3739.4</v>
      </c>
      <c r="J2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2" s="5">
        <f>VLOOKUP(TrendSheetStgData[Population]&amp;TrendSheetStgData[Trend],Threshold[#All],4,FALSE)</f>
        <v>10</v>
      </c>
      <c r="L2572" s="5">
        <f>VLOOKUP(TrendSheetStgData[Population]&amp;TrendSheetStgData[Trend],Threshold[#All],5,FALSE)</f>
        <v>5</v>
      </c>
      <c r="M2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3" spans="1:13" x14ac:dyDescent="0.25">
      <c r="A2573" t="s">
        <v>116</v>
      </c>
      <c r="B2573" t="s">
        <v>116</v>
      </c>
      <c r="C2573" t="s">
        <v>78</v>
      </c>
      <c r="D2573" s="1" t="s">
        <v>102</v>
      </c>
      <c r="E2573" t="s">
        <v>93</v>
      </c>
      <c r="F2573" t="s">
        <v>19</v>
      </c>
      <c r="G2573">
        <v>8</v>
      </c>
      <c r="H2573">
        <v>8470.16</v>
      </c>
      <c r="I2573" s="5">
        <f>IFERROR(VLOOKUP(TrendSheetStgData[Population]&amp;TrendSheetStgData[Cost Basis]&amp;TrendSheetStgData[Period]&amp;TrendSheetStgData[Trend],TrendSheetPrdData[#All],9,FALSE),0)</f>
        <v>8470.16</v>
      </c>
      <c r="J2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3" s="5">
        <f>VLOOKUP(TrendSheetStgData[Population]&amp;TrendSheetStgData[Trend],Threshold[#All],4,FALSE)</f>
        <v>10</v>
      </c>
      <c r="L2573" s="5">
        <f>VLOOKUP(TrendSheetStgData[Population]&amp;TrendSheetStgData[Trend],Threshold[#All],5,FALSE)</f>
        <v>5</v>
      </c>
      <c r="M2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4" spans="1:13" x14ac:dyDescent="0.25">
      <c r="A2574" t="s">
        <v>116</v>
      </c>
      <c r="B2574" t="s">
        <v>116</v>
      </c>
      <c r="C2574" t="s">
        <v>78</v>
      </c>
      <c r="D2574" s="1" t="s">
        <v>103</v>
      </c>
      <c r="E2574" t="s">
        <v>93</v>
      </c>
      <c r="F2574" t="s">
        <v>19</v>
      </c>
      <c r="G2574">
        <v>8</v>
      </c>
      <c r="H2574">
        <v>5619.93</v>
      </c>
      <c r="I2574" s="5">
        <f>IFERROR(VLOOKUP(TrendSheetStgData[Population]&amp;TrendSheetStgData[Cost Basis]&amp;TrendSheetStgData[Period]&amp;TrendSheetStgData[Trend],TrendSheetPrdData[#All],9,FALSE),0)</f>
        <v>5619.93</v>
      </c>
      <c r="J2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4" s="5">
        <f>VLOOKUP(TrendSheetStgData[Population]&amp;TrendSheetStgData[Trend],Threshold[#All],4,FALSE)</f>
        <v>10</v>
      </c>
      <c r="L2574" s="5">
        <f>VLOOKUP(TrendSheetStgData[Population]&amp;TrendSheetStgData[Trend],Threshold[#All],5,FALSE)</f>
        <v>5</v>
      </c>
      <c r="M2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5" spans="1:13" x14ac:dyDescent="0.25">
      <c r="A2575" t="s">
        <v>116</v>
      </c>
      <c r="B2575" t="s">
        <v>116</v>
      </c>
      <c r="C2575" t="s">
        <v>78</v>
      </c>
      <c r="D2575" s="1" t="s">
        <v>104</v>
      </c>
      <c r="E2575" t="s">
        <v>93</v>
      </c>
      <c r="F2575" t="s">
        <v>19</v>
      </c>
      <c r="G2575">
        <v>8</v>
      </c>
      <c r="H2575">
        <v>6165.48</v>
      </c>
      <c r="I2575" s="5">
        <f>IFERROR(VLOOKUP(TrendSheetStgData[Population]&amp;TrendSheetStgData[Cost Basis]&amp;TrendSheetStgData[Period]&amp;TrendSheetStgData[Trend],TrendSheetPrdData[#All],9,FALSE),0)</f>
        <v>6165.48</v>
      </c>
      <c r="J2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5" s="5">
        <f>VLOOKUP(TrendSheetStgData[Population]&amp;TrendSheetStgData[Trend],Threshold[#All],4,FALSE)</f>
        <v>10</v>
      </c>
      <c r="L2575" s="5">
        <f>VLOOKUP(TrendSheetStgData[Population]&amp;TrendSheetStgData[Trend],Threshold[#All],5,FALSE)</f>
        <v>5</v>
      </c>
      <c r="M2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6" spans="1:13" x14ac:dyDescent="0.25">
      <c r="A2576" t="s">
        <v>116</v>
      </c>
      <c r="B2576" t="s">
        <v>116</v>
      </c>
      <c r="C2576" t="s">
        <v>78</v>
      </c>
      <c r="D2576" s="1" t="s">
        <v>105</v>
      </c>
      <c r="E2576" t="s">
        <v>113</v>
      </c>
      <c r="F2576" t="s">
        <v>19</v>
      </c>
      <c r="G2576">
        <v>8</v>
      </c>
      <c r="H2576">
        <v>3679.58</v>
      </c>
      <c r="I2576" s="5">
        <f>IFERROR(VLOOKUP(TrendSheetStgData[Population]&amp;TrendSheetStgData[Cost Basis]&amp;TrendSheetStgData[Period]&amp;TrendSheetStgData[Trend],TrendSheetPrdData[#All],9,FALSE),0)</f>
        <v>3679.58</v>
      </c>
      <c r="J2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6" s="5">
        <f>VLOOKUP(TrendSheetStgData[Population]&amp;TrendSheetStgData[Trend],Threshold[#All],4,FALSE)</f>
        <v>10</v>
      </c>
      <c r="L2576" s="5">
        <f>VLOOKUP(TrendSheetStgData[Population]&amp;TrendSheetStgData[Trend],Threshold[#All],5,FALSE)</f>
        <v>5</v>
      </c>
      <c r="M2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7" spans="1:13" x14ac:dyDescent="0.25">
      <c r="A2577" t="s">
        <v>116</v>
      </c>
      <c r="B2577" t="s">
        <v>116</v>
      </c>
      <c r="C2577" t="s">
        <v>78</v>
      </c>
      <c r="D2577" s="1" t="s">
        <v>106</v>
      </c>
      <c r="E2577" t="s">
        <v>113</v>
      </c>
      <c r="F2577" t="s">
        <v>19</v>
      </c>
      <c r="G2577">
        <v>8</v>
      </c>
      <c r="H2577">
        <v>6129.51</v>
      </c>
      <c r="I2577" s="5">
        <f>IFERROR(VLOOKUP(TrendSheetStgData[Population]&amp;TrendSheetStgData[Cost Basis]&amp;TrendSheetStgData[Period]&amp;TrendSheetStgData[Trend],TrendSheetPrdData[#All],9,FALSE),0)</f>
        <v>6129.51</v>
      </c>
      <c r="J2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7" s="5">
        <f>VLOOKUP(TrendSheetStgData[Population]&amp;TrendSheetStgData[Trend],Threshold[#All],4,FALSE)</f>
        <v>10</v>
      </c>
      <c r="L2577" s="5">
        <f>VLOOKUP(TrendSheetStgData[Population]&amp;TrendSheetStgData[Trend],Threshold[#All],5,FALSE)</f>
        <v>5</v>
      </c>
      <c r="M2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8" spans="1:13" x14ac:dyDescent="0.25">
      <c r="A2578" t="s">
        <v>116</v>
      </c>
      <c r="B2578" t="s">
        <v>116</v>
      </c>
      <c r="C2578" t="s">
        <v>78</v>
      </c>
      <c r="D2578" s="1" t="s">
        <v>107</v>
      </c>
      <c r="E2578" t="s">
        <v>113</v>
      </c>
      <c r="F2578" t="s">
        <v>19</v>
      </c>
      <c r="G2578">
        <v>8</v>
      </c>
      <c r="H2578">
        <v>9738.2099999999991</v>
      </c>
      <c r="I2578" s="5">
        <f>IFERROR(VLOOKUP(TrendSheetStgData[Population]&amp;TrendSheetStgData[Cost Basis]&amp;TrendSheetStgData[Period]&amp;TrendSheetStgData[Trend],TrendSheetPrdData[#All],9,FALSE),0)</f>
        <v>9738.2099999999991</v>
      </c>
      <c r="J2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8" s="5">
        <f>VLOOKUP(TrendSheetStgData[Population]&amp;TrendSheetStgData[Trend],Threshold[#All],4,FALSE)</f>
        <v>10</v>
      </c>
      <c r="L2578" s="5">
        <f>VLOOKUP(TrendSheetStgData[Population]&amp;TrendSheetStgData[Trend],Threshold[#All],5,FALSE)</f>
        <v>5</v>
      </c>
      <c r="M2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79" spans="1:13" x14ac:dyDescent="0.25">
      <c r="A2579" t="s">
        <v>116</v>
      </c>
      <c r="B2579" t="s">
        <v>116</v>
      </c>
      <c r="C2579" t="s">
        <v>78</v>
      </c>
      <c r="D2579" s="1" t="s">
        <v>108</v>
      </c>
      <c r="E2579" t="s">
        <v>113</v>
      </c>
      <c r="F2579" t="s">
        <v>19</v>
      </c>
      <c r="G2579">
        <v>8</v>
      </c>
      <c r="H2579">
        <v>11647.15</v>
      </c>
      <c r="I2579" s="5">
        <f>IFERROR(VLOOKUP(TrendSheetStgData[Population]&amp;TrendSheetStgData[Cost Basis]&amp;TrendSheetStgData[Period]&amp;TrendSheetStgData[Trend],TrendSheetPrdData[#All],9,FALSE),0)</f>
        <v>11647.15</v>
      </c>
      <c r="J2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79" s="5">
        <f>VLOOKUP(TrendSheetStgData[Population]&amp;TrendSheetStgData[Trend],Threshold[#All],4,FALSE)</f>
        <v>10</v>
      </c>
      <c r="L2579" s="5">
        <f>VLOOKUP(TrendSheetStgData[Population]&amp;TrendSheetStgData[Trend],Threshold[#All],5,FALSE)</f>
        <v>5</v>
      </c>
      <c r="M2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0" spans="1:13" x14ac:dyDescent="0.25">
      <c r="A2580" t="s">
        <v>116</v>
      </c>
      <c r="B2580" t="s">
        <v>116</v>
      </c>
      <c r="C2580" t="s">
        <v>78</v>
      </c>
      <c r="D2580" s="1" t="s">
        <v>109</v>
      </c>
      <c r="E2580" t="s">
        <v>113</v>
      </c>
      <c r="F2580" t="s">
        <v>19</v>
      </c>
      <c r="G2580">
        <v>8</v>
      </c>
      <c r="H2580">
        <v>5993.22</v>
      </c>
      <c r="I2580" s="5">
        <f>IFERROR(VLOOKUP(TrendSheetStgData[Population]&amp;TrendSheetStgData[Cost Basis]&amp;TrendSheetStgData[Period]&amp;TrendSheetStgData[Trend],TrendSheetPrdData[#All],9,FALSE),0)</f>
        <v>5993.22</v>
      </c>
      <c r="J2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0" s="5">
        <f>VLOOKUP(TrendSheetStgData[Population]&amp;TrendSheetStgData[Trend],Threshold[#All],4,FALSE)</f>
        <v>10</v>
      </c>
      <c r="L2580" s="5">
        <f>VLOOKUP(TrendSheetStgData[Population]&amp;TrendSheetStgData[Trend],Threshold[#All],5,FALSE)</f>
        <v>5</v>
      </c>
      <c r="M2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1" spans="1:13" x14ac:dyDescent="0.25">
      <c r="A2581" t="s">
        <v>116</v>
      </c>
      <c r="B2581" t="s">
        <v>116</v>
      </c>
      <c r="C2581" t="s">
        <v>78</v>
      </c>
      <c r="D2581" s="1" t="s">
        <v>110</v>
      </c>
      <c r="E2581" t="s">
        <v>113</v>
      </c>
      <c r="F2581" t="s">
        <v>19</v>
      </c>
      <c r="G2581">
        <v>8</v>
      </c>
      <c r="H2581">
        <v>3848.52</v>
      </c>
      <c r="I2581" s="5">
        <f>IFERROR(VLOOKUP(TrendSheetStgData[Population]&amp;TrendSheetStgData[Cost Basis]&amp;TrendSheetStgData[Period]&amp;TrendSheetStgData[Trend],TrendSheetPrdData[#All],9,FALSE),0)</f>
        <v>3848.52</v>
      </c>
      <c r="J2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1" s="5">
        <f>VLOOKUP(TrendSheetStgData[Population]&amp;TrendSheetStgData[Trend],Threshold[#All],4,FALSE)</f>
        <v>10</v>
      </c>
      <c r="L2581" s="5">
        <f>VLOOKUP(TrendSheetStgData[Population]&amp;TrendSheetStgData[Trend],Threshold[#All],5,FALSE)</f>
        <v>5</v>
      </c>
      <c r="M2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2" spans="1:13" x14ac:dyDescent="0.25">
      <c r="A2582" t="s">
        <v>116</v>
      </c>
      <c r="B2582" t="s">
        <v>116</v>
      </c>
      <c r="C2582" t="s">
        <v>78</v>
      </c>
      <c r="D2582" s="1" t="s">
        <v>111</v>
      </c>
      <c r="E2582" t="s">
        <v>113</v>
      </c>
      <c r="F2582" t="s">
        <v>19</v>
      </c>
      <c r="G2582">
        <v>8</v>
      </c>
      <c r="H2582">
        <v>2342.5500000000002</v>
      </c>
      <c r="I2582" s="5">
        <f>IFERROR(VLOOKUP(TrendSheetStgData[Population]&amp;TrendSheetStgData[Cost Basis]&amp;TrendSheetStgData[Period]&amp;TrendSheetStgData[Trend],TrendSheetPrdData[#All],9,FALSE),0)</f>
        <v>2342.5500000000002</v>
      </c>
      <c r="J2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2" s="5">
        <f>VLOOKUP(TrendSheetStgData[Population]&amp;TrendSheetStgData[Trend],Threshold[#All],4,FALSE)</f>
        <v>10</v>
      </c>
      <c r="L2582" s="5">
        <f>VLOOKUP(TrendSheetStgData[Population]&amp;TrendSheetStgData[Trend],Threshold[#All],5,FALSE)</f>
        <v>5</v>
      </c>
      <c r="M2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3" spans="1:13" x14ac:dyDescent="0.25">
      <c r="A2583" t="s">
        <v>116</v>
      </c>
      <c r="B2583" t="s">
        <v>116</v>
      </c>
      <c r="C2583" t="s">
        <v>78</v>
      </c>
      <c r="D2583" s="1" t="s">
        <v>112</v>
      </c>
      <c r="E2583" t="s">
        <v>113</v>
      </c>
      <c r="F2583" t="s">
        <v>19</v>
      </c>
      <c r="G2583">
        <v>8</v>
      </c>
      <c r="H2583">
        <v>934.65</v>
      </c>
      <c r="I2583" s="5">
        <f>IFERROR(VLOOKUP(TrendSheetStgData[Population]&amp;TrendSheetStgData[Cost Basis]&amp;TrendSheetStgData[Period]&amp;TrendSheetStgData[Trend],TrendSheetPrdData[#All],9,FALSE),0)</f>
        <v>141.09</v>
      </c>
      <c r="J2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562.4495003189453</v>
      </c>
      <c r="K2583" s="5">
        <f>VLOOKUP(TrendSheetStgData[Population]&amp;TrendSheetStgData[Trend],Threshold[#All],4,FALSE)</f>
        <v>10</v>
      </c>
      <c r="L2583" s="5">
        <f>VLOOKUP(TrendSheetStgData[Population]&amp;TrendSheetStgData[Trend],Threshold[#All],5,FALSE)</f>
        <v>5</v>
      </c>
      <c r="M2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84" spans="1:13" x14ac:dyDescent="0.25">
      <c r="A2584" t="s">
        <v>116</v>
      </c>
      <c r="B2584" t="s">
        <v>116</v>
      </c>
      <c r="C2584" t="s">
        <v>78</v>
      </c>
      <c r="D2584" s="1" t="s">
        <v>114</v>
      </c>
      <c r="E2584" t="s">
        <v>113</v>
      </c>
      <c r="F2584" t="s">
        <v>19</v>
      </c>
      <c r="G2584">
        <v>8</v>
      </c>
      <c r="H2584">
        <v>1993.61</v>
      </c>
      <c r="I2584" s="5">
        <f>IFERROR(VLOOKUP(TrendSheetStgData[Population]&amp;TrendSheetStgData[Cost Basis]&amp;TrendSheetStgData[Period]&amp;TrendSheetStgData[Trend],TrendSheetPrdData[#All],9,FALSE),0)</f>
        <v>0</v>
      </c>
      <c r="J2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584" s="5">
        <f>VLOOKUP(TrendSheetStgData[Population]&amp;TrendSheetStgData[Trend],Threshold[#All],4,FALSE)</f>
        <v>10</v>
      </c>
      <c r="L2584" s="5">
        <f>VLOOKUP(TrendSheetStgData[Population]&amp;TrendSheetStgData[Trend],Threshold[#All],5,FALSE)</f>
        <v>5</v>
      </c>
      <c r="M2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585" spans="1:13" x14ac:dyDescent="0.25">
      <c r="A2585" t="s">
        <v>116</v>
      </c>
      <c r="B2585" t="s">
        <v>116</v>
      </c>
      <c r="C2585" t="s">
        <v>78</v>
      </c>
      <c r="D2585" s="1" t="s">
        <v>92</v>
      </c>
      <c r="E2585" t="s">
        <v>93</v>
      </c>
      <c r="F2585" t="s">
        <v>20</v>
      </c>
      <c r="G2585">
        <v>9</v>
      </c>
      <c r="H2585">
        <v>0</v>
      </c>
      <c r="I2585" s="5">
        <f>IFERROR(VLOOKUP(TrendSheetStgData[Population]&amp;TrendSheetStgData[Cost Basis]&amp;TrendSheetStgData[Period]&amp;TrendSheetStgData[Trend],TrendSheetPrdData[#All],9,FALSE),0)</f>
        <v>0</v>
      </c>
      <c r="J2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5" s="5">
        <f>VLOOKUP(TrendSheetStgData[Population]&amp;TrendSheetStgData[Trend],Threshold[#All],4,FALSE)</f>
        <v>10</v>
      </c>
      <c r="L2585" s="5">
        <f>VLOOKUP(TrendSheetStgData[Population]&amp;TrendSheetStgData[Trend],Threshold[#All],5,FALSE)</f>
        <v>5</v>
      </c>
      <c r="M2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6" spans="1:13" x14ac:dyDescent="0.25">
      <c r="A2586" t="s">
        <v>116</v>
      </c>
      <c r="B2586" t="s">
        <v>116</v>
      </c>
      <c r="C2586" t="s">
        <v>78</v>
      </c>
      <c r="D2586" s="1" t="s">
        <v>94</v>
      </c>
      <c r="E2586" t="s">
        <v>93</v>
      </c>
      <c r="F2586" t="s">
        <v>20</v>
      </c>
      <c r="G2586">
        <v>9</v>
      </c>
      <c r="H2586">
        <v>23</v>
      </c>
      <c r="I2586" s="5">
        <f>IFERROR(VLOOKUP(TrendSheetStgData[Population]&amp;TrendSheetStgData[Cost Basis]&amp;TrendSheetStgData[Period]&amp;TrendSheetStgData[Trend],TrendSheetPrdData[#All],9,FALSE),0)</f>
        <v>23</v>
      </c>
      <c r="J2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6" s="5">
        <f>VLOOKUP(TrendSheetStgData[Population]&amp;TrendSheetStgData[Trend],Threshold[#All],4,FALSE)</f>
        <v>10</v>
      </c>
      <c r="L2586" s="5">
        <f>VLOOKUP(TrendSheetStgData[Population]&amp;TrendSheetStgData[Trend],Threshold[#All],5,FALSE)</f>
        <v>5</v>
      </c>
      <c r="M2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7" spans="1:13" x14ac:dyDescent="0.25">
      <c r="A2587" t="s">
        <v>116</v>
      </c>
      <c r="B2587" t="s">
        <v>116</v>
      </c>
      <c r="C2587" t="s">
        <v>78</v>
      </c>
      <c r="D2587" s="1" t="s">
        <v>95</v>
      </c>
      <c r="E2587" t="s">
        <v>93</v>
      </c>
      <c r="F2587" t="s">
        <v>20</v>
      </c>
      <c r="G2587">
        <v>9</v>
      </c>
      <c r="H2587">
        <v>47</v>
      </c>
      <c r="I2587" s="5">
        <f>IFERROR(VLOOKUP(TrendSheetStgData[Population]&amp;TrendSheetStgData[Cost Basis]&amp;TrendSheetStgData[Period]&amp;TrendSheetStgData[Trend],TrendSheetPrdData[#All],9,FALSE),0)</f>
        <v>47</v>
      </c>
      <c r="J2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7" s="5">
        <f>VLOOKUP(TrendSheetStgData[Population]&amp;TrendSheetStgData[Trend],Threshold[#All],4,FALSE)</f>
        <v>10</v>
      </c>
      <c r="L2587" s="5">
        <f>VLOOKUP(TrendSheetStgData[Population]&amp;TrendSheetStgData[Trend],Threshold[#All],5,FALSE)</f>
        <v>5</v>
      </c>
      <c r="M2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8" spans="1:13" x14ac:dyDescent="0.25">
      <c r="A2588" t="s">
        <v>116</v>
      </c>
      <c r="B2588" t="s">
        <v>116</v>
      </c>
      <c r="C2588" t="s">
        <v>78</v>
      </c>
      <c r="D2588" s="1" t="s">
        <v>96</v>
      </c>
      <c r="E2588" t="s">
        <v>93</v>
      </c>
      <c r="F2588" t="s">
        <v>20</v>
      </c>
      <c r="G2588">
        <v>9</v>
      </c>
      <c r="H2588">
        <v>23</v>
      </c>
      <c r="I2588" s="5">
        <f>IFERROR(VLOOKUP(TrendSheetStgData[Population]&amp;TrendSheetStgData[Cost Basis]&amp;TrendSheetStgData[Period]&amp;TrendSheetStgData[Trend],TrendSheetPrdData[#All],9,FALSE),0)</f>
        <v>23</v>
      </c>
      <c r="J2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8" s="5">
        <f>VLOOKUP(TrendSheetStgData[Population]&amp;TrendSheetStgData[Trend],Threshold[#All],4,FALSE)</f>
        <v>10</v>
      </c>
      <c r="L2588" s="5">
        <f>VLOOKUP(TrendSheetStgData[Population]&amp;TrendSheetStgData[Trend],Threshold[#All],5,FALSE)</f>
        <v>5</v>
      </c>
      <c r="M2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89" spans="1:13" x14ac:dyDescent="0.25">
      <c r="A2589" t="s">
        <v>116</v>
      </c>
      <c r="B2589" t="s">
        <v>116</v>
      </c>
      <c r="C2589" t="s">
        <v>78</v>
      </c>
      <c r="D2589" s="1" t="s">
        <v>97</v>
      </c>
      <c r="E2589" t="s">
        <v>93</v>
      </c>
      <c r="F2589" t="s">
        <v>20</v>
      </c>
      <c r="G2589">
        <v>9</v>
      </c>
      <c r="H2589">
        <v>46</v>
      </c>
      <c r="I2589" s="5">
        <f>IFERROR(VLOOKUP(TrendSheetStgData[Population]&amp;TrendSheetStgData[Cost Basis]&amp;TrendSheetStgData[Period]&amp;TrendSheetStgData[Trend],TrendSheetPrdData[#All],9,FALSE),0)</f>
        <v>46</v>
      </c>
      <c r="J2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89" s="5">
        <f>VLOOKUP(TrendSheetStgData[Population]&amp;TrendSheetStgData[Trend],Threshold[#All],4,FALSE)</f>
        <v>10</v>
      </c>
      <c r="L2589" s="5">
        <f>VLOOKUP(TrendSheetStgData[Population]&amp;TrendSheetStgData[Trend],Threshold[#All],5,FALSE)</f>
        <v>5</v>
      </c>
      <c r="M2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0" spans="1:13" x14ac:dyDescent="0.25">
      <c r="A2590" t="s">
        <v>116</v>
      </c>
      <c r="B2590" t="s">
        <v>116</v>
      </c>
      <c r="C2590" t="s">
        <v>78</v>
      </c>
      <c r="D2590" s="1" t="s">
        <v>98</v>
      </c>
      <c r="E2590" t="s">
        <v>93</v>
      </c>
      <c r="F2590" t="s">
        <v>20</v>
      </c>
      <c r="G2590">
        <v>9</v>
      </c>
      <c r="H2590">
        <v>0</v>
      </c>
      <c r="I2590" s="5">
        <f>IFERROR(VLOOKUP(TrendSheetStgData[Population]&amp;TrendSheetStgData[Cost Basis]&amp;TrendSheetStgData[Period]&amp;TrendSheetStgData[Trend],TrendSheetPrdData[#All],9,FALSE),0)</f>
        <v>0</v>
      </c>
      <c r="J2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0" s="5">
        <f>VLOOKUP(TrendSheetStgData[Population]&amp;TrendSheetStgData[Trend],Threshold[#All],4,FALSE)</f>
        <v>10</v>
      </c>
      <c r="L2590" s="5">
        <f>VLOOKUP(TrendSheetStgData[Population]&amp;TrendSheetStgData[Trend],Threshold[#All],5,FALSE)</f>
        <v>5</v>
      </c>
      <c r="M2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1" spans="1:13" x14ac:dyDescent="0.25">
      <c r="A2591" t="s">
        <v>116</v>
      </c>
      <c r="B2591" t="s">
        <v>116</v>
      </c>
      <c r="C2591" t="s">
        <v>78</v>
      </c>
      <c r="D2591" s="1" t="s">
        <v>99</v>
      </c>
      <c r="E2591" t="s">
        <v>93</v>
      </c>
      <c r="F2591" t="s">
        <v>20</v>
      </c>
      <c r="G2591">
        <v>9</v>
      </c>
      <c r="H2591">
        <v>46</v>
      </c>
      <c r="I2591" s="5">
        <f>IFERROR(VLOOKUP(TrendSheetStgData[Population]&amp;TrendSheetStgData[Cost Basis]&amp;TrendSheetStgData[Period]&amp;TrendSheetStgData[Trend],TrendSheetPrdData[#All],9,FALSE),0)</f>
        <v>46</v>
      </c>
      <c r="J2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1" s="5">
        <f>VLOOKUP(TrendSheetStgData[Population]&amp;TrendSheetStgData[Trend],Threshold[#All],4,FALSE)</f>
        <v>10</v>
      </c>
      <c r="L2591" s="5">
        <f>VLOOKUP(TrendSheetStgData[Population]&amp;TrendSheetStgData[Trend],Threshold[#All],5,FALSE)</f>
        <v>5</v>
      </c>
      <c r="M2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2" spans="1:13" x14ac:dyDescent="0.25">
      <c r="A2592" t="s">
        <v>116</v>
      </c>
      <c r="B2592" t="s">
        <v>116</v>
      </c>
      <c r="C2592" t="s">
        <v>78</v>
      </c>
      <c r="D2592" s="1" t="s">
        <v>100</v>
      </c>
      <c r="E2592" t="s">
        <v>93</v>
      </c>
      <c r="F2592" t="s">
        <v>20</v>
      </c>
      <c r="G2592">
        <v>9</v>
      </c>
      <c r="H2592">
        <v>23</v>
      </c>
      <c r="I2592" s="5">
        <f>IFERROR(VLOOKUP(TrendSheetStgData[Population]&amp;TrendSheetStgData[Cost Basis]&amp;TrendSheetStgData[Period]&amp;TrendSheetStgData[Trend],TrendSheetPrdData[#All],9,FALSE),0)</f>
        <v>23</v>
      </c>
      <c r="J2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2" s="5">
        <f>VLOOKUP(TrendSheetStgData[Population]&amp;TrendSheetStgData[Trend],Threshold[#All],4,FALSE)</f>
        <v>10</v>
      </c>
      <c r="L2592" s="5">
        <f>VLOOKUP(TrendSheetStgData[Population]&amp;TrendSheetStgData[Trend],Threshold[#All],5,FALSE)</f>
        <v>5</v>
      </c>
      <c r="M2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3" spans="1:13" x14ac:dyDescent="0.25">
      <c r="A2593" t="s">
        <v>116</v>
      </c>
      <c r="B2593" t="s">
        <v>116</v>
      </c>
      <c r="C2593" t="s">
        <v>78</v>
      </c>
      <c r="D2593" s="1" t="s">
        <v>101</v>
      </c>
      <c r="E2593" t="s">
        <v>93</v>
      </c>
      <c r="F2593" t="s">
        <v>20</v>
      </c>
      <c r="G2593">
        <v>9</v>
      </c>
      <c r="H2593">
        <v>23</v>
      </c>
      <c r="I2593" s="5">
        <f>IFERROR(VLOOKUP(TrendSheetStgData[Population]&amp;TrendSheetStgData[Cost Basis]&amp;TrendSheetStgData[Period]&amp;TrendSheetStgData[Trend],TrendSheetPrdData[#All],9,FALSE),0)</f>
        <v>23</v>
      </c>
      <c r="J2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3" s="5">
        <f>VLOOKUP(TrendSheetStgData[Population]&amp;TrendSheetStgData[Trend],Threshold[#All],4,FALSE)</f>
        <v>10</v>
      </c>
      <c r="L2593" s="5">
        <f>VLOOKUP(TrendSheetStgData[Population]&amp;TrendSheetStgData[Trend],Threshold[#All],5,FALSE)</f>
        <v>5</v>
      </c>
      <c r="M2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4" spans="1:13" x14ac:dyDescent="0.25">
      <c r="A2594" t="s">
        <v>116</v>
      </c>
      <c r="B2594" t="s">
        <v>116</v>
      </c>
      <c r="C2594" t="s">
        <v>78</v>
      </c>
      <c r="D2594" s="1" t="s">
        <v>102</v>
      </c>
      <c r="E2594" t="s">
        <v>93</v>
      </c>
      <c r="F2594" t="s">
        <v>20</v>
      </c>
      <c r="G2594">
        <v>9</v>
      </c>
      <c r="H2594">
        <v>69</v>
      </c>
      <c r="I2594" s="5">
        <f>IFERROR(VLOOKUP(TrendSheetStgData[Population]&amp;TrendSheetStgData[Cost Basis]&amp;TrendSheetStgData[Period]&amp;TrendSheetStgData[Trend],TrendSheetPrdData[#All],9,FALSE),0)</f>
        <v>69</v>
      </c>
      <c r="J2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4" s="5">
        <f>VLOOKUP(TrendSheetStgData[Population]&amp;TrendSheetStgData[Trend],Threshold[#All],4,FALSE)</f>
        <v>10</v>
      </c>
      <c r="L2594" s="5">
        <f>VLOOKUP(TrendSheetStgData[Population]&amp;TrendSheetStgData[Trend],Threshold[#All],5,FALSE)</f>
        <v>5</v>
      </c>
      <c r="M2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5" spans="1:13" x14ac:dyDescent="0.25">
      <c r="A2595" t="s">
        <v>116</v>
      </c>
      <c r="B2595" t="s">
        <v>116</v>
      </c>
      <c r="C2595" t="s">
        <v>78</v>
      </c>
      <c r="D2595" s="1" t="s">
        <v>103</v>
      </c>
      <c r="E2595" t="s">
        <v>93</v>
      </c>
      <c r="F2595" t="s">
        <v>20</v>
      </c>
      <c r="G2595">
        <v>9</v>
      </c>
      <c r="H2595">
        <v>92</v>
      </c>
      <c r="I2595" s="5">
        <f>IFERROR(VLOOKUP(TrendSheetStgData[Population]&amp;TrendSheetStgData[Cost Basis]&amp;TrendSheetStgData[Period]&amp;TrendSheetStgData[Trend],TrendSheetPrdData[#All],9,FALSE),0)</f>
        <v>92</v>
      </c>
      <c r="J2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5" s="5">
        <f>VLOOKUP(TrendSheetStgData[Population]&amp;TrendSheetStgData[Trend],Threshold[#All],4,FALSE)</f>
        <v>10</v>
      </c>
      <c r="L2595" s="5">
        <f>VLOOKUP(TrendSheetStgData[Population]&amp;TrendSheetStgData[Trend],Threshold[#All],5,FALSE)</f>
        <v>5</v>
      </c>
      <c r="M2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6" spans="1:13" x14ac:dyDescent="0.25">
      <c r="A2596" t="s">
        <v>116</v>
      </c>
      <c r="B2596" t="s">
        <v>116</v>
      </c>
      <c r="C2596" t="s">
        <v>78</v>
      </c>
      <c r="D2596" s="1" t="s">
        <v>104</v>
      </c>
      <c r="E2596" t="s">
        <v>93</v>
      </c>
      <c r="F2596" t="s">
        <v>20</v>
      </c>
      <c r="G2596">
        <v>9</v>
      </c>
      <c r="H2596">
        <v>46</v>
      </c>
      <c r="I2596" s="5">
        <f>IFERROR(VLOOKUP(TrendSheetStgData[Population]&amp;TrendSheetStgData[Cost Basis]&amp;TrendSheetStgData[Period]&amp;TrendSheetStgData[Trend],TrendSheetPrdData[#All],9,FALSE),0)</f>
        <v>46</v>
      </c>
      <c r="J2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6" s="5">
        <f>VLOOKUP(TrendSheetStgData[Population]&amp;TrendSheetStgData[Trend],Threshold[#All],4,FALSE)</f>
        <v>10</v>
      </c>
      <c r="L2596" s="5">
        <f>VLOOKUP(TrendSheetStgData[Population]&amp;TrendSheetStgData[Trend],Threshold[#All],5,FALSE)</f>
        <v>5</v>
      </c>
      <c r="M2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7" spans="1:13" x14ac:dyDescent="0.25">
      <c r="A2597" t="s">
        <v>116</v>
      </c>
      <c r="B2597" t="s">
        <v>116</v>
      </c>
      <c r="C2597" t="s">
        <v>78</v>
      </c>
      <c r="D2597" s="1" t="s">
        <v>105</v>
      </c>
      <c r="E2597" t="s">
        <v>113</v>
      </c>
      <c r="F2597" t="s">
        <v>20</v>
      </c>
      <c r="G2597">
        <v>9</v>
      </c>
      <c r="H2597">
        <v>68</v>
      </c>
      <c r="I2597" s="5">
        <f>IFERROR(VLOOKUP(TrendSheetStgData[Population]&amp;TrendSheetStgData[Cost Basis]&amp;TrendSheetStgData[Period]&amp;TrendSheetStgData[Trend],TrendSheetPrdData[#All],9,FALSE),0)</f>
        <v>68</v>
      </c>
      <c r="J2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7" s="5">
        <f>VLOOKUP(TrendSheetStgData[Population]&amp;TrendSheetStgData[Trend],Threshold[#All],4,FALSE)</f>
        <v>10</v>
      </c>
      <c r="L2597" s="5">
        <f>VLOOKUP(TrendSheetStgData[Population]&amp;TrendSheetStgData[Trend],Threshold[#All],5,FALSE)</f>
        <v>5</v>
      </c>
      <c r="M2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8" spans="1:13" x14ac:dyDescent="0.25">
      <c r="A2598" t="s">
        <v>116</v>
      </c>
      <c r="B2598" t="s">
        <v>116</v>
      </c>
      <c r="C2598" t="s">
        <v>78</v>
      </c>
      <c r="D2598" s="1" t="s">
        <v>106</v>
      </c>
      <c r="E2598" t="s">
        <v>113</v>
      </c>
      <c r="F2598" t="s">
        <v>20</v>
      </c>
      <c r="G2598">
        <v>9</v>
      </c>
      <c r="H2598">
        <v>68</v>
      </c>
      <c r="I2598" s="5">
        <f>IFERROR(VLOOKUP(TrendSheetStgData[Population]&amp;TrendSheetStgData[Cost Basis]&amp;TrendSheetStgData[Period]&amp;TrendSheetStgData[Trend],TrendSheetPrdData[#All],9,FALSE),0)</f>
        <v>68</v>
      </c>
      <c r="J2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8" s="5">
        <f>VLOOKUP(TrendSheetStgData[Population]&amp;TrendSheetStgData[Trend],Threshold[#All],4,FALSE)</f>
        <v>10</v>
      </c>
      <c r="L2598" s="5">
        <f>VLOOKUP(TrendSheetStgData[Population]&amp;TrendSheetStgData[Trend],Threshold[#All],5,FALSE)</f>
        <v>5</v>
      </c>
      <c r="M2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599" spans="1:13" x14ac:dyDescent="0.25">
      <c r="A2599" t="s">
        <v>116</v>
      </c>
      <c r="B2599" t="s">
        <v>116</v>
      </c>
      <c r="C2599" t="s">
        <v>78</v>
      </c>
      <c r="D2599" s="1" t="s">
        <v>107</v>
      </c>
      <c r="E2599" t="s">
        <v>113</v>
      </c>
      <c r="F2599" t="s">
        <v>20</v>
      </c>
      <c r="G2599">
        <v>9</v>
      </c>
      <c r="H2599">
        <v>89</v>
      </c>
      <c r="I2599" s="5">
        <f>IFERROR(VLOOKUP(TrendSheetStgData[Population]&amp;TrendSheetStgData[Cost Basis]&amp;TrendSheetStgData[Period]&amp;TrendSheetStgData[Trend],TrendSheetPrdData[#All],9,FALSE),0)</f>
        <v>89</v>
      </c>
      <c r="J2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599" s="5">
        <f>VLOOKUP(TrendSheetStgData[Population]&amp;TrendSheetStgData[Trend],Threshold[#All],4,FALSE)</f>
        <v>10</v>
      </c>
      <c r="L2599" s="5">
        <f>VLOOKUP(TrendSheetStgData[Population]&amp;TrendSheetStgData[Trend],Threshold[#All],5,FALSE)</f>
        <v>5</v>
      </c>
      <c r="M2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0" spans="1:13" x14ac:dyDescent="0.25">
      <c r="A2600" t="s">
        <v>116</v>
      </c>
      <c r="B2600" t="s">
        <v>116</v>
      </c>
      <c r="C2600" t="s">
        <v>78</v>
      </c>
      <c r="D2600" s="1" t="s">
        <v>108</v>
      </c>
      <c r="E2600" t="s">
        <v>113</v>
      </c>
      <c r="F2600" t="s">
        <v>20</v>
      </c>
      <c r="G2600">
        <v>9</v>
      </c>
      <c r="H2600">
        <v>110</v>
      </c>
      <c r="I2600" s="5">
        <f>IFERROR(VLOOKUP(TrendSheetStgData[Population]&amp;TrendSheetStgData[Cost Basis]&amp;TrendSheetStgData[Period]&amp;TrendSheetStgData[Trend],TrendSheetPrdData[#All],9,FALSE),0)</f>
        <v>110</v>
      </c>
      <c r="J2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0" s="5">
        <f>VLOOKUP(TrendSheetStgData[Population]&amp;TrendSheetStgData[Trend],Threshold[#All],4,FALSE)</f>
        <v>10</v>
      </c>
      <c r="L2600" s="5">
        <f>VLOOKUP(TrendSheetStgData[Population]&amp;TrendSheetStgData[Trend],Threshold[#All],5,FALSE)</f>
        <v>5</v>
      </c>
      <c r="M2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1" spans="1:13" x14ac:dyDescent="0.25">
      <c r="A2601" t="s">
        <v>116</v>
      </c>
      <c r="B2601" t="s">
        <v>116</v>
      </c>
      <c r="C2601" t="s">
        <v>78</v>
      </c>
      <c r="D2601" s="1" t="s">
        <v>109</v>
      </c>
      <c r="E2601" t="s">
        <v>113</v>
      </c>
      <c r="F2601" t="s">
        <v>20</v>
      </c>
      <c r="G2601">
        <v>9</v>
      </c>
      <c r="H2601">
        <v>47</v>
      </c>
      <c r="I2601" s="5">
        <f>IFERROR(VLOOKUP(TrendSheetStgData[Population]&amp;TrendSheetStgData[Cost Basis]&amp;TrendSheetStgData[Period]&amp;TrendSheetStgData[Trend],TrendSheetPrdData[#All],9,FALSE),0)</f>
        <v>47</v>
      </c>
      <c r="J2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1" s="5">
        <f>VLOOKUP(TrendSheetStgData[Population]&amp;TrendSheetStgData[Trend],Threshold[#All],4,FALSE)</f>
        <v>10</v>
      </c>
      <c r="L2601" s="5">
        <f>VLOOKUP(TrendSheetStgData[Population]&amp;TrendSheetStgData[Trend],Threshold[#All],5,FALSE)</f>
        <v>5</v>
      </c>
      <c r="M2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2" spans="1:13" x14ac:dyDescent="0.25">
      <c r="A2602" t="s">
        <v>116</v>
      </c>
      <c r="B2602" t="s">
        <v>116</v>
      </c>
      <c r="C2602" t="s">
        <v>78</v>
      </c>
      <c r="D2602" s="1" t="s">
        <v>110</v>
      </c>
      <c r="E2602" t="s">
        <v>113</v>
      </c>
      <c r="F2602" t="s">
        <v>20</v>
      </c>
      <c r="G2602">
        <v>9</v>
      </c>
      <c r="H2602">
        <v>92</v>
      </c>
      <c r="I2602" s="5">
        <f>IFERROR(VLOOKUP(TrendSheetStgData[Population]&amp;TrendSheetStgData[Cost Basis]&amp;TrendSheetStgData[Period]&amp;TrendSheetStgData[Trend],TrendSheetPrdData[#All],9,FALSE),0)</f>
        <v>92</v>
      </c>
      <c r="J2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2" s="5">
        <f>VLOOKUP(TrendSheetStgData[Population]&amp;TrendSheetStgData[Trend],Threshold[#All],4,FALSE)</f>
        <v>10</v>
      </c>
      <c r="L2602" s="5">
        <f>VLOOKUP(TrendSheetStgData[Population]&amp;TrendSheetStgData[Trend],Threshold[#All],5,FALSE)</f>
        <v>5</v>
      </c>
      <c r="M2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3" spans="1:13" x14ac:dyDescent="0.25">
      <c r="A2603" t="s">
        <v>116</v>
      </c>
      <c r="B2603" t="s">
        <v>116</v>
      </c>
      <c r="C2603" t="s">
        <v>78</v>
      </c>
      <c r="D2603" s="1" t="s">
        <v>111</v>
      </c>
      <c r="E2603" t="s">
        <v>113</v>
      </c>
      <c r="F2603" t="s">
        <v>20</v>
      </c>
      <c r="G2603">
        <v>9</v>
      </c>
      <c r="H2603">
        <v>0</v>
      </c>
      <c r="I2603" s="5">
        <f>IFERROR(VLOOKUP(TrendSheetStgData[Population]&amp;TrendSheetStgData[Cost Basis]&amp;TrendSheetStgData[Period]&amp;TrendSheetStgData[Trend],TrendSheetPrdData[#All],9,FALSE),0)</f>
        <v>0</v>
      </c>
      <c r="J2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3" s="5">
        <f>VLOOKUP(TrendSheetStgData[Population]&amp;TrendSheetStgData[Trend],Threshold[#All],4,FALSE)</f>
        <v>10</v>
      </c>
      <c r="L2603" s="5">
        <f>VLOOKUP(TrendSheetStgData[Population]&amp;TrendSheetStgData[Trend],Threshold[#All],5,FALSE)</f>
        <v>5</v>
      </c>
      <c r="M2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4" spans="1:13" x14ac:dyDescent="0.25">
      <c r="A2604" t="s">
        <v>116</v>
      </c>
      <c r="B2604" t="s">
        <v>116</v>
      </c>
      <c r="C2604" t="s">
        <v>78</v>
      </c>
      <c r="D2604" s="1" t="s">
        <v>112</v>
      </c>
      <c r="E2604" t="s">
        <v>113</v>
      </c>
      <c r="F2604" t="s">
        <v>20</v>
      </c>
      <c r="G2604">
        <v>9</v>
      </c>
      <c r="H2604">
        <v>0</v>
      </c>
      <c r="I2604" s="5">
        <f>IFERROR(VLOOKUP(TrendSheetStgData[Population]&amp;TrendSheetStgData[Cost Basis]&amp;TrendSheetStgData[Period]&amp;TrendSheetStgData[Trend],TrendSheetPrdData[#All],9,FALSE),0)</f>
        <v>0</v>
      </c>
      <c r="J2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4" s="5">
        <f>VLOOKUP(TrendSheetStgData[Population]&amp;TrendSheetStgData[Trend],Threshold[#All],4,FALSE)</f>
        <v>10</v>
      </c>
      <c r="L2604" s="5">
        <f>VLOOKUP(TrendSheetStgData[Population]&amp;TrendSheetStgData[Trend],Threshold[#All],5,FALSE)</f>
        <v>5</v>
      </c>
      <c r="M2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5" spans="1:13" x14ac:dyDescent="0.25">
      <c r="A2605" t="s">
        <v>116</v>
      </c>
      <c r="B2605" t="s">
        <v>116</v>
      </c>
      <c r="C2605" t="s">
        <v>78</v>
      </c>
      <c r="D2605" s="1" t="s">
        <v>114</v>
      </c>
      <c r="E2605" t="s">
        <v>113</v>
      </c>
      <c r="F2605" t="s">
        <v>20</v>
      </c>
      <c r="G2605">
        <v>9</v>
      </c>
      <c r="H2605">
        <v>0</v>
      </c>
      <c r="I2605" s="5">
        <f>IFERROR(VLOOKUP(TrendSheetStgData[Population]&amp;TrendSheetStgData[Cost Basis]&amp;TrendSheetStgData[Period]&amp;TrendSheetStgData[Trend],TrendSheetPrdData[#All],9,FALSE),0)</f>
        <v>0</v>
      </c>
      <c r="J2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5" s="5">
        <f>VLOOKUP(TrendSheetStgData[Population]&amp;TrendSheetStgData[Trend],Threshold[#All],4,FALSE)</f>
        <v>10</v>
      </c>
      <c r="L2605" s="5">
        <f>VLOOKUP(TrendSheetStgData[Population]&amp;TrendSheetStgData[Trend],Threshold[#All],5,FALSE)</f>
        <v>5</v>
      </c>
      <c r="M2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6" spans="1:13" x14ac:dyDescent="0.25">
      <c r="A2606" t="s">
        <v>116</v>
      </c>
      <c r="B2606" t="s">
        <v>116</v>
      </c>
      <c r="C2606" t="s">
        <v>78</v>
      </c>
      <c r="D2606" s="1" t="s">
        <v>92</v>
      </c>
      <c r="E2606" t="s">
        <v>93</v>
      </c>
      <c r="F2606" t="s">
        <v>21</v>
      </c>
      <c r="G2606">
        <v>10</v>
      </c>
      <c r="H2606">
        <v>67</v>
      </c>
      <c r="I2606" s="5">
        <f>IFERROR(VLOOKUP(TrendSheetStgData[Population]&amp;TrendSheetStgData[Cost Basis]&amp;TrendSheetStgData[Period]&amp;TrendSheetStgData[Trend],TrendSheetPrdData[#All],9,FALSE),0)</f>
        <v>67</v>
      </c>
      <c r="J2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6" s="5">
        <f>VLOOKUP(TrendSheetStgData[Population]&amp;TrendSheetStgData[Trend],Threshold[#All],4,FALSE)</f>
        <v>10</v>
      </c>
      <c r="L2606" s="5">
        <f>VLOOKUP(TrendSheetStgData[Population]&amp;TrendSheetStgData[Trend],Threshold[#All],5,FALSE)</f>
        <v>5</v>
      </c>
      <c r="M2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7" spans="1:13" x14ac:dyDescent="0.25">
      <c r="A2607" t="s">
        <v>116</v>
      </c>
      <c r="B2607" t="s">
        <v>116</v>
      </c>
      <c r="C2607" t="s">
        <v>78</v>
      </c>
      <c r="D2607" s="1" t="s">
        <v>94</v>
      </c>
      <c r="E2607" t="s">
        <v>93</v>
      </c>
      <c r="F2607" t="s">
        <v>21</v>
      </c>
      <c r="G2607">
        <v>10</v>
      </c>
      <c r="H2607">
        <v>0</v>
      </c>
      <c r="I2607" s="5">
        <f>IFERROR(VLOOKUP(TrendSheetStgData[Population]&amp;TrendSheetStgData[Cost Basis]&amp;TrendSheetStgData[Period]&amp;TrendSheetStgData[Trend],TrendSheetPrdData[#All],9,FALSE),0)</f>
        <v>0</v>
      </c>
      <c r="J2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7" s="5">
        <f>VLOOKUP(TrendSheetStgData[Population]&amp;TrendSheetStgData[Trend],Threshold[#All],4,FALSE)</f>
        <v>10</v>
      </c>
      <c r="L2607" s="5">
        <f>VLOOKUP(TrendSheetStgData[Population]&amp;TrendSheetStgData[Trend],Threshold[#All],5,FALSE)</f>
        <v>5</v>
      </c>
      <c r="M2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8" spans="1:13" x14ac:dyDescent="0.25">
      <c r="A2608" t="s">
        <v>116</v>
      </c>
      <c r="B2608" t="s">
        <v>116</v>
      </c>
      <c r="C2608" t="s">
        <v>78</v>
      </c>
      <c r="D2608" s="1" t="s">
        <v>95</v>
      </c>
      <c r="E2608" t="s">
        <v>93</v>
      </c>
      <c r="F2608" t="s">
        <v>21</v>
      </c>
      <c r="G2608">
        <v>10</v>
      </c>
      <c r="H2608">
        <v>47</v>
      </c>
      <c r="I2608" s="5">
        <f>IFERROR(VLOOKUP(TrendSheetStgData[Population]&amp;TrendSheetStgData[Cost Basis]&amp;TrendSheetStgData[Period]&amp;TrendSheetStgData[Trend],TrendSheetPrdData[#All],9,FALSE),0)</f>
        <v>47</v>
      </c>
      <c r="J2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8" s="5">
        <f>VLOOKUP(TrendSheetStgData[Population]&amp;TrendSheetStgData[Trend],Threshold[#All],4,FALSE)</f>
        <v>10</v>
      </c>
      <c r="L2608" s="5">
        <f>VLOOKUP(TrendSheetStgData[Population]&amp;TrendSheetStgData[Trend],Threshold[#All],5,FALSE)</f>
        <v>5</v>
      </c>
      <c r="M2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09" spans="1:13" x14ac:dyDescent="0.25">
      <c r="A2609" t="s">
        <v>116</v>
      </c>
      <c r="B2609" t="s">
        <v>116</v>
      </c>
      <c r="C2609" t="s">
        <v>78</v>
      </c>
      <c r="D2609" s="1" t="s">
        <v>96</v>
      </c>
      <c r="E2609" t="s">
        <v>93</v>
      </c>
      <c r="F2609" t="s">
        <v>21</v>
      </c>
      <c r="G2609">
        <v>10</v>
      </c>
      <c r="H2609">
        <v>140</v>
      </c>
      <c r="I2609" s="5">
        <f>IFERROR(VLOOKUP(TrendSheetStgData[Population]&amp;TrendSheetStgData[Cost Basis]&amp;TrendSheetStgData[Period]&amp;TrendSheetStgData[Trend],TrendSheetPrdData[#All],9,FALSE),0)</f>
        <v>140</v>
      </c>
      <c r="J2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09" s="5">
        <f>VLOOKUP(TrendSheetStgData[Population]&amp;TrendSheetStgData[Trend],Threshold[#All],4,FALSE)</f>
        <v>10</v>
      </c>
      <c r="L2609" s="5">
        <f>VLOOKUP(TrendSheetStgData[Population]&amp;TrendSheetStgData[Trend],Threshold[#All],5,FALSE)</f>
        <v>5</v>
      </c>
      <c r="M2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0" spans="1:13" x14ac:dyDescent="0.25">
      <c r="A2610" t="s">
        <v>116</v>
      </c>
      <c r="B2610" t="s">
        <v>116</v>
      </c>
      <c r="C2610" t="s">
        <v>78</v>
      </c>
      <c r="D2610" s="1" t="s">
        <v>97</v>
      </c>
      <c r="E2610" t="s">
        <v>93</v>
      </c>
      <c r="F2610" t="s">
        <v>21</v>
      </c>
      <c r="G2610">
        <v>10</v>
      </c>
      <c r="H2610">
        <v>23</v>
      </c>
      <c r="I2610" s="5">
        <f>IFERROR(VLOOKUP(TrendSheetStgData[Population]&amp;TrendSheetStgData[Cost Basis]&amp;TrendSheetStgData[Period]&amp;TrendSheetStgData[Trend],TrendSheetPrdData[#All],9,FALSE),0)</f>
        <v>23</v>
      </c>
      <c r="J2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0" s="5">
        <f>VLOOKUP(TrendSheetStgData[Population]&amp;TrendSheetStgData[Trend],Threshold[#All],4,FALSE)</f>
        <v>10</v>
      </c>
      <c r="L2610" s="5">
        <f>VLOOKUP(TrendSheetStgData[Population]&amp;TrendSheetStgData[Trend],Threshold[#All],5,FALSE)</f>
        <v>5</v>
      </c>
      <c r="M2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1" spans="1:13" x14ac:dyDescent="0.25">
      <c r="A2611" t="s">
        <v>116</v>
      </c>
      <c r="B2611" t="s">
        <v>116</v>
      </c>
      <c r="C2611" t="s">
        <v>78</v>
      </c>
      <c r="D2611" s="1" t="s">
        <v>98</v>
      </c>
      <c r="E2611" t="s">
        <v>93</v>
      </c>
      <c r="F2611" t="s">
        <v>21</v>
      </c>
      <c r="G2611">
        <v>10</v>
      </c>
      <c r="H2611">
        <v>90</v>
      </c>
      <c r="I2611" s="5">
        <f>IFERROR(VLOOKUP(TrendSheetStgData[Population]&amp;TrendSheetStgData[Cost Basis]&amp;TrendSheetStgData[Period]&amp;TrendSheetStgData[Trend],TrendSheetPrdData[#All],9,FALSE),0)</f>
        <v>90</v>
      </c>
      <c r="J2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1" s="5">
        <f>VLOOKUP(TrendSheetStgData[Population]&amp;TrendSheetStgData[Trend],Threshold[#All],4,FALSE)</f>
        <v>10</v>
      </c>
      <c r="L2611" s="5">
        <f>VLOOKUP(TrendSheetStgData[Population]&amp;TrendSheetStgData[Trend],Threshold[#All],5,FALSE)</f>
        <v>5</v>
      </c>
      <c r="M2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2" spans="1:13" x14ac:dyDescent="0.25">
      <c r="A2612" t="s">
        <v>116</v>
      </c>
      <c r="B2612" t="s">
        <v>116</v>
      </c>
      <c r="C2612" t="s">
        <v>78</v>
      </c>
      <c r="D2612" s="1" t="s">
        <v>99</v>
      </c>
      <c r="E2612" t="s">
        <v>93</v>
      </c>
      <c r="F2612" t="s">
        <v>21</v>
      </c>
      <c r="G2612">
        <v>10</v>
      </c>
      <c r="H2612">
        <v>46</v>
      </c>
      <c r="I2612" s="5">
        <f>IFERROR(VLOOKUP(TrendSheetStgData[Population]&amp;TrendSheetStgData[Cost Basis]&amp;TrendSheetStgData[Period]&amp;TrendSheetStgData[Trend],TrendSheetPrdData[#All],9,FALSE),0)</f>
        <v>46</v>
      </c>
      <c r="J2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2" s="5">
        <f>VLOOKUP(TrendSheetStgData[Population]&amp;TrendSheetStgData[Trend],Threshold[#All],4,FALSE)</f>
        <v>10</v>
      </c>
      <c r="L2612" s="5">
        <f>VLOOKUP(TrendSheetStgData[Population]&amp;TrendSheetStgData[Trend],Threshold[#All],5,FALSE)</f>
        <v>5</v>
      </c>
      <c r="M2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3" spans="1:13" x14ac:dyDescent="0.25">
      <c r="A2613" t="s">
        <v>116</v>
      </c>
      <c r="B2613" t="s">
        <v>116</v>
      </c>
      <c r="C2613" t="s">
        <v>78</v>
      </c>
      <c r="D2613" s="1" t="s">
        <v>100</v>
      </c>
      <c r="E2613" t="s">
        <v>93</v>
      </c>
      <c r="F2613" t="s">
        <v>21</v>
      </c>
      <c r="G2613">
        <v>10</v>
      </c>
      <c r="H2613">
        <v>23</v>
      </c>
      <c r="I2613" s="5">
        <f>IFERROR(VLOOKUP(TrendSheetStgData[Population]&amp;TrendSheetStgData[Cost Basis]&amp;TrendSheetStgData[Period]&amp;TrendSheetStgData[Trend],TrendSheetPrdData[#All],9,FALSE),0)</f>
        <v>23</v>
      </c>
      <c r="J2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3" s="5">
        <f>VLOOKUP(TrendSheetStgData[Population]&amp;TrendSheetStgData[Trend],Threshold[#All],4,FALSE)</f>
        <v>10</v>
      </c>
      <c r="L2613" s="5">
        <f>VLOOKUP(TrendSheetStgData[Population]&amp;TrendSheetStgData[Trend],Threshold[#All],5,FALSE)</f>
        <v>5</v>
      </c>
      <c r="M2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4" spans="1:13" x14ac:dyDescent="0.25">
      <c r="A2614" t="s">
        <v>116</v>
      </c>
      <c r="B2614" t="s">
        <v>116</v>
      </c>
      <c r="C2614" t="s">
        <v>78</v>
      </c>
      <c r="D2614" s="1" t="s">
        <v>101</v>
      </c>
      <c r="E2614" t="s">
        <v>93</v>
      </c>
      <c r="F2614" t="s">
        <v>21</v>
      </c>
      <c r="G2614">
        <v>10</v>
      </c>
      <c r="H2614">
        <v>69</v>
      </c>
      <c r="I2614" s="5">
        <f>IFERROR(VLOOKUP(TrendSheetStgData[Population]&amp;TrendSheetStgData[Cost Basis]&amp;TrendSheetStgData[Period]&amp;TrendSheetStgData[Trend],TrendSheetPrdData[#All],9,FALSE),0)</f>
        <v>69</v>
      </c>
      <c r="J2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4" s="5">
        <f>VLOOKUP(TrendSheetStgData[Population]&amp;TrendSheetStgData[Trend],Threshold[#All],4,FALSE)</f>
        <v>10</v>
      </c>
      <c r="L2614" s="5">
        <f>VLOOKUP(TrendSheetStgData[Population]&amp;TrendSheetStgData[Trend],Threshold[#All],5,FALSE)</f>
        <v>5</v>
      </c>
      <c r="M2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5" spans="1:13" x14ac:dyDescent="0.25">
      <c r="A2615" t="s">
        <v>116</v>
      </c>
      <c r="B2615" t="s">
        <v>116</v>
      </c>
      <c r="C2615" t="s">
        <v>78</v>
      </c>
      <c r="D2615" s="1" t="s">
        <v>102</v>
      </c>
      <c r="E2615" t="s">
        <v>93</v>
      </c>
      <c r="F2615" t="s">
        <v>21</v>
      </c>
      <c r="G2615">
        <v>10</v>
      </c>
      <c r="H2615">
        <v>138</v>
      </c>
      <c r="I2615" s="5">
        <f>IFERROR(VLOOKUP(TrendSheetStgData[Population]&amp;TrendSheetStgData[Cost Basis]&amp;TrendSheetStgData[Period]&amp;TrendSheetStgData[Trend],TrendSheetPrdData[#All],9,FALSE),0)</f>
        <v>138</v>
      </c>
      <c r="J2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5" s="5">
        <f>VLOOKUP(TrendSheetStgData[Population]&amp;TrendSheetStgData[Trend],Threshold[#All],4,FALSE)</f>
        <v>10</v>
      </c>
      <c r="L2615" s="5">
        <f>VLOOKUP(TrendSheetStgData[Population]&amp;TrendSheetStgData[Trend],Threshold[#All],5,FALSE)</f>
        <v>5</v>
      </c>
      <c r="M2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6" spans="1:13" x14ac:dyDescent="0.25">
      <c r="A2616" t="s">
        <v>116</v>
      </c>
      <c r="B2616" t="s">
        <v>116</v>
      </c>
      <c r="C2616" t="s">
        <v>78</v>
      </c>
      <c r="D2616" s="1" t="s">
        <v>103</v>
      </c>
      <c r="E2616" t="s">
        <v>93</v>
      </c>
      <c r="F2616" t="s">
        <v>21</v>
      </c>
      <c r="G2616">
        <v>10</v>
      </c>
      <c r="H2616">
        <v>46</v>
      </c>
      <c r="I2616" s="5">
        <f>IFERROR(VLOOKUP(TrendSheetStgData[Population]&amp;TrendSheetStgData[Cost Basis]&amp;TrendSheetStgData[Period]&amp;TrendSheetStgData[Trend],TrendSheetPrdData[#All],9,FALSE),0)</f>
        <v>46</v>
      </c>
      <c r="J2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6" s="5">
        <f>VLOOKUP(TrendSheetStgData[Population]&amp;TrendSheetStgData[Trend],Threshold[#All],4,FALSE)</f>
        <v>10</v>
      </c>
      <c r="L2616" s="5">
        <f>VLOOKUP(TrendSheetStgData[Population]&amp;TrendSheetStgData[Trend],Threshold[#All],5,FALSE)</f>
        <v>5</v>
      </c>
      <c r="M2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7" spans="1:13" x14ac:dyDescent="0.25">
      <c r="A2617" t="s">
        <v>116</v>
      </c>
      <c r="B2617" t="s">
        <v>116</v>
      </c>
      <c r="C2617" t="s">
        <v>78</v>
      </c>
      <c r="D2617" s="1" t="s">
        <v>104</v>
      </c>
      <c r="E2617" t="s">
        <v>93</v>
      </c>
      <c r="F2617" t="s">
        <v>21</v>
      </c>
      <c r="G2617">
        <v>10</v>
      </c>
      <c r="H2617">
        <v>69</v>
      </c>
      <c r="I2617" s="5">
        <f>IFERROR(VLOOKUP(TrendSheetStgData[Population]&amp;TrendSheetStgData[Cost Basis]&amp;TrendSheetStgData[Period]&amp;TrendSheetStgData[Trend],TrendSheetPrdData[#All],9,FALSE),0)</f>
        <v>69</v>
      </c>
      <c r="J2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7" s="5">
        <f>VLOOKUP(TrendSheetStgData[Population]&amp;TrendSheetStgData[Trend],Threshold[#All],4,FALSE)</f>
        <v>10</v>
      </c>
      <c r="L2617" s="5">
        <f>VLOOKUP(TrendSheetStgData[Population]&amp;TrendSheetStgData[Trend],Threshold[#All],5,FALSE)</f>
        <v>5</v>
      </c>
      <c r="M2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8" spans="1:13" x14ac:dyDescent="0.25">
      <c r="A2618" t="s">
        <v>116</v>
      </c>
      <c r="B2618" t="s">
        <v>116</v>
      </c>
      <c r="C2618" t="s">
        <v>78</v>
      </c>
      <c r="D2618" s="1" t="s">
        <v>105</v>
      </c>
      <c r="E2618" t="s">
        <v>113</v>
      </c>
      <c r="F2618" t="s">
        <v>21</v>
      </c>
      <c r="G2618">
        <v>10</v>
      </c>
      <c r="H2618">
        <v>46</v>
      </c>
      <c r="I2618" s="5">
        <f>IFERROR(VLOOKUP(TrendSheetStgData[Population]&amp;TrendSheetStgData[Cost Basis]&amp;TrendSheetStgData[Period]&amp;TrendSheetStgData[Trend],TrendSheetPrdData[#All],9,FALSE),0)</f>
        <v>46</v>
      </c>
      <c r="J2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8" s="5">
        <f>VLOOKUP(TrendSheetStgData[Population]&amp;TrendSheetStgData[Trend],Threshold[#All],4,FALSE)</f>
        <v>10</v>
      </c>
      <c r="L2618" s="5">
        <f>VLOOKUP(TrendSheetStgData[Population]&amp;TrendSheetStgData[Trend],Threshold[#All],5,FALSE)</f>
        <v>5</v>
      </c>
      <c r="M2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19" spans="1:13" x14ac:dyDescent="0.25">
      <c r="A2619" t="s">
        <v>116</v>
      </c>
      <c r="B2619" t="s">
        <v>116</v>
      </c>
      <c r="C2619" t="s">
        <v>78</v>
      </c>
      <c r="D2619" s="1" t="s">
        <v>106</v>
      </c>
      <c r="E2619" t="s">
        <v>113</v>
      </c>
      <c r="F2619" t="s">
        <v>21</v>
      </c>
      <c r="G2619">
        <v>10</v>
      </c>
      <c r="H2619">
        <v>68</v>
      </c>
      <c r="I2619" s="5">
        <f>IFERROR(VLOOKUP(TrendSheetStgData[Population]&amp;TrendSheetStgData[Cost Basis]&amp;TrendSheetStgData[Period]&amp;TrendSheetStgData[Trend],TrendSheetPrdData[#All],9,FALSE),0)</f>
        <v>68</v>
      </c>
      <c r="J2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19" s="5">
        <f>VLOOKUP(TrendSheetStgData[Population]&amp;TrendSheetStgData[Trend],Threshold[#All],4,FALSE)</f>
        <v>10</v>
      </c>
      <c r="L2619" s="5">
        <f>VLOOKUP(TrendSheetStgData[Population]&amp;TrendSheetStgData[Trend],Threshold[#All],5,FALSE)</f>
        <v>5</v>
      </c>
      <c r="M2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0" spans="1:13" x14ac:dyDescent="0.25">
      <c r="A2620" t="s">
        <v>116</v>
      </c>
      <c r="B2620" t="s">
        <v>116</v>
      </c>
      <c r="C2620" t="s">
        <v>78</v>
      </c>
      <c r="D2620" s="1" t="s">
        <v>107</v>
      </c>
      <c r="E2620" t="s">
        <v>113</v>
      </c>
      <c r="F2620" t="s">
        <v>21</v>
      </c>
      <c r="G2620">
        <v>10</v>
      </c>
      <c r="H2620">
        <v>112</v>
      </c>
      <c r="I2620" s="5">
        <f>IFERROR(VLOOKUP(TrendSheetStgData[Population]&amp;TrendSheetStgData[Cost Basis]&amp;TrendSheetStgData[Period]&amp;TrendSheetStgData[Trend],TrendSheetPrdData[#All],9,FALSE),0)</f>
        <v>112</v>
      </c>
      <c r="J2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0" s="5">
        <f>VLOOKUP(TrendSheetStgData[Population]&amp;TrendSheetStgData[Trend],Threshold[#All],4,FALSE)</f>
        <v>10</v>
      </c>
      <c r="L2620" s="5">
        <f>VLOOKUP(TrendSheetStgData[Population]&amp;TrendSheetStgData[Trend],Threshold[#All],5,FALSE)</f>
        <v>5</v>
      </c>
      <c r="M2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1" spans="1:13" x14ac:dyDescent="0.25">
      <c r="A2621" t="s">
        <v>116</v>
      </c>
      <c r="B2621" t="s">
        <v>116</v>
      </c>
      <c r="C2621" t="s">
        <v>78</v>
      </c>
      <c r="D2621" s="1" t="s">
        <v>108</v>
      </c>
      <c r="E2621" t="s">
        <v>113</v>
      </c>
      <c r="F2621" t="s">
        <v>21</v>
      </c>
      <c r="G2621">
        <v>10</v>
      </c>
      <c r="H2621">
        <v>110</v>
      </c>
      <c r="I2621" s="5">
        <f>IFERROR(VLOOKUP(TrendSheetStgData[Population]&amp;TrendSheetStgData[Cost Basis]&amp;TrendSheetStgData[Period]&amp;TrendSheetStgData[Trend],TrendSheetPrdData[#All],9,FALSE),0)</f>
        <v>110</v>
      </c>
      <c r="J2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1" s="5">
        <f>VLOOKUP(TrendSheetStgData[Population]&amp;TrendSheetStgData[Trend],Threshold[#All],4,FALSE)</f>
        <v>10</v>
      </c>
      <c r="L2621" s="5">
        <f>VLOOKUP(TrendSheetStgData[Population]&amp;TrendSheetStgData[Trend],Threshold[#All],5,FALSE)</f>
        <v>5</v>
      </c>
      <c r="M2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2" spans="1:13" x14ac:dyDescent="0.25">
      <c r="A2622" t="s">
        <v>116</v>
      </c>
      <c r="B2622" t="s">
        <v>116</v>
      </c>
      <c r="C2622" t="s">
        <v>78</v>
      </c>
      <c r="D2622" s="1" t="s">
        <v>109</v>
      </c>
      <c r="E2622" t="s">
        <v>113</v>
      </c>
      <c r="F2622" t="s">
        <v>21</v>
      </c>
      <c r="G2622">
        <v>10</v>
      </c>
      <c r="H2622">
        <v>117</v>
      </c>
      <c r="I2622" s="5">
        <f>IFERROR(VLOOKUP(TrendSheetStgData[Population]&amp;TrendSheetStgData[Cost Basis]&amp;TrendSheetStgData[Period]&amp;TrendSheetStgData[Trend],TrendSheetPrdData[#All],9,FALSE),0)</f>
        <v>117</v>
      </c>
      <c r="J2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2" s="5">
        <f>VLOOKUP(TrendSheetStgData[Population]&amp;TrendSheetStgData[Trend],Threshold[#All],4,FALSE)</f>
        <v>10</v>
      </c>
      <c r="L2622" s="5">
        <f>VLOOKUP(TrendSheetStgData[Population]&amp;TrendSheetStgData[Trend],Threshold[#All],5,FALSE)</f>
        <v>5</v>
      </c>
      <c r="M2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3" spans="1:13" x14ac:dyDescent="0.25">
      <c r="A2623" t="s">
        <v>116</v>
      </c>
      <c r="B2623" t="s">
        <v>116</v>
      </c>
      <c r="C2623" t="s">
        <v>78</v>
      </c>
      <c r="D2623" s="1" t="s">
        <v>110</v>
      </c>
      <c r="E2623" t="s">
        <v>113</v>
      </c>
      <c r="F2623" t="s">
        <v>21</v>
      </c>
      <c r="G2623">
        <v>10</v>
      </c>
      <c r="H2623">
        <v>69</v>
      </c>
      <c r="I2623" s="5">
        <f>IFERROR(VLOOKUP(TrendSheetStgData[Population]&amp;TrendSheetStgData[Cost Basis]&amp;TrendSheetStgData[Period]&amp;TrendSheetStgData[Trend],TrendSheetPrdData[#All],9,FALSE),0)</f>
        <v>69</v>
      </c>
      <c r="J2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3" s="5">
        <f>VLOOKUP(TrendSheetStgData[Population]&amp;TrendSheetStgData[Trend],Threshold[#All],4,FALSE)</f>
        <v>10</v>
      </c>
      <c r="L2623" s="5">
        <f>VLOOKUP(TrendSheetStgData[Population]&amp;TrendSheetStgData[Trend],Threshold[#All],5,FALSE)</f>
        <v>5</v>
      </c>
      <c r="M2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4" spans="1:13" x14ac:dyDescent="0.25">
      <c r="A2624" t="s">
        <v>116</v>
      </c>
      <c r="B2624" t="s">
        <v>116</v>
      </c>
      <c r="C2624" t="s">
        <v>78</v>
      </c>
      <c r="D2624" s="1" t="s">
        <v>111</v>
      </c>
      <c r="E2624" t="s">
        <v>113</v>
      </c>
      <c r="F2624" t="s">
        <v>21</v>
      </c>
      <c r="G2624">
        <v>10</v>
      </c>
      <c r="H2624">
        <v>69</v>
      </c>
      <c r="I2624" s="5">
        <f>IFERROR(VLOOKUP(TrendSheetStgData[Population]&amp;TrendSheetStgData[Cost Basis]&amp;TrendSheetStgData[Period]&amp;TrendSheetStgData[Trend],TrendSheetPrdData[#All],9,FALSE),0)</f>
        <v>69</v>
      </c>
      <c r="J2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4" s="5">
        <f>VLOOKUP(TrendSheetStgData[Population]&amp;TrendSheetStgData[Trend],Threshold[#All],4,FALSE)</f>
        <v>10</v>
      </c>
      <c r="L2624" s="5">
        <f>VLOOKUP(TrendSheetStgData[Population]&amp;TrendSheetStgData[Trend],Threshold[#All],5,FALSE)</f>
        <v>5</v>
      </c>
      <c r="M2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5" spans="1:13" x14ac:dyDescent="0.25">
      <c r="A2625" t="s">
        <v>116</v>
      </c>
      <c r="B2625" t="s">
        <v>116</v>
      </c>
      <c r="C2625" t="s">
        <v>78</v>
      </c>
      <c r="D2625" s="1" t="s">
        <v>112</v>
      </c>
      <c r="E2625" t="s">
        <v>113</v>
      </c>
      <c r="F2625" t="s">
        <v>21</v>
      </c>
      <c r="G2625">
        <v>10</v>
      </c>
      <c r="H2625">
        <v>47</v>
      </c>
      <c r="I2625" s="5">
        <f>IFERROR(VLOOKUP(TrendSheetStgData[Population]&amp;TrendSheetStgData[Cost Basis]&amp;TrendSheetStgData[Period]&amp;TrendSheetStgData[Trend],TrendSheetPrdData[#All],9,FALSE),0)</f>
        <v>24</v>
      </c>
      <c r="J2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95.833333333333343</v>
      </c>
      <c r="K2625" s="5">
        <f>VLOOKUP(TrendSheetStgData[Population]&amp;TrendSheetStgData[Trend],Threshold[#All],4,FALSE)</f>
        <v>10</v>
      </c>
      <c r="L2625" s="5">
        <f>VLOOKUP(TrendSheetStgData[Population]&amp;TrendSheetStgData[Trend],Threshold[#All],5,FALSE)</f>
        <v>5</v>
      </c>
      <c r="M2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26" spans="1:13" x14ac:dyDescent="0.25">
      <c r="A2626" t="s">
        <v>116</v>
      </c>
      <c r="B2626" t="s">
        <v>116</v>
      </c>
      <c r="C2626" t="s">
        <v>78</v>
      </c>
      <c r="D2626" s="1" t="s">
        <v>114</v>
      </c>
      <c r="E2626" t="s">
        <v>113</v>
      </c>
      <c r="F2626" t="s">
        <v>21</v>
      </c>
      <c r="G2626">
        <v>10</v>
      </c>
      <c r="H2626">
        <v>46</v>
      </c>
      <c r="I2626" s="5">
        <f>IFERROR(VLOOKUP(TrendSheetStgData[Population]&amp;TrendSheetStgData[Cost Basis]&amp;TrendSheetStgData[Period]&amp;TrendSheetStgData[Trend],TrendSheetPrdData[#All],9,FALSE),0)</f>
        <v>0</v>
      </c>
      <c r="J2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626" s="5">
        <f>VLOOKUP(TrendSheetStgData[Population]&amp;TrendSheetStgData[Trend],Threshold[#All],4,FALSE)</f>
        <v>10</v>
      </c>
      <c r="L2626" s="5">
        <f>VLOOKUP(TrendSheetStgData[Population]&amp;TrendSheetStgData[Trend],Threshold[#All],5,FALSE)</f>
        <v>5</v>
      </c>
      <c r="M2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27" spans="1:13" x14ac:dyDescent="0.25">
      <c r="A2627" t="s">
        <v>116</v>
      </c>
      <c r="B2627" t="s">
        <v>116</v>
      </c>
      <c r="C2627" t="s">
        <v>78</v>
      </c>
      <c r="D2627" s="1" t="s">
        <v>92</v>
      </c>
      <c r="E2627" t="s">
        <v>93</v>
      </c>
      <c r="F2627" t="s">
        <v>22</v>
      </c>
      <c r="G2627">
        <v>11</v>
      </c>
      <c r="H2627">
        <v>0</v>
      </c>
      <c r="I2627" s="5">
        <f>IFERROR(VLOOKUP(TrendSheetStgData[Population]&amp;TrendSheetStgData[Cost Basis]&amp;TrendSheetStgData[Period]&amp;TrendSheetStgData[Trend],TrendSheetPrdData[#All],9,FALSE),0)</f>
        <v>0</v>
      </c>
      <c r="J2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7" s="5">
        <f>VLOOKUP(TrendSheetStgData[Population]&amp;TrendSheetStgData[Trend],Threshold[#All],4,FALSE)</f>
        <v>10</v>
      </c>
      <c r="L2627" s="5">
        <f>VLOOKUP(TrendSheetStgData[Population]&amp;TrendSheetStgData[Trend],Threshold[#All],5,FALSE)</f>
        <v>5</v>
      </c>
      <c r="M2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8" spans="1:13" x14ac:dyDescent="0.25">
      <c r="A2628" t="s">
        <v>116</v>
      </c>
      <c r="B2628" t="s">
        <v>116</v>
      </c>
      <c r="C2628" t="s">
        <v>78</v>
      </c>
      <c r="D2628" s="1" t="s">
        <v>94</v>
      </c>
      <c r="E2628" t="s">
        <v>93</v>
      </c>
      <c r="F2628" t="s">
        <v>22</v>
      </c>
      <c r="G2628">
        <v>11</v>
      </c>
      <c r="H2628">
        <v>0</v>
      </c>
      <c r="I2628" s="5">
        <f>IFERROR(VLOOKUP(TrendSheetStgData[Population]&amp;TrendSheetStgData[Cost Basis]&amp;TrendSheetStgData[Period]&amp;TrendSheetStgData[Trend],TrendSheetPrdData[#All],9,FALSE),0)</f>
        <v>0</v>
      </c>
      <c r="J2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8" s="5">
        <f>VLOOKUP(TrendSheetStgData[Population]&amp;TrendSheetStgData[Trend],Threshold[#All],4,FALSE)</f>
        <v>10</v>
      </c>
      <c r="L2628" s="5">
        <f>VLOOKUP(TrendSheetStgData[Population]&amp;TrendSheetStgData[Trend],Threshold[#All],5,FALSE)</f>
        <v>5</v>
      </c>
      <c r="M2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29" spans="1:13" x14ac:dyDescent="0.25">
      <c r="A2629" t="s">
        <v>116</v>
      </c>
      <c r="B2629" t="s">
        <v>116</v>
      </c>
      <c r="C2629" t="s">
        <v>78</v>
      </c>
      <c r="D2629" s="1" t="s">
        <v>95</v>
      </c>
      <c r="E2629" t="s">
        <v>93</v>
      </c>
      <c r="F2629" t="s">
        <v>22</v>
      </c>
      <c r="G2629">
        <v>11</v>
      </c>
      <c r="H2629">
        <v>23</v>
      </c>
      <c r="I2629" s="5">
        <f>IFERROR(VLOOKUP(TrendSheetStgData[Population]&amp;TrendSheetStgData[Cost Basis]&amp;TrendSheetStgData[Period]&amp;TrendSheetStgData[Trend],TrendSheetPrdData[#All],9,FALSE),0)</f>
        <v>23</v>
      </c>
      <c r="J2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29" s="5">
        <f>VLOOKUP(TrendSheetStgData[Population]&amp;TrendSheetStgData[Trend],Threshold[#All],4,FALSE)</f>
        <v>10</v>
      </c>
      <c r="L2629" s="5">
        <f>VLOOKUP(TrendSheetStgData[Population]&amp;TrendSheetStgData[Trend],Threshold[#All],5,FALSE)</f>
        <v>5</v>
      </c>
      <c r="M2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0" spans="1:13" x14ac:dyDescent="0.25">
      <c r="A2630" t="s">
        <v>116</v>
      </c>
      <c r="B2630" t="s">
        <v>116</v>
      </c>
      <c r="C2630" t="s">
        <v>78</v>
      </c>
      <c r="D2630" s="1" t="s">
        <v>96</v>
      </c>
      <c r="E2630" t="s">
        <v>93</v>
      </c>
      <c r="F2630" t="s">
        <v>22</v>
      </c>
      <c r="G2630">
        <v>11</v>
      </c>
      <c r="H2630">
        <v>0</v>
      </c>
      <c r="I2630" s="5">
        <f>IFERROR(VLOOKUP(TrendSheetStgData[Population]&amp;TrendSheetStgData[Cost Basis]&amp;TrendSheetStgData[Period]&amp;TrendSheetStgData[Trend],TrendSheetPrdData[#All],9,FALSE),0)</f>
        <v>0</v>
      </c>
      <c r="J2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0" s="5">
        <f>VLOOKUP(TrendSheetStgData[Population]&amp;TrendSheetStgData[Trend],Threshold[#All],4,FALSE)</f>
        <v>10</v>
      </c>
      <c r="L2630" s="5">
        <f>VLOOKUP(TrendSheetStgData[Population]&amp;TrendSheetStgData[Trend],Threshold[#All],5,FALSE)</f>
        <v>5</v>
      </c>
      <c r="M2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1" spans="1:13" x14ac:dyDescent="0.25">
      <c r="A2631" t="s">
        <v>116</v>
      </c>
      <c r="B2631" t="s">
        <v>116</v>
      </c>
      <c r="C2631" t="s">
        <v>78</v>
      </c>
      <c r="D2631" s="1" t="s">
        <v>97</v>
      </c>
      <c r="E2631" t="s">
        <v>93</v>
      </c>
      <c r="F2631" t="s">
        <v>22</v>
      </c>
      <c r="G2631">
        <v>11</v>
      </c>
      <c r="H2631">
        <v>0</v>
      </c>
      <c r="I2631" s="5">
        <f>IFERROR(VLOOKUP(TrendSheetStgData[Population]&amp;TrendSheetStgData[Cost Basis]&amp;TrendSheetStgData[Period]&amp;TrendSheetStgData[Trend],TrendSheetPrdData[#All],9,FALSE),0)</f>
        <v>0</v>
      </c>
      <c r="J2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1" s="5">
        <f>VLOOKUP(TrendSheetStgData[Population]&amp;TrendSheetStgData[Trend],Threshold[#All],4,FALSE)</f>
        <v>10</v>
      </c>
      <c r="L2631" s="5">
        <f>VLOOKUP(TrendSheetStgData[Population]&amp;TrendSheetStgData[Trend],Threshold[#All],5,FALSE)</f>
        <v>5</v>
      </c>
      <c r="M2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2" spans="1:13" x14ac:dyDescent="0.25">
      <c r="A2632" t="s">
        <v>116</v>
      </c>
      <c r="B2632" t="s">
        <v>116</v>
      </c>
      <c r="C2632" t="s">
        <v>78</v>
      </c>
      <c r="D2632" s="1" t="s">
        <v>98</v>
      </c>
      <c r="E2632" t="s">
        <v>93</v>
      </c>
      <c r="F2632" t="s">
        <v>22</v>
      </c>
      <c r="G2632">
        <v>11</v>
      </c>
      <c r="H2632">
        <v>22</v>
      </c>
      <c r="I2632" s="5">
        <f>IFERROR(VLOOKUP(TrendSheetStgData[Population]&amp;TrendSheetStgData[Cost Basis]&amp;TrendSheetStgData[Period]&amp;TrendSheetStgData[Trend],TrendSheetPrdData[#All],9,FALSE),0)</f>
        <v>22</v>
      </c>
      <c r="J2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2" s="5">
        <f>VLOOKUP(TrendSheetStgData[Population]&amp;TrendSheetStgData[Trend],Threshold[#All],4,FALSE)</f>
        <v>10</v>
      </c>
      <c r="L2632" s="5">
        <f>VLOOKUP(TrendSheetStgData[Population]&amp;TrendSheetStgData[Trend],Threshold[#All],5,FALSE)</f>
        <v>5</v>
      </c>
      <c r="M2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3" spans="1:13" x14ac:dyDescent="0.25">
      <c r="A2633" t="s">
        <v>116</v>
      </c>
      <c r="B2633" t="s">
        <v>116</v>
      </c>
      <c r="C2633" t="s">
        <v>78</v>
      </c>
      <c r="D2633" s="1" t="s">
        <v>99</v>
      </c>
      <c r="E2633" t="s">
        <v>93</v>
      </c>
      <c r="F2633" t="s">
        <v>22</v>
      </c>
      <c r="G2633">
        <v>11</v>
      </c>
      <c r="H2633">
        <v>23</v>
      </c>
      <c r="I2633" s="5">
        <f>IFERROR(VLOOKUP(TrendSheetStgData[Population]&amp;TrendSheetStgData[Cost Basis]&amp;TrendSheetStgData[Period]&amp;TrendSheetStgData[Trend],TrendSheetPrdData[#All],9,FALSE),0)</f>
        <v>23</v>
      </c>
      <c r="J2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3" s="5">
        <f>VLOOKUP(TrendSheetStgData[Population]&amp;TrendSheetStgData[Trend],Threshold[#All],4,FALSE)</f>
        <v>10</v>
      </c>
      <c r="L2633" s="5">
        <f>VLOOKUP(TrendSheetStgData[Population]&amp;TrendSheetStgData[Trend],Threshold[#All],5,FALSE)</f>
        <v>5</v>
      </c>
      <c r="M2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4" spans="1:13" x14ac:dyDescent="0.25">
      <c r="A2634" t="s">
        <v>116</v>
      </c>
      <c r="B2634" t="s">
        <v>116</v>
      </c>
      <c r="C2634" t="s">
        <v>78</v>
      </c>
      <c r="D2634" s="1" t="s">
        <v>100</v>
      </c>
      <c r="E2634" t="s">
        <v>93</v>
      </c>
      <c r="F2634" t="s">
        <v>22</v>
      </c>
      <c r="G2634">
        <v>11</v>
      </c>
      <c r="H2634">
        <v>0</v>
      </c>
      <c r="I2634" s="5">
        <f>IFERROR(VLOOKUP(TrendSheetStgData[Population]&amp;TrendSheetStgData[Cost Basis]&amp;TrendSheetStgData[Period]&amp;TrendSheetStgData[Trend],TrendSheetPrdData[#All],9,FALSE),0)</f>
        <v>0</v>
      </c>
      <c r="J2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4" s="5">
        <f>VLOOKUP(TrendSheetStgData[Population]&amp;TrendSheetStgData[Trend],Threshold[#All],4,FALSE)</f>
        <v>10</v>
      </c>
      <c r="L2634" s="5">
        <f>VLOOKUP(TrendSheetStgData[Population]&amp;TrendSheetStgData[Trend],Threshold[#All],5,FALSE)</f>
        <v>5</v>
      </c>
      <c r="M2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5" spans="1:13" x14ac:dyDescent="0.25">
      <c r="A2635" t="s">
        <v>116</v>
      </c>
      <c r="B2635" t="s">
        <v>116</v>
      </c>
      <c r="C2635" t="s">
        <v>78</v>
      </c>
      <c r="D2635" s="1" t="s">
        <v>101</v>
      </c>
      <c r="E2635" t="s">
        <v>93</v>
      </c>
      <c r="F2635" t="s">
        <v>22</v>
      </c>
      <c r="G2635">
        <v>11</v>
      </c>
      <c r="H2635">
        <v>0</v>
      </c>
      <c r="I2635" s="5">
        <f>IFERROR(VLOOKUP(TrendSheetStgData[Population]&amp;TrendSheetStgData[Cost Basis]&amp;TrendSheetStgData[Period]&amp;TrendSheetStgData[Trend],TrendSheetPrdData[#All],9,FALSE),0)</f>
        <v>0</v>
      </c>
      <c r="J2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5" s="5">
        <f>VLOOKUP(TrendSheetStgData[Population]&amp;TrendSheetStgData[Trend],Threshold[#All],4,FALSE)</f>
        <v>10</v>
      </c>
      <c r="L2635" s="5">
        <f>VLOOKUP(TrendSheetStgData[Population]&amp;TrendSheetStgData[Trend],Threshold[#All],5,FALSE)</f>
        <v>5</v>
      </c>
      <c r="M2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6" spans="1:13" x14ac:dyDescent="0.25">
      <c r="A2636" t="s">
        <v>116</v>
      </c>
      <c r="B2636" t="s">
        <v>116</v>
      </c>
      <c r="C2636" t="s">
        <v>78</v>
      </c>
      <c r="D2636" s="1" t="s">
        <v>102</v>
      </c>
      <c r="E2636" t="s">
        <v>93</v>
      </c>
      <c r="F2636" t="s">
        <v>22</v>
      </c>
      <c r="G2636">
        <v>11</v>
      </c>
      <c r="H2636">
        <v>0</v>
      </c>
      <c r="I2636" s="5">
        <f>IFERROR(VLOOKUP(TrendSheetStgData[Population]&amp;TrendSheetStgData[Cost Basis]&amp;TrendSheetStgData[Period]&amp;TrendSheetStgData[Trend],TrendSheetPrdData[#All],9,FALSE),0)</f>
        <v>0</v>
      </c>
      <c r="J2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6" s="5">
        <f>VLOOKUP(TrendSheetStgData[Population]&amp;TrendSheetStgData[Trend],Threshold[#All],4,FALSE)</f>
        <v>10</v>
      </c>
      <c r="L2636" s="5">
        <f>VLOOKUP(TrendSheetStgData[Population]&amp;TrendSheetStgData[Trend],Threshold[#All],5,FALSE)</f>
        <v>5</v>
      </c>
      <c r="M2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7" spans="1:13" x14ac:dyDescent="0.25">
      <c r="A2637" t="s">
        <v>116</v>
      </c>
      <c r="B2637" t="s">
        <v>116</v>
      </c>
      <c r="C2637" t="s">
        <v>78</v>
      </c>
      <c r="D2637" s="1" t="s">
        <v>103</v>
      </c>
      <c r="E2637" t="s">
        <v>93</v>
      </c>
      <c r="F2637" t="s">
        <v>22</v>
      </c>
      <c r="G2637">
        <v>11</v>
      </c>
      <c r="H2637">
        <v>23</v>
      </c>
      <c r="I2637" s="5">
        <f>IFERROR(VLOOKUP(TrendSheetStgData[Population]&amp;TrendSheetStgData[Cost Basis]&amp;TrendSheetStgData[Period]&amp;TrendSheetStgData[Trend],TrendSheetPrdData[#All],9,FALSE),0)</f>
        <v>23</v>
      </c>
      <c r="J2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7" s="5">
        <f>VLOOKUP(TrendSheetStgData[Population]&amp;TrendSheetStgData[Trend],Threshold[#All],4,FALSE)</f>
        <v>10</v>
      </c>
      <c r="L2637" s="5">
        <f>VLOOKUP(TrendSheetStgData[Population]&amp;TrendSheetStgData[Trend],Threshold[#All],5,FALSE)</f>
        <v>5</v>
      </c>
      <c r="M2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8" spans="1:13" x14ac:dyDescent="0.25">
      <c r="A2638" t="s">
        <v>116</v>
      </c>
      <c r="B2638" t="s">
        <v>116</v>
      </c>
      <c r="C2638" t="s">
        <v>78</v>
      </c>
      <c r="D2638" s="1" t="s">
        <v>104</v>
      </c>
      <c r="E2638" t="s">
        <v>93</v>
      </c>
      <c r="F2638" t="s">
        <v>22</v>
      </c>
      <c r="G2638">
        <v>11</v>
      </c>
      <c r="H2638">
        <v>46</v>
      </c>
      <c r="I2638" s="5">
        <f>IFERROR(VLOOKUP(TrendSheetStgData[Population]&amp;TrendSheetStgData[Cost Basis]&amp;TrendSheetStgData[Period]&amp;TrendSheetStgData[Trend],TrendSheetPrdData[#All],9,FALSE),0)</f>
        <v>46</v>
      </c>
      <c r="J2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8" s="5">
        <f>VLOOKUP(TrendSheetStgData[Population]&amp;TrendSheetStgData[Trend],Threshold[#All],4,FALSE)</f>
        <v>10</v>
      </c>
      <c r="L2638" s="5">
        <f>VLOOKUP(TrendSheetStgData[Population]&amp;TrendSheetStgData[Trend],Threshold[#All],5,FALSE)</f>
        <v>5</v>
      </c>
      <c r="M2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39" spans="1:13" x14ac:dyDescent="0.25">
      <c r="A2639" t="s">
        <v>116</v>
      </c>
      <c r="B2639" t="s">
        <v>116</v>
      </c>
      <c r="C2639" t="s">
        <v>78</v>
      </c>
      <c r="D2639" s="1" t="s">
        <v>105</v>
      </c>
      <c r="E2639" t="s">
        <v>113</v>
      </c>
      <c r="F2639" t="s">
        <v>22</v>
      </c>
      <c r="G2639">
        <v>11</v>
      </c>
      <c r="H2639">
        <v>0</v>
      </c>
      <c r="I2639" s="5">
        <f>IFERROR(VLOOKUP(TrendSheetStgData[Population]&amp;TrendSheetStgData[Cost Basis]&amp;TrendSheetStgData[Period]&amp;TrendSheetStgData[Trend],TrendSheetPrdData[#All],9,FALSE),0)</f>
        <v>0</v>
      </c>
      <c r="J2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39" s="5">
        <f>VLOOKUP(TrendSheetStgData[Population]&amp;TrendSheetStgData[Trend],Threshold[#All],4,FALSE)</f>
        <v>10</v>
      </c>
      <c r="L2639" s="5">
        <f>VLOOKUP(TrendSheetStgData[Population]&amp;TrendSheetStgData[Trend],Threshold[#All],5,FALSE)</f>
        <v>5</v>
      </c>
      <c r="M2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0" spans="1:13" x14ac:dyDescent="0.25">
      <c r="A2640" t="s">
        <v>116</v>
      </c>
      <c r="B2640" t="s">
        <v>116</v>
      </c>
      <c r="C2640" t="s">
        <v>78</v>
      </c>
      <c r="D2640" s="1" t="s">
        <v>106</v>
      </c>
      <c r="E2640" t="s">
        <v>113</v>
      </c>
      <c r="F2640" t="s">
        <v>22</v>
      </c>
      <c r="G2640">
        <v>11</v>
      </c>
      <c r="H2640">
        <v>0</v>
      </c>
      <c r="I2640" s="5">
        <f>IFERROR(VLOOKUP(TrendSheetStgData[Population]&amp;TrendSheetStgData[Cost Basis]&amp;TrendSheetStgData[Period]&amp;TrendSheetStgData[Trend],TrendSheetPrdData[#All],9,FALSE),0)</f>
        <v>0</v>
      </c>
      <c r="J2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0" s="5">
        <f>VLOOKUP(TrendSheetStgData[Population]&amp;TrendSheetStgData[Trend],Threshold[#All],4,FALSE)</f>
        <v>10</v>
      </c>
      <c r="L2640" s="5">
        <f>VLOOKUP(TrendSheetStgData[Population]&amp;TrendSheetStgData[Trend],Threshold[#All],5,FALSE)</f>
        <v>5</v>
      </c>
      <c r="M2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1" spans="1:13" x14ac:dyDescent="0.25">
      <c r="A2641" t="s">
        <v>116</v>
      </c>
      <c r="B2641" t="s">
        <v>116</v>
      </c>
      <c r="C2641" t="s">
        <v>78</v>
      </c>
      <c r="D2641" s="1" t="s">
        <v>107</v>
      </c>
      <c r="E2641" t="s">
        <v>113</v>
      </c>
      <c r="F2641" t="s">
        <v>22</v>
      </c>
      <c r="G2641">
        <v>11</v>
      </c>
      <c r="H2641">
        <v>22</v>
      </c>
      <c r="I2641" s="5">
        <f>IFERROR(VLOOKUP(TrendSheetStgData[Population]&amp;TrendSheetStgData[Cost Basis]&amp;TrendSheetStgData[Period]&amp;TrendSheetStgData[Trend],TrendSheetPrdData[#All],9,FALSE),0)</f>
        <v>22</v>
      </c>
      <c r="J2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1" s="5">
        <f>VLOOKUP(TrendSheetStgData[Population]&amp;TrendSheetStgData[Trend],Threshold[#All],4,FALSE)</f>
        <v>10</v>
      </c>
      <c r="L2641" s="5">
        <f>VLOOKUP(TrendSheetStgData[Population]&amp;TrendSheetStgData[Trend],Threshold[#All],5,FALSE)</f>
        <v>5</v>
      </c>
      <c r="M2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2" spans="1:13" x14ac:dyDescent="0.25">
      <c r="A2642" t="s">
        <v>116</v>
      </c>
      <c r="B2642" t="s">
        <v>116</v>
      </c>
      <c r="C2642" t="s">
        <v>78</v>
      </c>
      <c r="D2642" s="1" t="s">
        <v>108</v>
      </c>
      <c r="E2642" t="s">
        <v>113</v>
      </c>
      <c r="F2642" t="s">
        <v>22</v>
      </c>
      <c r="G2642">
        <v>11</v>
      </c>
      <c r="H2642">
        <v>0</v>
      </c>
      <c r="I2642" s="5">
        <f>IFERROR(VLOOKUP(TrendSheetStgData[Population]&amp;TrendSheetStgData[Cost Basis]&amp;TrendSheetStgData[Period]&amp;TrendSheetStgData[Trend],TrendSheetPrdData[#All],9,FALSE),0)</f>
        <v>0</v>
      </c>
      <c r="J2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2" s="5">
        <f>VLOOKUP(TrendSheetStgData[Population]&amp;TrendSheetStgData[Trend],Threshold[#All],4,FALSE)</f>
        <v>10</v>
      </c>
      <c r="L2642" s="5">
        <f>VLOOKUP(TrendSheetStgData[Population]&amp;TrendSheetStgData[Trend],Threshold[#All],5,FALSE)</f>
        <v>5</v>
      </c>
      <c r="M2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3" spans="1:13" x14ac:dyDescent="0.25">
      <c r="A2643" t="s">
        <v>116</v>
      </c>
      <c r="B2643" t="s">
        <v>116</v>
      </c>
      <c r="C2643" t="s">
        <v>78</v>
      </c>
      <c r="D2643" s="1" t="s">
        <v>109</v>
      </c>
      <c r="E2643" t="s">
        <v>113</v>
      </c>
      <c r="F2643" t="s">
        <v>22</v>
      </c>
      <c r="G2643">
        <v>11</v>
      </c>
      <c r="H2643">
        <v>0</v>
      </c>
      <c r="I2643" s="5">
        <f>IFERROR(VLOOKUP(TrendSheetStgData[Population]&amp;TrendSheetStgData[Cost Basis]&amp;TrendSheetStgData[Period]&amp;TrendSheetStgData[Trend],TrendSheetPrdData[#All],9,FALSE),0)</f>
        <v>0</v>
      </c>
      <c r="J2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3" s="5">
        <f>VLOOKUP(TrendSheetStgData[Population]&amp;TrendSheetStgData[Trend],Threshold[#All],4,FALSE)</f>
        <v>10</v>
      </c>
      <c r="L2643" s="5">
        <f>VLOOKUP(TrendSheetStgData[Population]&amp;TrendSheetStgData[Trend],Threshold[#All],5,FALSE)</f>
        <v>5</v>
      </c>
      <c r="M2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4" spans="1:13" x14ac:dyDescent="0.25">
      <c r="A2644" t="s">
        <v>116</v>
      </c>
      <c r="B2644" t="s">
        <v>116</v>
      </c>
      <c r="C2644" t="s">
        <v>78</v>
      </c>
      <c r="D2644" s="1" t="s">
        <v>110</v>
      </c>
      <c r="E2644" t="s">
        <v>113</v>
      </c>
      <c r="F2644" t="s">
        <v>22</v>
      </c>
      <c r="G2644">
        <v>11</v>
      </c>
      <c r="H2644">
        <v>0</v>
      </c>
      <c r="I2644" s="5">
        <f>IFERROR(VLOOKUP(TrendSheetStgData[Population]&amp;TrendSheetStgData[Cost Basis]&amp;TrendSheetStgData[Period]&amp;TrendSheetStgData[Trend],TrendSheetPrdData[#All],9,FALSE),0)</f>
        <v>0</v>
      </c>
      <c r="J2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4" s="5">
        <f>VLOOKUP(TrendSheetStgData[Population]&amp;TrendSheetStgData[Trend],Threshold[#All],4,FALSE)</f>
        <v>10</v>
      </c>
      <c r="L2644" s="5">
        <f>VLOOKUP(TrendSheetStgData[Population]&amp;TrendSheetStgData[Trend],Threshold[#All],5,FALSE)</f>
        <v>5</v>
      </c>
      <c r="M2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5" spans="1:13" x14ac:dyDescent="0.25">
      <c r="A2645" t="s">
        <v>116</v>
      </c>
      <c r="B2645" t="s">
        <v>116</v>
      </c>
      <c r="C2645" t="s">
        <v>78</v>
      </c>
      <c r="D2645" s="1" t="s">
        <v>111</v>
      </c>
      <c r="E2645" t="s">
        <v>113</v>
      </c>
      <c r="F2645" t="s">
        <v>22</v>
      </c>
      <c r="G2645">
        <v>11</v>
      </c>
      <c r="H2645">
        <v>23</v>
      </c>
      <c r="I2645" s="5">
        <f>IFERROR(VLOOKUP(TrendSheetStgData[Population]&amp;TrendSheetStgData[Cost Basis]&amp;TrendSheetStgData[Period]&amp;TrendSheetStgData[Trend],TrendSheetPrdData[#All],9,FALSE),0)</f>
        <v>23</v>
      </c>
      <c r="J2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5" s="5">
        <f>VLOOKUP(TrendSheetStgData[Population]&amp;TrendSheetStgData[Trend],Threshold[#All],4,FALSE)</f>
        <v>10</v>
      </c>
      <c r="L2645" s="5">
        <f>VLOOKUP(TrendSheetStgData[Population]&amp;TrendSheetStgData[Trend],Threshold[#All],5,FALSE)</f>
        <v>5</v>
      </c>
      <c r="M2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6" spans="1:13" x14ac:dyDescent="0.25">
      <c r="A2646" t="s">
        <v>116</v>
      </c>
      <c r="B2646" t="s">
        <v>116</v>
      </c>
      <c r="C2646" t="s">
        <v>78</v>
      </c>
      <c r="D2646" s="1" t="s">
        <v>112</v>
      </c>
      <c r="E2646" t="s">
        <v>113</v>
      </c>
      <c r="F2646" t="s">
        <v>22</v>
      </c>
      <c r="G2646">
        <v>11</v>
      </c>
      <c r="H2646">
        <v>24</v>
      </c>
      <c r="I2646" s="5">
        <f>IFERROR(VLOOKUP(TrendSheetStgData[Population]&amp;TrendSheetStgData[Cost Basis]&amp;TrendSheetStgData[Period]&amp;TrendSheetStgData[Trend],TrendSheetPrdData[#All],9,FALSE),0)</f>
        <v>0</v>
      </c>
      <c r="J2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646" s="5">
        <f>VLOOKUP(TrendSheetStgData[Population]&amp;TrendSheetStgData[Trend],Threshold[#All],4,FALSE)</f>
        <v>10</v>
      </c>
      <c r="L2646" s="5">
        <f>VLOOKUP(TrendSheetStgData[Population]&amp;TrendSheetStgData[Trend],Threshold[#All],5,FALSE)</f>
        <v>5</v>
      </c>
      <c r="M2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47" spans="1:13" x14ac:dyDescent="0.25">
      <c r="A2647" t="s">
        <v>116</v>
      </c>
      <c r="B2647" t="s">
        <v>116</v>
      </c>
      <c r="C2647" t="s">
        <v>78</v>
      </c>
      <c r="D2647" s="1" t="s">
        <v>114</v>
      </c>
      <c r="E2647" t="s">
        <v>113</v>
      </c>
      <c r="F2647" t="s">
        <v>22</v>
      </c>
      <c r="G2647">
        <v>11</v>
      </c>
      <c r="H2647">
        <v>23</v>
      </c>
      <c r="I2647" s="5">
        <f>IFERROR(VLOOKUP(TrendSheetStgData[Population]&amp;TrendSheetStgData[Cost Basis]&amp;TrendSheetStgData[Period]&amp;TrendSheetStgData[Trend],TrendSheetPrdData[#All],9,FALSE),0)</f>
        <v>0</v>
      </c>
      <c r="J2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647" s="5">
        <f>VLOOKUP(TrendSheetStgData[Population]&amp;TrendSheetStgData[Trend],Threshold[#All],4,FALSE)</f>
        <v>10</v>
      </c>
      <c r="L2647" s="5">
        <f>VLOOKUP(TrendSheetStgData[Population]&amp;TrendSheetStgData[Trend],Threshold[#All],5,FALSE)</f>
        <v>5</v>
      </c>
      <c r="M2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48" spans="1:13" x14ac:dyDescent="0.25">
      <c r="A2648" t="s">
        <v>116</v>
      </c>
      <c r="B2648" t="s">
        <v>116</v>
      </c>
      <c r="C2648" t="s">
        <v>78</v>
      </c>
      <c r="D2648" s="1" t="s">
        <v>92</v>
      </c>
      <c r="E2648" t="s">
        <v>93</v>
      </c>
      <c r="F2648" t="s">
        <v>23</v>
      </c>
      <c r="G2648">
        <v>12</v>
      </c>
      <c r="H2648">
        <v>0</v>
      </c>
      <c r="I2648" s="5">
        <f>IFERROR(VLOOKUP(TrendSheetStgData[Population]&amp;TrendSheetStgData[Cost Basis]&amp;TrendSheetStgData[Period]&amp;TrendSheetStgData[Trend],TrendSheetPrdData[#All],9,FALSE),0)</f>
        <v>0</v>
      </c>
      <c r="J2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8" s="5">
        <f>VLOOKUP(TrendSheetStgData[Population]&amp;TrendSheetStgData[Trend],Threshold[#All],4,FALSE)</f>
        <v>10</v>
      </c>
      <c r="L2648" s="5">
        <f>VLOOKUP(TrendSheetStgData[Population]&amp;TrendSheetStgData[Trend],Threshold[#All],5,FALSE)</f>
        <v>5</v>
      </c>
      <c r="M2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49" spans="1:13" x14ac:dyDescent="0.25">
      <c r="A2649" t="s">
        <v>116</v>
      </c>
      <c r="B2649" t="s">
        <v>116</v>
      </c>
      <c r="C2649" t="s">
        <v>78</v>
      </c>
      <c r="D2649" s="1" t="s">
        <v>94</v>
      </c>
      <c r="E2649" t="s">
        <v>93</v>
      </c>
      <c r="F2649" t="s">
        <v>23</v>
      </c>
      <c r="G2649">
        <v>12</v>
      </c>
      <c r="H2649">
        <v>0</v>
      </c>
      <c r="I2649" s="5">
        <f>IFERROR(VLOOKUP(TrendSheetStgData[Population]&amp;TrendSheetStgData[Cost Basis]&amp;TrendSheetStgData[Period]&amp;TrendSheetStgData[Trend],TrendSheetPrdData[#All],9,FALSE),0)</f>
        <v>0</v>
      </c>
      <c r="J2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49" s="5">
        <f>VLOOKUP(TrendSheetStgData[Population]&amp;TrendSheetStgData[Trend],Threshold[#All],4,FALSE)</f>
        <v>10</v>
      </c>
      <c r="L2649" s="5">
        <f>VLOOKUP(TrendSheetStgData[Population]&amp;TrendSheetStgData[Trend],Threshold[#All],5,FALSE)</f>
        <v>5</v>
      </c>
      <c r="M2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0" spans="1:13" x14ac:dyDescent="0.25">
      <c r="A2650" t="s">
        <v>116</v>
      </c>
      <c r="B2650" t="s">
        <v>116</v>
      </c>
      <c r="C2650" t="s">
        <v>78</v>
      </c>
      <c r="D2650" s="1" t="s">
        <v>95</v>
      </c>
      <c r="E2650" t="s">
        <v>93</v>
      </c>
      <c r="F2650" t="s">
        <v>23</v>
      </c>
      <c r="G2650">
        <v>12</v>
      </c>
      <c r="H2650">
        <v>0</v>
      </c>
      <c r="I2650" s="5">
        <f>IFERROR(VLOOKUP(TrendSheetStgData[Population]&amp;TrendSheetStgData[Cost Basis]&amp;TrendSheetStgData[Period]&amp;TrendSheetStgData[Trend],TrendSheetPrdData[#All],9,FALSE),0)</f>
        <v>0</v>
      </c>
      <c r="J2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0" s="5">
        <f>VLOOKUP(TrendSheetStgData[Population]&amp;TrendSheetStgData[Trend],Threshold[#All],4,FALSE)</f>
        <v>10</v>
      </c>
      <c r="L2650" s="5">
        <f>VLOOKUP(TrendSheetStgData[Population]&amp;TrendSheetStgData[Trend],Threshold[#All],5,FALSE)</f>
        <v>5</v>
      </c>
      <c r="M2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1" spans="1:13" x14ac:dyDescent="0.25">
      <c r="A2651" t="s">
        <v>116</v>
      </c>
      <c r="B2651" t="s">
        <v>116</v>
      </c>
      <c r="C2651" t="s">
        <v>78</v>
      </c>
      <c r="D2651" s="1" t="s">
        <v>96</v>
      </c>
      <c r="E2651" t="s">
        <v>93</v>
      </c>
      <c r="F2651" t="s">
        <v>23</v>
      </c>
      <c r="G2651">
        <v>12</v>
      </c>
      <c r="H2651">
        <v>0</v>
      </c>
      <c r="I2651" s="5">
        <f>IFERROR(VLOOKUP(TrendSheetStgData[Population]&amp;TrendSheetStgData[Cost Basis]&amp;TrendSheetStgData[Period]&amp;TrendSheetStgData[Trend],TrendSheetPrdData[#All],9,FALSE),0)</f>
        <v>0</v>
      </c>
      <c r="J2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1" s="5">
        <f>VLOOKUP(TrendSheetStgData[Population]&amp;TrendSheetStgData[Trend],Threshold[#All],4,FALSE)</f>
        <v>10</v>
      </c>
      <c r="L2651" s="5">
        <f>VLOOKUP(TrendSheetStgData[Population]&amp;TrendSheetStgData[Trend],Threshold[#All],5,FALSE)</f>
        <v>5</v>
      </c>
      <c r="M2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2" spans="1:13" x14ac:dyDescent="0.25">
      <c r="A2652" t="s">
        <v>116</v>
      </c>
      <c r="B2652" t="s">
        <v>116</v>
      </c>
      <c r="C2652" t="s">
        <v>78</v>
      </c>
      <c r="D2652" s="1" t="s">
        <v>97</v>
      </c>
      <c r="E2652" t="s">
        <v>93</v>
      </c>
      <c r="F2652" t="s">
        <v>23</v>
      </c>
      <c r="G2652">
        <v>12</v>
      </c>
      <c r="H2652">
        <v>23</v>
      </c>
      <c r="I2652" s="5">
        <f>IFERROR(VLOOKUP(TrendSheetStgData[Population]&amp;TrendSheetStgData[Cost Basis]&amp;TrendSheetStgData[Period]&amp;TrendSheetStgData[Trend],TrendSheetPrdData[#All],9,FALSE),0)</f>
        <v>23</v>
      </c>
      <c r="J2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2" s="5">
        <f>VLOOKUP(TrendSheetStgData[Population]&amp;TrendSheetStgData[Trend],Threshold[#All],4,FALSE)</f>
        <v>10</v>
      </c>
      <c r="L2652" s="5">
        <f>VLOOKUP(TrendSheetStgData[Population]&amp;TrendSheetStgData[Trend],Threshold[#All],5,FALSE)</f>
        <v>5</v>
      </c>
      <c r="M2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3" spans="1:13" x14ac:dyDescent="0.25">
      <c r="A2653" t="s">
        <v>116</v>
      </c>
      <c r="B2653" t="s">
        <v>116</v>
      </c>
      <c r="C2653" t="s">
        <v>78</v>
      </c>
      <c r="D2653" s="1" t="s">
        <v>98</v>
      </c>
      <c r="E2653" t="s">
        <v>93</v>
      </c>
      <c r="F2653" t="s">
        <v>23</v>
      </c>
      <c r="G2653">
        <v>12</v>
      </c>
      <c r="H2653">
        <v>0</v>
      </c>
      <c r="I2653" s="5">
        <f>IFERROR(VLOOKUP(TrendSheetStgData[Population]&amp;TrendSheetStgData[Cost Basis]&amp;TrendSheetStgData[Period]&amp;TrendSheetStgData[Trend],TrendSheetPrdData[#All],9,FALSE),0)</f>
        <v>0</v>
      </c>
      <c r="J2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3" s="5">
        <f>VLOOKUP(TrendSheetStgData[Population]&amp;TrendSheetStgData[Trend],Threshold[#All],4,FALSE)</f>
        <v>10</v>
      </c>
      <c r="L2653" s="5">
        <f>VLOOKUP(TrendSheetStgData[Population]&amp;TrendSheetStgData[Trend],Threshold[#All],5,FALSE)</f>
        <v>5</v>
      </c>
      <c r="M2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4" spans="1:13" x14ac:dyDescent="0.25">
      <c r="A2654" t="s">
        <v>116</v>
      </c>
      <c r="B2654" t="s">
        <v>116</v>
      </c>
      <c r="C2654" t="s">
        <v>78</v>
      </c>
      <c r="D2654" s="1" t="s">
        <v>99</v>
      </c>
      <c r="E2654" t="s">
        <v>93</v>
      </c>
      <c r="F2654" t="s">
        <v>23</v>
      </c>
      <c r="G2654">
        <v>12</v>
      </c>
      <c r="H2654">
        <v>0</v>
      </c>
      <c r="I2654" s="5">
        <f>IFERROR(VLOOKUP(TrendSheetStgData[Population]&amp;TrendSheetStgData[Cost Basis]&amp;TrendSheetStgData[Period]&amp;TrendSheetStgData[Trend],TrendSheetPrdData[#All],9,FALSE),0)</f>
        <v>0</v>
      </c>
      <c r="J2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4" s="5">
        <f>VLOOKUP(TrendSheetStgData[Population]&amp;TrendSheetStgData[Trend],Threshold[#All],4,FALSE)</f>
        <v>10</v>
      </c>
      <c r="L2654" s="5">
        <f>VLOOKUP(TrendSheetStgData[Population]&amp;TrendSheetStgData[Trend],Threshold[#All],5,FALSE)</f>
        <v>5</v>
      </c>
      <c r="M2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5" spans="1:13" x14ac:dyDescent="0.25">
      <c r="A2655" t="s">
        <v>116</v>
      </c>
      <c r="B2655" t="s">
        <v>116</v>
      </c>
      <c r="C2655" t="s">
        <v>78</v>
      </c>
      <c r="D2655" s="1" t="s">
        <v>100</v>
      </c>
      <c r="E2655" t="s">
        <v>93</v>
      </c>
      <c r="F2655" t="s">
        <v>23</v>
      </c>
      <c r="G2655">
        <v>12</v>
      </c>
      <c r="H2655">
        <v>0</v>
      </c>
      <c r="I2655" s="5">
        <f>IFERROR(VLOOKUP(TrendSheetStgData[Population]&amp;TrendSheetStgData[Cost Basis]&amp;TrendSheetStgData[Period]&amp;TrendSheetStgData[Trend],TrendSheetPrdData[#All],9,FALSE),0)</f>
        <v>0</v>
      </c>
      <c r="J2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5" s="5">
        <f>VLOOKUP(TrendSheetStgData[Population]&amp;TrendSheetStgData[Trend],Threshold[#All],4,FALSE)</f>
        <v>10</v>
      </c>
      <c r="L2655" s="5">
        <f>VLOOKUP(TrendSheetStgData[Population]&amp;TrendSheetStgData[Trend],Threshold[#All],5,FALSE)</f>
        <v>5</v>
      </c>
      <c r="M2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6" spans="1:13" x14ac:dyDescent="0.25">
      <c r="A2656" t="s">
        <v>116</v>
      </c>
      <c r="B2656" t="s">
        <v>116</v>
      </c>
      <c r="C2656" t="s">
        <v>78</v>
      </c>
      <c r="D2656" s="1" t="s">
        <v>101</v>
      </c>
      <c r="E2656" t="s">
        <v>93</v>
      </c>
      <c r="F2656" t="s">
        <v>23</v>
      </c>
      <c r="G2656">
        <v>12</v>
      </c>
      <c r="H2656">
        <v>0</v>
      </c>
      <c r="I2656" s="5">
        <f>IFERROR(VLOOKUP(TrendSheetStgData[Population]&amp;TrendSheetStgData[Cost Basis]&amp;TrendSheetStgData[Period]&amp;TrendSheetStgData[Trend],TrendSheetPrdData[#All],9,FALSE),0)</f>
        <v>0</v>
      </c>
      <c r="J2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6" s="5">
        <f>VLOOKUP(TrendSheetStgData[Population]&amp;TrendSheetStgData[Trend],Threshold[#All],4,FALSE)</f>
        <v>10</v>
      </c>
      <c r="L2656" s="5">
        <f>VLOOKUP(TrendSheetStgData[Population]&amp;TrendSheetStgData[Trend],Threshold[#All],5,FALSE)</f>
        <v>5</v>
      </c>
      <c r="M2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7" spans="1:13" x14ac:dyDescent="0.25">
      <c r="A2657" t="s">
        <v>116</v>
      </c>
      <c r="B2657" t="s">
        <v>116</v>
      </c>
      <c r="C2657" t="s">
        <v>78</v>
      </c>
      <c r="D2657" s="1" t="s">
        <v>102</v>
      </c>
      <c r="E2657" t="s">
        <v>93</v>
      </c>
      <c r="F2657" t="s">
        <v>23</v>
      </c>
      <c r="G2657">
        <v>12</v>
      </c>
      <c r="H2657">
        <v>0</v>
      </c>
      <c r="I2657" s="5">
        <f>IFERROR(VLOOKUP(TrendSheetStgData[Population]&amp;TrendSheetStgData[Cost Basis]&amp;TrendSheetStgData[Period]&amp;TrendSheetStgData[Trend],TrendSheetPrdData[#All],9,FALSE),0)</f>
        <v>0</v>
      </c>
      <c r="J2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7" s="5">
        <f>VLOOKUP(TrendSheetStgData[Population]&amp;TrendSheetStgData[Trend],Threshold[#All],4,FALSE)</f>
        <v>10</v>
      </c>
      <c r="L2657" s="5">
        <f>VLOOKUP(TrendSheetStgData[Population]&amp;TrendSheetStgData[Trend],Threshold[#All],5,FALSE)</f>
        <v>5</v>
      </c>
      <c r="M2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8" spans="1:13" x14ac:dyDescent="0.25">
      <c r="A2658" t="s">
        <v>116</v>
      </c>
      <c r="B2658" t="s">
        <v>116</v>
      </c>
      <c r="C2658" t="s">
        <v>78</v>
      </c>
      <c r="D2658" s="1" t="s">
        <v>103</v>
      </c>
      <c r="E2658" t="s">
        <v>93</v>
      </c>
      <c r="F2658" t="s">
        <v>23</v>
      </c>
      <c r="G2658">
        <v>12</v>
      </c>
      <c r="H2658">
        <v>0</v>
      </c>
      <c r="I2658" s="5">
        <f>IFERROR(VLOOKUP(TrendSheetStgData[Population]&amp;TrendSheetStgData[Cost Basis]&amp;TrendSheetStgData[Period]&amp;TrendSheetStgData[Trend],TrendSheetPrdData[#All],9,FALSE),0)</f>
        <v>0</v>
      </c>
      <c r="J2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8" s="5">
        <f>VLOOKUP(TrendSheetStgData[Population]&amp;TrendSheetStgData[Trend],Threshold[#All],4,FALSE)</f>
        <v>10</v>
      </c>
      <c r="L2658" s="5">
        <f>VLOOKUP(TrendSheetStgData[Population]&amp;TrendSheetStgData[Trend],Threshold[#All],5,FALSE)</f>
        <v>5</v>
      </c>
      <c r="M2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59" spans="1:13" x14ac:dyDescent="0.25">
      <c r="A2659" t="s">
        <v>116</v>
      </c>
      <c r="B2659" t="s">
        <v>116</v>
      </c>
      <c r="C2659" t="s">
        <v>78</v>
      </c>
      <c r="D2659" s="1" t="s">
        <v>104</v>
      </c>
      <c r="E2659" t="s">
        <v>93</v>
      </c>
      <c r="F2659" t="s">
        <v>23</v>
      </c>
      <c r="G2659">
        <v>12</v>
      </c>
      <c r="H2659">
        <v>0</v>
      </c>
      <c r="I2659" s="5">
        <f>IFERROR(VLOOKUP(TrendSheetStgData[Population]&amp;TrendSheetStgData[Cost Basis]&amp;TrendSheetStgData[Period]&amp;TrendSheetStgData[Trend],TrendSheetPrdData[#All],9,FALSE),0)</f>
        <v>0</v>
      </c>
      <c r="J2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59" s="5">
        <f>VLOOKUP(TrendSheetStgData[Population]&amp;TrendSheetStgData[Trend],Threshold[#All],4,FALSE)</f>
        <v>10</v>
      </c>
      <c r="L2659" s="5">
        <f>VLOOKUP(TrendSheetStgData[Population]&amp;TrendSheetStgData[Trend],Threshold[#All],5,FALSE)</f>
        <v>5</v>
      </c>
      <c r="M2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0" spans="1:13" x14ac:dyDescent="0.25">
      <c r="A2660" t="s">
        <v>116</v>
      </c>
      <c r="B2660" t="s">
        <v>116</v>
      </c>
      <c r="C2660" t="s">
        <v>78</v>
      </c>
      <c r="D2660" s="1" t="s">
        <v>105</v>
      </c>
      <c r="E2660" t="s">
        <v>113</v>
      </c>
      <c r="F2660" t="s">
        <v>23</v>
      </c>
      <c r="G2660">
        <v>12</v>
      </c>
      <c r="H2660">
        <v>46</v>
      </c>
      <c r="I2660" s="5">
        <f>IFERROR(VLOOKUP(TrendSheetStgData[Population]&amp;TrendSheetStgData[Cost Basis]&amp;TrendSheetStgData[Period]&amp;TrendSheetStgData[Trend],TrendSheetPrdData[#All],9,FALSE),0)</f>
        <v>46</v>
      </c>
      <c r="J2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0" s="5">
        <f>VLOOKUP(TrendSheetStgData[Population]&amp;TrendSheetStgData[Trend],Threshold[#All],4,FALSE)</f>
        <v>10</v>
      </c>
      <c r="L2660" s="5">
        <f>VLOOKUP(TrendSheetStgData[Population]&amp;TrendSheetStgData[Trend],Threshold[#All],5,FALSE)</f>
        <v>5</v>
      </c>
      <c r="M2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1" spans="1:13" x14ac:dyDescent="0.25">
      <c r="A2661" t="s">
        <v>116</v>
      </c>
      <c r="B2661" t="s">
        <v>116</v>
      </c>
      <c r="C2661" t="s">
        <v>78</v>
      </c>
      <c r="D2661" s="1" t="s">
        <v>106</v>
      </c>
      <c r="E2661" t="s">
        <v>113</v>
      </c>
      <c r="F2661" t="s">
        <v>23</v>
      </c>
      <c r="G2661">
        <v>12</v>
      </c>
      <c r="H2661">
        <v>0</v>
      </c>
      <c r="I2661" s="5">
        <f>IFERROR(VLOOKUP(TrendSheetStgData[Population]&amp;TrendSheetStgData[Cost Basis]&amp;TrendSheetStgData[Period]&amp;TrendSheetStgData[Trend],TrendSheetPrdData[#All],9,FALSE),0)</f>
        <v>0</v>
      </c>
      <c r="J2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1" s="5">
        <f>VLOOKUP(TrendSheetStgData[Population]&amp;TrendSheetStgData[Trend],Threshold[#All],4,FALSE)</f>
        <v>10</v>
      </c>
      <c r="L2661" s="5">
        <f>VLOOKUP(TrendSheetStgData[Population]&amp;TrendSheetStgData[Trend],Threshold[#All],5,FALSE)</f>
        <v>5</v>
      </c>
      <c r="M2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2" spans="1:13" x14ac:dyDescent="0.25">
      <c r="A2662" t="s">
        <v>116</v>
      </c>
      <c r="B2662" t="s">
        <v>116</v>
      </c>
      <c r="C2662" t="s">
        <v>78</v>
      </c>
      <c r="D2662" s="1" t="s">
        <v>107</v>
      </c>
      <c r="E2662" t="s">
        <v>113</v>
      </c>
      <c r="F2662" t="s">
        <v>23</v>
      </c>
      <c r="G2662">
        <v>12</v>
      </c>
      <c r="H2662">
        <v>22</v>
      </c>
      <c r="I2662" s="5">
        <f>IFERROR(VLOOKUP(TrendSheetStgData[Population]&amp;TrendSheetStgData[Cost Basis]&amp;TrendSheetStgData[Period]&amp;TrendSheetStgData[Trend],TrendSheetPrdData[#All],9,FALSE),0)</f>
        <v>22</v>
      </c>
      <c r="J2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2" s="5">
        <f>VLOOKUP(TrendSheetStgData[Population]&amp;TrendSheetStgData[Trend],Threshold[#All],4,FALSE)</f>
        <v>10</v>
      </c>
      <c r="L2662" s="5">
        <f>VLOOKUP(TrendSheetStgData[Population]&amp;TrendSheetStgData[Trend],Threshold[#All],5,FALSE)</f>
        <v>5</v>
      </c>
      <c r="M2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3" spans="1:13" x14ac:dyDescent="0.25">
      <c r="A2663" t="s">
        <v>116</v>
      </c>
      <c r="B2663" t="s">
        <v>116</v>
      </c>
      <c r="C2663" t="s">
        <v>78</v>
      </c>
      <c r="D2663" s="1" t="s">
        <v>108</v>
      </c>
      <c r="E2663" t="s">
        <v>113</v>
      </c>
      <c r="F2663" t="s">
        <v>23</v>
      </c>
      <c r="G2663">
        <v>12</v>
      </c>
      <c r="H2663">
        <v>0</v>
      </c>
      <c r="I2663" s="5">
        <f>IFERROR(VLOOKUP(TrendSheetStgData[Population]&amp;TrendSheetStgData[Cost Basis]&amp;TrendSheetStgData[Period]&amp;TrendSheetStgData[Trend],TrendSheetPrdData[#All],9,FALSE),0)</f>
        <v>0</v>
      </c>
      <c r="J2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3" s="5">
        <f>VLOOKUP(TrendSheetStgData[Population]&amp;TrendSheetStgData[Trend],Threshold[#All],4,FALSE)</f>
        <v>10</v>
      </c>
      <c r="L2663" s="5">
        <f>VLOOKUP(TrendSheetStgData[Population]&amp;TrendSheetStgData[Trend],Threshold[#All],5,FALSE)</f>
        <v>5</v>
      </c>
      <c r="M2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4" spans="1:13" x14ac:dyDescent="0.25">
      <c r="A2664" t="s">
        <v>116</v>
      </c>
      <c r="B2664" t="s">
        <v>116</v>
      </c>
      <c r="C2664" t="s">
        <v>78</v>
      </c>
      <c r="D2664" s="1" t="s">
        <v>109</v>
      </c>
      <c r="E2664" t="s">
        <v>113</v>
      </c>
      <c r="F2664" t="s">
        <v>23</v>
      </c>
      <c r="G2664">
        <v>12</v>
      </c>
      <c r="H2664">
        <v>0</v>
      </c>
      <c r="I2664" s="5">
        <f>IFERROR(VLOOKUP(TrendSheetStgData[Population]&amp;TrendSheetStgData[Cost Basis]&amp;TrendSheetStgData[Period]&amp;TrendSheetStgData[Trend],TrendSheetPrdData[#All],9,FALSE),0)</f>
        <v>0</v>
      </c>
      <c r="J2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4" s="5">
        <f>VLOOKUP(TrendSheetStgData[Population]&amp;TrendSheetStgData[Trend],Threshold[#All],4,FALSE)</f>
        <v>10</v>
      </c>
      <c r="L2664" s="5">
        <f>VLOOKUP(TrendSheetStgData[Population]&amp;TrendSheetStgData[Trend],Threshold[#All],5,FALSE)</f>
        <v>5</v>
      </c>
      <c r="M2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5" spans="1:13" x14ac:dyDescent="0.25">
      <c r="A2665" t="s">
        <v>116</v>
      </c>
      <c r="B2665" t="s">
        <v>116</v>
      </c>
      <c r="C2665" t="s">
        <v>78</v>
      </c>
      <c r="D2665" s="1" t="s">
        <v>110</v>
      </c>
      <c r="E2665" t="s">
        <v>113</v>
      </c>
      <c r="F2665" t="s">
        <v>23</v>
      </c>
      <c r="G2665">
        <v>12</v>
      </c>
      <c r="H2665">
        <v>0</v>
      </c>
      <c r="I2665" s="5">
        <f>IFERROR(VLOOKUP(TrendSheetStgData[Population]&amp;TrendSheetStgData[Cost Basis]&amp;TrendSheetStgData[Period]&amp;TrendSheetStgData[Trend],TrendSheetPrdData[#All],9,FALSE),0)</f>
        <v>0</v>
      </c>
      <c r="J2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5" s="5">
        <f>VLOOKUP(TrendSheetStgData[Population]&amp;TrendSheetStgData[Trend],Threshold[#All],4,FALSE)</f>
        <v>10</v>
      </c>
      <c r="L2665" s="5">
        <f>VLOOKUP(TrendSheetStgData[Population]&amp;TrendSheetStgData[Trend],Threshold[#All],5,FALSE)</f>
        <v>5</v>
      </c>
      <c r="M2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6" spans="1:13" x14ac:dyDescent="0.25">
      <c r="A2666" t="s">
        <v>116</v>
      </c>
      <c r="B2666" t="s">
        <v>116</v>
      </c>
      <c r="C2666" t="s">
        <v>78</v>
      </c>
      <c r="D2666" s="1" t="s">
        <v>111</v>
      </c>
      <c r="E2666" t="s">
        <v>113</v>
      </c>
      <c r="F2666" t="s">
        <v>23</v>
      </c>
      <c r="G2666">
        <v>12</v>
      </c>
      <c r="H2666">
        <v>0</v>
      </c>
      <c r="I2666" s="5">
        <f>IFERROR(VLOOKUP(TrendSheetStgData[Population]&amp;TrendSheetStgData[Cost Basis]&amp;TrendSheetStgData[Period]&amp;TrendSheetStgData[Trend],TrendSheetPrdData[#All],9,FALSE),0)</f>
        <v>0</v>
      </c>
      <c r="J2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6" s="5">
        <f>VLOOKUP(TrendSheetStgData[Population]&amp;TrendSheetStgData[Trend],Threshold[#All],4,FALSE)</f>
        <v>10</v>
      </c>
      <c r="L2666" s="5">
        <f>VLOOKUP(TrendSheetStgData[Population]&amp;TrendSheetStgData[Trend],Threshold[#All],5,FALSE)</f>
        <v>5</v>
      </c>
      <c r="M2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7" spans="1:13" x14ac:dyDescent="0.25">
      <c r="A2667" t="s">
        <v>116</v>
      </c>
      <c r="B2667" t="s">
        <v>116</v>
      </c>
      <c r="C2667" t="s">
        <v>78</v>
      </c>
      <c r="D2667" s="1" t="s">
        <v>112</v>
      </c>
      <c r="E2667" t="s">
        <v>113</v>
      </c>
      <c r="F2667" t="s">
        <v>23</v>
      </c>
      <c r="G2667">
        <v>12</v>
      </c>
      <c r="H2667">
        <v>24</v>
      </c>
      <c r="I2667" s="5">
        <f>IFERROR(VLOOKUP(TrendSheetStgData[Population]&amp;TrendSheetStgData[Cost Basis]&amp;TrendSheetStgData[Period]&amp;TrendSheetStgData[Trend],TrendSheetPrdData[#All],9,FALSE),0)</f>
        <v>24</v>
      </c>
      <c r="J2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7" s="5">
        <f>VLOOKUP(TrendSheetStgData[Population]&amp;TrendSheetStgData[Trend],Threshold[#All],4,FALSE)</f>
        <v>10</v>
      </c>
      <c r="L2667" s="5">
        <f>VLOOKUP(TrendSheetStgData[Population]&amp;TrendSheetStgData[Trend],Threshold[#All],5,FALSE)</f>
        <v>5</v>
      </c>
      <c r="M2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8" spans="1:13" x14ac:dyDescent="0.25">
      <c r="A2668" t="s">
        <v>116</v>
      </c>
      <c r="B2668" t="s">
        <v>116</v>
      </c>
      <c r="C2668" t="s">
        <v>78</v>
      </c>
      <c r="D2668" s="1" t="s">
        <v>114</v>
      </c>
      <c r="E2668" t="s">
        <v>113</v>
      </c>
      <c r="F2668" t="s">
        <v>23</v>
      </c>
      <c r="G2668">
        <v>12</v>
      </c>
      <c r="H2668">
        <v>0</v>
      </c>
      <c r="I2668" s="5">
        <f>IFERROR(VLOOKUP(TrendSheetStgData[Population]&amp;TrendSheetStgData[Cost Basis]&amp;TrendSheetStgData[Period]&amp;TrendSheetStgData[Trend],TrendSheetPrdData[#All],9,FALSE),0)</f>
        <v>0</v>
      </c>
      <c r="J2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8" s="5">
        <f>VLOOKUP(TrendSheetStgData[Population]&amp;TrendSheetStgData[Trend],Threshold[#All],4,FALSE)</f>
        <v>10</v>
      </c>
      <c r="L2668" s="5">
        <f>VLOOKUP(TrendSheetStgData[Population]&amp;TrendSheetStgData[Trend],Threshold[#All],5,FALSE)</f>
        <v>5</v>
      </c>
      <c r="M2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69" spans="1:13" x14ac:dyDescent="0.25">
      <c r="A2669" t="s">
        <v>116</v>
      </c>
      <c r="B2669" t="s">
        <v>116</v>
      </c>
      <c r="C2669" t="s">
        <v>78</v>
      </c>
      <c r="D2669" s="1" t="s">
        <v>92</v>
      </c>
      <c r="E2669" t="s">
        <v>93</v>
      </c>
      <c r="F2669" t="s">
        <v>24</v>
      </c>
      <c r="G2669">
        <v>13</v>
      </c>
      <c r="H2669">
        <v>14969</v>
      </c>
      <c r="I2669" s="5">
        <f>IFERROR(VLOOKUP(TrendSheetStgData[Population]&amp;TrendSheetStgData[Cost Basis]&amp;TrendSheetStgData[Period]&amp;TrendSheetStgData[Trend],TrendSheetPrdData[#All],9,FALSE),0)</f>
        <v>14969</v>
      </c>
      <c r="J2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69" s="5">
        <f>VLOOKUP(TrendSheetStgData[Population]&amp;TrendSheetStgData[Trend],Threshold[#All],4,FALSE)</f>
        <v>10</v>
      </c>
      <c r="L2669" s="5">
        <f>VLOOKUP(TrendSheetStgData[Population]&amp;TrendSheetStgData[Trend],Threshold[#All],5,FALSE)</f>
        <v>5</v>
      </c>
      <c r="M2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0" spans="1:13" x14ac:dyDescent="0.25">
      <c r="A2670" t="s">
        <v>116</v>
      </c>
      <c r="B2670" t="s">
        <v>116</v>
      </c>
      <c r="C2670" t="s">
        <v>78</v>
      </c>
      <c r="D2670" s="1" t="s">
        <v>94</v>
      </c>
      <c r="E2670" t="s">
        <v>93</v>
      </c>
      <c r="F2670" t="s">
        <v>24</v>
      </c>
      <c r="G2670">
        <v>13</v>
      </c>
      <c r="H2670">
        <v>11701</v>
      </c>
      <c r="I2670" s="5">
        <f>IFERROR(VLOOKUP(TrendSheetStgData[Population]&amp;TrendSheetStgData[Cost Basis]&amp;TrendSheetStgData[Period]&amp;TrendSheetStgData[Trend],TrendSheetPrdData[#All],9,FALSE),0)</f>
        <v>11701</v>
      </c>
      <c r="J2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0" s="5">
        <f>VLOOKUP(TrendSheetStgData[Population]&amp;TrendSheetStgData[Trend],Threshold[#All],4,FALSE)</f>
        <v>10</v>
      </c>
      <c r="L2670" s="5">
        <f>VLOOKUP(TrendSheetStgData[Population]&amp;TrendSheetStgData[Trend],Threshold[#All],5,FALSE)</f>
        <v>5</v>
      </c>
      <c r="M2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1" spans="1:13" x14ac:dyDescent="0.25">
      <c r="A2671" t="s">
        <v>116</v>
      </c>
      <c r="B2671" t="s">
        <v>116</v>
      </c>
      <c r="C2671" t="s">
        <v>78</v>
      </c>
      <c r="D2671" s="1" t="s">
        <v>95</v>
      </c>
      <c r="E2671" t="s">
        <v>93</v>
      </c>
      <c r="F2671" t="s">
        <v>24</v>
      </c>
      <c r="G2671">
        <v>13</v>
      </c>
      <c r="H2671">
        <v>10099</v>
      </c>
      <c r="I2671" s="5">
        <f>IFERROR(VLOOKUP(TrendSheetStgData[Population]&amp;TrendSheetStgData[Cost Basis]&amp;TrendSheetStgData[Period]&amp;TrendSheetStgData[Trend],TrendSheetPrdData[#All],9,FALSE),0)</f>
        <v>10099</v>
      </c>
      <c r="J2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1" s="5">
        <f>VLOOKUP(TrendSheetStgData[Population]&amp;TrendSheetStgData[Trend],Threshold[#All],4,FALSE)</f>
        <v>10</v>
      </c>
      <c r="L2671" s="5">
        <f>VLOOKUP(TrendSheetStgData[Population]&amp;TrendSheetStgData[Trend],Threshold[#All],5,FALSE)</f>
        <v>5</v>
      </c>
      <c r="M2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2" spans="1:13" x14ac:dyDescent="0.25">
      <c r="A2672" t="s">
        <v>116</v>
      </c>
      <c r="B2672" t="s">
        <v>116</v>
      </c>
      <c r="C2672" t="s">
        <v>78</v>
      </c>
      <c r="D2672" s="1" t="s">
        <v>96</v>
      </c>
      <c r="E2672" t="s">
        <v>93</v>
      </c>
      <c r="F2672" t="s">
        <v>24</v>
      </c>
      <c r="G2672">
        <v>13</v>
      </c>
      <c r="H2672">
        <v>2677</v>
      </c>
      <c r="I2672" s="5">
        <f>IFERROR(VLOOKUP(TrendSheetStgData[Population]&amp;TrendSheetStgData[Cost Basis]&amp;TrendSheetStgData[Period]&amp;TrendSheetStgData[Trend],TrendSheetPrdData[#All],9,FALSE),0)</f>
        <v>2677</v>
      </c>
      <c r="J2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2" s="5">
        <f>VLOOKUP(TrendSheetStgData[Population]&amp;TrendSheetStgData[Trend],Threshold[#All],4,FALSE)</f>
        <v>10</v>
      </c>
      <c r="L2672" s="5">
        <f>VLOOKUP(TrendSheetStgData[Population]&amp;TrendSheetStgData[Trend],Threshold[#All],5,FALSE)</f>
        <v>5</v>
      </c>
      <c r="M2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3" spans="1:13" x14ac:dyDescent="0.25">
      <c r="A2673" t="s">
        <v>116</v>
      </c>
      <c r="B2673" t="s">
        <v>116</v>
      </c>
      <c r="C2673" t="s">
        <v>78</v>
      </c>
      <c r="D2673" s="1" t="s">
        <v>97</v>
      </c>
      <c r="E2673" t="s">
        <v>93</v>
      </c>
      <c r="F2673" t="s">
        <v>24</v>
      </c>
      <c r="G2673">
        <v>13</v>
      </c>
      <c r="H2673">
        <v>11612</v>
      </c>
      <c r="I2673" s="5">
        <f>IFERROR(VLOOKUP(TrendSheetStgData[Population]&amp;TrendSheetStgData[Cost Basis]&amp;TrendSheetStgData[Period]&amp;TrendSheetStgData[Trend],TrendSheetPrdData[#All],9,FALSE),0)</f>
        <v>11612</v>
      </c>
      <c r="J2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3" s="5">
        <f>VLOOKUP(TrendSheetStgData[Population]&amp;TrendSheetStgData[Trend],Threshold[#All],4,FALSE)</f>
        <v>10</v>
      </c>
      <c r="L2673" s="5">
        <f>VLOOKUP(TrendSheetStgData[Population]&amp;TrendSheetStgData[Trend],Threshold[#All],5,FALSE)</f>
        <v>5</v>
      </c>
      <c r="M2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4" spans="1:13" x14ac:dyDescent="0.25">
      <c r="A2674" t="s">
        <v>116</v>
      </c>
      <c r="B2674" t="s">
        <v>116</v>
      </c>
      <c r="C2674" t="s">
        <v>78</v>
      </c>
      <c r="D2674" s="1" t="s">
        <v>98</v>
      </c>
      <c r="E2674" t="s">
        <v>93</v>
      </c>
      <c r="F2674" t="s">
        <v>24</v>
      </c>
      <c r="G2674">
        <v>13</v>
      </c>
      <c r="H2674">
        <v>19090</v>
      </c>
      <c r="I2674" s="5">
        <f>IFERROR(VLOOKUP(TrendSheetStgData[Population]&amp;TrendSheetStgData[Cost Basis]&amp;TrendSheetStgData[Period]&amp;TrendSheetStgData[Trend],TrendSheetPrdData[#All],9,FALSE),0)</f>
        <v>19090</v>
      </c>
      <c r="J2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4" s="5">
        <f>VLOOKUP(TrendSheetStgData[Population]&amp;TrendSheetStgData[Trend],Threshold[#All],4,FALSE)</f>
        <v>10</v>
      </c>
      <c r="L2674" s="5">
        <f>VLOOKUP(TrendSheetStgData[Population]&amp;TrendSheetStgData[Trend],Threshold[#All],5,FALSE)</f>
        <v>5</v>
      </c>
      <c r="M2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5" spans="1:13" x14ac:dyDescent="0.25">
      <c r="A2675" t="s">
        <v>116</v>
      </c>
      <c r="B2675" t="s">
        <v>116</v>
      </c>
      <c r="C2675" t="s">
        <v>78</v>
      </c>
      <c r="D2675" s="1" t="s">
        <v>99</v>
      </c>
      <c r="E2675" t="s">
        <v>93</v>
      </c>
      <c r="F2675" t="s">
        <v>24</v>
      </c>
      <c r="G2675">
        <v>13</v>
      </c>
      <c r="H2675">
        <v>6130</v>
      </c>
      <c r="I2675" s="5">
        <f>IFERROR(VLOOKUP(TrendSheetStgData[Population]&amp;TrendSheetStgData[Cost Basis]&amp;TrendSheetStgData[Period]&amp;TrendSheetStgData[Trend],TrendSheetPrdData[#All],9,FALSE),0)</f>
        <v>6130</v>
      </c>
      <c r="J2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5" s="5">
        <f>VLOOKUP(TrendSheetStgData[Population]&amp;TrendSheetStgData[Trend],Threshold[#All],4,FALSE)</f>
        <v>10</v>
      </c>
      <c r="L2675" s="5">
        <f>VLOOKUP(TrendSheetStgData[Population]&amp;TrendSheetStgData[Trend],Threshold[#All],5,FALSE)</f>
        <v>5</v>
      </c>
      <c r="M2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6" spans="1:13" x14ac:dyDescent="0.25">
      <c r="A2676" t="s">
        <v>116</v>
      </c>
      <c r="B2676" t="s">
        <v>116</v>
      </c>
      <c r="C2676" t="s">
        <v>78</v>
      </c>
      <c r="D2676" s="1" t="s">
        <v>100</v>
      </c>
      <c r="E2676" t="s">
        <v>93</v>
      </c>
      <c r="F2676" t="s">
        <v>24</v>
      </c>
      <c r="G2676">
        <v>13</v>
      </c>
      <c r="H2676">
        <v>8091</v>
      </c>
      <c r="I2676" s="5">
        <f>IFERROR(VLOOKUP(TrendSheetStgData[Population]&amp;TrendSheetStgData[Cost Basis]&amp;TrendSheetStgData[Period]&amp;TrendSheetStgData[Trend],TrendSheetPrdData[#All],9,FALSE),0)</f>
        <v>8091</v>
      </c>
      <c r="J2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6" s="5">
        <f>VLOOKUP(TrendSheetStgData[Population]&amp;TrendSheetStgData[Trend],Threshold[#All],4,FALSE)</f>
        <v>10</v>
      </c>
      <c r="L2676" s="5">
        <f>VLOOKUP(TrendSheetStgData[Population]&amp;TrendSheetStgData[Trend],Threshold[#All],5,FALSE)</f>
        <v>5</v>
      </c>
      <c r="M2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7" spans="1:13" x14ac:dyDescent="0.25">
      <c r="A2677" t="s">
        <v>116</v>
      </c>
      <c r="B2677" t="s">
        <v>116</v>
      </c>
      <c r="C2677" t="s">
        <v>78</v>
      </c>
      <c r="D2677" s="1" t="s">
        <v>101</v>
      </c>
      <c r="E2677" t="s">
        <v>93</v>
      </c>
      <c r="F2677" t="s">
        <v>24</v>
      </c>
      <c r="G2677">
        <v>13</v>
      </c>
      <c r="H2677">
        <v>18244</v>
      </c>
      <c r="I2677" s="5">
        <f>IFERROR(VLOOKUP(TrendSheetStgData[Population]&amp;TrendSheetStgData[Cost Basis]&amp;TrendSheetStgData[Period]&amp;TrendSheetStgData[Trend],TrendSheetPrdData[#All],9,FALSE),0)</f>
        <v>18244</v>
      </c>
      <c r="J2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7" s="5">
        <f>VLOOKUP(TrendSheetStgData[Population]&amp;TrendSheetStgData[Trend],Threshold[#All],4,FALSE)</f>
        <v>10</v>
      </c>
      <c r="L2677" s="5">
        <f>VLOOKUP(TrendSheetStgData[Population]&amp;TrendSheetStgData[Trend],Threshold[#All],5,FALSE)</f>
        <v>5</v>
      </c>
      <c r="M2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8" spans="1:13" x14ac:dyDescent="0.25">
      <c r="A2678" t="s">
        <v>116</v>
      </c>
      <c r="B2678" t="s">
        <v>116</v>
      </c>
      <c r="C2678" t="s">
        <v>78</v>
      </c>
      <c r="D2678" s="1" t="s">
        <v>102</v>
      </c>
      <c r="E2678" t="s">
        <v>93</v>
      </c>
      <c r="F2678" t="s">
        <v>24</v>
      </c>
      <c r="G2678">
        <v>13</v>
      </c>
      <c r="H2678">
        <v>8667</v>
      </c>
      <c r="I2678" s="5">
        <f>IFERROR(VLOOKUP(TrendSheetStgData[Population]&amp;TrendSheetStgData[Cost Basis]&amp;TrendSheetStgData[Period]&amp;TrendSheetStgData[Trend],TrendSheetPrdData[#All],9,FALSE),0)</f>
        <v>8667</v>
      </c>
      <c r="J2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8" s="5">
        <f>VLOOKUP(TrendSheetStgData[Population]&amp;TrendSheetStgData[Trend],Threshold[#All],4,FALSE)</f>
        <v>10</v>
      </c>
      <c r="L2678" s="5">
        <f>VLOOKUP(TrendSheetStgData[Population]&amp;TrendSheetStgData[Trend],Threshold[#All],5,FALSE)</f>
        <v>5</v>
      </c>
      <c r="M2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79" spans="1:13" x14ac:dyDescent="0.25">
      <c r="A2679" t="s">
        <v>116</v>
      </c>
      <c r="B2679" t="s">
        <v>116</v>
      </c>
      <c r="C2679" t="s">
        <v>78</v>
      </c>
      <c r="D2679" s="1" t="s">
        <v>103</v>
      </c>
      <c r="E2679" t="s">
        <v>93</v>
      </c>
      <c r="F2679" t="s">
        <v>24</v>
      </c>
      <c r="G2679">
        <v>13</v>
      </c>
      <c r="H2679">
        <v>12014</v>
      </c>
      <c r="I2679" s="5">
        <f>IFERROR(VLOOKUP(TrendSheetStgData[Population]&amp;TrendSheetStgData[Cost Basis]&amp;TrendSheetStgData[Period]&amp;TrendSheetStgData[Trend],TrendSheetPrdData[#All],9,FALSE),0)</f>
        <v>12014</v>
      </c>
      <c r="J2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79" s="5">
        <f>VLOOKUP(TrendSheetStgData[Population]&amp;TrendSheetStgData[Trend],Threshold[#All],4,FALSE)</f>
        <v>10</v>
      </c>
      <c r="L2679" s="5">
        <f>VLOOKUP(TrendSheetStgData[Population]&amp;TrendSheetStgData[Trend],Threshold[#All],5,FALSE)</f>
        <v>5</v>
      </c>
      <c r="M2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0" spans="1:13" x14ac:dyDescent="0.25">
      <c r="A2680" t="s">
        <v>116</v>
      </c>
      <c r="B2680" t="s">
        <v>116</v>
      </c>
      <c r="C2680" t="s">
        <v>78</v>
      </c>
      <c r="D2680" s="1" t="s">
        <v>104</v>
      </c>
      <c r="E2680" t="s">
        <v>93</v>
      </c>
      <c r="F2680" t="s">
        <v>24</v>
      </c>
      <c r="G2680">
        <v>13</v>
      </c>
      <c r="H2680">
        <v>4662</v>
      </c>
      <c r="I2680" s="5">
        <f>IFERROR(VLOOKUP(TrendSheetStgData[Population]&amp;TrendSheetStgData[Cost Basis]&amp;TrendSheetStgData[Period]&amp;TrendSheetStgData[Trend],TrendSheetPrdData[#All],9,FALSE),0)</f>
        <v>4662</v>
      </c>
      <c r="J2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0" s="5">
        <f>VLOOKUP(TrendSheetStgData[Population]&amp;TrendSheetStgData[Trend],Threshold[#All],4,FALSE)</f>
        <v>10</v>
      </c>
      <c r="L2680" s="5">
        <f>VLOOKUP(TrendSheetStgData[Population]&amp;TrendSheetStgData[Trend],Threshold[#All],5,FALSE)</f>
        <v>5</v>
      </c>
      <c r="M2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1" spans="1:13" x14ac:dyDescent="0.25">
      <c r="A2681" t="s">
        <v>116</v>
      </c>
      <c r="B2681" t="s">
        <v>116</v>
      </c>
      <c r="C2681" t="s">
        <v>78</v>
      </c>
      <c r="D2681" s="1" t="s">
        <v>105</v>
      </c>
      <c r="E2681" t="s">
        <v>113</v>
      </c>
      <c r="F2681" t="s">
        <v>24</v>
      </c>
      <c r="G2681">
        <v>13</v>
      </c>
      <c r="H2681">
        <v>5920</v>
      </c>
      <c r="I2681" s="5">
        <f>IFERROR(VLOOKUP(TrendSheetStgData[Population]&amp;TrendSheetStgData[Cost Basis]&amp;TrendSheetStgData[Period]&amp;TrendSheetStgData[Trend],TrendSheetPrdData[#All],9,FALSE),0)</f>
        <v>5920</v>
      </c>
      <c r="J2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1" s="5">
        <f>VLOOKUP(TrendSheetStgData[Population]&amp;TrendSheetStgData[Trend],Threshold[#All],4,FALSE)</f>
        <v>10</v>
      </c>
      <c r="L2681" s="5">
        <f>VLOOKUP(TrendSheetStgData[Population]&amp;TrendSheetStgData[Trend],Threshold[#All],5,FALSE)</f>
        <v>5</v>
      </c>
      <c r="M2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2" spans="1:13" x14ac:dyDescent="0.25">
      <c r="A2682" t="s">
        <v>116</v>
      </c>
      <c r="B2682" t="s">
        <v>116</v>
      </c>
      <c r="C2682" t="s">
        <v>78</v>
      </c>
      <c r="D2682" s="1" t="s">
        <v>106</v>
      </c>
      <c r="E2682" t="s">
        <v>113</v>
      </c>
      <c r="F2682" t="s">
        <v>24</v>
      </c>
      <c r="G2682">
        <v>13</v>
      </c>
      <c r="H2682">
        <v>4454</v>
      </c>
      <c r="I2682" s="5">
        <f>IFERROR(VLOOKUP(TrendSheetStgData[Population]&amp;TrendSheetStgData[Cost Basis]&amp;TrendSheetStgData[Period]&amp;TrendSheetStgData[Trend],TrendSheetPrdData[#All],9,FALSE),0)</f>
        <v>4454</v>
      </c>
      <c r="J2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2" s="5">
        <f>VLOOKUP(TrendSheetStgData[Population]&amp;TrendSheetStgData[Trend],Threshold[#All],4,FALSE)</f>
        <v>10</v>
      </c>
      <c r="L2682" s="5">
        <f>VLOOKUP(TrendSheetStgData[Population]&amp;TrendSheetStgData[Trend],Threshold[#All],5,FALSE)</f>
        <v>5</v>
      </c>
      <c r="M2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3" spans="1:13" x14ac:dyDescent="0.25">
      <c r="A2683" t="s">
        <v>116</v>
      </c>
      <c r="B2683" t="s">
        <v>116</v>
      </c>
      <c r="C2683" t="s">
        <v>78</v>
      </c>
      <c r="D2683" s="1" t="s">
        <v>107</v>
      </c>
      <c r="E2683" t="s">
        <v>113</v>
      </c>
      <c r="F2683" t="s">
        <v>24</v>
      </c>
      <c r="G2683">
        <v>13</v>
      </c>
      <c r="H2683">
        <v>13103</v>
      </c>
      <c r="I2683" s="5">
        <f>IFERROR(VLOOKUP(TrendSheetStgData[Population]&amp;TrendSheetStgData[Cost Basis]&amp;TrendSheetStgData[Period]&amp;TrendSheetStgData[Trend],TrendSheetPrdData[#All],9,FALSE),0)</f>
        <v>13103</v>
      </c>
      <c r="J2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3" s="5">
        <f>VLOOKUP(TrendSheetStgData[Population]&amp;TrendSheetStgData[Trend],Threshold[#All],4,FALSE)</f>
        <v>10</v>
      </c>
      <c r="L2683" s="5">
        <f>VLOOKUP(TrendSheetStgData[Population]&amp;TrendSheetStgData[Trend],Threshold[#All],5,FALSE)</f>
        <v>5</v>
      </c>
      <c r="M2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4" spans="1:13" x14ac:dyDescent="0.25">
      <c r="A2684" t="s">
        <v>116</v>
      </c>
      <c r="B2684" t="s">
        <v>116</v>
      </c>
      <c r="C2684" t="s">
        <v>78</v>
      </c>
      <c r="D2684" s="1" t="s">
        <v>108</v>
      </c>
      <c r="E2684" t="s">
        <v>113</v>
      </c>
      <c r="F2684" t="s">
        <v>24</v>
      </c>
      <c r="G2684">
        <v>13</v>
      </c>
      <c r="H2684">
        <v>1721</v>
      </c>
      <c r="I2684" s="5">
        <f>IFERROR(VLOOKUP(TrendSheetStgData[Population]&amp;TrendSheetStgData[Cost Basis]&amp;TrendSheetStgData[Period]&amp;TrendSheetStgData[Trend],TrendSheetPrdData[#All],9,FALSE),0)</f>
        <v>1721</v>
      </c>
      <c r="J2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4" s="5">
        <f>VLOOKUP(TrendSheetStgData[Population]&amp;TrendSheetStgData[Trend],Threshold[#All],4,FALSE)</f>
        <v>10</v>
      </c>
      <c r="L2684" s="5">
        <f>VLOOKUP(TrendSheetStgData[Population]&amp;TrendSheetStgData[Trend],Threshold[#All],5,FALSE)</f>
        <v>5</v>
      </c>
      <c r="M2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5" spans="1:13" x14ac:dyDescent="0.25">
      <c r="A2685" t="s">
        <v>116</v>
      </c>
      <c r="B2685" t="s">
        <v>116</v>
      </c>
      <c r="C2685" t="s">
        <v>78</v>
      </c>
      <c r="D2685" s="1" t="s">
        <v>109</v>
      </c>
      <c r="E2685" t="s">
        <v>113</v>
      </c>
      <c r="F2685" t="s">
        <v>24</v>
      </c>
      <c r="G2685">
        <v>13</v>
      </c>
      <c r="H2685">
        <v>4999</v>
      </c>
      <c r="I2685" s="5">
        <f>IFERROR(VLOOKUP(TrendSheetStgData[Population]&amp;TrendSheetStgData[Cost Basis]&amp;TrendSheetStgData[Period]&amp;TrendSheetStgData[Trend],TrendSheetPrdData[#All],9,FALSE),0)</f>
        <v>4999</v>
      </c>
      <c r="J2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5" s="5">
        <f>VLOOKUP(TrendSheetStgData[Population]&amp;TrendSheetStgData[Trend],Threshold[#All],4,FALSE)</f>
        <v>10</v>
      </c>
      <c r="L2685" s="5">
        <f>VLOOKUP(TrendSheetStgData[Population]&amp;TrendSheetStgData[Trend],Threshold[#All],5,FALSE)</f>
        <v>5</v>
      </c>
      <c r="M2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6" spans="1:13" x14ac:dyDescent="0.25">
      <c r="A2686" t="s">
        <v>116</v>
      </c>
      <c r="B2686" t="s">
        <v>116</v>
      </c>
      <c r="C2686" t="s">
        <v>78</v>
      </c>
      <c r="D2686" s="1" t="s">
        <v>110</v>
      </c>
      <c r="E2686" t="s">
        <v>113</v>
      </c>
      <c r="F2686" t="s">
        <v>24</v>
      </c>
      <c r="G2686">
        <v>13</v>
      </c>
      <c r="H2686">
        <v>9675</v>
      </c>
      <c r="I2686" s="5">
        <f>IFERROR(VLOOKUP(TrendSheetStgData[Population]&amp;TrendSheetStgData[Cost Basis]&amp;TrendSheetStgData[Period]&amp;TrendSheetStgData[Trend],TrendSheetPrdData[#All],9,FALSE),0)</f>
        <v>9675</v>
      </c>
      <c r="J2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86" s="5">
        <f>VLOOKUP(TrendSheetStgData[Population]&amp;TrendSheetStgData[Trend],Threshold[#All],4,FALSE)</f>
        <v>10</v>
      </c>
      <c r="L2686" s="5">
        <f>VLOOKUP(TrendSheetStgData[Population]&amp;TrendSheetStgData[Trend],Threshold[#All],5,FALSE)</f>
        <v>5</v>
      </c>
      <c r="M2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87" spans="1:13" x14ac:dyDescent="0.25">
      <c r="A2687" t="s">
        <v>116</v>
      </c>
      <c r="B2687" t="s">
        <v>116</v>
      </c>
      <c r="C2687" t="s">
        <v>78</v>
      </c>
      <c r="D2687" s="1" t="s">
        <v>111</v>
      </c>
      <c r="E2687" t="s">
        <v>113</v>
      </c>
      <c r="F2687" t="s">
        <v>24</v>
      </c>
      <c r="G2687">
        <v>13</v>
      </c>
      <c r="H2687">
        <v>2004</v>
      </c>
      <c r="I2687" s="5">
        <f>IFERROR(VLOOKUP(TrendSheetStgData[Population]&amp;TrendSheetStgData[Cost Basis]&amp;TrendSheetStgData[Period]&amp;TrendSheetStgData[Trend],TrendSheetPrdData[#All],9,FALSE),0)</f>
        <v>1900</v>
      </c>
      <c r="J2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5.4736842105263159</v>
      </c>
      <c r="K2687" s="5">
        <f>VLOOKUP(TrendSheetStgData[Population]&amp;TrendSheetStgData[Trend],Threshold[#All],4,FALSE)</f>
        <v>10</v>
      </c>
      <c r="L2687" s="5">
        <f>VLOOKUP(TrendSheetStgData[Population]&amp;TrendSheetStgData[Trend],Threshold[#All],5,FALSE)</f>
        <v>5</v>
      </c>
      <c r="M2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688" spans="1:13" x14ac:dyDescent="0.25">
      <c r="A2688" t="s">
        <v>116</v>
      </c>
      <c r="B2688" t="s">
        <v>116</v>
      </c>
      <c r="C2688" t="s">
        <v>78</v>
      </c>
      <c r="D2688" s="1" t="s">
        <v>112</v>
      </c>
      <c r="E2688" t="s">
        <v>113</v>
      </c>
      <c r="F2688" t="s">
        <v>24</v>
      </c>
      <c r="G2688">
        <v>13</v>
      </c>
      <c r="H2688">
        <v>1880</v>
      </c>
      <c r="I2688" s="5">
        <f>IFERROR(VLOOKUP(TrendSheetStgData[Population]&amp;TrendSheetStgData[Cost Basis]&amp;TrendSheetStgData[Period]&amp;TrendSheetStgData[Trend],TrendSheetPrdData[#All],9,FALSE),0)</f>
        <v>0</v>
      </c>
      <c r="J2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688" s="5">
        <f>VLOOKUP(TrendSheetStgData[Population]&amp;TrendSheetStgData[Trend],Threshold[#All],4,FALSE)</f>
        <v>10</v>
      </c>
      <c r="L2688" s="5">
        <f>VLOOKUP(TrendSheetStgData[Population]&amp;TrendSheetStgData[Trend],Threshold[#All],5,FALSE)</f>
        <v>5</v>
      </c>
      <c r="M2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89" spans="1:13" x14ac:dyDescent="0.25">
      <c r="A2689" t="s">
        <v>116</v>
      </c>
      <c r="B2689" t="s">
        <v>116</v>
      </c>
      <c r="C2689" t="s">
        <v>78</v>
      </c>
      <c r="D2689" s="1" t="s">
        <v>114</v>
      </c>
      <c r="E2689" t="s">
        <v>113</v>
      </c>
      <c r="F2689" t="s">
        <v>24</v>
      </c>
      <c r="G2689">
        <v>13</v>
      </c>
      <c r="H2689">
        <v>5686</v>
      </c>
      <c r="I2689" s="5">
        <f>IFERROR(VLOOKUP(TrendSheetStgData[Population]&amp;TrendSheetStgData[Cost Basis]&amp;TrendSheetStgData[Period]&amp;TrendSheetStgData[Trend],TrendSheetPrdData[#All],9,FALSE),0)</f>
        <v>0</v>
      </c>
      <c r="J2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689" s="5">
        <f>VLOOKUP(TrendSheetStgData[Population]&amp;TrendSheetStgData[Trend],Threshold[#All],4,FALSE)</f>
        <v>10</v>
      </c>
      <c r="L2689" s="5">
        <f>VLOOKUP(TrendSheetStgData[Population]&amp;TrendSheetStgData[Trend],Threshold[#All],5,FALSE)</f>
        <v>5</v>
      </c>
      <c r="M2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690" spans="1:13" x14ac:dyDescent="0.25">
      <c r="A2690" t="s">
        <v>116</v>
      </c>
      <c r="B2690" t="s">
        <v>116</v>
      </c>
      <c r="C2690" t="s">
        <v>78</v>
      </c>
      <c r="D2690" s="1" t="s">
        <v>92</v>
      </c>
      <c r="E2690" t="s">
        <v>93</v>
      </c>
      <c r="F2690" t="s">
        <v>25</v>
      </c>
      <c r="G2690">
        <v>14</v>
      </c>
      <c r="H2690">
        <v>135</v>
      </c>
      <c r="I2690" s="5">
        <f>IFERROR(VLOOKUP(TrendSheetStgData[Population]&amp;TrendSheetStgData[Cost Basis]&amp;TrendSheetStgData[Period]&amp;TrendSheetStgData[Trend],TrendSheetPrdData[#All],9,FALSE),0)</f>
        <v>135</v>
      </c>
      <c r="J2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0" s="5">
        <f>VLOOKUP(TrendSheetStgData[Population]&amp;TrendSheetStgData[Trend],Threshold[#All],4,FALSE)</f>
        <v>10</v>
      </c>
      <c r="L2690" s="5">
        <f>VLOOKUP(TrendSheetStgData[Population]&amp;TrendSheetStgData[Trend],Threshold[#All],5,FALSE)</f>
        <v>5</v>
      </c>
      <c r="M2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1" spans="1:13" x14ac:dyDescent="0.25">
      <c r="A2691" t="s">
        <v>116</v>
      </c>
      <c r="B2691" t="s">
        <v>116</v>
      </c>
      <c r="C2691" t="s">
        <v>78</v>
      </c>
      <c r="D2691" s="1" t="s">
        <v>94</v>
      </c>
      <c r="E2691" t="s">
        <v>93</v>
      </c>
      <c r="F2691" t="s">
        <v>25</v>
      </c>
      <c r="G2691">
        <v>14</v>
      </c>
      <c r="H2691">
        <v>136</v>
      </c>
      <c r="I2691" s="5">
        <f>IFERROR(VLOOKUP(TrendSheetStgData[Population]&amp;TrendSheetStgData[Cost Basis]&amp;TrendSheetStgData[Period]&amp;TrendSheetStgData[Trend],TrendSheetPrdData[#All],9,FALSE),0)</f>
        <v>136</v>
      </c>
      <c r="J2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1" s="5">
        <f>VLOOKUP(TrendSheetStgData[Population]&amp;TrendSheetStgData[Trend],Threshold[#All],4,FALSE)</f>
        <v>10</v>
      </c>
      <c r="L2691" s="5">
        <f>VLOOKUP(TrendSheetStgData[Population]&amp;TrendSheetStgData[Trend],Threshold[#All],5,FALSE)</f>
        <v>5</v>
      </c>
      <c r="M2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2" spans="1:13" x14ac:dyDescent="0.25">
      <c r="A2692" t="s">
        <v>116</v>
      </c>
      <c r="B2692" t="s">
        <v>116</v>
      </c>
      <c r="C2692" t="s">
        <v>78</v>
      </c>
      <c r="D2692" s="1" t="s">
        <v>95</v>
      </c>
      <c r="E2692" t="s">
        <v>93</v>
      </c>
      <c r="F2692" t="s">
        <v>25</v>
      </c>
      <c r="G2692">
        <v>14</v>
      </c>
      <c r="H2692">
        <v>210</v>
      </c>
      <c r="I2692" s="5">
        <f>IFERROR(VLOOKUP(TrendSheetStgData[Population]&amp;TrendSheetStgData[Cost Basis]&amp;TrendSheetStgData[Period]&amp;TrendSheetStgData[Trend],TrendSheetPrdData[#All],9,FALSE),0)</f>
        <v>210</v>
      </c>
      <c r="J2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2" s="5">
        <f>VLOOKUP(TrendSheetStgData[Population]&amp;TrendSheetStgData[Trend],Threshold[#All],4,FALSE)</f>
        <v>10</v>
      </c>
      <c r="L2692" s="5">
        <f>VLOOKUP(TrendSheetStgData[Population]&amp;TrendSheetStgData[Trend],Threshold[#All],5,FALSE)</f>
        <v>5</v>
      </c>
      <c r="M2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3" spans="1:13" x14ac:dyDescent="0.25">
      <c r="A2693" t="s">
        <v>116</v>
      </c>
      <c r="B2693" t="s">
        <v>116</v>
      </c>
      <c r="C2693" t="s">
        <v>78</v>
      </c>
      <c r="D2693" s="1" t="s">
        <v>96</v>
      </c>
      <c r="E2693" t="s">
        <v>93</v>
      </c>
      <c r="F2693" t="s">
        <v>25</v>
      </c>
      <c r="G2693">
        <v>14</v>
      </c>
      <c r="H2693">
        <v>94</v>
      </c>
      <c r="I2693" s="5">
        <f>IFERROR(VLOOKUP(TrendSheetStgData[Population]&amp;TrendSheetStgData[Cost Basis]&amp;TrendSheetStgData[Period]&amp;TrendSheetStgData[Trend],TrendSheetPrdData[#All],9,FALSE),0)</f>
        <v>94</v>
      </c>
      <c r="J2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3" s="5">
        <f>VLOOKUP(TrendSheetStgData[Population]&amp;TrendSheetStgData[Trend],Threshold[#All],4,FALSE)</f>
        <v>10</v>
      </c>
      <c r="L2693" s="5">
        <f>VLOOKUP(TrendSheetStgData[Population]&amp;TrendSheetStgData[Trend],Threshold[#All],5,FALSE)</f>
        <v>5</v>
      </c>
      <c r="M2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4" spans="1:13" x14ac:dyDescent="0.25">
      <c r="A2694" t="s">
        <v>116</v>
      </c>
      <c r="B2694" t="s">
        <v>116</v>
      </c>
      <c r="C2694" t="s">
        <v>78</v>
      </c>
      <c r="D2694" s="1" t="s">
        <v>97</v>
      </c>
      <c r="E2694" t="s">
        <v>93</v>
      </c>
      <c r="F2694" t="s">
        <v>25</v>
      </c>
      <c r="G2694">
        <v>14</v>
      </c>
      <c r="H2694">
        <v>206</v>
      </c>
      <c r="I2694" s="5">
        <f>IFERROR(VLOOKUP(TrendSheetStgData[Population]&amp;TrendSheetStgData[Cost Basis]&amp;TrendSheetStgData[Period]&amp;TrendSheetStgData[Trend],TrendSheetPrdData[#All],9,FALSE),0)</f>
        <v>206</v>
      </c>
      <c r="J2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4" s="5">
        <f>VLOOKUP(TrendSheetStgData[Population]&amp;TrendSheetStgData[Trend],Threshold[#All],4,FALSE)</f>
        <v>10</v>
      </c>
      <c r="L2694" s="5">
        <f>VLOOKUP(TrendSheetStgData[Population]&amp;TrendSheetStgData[Trend],Threshold[#All],5,FALSE)</f>
        <v>5</v>
      </c>
      <c r="M2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5" spans="1:13" x14ac:dyDescent="0.25">
      <c r="A2695" t="s">
        <v>116</v>
      </c>
      <c r="B2695" t="s">
        <v>116</v>
      </c>
      <c r="C2695" t="s">
        <v>78</v>
      </c>
      <c r="D2695" s="1" t="s">
        <v>98</v>
      </c>
      <c r="E2695" t="s">
        <v>93</v>
      </c>
      <c r="F2695" t="s">
        <v>25</v>
      </c>
      <c r="G2695">
        <v>14</v>
      </c>
      <c r="H2695">
        <v>337</v>
      </c>
      <c r="I2695" s="5">
        <f>IFERROR(VLOOKUP(TrendSheetStgData[Population]&amp;TrendSheetStgData[Cost Basis]&amp;TrendSheetStgData[Period]&amp;TrendSheetStgData[Trend],TrendSheetPrdData[#All],9,FALSE),0)</f>
        <v>337</v>
      </c>
      <c r="J2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5" s="5">
        <f>VLOOKUP(TrendSheetStgData[Population]&amp;TrendSheetStgData[Trend],Threshold[#All],4,FALSE)</f>
        <v>10</v>
      </c>
      <c r="L2695" s="5">
        <f>VLOOKUP(TrendSheetStgData[Population]&amp;TrendSheetStgData[Trend],Threshold[#All],5,FALSE)</f>
        <v>5</v>
      </c>
      <c r="M2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6" spans="1:13" x14ac:dyDescent="0.25">
      <c r="A2696" t="s">
        <v>116</v>
      </c>
      <c r="B2696" t="s">
        <v>116</v>
      </c>
      <c r="C2696" t="s">
        <v>78</v>
      </c>
      <c r="D2696" s="1" t="s">
        <v>99</v>
      </c>
      <c r="E2696" t="s">
        <v>93</v>
      </c>
      <c r="F2696" t="s">
        <v>25</v>
      </c>
      <c r="G2696">
        <v>14</v>
      </c>
      <c r="H2696">
        <v>115</v>
      </c>
      <c r="I2696" s="5">
        <f>IFERROR(VLOOKUP(TrendSheetStgData[Population]&amp;TrendSheetStgData[Cost Basis]&amp;TrendSheetStgData[Period]&amp;TrendSheetStgData[Trend],TrendSheetPrdData[#All],9,FALSE),0)</f>
        <v>115</v>
      </c>
      <c r="J2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6" s="5">
        <f>VLOOKUP(TrendSheetStgData[Population]&amp;TrendSheetStgData[Trend],Threshold[#All],4,FALSE)</f>
        <v>10</v>
      </c>
      <c r="L2696" s="5">
        <f>VLOOKUP(TrendSheetStgData[Population]&amp;TrendSheetStgData[Trend],Threshold[#All],5,FALSE)</f>
        <v>5</v>
      </c>
      <c r="M2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7" spans="1:13" x14ac:dyDescent="0.25">
      <c r="A2697" t="s">
        <v>116</v>
      </c>
      <c r="B2697" t="s">
        <v>116</v>
      </c>
      <c r="C2697" t="s">
        <v>78</v>
      </c>
      <c r="D2697" s="1" t="s">
        <v>100</v>
      </c>
      <c r="E2697" t="s">
        <v>93</v>
      </c>
      <c r="F2697" t="s">
        <v>25</v>
      </c>
      <c r="G2697">
        <v>14</v>
      </c>
      <c r="H2697">
        <v>114</v>
      </c>
      <c r="I2697" s="5">
        <f>IFERROR(VLOOKUP(TrendSheetStgData[Population]&amp;TrendSheetStgData[Cost Basis]&amp;TrendSheetStgData[Period]&amp;TrendSheetStgData[Trend],TrendSheetPrdData[#All],9,FALSE),0)</f>
        <v>114</v>
      </c>
      <c r="J2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7" s="5">
        <f>VLOOKUP(TrendSheetStgData[Population]&amp;TrendSheetStgData[Trend],Threshold[#All],4,FALSE)</f>
        <v>10</v>
      </c>
      <c r="L2697" s="5">
        <f>VLOOKUP(TrendSheetStgData[Population]&amp;TrendSheetStgData[Trend],Threshold[#All],5,FALSE)</f>
        <v>5</v>
      </c>
      <c r="M2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8" spans="1:13" x14ac:dyDescent="0.25">
      <c r="A2698" t="s">
        <v>116</v>
      </c>
      <c r="B2698" t="s">
        <v>116</v>
      </c>
      <c r="C2698" t="s">
        <v>78</v>
      </c>
      <c r="D2698" s="1" t="s">
        <v>101</v>
      </c>
      <c r="E2698" t="s">
        <v>93</v>
      </c>
      <c r="F2698" t="s">
        <v>25</v>
      </c>
      <c r="G2698">
        <v>14</v>
      </c>
      <c r="H2698">
        <v>322</v>
      </c>
      <c r="I2698" s="5">
        <f>IFERROR(VLOOKUP(TrendSheetStgData[Population]&amp;TrendSheetStgData[Cost Basis]&amp;TrendSheetStgData[Period]&amp;TrendSheetStgData[Trend],TrendSheetPrdData[#All],9,FALSE),0)</f>
        <v>322</v>
      </c>
      <c r="J2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8" s="5">
        <f>VLOOKUP(TrendSheetStgData[Population]&amp;TrendSheetStgData[Trend],Threshold[#All],4,FALSE)</f>
        <v>10</v>
      </c>
      <c r="L2698" s="5">
        <f>VLOOKUP(TrendSheetStgData[Population]&amp;TrendSheetStgData[Trend],Threshold[#All],5,FALSE)</f>
        <v>5</v>
      </c>
      <c r="M2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699" spans="1:13" x14ac:dyDescent="0.25">
      <c r="A2699" t="s">
        <v>116</v>
      </c>
      <c r="B2699" t="s">
        <v>116</v>
      </c>
      <c r="C2699" t="s">
        <v>78</v>
      </c>
      <c r="D2699" s="1" t="s">
        <v>102</v>
      </c>
      <c r="E2699" t="s">
        <v>93</v>
      </c>
      <c r="F2699" t="s">
        <v>25</v>
      </c>
      <c r="G2699">
        <v>14</v>
      </c>
      <c r="H2699">
        <v>115</v>
      </c>
      <c r="I2699" s="5">
        <f>IFERROR(VLOOKUP(TrendSheetStgData[Population]&amp;TrendSheetStgData[Cost Basis]&amp;TrendSheetStgData[Period]&amp;TrendSheetStgData[Trend],TrendSheetPrdData[#All],9,FALSE),0)</f>
        <v>115</v>
      </c>
      <c r="J2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699" s="5">
        <f>VLOOKUP(TrendSheetStgData[Population]&amp;TrendSheetStgData[Trend],Threshold[#All],4,FALSE)</f>
        <v>10</v>
      </c>
      <c r="L2699" s="5">
        <f>VLOOKUP(TrendSheetStgData[Population]&amp;TrendSheetStgData[Trend],Threshold[#All],5,FALSE)</f>
        <v>5</v>
      </c>
      <c r="M2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0" spans="1:13" x14ac:dyDescent="0.25">
      <c r="A2700" t="s">
        <v>116</v>
      </c>
      <c r="B2700" t="s">
        <v>116</v>
      </c>
      <c r="C2700" t="s">
        <v>78</v>
      </c>
      <c r="D2700" s="1" t="s">
        <v>103</v>
      </c>
      <c r="E2700" t="s">
        <v>93</v>
      </c>
      <c r="F2700" t="s">
        <v>25</v>
      </c>
      <c r="G2700">
        <v>14</v>
      </c>
      <c r="H2700">
        <v>185</v>
      </c>
      <c r="I2700" s="5">
        <f>IFERROR(VLOOKUP(TrendSheetStgData[Population]&amp;TrendSheetStgData[Cost Basis]&amp;TrendSheetStgData[Period]&amp;TrendSheetStgData[Trend],TrendSheetPrdData[#All],9,FALSE),0)</f>
        <v>185</v>
      </c>
      <c r="J2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0" s="5">
        <f>VLOOKUP(TrendSheetStgData[Population]&amp;TrendSheetStgData[Trend],Threshold[#All],4,FALSE)</f>
        <v>10</v>
      </c>
      <c r="L2700" s="5">
        <f>VLOOKUP(TrendSheetStgData[Population]&amp;TrendSheetStgData[Trend],Threshold[#All],5,FALSE)</f>
        <v>5</v>
      </c>
      <c r="M2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1" spans="1:13" x14ac:dyDescent="0.25">
      <c r="A2701" t="s">
        <v>116</v>
      </c>
      <c r="B2701" t="s">
        <v>116</v>
      </c>
      <c r="C2701" t="s">
        <v>78</v>
      </c>
      <c r="D2701" s="1" t="s">
        <v>104</v>
      </c>
      <c r="E2701" t="s">
        <v>93</v>
      </c>
      <c r="F2701" t="s">
        <v>25</v>
      </c>
      <c r="G2701">
        <v>14</v>
      </c>
      <c r="H2701">
        <v>92</v>
      </c>
      <c r="I2701" s="5">
        <f>IFERROR(VLOOKUP(TrendSheetStgData[Population]&amp;TrendSheetStgData[Cost Basis]&amp;TrendSheetStgData[Period]&amp;TrendSheetStgData[Trend],TrendSheetPrdData[#All],9,FALSE),0)</f>
        <v>92</v>
      </c>
      <c r="J2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1" s="5">
        <f>VLOOKUP(TrendSheetStgData[Population]&amp;TrendSheetStgData[Trend],Threshold[#All],4,FALSE)</f>
        <v>10</v>
      </c>
      <c r="L2701" s="5">
        <f>VLOOKUP(TrendSheetStgData[Population]&amp;TrendSheetStgData[Trend],Threshold[#All],5,FALSE)</f>
        <v>5</v>
      </c>
      <c r="M2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2" spans="1:13" x14ac:dyDescent="0.25">
      <c r="A2702" t="s">
        <v>116</v>
      </c>
      <c r="B2702" t="s">
        <v>116</v>
      </c>
      <c r="C2702" t="s">
        <v>78</v>
      </c>
      <c r="D2702" s="1" t="s">
        <v>105</v>
      </c>
      <c r="E2702" t="s">
        <v>113</v>
      </c>
      <c r="F2702" t="s">
        <v>25</v>
      </c>
      <c r="G2702">
        <v>14</v>
      </c>
      <c r="H2702">
        <v>182</v>
      </c>
      <c r="I2702" s="5">
        <f>IFERROR(VLOOKUP(TrendSheetStgData[Population]&amp;TrendSheetStgData[Cost Basis]&amp;TrendSheetStgData[Period]&amp;TrendSheetStgData[Trend],TrendSheetPrdData[#All],9,FALSE),0)</f>
        <v>182</v>
      </c>
      <c r="J2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2" s="5">
        <f>VLOOKUP(TrendSheetStgData[Population]&amp;TrendSheetStgData[Trend],Threshold[#All],4,FALSE)</f>
        <v>10</v>
      </c>
      <c r="L2702" s="5">
        <f>VLOOKUP(TrendSheetStgData[Population]&amp;TrendSheetStgData[Trend],Threshold[#All],5,FALSE)</f>
        <v>5</v>
      </c>
      <c r="M2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3" spans="1:13" x14ac:dyDescent="0.25">
      <c r="A2703" t="s">
        <v>116</v>
      </c>
      <c r="B2703" t="s">
        <v>116</v>
      </c>
      <c r="C2703" t="s">
        <v>78</v>
      </c>
      <c r="D2703" s="1" t="s">
        <v>106</v>
      </c>
      <c r="E2703" t="s">
        <v>113</v>
      </c>
      <c r="F2703" t="s">
        <v>25</v>
      </c>
      <c r="G2703">
        <v>14</v>
      </c>
      <c r="H2703">
        <v>91</v>
      </c>
      <c r="I2703" s="5">
        <f>IFERROR(VLOOKUP(TrendSheetStgData[Population]&amp;TrendSheetStgData[Cost Basis]&amp;TrendSheetStgData[Period]&amp;TrendSheetStgData[Trend],TrendSheetPrdData[#All],9,FALSE),0)</f>
        <v>91</v>
      </c>
      <c r="J2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3" s="5">
        <f>VLOOKUP(TrendSheetStgData[Population]&amp;TrendSheetStgData[Trend],Threshold[#All],4,FALSE)</f>
        <v>10</v>
      </c>
      <c r="L2703" s="5">
        <f>VLOOKUP(TrendSheetStgData[Population]&amp;TrendSheetStgData[Trend],Threshold[#All],5,FALSE)</f>
        <v>5</v>
      </c>
      <c r="M2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4" spans="1:13" x14ac:dyDescent="0.25">
      <c r="A2704" t="s">
        <v>116</v>
      </c>
      <c r="B2704" t="s">
        <v>116</v>
      </c>
      <c r="C2704" t="s">
        <v>78</v>
      </c>
      <c r="D2704" s="1" t="s">
        <v>107</v>
      </c>
      <c r="E2704" t="s">
        <v>113</v>
      </c>
      <c r="F2704" t="s">
        <v>25</v>
      </c>
      <c r="G2704">
        <v>14</v>
      </c>
      <c r="H2704">
        <v>134</v>
      </c>
      <c r="I2704" s="5">
        <f>IFERROR(VLOOKUP(TrendSheetStgData[Population]&amp;TrendSheetStgData[Cost Basis]&amp;TrendSheetStgData[Period]&amp;TrendSheetStgData[Trend],TrendSheetPrdData[#All],9,FALSE),0)</f>
        <v>134</v>
      </c>
      <c r="J2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4" s="5">
        <f>VLOOKUP(TrendSheetStgData[Population]&amp;TrendSheetStgData[Trend],Threshold[#All],4,FALSE)</f>
        <v>10</v>
      </c>
      <c r="L2704" s="5">
        <f>VLOOKUP(TrendSheetStgData[Population]&amp;TrendSheetStgData[Trend],Threshold[#All],5,FALSE)</f>
        <v>5</v>
      </c>
      <c r="M2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5" spans="1:13" x14ac:dyDescent="0.25">
      <c r="A2705" t="s">
        <v>116</v>
      </c>
      <c r="B2705" t="s">
        <v>116</v>
      </c>
      <c r="C2705" t="s">
        <v>78</v>
      </c>
      <c r="D2705" s="1" t="s">
        <v>108</v>
      </c>
      <c r="E2705" t="s">
        <v>113</v>
      </c>
      <c r="F2705" t="s">
        <v>25</v>
      </c>
      <c r="G2705">
        <v>14</v>
      </c>
      <c r="H2705">
        <v>44</v>
      </c>
      <c r="I2705" s="5">
        <f>IFERROR(VLOOKUP(TrendSheetStgData[Population]&amp;TrendSheetStgData[Cost Basis]&amp;TrendSheetStgData[Period]&amp;TrendSheetStgData[Trend],TrendSheetPrdData[#All],9,FALSE),0)</f>
        <v>44</v>
      </c>
      <c r="J2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5" s="5">
        <f>VLOOKUP(TrendSheetStgData[Population]&amp;TrendSheetStgData[Trend],Threshold[#All],4,FALSE)</f>
        <v>10</v>
      </c>
      <c r="L2705" s="5">
        <f>VLOOKUP(TrendSheetStgData[Population]&amp;TrendSheetStgData[Trend],Threshold[#All],5,FALSE)</f>
        <v>5</v>
      </c>
      <c r="M2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6" spans="1:13" x14ac:dyDescent="0.25">
      <c r="A2706" t="s">
        <v>116</v>
      </c>
      <c r="B2706" t="s">
        <v>116</v>
      </c>
      <c r="C2706" t="s">
        <v>78</v>
      </c>
      <c r="D2706" s="1" t="s">
        <v>109</v>
      </c>
      <c r="E2706" t="s">
        <v>113</v>
      </c>
      <c r="F2706" t="s">
        <v>25</v>
      </c>
      <c r="G2706">
        <v>14</v>
      </c>
      <c r="H2706">
        <v>93</v>
      </c>
      <c r="I2706" s="5">
        <f>IFERROR(VLOOKUP(TrendSheetStgData[Population]&amp;TrendSheetStgData[Cost Basis]&amp;TrendSheetStgData[Period]&amp;TrendSheetStgData[Trend],TrendSheetPrdData[#All],9,FALSE),0)</f>
        <v>93</v>
      </c>
      <c r="J2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6" s="5">
        <f>VLOOKUP(TrendSheetStgData[Population]&amp;TrendSheetStgData[Trend],Threshold[#All],4,FALSE)</f>
        <v>10</v>
      </c>
      <c r="L2706" s="5">
        <f>VLOOKUP(TrendSheetStgData[Population]&amp;TrendSheetStgData[Trend],Threshold[#All],5,FALSE)</f>
        <v>5</v>
      </c>
      <c r="M2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7" spans="1:13" x14ac:dyDescent="0.25">
      <c r="A2707" t="s">
        <v>116</v>
      </c>
      <c r="B2707" t="s">
        <v>116</v>
      </c>
      <c r="C2707" t="s">
        <v>78</v>
      </c>
      <c r="D2707" s="1" t="s">
        <v>110</v>
      </c>
      <c r="E2707" t="s">
        <v>113</v>
      </c>
      <c r="F2707" t="s">
        <v>25</v>
      </c>
      <c r="G2707">
        <v>14</v>
      </c>
      <c r="H2707">
        <v>115</v>
      </c>
      <c r="I2707" s="5">
        <f>IFERROR(VLOOKUP(TrendSheetStgData[Population]&amp;TrendSheetStgData[Cost Basis]&amp;TrendSheetStgData[Period]&amp;TrendSheetStgData[Trend],TrendSheetPrdData[#All],9,FALSE),0)</f>
        <v>115</v>
      </c>
      <c r="J2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7" s="5">
        <f>VLOOKUP(TrendSheetStgData[Population]&amp;TrendSheetStgData[Trend],Threshold[#All],4,FALSE)</f>
        <v>10</v>
      </c>
      <c r="L2707" s="5">
        <f>VLOOKUP(TrendSheetStgData[Population]&amp;TrendSheetStgData[Trend],Threshold[#All],5,FALSE)</f>
        <v>5</v>
      </c>
      <c r="M2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8" spans="1:13" x14ac:dyDescent="0.25">
      <c r="A2708" t="s">
        <v>116</v>
      </c>
      <c r="B2708" t="s">
        <v>116</v>
      </c>
      <c r="C2708" t="s">
        <v>78</v>
      </c>
      <c r="D2708" s="1" t="s">
        <v>111</v>
      </c>
      <c r="E2708" t="s">
        <v>113</v>
      </c>
      <c r="F2708" t="s">
        <v>25</v>
      </c>
      <c r="G2708">
        <v>14</v>
      </c>
      <c r="H2708">
        <v>69</v>
      </c>
      <c r="I2708" s="5">
        <f>IFERROR(VLOOKUP(TrendSheetStgData[Population]&amp;TrendSheetStgData[Cost Basis]&amp;TrendSheetStgData[Period]&amp;TrendSheetStgData[Trend],TrendSheetPrdData[#All],9,FALSE),0)</f>
        <v>69</v>
      </c>
      <c r="J2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08" s="5">
        <f>VLOOKUP(TrendSheetStgData[Population]&amp;TrendSheetStgData[Trend],Threshold[#All],4,FALSE)</f>
        <v>10</v>
      </c>
      <c r="L2708" s="5">
        <f>VLOOKUP(TrendSheetStgData[Population]&amp;TrendSheetStgData[Trend],Threshold[#All],5,FALSE)</f>
        <v>5</v>
      </c>
      <c r="M2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09" spans="1:13" x14ac:dyDescent="0.25">
      <c r="A2709" t="s">
        <v>116</v>
      </c>
      <c r="B2709" t="s">
        <v>116</v>
      </c>
      <c r="C2709" t="s">
        <v>78</v>
      </c>
      <c r="D2709" s="1" t="s">
        <v>112</v>
      </c>
      <c r="E2709" t="s">
        <v>113</v>
      </c>
      <c r="F2709" t="s">
        <v>25</v>
      </c>
      <c r="G2709">
        <v>14</v>
      </c>
      <c r="H2709">
        <v>24</v>
      </c>
      <c r="I2709" s="5">
        <f>IFERROR(VLOOKUP(TrendSheetStgData[Population]&amp;TrendSheetStgData[Cost Basis]&amp;TrendSheetStgData[Period]&amp;TrendSheetStgData[Trend],TrendSheetPrdData[#All],9,FALSE),0)</f>
        <v>0</v>
      </c>
      <c r="J2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09" s="5">
        <f>VLOOKUP(TrendSheetStgData[Population]&amp;TrendSheetStgData[Trend],Threshold[#All],4,FALSE)</f>
        <v>10</v>
      </c>
      <c r="L2709" s="5">
        <f>VLOOKUP(TrendSheetStgData[Population]&amp;TrendSheetStgData[Trend],Threshold[#All],5,FALSE)</f>
        <v>5</v>
      </c>
      <c r="M2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10" spans="1:13" x14ac:dyDescent="0.25">
      <c r="A2710" t="s">
        <v>116</v>
      </c>
      <c r="B2710" t="s">
        <v>116</v>
      </c>
      <c r="C2710" t="s">
        <v>78</v>
      </c>
      <c r="D2710" s="1" t="s">
        <v>114</v>
      </c>
      <c r="E2710" t="s">
        <v>113</v>
      </c>
      <c r="F2710" t="s">
        <v>25</v>
      </c>
      <c r="G2710">
        <v>14</v>
      </c>
      <c r="H2710">
        <v>70</v>
      </c>
      <c r="I2710" s="5">
        <f>IFERROR(VLOOKUP(TrendSheetStgData[Population]&amp;TrendSheetStgData[Cost Basis]&amp;TrendSheetStgData[Period]&amp;TrendSheetStgData[Trend],TrendSheetPrdData[#All],9,FALSE),0)</f>
        <v>0</v>
      </c>
      <c r="J2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10" s="5">
        <f>VLOOKUP(TrendSheetStgData[Population]&amp;TrendSheetStgData[Trend],Threshold[#All],4,FALSE)</f>
        <v>10</v>
      </c>
      <c r="L2710" s="5">
        <f>VLOOKUP(TrendSheetStgData[Population]&amp;TrendSheetStgData[Trend],Threshold[#All],5,FALSE)</f>
        <v>5</v>
      </c>
      <c r="M2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11" spans="1:13" x14ac:dyDescent="0.25">
      <c r="A2711" t="s">
        <v>116</v>
      </c>
      <c r="B2711" t="s">
        <v>116</v>
      </c>
      <c r="C2711" t="s">
        <v>78</v>
      </c>
      <c r="D2711" s="1" t="s">
        <v>92</v>
      </c>
      <c r="E2711" t="s">
        <v>93</v>
      </c>
      <c r="F2711" t="s">
        <v>26</v>
      </c>
      <c r="G2711">
        <v>15</v>
      </c>
      <c r="H2711">
        <v>46296</v>
      </c>
      <c r="I2711" s="5">
        <f>IFERROR(VLOOKUP(TrendSheetStgData[Population]&amp;TrendSheetStgData[Cost Basis]&amp;TrendSheetStgData[Period]&amp;TrendSheetStgData[Trend],TrendSheetPrdData[#All],9,FALSE),0)</f>
        <v>46296</v>
      </c>
      <c r="J2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1" s="5">
        <f>VLOOKUP(TrendSheetStgData[Population]&amp;TrendSheetStgData[Trend],Threshold[#All],4,FALSE)</f>
        <v>10</v>
      </c>
      <c r="L2711" s="5">
        <f>VLOOKUP(TrendSheetStgData[Population]&amp;TrendSheetStgData[Trend],Threshold[#All],5,FALSE)</f>
        <v>5</v>
      </c>
      <c r="M2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2" spans="1:13" x14ac:dyDescent="0.25">
      <c r="A2712" t="s">
        <v>116</v>
      </c>
      <c r="B2712" t="s">
        <v>116</v>
      </c>
      <c r="C2712" t="s">
        <v>78</v>
      </c>
      <c r="D2712" s="1" t="s">
        <v>94</v>
      </c>
      <c r="E2712" t="s">
        <v>93</v>
      </c>
      <c r="F2712" t="s">
        <v>26</v>
      </c>
      <c r="G2712">
        <v>15</v>
      </c>
      <c r="H2712">
        <v>46023</v>
      </c>
      <c r="I2712" s="5">
        <f>IFERROR(VLOOKUP(TrendSheetStgData[Population]&amp;TrendSheetStgData[Cost Basis]&amp;TrendSheetStgData[Period]&amp;TrendSheetStgData[Trend],TrendSheetPrdData[#All],9,FALSE),0)</f>
        <v>46023</v>
      </c>
      <c r="J2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2" s="5">
        <f>VLOOKUP(TrendSheetStgData[Population]&amp;TrendSheetStgData[Trend],Threshold[#All],4,FALSE)</f>
        <v>10</v>
      </c>
      <c r="L2712" s="5">
        <f>VLOOKUP(TrendSheetStgData[Population]&amp;TrendSheetStgData[Trend],Threshold[#All],5,FALSE)</f>
        <v>5</v>
      </c>
      <c r="M2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3" spans="1:13" x14ac:dyDescent="0.25">
      <c r="A2713" t="s">
        <v>116</v>
      </c>
      <c r="B2713" t="s">
        <v>116</v>
      </c>
      <c r="C2713" t="s">
        <v>78</v>
      </c>
      <c r="D2713" s="1" t="s">
        <v>95</v>
      </c>
      <c r="E2713" t="s">
        <v>93</v>
      </c>
      <c r="F2713" t="s">
        <v>26</v>
      </c>
      <c r="G2713">
        <v>15</v>
      </c>
      <c r="H2713">
        <v>50798</v>
      </c>
      <c r="I2713" s="5">
        <f>IFERROR(VLOOKUP(TrendSheetStgData[Population]&amp;TrendSheetStgData[Cost Basis]&amp;TrendSheetStgData[Period]&amp;TrendSheetStgData[Trend],TrendSheetPrdData[#All],9,FALSE),0)</f>
        <v>50798</v>
      </c>
      <c r="J2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3" s="5">
        <f>VLOOKUP(TrendSheetStgData[Population]&amp;TrendSheetStgData[Trend],Threshold[#All],4,FALSE)</f>
        <v>10</v>
      </c>
      <c r="L2713" s="5">
        <f>VLOOKUP(TrendSheetStgData[Population]&amp;TrendSheetStgData[Trend],Threshold[#All],5,FALSE)</f>
        <v>5</v>
      </c>
      <c r="M2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4" spans="1:13" x14ac:dyDescent="0.25">
      <c r="A2714" t="s">
        <v>116</v>
      </c>
      <c r="B2714" t="s">
        <v>116</v>
      </c>
      <c r="C2714" t="s">
        <v>78</v>
      </c>
      <c r="D2714" s="1" t="s">
        <v>96</v>
      </c>
      <c r="E2714" t="s">
        <v>93</v>
      </c>
      <c r="F2714" t="s">
        <v>26</v>
      </c>
      <c r="G2714">
        <v>15</v>
      </c>
      <c r="H2714">
        <v>120012</v>
      </c>
      <c r="I2714" s="5">
        <f>IFERROR(VLOOKUP(TrendSheetStgData[Population]&amp;TrendSheetStgData[Cost Basis]&amp;TrendSheetStgData[Period]&amp;TrendSheetStgData[Trend],TrendSheetPrdData[#All],9,FALSE),0)</f>
        <v>120012</v>
      </c>
      <c r="J2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4" s="5">
        <f>VLOOKUP(TrendSheetStgData[Population]&amp;TrendSheetStgData[Trend],Threshold[#All],4,FALSE)</f>
        <v>10</v>
      </c>
      <c r="L2714" s="5">
        <f>VLOOKUP(TrendSheetStgData[Population]&amp;TrendSheetStgData[Trend],Threshold[#All],5,FALSE)</f>
        <v>5</v>
      </c>
      <c r="M2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5" spans="1:13" x14ac:dyDescent="0.25">
      <c r="A2715" t="s">
        <v>116</v>
      </c>
      <c r="B2715" t="s">
        <v>116</v>
      </c>
      <c r="C2715" t="s">
        <v>78</v>
      </c>
      <c r="D2715" s="1" t="s">
        <v>97</v>
      </c>
      <c r="E2715" t="s">
        <v>93</v>
      </c>
      <c r="F2715" t="s">
        <v>26</v>
      </c>
      <c r="G2715">
        <v>15</v>
      </c>
      <c r="H2715">
        <v>39345</v>
      </c>
      <c r="I2715" s="5">
        <f>IFERROR(VLOOKUP(TrendSheetStgData[Population]&amp;TrendSheetStgData[Cost Basis]&amp;TrendSheetStgData[Period]&amp;TrendSheetStgData[Trend],TrendSheetPrdData[#All],9,FALSE),0)</f>
        <v>39345</v>
      </c>
      <c r="J2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5" s="5">
        <f>VLOOKUP(TrendSheetStgData[Population]&amp;TrendSheetStgData[Trend],Threshold[#All],4,FALSE)</f>
        <v>10</v>
      </c>
      <c r="L2715" s="5">
        <f>VLOOKUP(TrendSheetStgData[Population]&amp;TrendSheetStgData[Trend],Threshold[#All],5,FALSE)</f>
        <v>5</v>
      </c>
      <c r="M2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6" spans="1:13" x14ac:dyDescent="0.25">
      <c r="A2716" t="s">
        <v>116</v>
      </c>
      <c r="B2716" t="s">
        <v>116</v>
      </c>
      <c r="C2716" t="s">
        <v>78</v>
      </c>
      <c r="D2716" s="1" t="s">
        <v>98</v>
      </c>
      <c r="E2716" t="s">
        <v>93</v>
      </c>
      <c r="F2716" t="s">
        <v>26</v>
      </c>
      <c r="G2716">
        <v>15</v>
      </c>
      <c r="H2716">
        <v>63565</v>
      </c>
      <c r="I2716" s="5">
        <f>IFERROR(VLOOKUP(TrendSheetStgData[Population]&amp;TrendSheetStgData[Cost Basis]&amp;TrendSheetStgData[Period]&amp;TrendSheetStgData[Trend],TrendSheetPrdData[#All],9,FALSE),0)</f>
        <v>63565</v>
      </c>
      <c r="J2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6" s="5">
        <f>VLOOKUP(TrendSheetStgData[Population]&amp;TrendSheetStgData[Trend],Threshold[#All],4,FALSE)</f>
        <v>10</v>
      </c>
      <c r="L2716" s="5">
        <f>VLOOKUP(TrendSheetStgData[Population]&amp;TrendSheetStgData[Trend],Threshold[#All],5,FALSE)</f>
        <v>5</v>
      </c>
      <c r="M2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7" spans="1:13" x14ac:dyDescent="0.25">
      <c r="A2717" t="s">
        <v>116</v>
      </c>
      <c r="B2717" t="s">
        <v>116</v>
      </c>
      <c r="C2717" t="s">
        <v>78</v>
      </c>
      <c r="D2717" s="1" t="s">
        <v>99</v>
      </c>
      <c r="E2717" t="s">
        <v>93</v>
      </c>
      <c r="F2717" t="s">
        <v>26</v>
      </c>
      <c r="G2717">
        <v>15</v>
      </c>
      <c r="H2717">
        <v>53777</v>
      </c>
      <c r="I2717" s="5">
        <f>IFERROR(VLOOKUP(TrendSheetStgData[Population]&amp;TrendSheetStgData[Cost Basis]&amp;TrendSheetStgData[Period]&amp;TrendSheetStgData[Trend],TrendSheetPrdData[#All],9,FALSE),0)</f>
        <v>53777</v>
      </c>
      <c r="J2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7" s="5">
        <f>VLOOKUP(TrendSheetStgData[Population]&amp;TrendSheetStgData[Trend],Threshold[#All],4,FALSE)</f>
        <v>10</v>
      </c>
      <c r="L2717" s="5">
        <f>VLOOKUP(TrendSheetStgData[Population]&amp;TrendSheetStgData[Trend],Threshold[#All],5,FALSE)</f>
        <v>5</v>
      </c>
      <c r="M2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8" spans="1:13" x14ac:dyDescent="0.25">
      <c r="A2718" t="s">
        <v>116</v>
      </c>
      <c r="B2718" t="s">
        <v>116</v>
      </c>
      <c r="C2718" t="s">
        <v>78</v>
      </c>
      <c r="D2718" s="1" t="s">
        <v>100</v>
      </c>
      <c r="E2718" t="s">
        <v>93</v>
      </c>
      <c r="F2718" t="s">
        <v>26</v>
      </c>
      <c r="G2718">
        <v>15</v>
      </c>
      <c r="H2718">
        <v>49389</v>
      </c>
      <c r="I2718" s="5">
        <f>IFERROR(VLOOKUP(TrendSheetStgData[Population]&amp;TrendSheetStgData[Cost Basis]&amp;TrendSheetStgData[Period]&amp;TrendSheetStgData[Trend],TrendSheetPrdData[#All],9,FALSE),0)</f>
        <v>49389</v>
      </c>
      <c r="J2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8" s="5">
        <f>VLOOKUP(TrendSheetStgData[Population]&amp;TrendSheetStgData[Trend],Threshold[#All],4,FALSE)</f>
        <v>10</v>
      </c>
      <c r="L2718" s="5">
        <f>VLOOKUP(TrendSheetStgData[Population]&amp;TrendSheetStgData[Trend],Threshold[#All],5,FALSE)</f>
        <v>5</v>
      </c>
      <c r="M2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19" spans="1:13" x14ac:dyDescent="0.25">
      <c r="A2719" t="s">
        <v>116</v>
      </c>
      <c r="B2719" t="s">
        <v>116</v>
      </c>
      <c r="C2719" t="s">
        <v>78</v>
      </c>
      <c r="D2719" s="1" t="s">
        <v>101</v>
      </c>
      <c r="E2719" t="s">
        <v>93</v>
      </c>
      <c r="F2719" t="s">
        <v>26</v>
      </c>
      <c r="G2719">
        <v>15</v>
      </c>
      <c r="H2719">
        <v>74362</v>
      </c>
      <c r="I2719" s="5">
        <f>IFERROR(VLOOKUP(TrendSheetStgData[Population]&amp;TrendSheetStgData[Cost Basis]&amp;TrendSheetStgData[Period]&amp;TrendSheetStgData[Trend],TrendSheetPrdData[#All],9,FALSE),0)</f>
        <v>74362</v>
      </c>
      <c r="J2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19" s="5">
        <f>VLOOKUP(TrendSheetStgData[Population]&amp;TrendSheetStgData[Trend],Threshold[#All],4,FALSE)</f>
        <v>10</v>
      </c>
      <c r="L2719" s="5">
        <f>VLOOKUP(TrendSheetStgData[Population]&amp;TrendSheetStgData[Trend],Threshold[#All],5,FALSE)</f>
        <v>5</v>
      </c>
      <c r="M2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0" spans="1:13" x14ac:dyDescent="0.25">
      <c r="A2720" t="s">
        <v>116</v>
      </c>
      <c r="B2720" t="s">
        <v>116</v>
      </c>
      <c r="C2720" t="s">
        <v>78</v>
      </c>
      <c r="D2720" s="1" t="s">
        <v>102</v>
      </c>
      <c r="E2720" t="s">
        <v>93</v>
      </c>
      <c r="F2720" t="s">
        <v>26</v>
      </c>
      <c r="G2720">
        <v>15</v>
      </c>
      <c r="H2720">
        <v>74501</v>
      </c>
      <c r="I2720" s="5">
        <f>IFERROR(VLOOKUP(TrendSheetStgData[Population]&amp;TrendSheetStgData[Cost Basis]&amp;TrendSheetStgData[Period]&amp;TrendSheetStgData[Trend],TrendSheetPrdData[#All],9,FALSE),0)</f>
        <v>74501</v>
      </c>
      <c r="J2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20" s="5">
        <f>VLOOKUP(TrendSheetStgData[Population]&amp;TrendSheetStgData[Trend],Threshold[#All],4,FALSE)</f>
        <v>10</v>
      </c>
      <c r="L2720" s="5">
        <f>VLOOKUP(TrendSheetStgData[Population]&amp;TrendSheetStgData[Trend],Threshold[#All],5,FALSE)</f>
        <v>5</v>
      </c>
      <c r="M2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1" spans="1:13" x14ac:dyDescent="0.25">
      <c r="A2721" t="s">
        <v>116</v>
      </c>
      <c r="B2721" t="s">
        <v>116</v>
      </c>
      <c r="C2721" t="s">
        <v>78</v>
      </c>
      <c r="D2721" s="1" t="s">
        <v>103</v>
      </c>
      <c r="E2721" t="s">
        <v>93</v>
      </c>
      <c r="F2721" t="s">
        <v>26</v>
      </c>
      <c r="G2721">
        <v>15</v>
      </c>
      <c r="H2721">
        <v>66862</v>
      </c>
      <c r="I2721" s="5">
        <f>IFERROR(VLOOKUP(TrendSheetStgData[Population]&amp;TrendSheetStgData[Cost Basis]&amp;TrendSheetStgData[Period]&amp;TrendSheetStgData[Trend],TrendSheetPrdData[#All],9,FALSE),0)</f>
        <v>66862</v>
      </c>
      <c r="J2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21" s="5">
        <f>VLOOKUP(TrendSheetStgData[Population]&amp;TrendSheetStgData[Trend],Threshold[#All],4,FALSE)</f>
        <v>10</v>
      </c>
      <c r="L2721" s="5">
        <f>VLOOKUP(TrendSheetStgData[Population]&amp;TrendSheetStgData[Trend],Threshold[#All],5,FALSE)</f>
        <v>5</v>
      </c>
      <c r="M2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2" spans="1:13" x14ac:dyDescent="0.25">
      <c r="A2722" t="s">
        <v>116</v>
      </c>
      <c r="B2722" t="s">
        <v>116</v>
      </c>
      <c r="C2722" t="s">
        <v>78</v>
      </c>
      <c r="D2722" s="1" t="s">
        <v>104</v>
      </c>
      <c r="E2722" t="s">
        <v>93</v>
      </c>
      <c r="F2722" t="s">
        <v>26</v>
      </c>
      <c r="G2722">
        <v>15</v>
      </c>
      <c r="H2722">
        <v>92311</v>
      </c>
      <c r="I2722" s="5">
        <f>IFERROR(VLOOKUP(TrendSheetStgData[Population]&amp;TrendSheetStgData[Cost Basis]&amp;TrendSheetStgData[Period]&amp;TrendSheetStgData[Trend],TrendSheetPrdData[#All],9,FALSE),0)</f>
        <v>92311</v>
      </c>
      <c r="J2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22" s="5">
        <f>VLOOKUP(TrendSheetStgData[Population]&amp;TrendSheetStgData[Trend],Threshold[#All],4,FALSE)</f>
        <v>10</v>
      </c>
      <c r="L2722" s="5">
        <f>VLOOKUP(TrendSheetStgData[Population]&amp;TrendSheetStgData[Trend],Threshold[#All],5,FALSE)</f>
        <v>5</v>
      </c>
      <c r="M2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3" spans="1:13" x14ac:dyDescent="0.25">
      <c r="A2723" t="s">
        <v>116</v>
      </c>
      <c r="B2723" t="s">
        <v>116</v>
      </c>
      <c r="C2723" t="s">
        <v>78</v>
      </c>
      <c r="D2723" s="1" t="s">
        <v>105</v>
      </c>
      <c r="E2723" t="s">
        <v>113</v>
      </c>
      <c r="F2723" t="s">
        <v>26</v>
      </c>
      <c r="G2723">
        <v>15</v>
      </c>
      <c r="H2723">
        <v>66795</v>
      </c>
      <c r="I2723" s="5">
        <f>IFERROR(VLOOKUP(TrendSheetStgData[Population]&amp;TrendSheetStgData[Cost Basis]&amp;TrendSheetStgData[Period]&amp;TrendSheetStgData[Trend],TrendSheetPrdData[#All],9,FALSE),0)</f>
        <v>66795</v>
      </c>
      <c r="J2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23" s="5">
        <f>VLOOKUP(TrendSheetStgData[Population]&amp;TrendSheetStgData[Trend],Threshold[#All],4,FALSE)</f>
        <v>10</v>
      </c>
      <c r="L2723" s="5">
        <f>VLOOKUP(TrendSheetStgData[Population]&amp;TrendSheetStgData[Trend],Threshold[#All],5,FALSE)</f>
        <v>5</v>
      </c>
      <c r="M2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4" spans="1:13" x14ac:dyDescent="0.25">
      <c r="A2724" t="s">
        <v>116</v>
      </c>
      <c r="B2724" t="s">
        <v>116</v>
      </c>
      <c r="C2724" t="s">
        <v>78</v>
      </c>
      <c r="D2724" s="1" t="s">
        <v>106</v>
      </c>
      <c r="E2724" t="s">
        <v>113</v>
      </c>
      <c r="F2724" t="s">
        <v>26</v>
      </c>
      <c r="G2724">
        <v>15</v>
      </c>
      <c r="H2724">
        <v>53304</v>
      </c>
      <c r="I2724" s="5">
        <f>IFERROR(VLOOKUP(TrendSheetStgData[Population]&amp;TrendSheetStgData[Cost Basis]&amp;TrendSheetStgData[Period]&amp;TrendSheetStgData[Trend],TrendSheetPrdData[#All],9,FALSE),0)</f>
        <v>53304</v>
      </c>
      <c r="J2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24" s="5">
        <f>VLOOKUP(TrendSheetStgData[Population]&amp;TrendSheetStgData[Trend],Threshold[#All],4,FALSE)</f>
        <v>10</v>
      </c>
      <c r="L2724" s="5">
        <f>VLOOKUP(TrendSheetStgData[Population]&amp;TrendSheetStgData[Trend],Threshold[#All],5,FALSE)</f>
        <v>5</v>
      </c>
      <c r="M2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5" spans="1:13" x14ac:dyDescent="0.25">
      <c r="A2725" t="s">
        <v>116</v>
      </c>
      <c r="B2725" t="s">
        <v>116</v>
      </c>
      <c r="C2725" t="s">
        <v>78</v>
      </c>
      <c r="D2725" s="1" t="s">
        <v>107</v>
      </c>
      <c r="E2725" t="s">
        <v>113</v>
      </c>
      <c r="F2725" t="s">
        <v>26</v>
      </c>
      <c r="G2725">
        <v>15</v>
      </c>
      <c r="H2725">
        <v>57753</v>
      </c>
      <c r="I2725" s="5">
        <f>IFERROR(VLOOKUP(TrendSheetStgData[Population]&amp;TrendSheetStgData[Cost Basis]&amp;TrendSheetStgData[Period]&amp;TrendSheetStgData[Trend],TrendSheetPrdData[#All],9,FALSE),0)</f>
        <v>57888</v>
      </c>
      <c r="J2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0.23320895522388058</v>
      </c>
      <c r="K2725" s="5">
        <f>VLOOKUP(TrendSheetStgData[Population]&amp;TrendSheetStgData[Trend],Threshold[#All],4,FALSE)</f>
        <v>10</v>
      </c>
      <c r="L2725" s="5">
        <f>VLOOKUP(TrendSheetStgData[Population]&amp;TrendSheetStgData[Trend],Threshold[#All],5,FALSE)</f>
        <v>5</v>
      </c>
      <c r="M2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26" spans="1:13" x14ac:dyDescent="0.25">
      <c r="A2726" t="s">
        <v>116</v>
      </c>
      <c r="B2726" t="s">
        <v>116</v>
      </c>
      <c r="C2726" t="s">
        <v>78</v>
      </c>
      <c r="D2726" s="1" t="s">
        <v>108</v>
      </c>
      <c r="E2726" t="s">
        <v>113</v>
      </c>
      <c r="F2726" t="s">
        <v>26</v>
      </c>
      <c r="G2726">
        <v>15</v>
      </c>
      <c r="H2726">
        <v>60139</v>
      </c>
      <c r="I2726" s="5">
        <f>IFERROR(VLOOKUP(TrendSheetStgData[Population]&amp;TrendSheetStgData[Cost Basis]&amp;TrendSheetStgData[Period]&amp;TrendSheetStgData[Trend],TrendSheetPrdData[#All],9,FALSE),0)</f>
        <v>60091</v>
      </c>
      <c r="J2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7.9878850410211172E-2</v>
      </c>
      <c r="K2726" s="5">
        <f>VLOOKUP(TrendSheetStgData[Population]&amp;TrendSheetStgData[Trend],Threshold[#All],4,FALSE)</f>
        <v>10</v>
      </c>
      <c r="L2726" s="5">
        <f>VLOOKUP(TrendSheetStgData[Population]&amp;TrendSheetStgData[Trend],Threshold[#All],5,FALSE)</f>
        <v>5</v>
      </c>
      <c r="M2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27" spans="1:13" x14ac:dyDescent="0.25">
      <c r="A2727" t="s">
        <v>116</v>
      </c>
      <c r="B2727" t="s">
        <v>116</v>
      </c>
      <c r="C2727" t="s">
        <v>78</v>
      </c>
      <c r="D2727" s="1" t="s">
        <v>109</v>
      </c>
      <c r="E2727" t="s">
        <v>113</v>
      </c>
      <c r="F2727" t="s">
        <v>26</v>
      </c>
      <c r="G2727">
        <v>15</v>
      </c>
      <c r="H2727">
        <v>59636</v>
      </c>
      <c r="I2727" s="5">
        <f>IFERROR(VLOOKUP(TrendSheetStgData[Population]&amp;TrendSheetStgData[Cost Basis]&amp;TrendSheetStgData[Period]&amp;TrendSheetStgData[Trend],TrendSheetPrdData[#All],9,FALSE),0)</f>
        <v>59497</v>
      </c>
      <c r="J2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0.23362522480125048</v>
      </c>
      <c r="K2727" s="5">
        <f>VLOOKUP(TrendSheetStgData[Population]&amp;TrendSheetStgData[Trend],Threshold[#All],4,FALSE)</f>
        <v>10</v>
      </c>
      <c r="L2727" s="5">
        <f>VLOOKUP(TrendSheetStgData[Population]&amp;TrendSheetStgData[Trend],Threshold[#All],5,FALSE)</f>
        <v>5</v>
      </c>
      <c r="M2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28" spans="1:13" x14ac:dyDescent="0.25">
      <c r="A2728" t="s">
        <v>116</v>
      </c>
      <c r="B2728" t="s">
        <v>116</v>
      </c>
      <c r="C2728" t="s">
        <v>78</v>
      </c>
      <c r="D2728" s="1" t="s">
        <v>110</v>
      </c>
      <c r="E2728" t="s">
        <v>113</v>
      </c>
      <c r="F2728" t="s">
        <v>26</v>
      </c>
      <c r="G2728">
        <v>15</v>
      </c>
      <c r="H2728">
        <v>58423</v>
      </c>
      <c r="I2728" s="5">
        <f>IFERROR(VLOOKUP(TrendSheetStgData[Population]&amp;TrendSheetStgData[Cost Basis]&amp;TrendSheetStgData[Period]&amp;TrendSheetStgData[Trend],TrendSheetPrdData[#All],9,FALSE),0)</f>
        <v>58423</v>
      </c>
      <c r="J2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28" s="5">
        <f>VLOOKUP(TrendSheetStgData[Population]&amp;TrendSheetStgData[Trend],Threshold[#All],4,FALSE)</f>
        <v>10</v>
      </c>
      <c r="L2728" s="5">
        <f>VLOOKUP(TrendSheetStgData[Population]&amp;TrendSheetStgData[Trend],Threshold[#All],5,FALSE)</f>
        <v>5</v>
      </c>
      <c r="M2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29" spans="1:13" x14ac:dyDescent="0.25">
      <c r="A2729" t="s">
        <v>116</v>
      </c>
      <c r="B2729" t="s">
        <v>116</v>
      </c>
      <c r="C2729" t="s">
        <v>78</v>
      </c>
      <c r="D2729" s="1" t="s">
        <v>111</v>
      </c>
      <c r="E2729" t="s">
        <v>113</v>
      </c>
      <c r="F2729" t="s">
        <v>26</v>
      </c>
      <c r="G2729">
        <v>15</v>
      </c>
      <c r="H2729">
        <v>49905</v>
      </c>
      <c r="I2729" s="5">
        <f>IFERROR(VLOOKUP(TrendSheetStgData[Population]&amp;TrendSheetStgData[Cost Basis]&amp;TrendSheetStgData[Period]&amp;TrendSheetStgData[Trend],TrendSheetPrdData[#All],9,FALSE),0)</f>
        <v>49653</v>
      </c>
      <c r="J2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0.50752220409642923</v>
      </c>
      <c r="K2729" s="5">
        <f>VLOOKUP(TrendSheetStgData[Population]&amp;TrendSheetStgData[Trend],Threshold[#All],4,FALSE)</f>
        <v>10</v>
      </c>
      <c r="L2729" s="5">
        <f>VLOOKUP(TrendSheetStgData[Population]&amp;TrendSheetStgData[Trend],Threshold[#All],5,FALSE)</f>
        <v>5</v>
      </c>
      <c r="M2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30" spans="1:13" x14ac:dyDescent="0.25">
      <c r="A2730" t="s">
        <v>116</v>
      </c>
      <c r="B2730" t="s">
        <v>116</v>
      </c>
      <c r="C2730" t="s">
        <v>78</v>
      </c>
      <c r="D2730" s="1" t="s">
        <v>112</v>
      </c>
      <c r="E2730" t="s">
        <v>113</v>
      </c>
      <c r="F2730" t="s">
        <v>26</v>
      </c>
      <c r="G2730">
        <v>15</v>
      </c>
      <c r="H2730">
        <v>43480</v>
      </c>
      <c r="I2730" s="5">
        <f>IFERROR(VLOOKUP(TrendSheetStgData[Population]&amp;TrendSheetStgData[Cost Basis]&amp;TrendSheetStgData[Period]&amp;TrendSheetStgData[Trend],TrendSheetPrdData[#All],9,FALSE),0)</f>
        <v>43480</v>
      </c>
      <c r="J2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0" s="5">
        <f>VLOOKUP(TrendSheetStgData[Population]&amp;TrendSheetStgData[Trend],Threshold[#All],4,FALSE)</f>
        <v>10</v>
      </c>
      <c r="L2730" s="5">
        <f>VLOOKUP(TrendSheetStgData[Population]&amp;TrendSheetStgData[Trend],Threshold[#All],5,FALSE)</f>
        <v>5</v>
      </c>
      <c r="M2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31" spans="1:13" x14ac:dyDescent="0.25">
      <c r="A2731" t="s">
        <v>116</v>
      </c>
      <c r="B2731" t="s">
        <v>116</v>
      </c>
      <c r="C2731" t="s">
        <v>78</v>
      </c>
      <c r="D2731" s="1" t="s">
        <v>114</v>
      </c>
      <c r="E2731" t="s">
        <v>113</v>
      </c>
      <c r="F2731" t="s">
        <v>26</v>
      </c>
      <c r="G2731">
        <v>15</v>
      </c>
      <c r="H2731">
        <v>49164</v>
      </c>
      <c r="I2731" s="5">
        <f>IFERROR(VLOOKUP(TrendSheetStgData[Population]&amp;TrendSheetStgData[Cost Basis]&amp;TrendSheetStgData[Period]&amp;TrendSheetStgData[Trend],TrendSheetPrdData[#All],9,FALSE),0)</f>
        <v>0</v>
      </c>
      <c r="J2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31" s="5">
        <f>VLOOKUP(TrendSheetStgData[Population]&amp;TrendSheetStgData[Trend],Threshold[#All],4,FALSE)</f>
        <v>10</v>
      </c>
      <c r="L2731" s="5">
        <f>VLOOKUP(TrendSheetStgData[Population]&amp;TrendSheetStgData[Trend],Threshold[#All],5,FALSE)</f>
        <v>5</v>
      </c>
      <c r="M2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32" spans="1:13" x14ac:dyDescent="0.25">
      <c r="A2732" t="s">
        <v>116</v>
      </c>
      <c r="B2732" t="s">
        <v>116</v>
      </c>
      <c r="C2732" t="s">
        <v>78</v>
      </c>
      <c r="D2732" s="1" t="s">
        <v>92</v>
      </c>
      <c r="E2732" t="s">
        <v>93</v>
      </c>
      <c r="F2732" t="s">
        <v>27</v>
      </c>
      <c r="G2732">
        <v>16</v>
      </c>
      <c r="H2732">
        <v>0.8</v>
      </c>
      <c r="I2732" s="5">
        <f>IFERROR(VLOOKUP(TrendSheetStgData[Population]&amp;TrendSheetStgData[Cost Basis]&amp;TrendSheetStgData[Period]&amp;TrendSheetStgData[Trend],TrendSheetPrdData[#All],9,FALSE),0)</f>
        <v>0.8</v>
      </c>
      <c r="J2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2" s="5">
        <f>VLOOKUP(TrendSheetStgData[Population]&amp;TrendSheetStgData[Trend],Threshold[#All],4,FALSE)</f>
        <v>10</v>
      </c>
      <c r="L2732" s="5">
        <f>VLOOKUP(TrendSheetStgData[Population]&amp;TrendSheetStgData[Trend],Threshold[#All],5,FALSE)</f>
        <v>5</v>
      </c>
      <c r="M2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33" spans="1:13" x14ac:dyDescent="0.25">
      <c r="A2733" t="s">
        <v>116</v>
      </c>
      <c r="B2733" t="s">
        <v>116</v>
      </c>
      <c r="C2733" t="s">
        <v>78</v>
      </c>
      <c r="D2733" s="1" t="s">
        <v>94</v>
      </c>
      <c r="E2733" t="s">
        <v>93</v>
      </c>
      <c r="F2733" t="s">
        <v>27</v>
      </c>
      <c r="G2733">
        <v>16</v>
      </c>
      <c r="H2733">
        <v>0.83</v>
      </c>
      <c r="I2733" s="5">
        <f>IFERROR(VLOOKUP(TrendSheetStgData[Population]&amp;TrendSheetStgData[Cost Basis]&amp;TrendSheetStgData[Period]&amp;TrendSheetStgData[Trend],TrendSheetPrdData[#All],9,FALSE),0)</f>
        <v>0.84</v>
      </c>
      <c r="J2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1.1904761904761916</v>
      </c>
      <c r="K2733" s="5">
        <f>VLOOKUP(TrendSheetStgData[Population]&amp;TrendSheetStgData[Trend],Threshold[#All],4,FALSE)</f>
        <v>10</v>
      </c>
      <c r="L2733" s="5">
        <f>VLOOKUP(TrendSheetStgData[Population]&amp;TrendSheetStgData[Trend],Threshold[#All],5,FALSE)</f>
        <v>5</v>
      </c>
      <c r="M2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34" spans="1:13" x14ac:dyDescent="0.25">
      <c r="A2734" t="s">
        <v>116</v>
      </c>
      <c r="B2734" t="s">
        <v>116</v>
      </c>
      <c r="C2734" t="s">
        <v>78</v>
      </c>
      <c r="D2734" s="1" t="s">
        <v>95</v>
      </c>
      <c r="E2734" t="s">
        <v>93</v>
      </c>
      <c r="F2734" t="s">
        <v>27</v>
      </c>
      <c r="G2734">
        <v>16</v>
      </c>
      <c r="H2734">
        <v>0.82</v>
      </c>
      <c r="I2734" s="5">
        <f>IFERROR(VLOOKUP(TrendSheetStgData[Population]&amp;TrendSheetStgData[Cost Basis]&amp;TrendSheetStgData[Period]&amp;TrendSheetStgData[Trend],TrendSheetPrdData[#All],9,FALSE),0)</f>
        <v>0.82</v>
      </c>
      <c r="J2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4" s="5">
        <f>VLOOKUP(TrendSheetStgData[Population]&amp;TrendSheetStgData[Trend],Threshold[#All],4,FALSE)</f>
        <v>10</v>
      </c>
      <c r="L2734" s="5">
        <f>VLOOKUP(TrendSheetStgData[Population]&amp;TrendSheetStgData[Trend],Threshold[#All],5,FALSE)</f>
        <v>5</v>
      </c>
      <c r="M2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35" spans="1:13" x14ac:dyDescent="0.25">
      <c r="A2735" t="s">
        <v>116</v>
      </c>
      <c r="B2735" t="s">
        <v>116</v>
      </c>
      <c r="C2735" t="s">
        <v>78</v>
      </c>
      <c r="D2735" s="1" t="s">
        <v>96</v>
      </c>
      <c r="E2735" t="s">
        <v>93</v>
      </c>
      <c r="F2735" t="s">
        <v>27</v>
      </c>
      <c r="G2735">
        <v>16</v>
      </c>
      <c r="H2735">
        <v>0.79</v>
      </c>
      <c r="I2735" s="5">
        <f>IFERROR(VLOOKUP(TrendSheetStgData[Population]&amp;TrendSheetStgData[Cost Basis]&amp;TrendSheetStgData[Period]&amp;TrendSheetStgData[Trend],TrendSheetPrdData[#All],9,FALSE),0)</f>
        <v>0.79</v>
      </c>
      <c r="J2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5" s="5">
        <f>VLOOKUP(TrendSheetStgData[Population]&amp;TrendSheetStgData[Trend],Threshold[#All],4,FALSE)</f>
        <v>10</v>
      </c>
      <c r="L2735" s="5">
        <f>VLOOKUP(TrendSheetStgData[Population]&amp;TrendSheetStgData[Trend],Threshold[#All],5,FALSE)</f>
        <v>5</v>
      </c>
      <c r="M2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36" spans="1:13" x14ac:dyDescent="0.25">
      <c r="A2736" t="s">
        <v>116</v>
      </c>
      <c r="B2736" t="s">
        <v>116</v>
      </c>
      <c r="C2736" t="s">
        <v>78</v>
      </c>
      <c r="D2736" s="1" t="s">
        <v>97</v>
      </c>
      <c r="E2736" t="s">
        <v>93</v>
      </c>
      <c r="F2736" t="s">
        <v>27</v>
      </c>
      <c r="G2736">
        <v>16</v>
      </c>
      <c r="H2736">
        <v>0.81</v>
      </c>
      <c r="I2736" s="5">
        <f>IFERROR(VLOOKUP(TrendSheetStgData[Population]&amp;TrendSheetStgData[Cost Basis]&amp;TrendSheetStgData[Period]&amp;TrendSheetStgData[Trend],TrendSheetPrdData[#All],9,FALSE),0)</f>
        <v>0.81</v>
      </c>
      <c r="J2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6" s="5">
        <f>VLOOKUP(TrendSheetStgData[Population]&amp;TrendSheetStgData[Trend],Threshold[#All],4,FALSE)</f>
        <v>10</v>
      </c>
      <c r="L2736" s="5">
        <f>VLOOKUP(TrendSheetStgData[Population]&amp;TrendSheetStgData[Trend],Threshold[#All],5,FALSE)</f>
        <v>5</v>
      </c>
      <c r="M2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37" spans="1:13" x14ac:dyDescent="0.25">
      <c r="A2737" t="s">
        <v>116</v>
      </c>
      <c r="B2737" t="s">
        <v>116</v>
      </c>
      <c r="C2737" t="s">
        <v>78</v>
      </c>
      <c r="D2737" s="1" t="s">
        <v>98</v>
      </c>
      <c r="E2737" t="s">
        <v>93</v>
      </c>
      <c r="F2737" t="s">
        <v>27</v>
      </c>
      <c r="G2737">
        <v>16</v>
      </c>
      <c r="H2737">
        <v>0.78</v>
      </c>
      <c r="I2737" s="5">
        <f>IFERROR(VLOOKUP(TrendSheetStgData[Population]&amp;TrendSheetStgData[Cost Basis]&amp;TrendSheetStgData[Period]&amp;TrendSheetStgData[Trend],TrendSheetPrdData[#All],9,FALSE),0)</f>
        <v>0.78</v>
      </c>
      <c r="J2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7" s="5">
        <f>VLOOKUP(TrendSheetStgData[Population]&amp;TrendSheetStgData[Trend],Threshold[#All],4,FALSE)</f>
        <v>10</v>
      </c>
      <c r="L2737" s="5">
        <f>VLOOKUP(TrendSheetStgData[Population]&amp;TrendSheetStgData[Trend],Threshold[#All],5,FALSE)</f>
        <v>5</v>
      </c>
      <c r="M2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38" spans="1:13" x14ac:dyDescent="0.25">
      <c r="A2738" t="s">
        <v>116</v>
      </c>
      <c r="B2738" t="s">
        <v>116</v>
      </c>
      <c r="C2738" t="s">
        <v>78</v>
      </c>
      <c r="D2738" s="1" t="s">
        <v>99</v>
      </c>
      <c r="E2738" t="s">
        <v>93</v>
      </c>
      <c r="F2738" t="s">
        <v>27</v>
      </c>
      <c r="G2738">
        <v>16</v>
      </c>
      <c r="H2738">
        <v>0.79</v>
      </c>
      <c r="I2738" s="5">
        <f>IFERROR(VLOOKUP(TrendSheetStgData[Population]&amp;TrendSheetStgData[Cost Basis]&amp;TrendSheetStgData[Period]&amp;TrendSheetStgData[Trend],TrendSheetPrdData[#All],9,FALSE),0)</f>
        <v>0.8</v>
      </c>
      <c r="J27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2738" s="5">
        <f>VLOOKUP(TrendSheetStgData[Population]&amp;TrendSheetStgData[Trend],Threshold[#All],4,FALSE)</f>
        <v>10</v>
      </c>
      <c r="L2738" s="5">
        <f>VLOOKUP(TrendSheetStgData[Population]&amp;TrendSheetStgData[Trend],Threshold[#All],5,FALSE)</f>
        <v>5</v>
      </c>
      <c r="M27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39" spans="1:13" x14ac:dyDescent="0.25">
      <c r="A2739" t="s">
        <v>116</v>
      </c>
      <c r="B2739" t="s">
        <v>116</v>
      </c>
      <c r="C2739" t="s">
        <v>78</v>
      </c>
      <c r="D2739" s="1" t="s">
        <v>100</v>
      </c>
      <c r="E2739" t="s">
        <v>93</v>
      </c>
      <c r="F2739" t="s">
        <v>27</v>
      </c>
      <c r="G2739">
        <v>16</v>
      </c>
      <c r="H2739">
        <v>0.79</v>
      </c>
      <c r="I2739" s="5">
        <f>IFERROR(VLOOKUP(TrendSheetStgData[Population]&amp;TrendSheetStgData[Cost Basis]&amp;TrendSheetStgData[Period]&amp;TrendSheetStgData[Trend],TrendSheetPrdData[#All],9,FALSE),0)</f>
        <v>0.79</v>
      </c>
      <c r="J27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39" s="5">
        <f>VLOOKUP(TrendSheetStgData[Population]&amp;TrendSheetStgData[Trend],Threshold[#All],4,FALSE)</f>
        <v>10</v>
      </c>
      <c r="L2739" s="5">
        <f>VLOOKUP(TrendSheetStgData[Population]&amp;TrendSheetStgData[Trend],Threshold[#All],5,FALSE)</f>
        <v>5</v>
      </c>
      <c r="M27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40" spans="1:13" x14ac:dyDescent="0.25">
      <c r="A2740" t="s">
        <v>116</v>
      </c>
      <c r="B2740" t="s">
        <v>116</v>
      </c>
      <c r="C2740" t="s">
        <v>78</v>
      </c>
      <c r="D2740" s="1" t="s">
        <v>101</v>
      </c>
      <c r="E2740" t="s">
        <v>93</v>
      </c>
      <c r="F2740" t="s">
        <v>27</v>
      </c>
      <c r="G2740">
        <v>16</v>
      </c>
      <c r="H2740">
        <v>0.8</v>
      </c>
      <c r="I2740" s="5">
        <f>IFERROR(VLOOKUP(TrendSheetStgData[Population]&amp;TrendSheetStgData[Cost Basis]&amp;TrendSheetStgData[Period]&amp;TrendSheetStgData[Trend],TrendSheetPrdData[#All],9,FALSE),0)</f>
        <v>0.8</v>
      </c>
      <c r="J27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40" s="5">
        <f>VLOOKUP(TrendSheetStgData[Population]&amp;TrendSheetStgData[Trend],Threshold[#All],4,FALSE)</f>
        <v>10</v>
      </c>
      <c r="L2740" s="5">
        <f>VLOOKUP(TrendSheetStgData[Population]&amp;TrendSheetStgData[Trend],Threshold[#All],5,FALSE)</f>
        <v>5</v>
      </c>
      <c r="M27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41" spans="1:13" x14ac:dyDescent="0.25">
      <c r="A2741" t="s">
        <v>116</v>
      </c>
      <c r="B2741" t="s">
        <v>116</v>
      </c>
      <c r="C2741" t="s">
        <v>78</v>
      </c>
      <c r="D2741" s="1" t="s">
        <v>102</v>
      </c>
      <c r="E2741" t="s">
        <v>93</v>
      </c>
      <c r="F2741" t="s">
        <v>27</v>
      </c>
      <c r="G2741">
        <v>16</v>
      </c>
      <c r="H2741">
        <v>0.8</v>
      </c>
      <c r="I2741" s="5">
        <f>IFERROR(VLOOKUP(TrendSheetStgData[Population]&amp;TrendSheetStgData[Cost Basis]&amp;TrendSheetStgData[Period]&amp;TrendSheetStgData[Trend],TrendSheetPrdData[#All],9,FALSE),0)</f>
        <v>0.81</v>
      </c>
      <c r="J27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1.2345679012345689</v>
      </c>
      <c r="K2741" s="5">
        <f>VLOOKUP(TrendSheetStgData[Population]&amp;TrendSheetStgData[Trend],Threshold[#All],4,FALSE)</f>
        <v>10</v>
      </c>
      <c r="L2741" s="5">
        <f>VLOOKUP(TrendSheetStgData[Population]&amp;TrendSheetStgData[Trend],Threshold[#All],5,FALSE)</f>
        <v>5</v>
      </c>
      <c r="M27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42" spans="1:13" x14ac:dyDescent="0.25">
      <c r="A2742" t="s">
        <v>116</v>
      </c>
      <c r="B2742" t="s">
        <v>116</v>
      </c>
      <c r="C2742" t="s">
        <v>78</v>
      </c>
      <c r="D2742" s="1" t="s">
        <v>103</v>
      </c>
      <c r="E2742" t="s">
        <v>93</v>
      </c>
      <c r="F2742" t="s">
        <v>27</v>
      </c>
      <c r="G2742">
        <v>16</v>
      </c>
      <c r="H2742">
        <v>0.79</v>
      </c>
      <c r="I2742" s="5">
        <f>IFERROR(VLOOKUP(TrendSheetStgData[Population]&amp;TrendSheetStgData[Cost Basis]&amp;TrendSheetStgData[Period]&amp;TrendSheetStgData[Trend],TrendSheetPrdData[#All],9,FALSE),0)</f>
        <v>0.8</v>
      </c>
      <c r="J27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2742" s="5">
        <f>VLOOKUP(TrendSheetStgData[Population]&amp;TrendSheetStgData[Trend],Threshold[#All],4,FALSE)</f>
        <v>10</v>
      </c>
      <c r="L2742" s="5">
        <f>VLOOKUP(TrendSheetStgData[Population]&amp;TrendSheetStgData[Trend],Threshold[#All],5,FALSE)</f>
        <v>5</v>
      </c>
      <c r="M27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43" spans="1:13" x14ac:dyDescent="0.25">
      <c r="A2743" t="s">
        <v>116</v>
      </c>
      <c r="B2743" t="s">
        <v>116</v>
      </c>
      <c r="C2743" t="s">
        <v>78</v>
      </c>
      <c r="D2743" s="1" t="s">
        <v>104</v>
      </c>
      <c r="E2743" t="s">
        <v>93</v>
      </c>
      <c r="F2743" t="s">
        <v>27</v>
      </c>
      <c r="G2743">
        <v>16</v>
      </c>
      <c r="H2743">
        <v>0.79</v>
      </c>
      <c r="I2743" s="5">
        <f>IFERROR(VLOOKUP(TrendSheetStgData[Population]&amp;TrendSheetStgData[Cost Basis]&amp;TrendSheetStgData[Period]&amp;TrendSheetStgData[Trend],TrendSheetPrdData[#All],9,FALSE),0)</f>
        <v>0.79</v>
      </c>
      <c r="J27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43" s="5">
        <f>VLOOKUP(TrendSheetStgData[Population]&amp;TrendSheetStgData[Trend],Threshold[#All],4,FALSE)</f>
        <v>10</v>
      </c>
      <c r="L2743" s="5">
        <f>VLOOKUP(TrendSheetStgData[Population]&amp;TrendSheetStgData[Trend],Threshold[#All],5,FALSE)</f>
        <v>5</v>
      </c>
      <c r="M27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44" spans="1:13" x14ac:dyDescent="0.25">
      <c r="A2744" t="s">
        <v>116</v>
      </c>
      <c r="B2744" t="s">
        <v>116</v>
      </c>
      <c r="C2744" t="s">
        <v>78</v>
      </c>
      <c r="D2744" s="1" t="s">
        <v>105</v>
      </c>
      <c r="E2744" t="s">
        <v>113</v>
      </c>
      <c r="F2744" t="s">
        <v>27</v>
      </c>
      <c r="G2744">
        <v>16</v>
      </c>
      <c r="H2744">
        <v>0.86</v>
      </c>
      <c r="I2744" s="5">
        <f>IFERROR(VLOOKUP(TrendSheetStgData[Population]&amp;TrendSheetStgData[Cost Basis]&amp;TrendSheetStgData[Period]&amp;TrendSheetStgData[Trend],TrendSheetPrdData[#All],9,FALSE),0)</f>
        <v>0.87</v>
      </c>
      <c r="J27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1.1494252873563229</v>
      </c>
      <c r="K2744" s="5">
        <f>VLOOKUP(TrendSheetStgData[Population]&amp;TrendSheetStgData[Trend],Threshold[#All],4,FALSE)</f>
        <v>10</v>
      </c>
      <c r="L2744" s="5">
        <f>VLOOKUP(TrendSheetStgData[Population]&amp;TrendSheetStgData[Trend],Threshold[#All],5,FALSE)</f>
        <v>5</v>
      </c>
      <c r="M27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45" spans="1:13" x14ac:dyDescent="0.25">
      <c r="A2745" t="s">
        <v>116</v>
      </c>
      <c r="B2745" t="s">
        <v>116</v>
      </c>
      <c r="C2745" t="s">
        <v>78</v>
      </c>
      <c r="D2745" s="1" t="s">
        <v>106</v>
      </c>
      <c r="E2745" t="s">
        <v>113</v>
      </c>
      <c r="F2745" t="s">
        <v>27</v>
      </c>
      <c r="G2745">
        <v>16</v>
      </c>
      <c r="H2745">
        <v>0.92</v>
      </c>
      <c r="I2745" s="5">
        <f>IFERROR(VLOOKUP(TrendSheetStgData[Population]&amp;TrendSheetStgData[Cost Basis]&amp;TrendSheetStgData[Period]&amp;TrendSheetStgData[Trend],TrendSheetPrdData[#All],9,FALSE),0)</f>
        <v>0.92</v>
      </c>
      <c r="J27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45" s="5">
        <f>VLOOKUP(TrendSheetStgData[Population]&amp;TrendSheetStgData[Trend],Threshold[#All],4,FALSE)</f>
        <v>10</v>
      </c>
      <c r="L2745" s="5">
        <f>VLOOKUP(TrendSheetStgData[Population]&amp;TrendSheetStgData[Trend],Threshold[#All],5,FALSE)</f>
        <v>5</v>
      </c>
      <c r="M27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46" spans="1:13" x14ac:dyDescent="0.25">
      <c r="A2746" t="s">
        <v>116</v>
      </c>
      <c r="B2746" t="s">
        <v>116</v>
      </c>
      <c r="C2746" t="s">
        <v>78</v>
      </c>
      <c r="D2746" s="1" t="s">
        <v>107</v>
      </c>
      <c r="E2746" t="s">
        <v>113</v>
      </c>
      <c r="F2746" t="s">
        <v>27</v>
      </c>
      <c r="G2746">
        <v>16</v>
      </c>
      <c r="H2746">
        <v>0.88</v>
      </c>
      <c r="I2746" s="5">
        <f>IFERROR(VLOOKUP(TrendSheetStgData[Population]&amp;TrendSheetStgData[Cost Basis]&amp;TrendSheetStgData[Period]&amp;TrendSheetStgData[Trend],TrendSheetPrdData[#All],9,FALSE),0)</f>
        <v>0.88</v>
      </c>
      <c r="J27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46" s="5">
        <f>VLOOKUP(TrendSheetStgData[Population]&amp;TrendSheetStgData[Trend],Threshold[#All],4,FALSE)</f>
        <v>10</v>
      </c>
      <c r="L2746" s="5">
        <f>VLOOKUP(TrendSheetStgData[Population]&amp;TrendSheetStgData[Trend],Threshold[#All],5,FALSE)</f>
        <v>5</v>
      </c>
      <c r="M27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47" spans="1:13" x14ac:dyDescent="0.25">
      <c r="A2747" t="s">
        <v>116</v>
      </c>
      <c r="B2747" t="s">
        <v>116</v>
      </c>
      <c r="C2747" t="s">
        <v>78</v>
      </c>
      <c r="D2747" s="1" t="s">
        <v>108</v>
      </c>
      <c r="E2747" t="s">
        <v>113</v>
      </c>
      <c r="F2747" t="s">
        <v>27</v>
      </c>
      <c r="G2747">
        <v>16</v>
      </c>
      <c r="H2747">
        <v>0.91</v>
      </c>
      <c r="I2747" s="5">
        <f>IFERROR(VLOOKUP(TrendSheetStgData[Population]&amp;TrendSheetStgData[Cost Basis]&amp;TrendSheetStgData[Period]&amp;TrendSheetStgData[Trend],TrendSheetPrdData[#All],9,FALSE),0)</f>
        <v>0.92</v>
      </c>
      <c r="J27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1.0869565217391313</v>
      </c>
      <c r="K2747" s="5">
        <f>VLOOKUP(TrendSheetStgData[Population]&amp;TrendSheetStgData[Trend],Threshold[#All],4,FALSE)</f>
        <v>10</v>
      </c>
      <c r="L2747" s="5">
        <f>VLOOKUP(TrendSheetStgData[Population]&amp;TrendSheetStgData[Trend],Threshold[#All],5,FALSE)</f>
        <v>5</v>
      </c>
      <c r="M27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48" spans="1:13" x14ac:dyDescent="0.25">
      <c r="A2748" t="s">
        <v>116</v>
      </c>
      <c r="B2748" t="s">
        <v>116</v>
      </c>
      <c r="C2748" t="s">
        <v>78</v>
      </c>
      <c r="D2748" s="1" t="s">
        <v>109</v>
      </c>
      <c r="E2748" t="s">
        <v>113</v>
      </c>
      <c r="F2748" t="s">
        <v>27</v>
      </c>
      <c r="G2748">
        <v>16</v>
      </c>
      <c r="H2748">
        <v>0.94</v>
      </c>
      <c r="I2748" s="5">
        <f>IFERROR(VLOOKUP(TrendSheetStgData[Population]&amp;TrendSheetStgData[Cost Basis]&amp;TrendSheetStgData[Period]&amp;TrendSheetStgData[Trend],TrendSheetPrdData[#All],9,FALSE),0)</f>
        <v>0.95</v>
      </c>
      <c r="J27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1.0526315789473695</v>
      </c>
      <c r="K2748" s="5">
        <f>VLOOKUP(TrendSheetStgData[Population]&amp;TrendSheetStgData[Trend],Threshold[#All],4,FALSE)</f>
        <v>10</v>
      </c>
      <c r="L2748" s="5">
        <f>VLOOKUP(TrendSheetStgData[Population]&amp;TrendSheetStgData[Trend],Threshold[#All],5,FALSE)</f>
        <v>5</v>
      </c>
      <c r="M27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49" spans="1:13" x14ac:dyDescent="0.25">
      <c r="A2749" t="s">
        <v>116</v>
      </c>
      <c r="B2749" t="s">
        <v>116</v>
      </c>
      <c r="C2749" t="s">
        <v>78</v>
      </c>
      <c r="D2749" s="1" t="s">
        <v>110</v>
      </c>
      <c r="E2749" t="s">
        <v>113</v>
      </c>
      <c r="F2749" t="s">
        <v>27</v>
      </c>
      <c r="G2749">
        <v>16</v>
      </c>
      <c r="H2749">
        <v>0.91</v>
      </c>
      <c r="I2749" s="5">
        <f>IFERROR(VLOOKUP(TrendSheetStgData[Population]&amp;TrendSheetStgData[Cost Basis]&amp;TrendSheetStgData[Period]&amp;TrendSheetStgData[Trend],TrendSheetPrdData[#All],9,FALSE),0)</f>
        <v>0.92</v>
      </c>
      <c r="J27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1.0869565217391313</v>
      </c>
      <c r="K2749" s="5">
        <f>VLOOKUP(TrendSheetStgData[Population]&amp;TrendSheetStgData[Trend],Threshold[#All],4,FALSE)</f>
        <v>10</v>
      </c>
      <c r="L2749" s="5">
        <f>VLOOKUP(TrendSheetStgData[Population]&amp;TrendSheetStgData[Trend],Threshold[#All],5,FALSE)</f>
        <v>5</v>
      </c>
      <c r="M27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50" spans="1:13" x14ac:dyDescent="0.25">
      <c r="A2750" t="s">
        <v>116</v>
      </c>
      <c r="B2750" t="s">
        <v>116</v>
      </c>
      <c r="C2750" t="s">
        <v>78</v>
      </c>
      <c r="D2750" s="1" t="s">
        <v>111</v>
      </c>
      <c r="E2750" t="s">
        <v>113</v>
      </c>
      <c r="F2750" t="s">
        <v>27</v>
      </c>
      <c r="G2750">
        <v>16</v>
      </c>
      <c r="H2750">
        <v>0.93</v>
      </c>
      <c r="I2750" s="5">
        <f>IFERROR(VLOOKUP(TrendSheetStgData[Population]&amp;TrendSheetStgData[Cost Basis]&amp;TrendSheetStgData[Period]&amp;TrendSheetStgData[Trend],TrendSheetPrdData[#All],9,FALSE),0)</f>
        <v>0.94</v>
      </c>
      <c r="J27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1.0638297872340319</v>
      </c>
      <c r="K2750" s="5">
        <f>VLOOKUP(TrendSheetStgData[Population]&amp;TrendSheetStgData[Trend],Threshold[#All],4,FALSE)</f>
        <v>10</v>
      </c>
      <c r="L2750" s="5">
        <f>VLOOKUP(TrendSheetStgData[Population]&amp;TrendSheetStgData[Trend],Threshold[#All],5,FALSE)</f>
        <v>5</v>
      </c>
      <c r="M27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51" spans="1:13" x14ac:dyDescent="0.25">
      <c r="A2751" t="s">
        <v>116</v>
      </c>
      <c r="B2751" t="s">
        <v>116</v>
      </c>
      <c r="C2751" t="s">
        <v>78</v>
      </c>
      <c r="D2751" s="1" t="s">
        <v>112</v>
      </c>
      <c r="E2751" t="s">
        <v>113</v>
      </c>
      <c r="F2751" t="s">
        <v>27</v>
      </c>
      <c r="G2751">
        <v>16</v>
      </c>
      <c r="H2751">
        <v>0.95</v>
      </c>
      <c r="I2751" s="5">
        <f>IFERROR(VLOOKUP(TrendSheetStgData[Population]&amp;TrendSheetStgData[Cost Basis]&amp;TrendSheetStgData[Period]&amp;TrendSheetStgData[Trend],TrendSheetPrdData[#All],9,FALSE),0)</f>
        <v>0.95</v>
      </c>
      <c r="J27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1" s="5">
        <f>VLOOKUP(TrendSheetStgData[Population]&amp;TrendSheetStgData[Trend],Threshold[#All],4,FALSE)</f>
        <v>10</v>
      </c>
      <c r="L2751" s="5">
        <f>VLOOKUP(TrendSheetStgData[Population]&amp;TrendSheetStgData[Trend],Threshold[#All],5,FALSE)</f>
        <v>5</v>
      </c>
      <c r="M27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2" spans="1:13" x14ac:dyDescent="0.25">
      <c r="A2752" t="s">
        <v>116</v>
      </c>
      <c r="B2752" t="s">
        <v>116</v>
      </c>
      <c r="C2752" t="s">
        <v>78</v>
      </c>
      <c r="D2752" s="1" t="s">
        <v>114</v>
      </c>
      <c r="E2752" t="s">
        <v>113</v>
      </c>
      <c r="F2752" t="s">
        <v>27</v>
      </c>
      <c r="G2752">
        <v>16</v>
      </c>
      <c r="H2752">
        <v>0.84</v>
      </c>
      <c r="I2752" s="5">
        <f>IFERROR(VLOOKUP(TrendSheetStgData[Population]&amp;TrendSheetStgData[Cost Basis]&amp;TrendSheetStgData[Period]&amp;TrendSheetStgData[Trend],TrendSheetPrdData[#All],9,FALSE),0)</f>
        <v>0</v>
      </c>
      <c r="J27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52" s="5">
        <f>VLOOKUP(TrendSheetStgData[Population]&amp;TrendSheetStgData[Trend],Threshold[#All],4,FALSE)</f>
        <v>10</v>
      </c>
      <c r="L2752" s="5">
        <f>VLOOKUP(TrendSheetStgData[Population]&amp;TrendSheetStgData[Trend],Threshold[#All],5,FALSE)</f>
        <v>5</v>
      </c>
      <c r="M27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53" spans="1:13" x14ac:dyDescent="0.25">
      <c r="A2753" t="s">
        <v>116</v>
      </c>
      <c r="B2753" t="s">
        <v>116</v>
      </c>
      <c r="C2753" t="s">
        <v>78</v>
      </c>
      <c r="D2753" s="1" t="s">
        <v>92</v>
      </c>
      <c r="E2753" t="s">
        <v>93</v>
      </c>
      <c r="F2753" t="s">
        <v>28</v>
      </c>
      <c r="G2753">
        <v>17</v>
      </c>
      <c r="H2753">
        <v>308329</v>
      </c>
      <c r="I2753" s="5">
        <f>IFERROR(VLOOKUP(TrendSheetStgData[Population]&amp;TrendSheetStgData[Cost Basis]&amp;TrendSheetStgData[Period]&amp;TrendSheetStgData[Trend],TrendSheetPrdData[#All],9,FALSE),0)</f>
        <v>308329</v>
      </c>
      <c r="J27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3" s="5">
        <f>VLOOKUP(TrendSheetStgData[Population]&amp;TrendSheetStgData[Trend],Threshold[#All],4,FALSE)</f>
        <v>10</v>
      </c>
      <c r="L2753" s="5">
        <f>VLOOKUP(TrendSheetStgData[Population]&amp;TrendSheetStgData[Trend],Threshold[#All],5,FALSE)</f>
        <v>5</v>
      </c>
      <c r="M27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4" spans="1:13" x14ac:dyDescent="0.25">
      <c r="A2754" t="s">
        <v>116</v>
      </c>
      <c r="B2754" t="s">
        <v>116</v>
      </c>
      <c r="C2754" t="s">
        <v>78</v>
      </c>
      <c r="D2754" s="1" t="s">
        <v>94</v>
      </c>
      <c r="E2754" t="s">
        <v>93</v>
      </c>
      <c r="F2754" t="s">
        <v>28</v>
      </c>
      <c r="G2754">
        <v>17</v>
      </c>
      <c r="H2754">
        <v>267660</v>
      </c>
      <c r="I2754" s="5">
        <f>IFERROR(VLOOKUP(TrendSheetStgData[Population]&amp;TrendSheetStgData[Cost Basis]&amp;TrendSheetStgData[Period]&amp;TrendSheetStgData[Trend],TrendSheetPrdData[#All],9,FALSE),0)</f>
        <v>267660</v>
      </c>
      <c r="J27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4" s="5">
        <f>VLOOKUP(TrendSheetStgData[Population]&amp;TrendSheetStgData[Trend],Threshold[#All],4,FALSE)</f>
        <v>10</v>
      </c>
      <c r="L2754" s="5">
        <f>VLOOKUP(TrendSheetStgData[Population]&amp;TrendSheetStgData[Trend],Threshold[#All],5,FALSE)</f>
        <v>5</v>
      </c>
      <c r="M27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5" spans="1:13" x14ac:dyDescent="0.25">
      <c r="A2755" t="s">
        <v>116</v>
      </c>
      <c r="B2755" t="s">
        <v>116</v>
      </c>
      <c r="C2755" t="s">
        <v>78</v>
      </c>
      <c r="D2755" s="1" t="s">
        <v>95</v>
      </c>
      <c r="E2755" t="s">
        <v>93</v>
      </c>
      <c r="F2755" t="s">
        <v>28</v>
      </c>
      <c r="G2755">
        <v>17</v>
      </c>
      <c r="H2755">
        <v>215816</v>
      </c>
      <c r="I2755" s="5">
        <f>IFERROR(VLOOKUP(TrendSheetStgData[Population]&amp;TrendSheetStgData[Cost Basis]&amp;TrendSheetStgData[Period]&amp;TrendSheetStgData[Trend],TrendSheetPrdData[#All],9,FALSE),0)</f>
        <v>215816</v>
      </c>
      <c r="J27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5" s="5">
        <f>VLOOKUP(TrendSheetStgData[Population]&amp;TrendSheetStgData[Trend],Threshold[#All],4,FALSE)</f>
        <v>10</v>
      </c>
      <c r="L2755" s="5">
        <f>VLOOKUP(TrendSheetStgData[Population]&amp;TrendSheetStgData[Trend],Threshold[#All],5,FALSE)</f>
        <v>5</v>
      </c>
      <c r="M27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6" spans="1:13" x14ac:dyDescent="0.25">
      <c r="A2756" t="s">
        <v>116</v>
      </c>
      <c r="B2756" t="s">
        <v>116</v>
      </c>
      <c r="C2756" t="s">
        <v>78</v>
      </c>
      <c r="D2756" s="1" t="s">
        <v>96</v>
      </c>
      <c r="E2756" t="s">
        <v>93</v>
      </c>
      <c r="F2756" t="s">
        <v>28</v>
      </c>
      <c r="G2756">
        <v>17</v>
      </c>
      <c r="H2756">
        <v>243033</v>
      </c>
      <c r="I2756" s="5">
        <f>IFERROR(VLOOKUP(TrendSheetStgData[Population]&amp;TrendSheetStgData[Cost Basis]&amp;TrendSheetStgData[Period]&amp;TrendSheetStgData[Trend],TrendSheetPrdData[#All],9,FALSE),0)</f>
        <v>243033</v>
      </c>
      <c r="J27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6" s="5">
        <f>VLOOKUP(TrendSheetStgData[Population]&amp;TrendSheetStgData[Trend],Threshold[#All],4,FALSE)</f>
        <v>10</v>
      </c>
      <c r="L2756" s="5">
        <f>VLOOKUP(TrendSheetStgData[Population]&amp;TrendSheetStgData[Trend],Threshold[#All],5,FALSE)</f>
        <v>5</v>
      </c>
      <c r="M27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7" spans="1:13" x14ac:dyDescent="0.25">
      <c r="A2757" t="s">
        <v>116</v>
      </c>
      <c r="B2757" t="s">
        <v>116</v>
      </c>
      <c r="C2757" t="s">
        <v>78</v>
      </c>
      <c r="D2757" s="1" t="s">
        <v>97</v>
      </c>
      <c r="E2757" t="s">
        <v>93</v>
      </c>
      <c r="F2757" t="s">
        <v>28</v>
      </c>
      <c r="G2757">
        <v>17</v>
      </c>
      <c r="H2757">
        <v>224579</v>
      </c>
      <c r="I2757" s="5">
        <f>IFERROR(VLOOKUP(TrendSheetStgData[Population]&amp;TrendSheetStgData[Cost Basis]&amp;TrendSheetStgData[Period]&amp;TrendSheetStgData[Trend],TrendSheetPrdData[#All],9,FALSE),0)</f>
        <v>224579</v>
      </c>
      <c r="J27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7" s="5">
        <f>VLOOKUP(TrendSheetStgData[Population]&amp;TrendSheetStgData[Trend],Threshold[#All],4,FALSE)</f>
        <v>10</v>
      </c>
      <c r="L2757" s="5">
        <f>VLOOKUP(TrendSheetStgData[Population]&amp;TrendSheetStgData[Trend],Threshold[#All],5,FALSE)</f>
        <v>5</v>
      </c>
      <c r="M27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8" spans="1:13" x14ac:dyDescent="0.25">
      <c r="A2758" t="s">
        <v>116</v>
      </c>
      <c r="B2758" t="s">
        <v>116</v>
      </c>
      <c r="C2758" t="s">
        <v>78</v>
      </c>
      <c r="D2758" s="1" t="s">
        <v>98</v>
      </c>
      <c r="E2758" t="s">
        <v>93</v>
      </c>
      <c r="F2758" t="s">
        <v>28</v>
      </c>
      <c r="G2758">
        <v>17</v>
      </c>
      <c r="H2758">
        <v>163655</v>
      </c>
      <c r="I2758" s="5">
        <f>IFERROR(VLOOKUP(TrendSheetStgData[Population]&amp;TrendSheetStgData[Cost Basis]&amp;TrendSheetStgData[Period]&amp;TrendSheetStgData[Trend],TrendSheetPrdData[#All],9,FALSE),0)</f>
        <v>163655</v>
      </c>
      <c r="J27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8" s="5">
        <f>VLOOKUP(TrendSheetStgData[Population]&amp;TrendSheetStgData[Trend],Threshold[#All],4,FALSE)</f>
        <v>10</v>
      </c>
      <c r="L2758" s="5">
        <f>VLOOKUP(TrendSheetStgData[Population]&amp;TrendSheetStgData[Trend],Threshold[#All],5,FALSE)</f>
        <v>5</v>
      </c>
      <c r="M27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59" spans="1:13" x14ac:dyDescent="0.25">
      <c r="A2759" t="s">
        <v>116</v>
      </c>
      <c r="B2759" t="s">
        <v>116</v>
      </c>
      <c r="C2759" t="s">
        <v>78</v>
      </c>
      <c r="D2759" s="1" t="s">
        <v>99</v>
      </c>
      <c r="E2759" t="s">
        <v>93</v>
      </c>
      <c r="F2759" t="s">
        <v>28</v>
      </c>
      <c r="G2759">
        <v>17</v>
      </c>
      <c r="H2759">
        <v>220707</v>
      </c>
      <c r="I2759" s="5">
        <f>IFERROR(VLOOKUP(TrendSheetStgData[Population]&amp;TrendSheetStgData[Cost Basis]&amp;TrendSheetStgData[Period]&amp;TrendSheetStgData[Trend],TrendSheetPrdData[#All],9,FALSE),0)</f>
        <v>220707</v>
      </c>
      <c r="J27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59" s="5">
        <f>VLOOKUP(TrendSheetStgData[Population]&amp;TrendSheetStgData[Trend],Threshold[#All],4,FALSE)</f>
        <v>10</v>
      </c>
      <c r="L2759" s="5">
        <f>VLOOKUP(TrendSheetStgData[Population]&amp;TrendSheetStgData[Trend],Threshold[#All],5,FALSE)</f>
        <v>5</v>
      </c>
      <c r="M27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0" spans="1:13" x14ac:dyDescent="0.25">
      <c r="A2760" t="s">
        <v>116</v>
      </c>
      <c r="B2760" t="s">
        <v>116</v>
      </c>
      <c r="C2760" t="s">
        <v>78</v>
      </c>
      <c r="D2760" s="1" t="s">
        <v>100</v>
      </c>
      <c r="E2760" t="s">
        <v>93</v>
      </c>
      <c r="F2760" t="s">
        <v>28</v>
      </c>
      <c r="G2760">
        <v>17</v>
      </c>
      <c r="H2760">
        <v>258732</v>
      </c>
      <c r="I2760" s="5">
        <f>IFERROR(VLOOKUP(TrendSheetStgData[Population]&amp;TrendSheetStgData[Cost Basis]&amp;TrendSheetStgData[Period]&amp;TrendSheetStgData[Trend],TrendSheetPrdData[#All],9,FALSE),0)</f>
        <v>258732</v>
      </c>
      <c r="J27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60" s="5">
        <f>VLOOKUP(TrendSheetStgData[Population]&amp;TrendSheetStgData[Trend],Threshold[#All],4,FALSE)</f>
        <v>10</v>
      </c>
      <c r="L2760" s="5">
        <f>VLOOKUP(TrendSheetStgData[Population]&amp;TrendSheetStgData[Trend],Threshold[#All],5,FALSE)</f>
        <v>5</v>
      </c>
      <c r="M27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1" spans="1:13" x14ac:dyDescent="0.25">
      <c r="A2761" t="s">
        <v>116</v>
      </c>
      <c r="B2761" t="s">
        <v>116</v>
      </c>
      <c r="C2761" t="s">
        <v>78</v>
      </c>
      <c r="D2761" s="1" t="s">
        <v>101</v>
      </c>
      <c r="E2761" t="s">
        <v>93</v>
      </c>
      <c r="F2761" t="s">
        <v>28</v>
      </c>
      <c r="G2761">
        <v>17</v>
      </c>
      <c r="H2761">
        <v>323580</v>
      </c>
      <c r="I2761" s="5">
        <f>IFERROR(VLOOKUP(TrendSheetStgData[Population]&amp;TrendSheetStgData[Cost Basis]&amp;TrendSheetStgData[Period]&amp;TrendSheetStgData[Trend],TrendSheetPrdData[#All],9,FALSE),0)</f>
        <v>323580</v>
      </c>
      <c r="J27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61" s="5">
        <f>VLOOKUP(TrendSheetStgData[Population]&amp;TrendSheetStgData[Trend],Threshold[#All],4,FALSE)</f>
        <v>10</v>
      </c>
      <c r="L2761" s="5">
        <f>VLOOKUP(TrendSheetStgData[Population]&amp;TrendSheetStgData[Trend],Threshold[#All],5,FALSE)</f>
        <v>5</v>
      </c>
      <c r="M27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2" spans="1:13" x14ac:dyDescent="0.25">
      <c r="A2762" t="s">
        <v>116</v>
      </c>
      <c r="B2762" t="s">
        <v>116</v>
      </c>
      <c r="C2762" t="s">
        <v>78</v>
      </c>
      <c r="D2762" s="1" t="s">
        <v>102</v>
      </c>
      <c r="E2762" t="s">
        <v>93</v>
      </c>
      <c r="F2762" t="s">
        <v>28</v>
      </c>
      <c r="G2762">
        <v>17</v>
      </c>
      <c r="H2762">
        <v>264692</v>
      </c>
      <c r="I2762" s="5">
        <f>IFERROR(VLOOKUP(TrendSheetStgData[Population]&amp;TrendSheetStgData[Cost Basis]&amp;TrendSheetStgData[Period]&amp;TrendSheetStgData[Trend],TrendSheetPrdData[#All],9,FALSE),0)</f>
        <v>264692</v>
      </c>
      <c r="J27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62" s="5">
        <f>VLOOKUP(TrendSheetStgData[Population]&amp;TrendSheetStgData[Trend],Threshold[#All],4,FALSE)</f>
        <v>10</v>
      </c>
      <c r="L2762" s="5">
        <f>VLOOKUP(TrendSheetStgData[Population]&amp;TrendSheetStgData[Trend],Threshold[#All],5,FALSE)</f>
        <v>5</v>
      </c>
      <c r="M27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3" spans="1:13" x14ac:dyDescent="0.25">
      <c r="A2763" t="s">
        <v>116</v>
      </c>
      <c r="B2763" t="s">
        <v>116</v>
      </c>
      <c r="C2763" t="s">
        <v>78</v>
      </c>
      <c r="D2763" s="1" t="s">
        <v>103</v>
      </c>
      <c r="E2763" t="s">
        <v>93</v>
      </c>
      <c r="F2763" t="s">
        <v>28</v>
      </c>
      <c r="G2763">
        <v>17</v>
      </c>
      <c r="H2763">
        <v>153707</v>
      </c>
      <c r="I2763" s="5">
        <f>IFERROR(VLOOKUP(TrendSheetStgData[Population]&amp;TrendSheetStgData[Cost Basis]&amp;TrendSheetStgData[Period]&amp;TrendSheetStgData[Trend],TrendSheetPrdData[#All],9,FALSE),0)</f>
        <v>153675</v>
      </c>
      <c r="J27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2.0823165771921264E-2</v>
      </c>
      <c r="K2763" s="5">
        <f>VLOOKUP(TrendSheetStgData[Population]&amp;TrendSheetStgData[Trend],Threshold[#All],4,FALSE)</f>
        <v>10</v>
      </c>
      <c r="L2763" s="5">
        <f>VLOOKUP(TrendSheetStgData[Population]&amp;TrendSheetStgData[Trend],Threshold[#All],5,FALSE)</f>
        <v>5</v>
      </c>
      <c r="M27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64" spans="1:13" x14ac:dyDescent="0.25">
      <c r="A2764" t="s">
        <v>116</v>
      </c>
      <c r="B2764" t="s">
        <v>116</v>
      </c>
      <c r="C2764" t="s">
        <v>78</v>
      </c>
      <c r="D2764" s="1" t="s">
        <v>104</v>
      </c>
      <c r="E2764" t="s">
        <v>93</v>
      </c>
      <c r="F2764" t="s">
        <v>28</v>
      </c>
      <c r="G2764">
        <v>17</v>
      </c>
      <c r="H2764">
        <v>318805</v>
      </c>
      <c r="I2764" s="5">
        <f>IFERROR(VLOOKUP(TrendSheetStgData[Population]&amp;TrendSheetStgData[Cost Basis]&amp;TrendSheetStgData[Period]&amp;TrendSheetStgData[Trend],TrendSheetPrdData[#All],9,FALSE),0)</f>
        <v>318178</v>
      </c>
      <c r="J27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0.19705950757123369</v>
      </c>
      <c r="K2764" s="5">
        <f>VLOOKUP(TrendSheetStgData[Population]&amp;TrendSheetStgData[Trend],Threshold[#All],4,FALSE)</f>
        <v>10</v>
      </c>
      <c r="L2764" s="5">
        <f>VLOOKUP(TrendSheetStgData[Population]&amp;TrendSheetStgData[Trend],Threshold[#All],5,FALSE)</f>
        <v>5</v>
      </c>
      <c r="M27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65" spans="1:13" x14ac:dyDescent="0.25">
      <c r="A2765" t="s">
        <v>116</v>
      </c>
      <c r="B2765" t="s">
        <v>116</v>
      </c>
      <c r="C2765" t="s">
        <v>78</v>
      </c>
      <c r="D2765" s="1" t="s">
        <v>105</v>
      </c>
      <c r="E2765" t="s">
        <v>113</v>
      </c>
      <c r="F2765" t="s">
        <v>28</v>
      </c>
      <c r="G2765">
        <v>17</v>
      </c>
      <c r="H2765">
        <v>292632</v>
      </c>
      <c r="I2765" s="5">
        <f>IFERROR(VLOOKUP(TrendSheetStgData[Population]&amp;TrendSheetStgData[Cost Basis]&amp;TrendSheetStgData[Period]&amp;TrendSheetStgData[Trend],TrendSheetPrdData[#All],9,FALSE),0)</f>
        <v>292632</v>
      </c>
      <c r="J27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65" s="5">
        <f>VLOOKUP(TrendSheetStgData[Population]&amp;TrendSheetStgData[Trend],Threshold[#All],4,FALSE)</f>
        <v>10</v>
      </c>
      <c r="L2765" s="5">
        <f>VLOOKUP(TrendSheetStgData[Population]&amp;TrendSheetStgData[Trend],Threshold[#All],5,FALSE)</f>
        <v>5</v>
      </c>
      <c r="M27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66" spans="1:13" x14ac:dyDescent="0.25">
      <c r="A2766" t="s">
        <v>116</v>
      </c>
      <c r="B2766" t="s">
        <v>116</v>
      </c>
      <c r="C2766" t="s">
        <v>78</v>
      </c>
      <c r="D2766" s="1" t="s">
        <v>106</v>
      </c>
      <c r="E2766" t="s">
        <v>113</v>
      </c>
      <c r="F2766" t="s">
        <v>28</v>
      </c>
      <c r="G2766">
        <v>17</v>
      </c>
      <c r="H2766">
        <v>202711</v>
      </c>
      <c r="I2766" s="5">
        <f>IFERROR(VLOOKUP(TrendSheetStgData[Population]&amp;TrendSheetStgData[Cost Basis]&amp;TrendSheetStgData[Period]&amp;TrendSheetStgData[Trend],TrendSheetPrdData[#All],9,FALSE),0)</f>
        <v>189836</v>
      </c>
      <c r="J27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6.7821698729429611</v>
      </c>
      <c r="K2766" s="5">
        <f>VLOOKUP(TrendSheetStgData[Population]&amp;TrendSheetStgData[Trend],Threshold[#All],4,FALSE)</f>
        <v>10</v>
      </c>
      <c r="L2766" s="5">
        <f>VLOOKUP(TrendSheetStgData[Population]&amp;TrendSheetStgData[Trend],Threshold[#All],5,FALSE)</f>
        <v>5</v>
      </c>
      <c r="M27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767" spans="1:13" x14ac:dyDescent="0.25">
      <c r="A2767" t="s">
        <v>116</v>
      </c>
      <c r="B2767" t="s">
        <v>116</v>
      </c>
      <c r="C2767" t="s">
        <v>78</v>
      </c>
      <c r="D2767" s="1" t="s">
        <v>107</v>
      </c>
      <c r="E2767" t="s">
        <v>113</v>
      </c>
      <c r="F2767" t="s">
        <v>28</v>
      </c>
      <c r="G2767">
        <v>17</v>
      </c>
      <c r="H2767">
        <v>432240</v>
      </c>
      <c r="I2767" s="5">
        <f>IFERROR(VLOOKUP(TrendSheetStgData[Population]&amp;TrendSheetStgData[Cost Basis]&amp;TrendSheetStgData[Period]&amp;TrendSheetStgData[Trend],TrendSheetPrdData[#All],9,FALSE),0)</f>
        <v>432442</v>
      </c>
      <c r="J27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4.6711466508803492E-2</v>
      </c>
      <c r="K2767" s="5">
        <f>VLOOKUP(TrendSheetStgData[Population]&amp;TrendSheetStgData[Trend],Threshold[#All],4,FALSE)</f>
        <v>10</v>
      </c>
      <c r="L2767" s="5">
        <f>VLOOKUP(TrendSheetStgData[Population]&amp;TrendSheetStgData[Trend],Threshold[#All],5,FALSE)</f>
        <v>5</v>
      </c>
      <c r="M27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68" spans="1:13" x14ac:dyDescent="0.25">
      <c r="A2768" t="s">
        <v>116</v>
      </c>
      <c r="B2768" t="s">
        <v>116</v>
      </c>
      <c r="C2768" t="s">
        <v>78</v>
      </c>
      <c r="D2768" s="1" t="s">
        <v>108</v>
      </c>
      <c r="E2768" t="s">
        <v>113</v>
      </c>
      <c r="F2768" t="s">
        <v>28</v>
      </c>
      <c r="G2768">
        <v>17</v>
      </c>
      <c r="H2768">
        <v>184398</v>
      </c>
      <c r="I2768" s="5">
        <f>IFERROR(VLOOKUP(TrendSheetStgData[Population]&amp;TrendSheetStgData[Cost Basis]&amp;TrendSheetStgData[Period]&amp;TrendSheetStgData[Trend],TrendSheetPrdData[#All],9,FALSE),0)</f>
        <v>183665</v>
      </c>
      <c r="J27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0.39909618054610296</v>
      </c>
      <c r="K2768" s="5">
        <f>VLOOKUP(TrendSheetStgData[Population]&amp;TrendSheetStgData[Trend],Threshold[#All],4,FALSE)</f>
        <v>10</v>
      </c>
      <c r="L2768" s="5">
        <f>VLOOKUP(TrendSheetStgData[Population]&amp;TrendSheetStgData[Trend],Threshold[#All],5,FALSE)</f>
        <v>5</v>
      </c>
      <c r="M27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69" spans="1:13" x14ac:dyDescent="0.25">
      <c r="A2769" t="s">
        <v>116</v>
      </c>
      <c r="B2769" t="s">
        <v>116</v>
      </c>
      <c r="C2769" t="s">
        <v>78</v>
      </c>
      <c r="D2769" s="1" t="s">
        <v>109</v>
      </c>
      <c r="E2769" t="s">
        <v>113</v>
      </c>
      <c r="F2769" t="s">
        <v>28</v>
      </c>
      <c r="G2769">
        <v>17</v>
      </c>
      <c r="H2769">
        <v>311242</v>
      </c>
      <c r="I2769" s="5">
        <f>IFERROR(VLOOKUP(TrendSheetStgData[Population]&amp;TrendSheetStgData[Cost Basis]&amp;TrendSheetStgData[Period]&amp;TrendSheetStgData[Trend],TrendSheetPrdData[#All],9,FALSE),0)</f>
        <v>310185</v>
      </c>
      <c r="J27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0.34076438254590002</v>
      </c>
      <c r="K2769" s="5">
        <f>VLOOKUP(TrendSheetStgData[Population]&amp;TrendSheetStgData[Trend],Threshold[#All],4,FALSE)</f>
        <v>10</v>
      </c>
      <c r="L2769" s="5">
        <f>VLOOKUP(TrendSheetStgData[Population]&amp;TrendSheetStgData[Trend],Threshold[#All],5,FALSE)</f>
        <v>5</v>
      </c>
      <c r="M27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70" spans="1:13" x14ac:dyDescent="0.25">
      <c r="A2770" t="s">
        <v>116</v>
      </c>
      <c r="B2770" t="s">
        <v>116</v>
      </c>
      <c r="C2770" t="s">
        <v>78</v>
      </c>
      <c r="D2770" s="1" t="s">
        <v>110</v>
      </c>
      <c r="E2770" t="s">
        <v>113</v>
      </c>
      <c r="F2770" t="s">
        <v>28</v>
      </c>
      <c r="G2770">
        <v>17</v>
      </c>
      <c r="H2770">
        <v>234607</v>
      </c>
      <c r="I2770" s="5">
        <f>IFERROR(VLOOKUP(TrendSheetStgData[Population]&amp;TrendSheetStgData[Cost Basis]&amp;TrendSheetStgData[Period]&amp;TrendSheetStgData[Trend],TrendSheetPrdData[#All],9,FALSE),0)</f>
        <v>232678</v>
      </c>
      <c r="J27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0.82904271138655139</v>
      </c>
      <c r="K2770" s="5">
        <f>VLOOKUP(TrendSheetStgData[Population]&amp;TrendSheetStgData[Trend],Threshold[#All],4,FALSE)</f>
        <v>10</v>
      </c>
      <c r="L2770" s="5">
        <f>VLOOKUP(TrendSheetStgData[Population]&amp;TrendSheetStgData[Trend],Threshold[#All],5,FALSE)</f>
        <v>5</v>
      </c>
      <c r="M27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71" spans="1:13" x14ac:dyDescent="0.25">
      <c r="A2771" t="s">
        <v>116</v>
      </c>
      <c r="B2771" t="s">
        <v>116</v>
      </c>
      <c r="C2771" t="s">
        <v>78</v>
      </c>
      <c r="D2771" s="1" t="s">
        <v>111</v>
      </c>
      <c r="E2771" t="s">
        <v>113</v>
      </c>
      <c r="F2771" t="s">
        <v>28</v>
      </c>
      <c r="G2771">
        <v>17</v>
      </c>
      <c r="H2771">
        <v>239754</v>
      </c>
      <c r="I2771" s="5">
        <f>IFERROR(VLOOKUP(TrendSheetStgData[Population]&amp;TrendSheetStgData[Cost Basis]&amp;TrendSheetStgData[Period]&amp;TrendSheetStgData[Trend],TrendSheetPrdData[#All],9,FALSE),0)</f>
        <v>192045</v>
      </c>
      <c r="J27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24.842615012106535</v>
      </c>
      <c r="K2771" s="5">
        <f>VLOOKUP(TrendSheetStgData[Population]&amp;TrendSheetStgData[Trend],Threshold[#All],4,FALSE)</f>
        <v>10</v>
      </c>
      <c r="L2771" s="5">
        <f>VLOOKUP(TrendSheetStgData[Population]&amp;TrendSheetStgData[Trend],Threshold[#All],5,FALSE)</f>
        <v>5</v>
      </c>
      <c r="M27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72" spans="1:13" x14ac:dyDescent="0.25">
      <c r="A2772" t="s">
        <v>116</v>
      </c>
      <c r="B2772" t="s">
        <v>116</v>
      </c>
      <c r="C2772" t="s">
        <v>78</v>
      </c>
      <c r="D2772" s="1" t="s">
        <v>112</v>
      </c>
      <c r="E2772" t="s">
        <v>113</v>
      </c>
      <c r="F2772" t="s">
        <v>28</v>
      </c>
      <c r="G2772">
        <v>17</v>
      </c>
      <c r="H2772">
        <v>167738</v>
      </c>
      <c r="I2772" s="5">
        <f>IFERROR(VLOOKUP(TrendSheetStgData[Population]&amp;TrendSheetStgData[Cost Basis]&amp;TrendSheetStgData[Period]&amp;TrendSheetStgData[Trend],TrendSheetPrdData[#All],9,FALSE),0)</f>
        <v>54084</v>
      </c>
      <c r="J27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210.14348051179644</v>
      </c>
      <c r="K2772" s="5">
        <f>VLOOKUP(TrendSheetStgData[Population]&amp;TrendSheetStgData[Trend],Threshold[#All],4,FALSE)</f>
        <v>10</v>
      </c>
      <c r="L2772" s="5">
        <f>VLOOKUP(TrendSheetStgData[Population]&amp;TrendSheetStgData[Trend],Threshold[#All],5,FALSE)</f>
        <v>5</v>
      </c>
      <c r="M27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73" spans="1:13" x14ac:dyDescent="0.25">
      <c r="A2773" t="s">
        <v>116</v>
      </c>
      <c r="B2773" t="s">
        <v>116</v>
      </c>
      <c r="C2773" t="s">
        <v>78</v>
      </c>
      <c r="D2773" s="1" t="s">
        <v>114</v>
      </c>
      <c r="E2773" t="s">
        <v>113</v>
      </c>
      <c r="F2773" t="s">
        <v>28</v>
      </c>
      <c r="G2773">
        <v>17</v>
      </c>
      <c r="H2773">
        <v>80740</v>
      </c>
      <c r="I2773" s="5">
        <f>IFERROR(VLOOKUP(TrendSheetStgData[Population]&amp;TrendSheetStgData[Cost Basis]&amp;TrendSheetStgData[Period]&amp;TrendSheetStgData[Trend],TrendSheetPrdData[#All],9,FALSE),0)</f>
        <v>0</v>
      </c>
      <c r="J27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73" s="5">
        <f>VLOOKUP(TrendSheetStgData[Population]&amp;TrendSheetStgData[Trend],Threshold[#All],4,FALSE)</f>
        <v>10</v>
      </c>
      <c r="L2773" s="5">
        <f>VLOOKUP(TrendSheetStgData[Population]&amp;TrendSheetStgData[Trend],Threshold[#All],5,FALSE)</f>
        <v>5</v>
      </c>
      <c r="M27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74" spans="1:13" x14ac:dyDescent="0.25">
      <c r="A2774" t="s">
        <v>116</v>
      </c>
      <c r="B2774" t="s">
        <v>116</v>
      </c>
      <c r="C2774" t="s">
        <v>78</v>
      </c>
      <c r="D2774" s="1" t="s">
        <v>92</v>
      </c>
      <c r="E2774" t="s">
        <v>93</v>
      </c>
      <c r="F2774" t="s">
        <v>29</v>
      </c>
      <c r="G2774">
        <v>18</v>
      </c>
      <c r="H2774">
        <v>374.53</v>
      </c>
      <c r="I2774" s="5">
        <f>IFERROR(VLOOKUP(TrendSheetStgData[Population]&amp;TrendSheetStgData[Cost Basis]&amp;TrendSheetStgData[Period]&amp;TrendSheetStgData[Trend],TrendSheetPrdData[#All],9,FALSE),0)</f>
        <v>374.53</v>
      </c>
      <c r="J27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4" s="5">
        <f>VLOOKUP(TrendSheetStgData[Population]&amp;TrendSheetStgData[Trend],Threshold[#All],4,FALSE)</f>
        <v>10</v>
      </c>
      <c r="L2774" s="5">
        <f>VLOOKUP(TrendSheetStgData[Population]&amp;TrendSheetStgData[Trend],Threshold[#All],5,FALSE)</f>
        <v>5</v>
      </c>
      <c r="M27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5" spans="1:13" x14ac:dyDescent="0.25">
      <c r="A2775" t="s">
        <v>116</v>
      </c>
      <c r="B2775" t="s">
        <v>116</v>
      </c>
      <c r="C2775" t="s">
        <v>78</v>
      </c>
      <c r="D2775" s="1" t="s">
        <v>94</v>
      </c>
      <c r="E2775" t="s">
        <v>93</v>
      </c>
      <c r="F2775" t="s">
        <v>29</v>
      </c>
      <c r="G2775">
        <v>18</v>
      </c>
      <c r="H2775">
        <v>411.32</v>
      </c>
      <c r="I2775" s="5">
        <f>IFERROR(VLOOKUP(TrendSheetStgData[Population]&amp;TrendSheetStgData[Cost Basis]&amp;TrendSheetStgData[Period]&amp;TrendSheetStgData[Trend],TrendSheetPrdData[#All],9,FALSE),0)</f>
        <v>411.32</v>
      </c>
      <c r="J27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5" s="5">
        <f>VLOOKUP(TrendSheetStgData[Population]&amp;TrendSheetStgData[Trend],Threshold[#All],4,FALSE)</f>
        <v>10</v>
      </c>
      <c r="L2775" s="5">
        <f>VLOOKUP(TrendSheetStgData[Population]&amp;TrendSheetStgData[Trend],Threshold[#All],5,FALSE)</f>
        <v>5</v>
      </c>
      <c r="M27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6" spans="1:13" x14ac:dyDescent="0.25">
      <c r="A2776" t="s">
        <v>116</v>
      </c>
      <c r="B2776" t="s">
        <v>116</v>
      </c>
      <c r="C2776" t="s">
        <v>78</v>
      </c>
      <c r="D2776" s="1" t="s">
        <v>95</v>
      </c>
      <c r="E2776" t="s">
        <v>93</v>
      </c>
      <c r="F2776" t="s">
        <v>29</v>
      </c>
      <c r="G2776">
        <v>18</v>
      </c>
      <c r="H2776">
        <v>429.96</v>
      </c>
      <c r="I2776" s="5">
        <f>IFERROR(VLOOKUP(TrendSheetStgData[Population]&amp;TrendSheetStgData[Cost Basis]&amp;TrendSheetStgData[Period]&amp;TrendSheetStgData[Trend],TrendSheetPrdData[#All],9,FALSE),0)</f>
        <v>429.96</v>
      </c>
      <c r="J27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6" s="5">
        <f>VLOOKUP(TrendSheetStgData[Population]&amp;TrendSheetStgData[Trend],Threshold[#All],4,FALSE)</f>
        <v>10</v>
      </c>
      <c r="L2776" s="5">
        <f>VLOOKUP(TrendSheetStgData[Population]&amp;TrendSheetStgData[Trend],Threshold[#All],5,FALSE)</f>
        <v>5</v>
      </c>
      <c r="M27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7" spans="1:13" x14ac:dyDescent="0.25">
      <c r="A2777" t="s">
        <v>116</v>
      </c>
      <c r="B2777" t="s">
        <v>116</v>
      </c>
      <c r="C2777" t="s">
        <v>78</v>
      </c>
      <c r="D2777" s="1" t="s">
        <v>96</v>
      </c>
      <c r="E2777" t="s">
        <v>93</v>
      </c>
      <c r="F2777" t="s">
        <v>29</v>
      </c>
      <c r="G2777">
        <v>18</v>
      </c>
      <c r="H2777">
        <v>442.5</v>
      </c>
      <c r="I2777" s="5">
        <f>IFERROR(VLOOKUP(TrendSheetStgData[Population]&amp;TrendSheetStgData[Cost Basis]&amp;TrendSheetStgData[Period]&amp;TrendSheetStgData[Trend],TrendSheetPrdData[#All],9,FALSE),0)</f>
        <v>442.5</v>
      </c>
      <c r="J27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7" s="5">
        <f>VLOOKUP(TrendSheetStgData[Population]&amp;TrendSheetStgData[Trend],Threshold[#All],4,FALSE)</f>
        <v>10</v>
      </c>
      <c r="L2777" s="5">
        <f>VLOOKUP(TrendSheetStgData[Population]&amp;TrendSheetStgData[Trend],Threshold[#All],5,FALSE)</f>
        <v>5</v>
      </c>
      <c r="M27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8" spans="1:13" x14ac:dyDescent="0.25">
      <c r="A2778" t="s">
        <v>116</v>
      </c>
      <c r="B2778" t="s">
        <v>116</v>
      </c>
      <c r="C2778" t="s">
        <v>78</v>
      </c>
      <c r="D2778" s="1" t="s">
        <v>97</v>
      </c>
      <c r="E2778" t="s">
        <v>93</v>
      </c>
      <c r="F2778" t="s">
        <v>29</v>
      </c>
      <c r="G2778">
        <v>18</v>
      </c>
      <c r="H2778">
        <v>420.95</v>
      </c>
      <c r="I2778" s="5">
        <f>IFERROR(VLOOKUP(TrendSheetStgData[Population]&amp;TrendSheetStgData[Cost Basis]&amp;TrendSheetStgData[Period]&amp;TrendSheetStgData[Trend],TrendSheetPrdData[#All],9,FALSE),0)</f>
        <v>420.95</v>
      </c>
      <c r="J27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8" s="5">
        <f>VLOOKUP(TrendSheetStgData[Population]&amp;TrendSheetStgData[Trend],Threshold[#All],4,FALSE)</f>
        <v>10</v>
      </c>
      <c r="L2778" s="5">
        <f>VLOOKUP(TrendSheetStgData[Population]&amp;TrendSheetStgData[Trend],Threshold[#All],5,FALSE)</f>
        <v>5</v>
      </c>
      <c r="M27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79" spans="1:13" x14ac:dyDescent="0.25">
      <c r="A2779" t="s">
        <v>116</v>
      </c>
      <c r="B2779" t="s">
        <v>116</v>
      </c>
      <c r="C2779" t="s">
        <v>78</v>
      </c>
      <c r="D2779" s="1" t="s">
        <v>98</v>
      </c>
      <c r="E2779" t="s">
        <v>93</v>
      </c>
      <c r="F2779" t="s">
        <v>29</v>
      </c>
      <c r="G2779">
        <v>18</v>
      </c>
      <c r="H2779">
        <v>440.07</v>
      </c>
      <c r="I2779" s="5">
        <f>IFERROR(VLOOKUP(TrendSheetStgData[Population]&amp;TrendSheetStgData[Cost Basis]&amp;TrendSheetStgData[Period]&amp;TrendSheetStgData[Trend],TrendSheetPrdData[#All],9,FALSE),0)</f>
        <v>440.07</v>
      </c>
      <c r="J27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79" s="5">
        <f>VLOOKUP(TrendSheetStgData[Population]&amp;TrendSheetStgData[Trend],Threshold[#All],4,FALSE)</f>
        <v>10</v>
      </c>
      <c r="L2779" s="5">
        <f>VLOOKUP(TrendSheetStgData[Population]&amp;TrendSheetStgData[Trend],Threshold[#All],5,FALSE)</f>
        <v>5</v>
      </c>
      <c r="M27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0" spans="1:13" x14ac:dyDescent="0.25">
      <c r="A2780" t="s">
        <v>116</v>
      </c>
      <c r="B2780" t="s">
        <v>116</v>
      </c>
      <c r="C2780" t="s">
        <v>78</v>
      </c>
      <c r="D2780" s="1" t="s">
        <v>99</v>
      </c>
      <c r="E2780" t="s">
        <v>93</v>
      </c>
      <c r="F2780" t="s">
        <v>29</v>
      </c>
      <c r="G2780">
        <v>18</v>
      </c>
      <c r="H2780">
        <v>463.46</v>
      </c>
      <c r="I2780" s="5">
        <f>IFERROR(VLOOKUP(TrendSheetStgData[Population]&amp;TrendSheetStgData[Cost Basis]&amp;TrendSheetStgData[Period]&amp;TrendSheetStgData[Trend],TrendSheetPrdData[#All],9,FALSE),0)</f>
        <v>463.46</v>
      </c>
      <c r="J27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0" s="5">
        <f>VLOOKUP(TrendSheetStgData[Population]&amp;TrendSheetStgData[Trend],Threshold[#All],4,FALSE)</f>
        <v>10</v>
      </c>
      <c r="L2780" s="5">
        <f>VLOOKUP(TrendSheetStgData[Population]&amp;TrendSheetStgData[Trend],Threshold[#All],5,FALSE)</f>
        <v>5</v>
      </c>
      <c r="M27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1" spans="1:13" x14ac:dyDescent="0.25">
      <c r="A2781" t="s">
        <v>116</v>
      </c>
      <c r="B2781" t="s">
        <v>116</v>
      </c>
      <c r="C2781" t="s">
        <v>78</v>
      </c>
      <c r="D2781" s="1" t="s">
        <v>100</v>
      </c>
      <c r="E2781" t="s">
        <v>93</v>
      </c>
      <c r="F2781" t="s">
        <v>29</v>
      </c>
      <c r="G2781">
        <v>18</v>
      </c>
      <c r="H2781">
        <v>457.31</v>
      </c>
      <c r="I2781" s="5">
        <f>IFERROR(VLOOKUP(TrendSheetStgData[Population]&amp;TrendSheetStgData[Cost Basis]&amp;TrendSheetStgData[Period]&amp;TrendSheetStgData[Trend],TrendSheetPrdData[#All],9,FALSE),0)</f>
        <v>457.31</v>
      </c>
      <c r="J27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1" s="5">
        <f>VLOOKUP(TrendSheetStgData[Population]&amp;TrendSheetStgData[Trend],Threshold[#All],4,FALSE)</f>
        <v>10</v>
      </c>
      <c r="L2781" s="5">
        <f>VLOOKUP(TrendSheetStgData[Population]&amp;TrendSheetStgData[Trend],Threshold[#All],5,FALSE)</f>
        <v>5</v>
      </c>
      <c r="M27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2" spans="1:13" x14ac:dyDescent="0.25">
      <c r="A2782" t="s">
        <v>116</v>
      </c>
      <c r="B2782" t="s">
        <v>116</v>
      </c>
      <c r="C2782" t="s">
        <v>78</v>
      </c>
      <c r="D2782" s="1" t="s">
        <v>101</v>
      </c>
      <c r="E2782" t="s">
        <v>93</v>
      </c>
      <c r="F2782" t="s">
        <v>29</v>
      </c>
      <c r="G2782">
        <v>18</v>
      </c>
      <c r="H2782">
        <v>470.25</v>
      </c>
      <c r="I2782" s="5">
        <f>IFERROR(VLOOKUP(TrendSheetStgData[Population]&amp;TrendSheetStgData[Cost Basis]&amp;TrendSheetStgData[Period]&amp;TrendSheetStgData[Trend],TrendSheetPrdData[#All],9,FALSE),0)</f>
        <v>470.25</v>
      </c>
      <c r="J27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2" s="5">
        <f>VLOOKUP(TrendSheetStgData[Population]&amp;TrendSheetStgData[Trend],Threshold[#All],4,FALSE)</f>
        <v>10</v>
      </c>
      <c r="L2782" s="5">
        <f>VLOOKUP(TrendSheetStgData[Population]&amp;TrendSheetStgData[Trend],Threshold[#All],5,FALSE)</f>
        <v>5</v>
      </c>
      <c r="M27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3" spans="1:13" x14ac:dyDescent="0.25">
      <c r="A2783" t="s">
        <v>116</v>
      </c>
      <c r="B2783" t="s">
        <v>116</v>
      </c>
      <c r="C2783" t="s">
        <v>78</v>
      </c>
      <c r="D2783" s="1" t="s">
        <v>102</v>
      </c>
      <c r="E2783" t="s">
        <v>93</v>
      </c>
      <c r="F2783" t="s">
        <v>29</v>
      </c>
      <c r="G2783">
        <v>18</v>
      </c>
      <c r="H2783">
        <v>471.26</v>
      </c>
      <c r="I2783" s="5">
        <f>IFERROR(VLOOKUP(TrendSheetStgData[Population]&amp;TrendSheetStgData[Cost Basis]&amp;TrendSheetStgData[Period]&amp;TrendSheetStgData[Trend],TrendSheetPrdData[#All],9,FALSE),0)</f>
        <v>471.26</v>
      </c>
      <c r="J27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3" s="5">
        <f>VLOOKUP(TrendSheetStgData[Population]&amp;TrendSheetStgData[Trend],Threshold[#All],4,FALSE)</f>
        <v>10</v>
      </c>
      <c r="L2783" s="5">
        <f>VLOOKUP(TrendSheetStgData[Population]&amp;TrendSheetStgData[Trend],Threshold[#All],5,FALSE)</f>
        <v>5</v>
      </c>
      <c r="M27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4" spans="1:13" x14ac:dyDescent="0.25">
      <c r="A2784" t="s">
        <v>116</v>
      </c>
      <c r="B2784" t="s">
        <v>116</v>
      </c>
      <c r="C2784" t="s">
        <v>78</v>
      </c>
      <c r="D2784" s="1" t="s">
        <v>103</v>
      </c>
      <c r="E2784" t="s">
        <v>93</v>
      </c>
      <c r="F2784" t="s">
        <v>29</v>
      </c>
      <c r="G2784">
        <v>18</v>
      </c>
      <c r="H2784">
        <v>483.62</v>
      </c>
      <c r="I2784" s="5">
        <f>IFERROR(VLOOKUP(TrendSheetStgData[Population]&amp;TrendSheetStgData[Cost Basis]&amp;TrendSheetStgData[Period]&amp;TrendSheetStgData[Trend],TrendSheetPrdData[#All],9,FALSE),0)</f>
        <v>483.62</v>
      </c>
      <c r="J27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4" s="5">
        <f>VLOOKUP(TrendSheetStgData[Population]&amp;TrendSheetStgData[Trend],Threshold[#All],4,FALSE)</f>
        <v>10</v>
      </c>
      <c r="L2784" s="5">
        <f>VLOOKUP(TrendSheetStgData[Population]&amp;TrendSheetStgData[Trend],Threshold[#All],5,FALSE)</f>
        <v>5</v>
      </c>
      <c r="M27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5" spans="1:13" x14ac:dyDescent="0.25">
      <c r="A2785" t="s">
        <v>116</v>
      </c>
      <c r="B2785" t="s">
        <v>116</v>
      </c>
      <c r="C2785" t="s">
        <v>78</v>
      </c>
      <c r="D2785" s="1" t="s">
        <v>104</v>
      </c>
      <c r="E2785" t="s">
        <v>93</v>
      </c>
      <c r="F2785" t="s">
        <v>29</v>
      </c>
      <c r="G2785">
        <v>18</v>
      </c>
      <c r="H2785">
        <v>502.87</v>
      </c>
      <c r="I2785" s="5">
        <f>IFERROR(VLOOKUP(TrendSheetStgData[Population]&amp;TrendSheetStgData[Cost Basis]&amp;TrendSheetStgData[Period]&amp;TrendSheetStgData[Trend],TrendSheetPrdData[#All],9,FALSE),0)</f>
        <v>502.87</v>
      </c>
      <c r="J27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5" s="5">
        <f>VLOOKUP(TrendSheetStgData[Population]&amp;TrendSheetStgData[Trend],Threshold[#All],4,FALSE)</f>
        <v>10</v>
      </c>
      <c r="L2785" s="5">
        <f>VLOOKUP(TrendSheetStgData[Population]&amp;TrendSheetStgData[Trend],Threshold[#All],5,FALSE)</f>
        <v>5</v>
      </c>
      <c r="M27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6" spans="1:13" x14ac:dyDescent="0.25">
      <c r="A2786" t="s">
        <v>116</v>
      </c>
      <c r="B2786" t="s">
        <v>116</v>
      </c>
      <c r="C2786" t="s">
        <v>78</v>
      </c>
      <c r="D2786" s="1" t="s">
        <v>105</v>
      </c>
      <c r="E2786" t="s">
        <v>113</v>
      </c>
      <c r="F2786" t="s">
        <v>29</v>
      </c>
      <c r="G2786">
        <v>18</v>
      </c>
      <c r="H2786">
        <v>493.36</v>
      </c>
      <c r="I2786" s="5">
        <f>IFERROR(VLOOKUP(TrendSheetStgData[Population]&amp;TrendSheetStgData[Cost Basis]&amp;TrendSheetStgData[Period]&amp;TrendSheetStgData[Trend],TrendSheetPrdData[#All],9,FALSE),0)</f>
        <v>493.36</v>
      </c>
      <c r="J27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6" s="5">
        <f>VLOOKUP(TrendSheetStgData[Population]&amp;TrendSheetStgData[Trend],Threshold[#All],4,FALSE)</f>
        <v>10</v>
      </c>
      <c r="L2786" s="5">
        <f>VLOOKUP(TrendSheetStgData[Population]&amp;TrendSheetStgData[Trend],Threshold[#All],5,FALSE)</f>
        <v>5</v>
      </c>
      <c r="M27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7" spans="1:13" x14ac:dyDescent="0.25">
      <c r="A2787" t="s">
        <v>116</v>
      </c>
      <c r="B2787" t="s">
        <v>116</v>
      </c>
      <c r="C2787" t="s">
        <v>78</v>
      </c>
      <c r="D2787" s="1" t="s">
        <v>106</v>
      </c>
      <c r="E2787" t="s">
        <v>113</v>
      </c>
      <c r="F2787" t="s">
        <v>29</v>
      </c>
      <c r="G2787">
        <v>18</v>
      </c>
      <c r="H2787">
        <v>495.27</v>
      </c>
      <c r="I2787" s="5">
        <f>IFERROR(VLOOKUP(TrendSheetStgData[Population]&amp;TrendSheetStgData[Cost Basis]&amp;TrendSheetStgData[Period]&amp;TrendSheetStgData[Trend],TrendSheetPrdData[#All],9,FALSE),0)</f>
        <v>495.27</v>
      </c>
      <c r="J27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7" s="5">
        <f>VLOOKUP(TrendSheetStgData[Population]&amp;TrendSheetStgData[Trend],Threshold[#All],4,FALSE)</f>
        <v>10</v>
      </c>
      <c r="L2787" s="5">
        <f>VLOOKUP(TrendSheetStgData[Population]&amp;TrendSheetStgData[Trend],Threshold[#All],5,FALSE)</f>
        <v>5</v>
      </c>
      <c r="M27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8" spans="1:13" x14ac:dyDescent="0.25">
      <c r="A2788" t="s">
        <v>116</v>
      </c>
      <c r="B2788" t="s">
        <v>116</v>
      </c>
      <c r="C2788" t="s">
        <v>78</v>
      </c>
      <c r="D2788" s="1" t="s">
        <v>107</v>
      </c>
      <c r="E2788" t="s">
        <v>113</v>
      </c>
      <c r="F2788" t="s">
        <v>29</v>
      </c>
      <c r="G2788">
        <v>18</v>
      </c>
      <c r="H2788">
        <v>497.21</v>
      </c>
      <c r="I2788" s="5">
        <f>IFERROR(VLOOKUP(TrendSheetStgData[Population]&amp;TrendSheetStgData[Cost Basis]&amp;TrendSheetStgData[Period]&amp;TrendSheetStgData[Trend],TrendSheetPrdData[#All],9,FALSE),0)</f>
        <v>497.21</v>
      </c>
      <c r="J27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88" s="5">
        <f>VLOOKUP(TrendSheetStgData[Population]&amp;TrendSheetStgData[Trend],Threshold[#All],4,FALSE)</f>
        <v>10</v>
      </c>
      <c r="L2788" s="5">
        <f>VLOOKUP(TrendSheetStgData[Population]&amp;TrendSheetStgData[Trend],Threshold[#All],5,FALSE)</f>
        <v>5</v>
      </c>
      <c r="M27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89" spans="1:13" x14ac:dyDescent="0.25">
      <c r="A2789" t="s">
        <v>116</v>
      </c>
      <c r="B2789" t="s">
        <v>116</v>
      </c>
      <c r="C2789" t="s">
        <v>78</v>
      </c>
      <c r="D2789" s="1" t="s">
        <v>108</v>
      </c>
      <c r="E2789" t="s">
        <v>113</v>
      </c>
      <c r="F2789" t="s">
        <v>29</v>
      </c>
      <c r="G2789">
        <v>18</v>
      </c>
      <c r="H2789">
        <v>487.13</v>
      </c>
      <c r="I2789" s="5">
        <f>IFERROR(VLOOKUP(TrendSheetStgData[Population]&amp;TrendSheetStgData[Cost Basis]&amp;TrendSheetStgData[Period]&amp;TrendSheetStgData[Trend],TrendSheetPrdData[#All],9,FALSE),0)</f>
        <v>485.29</v>
      </c>
      <c r="J27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0.37915473222196522</v>
      </c>
      <c r="K2789" s="5">
        <f>VLOOKUP(TrendSheetStgData[Population]&amp;TrendSheetStgData[Trend],Threshold[#All],4,FALSE)</f>
        <v>10</v>
      </c>
      <c r="L2789" s="5">
        <f>VLOOKUP(TrendSheetStgData[Population]&amp;TrendSheetStgData[Trend],Threshold[#All],5,FALSE)</f>
        <v>5</v>
      </c>
      <c r="M27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90" spans="1:13" x14ac:dyDescent="0.25">
      <c r="A2790" t="s">
        <v>116</v>
      </c>
      <c r="B2790" t="s">
        <v>116</v>
      </c>
      <c r="C2790" t="s">
        <v>78</v>
      </c>
      <c r="D2790" s="1" t="s">
        <v>109</v>
      </c>
      <c r="E2790" t="s">
        <v>113</v>
      </c>
      <c r="F2790" t="s">
        <v>29</v>
      </c>
      <c r="G2790">
        <v>18</v>
      </c>
      <c r="H2790">
        <v>485.44</v>
      </c>
      <c r="I2790" s="5">
        <f>IFERROR(VLOOKUP(TrendSheetStgData[Population]&amp;TrendSheetStgData[Cost Basis]&amp;TrendSheetStgData[Period]&amp;TrendSheetStgData[Trend],TrendSheetPrdData[#All],9,FALSE),0)</f>
        <v>483.5</v>
      </c>
      <c r="J27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0.40124095139606986</v>
      </c>
      <c r="K2790" s="5">
        <f>VLOOKUP(TrendSheetStgData[Population]&amp;TrendSheetStgData[Trend],Threshold[#All],4,FALSE)</f>
        <v>10</v>
      </c>
      <c r="L2790" s="5">
        <f>VLOOKUP(TrendSheetStgData[Population]&amp;TrendSheetStgData[Trend],Threshold[#All],5,FALSE)</f>
        <v>5</v>
      </c>
      <c r="M27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91" spans="1:13" x14ac:dyDescent="0.25">
      <c r="A2791" t="s">
        <v>116</v>
      </c>
      <c r="B2791" t="s">
        <v>116</v>
      </c>
      <c r="C2791" t="s">
        <v>78</v>
      </c>
      <c r="D2791" s="1" t="s">
        <v>110</v>
      </c>
      <c r="E2791" t="s">
        <v>113</v>
      </c>
      <c r="F2791" t="s">
        <v>29</v>
      </c>
      <c r="G2791">
        <v>18</v>
      </c>
      <c r="H2791">
        <v>464.49</v>
      </c>
      <c r="I2791" s="5">
        <f>IFERROR(VLOOKUP(TrendSheetStgData[Population]&amp;TrendSheetStgData[Cost Basis]&amp;TrendSheetStgData[Period]&amp;TrendSheetStgData[Trend],TrendSheetPrdData[#All],9,FALSE),0)</f>
        <v>462.57</v>
      </c>
      <c r="J27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0.41507231337960004</v>
      </c>
      <c r="K2791" s="5">
        <f>VLOOKUP(TrendSheetStgData[Population]&amp;TrendSheetStgData[Trend],Threshold[#All],4,FALSE)</f>
        <v>10</v>
      </c>
      <c r="L2791" s="5">
        <f>VLOOKUP(TrendSheetStgData[Population]&amp;TrendSheetStgData[Trend],Threshold[#All],5,FALSE)</f>
        <v>5</v>
      </c>
      <c r="M27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92" spans="1:13" x14ac:dyDescent="0.25">
      <c r="A2792" t="s">
        <v>116</v>
      </c>
      <c r="B2792" t="s">
        <v>116</v>
      </c>
      <c r="C2792" t="s">
        <v>78</v>
      </c>
      <c r="D2792" s="1" t="s">
        <v>111</v>
      </c>
      <c r="E2792" t="s">
        <v>113</v>
      </c>
      <c r="F2792" t="s">
        <v>29</v>
      </c>
      <c r="G2792">
        <v>18</v>
      </c>
      <c r="H2792">
        <v>463.6</v>
      </c>
      <c r="I2792" s="5">
        <f>IFERROR(VLOOKUP(TrendSheetStgData[Population]&amp;TrendSheetStgData[Cost Basis]&amp;TrendSheetStgData[Period]&amp;TrendSheetStgData[Trend],TrendSheetPrdData[#All],9,FALSE),0)</f>
        <v>461.69</v>
      </c>
      <c r="J27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0.41369750265330096</v>
      </c>
      <c r="K2792" s="5">
        <f>VLOOKUP(TrendSheetStgData[Population]&amp;TrendSheetStgData[Trend],Threshold[#All],4,FALSE)</f>
        <v>10</v>
      </c>
      <c r="L2792" s="5">
        <f>VLOOKUP(TrendSheetStgData[Population]&amp;TrendSheetStgData[Trend],Threshold[#All],5,FALSE)</f>
        <v>5</v>
      </c>
      <c r="M27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93" spans="1:13" x14ac:dyDescent="0.25">
      <c r="A2793" t="s">
        <v>116</v>
      </c>
      <c r="B2793" t="s">
        <v>116</v>
      </c>
      <c r="C2793" t="s">
        <v>78</v>
      </c>
      <c r="D2793" s="1" t="s">
        <v>112</v>
      </c>
      <c r="E2793" t="s">
        <v>113</v>
      </c>
      <c r="F2793" t="s">
        <v>29</v>
      </c>
      <c r="G2793">
        <v>18</v>
      </c>
      <c r="H2793">
        <v>461.69</v>
      </c>
      <c r="I2793" s="5">
        <f>IFERROR(VLOOKUP(TrendSheetStgData[Population]&amp;TrendSheetStgData[Cost Basis]&amp;TrendSheetStgData[Period]&amp;TrendSheetStgData[Trend],TrendSheetPrdData[#All],9,FALSE),0)</f>
        <v>453.83</v>
      </c>
      <c r="J27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1.7319260516052297</v>
      </c>
      <c r="K2793" s="5">
        <f>VLOOKUP(TrendSheetStgData[Population]&amp;TrendSheetStgData[Trend],Threshold[#All],4,FALSE)</f>
        <v>10</v>
      </c>
      <c r="L2793" s="5">
        <f>VLOOKUP(TrendSheetStgData[Population]&amp;TrendSheetStgData[Trend],Threshold[#All],5,FALSE)</f>
        <v>5</v>
      </c>
      <c r="M27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794" spans="1:13" x14ac:dyDescent="0.25">
      <c r="A2794" t="s">
        <v>116</v>
      </c>
      <c r="B2794" t="s">
        <v>116</v>
      </c>
      <c r="C2794" t="s">
        <v>78</v>
      </c>
      <c r="D2794" s="1" t="s">
        <v>114</v>
      </c>
      <c r="E2794" t="s">
        <v>113</v>
      </c>
      <c r="F2794" t="s">
        <v>29</v>
      </c>
      <c r="G2794">
        <v>18</v>
      </c>
      <c r="H2794">
        <v>444.87</v>
      </c>
      <c r="I2794" s="5">
        <f>IFERROR(VLOOKUP(TrendSheetStgData[Population]&amp;TrendSheetStgData[Cost Basis]&amp;TrendSheetStgData[Period]&amp;TrendSheetStgData[Trend],TrendSheetPrdData[#All],9,FALSE),0)</f>
        <v>0</v>
      </c>
      <c r="J27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794" s="5">
        <f>VLOOKUP(TrendSheetStgData[Population]&amp;TrendSheetStgData[Trend],Threshold[#All],4,FALSE)</f>
        <v>10</v>
      </c>
      <c r="L2794" s="5">
        <f>VLOOKUP(TrendSheetStgData[Population]&amp;TrendSheetStgData[Trend],Threshold[#All],5,FALSE)</f>
        <v>5</v>
      </c>
      <c r="M27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795" spans="1:13" x14ac:dyDescent="0.25">
      <c r="A2795" t="s">
        <v>116</v>
      </c>
      <c r="B2795" t="s">
        <v>116</v>
      </c>
      <c r="C2795" t="s">
        <v>78</v>
      </c>
      <c r="D2795" s="1" t="s">
        <v>92</v>
      </c>
      <c r="E2795" t="s">
        <v>93</v>
      </c>
      <c r="F2795" t="s">
        <v>30</v>
      </c>
      <c r="G2795">
        <v>19</v>
      </c>
      <c r="H2795">
        <v>57</v>
      </c>
      <c r="I2795" s="5">
        <f>IFERROR(VLOOKUP(TrendSheetStgData[Population]&amp;TrendSheetStgData[Cost Basis]&amp;TrendSheetStgData[Period]&amp;TrendSheetStgData[Trend],TrendSheetPrdData[#All],9,FALSE),0)</f>
        <v>57</v>
      </c>
      <c r="J27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5" s="5">
        <f>VLOOKUP(TrendSheetStgData[Population]&amp;TrendSheetStgData[Trend],Threshold[#All],4,FALSE)</f>
        <v>10</v>
      </c>
      <c r="L2795" s="5">
        <f>VLOOKUP(TrendSheetStgData[Population]&amp;TrendSheetStgData[Trend],Threshold[#All],5,FALSE)</f>
        <v>5</v>
      </c>
      <c r="M27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96" spans="1:13" x14ac:dyDescent="0.25">
      <c r="A2796" t="s">
        <v>116</v>
      </c>
      <c r="B2796" t="s">
        <v>116</v>
      </c>
      <c r="C2796" t="s">
        <v>78</v>
      </c>
      <c r="D2796" s="1" t="s">
        <v>94</v>
      </c>
      <c r="E2796" t="s">
        <v>93</v>
      </c>
      <c r="F2796" t="s">
        <v>30</v>
      </c>
      <c r="G2796">
        <v>19</v>
      </c>
      <c r="H2796">
        <v>100</v>
      </c>
      <c r="I2796" s="5">
        <f>IFERROR(VLOOKUP(TrendSheetStgData[Population]&amp;TrendSheetStgData[Cost Basis]&amp;TrendSheetStgData[Period]&amp;TrendSheetStgData[Trend],TrendSheetPrdData[#All],9,FALSE),0)</f>
        <v>100</v>
      </c>
      <c r="J27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6" s="5">
        <f>VLOOKUP(TrendSheetStgData[Population]&amp;TrendSheetStgData[Trend],Threshold[#All],4,FALSE)</f>
        <v>10</v>
      </c>
      <c r="L2796" s="5">
        <f>VLOOKUP(TrendSheetStgData[Population]&amp;TrendSheetStgData[Trend],Threshold[#All],5,FALSE)</f>
        <v>5</v>
      </c>
      <c r="M27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97" spans="1:13" x14ac:dyDescent="0.25">
      <c r="A2797" t="s">
        <v>116</v>
      </c>
      <c r="B2797" t="s">
        <v>116</v>
      </c>
      <c r="C2797" t="s">
        <v>78</v>
      </c>
      <c r="D2797" s="1" t="s">
        <v>95</v>
      </c>
      <c r="E2797" t="s">
        <v>93</v>
      </c>
      <c r="F2797" t="s">
        <v>30</v>
      </c>
      <c r="G2797">
        <v>19</v>
      </c>
      <c r="H2797">
        <v>23</v>
      </c>
      <c r="I2797" s="5">
        <f>IFERROR(VLOOKUP(TrendSheetStgData[Population]&amp;TrendSheetStgData[Cost Basis]&amp;TrendSheetStgData[Period]&amp;TrendSheetStgData[Trend],TrendSheetPrdData[#All],9,FALSE),0)</f>
        <v>23</v>
      </c>
      <c r="J27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7" s="5">
        <f>VLOOKUP(TrendSheetStgData[Population]&amp;TrendSheetStgData[Trend],Threshold[#All],4,FALSE)</f>
        <v>10</v>
      </c>
      <c r="L2797" s="5">
        <f>VLOOKUP(TrendSheetStgData[Population]&amp;TrendSheetStgData[Trend],Threshold[#All],5,FALSE)</f>
        <v>5</v>
      </c>
      <c r="M27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98" spans="1:13" x14ac:dyDescent="0.25">
      <c r="A2798" t="s">
        <v>116</v>
      </c>
      <c r="B2798" t="s">
        <v>116</v>
      </c>
      <c r="C2798" t="s">
        <v>78</v>
      </c>
      <c r="D2798" s="1" t="s">
        <v>96</v>
      </c>
      <c r="E2798" t="s">
        <v>93</v>
      </c>
      <c r="F2798" t="s">
        <v>30</v>
      </c>
      <c r="G2798">
        <v>19</v>
      </c>
      <c r="H2798">
        <v>1</v>
      </c>
      <c r="I2798" s="5">
        <f>IFERROR(VLOOKUP(TrendSheetStgData[Population]&amp;TrendSheetStgData[Cost Basis]&amp;TrendSheetStgData[Period]&amp;TrendSheetStgData[Trend],TrendSheetPrdData[#All],9,FALSE),0)</f>
        <v>1</v>
      </c>
      <c r="J27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8" s="5">
        <f>VLOOKUP(TrendSheetStgData[Population]&amp;TrendSheetStgData[Trend],Threshold[#All],4,FALSE)</f>
        <v>10</v>
      </c>
      <c r="L2798" s="5">
        <f>VLOOKUP(TrendSheetStgData[Population]&amp;TrendSheetStgData[Trend],Threshold[#All],5,FALSE)</f>
        <v>5</v>
      </c>
      <c r="M27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799" spans="1:13" x14ac:dyDescent="0.25">
      <c r="A2799" t="s">
        <v>116</v>
      </c>
      <c r="B2799" t="s">
        <v>116</v>
      </c>
      <c r="C2799" t="s">
        <v>78</v>
      </c>
      <c r="D2799" s="1" t="s">
        <v>97</v>
      </c>
      <c r="E2799" t="s">
        <v>93</v>
      </c>
      <c r="F2799" t="s">
        <v>30</v>
      </c>
      <c r="G2799">
        <v>19</v>
      </c>
      <c r="H2799">
        <v>96</v>
      </c>
      <c r="I2799" s="5">
        <f>IFERROR(VLOOKUP(TrendSheetStgData[Population]&amp;TrendSheetStgData[Cost Basis]&amp;TrendSheetStgData[Period]&amp;TrendSheetStgData[Trend],TrendSheetPrdData[#All],9,FALSE),0)</f>
        <v>96</v>
      </c>
      <c r="J27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799" s="5">
        <f>VLOOKUP(TrendSheetStgData[Population]&amp;TrendSheetStgData[Trend],Threshold[#All],4,FALSE)</f>
        <v>10</v>
      </c>
      <c r="L2799" s="5">
        <f>VLOOKUP(TrendSheetStgData[Population]&amp;TrendSheetStgData[Trend],Threshold[#All],5,FALSE)</f>
        <v>5</v>
      </c>
      <c r="M27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0" spans="1:13" x14ac:dyDescent="0.25">
      <c r="A2800" t="s">
        <v>116</v>
      </c>
      <c r="B2800" t="s">
        <v>116</v>
      </c>
      <c r="C2800" t="s">
        <v>78</v>
      </c>
      <c r="D2800" s="1" t="s">
        <v>98</v>
      </c>
      <c r="E2800" t="s">
        <v>93</v>
      </c>
      <c r="F2800" t="s">
        <v>30</v>
      </c>
      <c r="G2800">
        <v>19</v>
      </c>
      <c r="H2800">
        <v>14</v>
      </c>
      <c r="I2800" s="5">
        <f>IFERROR(VLOOKUP(TrendSheetStgData[Population]&amp;TrendSheetStgData[Cost Basis]&amp;TrendSheetStgData[Period]&amp;TrendSheetStgData[Trend],TrendSheetPrdData[#All],9,FALSE),0)</f>
        <v>14</v>
      </c>
      <c r="J28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0" s="5">
        <f>VLOOKUP(TrendSheetStgData[Population]&amp;TrendSheetStgData[Trend],Threshold[#All],4,FALSE)</f>
        <v>10</v>
      </c>
      <c r="L2800" s="5">
        <f>VLOOKUP(TrendSheetStgData[Population]&amp;TrendSheetStgData[Trend],Threshold[#All],5,FALSE)</f>
        <v>5</v>
      </c>
      <c r="M28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1" spans="1:13" x14ac:dyDescent="0.25">
      <c r="A2801" t="s">
        <v>116</v>
      </c>
      <c r="B2801" t="s">
        <v>116</v>
      </c>
      <c r="C2801" t="s">
        <v>78</v>
      </c>
      <c r="D2801" s="1" t="s">
        <v>99</v>
      </c>
      <c r="E2801" t="s">
        <v>93</v>
      </c>
      <c r="F2801" t="s">
        <v>30</v>
      </c>
      <c r="G2801">
        <v>19</v>
      </c>
      <c r="H2801">
        <v>19</v>
      </c>
      <c r="I2801" s="5">
        <f>IFERROR(VLOOKUP(TrendSheetStgData[Population]&amp;TrendSheetStgData[Cost Basis]&amp;TrendSheetStgData[Period]&amp;TrendSheetStgData[Trend],TrendSheetPrdData[#All],9,FALSE),0)</f>
        <v>19</v>
      </c>
      <c r="J28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1" s="5">
        <f>VLOOKUP(TrendSheetStgData[Population]&amp;TrendSheetStgData[Trend],Threshold[#All],4,FALSE)</f>
        <v>10</v>
      </c>
      <c r="L2801" s="5">
        <f>VLOOKUP(TrendSheetStgData[Population]&amp;TrendSheetStgData[Trend],Threshold[#All],5,FALSE)</f>
        <v>5</v>
      </c>
      <c r="M28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2" spans="1:13" x14ac:dyDescent="0.25">
      <c r="A2802" t="s">
        <v>116</v>
      </c>
      <c r="B2802" t="s">
        <v>116</v>
      </c>
      <c r="C2802" t="s">
        <v>78</v>
      </c>
      <c r="D2802" s="1" t="s">
        <v>100</v>
      </c>
      <c r="E2802" t="s">
        <v>93</v>
      </c>
      <c r="F2802" t="s">
        <v>30</v>
      </c>
      <c r="G2802">
        <v>19</v>
      </c>
      <c r="H2802">
        <v>147</v>
      </c>
      <c r="I2802" s="5">
        <f>IFERROR(VLOOKUP(TrendSheetStgData[Population]&amp;TrendSheetStgData[Cost Basis]&amp;TrendSheetStgData[Period]&amp;TrendSheetStgData[Trend],TrendSheetPrdData[#All],9,FALSE),0)</f>
        <v>147</v>
      </c>
      <c r="J28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2" s="5">
        <f>VLOOKUP(TrendSheetStgData[Population]&amp;TrendSheetStgData[Trend],Threshold[#All],4,FALSE)</f>
        <v>10</v>
      </c>
      <c r="L2802" s="5">
        <f>VLOOKUP(TrendSheetStgData[Population]&amp;TrendSheetStgData[Trend],Threshold[#All],5,FALSE)</f>
        <v>5</v>
      </c>
      <c r="M28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3" spans="1:13" x14ac:dyDescent="0.25">
      <c r="A2803" t="s">
        <v>116</v>
      </c>
      <c r="B2803" t="s">
        <v>116</v>
      </c>
      <c r="C2803" t="s">
        <v>78</v>
      </c>
      <c r="D2803" s="1" t="s">
        <v>101</v>
      </c>
      <c r="E2803" t="s">
        <v>93</v>
      </c>
      <c r="F2803" t="s">
        <v>30</v>
      </c>
      <c r="G2803">
        <v>19</v>
      </c>
      <c r="H2803">
        <v>77</v>
      </c>
      <c r="I2803" s="5">
        <f>IFERROR(VLOOKUP(TrendSheetStgData[Population]&amp;TrendSheetStgData[Cost Basis]&amp;TrendSheetStgData[Period]&amp;TrendSheetStgData[Trend],TrendSheetPrdData[#All],9,FALSE),0)</f>
        <v>77</v>
      </c>
      <c r="J28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3" s="5">
        <f>VLOOKUP(TrendSheetStgData[Population]&amp;TrendSheetStgData[Trend],Threshold[#All],4,FALSE)</f>
        <v>10</v>
      </c>
      <c r="L2803" s="5">
        <f>VLOOKUP(TrendSheetStgData[Population]&amp;TrendSheetStgData[Trend],Threshold[#All],5,FALSE)</f>
        <v>5</v>
      </c>
      <c r="M28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4" spans="1:13" x14ac:dyDescent="0.25">
      <c r="A2804" t="s">
        <v>116</v>
      </c>
      <c r="B2804" t="s">
        <v>116</v>
      </c>
      <c r="C2804" t="s">
        <v>78</v>
      </c>
      <c r="D2804" s="1" t="s">
        <v>102</v>
      </c>
      <c r="E2804" t="s">
        <v>93</v>
      </c>
      <c r="F2804" t="s">
        <v>30</v>
      </c>
      <c r="G2804">
        <v>19</v>
      </c>
      <c r="H2804">
        <v>64</v>
      </c>
      <c r="I2804" s="5">
        <f>IFERROR(VLOOKUP(TrendSheetStgData[Population]&amp;TrendSheetStgData[Cost Basis]&amp;TrendSheetStgData[Period]&amp;TrendSheetStgData[Trend],TrendSheetPrdData[#All],9,FALSE),0)</f>
        <v>64</v>
      </c>
      <c r="J28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4" s="5">
        <f>VLOOKUP(TrendSheetStgData[Population]&amp;TrendSheetStgData[Trend],Threshold[#All],4,FALSE)</f>
        <v>10</v>
      </c>
      <c r="L2804" s="5">
        <f>VLOOKUP(TrendSheetStgData[Population]&amp;TrendSheetStgData[Trend],Threshold[#All],5,FALSE)</f>
        <v>5</v>
      </c>
      <c r="M28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5" spans="1:13" x14ac:dyDescent="0.25">
      <c r="A2805" t="s">
        <v>116</v>
      </c>
      <c r="B2805" t="s">
        <v>116</v>
      </c>
      <c r="C2805" t="s">
        <v>78</v>
      </c>
      <c r="D2805" s="1" t="s">
        <v>103</v>
      </c>
      <c r="E2805" t="s">
        <v>93</v>
      </c>
      <c r="F2805" t="s">
        <v>30</v>
      </c>
      <c r="G2805">
        <v>19</v>
      </c>
      <c r="H2805">
        <v>3</v>
      </c>
      <c r="I2805" s="5">
        <f>IFERROR(VLOOKUP(TrendSheetStgData[Population]&amp;TrendSheetStgData[Cost Basis]&amp;TrendSheetStgData[Period]&amp;TrendSheetStgData[Trend],TrendSheetPrdData[#All],9,FALSE),0)</f>
        <v>3</v>
      </c>
      <c r="J28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5" s="5">
        <f>VLOOKUP(TrendSheetStgData[Population]&amp;TrendSheetStgData[Trend],Threshold[#All],4,FALSE)</f>
        <v>10</v>
      </c>
      <c r="L2805" s="5">
        <f>VLOOKUP(TrendSheetStgData[Population]&amp;TrendSheetStgData[Trend],Threshold[#All],5,FALSE)</f>
        <v>5</v>
      </c>
      <c r="M28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6" spans="1:13" x14ac:dyDescent="0.25">
      <c r="A2806" t="s">
        <v>116</v>
      </c>
      <c r="B2806" t="s">
        <v>116</v>
      </c>
      <c r="C2806" t="s">
        <v>78</v>
      </c>
      <c r="D2806" s="1" t="s">
        <v>104</v>
      </c>
      <c r="E2806" t="s">
        <v>93</v>
      </c>
      <c r="F2806" t="s">
        <v>30</v>
      </c>
      <c r="G2806">
        <v>19</v>
      </c>
      <c r="H2806">
        <v>10</v>
      </c>
      <c r="I2806" s="5">
        <f>IFERROR(VLOOKUP(TrendSheetStgData[Population]&amp;TrendSheetStgData[Cost Basis]&amp;TrendSheetStgData[Period]&amp;TrendSheetStgData[Trend],TrendSheetPrdData[#All],9,FALSE),0)</f>
        <v>10</v>
      </c>
      <c r="J28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6" s="5">
        <f>VLOOKUP(TrendSheetStgData[Population]&amp;TrendSheetStgData[Trend],Threshold[#All],4,FALSE)</f>
        <v>10</v>
      </c>
      <c r="L2806" s="5">
        <f>VLOOKUP(TrendSheetStgData[Population]&amp;TrendSheetStgData[Trend],Threshold[#All],5,FALSE)</f>
        <v>5</v>
      </c>
      <c r="M28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7" spans="1:13" x14ac:dyDescent="0.25">
      <c r="A2807" t="s">
        <v>116</v>
      </c>
      <c r="B2807" t="s">
        <v>116</v>
      </c>
      <c r="C2807" t="s">
        <v>78</v>
      </c>
      <c r="D2807" s="1" t="s">
        <v>105</v>
      </c>
      <c r="E2807" t="s">
        <v>113</v>
      </c>
      <c r="F2807" t="s">
        <v>30</v>
      </c>
      <c r="G2807">
        <v>19</v>
      </c>
      <c r="H2807">
        <v>60</v>
      </c>
      <c r="I2807" s="5">
        <f>IFERROR(VLOOKUP(TrendSheetStgData[Population]&amp;TrendSheetStgData[Cost Basis]&amp;TrendSheetStgData[Period]&amp;TrendSheetStgData[Trend],TrendSheetPrdData[#All],9,FALSE),0)</f>
        <v>60</v>
      </c>
      <c r="J28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7" s="5">
        <f>VLOOKUP(TrendSheetStgData[Population]&amp;TrendSheetStgData[Trend],Threshold[#All],4,FALSE)</f>
        <v>10</v>
      </c>
      <c r="L2807" s="5">
        <f>VLOOKUP(TrendSheetStgData[Population]&amp;TrendSheetStgData[Trend],Threshold[#All],5,FALSE)</f>
        <v>5</v>
      </c>
      <c r="M28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08" spans="1:13" x14ac:dyDescent="0.25">
      <c r="A2808" t="s">
        <v>116</v>
      </c>
      <c r="B2808" t="s">
        <v>116</v>
      </c>
      <c r="C2808" t="s">
        <v>78</v>
      </c>
      <c r="D2808" s="1" t="s">
        <v>106</v>
      </c>
      <c r="E2808" t="s">
        <v>113</v>
      </c>
      <c r="F2808" t="s">
        <v>30</v>
      </c>
      <c r="G2808">
        <v>19</v>
      </c>
      <c r="H2808">
        <v>39</v>
      </c>
      <c r="I2808" s="5">
        <f>IFERROR(VLOOKUP(TrendSheetStgData[Population]&amp;TrendSheetStgData[Cost Basis]&amp;TrendSheetStgData[Period]&amp;TrendSheetStgData[Trend],TrendSheetPrdData[#All],9,FALSE),0)</f>
        <v>13</v>
      </c>
      <c r="J28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200</v>
      </c>
      <c r="K2808" s="5">
        <f>VLOOKUP(TrendSheetStgData[Population]&amp;TrendSheetStgData[Trend],Threshold[#All],4,FALSE)</f>
        <v>10</v>
      </c>
      <c r="L2808" s="5">
        <f>VLOOKUP(TrendSheetStgData[Population]&amp;TrendSheetStgData[Trend],Threshold[#All],5,FALSE)</f>
        <v>5</v>
      </c>
      <c r="M28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09" spans="1:13" x14ac:dyDescent="0.25">
      <c r="A2809" t="s">
        <v>116</v>
      </c>
      <c r="B2809" t="s">
        <v>116</v>
      </c>
      <c r="C2809" t="s">
        <v>78</v>
      </c>
      <c r="D2809" s="1" t="s">
        <v>107</v>
      </c>
      <c r="E2809" t="s">
        <v>113</v>
      </c>
      <c r="F2809" t="s">
        <v>30</v>
      </c>
      <c r="G2809">
        <v>19</v>
      </c>
      <c r="H2809">
        <v>13</v>
      </c>
      <c r="I2809" s="5">
        <f>IFERROR(VLOOKUP(TrendSheetStgData[Population]&amp;TrendSheetStgData[Cost Basis]&amp;TrendSheetStgData[Period]&amp;TrendSheetStgData[Trend],TrendSheetPrdData[#All],9,FALSE),0)</f>
        <v>13</v>
      </c>
      <c r="J28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09" s="5">
        <f>VLOOKUP(TrendSheetStgData[Population]&amp;TrendSheetStgData[Trend],Threshold[#All],4,FALSE)</f>
        <v>10</v>
      </c>
      <c r="L2809" s="5">
        <f>VLOOKUP(TrendSheetStgData[Population]&amp;TrendSheetStgData[Trend],Threshold[#All],5,FALSE)</f>
        <v>5</v>
      </c>
      <c r="M28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0" spans="1:13" x14ac:dyDescent="0.25">
      <c r="A2810" t="s">
        <v>116</v>
      </c>
      <c r="B2810" t="s">
        <v>116</v>
      </c>
      <c r="C2810" t="s">
        <v>78</v>
      </c>
      <c r="D2810" s="1" t="s">
        <v>108</v>
      </c>
      <c r="E2810" t="s">
        <v>113</v>
      </c>
      <c r="F2810" t="s">
        <v>30</v>
      </c>
      <c r="G2810">
        <v>19</v>
      </c>
      <c r="H2810">
        <v>49</v>
      </c>
      <c r="I2810" s="5">
        <f>IFERROR(VLOOKUP(TrendSheetStgData[Population]&amp;TrendSheetStgData[Cost Basis]&amp;TrendSheetStgData[Period]&amp;TrendSheetStgData[Trend],TrendSheetPrdData[#All],9,FALSE),0)</f>
        <v>49</v>
      </c>
      <c r="J28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0" s="5">
        <f>VLOOKUP(TrendSheetStgData[Population]&amp;TrendSheetStgData[Trend],Threshold[#All],4,FALSE)</f>
        <v>10</v>
      </c>
      <c r="L2810" s="5">
        <f>VLOOKUP(TrendSheetStgData[Population]&amp;TrendSheetStgData[Trend],Threshold[#All],5,FALSE)</f>
        <v>5</v>
      </c>
      <c r="M28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1" spans="1:13" x14ac:dyDescent="0.25">
      <c r="A2811" t="s">
        <v>116</v>
      </c>
      <c r="B2811" t="s">
        <v>116</v>
      </c>
      <c r="C2811" t="s">
        <v>78</v>
      </c>
      <c r="D2811" s="1" t="s">
        <v>109</v>
      </c>
      <c r="E2811" t="s">
        <v>113</v>
      </c>
      <c r="F2811" t="s">
        <v>30</v>
      </c>
      <c r="G2811">
        <v>19</v>
      </c>
      <c r="H2811">
        <v>26</v>
      </c>
      <c r="I2811" s="5">
        <f>IFERROR(VLOOKUP(TrendSheetStgData[Population]&amp;TrendSheetStgData[Cost Basis]&amp;TrendSheetStgData[Period]&amp;TrendSheetStgData[Trend],TrendSheetPrdData[#All],9,FALSE),0)</f>
        <v>26</v>
      </c>
      <c r="J28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1" s="5">
        <f>VLOOKUP(TrendSheetStgData[Population]&amp;TrendSheetStgData[Trend],Threshold[#All],4,FALSE)</f>
        <v>10</v>
      </c>
      <c r="L2811" s="5">
        <f>VLOOKUP(TrendSheetStgData[Population]&amp;TrendSheetStgData[Trend],Threshold[#All],5,FALSE)</f>
        <v>5</v>
      </c>
      <c r="M28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2" spans="1:13" x14ac:dyDescent="0.25">
      <c r="A2812" t="s">
        <v>116</v>
      </c>
      <c r="B2812" t="s">
        <v>116</v>
      </c>
      <c r="C2812" t="s">
        <v>78</v>
      </c>
      <c r="D2812" s="1" t="s">
        <v>110</v>
      </c>
      <c r="E2812" t="s">
        <v>113</v>
      </c>
      <c r="F2812" t="s">
        <v>30</v>
      </c>
      <c r="G2812">
        <v>19</v>
      </c>
      <c r="H2812">
        <v>21</v>
      </c>
      <c r="I2812" s="5">
        <f>IFERROR(VLOOKUP(TrendSheetStgData[Population]&amp;TrendSheetStgData[Cost Basis]&amp;TrendSheetStgData[Period]&amp;TrendSheetStgData[Trend],TrendSheetPrdData[#All],9,FALSE),0)</f>
        <v>21</v>
      </c>
      <c r="J28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2" s="5">
        <f>VLOOKUP(TrendSheetStgData[Population]&amp;TrendSheetStgData[Trend],Threshold[#All],4,FALSE)</f>
        <v>10</v>
      </c>
      <c r="L2812" s="5">
        <f>VLOOKUP(TrendSheetStgData[Population]&amp;TrendSheetStgData[Trend],Threshold[#All],5,FALSE)</f>
        <v>5</v>
      </c>
      <c r="M28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3" spans="1:13" x14ac:dyDescent="0.25">
      <c r="A2813" t="s">
        <v>116</v>
      </c>
      <c r="B2813" t="s">
        <v>116</v>
      </c>
      <c r="C2813" t="s">
        <v>78</v>
      </c>
      <c r="D2813" s="1" t="s">
        <v>111</v>
      </c>
      <c r="E2813" t="s">
        <v>113</v>
      </c>
      <c r="F2813" t="s">
        <v>30</v>
      </c>
      <c r="G2813">
        <v>19</v>
      </c>
      <c r="H2813">
        <v>1</v>
      </c>
      <c r="I2813" s="5">
        <f>IFERROR(VLOOKUP(TrendSheetStgData[Population]&amp;TrendSheetStgData[Cost Basis]&amp;TrendSheetStgData[Period]&amp;TrendSheetStgData[Trend],TrendSheetPrdData[#All],9,FALSE),0)</f>
        <v>1</v>
      </c>
      <c r="J28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3" s="5">
        <f>VLOOKUP(TrendSheetStgData[Population]&amp;TrendSheetStgData[Trend],Threshold[#All],4,FALSE)</f>
        <v>10</v>
      </c>
      <c r="L2813" s="5">
        <f>VLOOKUP(TrendSheetStgData[Population]&amp;TrendSheetStgData[Trend],Threshold[#All],5,FALSE)</f>
        <v>5</v>
      </c>
      <c r="M28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4" spans="1:13" x14ac:dyDescent="0.25">
      <c r="A2814" t="s">
        <v>116</v>
      </c>
      <c r="B2814" t="s">
        <v>116</v>
      </c>
      <c r="C2814" t="s">
        <v>78</v>
      </c>
      <c r="D2814" s="1" t="s">
        <v>112</v>
      </c>
      <c r="E2814" t="s">
        <v>113</v>
      </c>
      <c r="F2814" t="s">
        <v>30</v>
      </c>
      <c r="G2814">
        <v>19</v>
      </c>
      <c r="H2814">
        <v>12</v>
      </c>
      <c r="I2814" s="5">
        <f>IFERROR(VLOOKUP(TrendSheetStgData[Population]&amp;TrendSheetStgData[Cost Basis]&amp;TrendSheetStgData[Period]&amp;TrendSheetStgData[Trend],TrendSheetPrdData[#All],9,FALSE),0)</f>
        <v>12</v>
      </c>
      <c r="J28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4" s="5">
        <f>VLOOKUP(TrendSheetStgData[Population]&amp;TrendSheetStgData[Trend],Threshold[#All],4,FALSE)</f>
        <v>10</v>
      </c>
      <c r="L2814" s="5">
        <f>VLOOKUP(TrendSheetStgData[Population]&amp;TrendSheetStgData[Trend],Threshold[#All],5,FALSE)</f>
        <v>5</v>
      </c>
      <c r="M28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5" spans="1:13" x14ac:dyDescent="0.25">
      <c r="A2815" t="s">
        <v>116</v>
      </c>
      <c r="B2815" t="s">
        <v>116</v>
      </c>
      <c r="C2815" t="s">
        <v>78</v>
      </c>
      <c r="D2815" s="1" t="s">
        <v>114</v>
      </c>
      <c r="E2815" t="s">
        <v>113</v>
      </c>
      <c r="F2815" t="s">
        <v>30</v>
      </c>
      <c r="G2815">
        <v>19</v>
      </c>
      <c r="H2815">
        <v>12</v>
      </c>
      <c r="I2815" s="5">
        <f>IFERROR(VLOOKUP(TrendSheetStgData[Population]&amp;TrendSheetStgData[Cost Basis]&amp;TrendSheetStgData[Period]&amp;TrendSheetStgData[Trend],TrendSheetPrdData[#All],9,FALSE),0)</f>
        <v>0</v>
      </c>
      <c r="J28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15" s="5">
        <f>VLOOKUP(TrendSheetStgData[Population]&amp;TrendSheetStgData[Trend],Threshold[#All],4,FALSE)</f>
        <v>10</v>
      </c>
      <c r="L2815" s="5">
        <f>VLOOKUP(TrendSheetStgData[Population]&amp;TrendSheetStgData[Trend],Threshold[#All],5,FALSE)</f>
        <v>5</v>
      </c>
      <c r="M28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16" spans="1:13" x14ac:dyDescent="0.25">
      <c r="A2816" t="s">
        <v>116</v>
      </c>
      <c r="B2816" t="s">
        <v>116</v>
      </c>
      <c r="C2816" t="s">
        <v>78</v>
      </c>
      <c r="D2816" s="1" t="s">
        <v>92</v>
      </c>
      <c r="E2816" t="s">
        <v>93</v>
      </c>
      <c r="F2816" t="s">
        <v>31</v>
      </c>
      <c r="G2816">
        <v>20</v>
      </c>
      <c r="H2816">
        <v>474</v>
      </c>
      <c r="I2816" s="5">
        <f>IFERROR(VLOOKUP(TrendSheetStgData[Population]&amp;TrendSheetStgData[Cost Basis]&amp;TrendSheetStgData[Period]&amp;TrendSheetStgData[Trend],TrendSheetPrdData[#All],9,FALSE),0)</f>
        <v>476</v>
      </c>
      <c r="J28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0.42016806722689076</v>
      </c>
      <c r="K2816" s="5">
        <f>VLOOKUP(TrendSheetStgData[Population]&amp;TrendSheetStgData[Trend],Threshold[#All],4,FALSE)</f>
        <v>10</v>
      </c>
      <c r="L2816" s="5">
        <f>VLOOKUP(TrendSheetStgData[Population]&amp;TrendSheetStgData[Trend],Threshold[#All],5,FALSE)</f>
        <v>5</v>
      </c>
      <c r="M28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17" spans="1:13" x14ac:dyDescent="0.25">
      <c r="A2817" t="s">
        <v>116</v>
      </c>
      <c r="B2817" t="s">
        <v>116</v>
      </c>
      <c r="C2817" t="s">
        <v>78</v>
      </c>
      <c r="D2817" s="1" t="s">
        <v>94</v>
      </c>
      <c r="E2817" t="s">
        <v>93</v>
      </c>
      <c r="F2817" t="s">
        <v>31</v>
      </c>
      <c r="G2817">
        <v>20</v>
      </c>
      <c r="H2817">
        <v>464</v>
      </c>
      <c r="I2817" s="5">
        <f>IFERROR(VLOOKUP(TrendSheetStgData[Population]&amp;TrendSheetStgData[Cost Basis]&amp;TrendSheetStgData[Period]&amp;TrendSheetStgData[Trend],TrendSheetPrdData[#All],9,FALSE),0)</f>
        <v>464</v>
      </c>
      <c r="J28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7" s="5">
        <f>VLOOKUP(TrendSheetStgData[Population]&amp;TrendSheetStgData[Trend],Threshold[#All],4,FALSE)</f>
        <v>10</v>
      </c>
      <c r="L2817" s="5">
        <f>VLOOKUP(TrendSheetStgData[Population]&amp;TrendSheetStgData[Trend],Threshold[#All],5,FALSE)</f>
        <v>5</v>
      </c>
      <c r="M28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8" spans="1:13" x14ac:dyDescent="0.25">
      <c r="A2818" t="s">
        <v>116</v>
      </c>
      <c r="B2818" t="s">
        <v>116</v>
      </c>
      <c r="C2818" t="s">
        <v>78</v>
      </c>
      <c r="D2818" s="1" t="s">
        <v>95</v>
      </c>
      <c r="E2818" t="s">
        <v>93</v>
      </c>
      <c r="F2818" t="s">
        <v>31</v>
      </c>
      <c r="G2818">
        <v>20</v>
      </c>
      <c r="H2818">
        <v>469</v>
      </c>
      <c r="I2818" s="5">
        <f>IFERROR(VLOOKUP(TrendSheetStgData[Population]&amp;TrendSheetStgData[Cost Basis]&amp;TrendSheetStgData[Period]&amp;TrendSheetStgData[Trend],TrendSheetPrdData[#All],9,FALSE),0)</f>
        <v>469</v>
      </c>
      <c r="J28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8" s="5">
        <f>VLOOKUP(TrendSheetStgData[Population]&amp;TrendSheetStgData[Trend],Threshold[#All],4,FALSE)</f>
        <v>10</v>
      </c>
      <c r="L2818" s="5">
        <f>VLOOKUP(TrendSheetStgData[Population]&amp;TrendSheetStgData[Trend],Threshold[#All],5,FALSE)</f>
        <v>5</v>
      </c>
      <c r="M28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19" spans="1:13" x14ac:dyDescent="0.25">
      <c r="A2819" t="s">
        <v>116</v>
      </c>
      <c r="B2819" t="s">
        <v>116</v>
      </c>
      <c r="C2819" t="s">
        <v>78</v>
      </c>
      <c r="D2819" s="1" t="s">
        <v>96</v>
      </c>
      <c r="E2819" t="s">
        <v>93</v>
      </c>
      <c r="F2819" t="s">
        <v>31</v>
      </c>
      <c r="G2819">
        <v>20</v>
      </c>
      <c r="H2819">
        <v>504</v>
      </c>
      <c r="I2819" s="5">
        <f>IFERROR(VLOOKUP(TrendSheetStgData[Population]&amp;TrendSheetStgData[Cost Basis]&amp;TrendSheetStgData[Period]&amp;TrendSheetStgData[Trend],TrendSheetPrdData[#All],9,FALSE),0)</f>
        <v>504</v>
      </c>
      <c r="J28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19" s="5">
        <f>VLOOKUP(TrendSheetStgData[Population]&amp;TrendSheetStgData[Trend],Threshold[#All],4,FALSE)</f>
        <v>10</v>
      </c>
      <c r="L2819" s="5">
        <f>VLOOKUP(TrendSheetStgData[Population]&amp;TrendSheetStgData[Trend],Threshold[#All],5,FALSE)</f>
        <v>5</v>
      </c>
      <c r="M28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0" spans="1:13" x14ac:dyDescent="0.25">
      <c r="A2820" t="s">
        <v>116</v>
      </c>
      <c r="B2820" t="s">
        <v>116</v>
      </c>
      <c r="C2820" t="s">
        <v>78</v>
      </c>
      <c r="D2820" s="1" t="s">
        <v>97</v>
      </c>
      <c r="E2820" t="s">
        <v>93</v>
      </c>
      <c r="F2820" t="s">
        <v>31</v>
      </c>
      <c r="G2820">
        <v>20</v>
      </c>
      <c r="H2820">
        <v>415</v>
      </c>
      <c r="I2820" s="5">
        <f>IFERROR(VLOOKUP(TrendSheetStgData[Population]&amp;TrendSheetStgData[Cost Basis]&amp;TrendSheetStgData[Period]&amp;TrendSheetStgData[Trend],TrendSheetPrdData[#All],9,FALSE),0)</f>
        <v>415</v>
      </c>
      <c r="J28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0" s="5">
        <f>VLOOKUP(TrendSheetStgData[Population]&amp;TrendSheetStgData[Trend],Threshold[#All],4,FALSE)</f>
        <v>10</v>
      </c>
      <c r="L2820" s="5">
        <f>VLOOKUP(TrendSheetStgData[Population]&amp;TrendSheetStgData[Trend],Threshold[#All],5,FALSE)</f>
        <v>5</v>
      </c>
      <c r="M28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1" spans="1:13" x14ac:dyDescent="0.25">
      <c r="A2821" t="s">
        <v>116</v>
      </c>
      <c r="B2821" t="s">
        <v>116</v>
      </c>
      <c r="C2821" t="s">
        <v>78</v>
      </c>
      <c r="D2821" s="1" t="s">
        <v>98</v>
      </c>
      <c r="E2821" t="s">
        <v>93</v>
      </c>
      <c r="F2821" t="s">
        <v>31</v>
      </c>
      <c r="G2821">
        <v>20</v>
      </c>
      <c r="H2821">
        <v>554</v>
      </c>
      <c r="I2821" s="5">
        <f>IFERROR(VLOOKUP(TrendSheetStgData[Population]&amp;TrendSheetStgData[Cost Basis]&amp;TrendSheetStgData[Period]&amp;TrendSheetStgData[Trend],TrendSheetPrdData[#All],9,FALSE),0)</f>
        <v>554</v>
      </c>
      <c r="J28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1" s="5">
        <f>VLOOKUP(TrendSheetStgData[Population]&amp;TrendSheetStgData[Trend],Threshold[#All],4,FALSE)</f>
        <v>10</v>
      </c>
      <c r="L2821" s="5">
        <f>VLOOKUP(TrendSheetStgData[Population]&amp;TrendSheetStgData[Trend],Threshold[#All],5,FALSE)</f>
        <v>5</v>
      </c>
      <c r="M28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2" spans="1:13" x14ac:dyDescent="0.25">
      <c r="A2822" t="s">
        <v>116</v>
      </c>
      <c r="B2822" t="s">
        <v>116</v>
      </c>
      <c r="C2822" t="s">
        <v>78</v>
      </c>
      <c r="D2822" s="1" t="s">
        <v>99</v>
      </c>
      <c r="E2822" t="s">
        <v>93</v>
      </c>
      <c r="F2822" t="s">
        <v>31</v>
      </c>
      <c r="G2822">
        <v>20</v>
      </c>
      <c r="H2822">
        <v>839</v>
      </c>
      <c r="I2822" s="5">
        <f>IFERROR(VLOOKUP(TrendSheetStgData[Population]&amp;TrendSheetStgData[Cost Basis]&amp;TrendSheetStgData[Period]&amp;TrendSheetStgData[Trend],TrendSheetPrdData[#All],9,FALSE),0)</f>
        <v>839</v>
      </c>
      <c r="J28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2" s="5">
        <f>VLOOKUP(TrendSheetStgData[Population]&amp;TrendSheetStgData[Trend],Threshold[#All],4,FALSE)</f>
        <v>10</v>
      </c>
      <c r="L2822" s="5">
        <f>VLOOKUP(TrendSheetStgData[Population]&amp;TrendSheetStgData[Trend],Threshold[#All],5,FALSE)</f>
        <v>5</v>
      </c>
      <c r="M28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3" spans="1:13" x14ac:dyDescent="0.25">
      <c r="A2823" t="s">
        <v>116</v>
      </c>
      <c r="B2823" t="s">
        <v>116</v>
      </c>
      <c r="C2823" t="s">
        <v>78</v>
      </c>
      <c r="D2823" s="1" t="s">
        <v>100</v>
      </c>
      <c r="E2823" t="s">
        <v>93</v>
      </c>
      <c r="F2823" t="s">
        <v>31</v>
      </c>
      <c r="G2823">
        <v>20</v>
      </c>
      <c r="H2823">
        <v>485</v>
      </c>
      <c r="I2823" s="5">
        <f>IFERROR(VLOOKUP(TrendSheetStgData[Population]&amp;TrendSheetStgData[Cost Basis]&amp;TrendSheetStgData[Period]&amp;TrendSheetStgData[Trend],TrendSheetPrdData[#All],9,FALSE),0)</f>
        <v>485</v>
      </c>
      <c r="J28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3" s="5">
        <f>VLOOKUP(TrendSheetStgData[Population]&amp;TrendSheetStgData[Trend],Threshold[#All],4,FALSE)</f>
        <v>10</v>
      </c>
      <c r="L2823" s="5">
        <f>VLOOKUP(TrendSheetStgData[Population]&amp;TrendSheetStgData[Trend],Threshold[#All],5,FALSE)</f>
        <v>5</v>
      </c>
      <c r="M28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4" spans="1:13" x14ac:dyDescent="0.25">
      <c r="A2824" t="s">
        <v>116</v>
      </c>
      <c r="B2824" t="s">
        <v>116</v>
      </c>
      <c r="C2824" t="s">
        <v>78</v>
      </c>
      <c r="D2824" s="1" t="s">
        <v>101</v>
      </c>
      <c r="E2824" t="s">
        <v>93</v>
      </c>
      <c r="F2824" t="s">
        <v>31</v>
      </c>
      <c r="G2824">
        <v>20</v>
      </c>
      <c r="H2824">
        <v>594</v>
      </c>
      <c r="I2824" s="5">
        <f>IFERROR(VLOOKUP(TrendSheetStgData[Population]&amp;TrendSheetStgData[Cost Basis]&amp;TrendSheetStgData[Period]&amp;TrendSheetStgData[Trend],TrendSheetPrdData[#All],9,FALSE),0)</f>
        <v>594</v>
      </c>
      <c r="J28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4" s="5">
        <f>VLOOKUP(TrendSheetStgData[Population]&amp;TrendSheetStgData[Trend],Threshold[#All],4,FALSE)</f>
        <v>10</v>
      </c>
      <c r="L2824" s="5">
        <f>VLOOKUP(TrendSheetStgData[Population]&amp;TrendSheetStgData[Trend],Threshold[#All],5,FALSE)</f>
        <v>5</v>
      </c>
      <c r="M28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5" spans="1:13" x14ac:dyDescent="0.25">
      <c r="A2825" t="s">
        <v>116</v>
      </c>
      <c r="B2825" t="s">
        <v>116</v>
      </c>
      <c r="C2825" t="s">
        <v>78</v>
      </c>
      <c r="D2825" s="1" t="s">
        <v>102</v>
      </c>
      <c r="E2825" t="s">
        <v>93</v>
      </c>
      <c r="F2825" t="s">
        <v>31</v>
      </c>
      <c r="G2825">
        <v>20</v>
      </c>
      <c r="H2825">
        <v>421</v>
      </c>
      <c r="I2825" s="5">
        <f>IFERROR(VLOOKUP(TrendSheetStgData[Population]&amp;TrendSheetStgData[Cost Basis]&amp;TrendSheetStgData[Period]&amp;TrendSheetStgData[Trend],TrendSheetPrdData[#All],9,FALSE),0)</f>
        <v>423</v>
      </c>
      <c r="J28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0.4728132387706856</v>
      </c>
      <c r="K2825" s="5">
        <f>VLOOKUP(TrendSheetStgData[Population]&amp;TrendSheetStgData[Trend],Threshold[#All],4,FALSE)</f>
        <v>10</v>
      </c>
      <c r="L2825" s="5">
        <f>VLOOKUP(TrendSheetStgData[Population]&amp;TrendSheetStgData[Trend],Threshold[#All],5,FALSE)</f>
        <v>5</v>
      </c>
      <c r="M28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26" spans="1:13" x14ac:dyDescent="0.25">
      <c r="A2826" t="s">
        <v>116</v>
      </c>
      <c r="B2826" t="s">
        <v>116</v>
      </c>
      <c r="C2826" t="s">
        <v>78</v>
      </c>
      <c r="D2826" s="1" t="s">
        <v>103</v>
      </c>
      <c r="E2826" t="s">
        <v>93</v>
      </c>
      <c r="F2826" t="s">
        <v>31</v>
      </c>
      <c r="G2826">
        <v>20</v>
      </c>
      <c r="H2826">
        <v>327</v>
      </c>
      <c r="I2826" s="5">
        <f>IFERROR(VLOOKUP(TrendSheetStgData[Population]&amp;TrendSheetStgData[Cost Basis]&amp;TrendSheetStgData[Period]&amp;TrendSheetStgData[Trend],TrendSheetPrdData[#All],9,FALSE),0)</f>
        <v>327</v>
      </c>
      <c r="J28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6" s="5">
        <f>VLOOKUP(TrendSheetStgData[Population]&amp;TrendSheetStgData[Trend],Threshold[#All],4,FALSE)</f>
        <v>10</v>
      </c>
      <c r="L2826" s="5">
        <f>VLOOKUP(TrendSheetStgData[Population]&amp;TrendSheetStgData[Trend],Threshold[#All],5,FALSE)</f>
        <v>5</v>
      </c>
      <c r="M28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7" spans="1:13" x14ac:dyDescent="0.25">
      <c r="A2827" t="s">
        <v>116</v>
      </c>
      <c r="B2827" t="s">
        <v>116</v>
      </c>
      <c r="C2827" t="s">
        <v>78</v>
      </c>
      <c r="D2827" s="1" t="s">
        <v>104</v>
      </c>
      <c r="E2827" t="s">
        <v>93</v>
      </c>
      <c r="F2827" t="s">
        <v>31</v>
      </c>
      <c r="G2827">
        <v>20</v>
      </c>
      <c r="H2827">
        <v>391</v>
      </c>
      <c r="I2827" s="5">
        <f>IFERROR(VLOOKUP(TrendSheetStgData[Population]&amp;TrendSheetStgData[Cost Basis]&amp;TrendSheetStgData[Period]&amp;TrendSheetStgData[Trend],TrendSheetPrdData[#All],9,FALSE),0)</f>
        <v>370</v>
      </c>
      <c r="J28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5.6756756756756763</v>
      </c>
      <c r="K2827" s="5">
        <f>VLOOKUP(TrendSheetStgData[Population]&amp;TrendSheetStgData[Trend],Threshold[#All],4,FALSE)</f>
        <v>10</v>
      </c>
      <c r="L2827" s="5">
        <f>VLOOKUP(TrendSheetStgData[Population]&amp;TrendSheetStgData[Trend],Threshold[#All],5,FALSE)</f>
        <v>5</v>
      </c>
      <c r="M28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28" spans="1:13" x14ac:dyDescent="0.25">
      <c r="A2828" t="s">
        <v>116</v>
      </c>
      <c r="B2828" t="s">
        <v>116</v>
      </c>
      <c r="C2828" t="s">
        <v>78</v>
      </c>
      <c r="D2828" s="1" t="s">
        <v>105</v>
      </c>
      <c r="E2828" t="s">
        <v>113</v>
      </c>
      <c r="F2828" t="s">
        <v>31</v>
      </c>
      <c r="G2828">
        <v>20</v>
      </c>
      <c r="H2828">
        <v>391</v>
      </c>
      <c r="I2828" s="5">
        <f>IFERROR(VLOOKUP(TrendSheetStgData[Population]&amp;TrendSheetStgData[Cost Basis]&amp;TrendSheetStgData[Period]&amp;TrendSheetStgData[Trend],TrendSheetPrdData[#All],9,FALSE),0)</f>
        <v>391</v>
      </c>
      <c r="J28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8" s="5">
        <f>VLOOKUP(TrendSheetStgData[Population]&amp;TrendSheetStgData[Trend],Threshold[#All],4,FALSE)</f>
        <v>10</v>
      </c>
      <c r="L2828" s="5">
        <f>VLOOKUP(TrendSheetStgData[Population]&amp;TrendSheetStgData[Trend],Threshold[#All],5,FALSE)</f>
        <v>5</v>
      </c>
      <c r="M28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29" spans="1:13" x14ac:dyDescent="0.25">
      <c r="A2829" t="s">
        <v>116</v>
      </c>
      <c r="B2829" t="s">
        <v>116</v>
      </c>
      <c r="C2829" t="s">
        <v>78</v>
      </c>
      <c r="D2829" s="1" t="s">
        <v>106</v>
      </c>
      <c r="E2829" t="s">
        <v>113</v>
      </c>
      <c r="F2829" t="s">
        <v>31</v>
      </c>
      <c r="G2829">
        <v>20</v>
      </c>
      <c r="H2829">
        <v>457</v>
      </c>
      <c r="I2829" s="5">
        <f>IFERROR(VLOOKUP(TrendSheetStgData[Population]&amp;TrendSheetStgData[Cost Basis]&amp;TrendSheetStgData[Period]&amp;TrendSheetStgData[Trend],TrendSheetPrdData[#All],9,FALSE),0)</f>
        <v>457</v>
      </c>
      <c r="J28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29" s="5">
        <f>VLOOKUP(TrendSheetStgData[Population]&amp;TrendSheetStgData[Trend],Threshold[#All],4,FALSE)</f>
        <v>10</v>
      </c>
      <c r="L2829" s="5">
        <f>VLOOKUP(TrendSheetStgData[Population]&amp;TrendSheetStgData[Trend],Threshold[#All],5,FALSE)</f>
        <v>5</v>
      </c>
      <c r="M28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30" spans="1:13" x14ac:dyDescent="0.25">
      <c r="A2830" t="s">
        <v>116</v>
      </c>
      <c r="B2830" t="s">
        <v>116</v>
      </c>
      <c r="C2830" t="s">
        <v>78</v>
      </c>
      <c r="D2830" s="1" t="s">
        <v>107</v>
      </c>
      <c r="E2830" t="s">
        <v>113</v>
      </c>
      <c r="F2830" t="s">
        <v>31</v>
      </c>
      <c r="G2830">
        <v>20</v>
      </c>
      <c r="H2830">
        <v>474</v>
      </c>
      <c r="I2830" s="5">
        <f>IFERROR(VLOOKUP(TrendSheetStgData[Population]&amp;TrendSheetStgData[Cost Basis]&amp;TrendSheetStgData[Period]&amp;TrendSheetStgData[Trend],TrendSheetPrdData[#All],9,FALSE),0)</f>
        <v>474</v>
      </c>
      <c r="J28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30" s="5">
        <f>VLOOKUP(TrendSheetStgData[Population]&amp;TrendSheetStgData[Trend],Threshold[#All],4,FALSE)</f>
        <v>10</v>
      </c>
      <c r="L2830" s="5">
        <f>VLOOKUP(TrendSheetStgData[Population]&amp;TrendSheetStgData[Trend],Threshold[#All],5,FALSE)</f>
        <v>5</v>
      </c>
      <c r="M28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31" spans="1:13" x14ac:dyDescent="0.25">
      <c r="A2831" t="s">
        <v>116</v>
      </c>
      <c r="B2831" t="s">
        <v>116</v>
      </c>
      <c r="C2831" t="s">
        <v>78</v>
      </c>
      <c r="D2831" s="1" t="s">
        <v>108</v>
      </c>
      <c r="E2831" t="s">
        <v>113</v>
      </c>
      <c r="F2831" t="s">
        <v>31</v>
      </c>
      <c r="G2831">
        <v>20</v>
      </c>
      <c r="H2831">
        <v>316</v>
      </c>
      <c r="I2831" s="5">
        <f>IFERROR(VLOOKUP(TrendSheetStgData[Population]&amp;TrendSheetStgData[Cost Basis]&amp;TrendSheetStgData[Period]&amp;TrendSheetStgData[Trend],TrendSheetPrdData[#All],9,FALSE),0)</f>
        <v>308</v>
      </c>
      <c r="J28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2.5974025974025974</v>
      </c>
      <c r="K2831" s="5">
        <f>VLOOKUP(TrendSheetStgData[Population]&amp;TrendSheetStgData[Trend],Threshold[#All],4,FALSE)</f>
        <v>10</v>
      </c>
      <c r="L2831" s="5">
        <f>VLOOKUP(TrendSheetStgData[Population]&amp;TrendSheetStgData[Trend],Threshold[#All],5,FALSE)</f>
        <v>5</v>
      </c>
      <c r="M28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32" spans="1:13" x14ac:dyDescent="0.25">
      <c r="A2832" t="s">
        <v>116</v>
      </c>
      <c r="B2832" t="s">
        <v>116</v>
      </c>
      <c r="C2832" t="s">
        <v>78</v>
      </c>
      <c r="D2832" s="1" t="s">
        <v>109</v>
      </c>
      <c r="E2832" t="s">
        <v>113</v>
      </c>
      <c r="F2832" t="s">
        <v>31</v>
      </c>
      <c r="G2832">
        <v>20</v>
      </c>
      <c r="H2832">
        <v>398</v>
      </c>
      <c r="I2832" s="5">
        <f>IFERROR(VLOOKUP(TrendSheetStgData[Population]&amp;TrendSheetStgData[Cost Basis]&amp;TrendSheetStgData[Period]&amp;TrendSheetStgData[Trend],TrendSheetPrdData[#All],9,FALSE),0)</f>
        <v>398</v>
      </c>
      <c r="J28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32" s="5">
        <f>VLOOKUP(TrendSheetStgData[Population]&amp;TrendSheetStgData[Trend],Threshold[#All],4,FALSE)</f>
        <v>10</v>
      </c>
      <c r="L2832" s="5">
        <f>VLOOKUP(TrendSheetStgData[Population]&amp;TrendSheetStgData[Trend],Threshold[#All],5,FALSE)</f>
        <v>5</v>
      </c>
      <c r="M28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33" spans="1:13" x14ac:dyDescent="0.25">
      <c r="A2833" t="s">
        <v>116</v>
      </c>
      <c r="B2833" t="s">
        <v>116</v>
      </c>
      <c r="C2833" t="s">
        <v>78</v>
      </c>
      <c r="D2833" s="1" t="s">
        <v>110</v>
      </c>
      <c r="E2833" t="s">
        <v>113</v>
      </c>
      <c r="F2833" t="s">
        <v>31</v>
      </c>
      <c r="G2833">
        <v>20</v>
      </c>
      <c r="H2833">
        <v>472</v>
      </c>
      <c r="I2833" s="5">
        <f>IFERROR(VLOOKUP(TrendSheetStgData[Population]&amp;TrendSheetStgData[Cost Basis]&amp;TrendSheetStgData[Period]&amp;TrendSheetStgData[Trend],TrendSheetPrdData[#All],9,FALSE),0)</f>
        <v>468</v>
      </c>
      <c r="J28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0.85470085470085477</v>
      </c>
      <c r="K2833" s="5">
        <f>VLOOKUP(TrendSheetStgData[Population]&amp;TrendSheetStgData[Trend],Threshold[#All],4,FALSE)</f>
        <v>10</v>
      </c>
      <c r="L2833" s="5">
        <f>VLOOKUP(TrendSheetStgData[Population]&amp;TrendSheetStgData[Trend],Threshold[#All],5,FALSE)</f>
        <v>5</v>
      </c>
      <c r="M28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34" spans="1:13" x14ac:dyDescent="0.25">
      <c r="A2834" t="s">
        <v>116</v>
      </c>
      <c r="B2834" t="s">
        <v>116</v>
      </c>
      <c r="C2834" t="s">
        <v>78</v>
      </c>
      <c r="D2834" s="1" t="s">
        <v>111</v>
      </c>
      <c r="E2834" t="s">
        <v>113</v>
      </c>
      <c r="F2834" t="s">
        <v>31</v>
      </c>
      <c r="G2834">
        <v>20</v>
      </c>
      <c r="H2834">
        <v>350</v>
      </c>
      <c r="I2834" s="5">
        <f>IFERROR(VLOOKUP(TrendSheetStgData[Population]&amp;TrendSheetStgData[Cost Basis]&amp;TrendSheetStgData[Period]&amp;TrendSheetStgData[Trend],TrendSheetPrdData[#All],9,FALSE),0)</f>
        <v>248</v>
      </c>
      <c r="J28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41.12903225806452</v>
      </c>
      <c r="K2834" s="5">
        <f>VLOOKUP(TrendSheetStgData[Population]&amp;TrendSheetStgData[Trend],Threshold[#All],4,FALSE)</f>
        <v>10</v>
      </c>
      <c r="L2834" s="5">
        <f>VLOOKUP(TrendSheetStgData[Population]&amp;TrendSheetStgData[Trend],Threshold[#All],5,FALSE)</f>
        <v>5</v>
      </c>
      <c r="M28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35" spans="1:13" x14ac:dyDescent="0.25">
      <c r="A2835" t="s">
        <v>116</v>
      </c>
      <c r="B2835" t="s">
        <v>116</v>
      </c>
      <c r="C2835" t="s">
        <v>78</v>
      </c>
      <c r="D2835" s="1" t="s">
        <v>112</v>
      </c>
      <c r="E2835" t="s">
        <v>113</v>
      </c>
      <c r="F2835" t="s">
        <v>31</v>
      </c>
      <c r="G2835">
        <v>20</v>
      </c>
      <c r="H2835">
        <v>309</v>
      </c>
      <c r="I2835" s="5">
        <f>IFERROR(VLOOKUP(TrendSheetStgData[Population]&amp;TrendSheetStgData[Cost Basis]&amp;TrendSheetStgData[Period]&amp;TrendSheetStgData[Trend],TrendSheetPrdData[#All],9,FALSE),0)</f>
        <v>119</v>
      </c>
      <c r="J28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159.66386554621849</v>
      </c>
      <c r="K2835" s="5">
        <f>VLOOKUP(TrendSheetStgData[Population]&amp;TrendSheetStgData[Trend],Threshold[#All],4,FALSE)</f>
        <v>10</v>
      </c>
      <c r="L2835" s="5">
        <f>VLOOKUP(TrendSheetStgData[Population]&amp;TrendSheetStgData[Trend],Threshold[#All],5,FALSE)</f>
        <v>5</v>
      </c>
      <c r="M28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36" spans="1:13" x14ac:dyDescent="0.25">
      <c r="A2836" t="s">
        <v>116</v>
      </c>
      <c r="B2836" t="s">
        <v>116</v>
      </c>
      <c r="C2836" t="s">
        <v>78</v>
      </c>
      <c r="D2836" s="1" t="s">
        <v>114</v>
      </c>
      <c r="E2836" t="s">
        <v>113</v>
      </c>
      <c r="F2836" t="s">
        <v>31</v>
      </c>
      <c r="G2836">
        <v>20</v>
      </c>
      <c r="H2836">
        <v>164</v>
      </c>
      <c r="I2836" s="5">
        <f>IFERROR(VLOOKUP(TrendSheetStgData[Population]&amp;TrendSheetStgData[Cost Basis]&amp;TrendSheetStgData[Period]&amp;TrendSheetStgData[Trend],TrendSheetPrdData[#All],9,FALSE),0)</f>
        <v>0</v>
      </c>
      <c r="J28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36" s="5">
        <f>VLOOKUP(TrendSheetStgData[Population]&amp;TrendSheetStgData[Trend],Threshold[#All],4,FALSE)</f>
        <v>10</v>
      </c>
      <c r="L2836" s="5">
        <f>VLOOKUP(TrendSheetStgData[Population]&amp;TrendSheetStgData[Trend],Threshold[#All],5,FALSE)</f>
        <v>5</v>
      </c>
      <c r="M28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37" spans="1:13" x14ac:dyDescent="0.25">
      <c r="A2837" t="s">
        <v>116</v>
      </c>
      <c r="B2837" t="s">
        <v>116</v>
      </c>
      <c r="C2837" t="s">
        <v>78</v>
      </c>
      <c r="D2837" s="1" t="s">
        <v>92</v>
      </c>
      <c r="E2837" t="s">
        <v>93</v>
      </c>
      <c r="F2837" t="s">
        <v>32</v>
      </c>
      <c r="G2837">
        <v>21</v>
      </c>
      <c r="H2837">
        <v>1184</v>
      </c>
      <c r="I2837" s="5">
        <f>IFERROR(VLOOKUP(TrendSheetStgData[Population]&amp;TrendSheetStgData[Cost Basis]&amp;TrendSheetStgData[Period]&amp;TrendSheetStgData[Trend],TrendSheetPrdData[#All],9,FALSE),0)</f>
        <v>1182</v>
      </c>
      <c r="J28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0.16920473773265651</v>
      </c>
      <c r="K2837" s="5">
        <f>VLOOKUP(TrendSheetStgData[Population]&amp;TrendSheetStgData[Trend],Threshold[#All],4,FALSE)</f>
        <v>10</v>
      </c>
      <c r="L2837" s="5">
        <f>VLOOKUP(TrendSheetStgData[Population]&amp;TrendSheetStgData[Trend],Threshold[#All],5,FALSE)</f>
        <v>5</v>
      </c>
      <c r="M28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38" spans="1:13" x14ac:dyDescent="0.25">
      <c r="A2838" t="s">
        <v>116</v>
      </c>
      <c r="B2838" t="s">
        <v>116</v>
      </c>
      <c r="C2838" t="s">
        <v>78</v>
      </c>
      <c r="D2838" s="1" t="s">
        <v>94</v>
      </c>
      <c r="E2838" t="s">
        <v>93</v>
      </c>
      <c r="F2838" t="s">
        <v>32</v>
      </c>
      <c r="G2838">
        <v>21</v>
      </c>
      <c r="H2838">
        <v>1078</v>
      </c>
      <c r="I2838" s="5">
        <f>IFERROR(VLOOKUP(TrendSheetStgData[Population]&amp;TrendSheetStgData[Cost Basis]&amp;TrendSheetStgData[Period]&amp;TrendSheetStgData[Trend],TrendSheetPrdData[#All],9,FALSE),0)</f>
        <v>1078</v>
      </c>
      <c r="J28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38" s="5">
        <f>VLOOKUP(TrendSheetStgData[Population]&amp;TrendSheetStgData[Trend],Threshold[#All],4,FALSE)</f>
        <v>10</v>
      </c>
      <c r="L2838" s="5">
        <f>VLOOKUP(TrendSheetStgData[Population]&amp;TrendSheetStgData[Trend],Threshold[#All],5,FALSE)</f>
        <v>5</v>
      </c>
      <c r="M28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39" spans="1:13" x14ac:dyDescent="0.25">
      <c r="A2839" t="s">
        <v>116</v>
      </c>
      <c r="B2839" t="s">
        <v>116</v>
      </c>
      <c r="C2839" t="s">
        <v>78</v>
      </c>
      <c r="D2839" s="1" t="s">
        <v>95</v>
      </c>
      <c r="E2839" t="s">
        <v>93</v>
      </c>
      <c r="F2839" t="s">
        <v>32</v>
      </c>
      <c r="G2839">
        <v>21</v>
      </c>
      <c r="H2839">
        <v>1045</v>
      </c>
      <c r="I2839" s="5">
        <f>IFERROR(VLOOKUP(TrendSheetStgData[Population]&amp;TrendSheetStgData[Cost Basis]&amp;TrendSheetStgData[Period]&amp;TrendSheetStgData[Trend],TrendSheetPrdData[#All],9,FALSE),0)</f>
        <v>1045</v>
      </c>
      <c r="J28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39" s="5">
        <f>VLOOKUP(TrendSheetStgData[Population]&amp;TrendSheetStgData[Trend],Threshold[#All],4,FALSE)</f>
        <v>10</v>
      </c>
      <c r="L2839" s="5">
        <f>VLOOKUP(TrendSheetStgData[Population]&amp;TrendSheetStgData[Trend],Threshold[#All],5,FALSE)</f>
        <v>5</v>
      </c>
      <c r="M28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0" spans="1:13" x14ac:dyDescent="0.25">
      <c r="A2840" t="s">
        <v>116</v>
      </c>
      <c r="B2840" t="s">
        <v>116</v>
      </c>
      <c r="C2840" t="s">
        <v>78</v>
      </c>
      <c r="D2840" s="1" t="s">
        <v>96</v>
      </c>
      <c r="E2840" t="s">
        <v>93</v>
      </c>
      <c r="F2840" t="s">
        <v>32</v>
      </c>
      <c r="G2840">
        <v>21</v>
      </c>
      <c r="H2840">
        <v>1235</v>
      </c>
      <c r="I2840" s="5">
        <f>IFERROR(VLOOKUP(TrendSheetStgData[Population]&amp;TrendSheetStgData[Cost Basis]&amp;TrendSheetStgData[Period]&amp;TrendSheetStgData[Trend],TrendSheetPrdData[#All],9,FALSE),0)</f>
        <v>1235</v>
      </c>
      <c r="J28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40" s="5">
        <f>VLOOKUP(TrendSheetStgData[Population]&amp;TrendSheetStgData[Trend],Threshold[#All],4,FALSE)</f>
        <v>10</v>
      </c>
      <c r="L2840" s="5">
        <f>VLOOKUP(TrendSheetStgData[Population]&amp;TrendSheetStgData[Trend],Threshold[#All],5,FALSE)</f>
        <v>5</v>
      </c>
      <c r="M28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1" spans="1:13" x14ac:dyDescent="0.25">
      <c r="A2841" t="s">
        <v>116</v>
      </c>
      <c r="B2841" t="s">
        <v>116</v>
      </c>
      <c r="C2841" t="s">
        <v>78</v>
      </c>
      <c r="D2841" s="1" t="s">
        <v>97</v>
      </c>
      <c r="E2841" t="s">
        <v>93</v>
      </c>
      <c r="F2841" t="s">
        <v>32</v>
      </c>
      <c r="G2841">
        <v>21</v>
      </c>
      <c r="H2841">
        <v>1083</v>
      </c>
      <c r="I2841" s="5">
        <f>IFERROR(VLOOKUP(TrendSheetStgData[Population]&amp;TrendSheetStgData[Cost Basis]&amp;TrendSheetStgData[Period]&amp;TrendSheetStgData[Trend],TrendSheetPrdData[#All],9,FALSE),0)</f>
        <v>1083</v>
      </c>
      <c r="J28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41" s="5">
        <f>VLOOKUP(TrendSheetStgData[Population]&amp;TrendSheetStgData[Trend],Threshold[#All],4,FALSE)</f>
        <v>10</v>
      </c>
      <c r="L2841" s="5">
        <f>VLOOKUP(TrendSheetStgData[Population]&amp;TrendSheetStgData[Trend],Threshold[#All],5,FALSE)</f>
        <v>5</v>
      </c>
      <c r="M28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2" spans="1:13" x14ac:dyDescent="0.25">
      <c r="A2842" t="s">
        <v>116</v>
      </c>
      <c r="B2842" t="s">
        <v>116</v>
      </c>
      <c r="C2842" t="s">
        <v>78</v>
      </c>
      <c r="D2842" s="1" t="s">
        <v>98</v>
      </c>
      <c r="E2842" t="s">
        <v>93</v>
      </c>
      <c r="F2842" t="s">
        <v>32</v>
      </c>
      <c r="G2842">
        <v>21</v>
      </c>
      <c r="H2842">
        <v>1145</v>
      </c>
      <c r="I2842" s="5">
        <f>IFERROR(VLOOKUP(TrendSheetStgData[Population]&amp;TrendSheetStgData[Cost Basis]&amp;TrendSheetStgData[Period]&amp;TrendSheetStgData[Trend],TrendSheetPrdData[#All],9,FALSE),0)</f>
        <v>1144</v>
      </c>
      <c r="J28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8.7412587412587409E-2</v>
      </c>
      <c r="K2842" s="5">
        <f>VLOOKUP(TrendSheetStgData[Population]&amp;TrendSheetStgData[Trend],Threshold[#All],4,FALSE)</f>
        <v>10</v>
      </c>
      <c r="L2842" s="5">
        <f>VLOOKUP(TrendSheetStgData[Population]&amp;TrendSheetStgData[Trend],Threshold[#All],5,FALSE)</f>
        <v>5</v>
      </c>
      <c r="M28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43" spans="1:13" x14ac:dyDescent="0.25">
      <c r="A2843" t="s">
        <v>116</v>
      </c>
      <c r="B2843" t="s">
        <v>116</v>
      </c>
      <c r="C2843" t="s">
        <v>78</v>
      </c>
      <c r="D2843" s="1" t="s">
        <v>99</v>
      </c>
      <c r="E2843" t="s">
        <v>93</v>
      </c>
      <c r="F2843" t="s">
        <v>32</v>
      </c>
      <c r="G2843">
        <v>21</v>
      </c>
      <c r="H2843">
        <v>1302</v>
      </c>
      <c r="I2843" s="5">
        <f>IFERROR(VLOOKUP(TrendSheetStgData[Population]&amp;TrendSheetStgData[Cost Basis]&amp;TrendSheetStgData[Period]&amp;TrendSheetStgData[Trend],TrendSheetPrdData[#All],9,FALSE),0)</f>
        <v>1302</v>
      </c>
      <c r="J28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43" s="5">
        <f>VLOOKUP(TrendSheetStgData[Population]&amp;TrendSheetStgData[Trend],Threshold[#All],4,FALSE)</f>
        <v>10</v>
      </c>
      <c r="L2843" s="5">
        <f>VLOOKUP(TrendSheetStgData[Population]&amp;TrendSheetStgData[Trend],Threshold[#All],5,FALSE)</f>
        <v>5</v>
      </c>
      <c r="M28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4" spans="1:13" x14ac:dyDescent="0.25">
      <c r="A2844" t="s">
        <v>116</v>
      </c>
      <c r="B2844" t="s">
        <v>116</v>
      </c>
      <c r="C2844" t="s">
        <v>78</v>
      </c>
      <c r="D2844" s="1" t="s">
        <v>100</v>
      </c>
      <c r="E2844" t="s">
        <v>93</v>
      </c>
      <c r="F2844" t="s">
        <v>32</v>
      </c>
      <c r="G2844">
        <v>21</v>
      </c>
      <c r="H2844">
        <v>1084</v>
      </c>
      <c r="I2844" s="5">
        <f>IFERROR(VLOOKUP(TrendSheetStgData[Population]&amp;TrendSheetStgData[Cost Basis]&amp;TrendSheetStgData[Period]&amp;TrendSheetStgData[Trend],TrendSheetPrdData[#All],9,FALSE),0)</f>
        <v>1084</v>
      </c>
      <c r="J28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44" s="5">
        <f>VLOOKUP(TrendSheetStgData[Population]&amp;TrendSheetStgData[Trend],Threshold[#All],4,FALSE)</f>
        <v>10</v>
      </c>
      <c r="L2844" s="5">
        <f>VLOOKUP(TrendSheetStgData[Population]&amp;TrendSheetStgData[Trend],Threshold[#All],5,FALSE)</f>
        <v>5</v>
      </c>
      <c r="M28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5" spans="1:13" x14ac:dyDescent="0.25">
      <c r="A2845" t="s">
        <v>116</v>
      </c>
      <c r="B2845" t="s">
        <v>116</v>
      </c>
      <c r="C2845" t="s">
        <v>78</v>
      </c>
      <c r="D2845" s="1" t="s">
        <v>101</v>
      </c>
      <c r="E2845" t="s">
        <v>93</v>
      </c>
      <c r="F2845" t="s">
        <v>32</v>
      </c>
      <c r="G2845">
        <v>21</v>
      </c>
      <c r="H2845">
        <v>1163</v>
      </c>
      <c r="I2845" s="5">
        <f>IFERROR(VLOOKUP(TrendSheetStgData[Population]&amp;TrendSheetStgData[Cost Basis]&amp;TrendSheetStgData[Period]&amp;TrendSheetStgData[Trend],TrendSheetPrdData[#All],9,FALSE),0)</f>
        <v>1163</v>
      </c>
      <c r="J28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45" s="5">
        <f>VLOOKUP(TrendSheetStgData[Population]&amp;TrendSheetStgData[Trend],Threshold[#All],4,FALSE)</f>
        <v>10</v>
      </c>
      <c r="L2845" s="5">
        <f>VLOOKUP(TrendSheetStgData[Population]&amp;TrendSheetStgData[Trend],Threshold[#All],5,FALSE)</f>
        <v>5</v>
      </c>
      <c r="M28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46" spans="1:13" x14ac:dyDescent="0.25">
      <c r="A2846" t="s">
        <v>116</v>
      </c>
      <c r="B2846" t="s">
        <v>116</v>
      </c>
      <c r="C2846" t="s">
        <v>78</v>
      </c>
      <c r="D2846" s="1" t="s">
        <v>102</v>
      </c>
      <c r="E2846" t="s">
        <v>93</v>
      </c>
      <c r="F2846" t="s">
        <v>32</v>
      </c>
      <c r="G2846">
        <v>21</v>
      </c>
      <c r="H2846">
        <v>1105</v>
      </c>
      <c r="I2846" s="5">
        <f>IFERROR(VLOOKUP(TrendSheetStgData[Population]&amp;TrendSheetStgData[Cost Basis]&amp;TrendSheetStgData[Period]&amp;TrendSheetStgData[Trend],TrendSheetPrdData[#All],9,FALSE),0)</f>
        <v>1104</v>
      </c>
      <c r="J28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9.0579710144927536E-2</v>
      </c>
      <c r="K2846" s="5">
        <f>VLOOKUP(TrendSheetStgData[Population]&amp;TrendSheetStgData[Trend],Threshold[#All],4,FALSE)</f>
        <v>10</v>
      </c>
      <c r="L2846" s="5">
        <f>VLOOKUP(TrendSheetStgData[Population]&amp;TrendSheetStgData[Trend],Threshold[#All],5,FALSE)</f>
        <v>5</v>
      </c>
      <c r="M28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47" spans="1:13" x14ac:dyDescent="0.25">
      <c r="A2847" t="s">
        <v>116</v>
      </c>
      <c r="B2847" t="s">
        <v>116</v>
      </c>
      <c r="C2847" t="s">
        <v>78</v>
      </c>
      <c r="D2847" s="1" t="s">
        <v>103</v>
      </c>
      <c r="E2847" t="s">
        <v>93</v>
      </c>
      <c r="F2847" t="s">
        <v>32</v>
      </c>
      <c r="G2847">
        <v>21</v>
      </c>
      <c r="H2847">
        <v>1034</v>
      </c>
      <c r="I2847" s="5">
        <f>IFERROR(VLOOKUP(TrendSheetStgData[Population]&amp;TrendSheetStgData[Cost Basis]&amp;TrendSheetStgData[Period]&amp;TrendSheetStgData[Trend],TrendSheetPrdData[#All],9,FALSE),0)</f>
        <v>1030</v>
      </c>
      <c r="J28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0.38834951456310679</v>
      </c>
      <c r="K2847" s="5">
        <f>VLOOKUP(TrendSheetStgData[Population]&amp;TrendSheetStgData[Trend],Threshold[#All],4,FALSE)</f>
        <v>10</v>
      </c>
      <c r="L2847" s="5">
        <f>VLOOKUP(TrendSheetStgData[Population]&amp;TrendSheetStgData[Trend],Threshold[#All],5,FALSE)</f>
        <v>5</v>
      </c>
      <c r="M28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48" spans="1:13" x14ac:dyDescent="0.25">
      <c r="A2848" t="s">
        <v>116</v>
      </c>
      <c r="B2848" t="s">
        <v>116</v>
      </c>
      <c r="C2848" t="s">
        <v>78</v>
      </c>
      <c r="D2848" s="1" t="s">
        <v>104</v>
      </c>
      <c r="E2848" t="s">
        <v>93</v>
      </c>
      <c r="F2848" t="s">
        <v>32</v>
      </c>
      <c r="G2848">
        <v>21</v>
      </c>
      <c r="H2848">
        <v>1392</v>
      </c>
      <c r="I2848" s="5">
        <f>IFERROR(VLOOKUP(TrendSheetStgData[Population]&amp;TrendSheetStgData[Cost Basis]&amp;TrendSheetStgData[Period]&amp;TrendSheetStgData[Trend],TrendSheetPrdData[#All],9,FALSE),0)</f>
        <v>1387</v>
      </c>
      <c r="J28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0.36049026676279738</v>
      </c>
      <c r="K2848" s="5">
        <f>VLOOKUP(TrendSheetStgData[Population]&amp;TrendSheetStgData[Trend],Threshold[#All],4,FALSE)</f>
        <v>10</v>
      </c>
      <c r="L2848" s="5">
        <f>VLOOKUP(TrendSheetStgData[Population]&amp;TrendSheetStgData[Trend],Threshold[#All],5,FALSE)</f>
        <v>5</v>
      </c>
      <c r="M28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49" spans="1:13" x14ac:dyDescent="0.25">
      <c r="A2849" t="s">
        <v>116</v>
      </c>
      <c r="B2849" t="s">
        <v>116</v>
      </c>
      <c r="C2849" t="s">
        <v>78</v>
      </c>
      <c r="D2849" s="1" t="s">
        <v>105</v>
      </c>
      <c r="E2849" t="s">
        <v>113</v>
      </c>
      <c r="F2849" t="s">
        <v>32</v>
      </c>
      <c r="G2849">
        <v>21</v>
      </c>
      <c r="H2849">
        <v>1218</v>
      </c>
      <c r="I2849" s="5">
        <f>IFERROR(VLOOKUP(TrendSheetStgData[Population]&amp;TrendSheetStgData[Cost Basis]&amp;TrendSheetStgData[Period]&amp;TrendSheetStgData[Trend],TrendSheetPrdData[#All],9,FALSE),0)</f>
        <v>1215</v>
      </c>
      <c r="J28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0.24691358024691357</v>
      </c>
      <c r="K2849" s="5">
        <f>VLOOKUP(TrendSheetStgData[Population]&amp;TrendSheetStgData[Trend],Threshold[#All],4,FALSE)</f>
        <v>10</v>
      </c>
      <c r="L2849" s="5">
        <f>VLOOKUP(TrendSheetStgData[Population]&amp;TrendSheetStgData[Trend],Threshold[#All],5,FALSE)</f>
        <v>5</v>
      </c>
      <c r="M28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0" spans="1:13" x14ac:dyDescent="0.25">
      <c r="A2850" t="s">
        <v>116</v>
      </c>
      <c r="B2850" t="s">
        <v>116</v>
      </c>
      <c r="C2850" t="s">
        <v>78</v>
      </c>
      <c r="D2850" s="1" t="s">
        <v>106</v>
      </c>
      <c r="E2850" t="s">
        <v>113</v>
      </c>
      <c r="F2850" t="s">
        <v>32</v>
      </c>
      <c r="G2850">
        <v>21</v>
      </c>
      <c r="H2850">
        <v>1168</v>
      </c>
      <c r="I2850" s="5">
        <f>IFERROR(VLOOKUP(TrendSheetStgData[Population]&amp;TrendSheetStgData[Cost Basis]&amp;TrendSheetStgData[Period]&amp;TrendSheetStgData[Trend],TrendSheetPrdData[#All],9,FALSE),0)</f>
        <v>1160</v>
      </c>
      <c r="J28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0.68965517241379315</v>
      </c>
      <c r="K2850" s="5">
        <f>VLOOKUP(TrendSheetStgData[Population]&amp;TrendSheetStgData[Trend],Threshold[#All],4,FALSE)</f>
        <v>10</v>
      </c>
      <c r="L2850" s="5">
        <f>VLOOKUP(TrendSheetStgData[Population]&amp;TrendSheetStgData[Trend],Threshold[#All],5,FALSE)</f>
        <v>5</v>
      </c>
      <c r="M28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1" spans="1:13" x14ac:dyDescent="0.25">
      <c r="A2851" t="s">
        <v>116</v>
      </c>
      <c r="B2851" t="s">
        <v>116</v>
      </c>
      <c r="C2851" t="s">
        <v>78</v>
      </c>
      <c r="D2851" s="1" t="s">
        <v>107</v>
      </c>
      <c r="E2851" t="s">
        <v>113</v>
      </c>
      <c r="F2851" t="s">
        <v>32</v>
      </c>
      <c r="G2851">
        <v>21</v>
      </c>
      <c r="H2851">
        <v>1146</v>
      </c>
      <c r="I2851" s="5">
        <f>IFERROR(VLOOKUP(TrendSheetStgData[Population]&amp;TrendSheetStgData[Cost Basis]&amp;TrendSheetStgData[Period]&amp;TrendSheetStgData[Trend],TrendSheetPrdData[#All],9,FALSE),0)</f>
        <v>1140</v>
      </c>
      <c r="J28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0.52631578947368418</v>
      </c>
      <c r="K2851" s="5">
        <f>VLOOKUP(TrendSheetStgData[Population]&amp;TrendSheetStgData[Trend],Threshold[#All],4,FALSE)</f>
        <v>10</v>
      </c>
      <c r="L2851" s="5">
        <f>VLOOKUP(TrendSheetStgData[Population]&amp;TrendSheetStgData[Trend],Threshold[#All],5,FALSE)</f>
        <v>5</v>
      </c>
      <c r="M28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2" spans="1:13" x14ac:dyDescent="0.25">
      <c r="A2852" t="s">
        <v>116</v>
      </c>
      <c r="B2852" t="s">
        <v>116</v>
      </c>
      <c r="C2852" t="s">
        <v>78</v>
      </c>
      <c r="D2852" s="1" t="s">
        <v>108</v>
      </c>
      <c r="E2852" t="s">
        <v>113</v>
      </c>
      <c r="F2852" t="s">
        <v>32</v>
      </c>
      <c r="G2852">
        <v>21</v>
      </c>
      <c r="H2852">
        <v>1086</v>
      </c>
      <c r="I2852" s="5">
        <f>IFERROR(VLOOKUP(TrendSheetStgData[Population]&amp;TrendSheetStgData[Cost Basis]&amp;TrendSheetStgData[Period]&amp;TrendSheetStgData[Trend],TrendSheetPrdData[#All],9,FALSE),0)</f>
        <v>1081</v>
      </c>
      <c r="J28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0.46253469010175763</v>
      </c>
      <c r="K2852" s="5">
        <f>VLOOKUP(TrendSheetStgData[Population]&amp;TrendSheetStgData[Trend],Threshold[#All],4,FALSE)</f>
        <v>10</v>
      </c>
      <c r="L2852" s="5">
        <f>VLOOKUP(TrendSheetStgData[Population]&amp;TrendSheetStgData[Trend],Threshold[#All],5,FALSE)</f>
        <v>5</v>
      </c>
      <c r="M28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3" spans="1:13" x14ac:dyDescent="0.25">
      <c r="A2853" t="s">
        <v>116</v>
      </c>
      <c r="B2853" t="s">
        <v>116</v>
      </c>
      <c r="C2853" t="s">
        <v>78</v>
      </c>
      <c r="D2853" s="1" t="s">
        <v>109</v>
      </c>
      <c r="E2853" t="s">
        <v>113</v>
      </c>
      <c r="F2853" t="s">
        <v>32</v>
      </c>
      <c r="G2853">
        <v>21</v>
      </c>
      <c r="H2853">
        <v>983</v>
      </c>
      <c r="I2853" s="5">
        <f>IFERROR(VLOOKUP(TrendSheetStgData[Population]&amp;TrendSheetStgData[Cost Basis]&amp;TrendSheetStgData[Period]&amp;TrendSheetStgData[Trend],TrendSheetPrdData[#All],9,FALSE),0)</f>
        <v>938</v>
      </c>
      <c r="J28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4.797441364605544</v>
      </c>
      <c r="K2853" s="5">
        <f>VLOOKUP(TrendSheetStgData[Population]&amp;TrendSheetStgData[Trend],Threshold[#All],4,FALSE)</f>
        <v>10</v>
      </c>
      <c r="L2853" s="5">
        <f>VLOOKUP(TrendSheetStgData[Population]&amp;TrendSheetStgData[Trend],Threshold[#All],5,FALSE)</f>
        <v>5</v>
      </c>
      <c r="M28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4" spans="1:13" x14ac:dyDescent="0.25">
      <c r="A2854" t="s">
        <v>116</v>
      </c>
      <c r="B2854" t="s">
        <v>116</v>
      </c>
      <c r="C2854" t="s">
        <v>78</v>
      </c>
      <c r="D2854" s="1" t="s">
        <v>110</v>
      </c>
      <c r="E2854" t="s">
        <v>113</v>
      </c>
      <c r="F2854" t="s">
        <v>32</v>
      </c>
      <c r="G2854">
        <v>21</v>
      </c>
      <c r="H2854">
        <v>1008</v>
      </c>
      <c r="I2854" s="5">
        <f>IFERROR(VLOOKUP(TrendSheetStgData[Population]&amp;TrendSheetStgData[Cost Basis]&amp;TrendSheetStgData[Period]&amp;TrendSheetStgData[Trend],TrendSheetPrdData[#All],9,FALSE),0)</f>
        <v>968</v>
      </c>
      <c r="J28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4.1322314049586781</v>
      </c>
      <c r="K2854" s="5">
        <f>VLOOKUP(TrendSheetStgData[Population]&amp;TrendSheetStgData[Trend],Threshold[#All],4,FALSE)</f>
        <v>10</v>
      </c>
      <c r="L2854" s="5">
        <f>VLOOKUP(TrendSheetStgData[Population]&amp;TrendSheetStgData[Trend],Threshold[#All],5,FALSE)</f>
        <v>5</v>
      </c>
      <c r="M28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5" spans="1:13" x14ac:dyDescent="0.25">
      <c r="A2855" t="s">
        <v>116</v>
      </c>
      <c r="B2855" t="s">
        <v>116</v>
      </c>
      <c r="C2855" t="s">
        <v>78</v>
      </c>
      <c r="D2855" s="1" t="s">
        <v>111</v>
      </c>
      <c r="E2855" t="s">
        <v>113</v>
      </c>
      <c r="F2855" t="s">
        <v>32</v>
      </c>
      <c r="G2855">
        <v>21</v>
      </c>
      <c r="H2855">
        <v>1023</v>
      </c>
      <c r="I2855" s="5">
        <f>IFERROR(VLOOKUP(TrendSheetStgData[Population]&amp;TrendSheetStgData[Cost Basis]&amp;TrendSheetStgData[Period]&amp;TrendSheetStgData[Trend],TrendSheetPrdData[#All],9,FALSE),0)</f>
        <v>977</v>
      </c>
      <c r="J28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4.7082906857727735</v>
      </c>
      <c r="K2855" s="5">
        <f>VLOOKUP(TrendSheetStgData[Population]&amp;TrendSheetStgData[Trend],Threshold[#All],4,FALSE)</f>
        <v>10</v>
      </c>
      <c r="L2855" s="5">
        <f>VLOOKUP(TrendSheetStgData[Population]&amp;TrendSheetStgData[Trend],Threshold[#All],5,FALSE)</f>
        <v>5</v>
      </c>
      <c r="M28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56" spans="1:13" x14ac:dyDescent="0.25">
      <c r="A2856" t="s">
        <v>116</v>
      </c>
      <c r="B2856" t="s">
        <v>116</v>
      </c>
      <c r="C2856" t="s">
        <v>78</v>
      </c>
      <c r="D2856" s="1" t="s">
        <v>112</v>
      </c>
      <c r="E2856" t="s">
        <v>113</v>
      </c>
      <c r="F2856" t="s">
        <v>32</v>
      </c>
      <c r="G2856">
        <v>21</v>
      </c>
      <c r="H2856">
        <v>624</v>
      </c>
      <c r="I2856" s="5">
        <f>IFERROR(VLOOKUP(TrendSheetStgData[Population]&amp;TrendSheetStgData[Cost Basis]&amp;TrendSheetStgData[Period]&amp;TrendSheetStgData[Trend],TrendSheetPrdData[#All],9,FALSE),0)</f>
        <v>217</v>
      </c>
      <c r="J28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187.55760368663596</v>
      </c>
      <c r="K2856" s="5">
        <f>VLOOKUP(TrendSheetStgData[Population]&amp;TrendSheetStgData[Trend],Threshold[#All],4,FALSE)</f>
        <v>10</v>
      </c>
      <c r="L2856" s="5">
        <f>VLOOKUP(TrendSheetStgData[Population]&amp;TrendSheetStgData[Trend],Threshold[#All],5,FALSE)</f>
        <v>5</v>
      </c>
      <c r="M28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57" spans="1:13" x14ac:dyDescent="0.25">
      <c r="A2857" t="s">
        <v>116</v>
      </c>
      <c r="B2857" t="s">
        <v>116</v>
      </c>
      <c r="C2857" t="s">
        <v>78</v>
      </c>
      <c r="D2857" s="1" t="s">
        <v>114</v>
      </c>
      <c r="E2857" t="s">
        <v>113</v>
      </c>
      <c r="F2857" t="s">
        <v>32</v>
      </c>
      <c r="G2857">
        <v>21</v>
      </c>
      <c r="H2857">
        <v>481</v>
      </c>
      <c r="I2857" s="5">
        <f>IFERROR(VLOOKUP(TrendSheetStgData[Population]&amp;TrendSheetStgData[Cost Basis]&amp;TrendSheetStgData[Period]&amp;TrendSheetStgData[Trend],TrendSheetPrdData[#All],9,FALSE),0)</f>
        <v>0</v>
      </c>
      <c r="J28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57" s="5">
        <f>VLOOKUP(TrendSheetStgData[Population]&amp;TrendSheetStgData[Trend],Threshold[#All],4,FALSE)</f>
        <v>10</v>
      </c>
      <c r="L2857" s="5">
        <f>VLOOKUP(TrendSheetStgData[Population]&amp;TrendSheetStgData[Trend],Threshold[#All],5,FALSE)</f>
        <v>5</v>
      </c>
      <c r="M28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58" spans="1:13" x14ac:dyDescent="0.25">
      <c r="A2858" t="s">
        <v>116</v>
      </c>
      <c r="B2858" t="s">
        <v>116</v>
      </c>
      <c r="C2858" t="s">
        <v>78</v>
      </c>
      <c r="D2858" s="1" t="s">
        <v>92</v>
      </c>
      <c r="E2858" t="s">
        <v>93</v>
      </c>
      <c r="F2858" t="s">
        <v>33</v>
      </c>
      <c r="G2858">
        <v>22</v>
      </c>
      <c r="H2858">
        <v>123</v>
      </c>
      <c r="I2858" s="5">
        <f>IFERROR(VLOOKUP(TrendSheetStgData[Population]&amp;TrendSheetStgData[Cost Basis]&amp;TrendSheetStgData[Period]&amp;TrendSheetStgData[Trend],TrendSheetPrdData[#All],9,FALSE),0)</f>
        <v>123</v>
      </c>
      <c r="J28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58" s="5">
        <f>VLOOKUP(TrendSheetStgData[Population]&amp;TrendSheetStgData[Trend],Threshold[#All],4,FALSE)</f>
        <v>10</v>
      </c>
      <c r="L2858" s="5">
        <f>VLOOKUP(TrendSheetStgData[Population]&amp;TrendSheetStgData[Trend],Threshold[#All],5,FALSE)</f>
        <v>5</v>
      </c>
      <c r="M28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59" spans="1:13" x14ac:dyDescent="0.25">
      <c r="A2859" t="s">
        <v>116</v>
      </c>
      <c r="B2859" t="s">
        <v>116</v>
      </c>
      <c r="C2859" t="s">
        <v>78</v>
      </c>
      <c r="D2859" s="1" t="s">
        <v>94</v>
      </c>
      <c r="E2859" t="s">
        <v>93</v>
      </c>
      <c r="F2859" t="s">
        <v>33</v>
      </c>
      <c r="G2859">
        <v>22</v>
      </c>
      <c r="H2859">
        <v>72</v>
      </c>
      <c r="I2859" s="5">
        <f>IFERROR(VLOOKUP(TrendSheetStgData[Population]&amp;TrendSheetStgData[Cost Basis]&amp;TrendSheetStgData[Period]&amp;TrendSheetStgData[Trend],TrendSheetPrdData[#All],9,FALSE),0)</f>
        <v>72</v>
      </c>
      <c r="J28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59" s="5">
        <f>VLOOKUP(TrendSheetStgData[Population]&amp;TrendSheetStgData[Trend],Threshold[#All],4,FALSE)</f>
        <v>10</v>
      </c>
      <c r="L2859" s="5">
        <f>VLOOKUP(TrendSheetStgData[Population]&amp;TrendSheetStgData[Trend],Threshold[#All],5,FALSE)</f>
        <v>5</v>
      </c>
      <c r="M28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0" spans="1:13" x14ac:dyDescent="0.25">
      <c r="A2860" t="s">
        <v>116</v>
      </c>
      <c r="B2860" t="s">
        <v>116</v>
      </c>
      <c r="C2860" t="s">
        <v>78</v>
      </c>
      <c r="D2860" s="1" t="s">
        <v>95</v>
      </c>
      <c r="E2860" t="s">
        <v>93</v>
      </c>
      <c r="F2860" t="s">
        <v>33</v>
      </c>
      <c r="G2860">
        <v>22</v>
      </c>
      <c r="H2860">
        <v>84</v>
      </c>
      <c r="I2860" s="5">
        <f>IFERROR(VLOOKUP(TrendSheetStgData[Population]&amp;TrendSheetStgData[Cost Basis]&amp;TrendSheetStgData[Period]&amp;TrendSheetStgData[Trend],TrendSheetPrdData[#All],9,FALSE),0)</f>
        <v>84</v>
      </c>
      <c r="J28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0" s="5">
        <f>VLOOKUP(TrendSheetStgData[Population]&amp;TrendSheetStgData[Trend],Threshold[#All],4,FALSE)</f>
        <v>10</v>
      </c>
      <c r="L2860" s="5">
        <f>VLOOKUP(TrendSheetStgData[Population]&amp;TrendSheetStgData[Trend],Threshold[#All],5,FALSE)</f>
        <v>5</v>
      </c>
      <c r="M28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1" spans="1:13" x14ac:dyDescent="0.25">
      <c r="A2861" t="s">
        <v>116</v>
      </c>
      <c r="B2861" t="s">
        <v>116</v>
      </c>
      <c r="C2861" t="s">
        <v>78</v>
      </c>
      <c r="D2861" s="1" t="s">
        <v>96</v>
      </c>
      <c r="E2861" t="s">
        <v>93</v>
      </c>
      <c r="F2861" t="s">
        <v>33</v>
      </c>
      <c r="G2861">
        <v>22</v>
      </c>
      <c r="H2861">
        <v>96</v>
      </c>
      <c r="I2861" s="5">
        <f>IFERROR(VLOOKUP(TrendSheetStgData[Population]&amp;TrendSheetStgData[Cost Basis]&amp;TrendSheetStgData[Period]&amp;TrendSheetStgData[Trend],TrendSheetPrdData[#All],9,FALSE),0)</f>
        <v>96</v>
      </c>
      <c r="J28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1" s="5">
        <f>VLOOKUP(TrendSheetStgData[Population]&amp;TrendSheetStgData[Trend],Threshold[#All],4,FALSE)</f>
        <v>10</v>
      </c>
      <c r="L2861" s="5">
        <f>VLOOKUP(TrendSheetStgData[Population]&amp;TrendSheetStgData[Trend],Threshold[#All],5,FALSE)</f>
        <v>5</v>
      </c>
      <c r="M28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2" spans="1:13" x14ac:dyDescent="0.25">
      <c r="A2862" t="s">
        <v>116</v>
      </c>
      <c r="B2862" t="s">
        <v>116</v>
      </c>
      <c r="C2862" t="s">
        <v>78</v>
      </c>
      <c r="D2862" s="1" t="s">
        <v>97</v>
      </c>
      <c r="E2862" t="s">
        <v>93</v>
      </c>
      <c r="F2862" t="s">
        <v>33</v>
      </c>
      <c r="G2862">
        <v>22</v>
      </c>
      <c r="H2862">
        <v>84</v>
      </c>
      <c r="I2862" s="5">
        <f>IFERROR(VLOOKUP(TrendSheetStgData[Population]&amp;TrendSheetStgData[Cost Basis]&amp;TrendSheetStgData[Period]&amp;TrendSheetStgData[Trend],TrendSheetPrdData[#All],9,FALSE),0)</f>
        <v>84</v>
      </c>
      <c r="J28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2" s="5">
        <f>VLOOKUP(TrendSheetStgData[Population]&amp;TrendSheetStgData[Trend],Threshold[#All],4,FALSE)</f>
        <v>10</v>
      </c>
      <c r="L2862" s="5">
        <f>VLOOKUP(TrendSheetStgData[Population]&amp;TrendSheetStgData[Trend],Threshold[#All],5,FALSE)</f>
        <v>5</v>
      </c>
      <c r="M28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3" spans="1:13" x14ac:dyDescent="0.25">
      <c r="A2863" t="s">
        <v>116</v>
      </c>
      <c r="B2863" t="s">
        <v>116</v>
      </c>
      <c r="C2863" t="s">
        <v>78</v>
      </c>
      <c r="D2863" s="1" t="s">
        <v>98</v>
      </c>
      <c r="E2863" t="s">
        <v>93</v>
      </c>
      <c r="F2863" t="s">
        <v>33</v>
      </c>
      <c r="G2863">
        <v>22</v>
      </c>
      <c r="H2863">
        <v>113</v>
      </c>
      <c r="I2863" s="5">
        <f>IFERROR(VLOOKUP(TrendSheetStgData[Population]&amp;TrendSheetStgData[Cost Basis]&amp;TrendSheetStgData[Period]&amp;TrendSheetStgData[Trend],TrendSheetPrdData[#All],9,FALSE),0)</f>
        <v>114</v>
      </c>
      <c r="J28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0.8771929824561403</v>
      </c>
      <c r="K2863" s="5">
        <f>VLOOKUP(TrendSheetStgData[Population]&amp;TrendSheetStgData[Trend],Threshold[#All],4,FALSE)</f>
        <v>10</v>
      </c>
      <c r="L2863" s="5">
        <f>VLOOKUP(TrendSheetStgData[Population]&amp;TrendSheetStgData[Trend],Threshold[#All],5,FALSE)</f>
        <v>5</v>
      </c>
      <c r="M28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64" spans="1:13" x14ac:dyDescent="0.25">
      <c r="A2864" t="s">
        <v>116</v>
      </c>
      <c r="B2864" t="s">
        <v>116</v>
      </c>
      <c r="C2864" t="s">
        <v>78</v>
      </c>
      <c r="D2864" s="1" t="s">
        <v>99</v>
      </c>
      <c r="E2864" t="s">
        <v>93</v>
      </c>
      <c r="F2864" t="s">
        <v>33</v>
      </c>
      <c r="G2864">
        <v>22</v>
      </c>
      <c r="H2864">
        <v>118</v>
      </c>
      <c r="I2864" s="5">
        <f>IFERROR(VLOOKUP(TrendSheetStgData[Population]&amp;TrendSheetStgData[Cost Basis]&amp;TrendSheetStgData[Period]&amp;TrendSheetStgData[Trend],TrendSheetPrdData[#All],9,FALSE),0)</f>
        <v>118</v>
      </c>
      <c r="J28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4" s="5">
        <f>VLOOKUP(TrendSheetStgData[Population]&amp;TrendSheetStgData[Trend],Threshold[#All],4,FALSE)</f>
        <v>10</v>
      </c>
      <c r="L2864" s="5">
        <f>VLOOKUP(TrendSheetStgData[Population]&amp;TrendSheetStgData[Trend],Threshold[#All],5,FALSE)</f>
        <v>5</v>
      </c>
      <c r="M28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5" spans="1:13" x14ac:dyDescent="0.25">
      <c r="A2865" t="s">
        <v>116</v>
      </c>
      <c r="B2865" t="s">
        <v>116</v>
      </c>
      <c r="C2865" t="s">
        <v>78</v>
      </c>
      <c r="D2865" s="1" t="s">
        <v>100</v>
      </c>
      <c r="E2865" t="s">
        <v>93</v>
      </c>
      <c r="F2865" t="s">
        <v>33</v>
      </c>
      <c r="G2865">
        <v>22</v>
      </c>
      <c r="H2865">
        <v>130</v>
      </c>
      <c r="I2865" s="5">
        <f>IFERROR(VLOOKUP(TrendSheetStgData[Population]&amp;TrendSheetStgData[Cost Basis]&amp;TrendSheetStgData[Period]&amp;TrendSheetStgData[Trend],TrendSheetPrdData[#All],9,FALSE),0)</f>
        <v>130</v>
      </c>
      <c r="J28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5" s="5">
        <f>VLOOKUP(TrendSheetStgData[Population]&amp;TrendSheetStgData[Trend],Threshold[#All],4,FALSE)</f>
        <v>10</v>
      </c>
      <c r="L2865" s="5">
        <f>VLOOKUP(TrendSheetStgData[Population]&amp;TrendSheetStgData[Trend],Threshold[#All],5,FALSE)</f>
        <v>5</v>
      </c>
      <c r="M28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6" spans="1:13" x14ac:dyDescent="0.25">
      <c r="A2866" t="s">
        <v>116</v>
      </c>
      <c r="B2866" t="s">
        <v>116</v>
      </c>
      <c r="C2866" t="s">
        <v>78</v>
      </c>
      <c r="D2866" s="1" t="s">
        <v>101</v>
      </c>
      <c r="E2866" t="s">
        <v>93</v>
      </c>
      <c r="F2866" t="s">
        <v>33</v>
      </c>
      <c r="G2866">
        <v>22</v>
      </c>
      <c r="H2866">
        <v>111</v>
      </c>
      <c r="I2866" s="5">
        <f>IFERROR(VLOOKUP(TrendSheetStgData[Population]&amp;TrendSheetStgData[Cost Basis]&amp;TrendSheetStgData[Period]&amp;TrendSheetStgData[Trend],TrendSheetPrdData[#All],9,FALSE),0)</f>
        <v>111</v>
      </c>
      <c r="J28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66" s="5">
        <f>VLOOKUP(TrendSheetStgData[Population]&amp;TrendSheetStgData[Trend],Threshold[#All],4,FALSE)</f>
        <v>10</v>
      </c>
      <c r="L2866" s="5">
        <f>VLOOKUP(TrendSheetStgData[Population]&amp;TrendSheetStgData[Trend],Threshold[#All],5,FALSE)</f>
        <v>5</v>
      </c>
      <c r="M28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67" spans="1:13" x14ac:dyDescent="0.25">
      <c r="A2867" t="s">
        <v>116</v>
      </c>
      <c r="B2867" t="s">
        <v>116</v>
      </c>
      <c r="C2867" t="s">
        <v>78</v>
      </c>
      <c r="D2867" s="1" t="s">
        <v>102</v>
      </c>
      <c r="E2867" t="s">
        <v>93</v>
      </c>
      <c r="F2867" t="s">
        <v>33</v>
      </c>
      <c r="G2867">
        <v>22</v>
      </c>
      <c r="H2867">
        <v>77</v>
      </c>
      <c r="I2867" s="5">
        <f>IFERROR(VLOOKUP(TrendSheetStgData[Population]&amp;TrendSheetStgData[Cost Basis]&amp;TrendSheetStgData[Period]&amp;TrendSheetStgData[Trend],TrendSheetPrdData[#All],9,FALSE),0)</f>
        <v>76</v>
      </c>
      <c r="J28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1.3157894736842104</v>
      </c>
      <c r="K2867" s="5">
        <f>VLOOKUP(TrendSheetStgData[Population]&amp;TrendSheetStgData[Trend],Threshold[#All],4,FALSE)</f>
        <v>10</v>
      </c>
      <c r="L2867" s="5">
        <f>VLOOKUP(TrendSheetStgData[Population]&amp;TrendSheetStgData[Trend],Threshold[#All],5,FALSE)</f>
        <v>5</v>
      </c>
      <c r="M28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68" spans="1:13" x14ac:dyDescent="0.25">
      <c r="A2868" t="s">
        <v>116</v>
      </c>
      <c r="B2868" t="s">
        <v>116</v>
      </c>
      <c r="C2868" t="s">
        <v>78</v>
      </c>
      <c r="D2868" s="1" t="s">
        <v>103</v>
      </c>
      <c r="E2868" t="s">
        <v>93</v>
      </c>
      <c r="F2868" t="s">
        <v>33</v>
      </c>
      <c r="G2868">
        <v>22</v>
      </c>
      <c r="H2868">
        <v>85</v>
      </c>
      <c r="I2868" s="5">
        <f>IFERROR(VLOOKUP(TrendSheetStgData[Population]&amp;TrendSheetStgData[Cost Basis]&amp;TrendSheetStgData[Period]&amp;TrendSheetStgData[Trend],TrendSheetPrdData[#All],9,FALSE),0)</f>
        <v>87</v>
      </c>
      <c r="J28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2.2988505747126435</v>
      </c>
      <c r="K2868" s="5">
        <f>VLOOKUP(TrendSheetStgData[Population]&amp;TrendSheetStgData[Trend],Threshold[#All],4,FALSE)</f>
        <v>10</v>
      </c>
      <c r="L2868" s="5">
        <f>VLOOKUP(TrendSheetStgData[Population]&amp;TrendSheetStgData[Trend],Threshold[#All],5,FALSE)</f>
        <v>5</v>
      </c>
      <c r="M28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69" spans="1:13" x14ac:dyDescent="0.25">
      <c r="A2869" t="s">
        <v>116</v>
      </c>
      <c r="B2869" t="s">
        <v>116</v>
      </c>
      <c r="C2869" t="s">
        <v>78</v>
      </c>
      <c r="D2869" s="1" t="s">
        <v>104</v>
      </c>
      <c r="E2869" t="s">
        <v>93</v>
      </c>
      <c r="F2869" t="s">
        <v>33</v>
      </c>
      <c r="G2869">
        <v>22</v>
      </c>
      <c r="H2869">
        <v>93</v>
      </c>
      <c r="I2869" s="5">
        <f>IFERROR(VLOOKUP(TrendSheetStgData[Population]&amp;TrendSheetStgData[Cost Basis]&amp;TrendSheetStgData[Period]&amp;TrendSheetStgData[Trend],TrendSheetPrdData[#All],9,FALSE),0)</f>
        <v>97</v>
      </c>
      <c r="J28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4.1237113402061851</v>
      </c>
      <c r="K2869" s="5">
        <f>VLOOKUP(TrendSheetStgData[Population]&amp;TrendSheetStgData[Trend],Threshold[#All],4,FALSE)</f>
        <v>10</v>
      </c>
      <c r="L2869" s="5">
        <f>VLOOKUP(TrendSheetStgData[Population]&amp;TrendSheetStgData[Trend],Threshold[#All],5,FALSE)</f>
        <v>5</v>
      </c>
      <c r="M28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70" spans="1:13" x14ac:dyDescent="0.25">
      <c r="A2870" t="s">
        <v>116</v>
      </c>
      <c r="B2870" t="s">
        <v>116</v>
      </c>
      <c r="C2870" t="s">
        <v>78</v>
      </c>
      <c r="D2870" s="1" t="s">
        <v>105</v>
      </c>
      <c r="E2870" t="s">
        <v>113</v>
      </c>
      <c r="F2870" t="s">
        <v>33</v>
      </c>
      <c r="G2870">
        <v>22</v>
      </c>
      <c r="H2870">
        <v>65</v>
      </c>
      <c r="I2870" s="5">
        <f>IFERROR(VLOOKUP(TrendSheetStgData[Population]&amp;TrendSheetStgData[Cost Basis]&amp;TrendSheetStgData[Period]&amp;TrendSheetStgData[Trend],TrendSheetPrdData[#All],9,FALSE),0)</f>
        <v>68</v>
      </c>
      <c r="J28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4.4117647058823533</v>
      </c>
      <c r="K2870" s="5">
        <f>VLOOKUP(TrendSheetStgData[Population]&amp;TrendSheetStgData[Trend],Threshold[#All],4,FALSE)</f>
        <v>10</v>
      </c>
      <c r="L2870" s="5">
        <f>VLOOKUP(TrendSheetStgData[Population]&amp;TrendSheetStgData[Trend],Threshold[#All],5,FALSE)</f>
        <v>5</v>
      </c>
      <c r="M28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71" spans="1:13" x14ac:dyDescent="0.25">
      <c r="A2871" t="s">
        <v>116</v>
      </c>
      <c r="B2871" t="s">
        <v>116</v>
      </c>
      <c r="C2871" t="s">
        <v>78</v>
      </c>
      <c r="D2871" s="1" t="s">
        <v>106</v>
      </c>
      <c r="E2871" t="s">
        <v>113</v>
      </c>
      <c r="F2871" t="s">
        <v>33</v>
      </c>
      <c r="G2871">
        <v>22</v>
      </c>
      <c r="H2871">
        <v>48</v>
      </c>
      <c r="I2871" s="5">
        <f>IFERROR(VLOOKUP(TrendSheetStgData[Population]&amp;TrendSheetStgData[Cost Basis]&amp;TrendSheetStgData[Period]&amp;TrendSheetStgData[Trend],TrendSheetPrdData[#All],9,FALSE),0)</f>
        <v>53</v>
      </c>
      <c r="J28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9.433962264150944</v>
      </c>
      <c r="K2871" s="5">
        <f>VLOOKUP(TrendSheetStgData[Population]&amp;TrendSheetStgData[Trend],Threshold[#All],4,FALSE)</f>
        <v>10</v>
      </c>
      <c r="L2871" s="5">
        <f>VLOOKUP(TrendSheetStgData[Population]&amp;TrendSheetStgData[Trend],Threshold[#All],5,FALSE)</f>
        <v>5</v>
      </c>
      <c r="M28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72" spans="1:13" x14ac:dyDescent="0.25">
      <c r="A2872" t="s">
        <v>116</v>
      </c>
      <c r="B2872" t="s">
        <v>116</v>
      </c>
      <c r="C2872" t="s">
        <v>78</v>
      </c>
      <c r="D2872" s="1" t="s">
        <v>107</v>
      </c>
      <c r="E2872" t="s">
        <v>113</v>
      </c>
      <c r="F2872" t="s">
        <v>33</v>
      </c>
      <c r="G2872">
        <v>22</v>
      </c>
      <c r="H2872">
        <v>64</v>
      </c>
      <c r="I2872" s="5">
        <f>IFERROR(VLOOKUP(TrendSheetStgData[Population]&amp;TrendSheetStgData[Cost Basis]&amp;TrendSheetStgData[Period]&amp;TrendSheetStgData[Trend],TrendSheetPrdData[#All],9,FALSE),0)</f>
        <v>69</v>
      </c>
      <c r="J28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7.2463768115942031</v>
      </c>
      <c r="K2872" s="5">
        <f>VLOOKUP(TrendSheetStgData[Population]&amp;TrendSheetStgData[Trend],Threshold[#All],4,FALSE)</f>
        <v>10</v>
      </c>
      <c r="L2872" s="5">
        <f>VLOOKUP(TrendSheetStgData[Population]&amp;TrendSheetStgData[Trend],Threshold[#All],5,FALSE)</f>
        <v>5</v>
      </c>
      <c r="M28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2873" spans="1:13" x14ac:dyDescent="0.25">
      <c r="A2873" t="s">
        <v>116</v>
      </c>
      <c r="B2873" t="s">
        <v>116</v>
      </c>
      <c r="C2873" t="s">
        <v>78</v>
      </c>
      <c r="D2873" s="1" t="s">
        <v>108</v>
      </c>
      <c r="E2873" t="s">
        <v>113</v>
      </c>
      <c r="F2873" t="s">
        <v>33</v>
      </c>
      <c r="G2873">
        <v>22</v>
      </c>
      <c r="H2873">
        <v>98</v>
      </c>
      <c r="I2873" s="5">
        <f>IFERROR(VLOOKUP(TrendSheetStgData[Population]&amp;TrendSheetStgData[Cost Basis]&amp;TrendSheetStgData[Period]&amp;TrendSheetStgData[Trend],TrendSheetPrdData[#All],9,FALSE),0)</f>
        <v>98</v>
      </c>
      <c r="J28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73" s="5">
        <f>VLOOKUP(TrendSheetStgData[Population]&amp;TrendSheetStgData[Trend],Threshold[#All],4,FALSE)</f>
        <v>10</v>
      </c>
      <c r="L2873" s="5">
        <f>VLOOKUP(TrendSheetStgData[Population]&amp;TrendSheetStgData[Trend],Threshold[#All],5,FALSE)</f>
        <v>5</v>
      </c>
      <c r="M28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74" spans="1:13" x14ac:dyDescent="0.25">
      <c r="A2874" t="s">
        <v>116</v>
      </c>
      <c r="B2874" t="s">
        <v>116</v>
      </c>
      <c r="C2874" t="s">
        <v>78</v>
      </c>
      <c r="D2874" s="1" t="s">
        <v>109</v>
      </c>
      <c r="E2874" t="s">
        <v>113</v>
      </c>
      <c r="F2874" t="s">
        <v>33</v>
      </c>
      <c r="G2874">
        <v>22</v>
      </c>
      <c r="H2874">
        <v>57</v>
      </c>
      <c r="I2874" s="5">
        <f>IFERROR(VLOOKUP(TrendSheetStgData[Population]&amp;TrendSheetStgData[Cost Basis]&amp;TrendSheetStgData[Period]&amp;TrendSheetStgData[Trend],TrendSheetPrdData[#All],9,FALSE),0)</f>
        <v>56</v>
      </c>
      <c r="J28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1.7857142857142856</v>
      </c>
      <c r="K2874" s="5">
        <f>VLOOKUP(TrendSheetStgData[Population]&amp;TrendSheetStgData[Trend],Threshold[#All],4,FALSE)</f>
        <v>10</v>
      </c>
      <c r="L2874" s="5">
        <f>VLOOKUP(TrendSheetStgData[Population]&amp;TrendSheetStgData[Trend],Threshold[#All],5,FALSE)</f>
        <v>5</v>
      </c>
      <c r="M28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75" spans="1:13" x14ac:dyDescent="0.25">
      <c r="A2875" t="s">
        <v>116</v>
      </c>
      <c r="B2875" t="s">
        <v>116</v>
      </c>
      <c r="C2875" t="s">
        <v>78</v>
      </c>
      <c r="D2875" s="1" t="s">
        <v>110</v>
      </c>
      <c r="E2875" t="s">
        <v>113</v>
      </c>
      <c r="F2875" t="s">
        <v>33</v>
      </c>
      <c r="G2875">
        <v>22</v>
      </c>
      <c r="H2875">
        <v>63</v>
      </c>
      <c r="I2875" s="5">
        <f>IFERROR(VLOOKUP(TrendSheetStgData[Population]&amp;TrendSheetStgData[Cost Basis]&amp;TrendSheetStgData[Period]&amp;TrendSheetStgData[Trend],TrendSheetPrdData[#All],9,FALSE),0)</f>
        <v>61</v>
      </c>
      <c r="J28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3.278688524590164</v>
      </c>
      <c r="K2875" s="5">
        <f>VLOOKUP(TrendSheetStgData[Population]&amp;TrendSheetStgData[Trend],Threshold[#All],4,FALSE)</f>
        <v>10</v>
      </c>
      <c r="L2875" s="5">
        <f>VLOOKUP(TrendSheetStgData[Population]&amp;TrendSheetStgData[Trend],Threshold[#All],5,FALSE)</f>
        <v>5</v>
      </c>
      <c r="M28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76" spans="1:13" x14ac:dyDescent="0.25">
      <c r="A2876" t="s">
        <v>116</v>
      </c>
      <c r="B2876" t="s">
        <v>116</v>
      </c>
      <c r="C2876" t="s">
        <v>78</v>
      </c>
      <c r="D2876" s="1" t="s">
        <v>111</v>
      </c>
      <c r="E2876" t="s">
        <v>113</v>
      </c>
      <c r="F2876" t="s">
        <v>33</v>
      </c>
      <c r="G2876">
        <v>22</v>
      </c>
      <c r="H2876">
        <v>53</v>
      </c>
      <c r="I2876" s="5">
        <f>IFERROR(VLOOKUP(TrendSheetStgData[Population]&amp;TrendSheetStgData[Cost Basis]&amp;TrendSheetStgData[Period]&amp;TrendSheetStgData[Trend],TrendSheetPrdData[#All],9,FALSE),0)</f>
        <v>51</v>
      </c>
      <c r="J28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3.9215686274509802</v>
      </c>
      <c r="K2876" s="5">
        <f>VLOOKUP(TrendSheetStgData[Population]&amp;TrendSheetStgData[Trend],Threshold[#All],4,FALSE)</f>
        <v>10</v>
      </c>
      <c r="L2876" s="5">
        <f>VLOOKUP(TrendSheetStgData[Population]&amp;TrendSheetStgData[Trend],Threshold[#All],5,FALSE)</f>
        <v>5</v>
      </c>
      <c r="M28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877" spans="1:13" x14ac:dyDescent="0.25">
      <c r="A2877" t="s">
        <v>116</v>
      </c>
      <c r="B2877" t="s">
        <v>116</v>
      </c>
      <c r="C2877" t="s">
        <v>78</v>
      </c>
      <c r="D2877" s="1" t="s">
        <v>112</v>
      </c>
      <c r="E2877" t="s">
        <v>113</v>
      </c>
      <c r="F2877" t="s">
        <v>33</v>
      </c>
      <c r="G2877">
        <v>22</v>
      </c>
      <c r="H2877">
        <v>31</v>
      </c>
      <c r="I2877" s="5">
        <f>IFERROR(VLOOKUP(TrendSheetStgData[Population]&amp;TrendSheetStgData[Cost Basis]&amp;TrendSheetStgData[Period]&amp;TrendSheetStgData[Trend],TrendSheetPrdData[#All],9,FALSE),0)</f>
        <v>6</v>
      </c>
      <c r="J28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416.66666666666669</v>
      </c>
      <c r="K2877" s="5">
        <f>VLOOKUP(TrendSheetStgData[Population]&amp;TrendSheetStgData[Trend],Threshold[#All],4,FALSE)</f>
        <v>10</v>
      </c>
      <c r="L2877" s="5">
        <f>VLOOKUP(TrendSheetStgData[Population]&amp;TrendSheetStgData[Trend],Threshold[#All],5,FALSE)</f>
        <v>5</v>
      </c>
      <c r="M28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78" spans="1:13" x14ac:dyDescent="0.25">
      <c r="A2878" t="s">
        <v>116</v>
      </c>
      <c r="B2878" t="s">
        <v>116</v>
      </c>
      <c r="C2878" t="s">
        <v>78</v>
      </c>
      <c r="D2878" s="1" t="s">
        <v>114</v>
      </c>
      <c r="E2878" t="s">
        <v>113</v>
      </c>
      <c r="F2878" t="s">
        <v>33</v>
      </c>
      <c r="G2878">
        <v>22</v>
      </c>
      <c r="H2878">
        <v>22</v>
      </c>
      <c r="I2878" s="5">
        <f>IFERROR(VLOOKUP(TrendSheetStgData[Population]&amp;TrendSheetStgData[Cost Basis]&amp;TrendSheetStgData[Period]&amp;TrendSheetStgData[Trend],TrendSheetPrdData[#All],9,FALSE),0)</f>
        <v>0</v>
      </c>
      <c r="J28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78" s="5">
        <f>VLOOKUP(TrendSheetStgData[Population]&amp;TrendSheetStgData[Trend],Threshold[#All],4,FALSE)</f>
        <v>10</v>
      </c>
      <c r="L2878" s="5">
        <f>VLOOKUP(TrendSheetStgData[Population]&amp;TrendSheetStgData[Trend],Threshold[#All],5,FALSE)</f>
        <v>5</v>
      </c>
      <c r="M28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879" spans="1:13" x14ac:dyDescent="0.25">
      <c r="A2879" t="s">
        <v>116</v>
      </c>
      <c r="B2879" t="s">
        <v>116</v>
      </c>
      <c r="C2879" t="s">
        <v>78</v>
      </c>
      <c r="D2879" s="1" t="s">
        <v>92</v>
      </c>
      <c r="E2879" t="s">
        <v>93</v>
      </c>
      <c r="F2879" t="s">
        <v>34</v>
      </c>
      <c r="G2879">
        <v>23</v>
      </c>
      <c r="H2879">
        <v>699</v>
      </c>
      <c r="I2879" s="5">
        <f>IFERROR(VLOOKUP(TrendSheetStgData[Population]&amp;TrendSheetStgData[Cost Basis]&amp;TrendSheetStgData[Period]&amp;TrendSheetStgData[Trend],TrendSheetPrdData[#All],9,FALSE),0)</f>
        <v>699</v>
      </c>
      <c r="J28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79" s="5">
        <f>VLOOKUP(TrendSheetStgData[Population]&amp;TrendSheetStgData[Trend],Threshold[#All],4,FALSE)</f>
        <v>10</v>
      </c>
      <c r="L2879" s="5">
        <f>VLOOKUP(TrendSheetStgData[Population]&amp;TrendSheetStgData[Trend],Threshold[#All],5,FALSE)</f>
        <v>5</v>
      </c>
      <c r="M28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0" spans="1:13" x14ac:dyDescent="0.25">
      <c r="A2880" t="s">
        <v>116</v>
      </c>
      <c r="B2880" t="s">
        <v>116</v>
      </c>
      <c r="C2880" t="s">
        <v>78</v>
      </c>
      <c r="D2880" s="1" t="s">
        <v>94</v>
      </c>
      <c r="E2880" t="s">
        <v>93</v>
      </c>
      <c r="F2880" t="s">
        <v>34</v>
      </c>
      <c r="G2880">
        <v>23</v>
      </c>
      <c r="H2880">
        <v>671</v>
      </c>
      <c r="I2880" s="5">
        <f>IFERROR(VLOOKUP(TrendSheetStgData[Population]&amp;TrendSheetStgData[Cost Basis]&amp;TrendSheetStgData[Period]&amp;TrendSheetStgData[Trend],TrendSheetPrdData[#All],9,FALSE),0)</f>
        <v>671</v>
      </c>
      <c r="J28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0" s="5">
        <f>VLOOKUP(TrendSheetStgData[Population]&amp;TrendSheetStgData[Trend],Threshold[#All],4,FALSE)</f>
        <v>10</v>
      </c>
      <c r="L2880" s="5">
        <f>VLOOKUP(TrendSheetStgData[Population]&amp;TrendSheetStgData[Trend],Threshold[#All],5,FALSE)</f>
        <v>5</v>
      </c>
      <c r="M28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1" spans="1:13" x14ac:dyDescent="0.25">
      <c r="A2881" t="s">
        <v>116</v>
      </c>
      <c r="B2881" t="s">
        <v>116</v>
      </c>
      <c r="C2881" t="s">
        <v>78</v>
      </c>
      <c r="D2881" s="1" t="s">
        <v>95</v>
      </c>
      <c r="E2881" t="s">
        <v>93</v>
      </c>
      <c r="F2881" t="s">
        <v>34</v>
      </c>
      <c r="G2881">
        <v>23</v>
      </c>
      <c r="H2881">
        <v>690</v>
      </c>
      <c r="I2881" s="5">
        <f>IFERROR(VLOOKUP(TrendSheetStgData[Population]&amp;TrendSheetStgData[Cost Basis]&amp;TrendSheetStgData[Period]&amp;TrendSheetStgData[Trend],TrendSheetPrdData[#All],9,FALSE),0)</f>
        <v>690</v>
      </c>
      <c r="J28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1" s="5">
        <f>VLOOKUP(TrendSheetStgData[Population]&amp;TrendSheetStgData[Trend],Threshold[#All],4,FALSE)</f>
        <v>10</v>
      </c>
      <c r="L2881" s="5">
        <f>VLOOKUP(TrendSheetStgData[Population]&amp;TrendSheetStgData[Trend],Threshold[#All],5,FALSE)</f>
        <v>5</v>
      </c>
      <c r="M28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2" spans="1:13" x14ac:dyDescent="0.25">
      <c r="A2882" t="s">
        <v>116</v>
      </c>
      <c r="B2882" t="s">
        <v>116</v>
      </c>
      <c r="C2882" t="s">
        <v>78</v>
      </c>
      <c r="D2882" s="1" t="s">
        <v>96</v>
      </c>
      <c r="E2882" t="s">
        <v>93</v>
      </c>
      <c r="F2882" t="s">
        <v>34</v>
      </c>
      <c r="G2882">
        <v>23</v>
      </c>
      <c r="H2882">
        <v>757</v>
      </c>
      <c r="I2882" s="5">
        <f>IFERROR(VLOOKUP(TrendSheetStgData[Population]&amp;TrendSheetStgData[Cost Basis]&amp;TrendSheetStgData[Period]&amp;TrendSheetStgData[Trend],TrendSheetPrdData[#All],9,FALSE),0)</f>
        <v>757</v>
      </c>
      <c r="J28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2" s="5">
        <f>VLOOKUP(TrendSheetStgData[Population]&amp;TrendSheetStgData[Trend],Threshold[#All],4,FALSE)</f>
        <v>10</v>
      </c>
      <c r="L2882" s="5">
        <f>VLOOKUP(TrendSheetStgData[Population]&amp;TrendSheetStgData[Trend],Threshold[#All],5,FALSE)</f>
        <v>5</v>
      </c>
      <c r="M28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3" spans="1:13" x14ac:dyDescent="0.25">
      <c r="A2883" t="s">
        <v>116</v>
      </c>
      <c r="B2883" t="s">
        <v>116</v>
      </c>
      <c r="C2883" t="s">
        <v>78</v>
      </c>
      <c r="D2883" s="1" t="s">
        <v>97</v>
      </c>
      <c r="E2883" t="s">
        <v>93</v>
      </c>
      <c r="F2883" t="s">
        <v>34</v>
      </c>
      <c r="G2883">
        <v>23</v>
      </c>
      <c r="H2883">
        <v>662</v>
      </c>
      <c r="I2883" s="5">
        <f>IFERROR(VLOOKUP(TrendSheetStgData[Population]&amp;TrendSheetStgData[Cost Basis]&amp;TrendSheetStgData[Period]&amp;TrendSheetStgData[Trend],TrendSheetPrdData[#All],9,FALSE),0)</f>
        <v>662</v>
      </c>
      <c r="J28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3" s="5">
        <f>VLOOKUP(TrendSheetStgData[Population]&amp;TrendSheetStgData[Trend],Threshold[#All],4,FALSE)</f>
        <v>10</v>
      </c>
      <c r="L2883" s="5">
        <f>VLOOKUP(TrendSheetStgData[Population]&amp;TrendSheetStgData[Trend],Threshold[#All],5,FALSE)</f>
        <v>5</v>
      </c>
      <c r="M28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4" spans="1:13" x14ac:dyDescent="0.25">
      <c r="A2884" t="s">
        <v>116</v>
      </c>
      <c r="B2884" t="s">
        <v>116</v>
      </c>
      <c r="C2884" t="s">
        <v>78</v>
      </c>
      <c r="D2884" s="1" t="s">
        <v>98</v>
      </c>
      <c r="E2884" t="s">
        <v>93</v>
      </c>
      <c r="F2884" t="s">
        <v>34</v>
      </c>
      <c r="G2884">
        <v>23</v>
      </c>
      <c r="H2884">
        <v>714</v>
      </c>
      <c r="I2884" s="5">
        <f>IFERROR(VLOOKUP(TrendSheetStgData[Population]&amp;TrendSheetStgData[Cost Basis]&amp;TrendSheetStgData[Period]&amp;TrendSheetStgData[Trend],TrendSheetPrdData[#All],9,FALSE),0)</f>
        <v>714</v>
      </c>
      <c r="J28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4" s="5">
        <f>VLOOKUP(TrendSheetStgData[Population]&amp;TrendSheetStgData[Trend],Threshold[#All],4,FALSE)</f>
        <v>10</v>
      </c>
      <c r="L2884" s="5">
        <f>VLOOKUP(TrendSheetStgData[Population]&amp;TrendSheetStgData[Trend],Threshold[#All],5,FALSE)</f>
        <v>5</v>
      </c>
      <c r="M28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5" spans="1:13" x14ac:dyDescent="0.25">
      <c r="A2885" t="s">
        <v>116</v>
      </c>
      <c r="B2885" t="s">
        <v>116</v>
      </c>
      <c r="C2885" t="s">
        <v>78</v>
      </c>
      <c r="D2885" s="1" t="s">
        <v>99</v>
      </c>
      <c r="E2885" t="s">
        <v>93</v>
      </c>
      <c r="F2885" t="s">
        <v>34</v>
      </c>
      <c r="G2885">
        <v>23</v>
      </c>
      <c r="H2885">
        <v>776</v>
      </c>
      <c r="I2885" s="5">
        <f>IFERROR(VLOOKUP(TrendSheetStgData[Population]&amp;TrendSheetStgData[Cost Basis]&amp;TrendSheetStgData[Period]&amp;TrendSheetStgData[Trend],TrendSheetPrdData[#All],9,FALSE),0)</f>
        <v>776</v>
      </c>
      <c r="J28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5" s="5">
        <f>VLOOKUP(TrendSheetStgData[Population]&amp;TrendSheetStgData[Trend],Threshold[#All],4,FALSE)</f>
        <v>10</v>
      </c>
      <c r="L2885" s="5">
        <f>VLOOKUP(TrendSheetStgData[Population]&amp;TrendSheetStgData[Trend],Threshold[#All],5,FALSE)</f>
        <v>5</v>
      </c>
      <c r="M28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6" spans="1:13" x14ac:dyDescent="0.25">
      <c r="A2886" t="s">
        <v>116</v>
      </c>
      <c r="B2886" t="s">
        <v>116</v>
      </c>
      <c r="C2886" t="s">
        <v>78</v>
      </c>
      <c r="D2886" s="1" t="s">
        <v>100</v>
      </c>
      <c r="E2886" t="s">
        <v>93</v>
      </c>
      <c r="F2886" t="s">
        <v>34</v>
      </c>
      <c r="G2886">
        <v>23</v>
      </c>
      <c r="H2886">
        <v>690</v>
      </c>
      <c r="I2886" s="5">
        <f>IFERROR(VLOOKUP(TrendSheetStgData[Population]&amp;TrendSheetStgData[Cost Basis]&amp;TrendSheetStgData[Period]&amp;TrendSheetStgData[Trend],TrendSheetPrdData[#All],9,FALSE),0)</f>
        <v>690</v>
      </c>
      <c r="J28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6" s="5">
        <f>VLOOKUP(TrendSheetStgData[Population]&amp;TrendSheetStgData[Trend],Threshold[#All],4,FALSE)</f>
        <v>10</v>
      </c>
      <c r="L2886" s="5">
        <f>VLOOKUP(TrendSheetStgData[Population]&amp;TrendSheetStgData[Trend],Threshold[#All],5,FALSE)</f>
        <v>5</v>
      </c>
      <c r="M28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7" spans="1:13" x14ac:dyDescent="0.25">
      <c r="A2887" t="s">
        <v>116</v>
      </c>
      <c r="B2887" t="s">
        <v>116</v>
      </c>
      <c r="C2887" t="s">
        <v>78</v>
      </c>
      <c r="D2887" s="1" t="s">
        <v>101</v>
      </c>
      <c r="E2887" t="s">
        <v>93</v>
      </c>
      <c r="F2887" t="s">
        <v>34</v>
      </c>
      <c r="G2887">
        <v>23</v>
      </c>
      <c r="H2887">
        <v>746</v>
      </c>
      <c r="I2887" s="5">
        <f>IFERROR(VLOOKUP(TrendSheetStgData[Population]&amp;TrendSheetStgData[Cost Basis]&amp;TrendSheetStgData[Period]&amp;TrendSheetStgData[Trend],TrendSheetPrdData[#All],9,FALSE),0)</f>
        <v>746</v>
      </c>
      <c r="J28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7" s="5">
        <f>VLOOKUP(TrendSheetStgData[Population]&amp;TrendSheetStgData[Trend],Threshold[#All],4,FALSE)</f>
        <v>10</v>
      </c>
      <c r="L2887" s="5">
        <f>VLOOKUP(TrendSheetStgData[Population]&amp;TrendSheetStgData[Trend],Threshold[#All],5,FALSE)</f>
        <v>5</v>
      </c>
      <c r="M28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8" spans="1:13" x14ac:dyDescent="0.25">
      <c r="A2888" t="s">
        <v>116</v>
      </c>
      <c r="B2888" t="s">
        <v>116</v>
      </c>
      <c r="C2888" t="s">
        <v>78</v>
      </c>
      <c r="D2888" s="1" t="s">
        <v>102</v>
      </c>
      <c r="E2888" t="s">
        <v>93</v>
      </c>
      <c r="F2888" t="s">
        <v>34</v>
      </c>
      <c r="G2888">
        <v>23</v>
      </c>
      <c r="H2888">
        <v>700</v>
      </c>
      <c r="I2888" s="5">
        <f>IFERROR(VLOOKUP(TrendSheetStgData[Population]&amp;TrendSheetStgData[Cost Basis]&amp;TrendSheetStgData[Period]&amp;TrendSheetStgData[Trend],TrendSheetPrdData[#All],9,FALSE),0)</f>
        <v>700</v>
      </c>
      <c r="J28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8" s="5">
        <f>VLOOKUP(TrendSheetStgData[Population]&amp;TrendSheetStgData[Trend],Threshold[#All],4,FALSE)</f>
        <v>10</v>
      </c>
      <c r="L2888" s="5">
        <f>VLOOKUP(TrendSheetStgData[Population]&amp;TrendSheetStgData[Trend],Threshold[#All],5,FALSE)</f>
        <v>5</v>
      </c>
      <c r="M28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89" spans="1:13" x14ac:dyDescent="0.25">
      <c r="A2889" t="s">
        <v>116</v>
      </c>
      <c r="B2889" t="s">
        <v>116</v>
      </c>
      <c r="C2889" t="s">
        <v>78</v>
      </c>
      <c r="D2889" s="1" t="s">
        <v>103</v>
      </c>
      <c r="E2889" t="s">
        <v>93</v>
      </c>
      <c r="F2889" t="s">
        <v>34</v>
      </c>
      <c r="G2889">
        <v>23</v>
      </c>
      <c r="H2889">
        <v>720</v>
      </c>
      <c r="I2889" s="5">
        <f>IFERROR(VLOOKUP(TrendSheetStgData[Population]&amp;TrendSheetStgData[Cost Basis]&amp;TrendSheetStgData[Period]&amp;TrendSheetStgData[Trend],TrendSheetPrdData[#All],9,FALSE),0)</f>
        <v>720</v>
      </c>
      <c r="J28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89" s="5">
        <f>VLOOKUP(TrendSheetStgData[Population]&amp;TrendSheetStgData[Trend],Threshold[#All],4,FALSE)</f>
        <v>10</v>
      </c>
      <c r="L2889" s="5">
        <f>VLOOKUP(TrendSheetStgData[Population]&amp;TrendSheetStgData[Trend],Threshold[#All],5,FALSE)</f>
        <v>5</v>
      </c>
      <c r="M28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0" spans="1:13" x14ac:dyDescent="0.25">
      <c r="A2890" t="s">
        <v>116</v>
      </c>
      <c r="B2890" t="s">
        <v>116</v>
      </c>
      <c r="C2890" t="s">
        <v>78</v>
      </c>
      <c r="D2890" s="1" t="s">
        <v>104</v>
      </c>
      <c r="E2890" t="s">
        <v>93</v>
      </c>
      <c r="F2890" t="s">
        <v>34</v>
      </c>
      <c r="G2890">
        <v>23</v>
      </c>
      <c r="H2890">
        <v>757</v>
      </c>
      <c r="I2890" s="5">
        <f>IFERROR(VLOOKUP(TrendSheetStgData[Population]&amp;TrendSheetStgData[Cost Basis]&amp;TrendSheetStgData[Period]&amp;TrendSheetStgData[Trend],TrendSheetPrdData[#All],9,FALSE),0)</f>
        <v>757</v>
      </c>
      <c r="J28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0" s="5">
        <f>VLOOKUP(TrendSheetStgData[Population]&amp;TrendSheetStgData[Trend],Threshold[#All],4,FALSE)</f>
        <v>10</v>
      </c>
      <c r="L2890" s="5">
        <f>VLOOKUP(TrendSheetStgData[Population]&amp;TrendSheetStgData[Trend],Threshold[#All],5,FALSE)</f>
        <v>5</v>
      </c>
      <c r="M28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1" spans="1:13" x14ac:dyDescent="0.25">
      <c r="A2891" t="s">
        <v>116</v>
      </c>
      <c r="B2891" t="s">
        <v>116</v>
      </c>
      <c r="C2891" t="s">
        <v>78</v>
      </c>
      <c r="D2891" s="1" t="s">
        <v>105</v>
      </c>
      <c r="E2891" t="s">
        <v>113</v>
      </c>
      <c r="F2891" t="s">
        <v>34</v>
      </c>
      <c r="G2891">
        <v>23</v>
      </c>
      <c r="H2891">
        <v>755</v>
      </c>
      <c r="I2891" s="5">
        <f>IFERROR(VLOOKUP(TrendSheetStgData[Population]&amp;TrendSheetStgData[Cost Basis]&amp;TrendSheetStgData[Period]&amp;TrendSheetStgData[Trend],TrendSheetPrdData[#All],9,FALSE),0)</f>
        <v>755</v>
      </c>
      <c r="J28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1" s="5">
        <f>VLOOKUP(TrendSheetStgData[Population]&amp;TrendSheetStgData[Trend],Threshold[#All],4,FALSE)</f>
        <v>10</v>
      </c>
      <c r="L2891" s="5">
        <f>VLOOKUP(TrendSheetStgData[Population]&amp;TrendSheetStgData[Trend],Threshold[#All],5,FALSE)</f>
        <v>5</v>
      </c>
      <c r="M28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2" spans="1:13" x14ac:dyDescent="0.25">
      <c r="A2892" t="s">
        <v>116</v>
      </c>
      <c r="B2892" t="s">
        <v>116</v>
      </c>
      <c r="C2892" t="s">
        <v>78</v>
      </c>
      <c r="D2892" s="1" t="s">
        <v>106</v>
      </c>
      <c r="E2892" t="s">
        <v>113</v>
      </c>
      <c r="F2892" t="s">
        <v>34</v>
      </c>
      <c r="G2892">
        <v>23</v>
      </c>
      <c r="H2892">
        <v>688</v>
      </c>
      <c r="I2892" s="5">
        <f>IFERROR(VLOOKUP(TrendSheetStgData[Population]&amp;TrendSheetStgData[Cost Basis]&amp;TrendSheetStgData[Period]&amp;TrendSheetStgData[Trend],TrendSheetPrdData[#All],9,FALSE),0)</f>
        <v>688</v>
      </c>
      <c r="J28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2" s="5">
        <f>VLOOKUP(TrendSheetStgData[Population]&amp;TrendSheetStgData[Trend],Threshold[#All],4,FALSE)</f>
        <v>10</v>
      </c>
      <c r="L2892" s="5">
        <f>VLOOKUP(TrendSheetStgData[Population]&amp;TrendSheetStgData[Trend],Threshold[#All],5,FALSE)</f>
        <v>5</v>
      </c>
      <c r="M28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3" spans="1:13" x14ac:dyDescent="0.25">
      <c r="A2893" t="s">
        <v>116</v>
      </c>
      <c r="B2893" t="s">
        <v>116</v>
      </c>
      <c r="C2893" t="s">
        <v>78</v>
      </c>
      <c r="D2893" s="1" t="s">
        <v>107</v>
      </c>
      <c r="E2893" t="s">
        <v>113</v>
      </c>
      <c r="F2893" t="s">
        <v>34</v>
      </c>
      <c r="G2893">
        <v>23</v>
      </c>
      <c r="H2893">
        <v>702</v>
      </c>
      <c r="I2893" s="5">
        <f>IFERROR(VLOOKUP(TrendSheetStgData[Population]&amp;TrendSheetStgData[Cost Basis]&amp;TrendSheetStgData[Period]&amp;TrendSheetStgData[Trend],TrendSheetPrdData[#All],9,FALSE),0)</f>
        <v>702</v>
      </c>
      <c r="J28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3" s="5">
        <f>VLOOKUP(TrendSheetStgData[Population]&amp;TrendSheetStgData[Trend],Threshold[#All],4,FALSE)</f>
        <v>10</v>
      </c>
      <c r="L2893" s="5">
        <f>VLOOKUP(TrendSheetStgData[Population]&amp;TrendSheetStgData[Trend],Threshold[#All],5,FALSE)</f>
        <v>5</v>
      </c>
      <c r="M28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4" spans="1:13" x14ac:dyDescent="0.25">
      <c r="A2894" t="s">
        <v>116</v>
      </c>
      <c r="B2894" t="s">
        <v>116</v>
      </c>
      <c r="C2894" t="s">
        <v>78</v>
      </c>
      <c r="D2894" s="1" t="s">
        <v>108</v>
      </c>
      <c r="E2894" t="s">
        <v>113</v>
      </c>
      <c r="F2894" t="s">
        <v>34</v>
      </c>
      <c r="G2894">
        <v>23</v>
      </c>
      <c r="H2894">
        <v>718</v>
      </c>
      <c r="I2894" s="5">
        <f>IFERROR(VLOOKUP(TrendSheetStgData[Population]&amp;TrendSheetStgData[Cost Basis]&amp;TrendSheetStgData[Period]&amp;TrendSheetStgData[Trend],TrendSheetPrdData[#All],9,FALSE),0)</f>
        <v>718</v>
      </c>
      <c r="J28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4" s="5">
        <f>VLOOKUP(TrendSheetStgData[Population]&amp;TrendSheetStgData[Trend],Threshold[#All],4,FALSE)</f>
        <v>10</v>
      </c>
      <c r="L2894" s="5">
        <f>VLOOKUP(TrendSheetStgData[Population]&amp;TrendSheetStgData[Trend],Threshold[#All],5,FALSE)</f>
        <v>5</v>
      </c>
      <c r="M28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5" spans="1:13" x14ac:dyDescent="0.25">
      <c r="A2895" t="s">
        <v>116</v>
      </c>
      <c r="B2895" t="s">
        <v>116</v>
      </c>
      <c r="C2895" t="s">
        <v>78</v>
      </c>
      <c r="D2895" s="1" t="s">
        <v>109</v>
      </c>
      <c r="E2895" t="s">
        <v>113</v>
      </c>
      <c r="F2895" t="s">
        <v>34</v>
      </c>
      <c r="G2895">
        <v>23</v>
      </c>
      <c r="H2895">
        <v>710</v>
      </c>
      <c r="I2895" s="5">
        <f>IFERROR(VLOOKUP(TrendSheetStgData[Population]&amp;TrendSheetStgData[Cost Basis]&amp;TrendSheetStgData[Period]&amp;TrendSheetStgData[Trend],TrendSheetPrdData[#All],9,FALSE),0)</f>
        <v>710</v>
      </c>
      <c r="J28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5" s="5">
        <f>VLOOKUP(TrendSheetStgData[Population]&amp;TrendSheetStgData[Trend],Threshold[#All],4,FALSE)</f>
        <v>10</v>
      </c>
      <c r="L2895" s="5">
        <f>VLOOKUP(TrendSheetStgData[Population]&amp;TrendSheetStgData[Trend],Threshold[#All],5,FALSE)</f>
        <v>5</v>
      </c>
      <c r="M28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6" spans="1:13" x14ac:dyDescent="0.25">
      <c r="A2896" t="s">
        <v>116</v>
      </c>
      <c r="B2896" t="s">
        <v>116</v>
      </c>
      <c r="C2896" t="s">
        <v>78</v>
      </c>
      <c r="D2896" s="1" t="s">
        <v>110</v>
      </c>
      <c r="E2896" t="s">
        <v>113</v>
      </c>
      <c r="F2896" t="s">
        <v>34</v>
      </c>
      <c r="G2896">
        <v>23</v>
      </c>
      <c r="H2896">
        <v>693</v>
      </c>
      <c r="I2896" s="5">
        <f>IFERROR(VLOOKUP(TrendSheetStgData[Population]&amp;TrendSheetStgData[Cost Basis]&amp;TrendSheetStgData[Period]&amp;TrendSheetStgData[Trend],TrendSheetPrdData[#All],9,FALSE),0)</f>
        <v>693</v>
      </c>
      <c r="J28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6" s="5">
        <f>VLOOKUP(TrendSheetStgData[Population]&amp;TrendSheetStgData[Trend],Threshold[#All],4,FALSE)</f>
        <v>10</v>
      </c>
      <c r="L2896" s="5">
        <f>VLOOKUP(TrendSheetStgData[Population]&amp;TrendSheetStgData[Trend],Threshold[#All],5,FALSE)</f>
        <v>5</v>
      </c>
      <c r="M28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7" spans="1:13" x14ac:dyDescent="0.25">
      <c r="A2897" t="s">
        <v>116</v>
      </c>
      <c r="B2897" t="s">
        <v>116</v>
      </c>
      <c r="C2897" t="s">
        <v>78</v>
      </c>
      <c r="D2897" s="1" t="s">
        <v>111</v>
      </c>
      <c r="E2897" t="s">
        <v>113</v>
      </c>
      <c r="F2897" t="s">
        <v>34</v>
      </c>
      <c r="G2897">
        <v>23</v>
      </c>
      <c r="H2897">
        <v>712</v>
      </c>
      <c r="I2897" s="5">
        <f>IFERROR(VLOOKUP(TrendSheetStgData[Population]&amp;TrendSheetStgData[Cost Basis]&amp;TrendSheetStgData[Period]&amp;TrendSheetStgData[Trend],TrendSheetPrdData[#All],9,FALSE),0)</f>
        <v>712</v>
      </c>
      <c r="J28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7" s="5">
        <f>VLOOKUP(TrendSheetStgData[Population]&amp;TrendSheetStgData[Trend],Threshold[#All],4,FALSE)</f>
        <v>10</v>
      </c>
      <c r="L2897" s="5">
        <f>VLOOKUP(TrendSheetStgData[Population]&amp;TrendSheetStgData[Trend],Threshold[#All],5,FALSE)</f>
        <v>5</v>
      </c>
      <c r="M28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8" spans="1:13" x14ac:dyDescent="0.25">
      <c r="A2898" t="s">
        <v>116</v>
      </c>
      <c r="B2898" t="s">
        <v>116</v>
      </c>
      <c r="C2898" t="s">
        <v>78</v>
      </c>
      <c r="D2898" s="1" t="s">
        <v>112</v>
      </c>
      <c r="E2898" t="s">
        <v>113</v>
      </c>
      <c r="F2898" t="s">
        <v>34</v>
      </c>
      <c r="G2898">
        <v>23</v>
      </c>
      <c r="H2898">
        <v>684</v>
      </c>
      <c r="I2898" s="5">
        <f>IFERROR(VLOOKUP(TrendSheetStgData[Population]&amp;TrendSheetStgData[Cost Basis]&amp;TrendSheetStgData[Period]&amp;TrendSheetStgData[Trend],TrendSheetPrdData[#All],9,FALSE),0)</f>
        <v>684</v>
      </c>
      <c r="J28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898" s="5">
        <f>VLOOKUP(TrendSheetStgData[Population]&amp;TrendSheetStgData[Trend],Threshold[#All],4,FALSE)</f>
        <v>10</v>
      </c>
      <c r="L2898" s="5">
        <f>VLOOKUP(TrendSheetStgData[Population]&amp;TrendSheetStgData[Trend],Threshold[#All],5,FALSE)</f>
        <v>5</v>
      </c>
      <c r="M28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899" spans="1:13" x14ac:dyDescent="0.25">
      <c r="A2899" t="s">
        <v>116</v>
      </c>
      <c r="B2899" t="s">
        <v>116</v>
      </c>
      <c r="C2899" t="s">
        <v>78</v>
      </c>
      <c r="D2899" s="1" t="s">
        <v>114</v>
      </c>
      <c r="E2899" t="s">
        <v>113</v>
      </c>
      <c r="F2899" t="s">
        <v>34</v>
      </c>
      <c r="G2899">
        <v>23</v>
      </c>
      <c r="H2899">
        <v>820</v>
      </c>
      <c r="I2899" s="5">
        <f>IFERROR(VLOOKUP(TrendSheetStgData[Population]&amp;TrendSheetStgData[Cost Basis]&amp;TrendSheetStgData[Period]&amp;TrendSheetStgData[Trend],TrendSheetPrdData[#All],9,FALSE),0)</f>
        <v>0</v>
      </c>
      <c r="J28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899" s="5">
        <f>VLOOKUP(TrendSheetStgData[Population]&amp;TrendSheetStgData[Trend],Threshold[#All],4,FALSE)</f>
        <v>10</v>
      </c>
      <c r="L2899" s="5">
        <f>VLOOKUP(TrendSheetStgData[Population]&amp;TrendSheetStgData[Trend],Threshold[#All],5,FALSE)</f>
        <v>5</v>
      </c>
      <c r="M28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00" spans="1:13" x14ac:dyDescent="0.25">
      <c r="A2900" t="s">
        <v>117</v>
      </c>
      <c r="B2900" t="s">
        <v>117</v>
      </c>
      <c r="C2900" t="s">
        <v>91</v>
      </c>
      <c r="D2900" s="1" t="s">
        <v>92</v>
      </c>
      <c r="E2900" t="s">
        <v>93</v>
      </c>
      <c r="F2900" t="s">
        <v>12</v>
      </c>
      <c r="G2900">
        <v>1</v>
      </c>
      <c r="H2900">
        <v>377.32</v>
      </c>
      <c r="I2900" s="5">
        <f>IFERROR(VLOOKUP(TrendSheetStgData[Population]&amp;TrendSheetStgData[Cost Basis]&amp;TrendSheetStgData[Period]&amp;TrendSheetStgData[Trend],TrendSheetPrdData[#All],9,FALSE),0)</f>
        <v>377</v>
      </c>
      <c r="J29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8.4880636604772727E-2</v>
      </c>
      <c r="K2900" s="5">
        <f>VLOOKUP(TrendSheetStgData[Population]&amp;TrendSheetStgData[Trend],Threshold[#All],4,FALSE)</f>
        <v>10</v>
      </c>
      <c r="L2900" s="5">
        <f>VLOOKUP(TrendSheetStgData[Population]&amp;TrendSheetStgData[Trend],Threshold[#All],5,FALSE)</f>
        <v>5</v>
      </c>
      <c r="M29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1" spans="1:13" x14ac:dyDescent="0.25">
      <c r="A2901" t="s">
        <v>117</v>
      </c>
      <c r="B2901" t="s">
        <v>117</v>
      </c>
      <c r="C2901" t="s">
        <v>91</v>
      </c>
      <c r="D2901" s="1" t="s">
        <v>94</v>
      </c>
      <c r="E2901" t="s">
        <v>93</v>
      </c>
      <c r="F2901" t="s">
        <v>12</v>
      </c>
      <c r="G2901">
        <v>1</v>
      </c>
      <c r="H2901">
        <v>477.95</v>
      </c>
      <c r="I2901" s="5">
        <f>IFERROR(VLOOKUP(TrendSheetStgData[Population]&amp;TrendSheetStgData[Cost Basis]&amp;TrendSheetStgData[Period]&amp;TrendSheetStgData[Trend],TrendSheetPrdData[#All],9,FALSE),0)</f>
        <v>483.72</v>
      </c>
      <c r="J29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1.1928388323823778</v>
      </c>
      <c r="K2901" s="5">
        <f>VLOOKUP(TrendSheetStgData[Population]&amp;TrendSheetStgData[Trend],Threshold[#All],4,FALSE)</f>
        <v>10</v>
      </c>
      <c r="L2901" s="5">
        <f>VLOOKUP(TrendSheetStgData[Population]&amp;TrendSheetStgData[Trend],Threshold[#All],5,FALSE)</f>
        <v>5</v>
      </c>
      <c r="M29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2" spans="1:13" x14ac:dyDescent="0.25">
      <c r="A2902" t="s">
        <v>117</v>
      </c>
      <c r="B2902" t="s">
        <v>117</v>
      </c>
      <c r="C2902" t="s">
        <v>91</v>
      </c>
      <c r="D2902" s="1" t="s">
        <v>95</v>
      </c>
      <c r="E2902" t="s">
        <v>93</v>
      </c>
      <c r="F2902" t="s">
        <v>12</v>
      </c>
      <c r="G2902">
        <v>1</v>
      </c>
      <c r="H2902">
        <v>363.6</v>
      </c>
      <c r="I2902" s="5">
        <f>IFERROR(VLOOKUP(TrendSheetStgData[Population]&amp;TrendSheetStgData[Cost Basis]&amp;TrendSheetStgData[Period]&amp;TrendSheetStgData[Trend],TrendSheetPrdData[#All],9,FALSE),0)</f>
        <v>361.56</v>
      </c>
      <c r="J29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0.56422170594092835</v>
      </c>
      <c r="K2902" s="5">
        <f>VLOOKUP(TrendSheetStgData[Population]&amp;TrendSheetStgData[Trend],Threshold[#All],4,FALSE)</f>
        <v>10</v>
      </c>
      <c r="L2902" s="5">
        <f>VLOOKUP(TrendSheetStgData[Population]&amp;TrendSheetStgData[Trend],Threshold[#All],5,FALSE)</f>
        <v>5</v>
      </c>
      <c r="M29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3" spans="1:13" x14ac:dyDescent="0.25">
      <c r="A2903" t="s">
        <v>117</v>
      </c>
      <c r="B2903" t="s">
        <v>117</v>
      </c>
      <c r="C2903" t="s">
        <v>91</v>
      </c>
      <c r="D2903" s="1" t="s">
        <v>96</v>
      </c>
      <c r="E2903" t="s">
        <v>93</v>
      </c>
      <c r="F2903" t="s">
        <v>12</v>
      </c>
      <c r="G2903">
        <v>1</v>
      </c>
      <c r="H2903">
        <v>484.8</v>
      </c>
      <c r="I2903" s="5">
        <f>IFERROR(VLOOKUP(TrendSheetStgData[Population]&amp;TrendSheetStgData[Cost Basis]&amp;TrendSheetStgData[Period]&amp;TrendSheetStgData[Trend],TrendSheetPrdData[#All],9,FALSE),0)</f>
        <v>485.41</v>
      </c>
      <c r="J29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0.12566696194969482</v>
      </c>
      <c r="K2903" s="5">
        <f>VLOOKUP(TrendSheetStgData[Population]&amp;TrendSheetStgData[Trend],Threshold[#All],4,FALSE)</f>
        <v>10</v>
      </c>
      <c r="L2903" s="5">
        <f>VLOOKUP(TrendSheetStgData[Population]&amp;TrendSheetStgData[Trend],Threshold[#All],5,FALSE)</f>
        <v>5</v>
      </c>
      <c r="M29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4" spans="1:13" x14ac:dyDescent="0.25">
      <c r="A2904" t="s">
        <v>117</v>
      </c>
      <c r="B2904" t="s">
        <v>117</v>
      </c>
      <c r="C2904" t="s">
        <v>91</v>
      </c>
      <c r="D2904" s="1" t="s">
        <v>97</v>
      </c>
      <c r="E2904" t="s">
        <v>93</v>
      </c>
      <c r="F2904" t="s">
        <v>12</v>
      </c>
      <c r="G2904">
        <v>1</v>
      </c>
      <c r="H2904">
        <v>407.47</v>
      </c>
      <c r="I2904" s="5">
        <f>IFERROR(VLOOKUP(TrendSheetStgData[Population]&amp;TrendSheetStgData[Cost Basis]&amp;TrendSheetStgData[Period]&amp;TrendSheetStgData[Trend],TrendSheetPrdData[#All],9,FALSE),0)</f>
        <v>407.46</v>
      </c>
      <c r="J29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2.4542286359514431E-3</v>
      </c>
      <c r="K2904" s="5">
        <f>VLOOKUP(TrendSheetStgData[Population]&amp;TrendSheetStgData[Trend],Threshold[#All],4,FALSE)</f>
        <v>10</v>
      </c>
      <c r="L2904" s="5">
        <f>VLOOKUP(TrendSheetStgData[Population]&amp;TrendSheetStgData[Trend],Threshold[#All],5,FALSE)</f>
        <v>5</v>
      </c>
      <c r="M29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5" spans="1:13" x14ac:dyDescent="0.25">
      <c r="A2905" t="s">
        <v>117</v>
      </c>
      <c r="B2905" t="s">
        <v>117</v>
      </c>
      <c r="C2905" t="s">
        <v>91</v>
      </c>
      <c r="D2905" s="1" t="s">
        <v>98</v>
      </c>
      <c r="E2905" t="s">
        <v>93</v>
      </c>
      <c r="F2905" t="s">
        <v>12</v>
      </c>
      <c r="G2905">
        <v>1</v>
      </c>
      <c r="H2905">
        <v>363.08</v>
      </c>
      <c r="I2905" s="5">
        <f>IFERROR(VLOOKUP(TrendSheetStgData[Population]&amp;TrendSheetStgData[Cost Basis]&amp;TrendSheetStgData[Period]&amp;TrendSheetStgData[Trend],TrendSheetPrdData[#All],9,FALSE),0)</f>
        <v>362.98</v>
      </c>
      <c r="J29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2.7549727257690754E-2</v>
      </c>
      <c r="K2905" s="5">
        <f>VLOOKUP(TrendSheetStgData[Population]&amp;TrendSheetStgData[Trend],Threshold[#All],4,FALSE)</f>
        <v>10</v>
      </c>
      <c r="L2905" s="5">
        <f>VLOOKUP(TrendSheetStgData[Population]&amp;TrendSheetStgData[Trend],Threshold[#All],5,FALSE)</f>
        <v>5</v>
      </c>
      <c r="M29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6" spans="1:13" x14ac:dyDescent="0.25">
      <c r="A2906" t="s">
        <v>117</v>
      </c>
      <c r="B2906" t="s">
        <v>117</v>
      </c>
      <c r="C2906" t="s">
        <v>91</v>
      </c>
      <c r="D2906" s="1" t="s">
        <v>99</v>
      </c>
      <c r="E2906" t="s">
        <v>93</v>
      </c>
      <c r="F2906" t="s">
        <v>12</v>
      </c>
      <c r="G2906">
        <v>1</v>
      </c>
      <c r="H2906">
        <v>330.24</v>
      </c>
      <c r="I2906" s="5">
        <f>IFERROR(VLOOKUP(TrendSheetStgData[Population]&amp;TrendSheetStgData[Cost Basis]&amp;TrendSheetStgData[Period]&amp;TrendSheetStgData[Trend],TrendSheetPrdData[#All],9,FALSE),0)</f>
        <v>330.24</v>
      </c>
      <c r="J29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06" s="5">
        <f>VLOOKUP(TrendSheetStgData[Population]&amp;TrendSheetStgData[Trend],Threshold[#All],4,FALSE)</f>
        <v>10</v>
      </c>
      <c r="L2906" s="5">
        <f>VLOOKUP(TrendSheetStgData[Population]&amp;TrendSheetStgData[Trend],Threshold[#All],5,FALSE)</f>
        <v>5</v>
      </c>
      <c r="M29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07" spans="1:13" x14ac:dyDescent="0.25">
      <c r="A2907" t="s">
        <v>117</v>
      </c>
      <c r="B2907" t="s">
        <v>117</v>
      </c>
      <c r="C2907" t="s">
        <v>91</v>
      </c>
      <c r="D2907" s="1" t="s">
        <v>100</v>
      </c>
      <c r="E2907" t="s">
        <v>93</v>
      </c>
      <c r="F2907" t="s">
        <v>12</v>
      </c>
      <c r="G2907">
        <v>1</v>
      </c>
      <c r="H2907">
        <v>359.84</v>
      </c>
      <c r="I2907" s="5">
        <f>IFERROR(VLOOKUP(TrendSheetStgData[Population]&amp;TrendSheetStgData[Cost Basis]&amp;TrendSheetStgData[Period]&amp;TrendSheetStgData[Trend],TrendSheetPrdData[#All],9,FALSE),0)</f>
        <v>359.81</v>
      </c>
      <c r="J29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8.3377338039445029E-3</v>
      </c>
      <c r="K2907" s="5">
        <f>VLOOKUP(TrendSheetStgData[Population]&amp;TrendSheetStgData[Trend],Threshold[#All],4,FALSE)</f>
        <v>10</v>
      </c>
      <c r="L2907" s="5">
        <f>VLOOKUP(TrendSheetStgData[Population]&amp;TrendSheetStgData[Trend],Threshold[#All],5,FALSE)</f>
        <v>5</v>
      </c>
      <c r="M29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8" spans="1:13" x14ac:dyDescent="0.25">
      <c r="A2908" t="s">
        <v>117</v>
      </c>
      <c r="B2908" t="s">
        <v>117</v>
      </c>
      <c r="C2908" t="s">
        <v>91</v>
      </c>
      <c r="D2908" s="1" t="s">
        <v>101</v>
      </c>
      <c r="E2908" t="s">
        <v>93</v>
      </c>
      <c r="F2908" t="s">
        <v>12</v>
      </c>
      <c r="G2908">
        <v>1</v>
      </c>
      <c r="H2908">
        <v>326.37</v>
      </c>
      <c r="I2908" s="5">
        <f>IFERROR(VLOOKUP(TrendSheetStgData[Population]&amp;TrendSheetStgData[Cost Basis]&amp;TrendSheetStgData[Period]&amp;TrendSheetStgData[Trend],TrendSheetPrdData[#All],9,FALSE),0)</f>
        <v>325.95</v>
      </c>
      <c r="J29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0.12885411872987143</v>
      </c>
      <c r="K2908" s="5">
        <f>VLOOKUP(TrendSheetStgData[Population]&amp;TrendSheetStgData[Trend],Threshold[#All],4,FALSE)</f>
        <v>10</v>
      </c>
      <c r="L2908" s="5">
        <f>VLOOKUP(TrendSheetStgData[Population]&amp;TrendSheetStgData[Trend],Threshold[#All],5,FALSE)</f>
        <v>5</v>
      </c>
      <c r="M29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09" spans="1:13" x14ac:dyDescent="0.25">
      <c r="A2909" t="s">
        <v>117</v>
      </c>
      <c r="B2909" t="s">
        <v>117</v>
      </c>
      <c r="C2909" t="s">
        <v>91</v>
      </c>
      <c r="D2909" s="1" t="s">
        <v>102</v>
      </c>
      <c r="E2909" t="s">
        <v>93</v>
      </c>
      <c r="F2909" t="s">
        <v>12</v>
      </c>
      <c r="G2909">
        <v>1</v>
      </c>
      <c r="H2909">
        <v>342.08</v>
      </c>
      <c r="I2909" s="5">
        <f>IFERROR(VLOOKUP(TrendSheetStgData[Population]&amp;TrendSheetStgData[Cost Basis]&amp;TrendSheetStgData[Period]&amp;TrendSheetStgData[Trend],TrendSheetPrdData[#All],9,FALSE),0)</f>
        <v>341.84</v>
      </c>
      <c r="J29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7.0208284577582825E-2</v>
      </c>
      <c r="K2909" s="5">
        <f>VLOOKUP(TrendSheetStgData[Population]&amp;TrendSheetStgData[Trend],Threshold[#All],4,FALSE)</f>
        <v>10</v>
      </c>
      <c r="L2909" s="5">
        <f>VLOOKUP(TrendSheetStgData[Population]&amp;TrendSheetStgData[Trend],Threshold[#All],5,FALSE)</f>
        <v>5</v>
      </c>
      <c r="M29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0" spans="1:13" x14ac:dyDescent="0.25">
      <c r="A2910" t="s">
        <v>117</v>
      </c>
      <c r="B2910" t="s">
        <v>117</v>
      </c>
      <c r="C2910" t="s">
        <v>91</v>
      </c>
      <c r="D2910" s="1" t="s">
        <v>103</v>
      </c>
      <c r="E2910" t="s">
        <v>93</v>
      </c>
      <c r="F2910" t="s">
        <v>12</v>
      </c>
      <c r="G2910">
        <v>1</v>
      </c>
      <c r="H2910">
        <v>329.48</v>
      </c>
      <c r="I2910" s="5">
        <f>IFERROR(VLOOKUP(TrendSheetStgData[Population]&amp;TrendSheetStgData[Cost Basis]&amp;TrendSheetStgData[Period]&amp;TrendSheetStgData[Trend],TrendSheetPrdData[#All],9,FALSE),0)</f>
        <v>315.16000000000003</v>
      </c>
      <c r="J29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4.5437238228201524</v>
      </c>
      <c r="K2910" s="5">
        <f>VLOOKUP(TrendSheetStgData[Population]&amp;TrendSheetStgData[Trend],Threshold[#All],4,FALSE)</f>
        <v>10</v>
      </c>
      <c r="L2910" s="5">
        <f>VLOOKUP(TrendSheetStgData[Population]&amp;TrendSheetStgData[Trend],Threshold[#All],5,FALSE)</f>
        <v>5</v>
      </c>
      <c r="M29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1" spans="1:13" x14ac:dyDescent="0.25">
      <c r="A2911" t="s">
        <v>117</v>
      </c>
      <c r="B2911" t="s">
        <v>117</v>
      </c>
      <c r="C2911" t="s">
        <v>91</v>
      </c>
      <c r="D2911" s="1" t="s">
        <v>104</v>
      </c>
      <c r="E2911" t="s">
        <v>93</v>
      </c>
      <c r="F2911" t="s">
        <v>12</v>
      </c>
      <c r="G2911">
        <v>1</v>
      </c>
      <c r="H2911">
        <v>363.91</v>
      </c>
      <c r="I2911" s="5">
        <f>IFERROR(VLOOKUP(TrendSheetStgData[Population]&amp;TrendSheetStgData[Cost Basis]&amp;TrendSheetStgData[Period]&amp;TrendSheetStgData[Trend],TrendSheetPrdData[#All],9,FALSE),0)</f>
        <v>365.14</v>
      </c>
      <c r="J29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0.33685709590840812</v>
      </c>
      <c r="K2911" s="5">
        <f>VLOOKUP(TrendSheetStgData[Population]&amp;TrendSheetStgData[Trend],Threshold[#All],4,FALSE)</f>
        <v>10</v>
      </c>
      <c r="L2911" s="5">
        <f>VLOOKUP(TrendSheetStgData[Population]&amp;TrendSheetStgData[Trend],Threshold[#All],5,FALSE)</f>
        <v>5</v>
      </c>
      <c r="M29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2" spans="1:13" x14ac:dyDescent="0.25">
      <c r="A2912" t="s">
        <v>117</v>
      </c>
      <c r="B2912" t="s">
        <v>117</v>
      </c>
      <c r="C2912" t="s">
        <v>91</v>
      </c>
      <c r="D2912" s="1" t="s">
        <v>105</v>
      </c>
      <c r="E2912" t="s">
        <v>93</v>
      </c>
      <c r="F2912" t="s">
        <v>12</v>
      </c>
      <c r="G2912">
        <v>1</v>
      </c>
      <c r="H2912">
        <v>270.92</v>
      </c>
      <c r="I2912" s="5">
        <f>IFERROR(VLOOKUP(TrendSheetStgData[Population]&amp;TrendSheetStgData[Cost Basis]&amp;TrendSheetStgData[Period]&amp;TrendSheetStgData[Trend],TrendSheetPrdData[#All],9,FALSE),0)</f>
        <v>269.81</v>
      </c>
      <c r="J29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0.41140061524777194</v>
      </c>
      <c r="K2912" s="5">
        <f>VLOOKUP(TrendSheetStgData[Population]&amp;TrendSheetStgData[Trend],Threshold[#All],4,FALSE)</f>
        <v>10</v>
      </c>
      <c r="L2912" s="5">
        <f>VLOOKUP(TrendSheetStgData[Population]&amp;TrendSheetStgData[Trend],Threshold[#All],5,FALSE)</f>
        <v>5</v>
      </c>
      <c r="M29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3" spans="1:13" x14ac:dyDescent="0.25">
      <c r="A2913" t="s">
        <v>117</v>
      </c>
      <c r="B2913" t="s">
        <v>117</v>
      </c>
      <c r="C2913" t="s">
        <v>91</v>
      </c>
      <c r="D2913" s="1" t="s">
        <v>106</v>
      </c>
      <c r="E2913" t="s">
        <v>93</v>
      </c>
      <c r="F2913" t="s">
        <v>12</v>
      </c>
      <c r="G2913">
        <v>1</v>
      </c>
      <c r="H2913">
        <v>377.33</v>
      </c>
      <c r="I2913" s="5">
        <f>IFERROR(VLOOKUP(TrendSheetStgData[Population]&amp;TrendSheetStgData[Cost Basis]&amp;TrendSheetStgData[Period]&amp;TrendSheetStgData[Trend],TrendSheetPrdData[#All],9,FALSE),0)</f>
        <v>376.22</v>
      </c>
      <c r="J29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0.29504013609057383</v>
      </c>
      <c r="K2913" s="5">
        <f>VLOOKUP(TrendSheetStgData[Population]&amp;TrendSheetStgData[Trend],Threshold[#All],4,FALSE)</f>
        <v>10</v>
      </c>
      <c r="L2913" s="5">
        <f>VLOOKUP(TrendSheetStgData[Population]&amp;TrendSheetStgData[Trend],Threshold[#All],5,FALSE)</f>
        <v>5</v>
      </c>
      <c r="M29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4" spans="1:13" x14ac:dyDescent="0.25">
      <c r="A2914" t="s">
        <v>117</v>
      </c>
      <c r="B2914" t="s">
        <v>117</v>
      </c>
      <c r="C2914" t="s">
        <v>91</v>
      </c>
      <c r="D2914" s="1" t="s">
        <v>107</v>
      </c>
      <c r="E2914" t="s">
        <v>93</v>
      </c>
      <c r="F2914" t="s">
        <v>12</v>
      </c>
      <c r="G2914">
        <v>1</v>
      </c>
      <c r="H2914">
        <v>339.12</v>
      </c>
      <c r="I2914" s="5">
        <f>IFERROR(VLOOKUP(TrendSheetStgData[Population]&amp;TrendSheetStgData[Cost Basis]&amp;TrendSheetStgData[Period]&amp;TrendSheetStgData[Trend],TrendSheetPrdData[#All],9,FALSE),0)</f>
        <v>337.34</v>
      </c>
      <c r="J29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0.52765755617478793</v>
      </c>
      <c r="K2914" s="5">
        <f>VLOOKUP(TrendSheetStgData[Population]&amp;TrendSheetStgData[Trend],Threshold[#All],4,FALSE)</f>
        <v>10</v>
      </c>
      <c r="L2914" s="5">
        <f>VLOOKUP(TrendSheetStgData[Population]&amp;TrendSheetStgData[Trend],Threshold[#All],5,FALSE)</f>
        <v>5</v>
      </c>
      <c r="M29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5" spans="1:13" x14ac:dyDescent="0.25">
      <c r="A2915" t="s">
        <v>117</v>
      </c>
      <c r="B2915" t="s">
        <v>117</v>
      </c>
      <c r="C2915" t="s">
        <v>91</v>
      </c>
      <c r="D2915" s="1" t="s">
        <v>108</v>
      </c>
      <c r="E2915" t="s">
        <v>93</v>
      </c>
      <c r="F2915" t="s">
        <v>12</v>
      </c>
      <c r="G2915">
        <v>1</v>
      </c>
      <c r="H2915">
        <v>411.76</v>
      </c>
      <c r="I2915" s="5">
        <f>IFERROR(VLOOKUP(TrendSheetStgData[Population]&amp;TrendSheetStgData[Cost Basis]&amp;TrendSheetStgData[Period]&amp;TrendSheetStgData[Trend],TrendSheetPrdData[#All],9,FALSE),0)</f>
        <v>409.1</v>
      </c>
      <c r="J29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0.65020777316058864</v>
      </c>
      <c r="K2915" s="5">
        <f>VLOOKUP(TrendSheetStgData[Population]&amp;TrendSheetStgData[Trend],Threshold[#All],4,FALSE)</f>
        <v>10</v>
      </c>
      <c r="L2915" s="5">
        <f>VLOOKUP(TrendSheetStgData[Population]&amp;TrendSheetStgData[Trend],Threshold[#All],5,FALSE)</f>
        <v>5</v>
      </c>
      <c r="M29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6" spans="1:13" x14ac:dyDescent="0.25">
      <c r="A2916" t="s">
        <v>117</v>
      </c>
      <c r="B2916" t="s">
        <v>117</v>
      </c>
      <c r="C2916" t="s">
        <v>91</v>
      </c>
      <c r="D2916" s="1" t="s">
        <v>109</v>
      </c>
      <c r="E2916" t="s">
        <v>93</v>
      </c>
      <c r="F2916" t="s">
        <v>12</v>
      </c>
      <c r="G2916">
        <v>1</v>
      </c>
      <c r="H2916">
        <v>349.49</v>
      </c>
      <c r="I2916" s="5">
        <f>IFERROR(VLOOKUP(TrendSheetStgData[Population]&amp;TrendSheetStgData[Cost Basis]&amp;TrendSheetStgData[Period]&amp;TrendSheetStgData[Trend],TrendSheetPrdData[#All],9,FALSE),0)</f>
        <v>341.46</v>
      </c>
      <c r="J29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2.3516663738066037</v>
      </c>
      <c r="K2916" s="5">
        <f>VLOOKUP(TrendSheetStgData[Population]&amp;TrendSheetStgData[Trend],Threshold[#All],4,FALSE)</f>
        <v>10</v>
      </c>
      <c r="L2916" s="5">
        <f>VLOOKUP(TrendSheetStgData[Population]&amp;TrendSheetStgData[Trend],Threshold[#All],5,FALSE)</f>
        <v>5</v>
      </c>
      <c r="M29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7" spans="1:13" x14ac:dyDescent="0.25">
      <c r="A2917" t="s">
        <v>117</v>
      </c>
      <c r="B2917" t="s">
        <v>117</v>
      </c>
      <c r="C2917" t="s">
        <v>91</v>
      </c>
      <c r="D2917" s="1" t="s">
        <v>110</v>
      </c>
      <c r="E2917" t="s">
        <v>113</v>
      </c>
      <c r="F2917" t="s">
        <v>12</v>
      </c>
      <c r="G2917">
        <v>1</v>
      </c>
      <c r="H2917">
        <v>332.23</v>
      </c>
      <c r="I2917" s="5">
        <f>IFERROR(VLOOKUP(TrendSheetStgData[Population]&amp;TrendSheetStgData[Cost Basis]&amp;TrendSheetStgData[Period]&amp;TrendSheetStgData[Trend],TrendSheetPrdData[#All],9,FALSE),0)</f>
        <v>319.89</v>
      </c>
      <c r="J29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3.8575760417643665</v>
      </c>
      <c r="K2917" s="5">
        <f>VLOOKUP(TrendSheetStgData[Population]&amp;TrendSheetStgData[Trend],Threshold[#All],4,FALSE)</f>
        <v>10</v>
      </c>
      <c r="L2917" s="5">
        <f>VLOOKUP(TrendSheetStgData[Population]&amp;TrendSheetStgData[Trend],Threshold[#All],5,FALSE)</f>
        <v>5</v>
      </c>
      <c r="M29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18" spans="1:13" x14ac:dyDescent="0.25">
      <c r="A2918" t="s">
        <v>117</v>
      </c>
      <c r="B2918" t="s">
        <v>117</v>
      </c>
      <c r="C2918" t="s">
        <v>91</v>
      </c>
      <c r="D2918" s="1" t="s">
        <v>111</v>
      </c>
      <c r="E2918" t="s">
        <v>113</v>
      </c>
      <c r="F2918" t="s">
        <v>12</v>
      </c>
      <c r="G2918">
        <v>1</v>
      </c>
      <c r="H2918">
        <v>306.24</v>
      </c>
      <c r="I2918" s="5">
        <f>IFERROR(VLOOKUP(TrendSheetStgData[Population]&amp;TrendSheetStgData[Cost Basis]&amp;TrendSheetStgData[Period]&amp;TrendSheetStgData[Trend],TrendSheetPrdData[#All],9,FALSE),0)</f>
        <v>249.68</v>
      </c>
      <c r="J29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22.652995834668378</v>
      </c>
      <c r="K2918" s="5">
        <f>VLOOKUP(TrendSheetStgData[Population]&amp;TrendSheetStgData[Trend],Threshold[#All],4,FALSE)</f>
        <v>10</v>
      </c>
      <c r="L2918" s="5">
        <f>VLOOKUP(TrendSheetStgData[Population]&amp;TrendSheetStgData[Trend],Threshold[#All],5,FALSE)</f>
        <v>5</v>
      </c>
      <c r="M29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19" spans="1:13" x14ac:dyDescent="0.25">
      <c r="A2919" t="s">
        <v>117</v>
      </c>
      <c r="B2919" t="s">
        <v>117</v>
      </c>
      <c r="C2919" t="s">
        <v>91</v>
      </c>
      <c r="D2919" s="1" t="s">
        <v>112</v>
      </c>
      <c r="E2919" t="s">
        <v>113</v>
      </c>
      <c r="F2919" t="s">
        <v>12</v>
      </c>
      <c r="G2919">
        <v>1</v>
      </c>
      <c r="H2919">
        <v>213.59</v>
      </c>
      <c r="I2919" s="5">
        <f>IFERROR(VLOOKUP(TrendSheetStgData[Population]&amp;TrendSheetStgData[Cost Basis]&amp;TrendSheetStgData[Period]&amp;TrendSheetStgData[Trend],TrendSheetPrdData[#All],9,FALSE),0)</f>
        <v>31.83</v>
      </c>
      <c r="J29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571.0336160854539</v>
      </c>
      <c r="K2919" s="5">
        <f>VLOOKUP(TrendSheetStgData[Population]&amp;TrendSheetStgData[Trend],Threshold[#All],4,FALSE)</f>
        <v>10</v>
      </c>
      <c r="L2919" s="5">
        <f>VLOOKUP(TrendSheetStgData[Population]&amp;TrendSheetStgData[Trend],Threshold[#All],5,FALSE)</f>
        <v>5</v>
      </c>
      <c r="M29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20" spans="1:13" x14ac:dyDescent="0.25">
      <c r="A2920" t="s">
        <v>117</v>
      </c>
      <c r="B2920" t="s">
        <v>117</v>
      </c>
      <c r="C2920" t="s">
        <v>91</v>
      </c>
      <c r="D2920" s="1" t="s">
        <v>114</v>
      </c>
      <c r="E2920" t="s">
        <v>113</v>
      </c>
      <c r="F2920" t="s">
        <v>12</v>
      </c>
      <c r="G2920">
        <v>1</v>
      </c>
      <c r="H2920">
        <v>147.03</v>
      </c>
      <c r="I2920" s="5">
        <f>IFERROR(VLOOKUP(TrendSheetStgData[Population]&amp;TrendSheetStgData[Cost Basis]&amp;TrendSheetStgData[Period]&amp;TrendSheetStgData[Trend],TrendSheetPrdData[#All],9,FALSE),0)</f>
        <v>0</v>
      </c>
      <c r="J29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920" s="5">
        <f>VLOOKUP(TrendSheetStgData[Population]&amp;TrendSheetStgData[Trend],Threshold[#All],4,FALSE)</f>
        <v>10</v>
      </c>
      <c r="L2920" s="5">
        <f>VLOOKUP(TrendSheetStgData[Population]&amp;TrendSheetStgData[Trend],Threshold[#All],5,FALSE)</f>
        <v>5</v>
      </c>
      <c r="M29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21" spans="1:13" x14ac:dyDescent="0.25">
      <c r="A2921" t="s">
        <v>117</v>
      </c>
      <c r="B2921" t="s">
        <v>117</v>
      </c>
      <c r="C2921" t="s">
        <v>91</v>
      </c>
      <c r="D2921" s="1" t="s">
        <v>92</v>
      </c>
      <c r="E2921" t="s">
        <v>93</v>
      </c>
      <c r="F2921" t="s">
        <v>13</v>
      </c>
      <c r="G2921">
        <v>2</v>
      </c>
      <c r="H2921">
        <v>85.36</v>
      </c>
      <c r="I2921" s="5">
        <f>IFERROR(VLOOKUP(TrendSheetStgData[Population]&amp;TrendSheetStgData[Cost Basis]&amp;TrendSheetStgData[Period]&amp;TrendSheetStgData[Trend],TrendSheetPrdData[#All],9,FALSE),0)</f>
        <v>85.36</v>
      </c>
      <c r="J29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1" s="5">
        <f>VLOOKUP(TrendSheetStgData[Population]&amp;TrendSheetStgData[Trend],Threshold[#All],4,FALSE)</f>
        <v>10</v>
      </c>
      <c r="L2921" s="5">
        <f>VLOOKUP(TrendSheetStgData[Population]&amp;TrendSheetStgData[Trend],Threshold[#All],5,FALSE)</f>
        <v>5</v>
      </c>
      <c r="M29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2" spans="1:13" x14ac:dyDescent="0.25">
      <c r="A2922" t="s">
        <v>117</v>
      </c>
      <c r="B2922" t="s">
        <v>117</v>
      </c>
      <c r="C2922" t="s">
        <v>91</v>
      </c>
      <c r="D2922" s="1" t="s">
        <v>94</v>
      </c>
      <c r="E2922" t="s">
        <v>93</v>
      </c>
      <c r="F2922" t="s">
        <v>13</v>
      </c>
      <c r="G2922">
        <v>2</v>
      </c>
      <c r="H2922">
        <v>101.21</v>
      </c>
      <c r="I2922" s="5">
        <f>IFERROR(VLOOKUP(TrendSheetStgData[Population]&amp;TrendSheetStgData[Cost Basis]&amp;TrendSheetStgData[Period]&amp;TrendSheetStgData[Trend],TrendSheetPrdData[#All],9,FALSE),0)</f>
        <v>101.21</v>
      </c>
      <c r="J29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2" s="5">
        <f>VLOOKUP(TrendSheetStgData[Population]&amp;TrendSheetStgData[Trend],Threshold[#All],4,FALSE)</f>
        <v>10</v>
      </c>
      <c r="L2922" s="5">
        <f>VLOOKUP(TrendSheetStgData[Population]&amp;TrendSheetStgData[Trend],Threshold[#All],5,FALSE)</f>
        <v>5</v>
      </c>
      <c r="M29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3" spans="1:13" x14ac:dyDescent="0.25">
      <c r="A2923" t="s">
        <v>117</v>
      </c>
      <c r="B2923" t="s">
        <v>117</v>
      </c>
      <c r="C2923" t="s">
        <v>91</v>
      </c>
      <c r="D2923" s="1" t="s">
        <v>95</v>
      </c>
      <c r="E2923" t="s">
        <v>93</v>
      </c>
      <c r="F2923" t="s">
        <v>13</v>
      </c>
      <c r="G2923">
        <v>2</v>
      </c>
      <c r="H2923">
        <v>81.5</v>
      </c>
      <c r="I2923" s="5">
        <f>IFERROR(VLOOKUP(TrendSheetStgData[Population]&amp;TrendSheetStgData[Cost Basis]&amp;TrendSheetStgData[Period]&amp;TrendSheetStgData[Trend],TrendSheetPrdData[#All],9,FALSE),0)</f>
        <v>81.5</v>
      </c>
      <c r="J29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3" s="5">
        <f>VLOOKUP(TrendSheetStgData[Population]&amp;TrendSheetStgData[Trend],Threshold[#All],4,FALSE)</f>
        <v>10</v>
      </c>
      <c r="L2923" s="5">
        <f>VLOOKUP(TrendSheetStgData[Population]&amp;TrendSheetStgData[Trend],Threshold[#All],5,FALSE)</f>
        <v>5</v>
      </c>
      <c r="M29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4" spans="1:13" x14ac:dyDescent="0.25">
      <c r="A2924" t="s">
        <v>117</v>
      </c>
      <c r="B2924" t="s">
        <v>117</v>
      </c>
      <c r="C2924" t="s">
        <v>91</v>
      </c>
      <c r="D2924" s="1" t="s">
        <v>96</v>
      </c>
      <c r="E2924" t="s">
        <v>93</v>
      </c>
      <c r="F2924" t="s">
        <v>13</v>
      </c>
      <c r="G2924">
        <v>2</v>
      </c>
      <c r="H2924">
        <v>103.8</v>
      </c>
      <c r="I2924" s="5">
        <f>IFERROR(VLOOKUP(TrendSheetStgData[Population]&amp;TrendSheetStgData[Cost Basis]&amp;TrendSheetStgData[Period]&amp;TrendSheetStgData[Trend],TrendSheetPrdData[#All],9,FALSE),0)</f>
        <v>103.8</v>
      </c>
      <c r="J29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4" s="5">
        <f>VLOOKUP(TrendSheetStgData[Population]&amp;TrendSheetStgData[Trend],Threshold[#All],4,FALSE)</f>
        <v>10</v>
      </c>
      <c r="L2924" s="5">
        <f>VLOOKUP(TrendSheetStgData[Population]&amp;TrendSheetStgData[Trend],Threshold[#All],5,FALSE)</f>
        <v>5</v>
      </c>
      <c r="M29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5" spans="1:13" x14ac:dyDescent="0.25">
      <c r="A2925" t="s">
        <v>117</v>
      </c>
      <c r="B2925" t="s">
        <v>117</v>
      </c>
      <c r="C2925" t="s">
        <v>91</v>
      </c>
      <c r="D2925" s="1" t="s">
        <v>97</v>
      </c>
      <c r="E2925" t="s">
        <v>93</v>
      </c>
      <c r="F2925" t="s">
        <v>13</v>
      </c>
      <c r="G2925">
        <v>2</v>
      </c>
      <c r="H2925">
        <v>72.28</v>
      </c>
      <c r="I2925" s="5">
        <f>IFERROR(VLOOKUP(TrendSheetStgData[Population]&amp;TrendSheetStgData[Cost Basis]&amp;TrendSheetStgData[Period]&amp;TrendSheetStgData[Trend],TrendSheetPrdData[#All],9,FALSE),0)</f>
        <v>72.28</v>
      </c>
      <c r="J29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5" s="5">
        <f>VLOOKUP(TrendSheetStgData[Population]&amp;TrendSheetStgData[Trend],Threshold[#All],4,FALSE)</f>
        <v>10</v>
      </c>
      <c r="L2925" s="5">
        <f>VLOOKUP(TrendSheetStgData[Population]&amp;TrendSheetStgData[Trend],Threshold[#All],5,FALSE)</f>
        <v>5</v>
      </c>
      <c r="M29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6" spans="1:13" x14ac:dyDescent="0.25">
      <c r="A2926" t="s">
        <v>117</v>
      </c>
      <c r="B2926" t="s">
        <v>117</v>
      </c>
      <c r="C2926" t="s">
        <v>91</v>
      </c>
      <c r="D2926" s="1" t="s">
        <v>98</v>
      </c>
      <c r="E2926" t="s">
        <v>93</v>
      </c>
      <c r="F2926" t="s">
        <v>13</v>
      </c>
      <c r="G2926">
        <v>2</v>
      </c>
      <c r="H2926">
        <v>94.51</v>
      </c>
      <c r="I2926" s="5">
        <f>IFERROR(VLOOKUP(TrendSheetStgData[Population]&amp;TrendSheetStgData[Cost Basis]&amp;TrendSheetStgData[Period]&amp;TrendSheetStgData[Trend],TrendSheetPrdData[#All],9,FALSE),0)</f>
        <v>94.51</v>
      </c>
      <c r="J29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6" s="5">
        <f>VLOOKUP(TrendSheetStgData[Population]&amp;TrendSheetStgData[Trend],Threshold[#All],4,FALSE)</f>
        <v>10</v>
      </c>
      <c r="L2926" s="5">
        <f>VLOOKUP(TrendSheetStgData[Population]&amp;TrendSheetStgData[Trend],Threshold[#All],5,FALSE)</f>
        <v>5</v>
      </c>
      <c r="M29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7" spans="1:13" x14ac:dyDescent="0.25">
      <c r="A2927" t="s">
        <v>117</v>
      </c>
      <c r="B2927" t="s">
        <v>117</v>
      </c>
      <c r="C2927" t="s">
        <v>91</v>
      </c>
      <c r="D2927" s="1" t="s">
        <v>99</v>
      </c>
      <c r="E2927" t="s">
        <v>93</v>
      </c>
      <c r="F2927" t="s">
        <v>13</v>
      </c>
      <c r="G2927">
        <v>2</v>
      </c>
      <c r="H2927">
        <v>99.06</v>
      </c>
      <c r="I2927" s="5">
        <f>IFERROR(VLOOKUP(TrendSheetStgData[Population]&amp;TrendSheetStgData[Cost Basis]&amp;TrendSheetStgData[Period]&amp;TrendSheetStgData[Trend],TrendSheetPrdData[#All],9,FALSE),0)</f>
        <v>99.06</v>
      </c>
      <c r="J29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7" s="5">
        <f>VLOOKUP(TrendSheetStgData[Population]&amp;TrendSheetStgData[Trend],Threshold[#All],4,FALSE)</f>
        <v>10</v>
      </c>
      <c r="L2927" s="5">
        <f>VLOOKUP(TrendSheetStgData[Population]&amp;TrendSheetStgData[Trend],Threshold[#All],5,FALSE)</f>
        <v>5</v>
      </c>
      <c r="M29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8" spans="1:13" x14ac:dyDescent="0.25">
      <c r="A2928" t="s">
        <v>117</v>
      </c>
      <c r="B2928" t="s">
        <v>117</v>
      </c>
      <c r="C2928" t="s">
        <v>91</v>
      </c>
      <c r="D2928" s="1" t="s">
        <v>100</v>
      </c>
      <c r="E2928" t="s">
        <v>93</v>
      </c>
      <c r="F2928" t="s">
        <v>13</v>
      </c>
      <c r="G2928">
        <v>2</v>
      </c>
      <c r="H2928">
        <v>104.67</v>
      </c>
      <c r="I2928" s="5">
        <f>IFERROR(VLOOKUP(TrendSheetStgData[Population]&amp;TrendSheetStgData[Cost Basis]&amp;TrendSheetStgData[Period]&amp;TrendSheetStgData[Trend],TrendSheetPrdData[#All],9,FALSE),0)</f>
        <v>104.67</v>
      </c>
      <c r="J29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8" s="5">
        <f>VLOOKUP(TrendSheetStgData[Population]&amp;TrendSheetStgData[Trend],Threshold[#All],4,FALSE)</f>
        <v>10</v>
      </c>
      <c r="L2928" s="5">
        <f>VLOOKUP(TrendSheetStgData[Population]&amp;TrendSheetStgData[Trend],Threshold[#All],5,FALSE)</f>
        <v>5</v>
      </c>
      <c r="M29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29" spans="1:13" x14ac:dyDescent="0.25">
      <c r="A2929" t="s">
        <v>117</v>
      </c>
      <c r="B2929" t="s">
        <v>117</v>
      </c>
      <c r="C2929" t="s">
        <v>91</v>
      </c>
      <c r="D2929" s="1" t="s">
        <v>101</v>
      </c>
      <c r="E2929" t="s">
        <v>93</v>
      </c>
      <c r="F2929" t="s">
        <v>13</v>
      </c>
      <c r="G2929">
        <v>2</v>
      </c>
      <c r="H2929">
        <v>101.57</v>
      </c>
      <c r="I2929" s="5">
        <f>IFERROR(VLOOKUP(TrendSheetStgData[Population]&amp;TrendSheetStgData[Cost Basis]&amp;TrendSheetStgData[Period]&amp;TrendSheetStgData[Trend],TrendSheetPrdData[#All],9,FALSE),0)</f>
        <v>101.57</v>
      </c>
      <c r="J29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29" s="5">
        <f>VLOOKUP(TrendSheetStgData[Population]&amp;TrendSheetStgData[Trend],Threshold[#All],4,FALSE)</f>
        <v>10</v>
      </c>
      <c r="L2929" s="5">
        <f>VLOOKUP(TrendSheetStgData[Population]&amp;TrendSheetStgData[Trend],Threshold[#All],5,FALSE)</f>
        <v>5</v>
      </c>
      <c r="M29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0" spans="1:13" x14ac:dyDescent="0.25">
      <c r="A2930" t="s">
        <v>117</v>
      </c>
      <c r="B2930" t="s">
        <v>117</v>
      </c>
      <c r="C2930" t="s">
        <v>91</v>
      </c>
      <c r="D2930" s="1" t="s">
        <v>102</v>
      </c>
      <c r="E2930" t="s">
        <v>93</v>
      </c>
      <c r="F2930" t="s">
        <v>13</v>
      </c>
      <c r="G2930">
        <v>2</v>
      </c>
      <c r="H2930">
        <v>100.96</v>
      </c>
      <c r="I2930" s="5">
        <f>IFERROR(VLOOKUP(TrendSheetStgData[Population]&amp;TrendSheetStgData[Cost Basis]&amp;TrendSheetStgData[Period]&amp;TrendSheetStgData[Trend],TrendSheetPrdData[#All],9,FALSE),0)</f>
        <v>100.96</v>
      </c>
      <c r="J29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30" s="5">
        <f>VLOOKUP(TrendSheetStgData[Population]&amp;TrendSheetStgData[Trend],Threshold[#All],4,FALSE)</f>
        <v>10</v>
      </c>
      <c r="L2930" s="5">
        <f>VLOOKUP(TrendSheetStgData[Population]&amp;TrendSheetStgData[Trend],Threshold[#All],5,FALSE)</f>
        <v>5</v>
      </c>
      <c r="M29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1" spans="1:13" x14ac:dyDescent="0.25">
      <c r="A2931" t="s">
        <v>117</v>
      </c>
      <c r="B2931" t="s">
        <v>117</v>
      </c>
      <c r="C2931" t="s">
        <v>91</v>
      </c>
      <c r="D2931" s="1" t="s">
        <v>103</v>
      </c>
      <c r="E2931" t="s">
        <v>93</v>
      </c>
      <c r="F2931" t="s">
        <v>13</v>
      </c>
      <c r="G2931">
        <v>2</v>
      </c>
      <c r="H2931">
        <v>96.33</v>
      </c>
      <c r="I2931" s="5">
        <f>IFERROR(VLOOKUP(TrendSheetStgData[Population]&amp;TrendSheetStgData[Cost Basis]&amp;TrendSheetStgData[Period]&amp;TrendSheetStgData[Trend],TrendSheetPrdData[#All],9,FALSE),0)</f>
        <v>96.33</v>
      </c>
      <c r="J29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31" s="5">
        <f>VLOOKUP(TrendSheetStgData[Population]&amp;TrendSheetStgData[Trend],Threshold[#All],4,FALSE)</f>
        <v>10</v>
      </c>
      <c r="L2931" s="5">
        <f>VLOOKUP(TrendSheetStgData[Population]&amp;TrendSheetStgData[Trend],Threshold[#All],5,FALSE)</f>
        <v>5</v>
      </c>
      <c r="M29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2" spans="1:13" x14ac:dyDescent="0.25">
      <c r="A2932" t="s">
        <v>117</v>
      </c>
      <c r="B2932" t="s">
        <v>117</v>
      </c>
      <c r="C2932" t="s">
        <v>91</v>
      </c>
      <c r="D2932" s="1" t="s">
        <v>104</v>
      </c>
      <c r="E2932" t="s">
        <v>93</v>
      </c>
      <c r="F2932" t="s">
        <v>13</v>
      </c>
      <c r="G2932">
        <v>2</v>
      </c>
      <c r="H2932">
        <v>122.24</v>
      </c>
      <c r="I2932" s="5">
        <f>IFERROR(VLOOKUP(TrendSheetStgData[Population]&amp;TrendSheetStgData[Cost Basis]&amp;TrendSheetStgData[Period]&amp;TrendSheetStgData[Trend],TrendSheetPrdData[#All],9,FALSE),0)</f>
        <v>122.24</v>
      </c>
      <c r="J29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32" s="5">
        <f>VLOOKUP(TrendSheetStgData[Population]&amp;TrendSheetStgData[Trend],Threshold[#All],4,FALSE)</f>
        <v>10</v>
      </c>
      <c r="L2932" s="5">
        <f>VLOOKUP(TrendSheetStgData[Population]&amp;TrendSheetStgData[Trend],Threshold[#All],5,FALSE)</f>
        <v>5</v>
      </c>
      <c r="M29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3" spans="1:13" x14ac:dyDescent="0.25">
      <c r="A2933" t="s">
        <v>117</v>
      </c>
      <c r="B2933" t="s">
        <v>117</v>
      </c>
      <c r="C2933" t="s">
        <v>91</v>
      </c>
      <c r="D2933" s="1" t="s">
        <v>105</v>
      </c>
      <c r="E2933" t="s">
        <v>93</v>
      </c>
      <c r="F2933" t="s">
        <v>13</v>
      </c>
      <c r="G2933">
        <v>2</v>
      </c>
      <c r="H2933">
        <v>87.92</v>
      </c>
      <c r="I2933" s="5">
        <f>IFERROR(VLOOKUP(TrendSheetStgData[Population]&amp;TrendSheetStgData[Cost Basis]&amp;TrendSheetStgData[Period]&amp;TrendSheetStgData[Trend],TrendSheetPrdData[#All],9,FALSE),0)</f>
        <v>87.92</v>
      </c>
      <c r="J29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33" s="5">
        <f>VLOOKUP(TrendSheetStgData[Population]&amp;TrendSheetStgData[Trend],Threshold[#All],4,FALSE)</f>
        <v>10</v>
      </c>
      <c r="L2933" s="5">
        <f>VLOOKUP(TrendSheetStgData[Population]&amp;TrendSheetStgData[Trend],Threshold[#All],5,FALSE)</f>
        <v>5</v>
      </c>
      <c r="M29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4" spans="1:13" x14ac:dyDescent="0.25">
      <c r="A2934" t="s">
        <v>117</v>
      </c>
      <c r="B2934" t="s">
        <v>117</v>
      </c>
      <c r="C2934" t="s">
        <v>91</v>
      </c>
      <c r="D2934" s="1" t="s">
        <v>106</v>
      </c>
      <c r="E2934" t="s">
        <v>93</v>
      </c>
      <c r="F2934" t="s">
        <v>13</v>
      </c>
      <c r="G2934">
        <v>2</v>
      </c>
      <c r="H2934">
        <v>97.9</v>
      </c>
      <c r="I2934" s="5">
        <f>IFERROR(VLOOKUP(TrendSheetStgData[Population]&amp;TrendSheetStgData[Cost Basis]&amp;TrendSheetStgData[Period]&amp;TrendSheetStgData[Trend],TrendSheetPrdData[#All],9,FALSE),0)</f>
        <v>97.9</v>
      </c>
      <c r="J29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34" s="5">
        <f>VLOOKUP(TrendSheetStgData[Population]&amp;TrendSheetStgData[Trend],Threshold[#All],4,FALSE)</f>
        <v>10</v>
      </c>
      <c r="L2934" s="5">
        <f>VLOOKUP(TrendSheetStgData[Population]&amp;TrendSheetStgData[Trend],Threshold[#All],5,FALSE)</f>
        <v>5</v>
      </c>
      <c r="M29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35" spans="1:13" x14ac:dyDescent="0.25">
      <c r="A2935" t="s">
        <v>117</v>
      </c>
      <c r="B2935" t="s">
        <v>117</v>
      </c>
      <c r="C2935" t="s">
        <v>91</v>
      </c>
      <c r="D2935" s="1" t="s">
        <v>107</v>
      </c>
      <c r="E2935" t="s">
        <v>93</v>
      </c>
      <c r="F2935" t="s">
        <v>13</v>
      </c>
      <c r="G2935">
        <v>2</v>
      </c>
      <c r="H2935">
        <v>95.73</v>
      </c>
      <c r="I2935" s="5">
        <f>IFERROR(VLOOKUP(TrendSheetStgData[Population]&amp;TrendSheetStgData[Cost Basis]&amp;TrendSheetStgData[Period]&amp;TrendSheetStgData[Trend],TrendSheetPrdData[#All],9,FALSE),0)</f>
        <v>95.83</v>
      </c>
      <c r="J29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0.10435145570280113</v>
      </c>
      <c r="K2935" s="5">
        <f>VLOOKUP(TrendSheetStgData[Population]&amp;TrendSheetStgData[Trend],Threshold[#All],4,FALSE)</f>
        <v>10</v>
      </c>
      <c r="L2935" s="5">
        <f>VLOOKUP(TrendSheetStgData[Population]&amp;TrendSheetStgData[Trend],Threshold[#All],5,FALSE)</f>
        <v>5</v>
      </c>
      <c r="M29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36" spans="1:13" x14ac:dyDescent="0.25">
      <c r="A2936" t="s">
        <v>117</v>
      </c>
      <c r="B2936" t="s">
        <v>117</v>
      </c>
      <c r="C2936" t="s">
        <v>91</v>
      </c>
      <c r="D2936" s="1" t="s">
        <v>108</v>
      </c>
      <c r="E2936" t="s">
        <v>93</v>
      </c>
      <c r="F2936" t="s">
        <v>13</v>
      </c>
      <c r="G2936">
        <v>2</v>
      </c>
      <c r="H2936">
        <v>103.84</v>
      </c>
      <c r="I2936" s="5">
        <f>IFERROR(VLOOKUP(TrendSheetStgData[Population]&amp;TrendSheetStgData[Cost Basis]&amp;TrendSheetStgData[Period]&amp;TrendSheetStgData[Trend],TrendSheetPrdData[#All],9,FALSE),0)</f>
        <v>103.81</v>
      </c>
      <c r="J29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2.8898950004817583E-2</v>
      </c>
      <c r="K2936" s="5">
        <f>VLOOKUP(TrendSheetStgData[Population]&amp;TrendSheetStgData[Trend],Threshold[#All],4,FALSE)</f>
        <v>10</v>
      </c>
      <c r="L2936" s="5">
        <f>VLOOKUP(TrendSheetStgData[Population]&amp;TrendSheetStgData[Trend],Threshold[#All],5,FALSE)</f>
        <v>5</v>
      </c>
      <c r="M29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37" spans="1:13" x14ac:dyDescent="0.25">
      <c r="A2937" t="s">
        <v>117</v>
      </c>
      <c r="B2937" t="s">
        <v>117</v>
      </c>
      <c r="C2937" t="s">
        <v>91</v>
      </c>
      <c r="D2937" s="1" t="s">
        <v>109</v>
      </c>
      <c r="E2937" t="s">
        <v>93</v>
      </c>
      <c r="F2937" t="s">
        <v>13</v>
      </c>
      <c r="G2937">
        <v>2</v>
      </c>
      <c r="H2937">
        <v>106.35</v>
      </c>
      <c r="I2937" s="5">
        <f>IFERROR(VLOOKUP(TrendSheetStgData[Population]&amp;TrendSheetStgData[Cost Basis]&amp;TrendSheetStgData[Period]&amp;TrendSheetStgData[Trend],TrendSheetPrdData[#All],9,FALSE),0)</f>
        <v>106.28</v>
      </c>
      <c r="J29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6.5863756115913788E-2</v>
      </c>
      <c r="K2937" s="5">
        <f>VLOOKUP(TrendSheetStgData[Population]&amp;TrendSheetStgData[Trend],Threshold[#All],4,FALSE)</f>
        <v>10</v>
      </c>
      <c r="L2937" s="5">
        <f>VLOOKUP(TrendSheetStgData[Population]&amp;TrendSheetStgData[Trend],Threshold[#All],5,FALSE)</f>
        <v>5</v>
      </c>
      <c r="M29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38" spans="1:13" x14ac:dyDescent="0.25">
      <c r="A2938" t="s">
        <v>117</v>
      </c>
      <c r="B2938" t="s">
        <v>117</v>
      </c>
      <c r="C2938" t="s">
        <v>91</v>
      </c>
      <c r="D2938" s="1" t="s">
        <v>110</v>
      </c>
      <c r="E2938" t="s">
        <v>113</v>
      </c>
      <c r="F2938" t="s">
        <v>13</v>
      </c>
      <c r="G2938">
        <v>2</v>
      </c>
      <c r="H2938">
        <v>106.64</v>
      </c>
      <c r="I2938" s="5">
        <f>IFERROR(VLOOKUP(TrendSheetStgData[Population]&amp;TrendSheetStgData[Cost Basis]&amp;TrendSheetStgData[Period]&amp;TrendSheetStgData[Trend],TrendSheetPrdData[#All],9,FALSE),0)</f>
        <v>106.73</v>
      </c>
      <c r="J29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8.4324932071585687E-2</v>
      </c>
      <c r="K2938" s="5">
        <f>VLOOKUP(TrendSheetStgData[Population]&amp;TrendSheetStgData[Trend],Threshold[#All],4,FALSE)</f>
        <v>10</v>
      </c>
      <c r="L2938" s="5">
        <f>VLOOKUP(TrendSheetStgData[Population]&amp;TrendSheetStgData[Trend],Threshold[#All],5,FALSE)</f>
        <v>5</v>
      </c>
      <c r="M29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39" spans="1:13" x14ac:dyDescent="0.25">
      <c r="A2939" t="s">
        <v>117</v>
      </c>
      <c r="B2939" t="s">
        <v>117</v>
      </c>
      <c r="C2939" t="s">
        <v>91</v>
      </c>
      <c r="D2939" s="1" t="s">
        <v>111</v>
      </c>
      <c r="E2939" t="s">
        <v>113</v>
      </c>
      <c r="F2939" t="s">
        <v>13</v>
      </c>
      <c r="G2939">
        <v>2</v>
      </c>
      <c r="H2939">
        <v>99.39</v>
      </c>
      <c r="I2939" s="5">
        <f>IFERROR(VLOOKUP(TrendSheetStgData[Population]&amp;TrendSheetStgData[Cost Basis]&amp;TrendSheetStgData[Period]&amp;TrendSheetStgData[Trend],TrendSheetPrdData[#All],9,FALSE),0)</f>
        <v>99.52</v>
      </c>
      <c r="J29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0.1306270096462977</v>
      </c>
      <c r="K2939" s="5">
        <f>VLOOKUP(TrendSheetStgData[Population]&amp;TrendSheetStgData[Trend],Threshold[#All],4,FALSE)</f>
        <v>10</v>
      </c>
      <c r="L2939" s="5">
        <f>VLOOKUP(TrendSheetStgData[Population]&amp;TrendSheetStgData[Trend],Threshold[#All],5,FALSE)</f>
        <v>5</v>
      </c>
      <c r="M29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0" spans="1:13" x14ac:dyDescent="0.25">
      <c r="A2940" t="s">
        <v>117</v>
      </c>
      <c r="B2940" t="s">
        <v>117</v>
      </c>
      <c r="C2940" t="s">
        <v>91</v>
      </c>
      <c r="D2940" s="1" t="s">
        <v>112</v>
      </c>
      <c r="E2940" t="s">
        <v>113</v>
      </c>
      <c r="F2940" t="s">
        <v>13</v>
      </c>
      <c r="G2940">
        <v>2</v>
      </c>
      <c r="H2940">
        <v>97.8</v>
      </c>
      <c r="I2940" s="5">
        <f>IFERROR(VLOOKUP(TrendSheetStgData[Population]&amp;TrendSheetStgData[Cost Basis]&amp;TrendSheetStgData[Period]&amp;TrendSheetStgData[Trend],TrendSheetPrdData[#All],9,FALSE),0)</f>
        <v>98.02</v>
      </c>
      <c r="J29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0.22444399102223922</v>
      </c>
      <c r="K2940" s="5">
        <f>VLOOKUP(TrendSheetStgData[Population]&amp;TrendSheetStgData[Trend],Threshold[#All],4,FALSE)</f>
        <v>10</v>
      </c>
      <c r="L2940" s="5">
        <f>VLOOKUP(TrendSheetStgData[Population]&amp;TrendSheetStgData[Trend],Threshold[#All],5,FALSE)</f>
        <v>5</v>
      </c>
      <c r="M29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1" spans="1:13" x14ac:dyDescent="0.25">
      <c r="A2941" t="s">
        <v>117</v>
      </c>
      <c r="B2941" t="s">
        <v>117</v>
      </c>
      <c r="C2941" t="s">
        <v>91</v>
      </c>
      <c r="D2941" s="1" t="s">
        <v>114</v>
      </c>
      <c r="E2941" t="s">
        <v>113</v>
      </c>
      <c r="F2941" t="s">
        <v>13</v>
      </c>
      <c r="G2941">
        <v>2</v>
      </c>
      <c r="H2941">
        <v>108.55</v>
      </c>
      <c r="I2941" s="5">
        <f>IFERROR(VLOOKUP(TrendSheetStgData[Population]&amp;TrendSheetStgData[Cost Basis]&amp;TrendSheetStgData[Period]&amp;TrendSheetStgData[Trend],TrendSheetPrdData[#All],9,FALSE),0)</f>
        <v>0</v>
      </c>
      <c r="J29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941" s="5">
        <f>VLOOKUP(TrendSheetStgData[Population]&amp;TrendSheetStgData[Trend],Threshold[#All],4,FALSE)</f>
        <v>10</v>
      </c>
      <c r="L2941" s="5">
        <f>VLOOKUP(TrendSheetStgData[Population]&amp;TrendSheetStgData[Trend],Threshold[#All],5,FALSE)</f>
        <v>5</v>
      </c>
      <c r="M29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42" spans="1:13" x14ac:dyDescent="0.25">
      <c r="A2942" t="s">
        <v>117</v>
      </c>
      <c r="B2942" t="s">
        <v>117</v>
      </c>
      <c r="C2942" t="s">
        <v>91</v>
      </c>
      <c r="D2942" s="1" t="s">
        <v>92</v>
      </c>
      <c r="E2942" t="s">
        <v>93</v>
      </c>
      <c r="F2942" t="s">
        <v>14</v>
      </c>
      <c r="G2942">
        <v>3</v>
      </c>
      <c r="H2942">
        <v>462.68</v>
      </c>
      <c r="I2942" s="5">
        <f>IFERROR(VLOOKUP(TrendSheetStgData[Population]&amp;TrendSheetStgData[Cost Basis]&amp;TrendSheetStgData[Period]&amp;TrendSheetStgData[Trend],TrendSheetPrdData[#All],9,FALSE),0)</f>
        <v>462.36</v>
      </c>
      <c r="J29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6.9210139285403829E-2</v>
      </c>
      <c r="K2942" s="5">
        <f>VLOOKUP(TrendSheetStgData[Population]&amp;TrendSheetStgData[Trend],Threshold[#All],4,FALSE)</f>
        <v>10</v>
      </c>
      <c r="L2942" s="5">
        <f>VLOOKUP(TrendSheetStgData[Population]&amp;TrendSheetStgData[Trend],Threshold[#All],5,FALSE)</f>
        <v>5</v>
      </c>
      <c r="M29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3" spans="1:13" x14ac:dyDescent="0.25">
      <c r="A2943" t="s">
        <v>117</v>
      </c>
      <c r="B2943" t="s">
        <v>117</v>
      </c>
      <c r="C2943" t="s">
        <v>91</v>
      </c>
      <c r="D2943" s="1" t="s">
        <v>94</v>
      </c>
      <c r="E2943" t="s">
        <v>93</v>
      </c>
      <c r="F2943" t="s">
        <v>14</v>
      </c>
      <c r="G2943">
        <v>3</v>
      </c>
      <c r="H2943">
        <v>579.16</v>
      </c>
      <c r="I2943" s="5">
        <f>IFERROR(VLOOKUP(TrendSheetStgData[Population]&amp;TrendSheetStgData[Cost Basis]&amp;TrendSheetStgData[Period]&amp;TrendSheetStgData[Trend],TrendSheetPrdData[#All],9,FALSE),0)</f>
        <v>584.92999999999995</v>
      </c>
      <c r="J29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0.98644282221804025</v>
      </c>
      <c r="K2943" s="5">
        <f>VLOOKUP(TrendSheetStgData[Population]&amp;TrendSheetStgData[Trend],Threshold[#All],4,FALSE)</f>
        <v>10</v>
      </c>
      <c r="L2943" s="5">
        <f>VLOOKUP(TrendSheetStgData[Population]&amp;TrendSheetStgData[Trend],Threshold[#All],5,FALSE)</f>
        <v>5</v>
      </c>
      <c r="M29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4" spans="1:13" x14ac:dyDescent="0.25">
      <c r="A2944" t="s">
        <v>117</v>
      </c>
      <c r="B2944" t="s">
        <v>117</v>
      </c>
      <c r="C2944" t="s">
        <v>91</v>
      </c>
      <c r="D2944" s="1" t="s">
        <v>95</v>
      </c>
      <c r="E2944" t="s">
        <v>93</v>
      </c>
      <c r="F2944" t="s">
        <v>14</v>
      </c>
      <c r="G2944">
        <v>3</v>
      </c>
      <c r="H2944">
        <v>445.1</v>
      </c>
      <c r="I2944" s="5">
        <f>IFERROR(VLOOKUP(TrendSheetStgData[Population]&amp;TrendSheetStgData[Cost Basis]&amp;TrendSheetStgData[Period]&amp;TrendSheetStgData[Trend],TrendSheetPrdData[#All],9,FALSE),0)</f>
        <v>443.06</v>
      </c>
      <c r="J29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0.46043425269715627</v>
      </c>
      <c r="K2944" s="5">
        <f>VLOOKUP(TrendSheetStgData[Population]&amp;TrendSheetStgData[Trend],Threshold[#All],4,FALSE)</f>
        <v>10</v>
      </c>
      <c r="L2944" s="5">
        <f>VLOOKUP(TrendSheetStgData[Population]&amp;TrendSheetStgData[Trend],Threshold[#All],5,FALSE)</f>
        <v>5</v>
      </c>
      <c r="M29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5" spans="1:13" x14ac:dyDescent="0.25">
      <c r="A2945" t="s">
        <v>117</v>
      </c>
      <c r="B2945" t="s">
        <v>117</v>
      </c>
      <c r="C2945" t="s">
        <v>91</v>
      </c>
      <c r="D2945" s="1" t="s">
        <v>96</v>
      </c>
      <c r="E2945" t="s">
        <v>93</v>
      </c>
      <c r="F2945" t="s">
        <v>14</v>
      </c>
      <c r="G2945">
        <v>3</v>
      </c>
      <c r="H2945">
        <v>588.6</v>
      </c>
      <c r="I2945" s="5">
        <f>IFERROR(VLOOKUP(TrendSheetStgData[Population]&amp;TrendSheetStgData[Cost Basis]&amp;TrendSheetStgData[Period]&amp;TrendSheetStgData[Trend],TrendSheetPrdData[#All],9,FALSE),0)</f>
        <v>589.21</v>
      </c>
      <c r="J29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0.10352845335279673</v>
      </c>
      <c r="K2945" s="5">
        <f>VLOOKUP(TrendSheetStgData[Population]&amp;TrendSheetStgData[Trend],Threshold[#All],4,FALSE)</f>
        <v>10</v>
      </c>
      <c r="L2945" s="5">
        <f>VLOOKUP(TrendSheetStgData[Population]&amp;TrendSheetStgData[Trend],Threshold[#All],5,FALSE)</f>
        <v>5</v>
      </c>
      <c r="M29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6" spans="1:13" x14ac:dyDescent="0.25">
      <c r="A2946" t="s">
        <v>117</v>
      </c>
      <c r="B2946" t="s">
        <v>117</v>
      </c>
      <c r="C2946" t="s">
        <v>91</v>
      </c>
      <c r="D2946" s="1" t="s">
        <v>97</v>
      </c>
      <c r="E2946" t="s">
        <v>93</v>
      </c>
      <c r="F2946" t="s">
        <v>14</v>
      </c>
      <c r="G2946">
        <v>3</v>
      </c>
      <c r="H2946">
        <v>479.75</v>
      </c>
      <c r="I2946" s="5">
        <f>IFERROR(VLOOKUP(TrendSheetStgData[Population]&amp;TrendSheetStgData[Cost Basis]&amp;TrendSheetStgData[Period]&amp;TrendSheetStgData[Trend],TrendSheetPrdData[#All],9,FALSE),0)</f>
        <v>479.74</v>
      </c>
      <c r="J29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2.084462417140723E-3</v>
      </c>
      <c r="K2946" s="5">
        <f>VLOOKUP(TrendSheetStgData[Population]&amp;TrendSheetStgData[Trend],Threshold[#All],4,FALSE)</f>
        <v>10</v>
      </c>
      <c r="L2946" s="5">
        <f>VLOOKUP(TrendSheetStgData[Population]&amp;TrendSheetStgData[Trend],Threshold[#All],5,FALSE)</f>
        <v>5</v>
      </c>
      <c r="M29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7" spans="1:13" x14ac:dyDescent="0.25">
      <c r="A2947" t="s">
        <v>117</v>
      </c>
      <c r="B2947" t="s">
        <v>117</v>
      </c>
      <c r="C2947" t="s">
        <v>91</v>
      </c>
      <c r="D2947" s="1" t="s">
        <v>98</v>
      </c>
      <c r="E2947" t="s">
        <v>93</v>
      </c>
      <c r="F2947" t="s">
        <v>14</v>
      </c>
      <c r="G2947">
        <v>3</v>
      </c>
      <c r="H2947">
        <v>457.59</v>
      </c>
      <c r="I2947" s="5">
        <f>IFERROR(VLOOKUP(TrendSheetStgData[Population]&amp;TrendSheetStgData[Cost Basis]&amp;TrendSheetStgData[Period]&amp;TrendSheetStgData[Trend],TrendSheetPrdData[#All],9,FALSE),0)</f>
        <v>457.49</v>
      </c>
      <c r="J29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2.1858401276523179E-2</v>
      </c>
      <c r="K2947" s="5">
        <f>VLOOKUP(TrendSheetStgData[Population]&amp;TrendSheetStgData[Trend],Threshold[#All],4,FALSE)</f>
        <v>10</v>
      </c>
      <c r="L2947" s="5">
        <f>VLOOKUP(TrendSheetStgData[Population]&amp;TrendSheetStgData[Trend],Threshold[#All],5,FALSE)</f>
        <v>5</v>
      </c>
      <c r="M29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48" spans="1:13" x14ac:dyDescent="0.25">
      <c r="A2948" t="s">
        <v>117</v>
      </c>
      <c r="B2948" t="s">
        <v>117</v>
      </c>
      <c r="C2948" t="s">
        <v>91</v>
      </c>
      <c r="D2948" s="1" t="s">
        <v>99</v>
      </c>
      <c r="E2948" t="s">
        <v>93</v>
      </c>
      <c r="F2948" t="s">
        <v>14</v>
      </c>
      <c r="G2948">
        <v>3</v>
      </c>
      <c r="H2948">
        <v>429.3</v>
      </c>
      <c r="I2948" s="5">
        <f>IFERROR(VLOOKUP(TrendSheetStgData[Population]&amp;TrendSheetStgData[Cost Basis]&amp;TrendSheetStgData[Period]&amp;TrendSheetStgData[Trend],TrendSheetPrdData[#All],9,FALSE),0)</f>
        <v>429.3</v>
      </c>
      <c r="J29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48" s="5">
        <f>VLOOKUP(TrendSheetStgData[Population]&amp;TrendSheetStgData[Trend],Threshold[#All],4,FALSE)</f>
        <v>10</v>
      </c>
      <c r="L2948" s="5">
        <f>VLOOKUP(TrendSheetStgData[Population]&amp;TrendSheetStgData[Trend],Threshold[#All],5,FALSE)</f>
        <v>5</v>
      </c>
      <c r="M29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49" spans="1:13" x14ac:dyDescent="0.25">
      <c r="A2949" t="s">
        <v>117</v>
      </c>
      <c r="B2949" t="s">
        <v>117</v>
      </c>
      <c r="C2949" t="s">
        <v>91</v>
      </c>
      <c r="D2949" s="1" t="s">
        <v>100</v>
      </c>
      <c r="E2949" t="s">
        <v>93</v>
      </c>
      <c r="F2949" t="s">
        <v>14</v>
      </c>
      <c r="G2949">
        <v>3</v>
      </c>
      <c r="H2949">
        <v>464.51</v>
      </c>
      <c r="I2949" s="5">
        <f>IFERROR(VLOOKUP(TrendSheetStgData[Population]&amp;TrendSheetStgData[Cost Basis]&amp;TrendSheetStgData[Period]&amp;TrendSheetStgData[Trend],TrendSheetPrdData[#All],9,FALSE),0)</f>
        <v>464.48</v>
      </c>
      <c r="J29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6.4588356872142434E-3</v>
      </c>
      <c r="K2949" s="5">
        <f>VLOOKUP(TrendSheetStgData[Population]&amp;TrendSheetStgData[Trend],Threshold[#All],4,FALSE)</f>
        <v>10</v>
      </c>
      <c r="L2949" s="5">
        <f>VLOOKUP(TrendSheetStgData[Population]&amp;TrendSheetStgData[Trend],Threshold[#All],5,FALSE)</f>
        <v>5</v>
      </c>
      <c r="M29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0" spans="1:13" x14ac:dyDescent="0.25">
      <c r="A2950" t="s">
        <v>117</v>
      </c>
      <c r="B2950" t="s">
        <v>117</v>
      </c>
      <c r="C2950" t="s">
        <v>91</v>
      </c>
      <c r="D2950" s="1" t="s">
        <v>101</v>
      </c>
      <c r="E2950" t="s">
        <v>93</v>
      </c>
      <c r="F2950" t="s">
        <v>14</v>
      </c>
      <c r="G2950">
        <v>3</v>
      </c>
      <c r="H2950">
        <v>427.94</v>
      </c>
      <c r="I2950" s="5">
        <f>IFERROR(VLOOKUP(TrendSheetStgData[Population]&amp;TrendSheetStgData[Cost Basis]&amp;TrendSheetStgData[Period]&amp;TrendSheetStgData[Trend],TrendSheetPrdData[#All],9,FALSE),0)</f>
        <v>427.52</v>
      </c>
      <c r="J29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9.8241017964075583E-2</v>
      </c>
      <c r="K2950" s="5">
        <f>VLOOKUP(TrendSheetStgData[Population]&amp;TrendSheetStgData[Trend],Threshold[#All],4,FALSE)</f>
        <v>10</v>
      </c>
      <c r="L2950" s="5">
        <f>VLOOKUP(TrendSheetStgData[Population]&amp;TrendSheetStgData[Trend],Threshold[#All],5,FALSE)</f>
        <v>5</v>
      </c>
      <c r="M29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1" spans="1:13" x14ac:dyDescent="0.25">
      <c r="A2951" t="s">
        <v>117</v>
      </c>
      <c r="B2951" t="s">
        <v>117</v>
      </c>
      <c r="C2951" t="s">
        <v>91</v>
      </c>
      <c r="D2951" s="1" t="s">
        <v>102</v>
      </c>
      <c r="E2951" t="s">
        <v>93</v>
      </c>
      <c r="F2951" t="s">
        <v>14</v>
      </c>
      <c r="G2951">
        <v>3</v>
      </c>
      <c r="H2951">
        <v>443.04</v>
      </c>
      <c r="I2951" s="5">
        <f>IFERROR(VLOOKUP(TrendSheetStgData[Population]&amp;TrendSheetStgData[Cost Basis]&amp;TrendSheetStgData[Period]&amp;TrendSheetStgData[Trend],TrendSheetPrdData[#All],9,FALSE),0)</f>
        <v>442.8</v>
      </c>
      <c r="J29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5.4200542005422105E-2</v>
      </c>
      <c r="K2951" s="5">
        <f>VLOOKUP(TrendSheetStgData[Population]&amp;TrendSheetStgData[Trend],Threshold[#All],4,FALSE)</f>
        <v>10</v>
      </c>
      <c r="L2951" s="5">
        <f>VLOOKUP(TrendSheetStgData[Population]&amp;TrendSheetStgData[Trend],Threshold[#All],5,FALSE)</f>
        <v>5</v>
      </c>
      <c r="M29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2" spans="1:13" x14ac:dyDescent="0.25">
      <c r="A2952" t="s">
        <v>117</v>
      </c>
      <c r="B2952" t="s">
        <v>117</v>
      </c>
      <c r="C2952" t="s">
        <v>91</v>
      </c>
      <c r="D2952" s="1" t="s">
        <v>103</v>
      </c>
      <c r="E2952" t="s">
        <v>93</v>
      </c>
      <c r="F2952" t="s">
        <v>14</v>
      </c>
      <c r="G2952">
        <v>3</v>
      </c>
      <c r="H2952">
        <v>425.81</v>
      </c>
      <c r="I2952" s="5">
        <f>IFERROR(VLOOKUP(TrendSheetStgData[Population]&amp;TrendSheetStgData[Cost Basis]&amp;TrendSheetStgData[Period]&amp;TrendSheetStgData[Trend],TrendSheetPrdData[#All],9,FALSE),0)</f>
        <v>411.49</v>
      </c>
      <c r="J29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3.4800359668521699</v>
      </c>
      <c r="K2952" s="5">
        <f>VLOOKUP(TrendSheetStgData[Population]&amp;TrendSheetStgData[Trend],Threshold[#All],4,FALSE)</f>
        <v>10</v>
      </c>
      <c r="L2952" s="5">
        <f>VLOOKUP(TrendSheetStgData[Population]&amp;TrendSheetStgData[Trend],Threshold[#All],5,FALSE)</f>
        <v>5</v>
      </c>
      <c r="M29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3" spans="1:13" x14ac:dyDescent="0.25">
      <c r="A2953" t="s">
        <v>117</v>
      </c>
      <c r="B2953" t="s">
        <v>117</v>
      </c>
      <c r="C2953" t="s">
        <v>91</v>
      </c>
      <c r="D2953" s="1" t="s">
        <v>104</v>
      </c>
      <c r="E2953" t="s">
        <v>93</v>
      </c>
      <c r="F2953" t="s">
        <v>14</v>
      </c>
      <c r="G2953">
        <v>3</v>
      </c>
      <c r="H2953">
        <v>486.15</v>
      </c>
      <c r="I2953" s="5">
        <f>IFERROR(VLOOKUP(TrendSheetStgData[Population]&amp;TrendSheetStgData[Cost Basis]&amp;TrendSheetStgData[Period]&amp;TrendSheetStgData[Trend],TrendSheetPrdData[#All],9,FALSE),0)</f>
        <v>487.38</v>
      </c>
      <c r="J29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0.25236981410809184</v>
      </c>
      <c r="K2953" s="5">
        <f>VLOOKUP(TrendSheetStgData[Population]&amp;TrendSheetStgData[Trend],Threshold[#All],4,FALSE)</f>
        <v>10</v>
      </c>
      <c r="L2953" s="5">
        <f>VLOOKUP(TrendSheetStgData[Population]&amp;TrendSheetStgData[Trend],Threshold[#All],5,FALSE)</f>
        <v>5</v>
      </c>
      <c r="M29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4" spans="1:13" x14ac:dyDescent="0.25">
      <c r="A2954" t="s">
        <v>117</v>
      </c>
      <c r="B2954" t="s">
        <v>117</v>
      </c>
      <c r="C2954" t="s">
        <v>91</v>
      </c>
      <c r="D2954" s="1" t="s">
        <v>105</v>
      </c>
      <c r="E2954" t="s">
        <v>93</v>
      </c>
      <c r="F2954" t="s">
        <v>14</v>
      </c>
      <c r="G2954">
        <v>3</v>
      </c>
      <c r="H2954">
        <v>358.84</v>
      </c>
      <c r="I2954" s="5">
        <f>IFERROR(VLOOKUP(TrendSheetStgData[Population]&amp;TrendSheetStgData[Cost Basis]&amp;TrendSheetStgData[Period]&amp;TrendSheetStgData[Trend],TrendSheetPrdData[#All],9,FALSE),0)</f>
        <v>357.73</v>
      </c>
      <c r="J29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0.31028988343162628</v>
      </c>
      <c r="K2954" s="5">
        <f>VLOOKUP(TrendSheetStgData[Population]&amp;TrendSheetStgData[Trend],Threshold[#All],4,FALSE)</f>
        <v>10</v>
      </c>
      <c r="L2954" s="5">
        <f>VLOOKUP(TrendSheetStgData[Population]&amp;TrendSheetStgData[Trend],Threshold[#All],5,FALSE)</f>
        <v>5</v>
      </c>
      <c r="M29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5" spans="1:13" x14ac:dyDescent="0.25">
      <c r="A2955" t="s">
        <v>117</v>
      </c>
      <c r="B2955" t="s">
        <v>117</v>
      </c>
      <c r="C2955" t="s">
        <v>91</v>
      </c>
      <c r="D2955" s="1" t="s">
        <v>106</v>
      </c>
      <c r="E2955" t="s">
        <v>93</v>
      </c>
      <c r="F2955" t="s">
        <v>14</v>
      </c>
      <c r="G2955">
        <v>3</v>
      </c>
      <c r="H2955">
        <v>475.23</v>
      </c>
      <c r="I2955" s="5">
        <f>IFERROR(VLOOKUP(TrendSheetStgData[Population]&amp;TrendSheetStgData[Cost Basis]&amp;TrendSheetStgData[Period]&amp;TrendSheetStgData[Trend],TrendSheetPrdData[#All],9,FALSE),0)</f>
        <v>474.12</v>
      </c>
      <c r="J29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0.23411794482409803</v>
      </c>
      <c r="K2955" s="5">
        <f>VLOOKUP(TrendSheetStgData[Population]&amp;TrendSheetStgData[Trend],Threshold[#All],4,FALSE)</f>
        <v>10</v>
      </c>
      <c r="L2955" s="5">
        <f>VLOOKUP(TrendSheetStgData[Population]&amp;TrendSheetStgData[Trend],Threshold[#All],5,FALSE)</f>
        <v>5</v>
      </c>
      <c r="M29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6" spans="1:13" x14ac:dyDescent="0.25">
      <c r="A2956" t="s">
        <v>117</v>
      </c>
      <c r="B2956" t="s">
        <v>117</v>
      </c>
      <c r="C2956" t="s">
        <v>91</v>
      </c>
      <c r="D2956" s="1" t="s">
        <v>107</v>
      </c>
      <c r="E2956" t="s">
        <v>93</v>
      </c>
      <c r="F2956" t="s">
        <v>14</v>
      </c>
      <c r="G2956">
        <v>3</v>
      </c>
      <c r="H2956">
        <v>434.85</v>
      </c>
      <c r="I2956" s="5">
        <f>IFERROR(VLOOKUP(TrendSheetStgData[Population]&amp;TrendSheetStgData[Cost Basis]&amp;TrendSheetStgData[Period]&amp;TrendSheetStgData[Trend],TrendSheetPrdData[#All],9,FALSE),0)</f>
        <v>433.17</v>
      </c>
      <c r="J29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0.38783849297042888</v>
      </c>
      <c r="K2956" s="5">
        <f>VLOOKUP(TrendSheetStgData[Population]&amp;TrendSheetStgData[Trend],Threshold[#All],4,FALSE)</f>
        <v>10</v>
      </c>
      <c r="L2956" s="5">
        <f>VLOOKUP(TrendSheetStgData[Population]&amp;TrendSheetStgData[Trend],Threshold[#All],5,FALSE)</f>
        <v>5</v>
      </c>
      <c r="M29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7" spans="1:13" x14ac:dyDescent="0.25">
      <c r="A2957" t="s">
        <v>117</v>
      </c>
      <c r="B2957" t="s">
        <v>117</v>
      </c>
      <c r="C2957" t="s">
        <v>91</v>
      </c>
      <c r="D2957" s="1" t="s">
        <v>108</v>
      </c>
      <c r="E2957" t="s">
        <v>93</v>
      </c>
      <c r="F2957" t="s">
        <v>14</v>
      </c>
      <c r="G2957">
        <v>3</v>
      </c>
      <c r="H2957">
        <v>515.6</v>
      </c>
      <c r="I2957" s="5">
        <f>IFERROR(VLOOKUP(TrendSheetStgData[Population]&amp;TrendSheetStgData[Cost Basis]&amp;TrendSheetStgData[Period]&amp;TrendSheetStgData[Trend],TrendSheetPrdData[#All],9,FALSE),0)</f>
        <v>512.91</v>
      </c>
      <c r="J29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0.52445848199490253</v>
      </c>
      <c r="K2957" s="5">
        <f>VLOOKUP(TrendSheetStgData[Population]&amp;TrendSheetStgData[Trend],Threshold[#All],4,FALSE)</f>
        <v>10</v>
      </c>
      <c r="L2957" s="5">
        <f>VLOOKUP(TrendSheetStgData[Population]&amp;TrendSheetStgData[Trend],Threshold[#All],5,FALSE)</f>
        <v>5</v>
      </c>
      <c r="M29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8" spans="1:13" x14ac:dyDescent="0.25">
      <c r="A2958" t="s">
        <v>117</v>
      </c>
      <c r="B2958" t="s">
        <v>117</v>
      </c>
      <c r="C2958" t="s">
        <v>91</v>
      </c>
      <c r="D2958" s="1" t="s">
        <v>109</v>
      </c>
      <c r="E2958" t="s">
        <v>93</v>
      </c>
      <c r="F2958" t="s">
        <v>14</v>
      </c>
      <c r="G2958">
        <v>3</v>
      </c>
      <c r="H2958">
        <v>455.84</v>
      </c>
      <c r="I2958" s="5">
        <f>IFERROR(VLOOKUP(TrendSheetStgData[Population]&amp;TrendSheetStgData[Cost Basis]&amp;TrendSheetStgData[Period]&amp;TrendSheetStgData[Trend],TrendSheetPrdData[#All],9,FALSE),0)</f>
        <v>447.74</v>
      </c>
      <c r="J29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1.8090856300531482</v>
      </c>
      <c r="K2958" s="5">
        <f>VLOOKUP(TrendSheetStgData[Population]&amp;TrendSheetStgData[Trend],Threshold[#All],4,FALSE)</f>
        <v>10</v>
      </c>
      <c r="L2958" s="5">
        <f>VLOOKUP(TrendSheetStgData[Population]&amp;TrendSheetStgData[Trend],Threshold[#All],5,FALSE)</f>
        <v>5</v>
      </c>
      <c r="M29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59" spans="1:13" x14ac:dyDescent="0.25">
      <c r="A2959" t="s">
        <v>117</v>
      </c>
      <c r="B2959" t="s">
        <v>117</v>
      </c>
      <c r="C2959" t="s">
        <v>91</v>
      </c>
      <c r="D2959" s="1" t="s">
        <v>110</v>
      </c>
      <c r="E2959" t="s">
        <v>113</v>
      </c>
      <c r="F2959" t="s">
        <v>14</v>
      </c>
      <c r="G2959">
        <v>3</v>
      </c>
      <c r="H2959">
        <v>438.87</v>
      </c>
      <c r="I2959" s="5">
        <f>IFERROR(VLOOKUP(TrendSheetStgData[Population]&amp;TrendSheetStgData[Cost Basis]&amp;TrendSheetStgData[Period]&amp;TrendSheetStgData[Trend],TrendSheetPrdData[#All],9,FALSE),0)</f>
        <v>426.62</v>
      </c>
      <c r="J29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2.8714078102292437</v>
      </c>
      <c r="K2959" s="5">
        <f>VLOOKUP(TrendSheetStgData[Population]&amp;TrendSheetStgData[Trend],Threshold[#All],4,FALSE)</f>
        <v>10</v>
      </c>
      <c r="L2959" s="5">
        <f>VLOOKUP(TrendSheetStgData[Population]&amp;TrendSheetStgData[Trend],Threshold[#All],5,FALSE)</f>
        <v>5</v>
      </c>
      <c r="M29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2960" spans="1:13" x14ac:dyDescent="0.25">
      <c r="A2960" t="s">
        <v>117</v>
      </c>
      <c r="B2960" t="s">
        <v>117</v>
      </c>
      <c r="C2960" t="s">
        <v>91</v>
      </c>
      <c r="D2960" s="1" t="s">
        <v>111</v>
      </c>
      <c r="E2960" t="s">
        <v>113</v>
      </c>
      <c r="F2960" t="s">
        <v>14</v>
      </c>
      <c r="G2960">
        <v>3</v>
      </c>
      <c r="H2960">
        <v>405.63</v>
      </c>
      <c r="I2960" s="5">
        <f>IFERROR(VLOOKUP(TrendSheetStgData[Population]&amp;TrendSheetStgData[Cost Basis]&amp;TrendSheetStgData[Period]&amp;TrendSheetStgData[Trend],TrendSheetPrdData[#All],9,FALSE),0)</f>
        <v>349.2</v>
      </c>
      <c r="J29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16.159793814432994</v>
      </c>
      <c r="K2960" s="5">
        <f>VLOOKUP(TrendSheetStgData[Population]&amp;TrendSheetStgData[Trend],Threshold[#All],4,FALSE)</f>
        <v>10</v>
      </c>
      <c r="L2960" s="5">
        <f>VLOOKUP(TrendSheetStgData[Population]&amp;TrendSheetStgData[Trend],Threshold[#All],5,FALSE)</f>
        <v>5</v>
      </c>
      <c r="M29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61" spans="1:13" x14ac:dyDescent="0.25">
      <c r="A2961" t="s">
        <v>117</v>
      </c>
      <c r="B2961" t="s">
        <v>117</v>
      </c>
      <c r="C2961" t="s">
        <v>91</v>
      </c>
      <c r="D2961" s="1" t="s">
        <v>112</v>
      </c>
      <c r="E2961" t="s">
        <v>113</v>
      </c>
      <c r="F2961" t="s">
        <v>14</v>
      </c>
      <c r="G2961">
        <v>3</v>
      </c>
      <c r="H2961">
        <v>311.39</v>
      </c>
      <c r="I2961" s="5">
        <f>IFERROR(VLOOKUP(TrendSheetStgData[Population]&amp;TrendSheetStgData[Cost Basis]&amp;TrendSheetStgData[Period]&amp;TrendSheetStgData[Trend],TrendSheetPrdData[#All],9,FALSE),0)</f>
        <v>129.85</v>
      </c>
      <c r="J29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139.80747015787446</v>
      </c>
      <c r="K2961" s="5">
        <f>VLOOKUP(TrendSheetStgData[Population]&amp;TrendSheetStgData[Trend],Threshold[#All],4,FALSE)</f>
        <v>10</v>
      </c>
      <c r="L2961" s="5">
        <f>VLOOKUP(TrendSheetStgData[Population]&amp;TrendSheetStgData[Trend],Threshold[#All],5,FALSE)</f>
        <v>5</v>
      </c>
      <c r="M29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62" spans="1:13" x14ac:dyDescent="0.25">
      <c r="A2962" t="s">
        <v>117</v>
      </c>
      <c r="B2962" t="s">
        <v>117</v>
      </c>
      <c r="C2962" t="s">
        <v>91</v>
      </c>
      <c r="D2962" s="1" t="s">
        <v>114</v>
      </c>
      <c r="E2962" t="s">
        <v>113</v>
      </c>
      <c r="F2962" t="s">
        <v>14</v>
      </c>
      <c r="G2962">
        <v>3</v>
      </c>
      <c r="H2962">
        <v>255.58</v>
      </c>
      <c r="I2962" s="5">
        <f>IFERROR(VLOOKUP(TrendSheetStgData[Population]&amp;TrendSheetStgData[Cost Basis]&amp;TrendSheetStgData[Period]&amp;TrendSheetStgData[Trend],TrendSheetPrdData[#All],9,FALSE),0)</f>
        <v>0</v>
      </c>
      <c r="J29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2962" s="5">
        <f>VLOOKUP(TrendSheetStgData[Population]&amp;TrendSheetStgData[Trend],Threshold[#All],4,FALSE)</f>
        <v>10</v>
      </c>
      <c r="L2962" s="5">
        <f>VLOOKUP(TrendSheetStgData[Population]&amp;TrendSheetStgData[Trend],Threshold[#All],5,FALSE)</f>
        <v>5</v>
      </c>
      <c r="M29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63" spans="1:13" x14ac:dyDescent="0.25">
      <c r="A2963" t="s">
        <v>117</v>
      </c>
      <c r="B2963" t="s">
        <v>117</v>
      </c>
      <c r="C2963" t="s">
        <v>91</v>
      </c>
      <c r="D2963" s="1" t="s">
        <v>92</v>
      </c>
      <c r="E2963" t="s">
        <v>93</v>
      </c>
      <c r="F2963" t="s">
        <v>15</v>
      </c>
      <c r="G2963">
        <v>4</v>
      </c>
      <c r="H2963">
        <v>24954.71</v>
      </c>
      <c r="I2963" s="5">
        <f>IFERROR(VLOOKUP(TrendSheetStgData[Population]&amp;TrendSheetStgData[Cost Basis]&amp;TrendSheetStgData[Period]&amp;TrendSheetStgData[Trend],TrendSheetPrdData[#All],9,FALSE),0)</f>
        <v>24954.71</v>
      </c>
      <c r="J29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3" s="5">
        <f>VLOOKUP(TrendSheetStgData[Population]&amp;TrendSheetStgData[Trend],Threshold[#All],4,FALSE)</f>
        <v>10</v>
      </c>
      <c r="L2963" s="5">
        <f>VLOOKUP(TrendSheetStgData[Population]&amp;TrendSheetStgData[Trend],Threshold[#All],5,FALSE)</f>
        <v>5</v>
      </c>
      <c r="M29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4" spans="1:13" x14ac:dyDescent="0.25">
      <c r="A2964" t="s">
        <v>117</v>
      </c>
      <c r="B2964" t="s">
        <v>117</v>
      </c>
      <c r="C2964" t="s">
        <v>91</v>
      </c>
      <c r="D2964" s="1" t="s">
        <v>94</v>
      </c>
      <c r="E2964" t="s">
        <v>93</v>
      </c>
      <c r="F2964" t="s">
        <v>15</v>
      </c>
      <c r="G2964">
        <v>4</v>
      </c>
      <c r="H2964">
        <v>29822.22</v>
      </c>
      <c r="I2964" s="5">
        <f>IFERROR(VLOOKUP(TrendSheetStgData[Population]&amp;TrendSheetStgData[Cost Basis]&amp;TrendSheetStgData[Period]&amp;TrendSheetStgData[Trend],TrendSheetPrdData[#All],9,FALSE),0)</f>
        <v>29822.22</v>
      </c>
      <c r="J29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4" s="5">
        <f>VLOOKUP(TrendSheetStgData[Population]&amp;TrendSheetStgData[Trend],Threshold[#All],4,FALSE)</f>
        <v>10</v>
      </c>
      <c r="L2964" s="5">
        <f>VLOOKUP(TrendSheetStgData[Population]&amp;TrendSheetStgData[Trend],Threshold[#All],5,FALSE)</f>
        <v>5</v>
      </c>
      <c r="M29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5" spans="1:13" x14ac:dyDescent="0.25">
      <c r="A2965" t="s">
        <v>117</v>
      </c>
      <c r="B2965" t="s">
        <v>117</v>
      </c>
      <c r="C2965" t="s">
        <v>91</v>
      </c>
      <c r="D2965" s="1" t="s">
        <v>95</v>
      </c>
      <c r="E2965" t="s">
        <v>93</v>
      </c>
      <c r="F2965" t="s">
        <v>15</v>
      </c>
      <c r="G2965">
        <v>4</v>
      </c>
      <c r="H2965">
        <v>8938.39</v>
      </c>
      <c r="I2965" s="5">
        <f>IFERROR(VLOOKUP(TrendSheetStgData[Population]&amp;TrendSheetStgData[Cost Basis]&amp;TrendSheetStgData[Period]&amp;TrendSheetStgData[Trend],TrendSheetPrdData[#All],9,FALSE),0)</f>
        <v>8938.39</v>
      </c>
      <c r="J29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5" s="5">
        <f>VLOOKUP(TrendSheetStgData[Population]&amp;TrendSheetStgData[Trend],Threshold[#All],4,FALSE)</f>
        <v>10</v>
      </c>
      <c r="L2965" s="5">
        <f>VLOOKUP(TrendSheetStgData[Population]&amp;TrendSheetStgData[Trend],Threshold[#All],5,FALSE)</f>
        <v>5</v>
      </c>
      <c r="M29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6" spans="1:13" x14ac:dyDescent="0.25">
      <c r="A2966" t="s">
        <v>117</v>
      </c>
      <c r="B2966" t="s">
        <v>117</v>
      </c>
      <c r="C2966" t="s">
        <v>91</v>
      </c>
      <c r="D2966" s="1" t="s">
        <v>96</v>
      </c>
      <c r="E2966" t="s">
        <v>93</v>
      </c>
      <c r="F2966" t="s">
        <v>15</v>
      </c>
      <c r="G2966">
        <v>4</v>
      </c>
      <c r="H2966">
        <v>112406.3</v>
      </c>
      <c r="I2966" s="5">
        <f>IFERROR(VLOOKUP(TrendSheetStgData[Population]&amp;TrendSheetStgData[Cost Basis]&amp;TrendSheetStgData[Period]&amp;TrendSheetStgData[Trend],TrendSheetPrdData[#All],9,FALSE),0)</f>
        <v>112406.3</v>
      </c>
      <c r="J29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6" s="5">
        <f>VLOOKUP(TrendSheetStgData[Population]&amp;TrendSheetStgData[Trend],Threshold[#All],4,FALSE)</f>
        <v>10</v>
      </c>
      <c r="L2966" s="5">
        <f>VLOOKUP(TrendSheetStgData[Population]&amp;TrendSheetStgData[Trend],Threshold[#All],5,FALSE)</f>
        <v>5</v>
      </c>
      <c r="M29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7" spans="1:13" x14ac:dyDescent="0.25">
      <c r="A2967" t="s">
        <v>117</v>
      </c>
      <c r="B2967" t="s">
        <v>117</v>
      </c>
      <c r="C2967" t="s">
        <v>91</v>
      </c>
      <c r="D2967" s="1" t="s">
        <v>97</v>
      </c>
      <c r="E2967" t="s">
        <v>93</v>
      </c>
      <c r="F2967" t="s">
        <v>15</v>
      </c>
      <c r="G2967">
        <v>4</v>
      </c>
      <c r="H2967">
        <v>14314.57</v>
      </c>
      <c r="I2967" s="5">
        <f>IFERROR(VLOOKUP(TrendSheetStgData[Population]&amp;TrendSheetStgData[Cost Basis]&amp;TrendSheetStgData[Period]&amp;TrendSheetStgData[Trend],TrendSheetPrdData[#All],9,FALSE),0)</f>
        <v>14314.57</v>
      </c>
      <c r="J29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7" s="5">
        <f>VLOOKUP(TrendSheetStgData[Population]&amp;TrendSheetStgData[Trend],Threshold[#All],4,FALSE)</f>
        <v>10</v>
      </c>
      <c r="L2967" s="5">
        <f>VLOOKUP(TrendSheetStgData[Population]&amp;TrendSheetStgData[Trend],Threshold[#All],5,FALSE)</f>
        <v>5</v>
      </c>
      <c r="M29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8" spans="1:13" x14ac:dyDescent="0.25">
      <c r="A2968" t="s">
        <v>117</v>
      </c>
      <c r="B2968" t="s">
        <v>117</v>
      </c>
      <c r="C2968" t="s">
        <v>91</v>
      </c>
      <c r="D2968" s="1" t="s">
        <v>98</v>
      </c>
      <c r="E2968" t="s">
        <v>93</v>
      </c>
      <c r="F2968" t="s">
        <v>15</v>
      </c>
      <c r="G2968">
        <v>4</v>
      </c>
      <c r="H2968">
        <v>81734.61</v>
      </c>
      <c r="I2968" s="5">
        <f>IFERROR(VLOOKUP(TrendSheetStgData[Population]&amp;TrendSheetStgData[Cost Basis]&amp;TrendSheetStgData[Period]&amp;TrendSheetStgData[Trend],TrendSheetPrdData[#All],9,FALSE),0)</f>
        <v>81734.61</v>
      </c>
      <c r="J29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8" s="5">
        <f>VLOOKUP(TrendSheetStgData[Population]&amp;TrendSheetStgData[Trend],Threshold[#All],4,FALSE)</f>
        <v>10</v>
      </c>
      <c r="L2968" s="5">
        <f>VLOOKUP(TrendSheetStgData[Population]&amp;TrendSheetStgData[Trend],Threshold[#All],5,FALSE)</f>
        <v>5</v>
      </c>
      <c r="M29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69" spans="1:13" x14ac:dyDescent="0.25">
      <c r="A2969" t="s">
        <v>117</v>
      </c>
      <c r="B2969" t="s">
        <v>117</v>
      </c>
      <c r="C2969" t="s">
        <v>91</v>
      </c>
      <c r="D2969" s="1" t="s">
        <v>99</v>
      </c>
      <c r="E2969" t="s">
        <v>93</v>
      </c>
      <c r="F2969" t="s">
        <v>15</v>
      </c>
      <c r="G2969">
        <v>4</v>
      </c>
      <c r="H2969">
        <v>0</v>
      </c>
      <c r="I2969" s="5">
        <f>IFERROR(VLOOKUP(TrendSheetStgData[Population]&amp;TrendSheetStgData[Cost Basis]&amp;TrendSheetStgData[Period]&amp;TrendSheetStgData[Trend],TrendSheetPrdData[#All],9,FALSE),0)</f>
        <v>0</v>
      </c>
      <c r="J29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69" s="5">
        <f>VLOOKUP(TrendSheetStgData[Population]&amp;TrendSheetStgData[Trend],Threshold[#All],4,FALSE)</f>
        <v>10</v>
      </c>
      <c r="L2969" s="5">
        <f>VLOOKUP(TrendSheetStgData[Population]&amp;TrendSheetStgData[Trend],Threshold[#All],5,FALSE)</f>
        <v>5</v>
      </c>
      <c r="M29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0" spans="1:13" x14ac:dyDescent="0.25">
      <c r="A2970" t="s">
        <v>117</v>
      </c>
      <c r="B2970" t="s">
        <v>117</v>
      </c>
      <c r="C2970" t="s">
        <v>91</v>
      </c>
      <c r="D2970" s="1" t="s">
        <v>100</v>
      </c>
      <c r="E2970" t="s">
        <v>93</v>
      </c>
      <c r="F2970" t="s">
        <v>15</v>
      </c>
      <c r="G2970">
        <v>4</v>
      </c>
      <c r="H2970">
        <v>1487.46</v>
      </c>
      <c r="I2970" s="5">
        <f>IFERROR(VLOOKUP(TrendSheetStgData[Population]&amp;TrendSheetStgData[Cost Basis]&amp;TrendSheetStgData[Period]&amp;TrendSheetStgData[Trend],TrendSheetPrdData[#All],9,FALSE),0)</f>
        <v>2231.19</v>
      </c>
      <c r="J29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33.333333333333329</v>
      </c>
      <c r="K2970" s="5">
        <f>VLOOKUP(TrendSheetStgData[Population]&amp;TrendSheetStgData[Trend],Threshold[#All],4,FALSE)</f>
        <v>10</v>
      </c>
      <c r="L2970" s="5">
        <f>VLOOKUP(TrendSheetStgData[Population]&amp;TrendSheetStgData[Trend],Threshold[#All],5,FALSE)</f>
        <v>5</v>
      </c>
      <c r="M29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2971" spans="1:13" x14ac:dyDescent="0.25">
      <c r="A2971" t="s">
        <v>117</v>
      </c>
      <c r="B2971" t="s">
        <v>117</v>
      </c>
      <c r="C2971" t="s">
        <v>91</v>
      </c>
      <c r="D2971" s="1" t="s">
        <v>101</v>
      </c>
      <c r="E2971" t="s">
        <v>93</v>
      </c>
      <c r="F2971" t="s">
        <v>15</v>
      </c>
      <c r="G2971">
        <v>4</v>
      </c>
      <c r="H2971">
        <v>8072.31</v>
      </c>
      <c r="I2971" s="5">
        <f>IFERROR(VLOOKUP(TrendSheetStgData[Population]&amp;TrendSheetStgData[Cost Basis]&amp;TrendSheetStgData[Period]&amp;TrendSheetStgData[Trend],TrendSheetPrdData[#All],9,FALSE),0)</f>
        <v>8072.31</v>
      </c>
      <c r="J29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1" s="5">
        <f>VLOOKUP(TrendSheetStgData[Population]&amp;TrendSheetStgData[Trend],Threshold[#All],4,FALSE)</f>
        <v>10</v>
      </c>
      <c r="L2971" s="5">
        <f>VLOOKUP(TrendSheetStgData[Population]&amp;TrendSheetStgData[Trend],Threshold[#All],5,FALSE)</f>
        <v>5</v>
      </c>
      <c r="M29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2" spans="1:13" x14ac:dyDescent="0.25">
      <c r="A2972" t="s">
        <v>117</v>
      </c>
      <c r="B2972" t="s">
        <v>117</v>
      </c>
      <c r="C2972" t="s">
        <v>91</v>
      </c>
      <c r="D2972" s="1" t="s">
        <v>102</v>
      </c>
      <c r="E2972" t="s">
        <v>93</v>
      </c>
      <c r="F2972" t="s">
        <v>15</v>
      </c>
      <c r="G2972">
        <v>4</v>
      </c>
      <c r="H2972">
        <v>0</v>
      </c>
      <c r="I2972" s="5">
        <f>IFERROR(VLOOKUP(TrendSheetStgData[Population]&amp;TrendSheetStgData[Cost Basis]&amp;TrendSheetStgData[Period]&amp;TrendSheetStgData[Trend],TrendSheetPrdData[#All],9,FALSE),0)</f>
        <v>0</v>
      </c>
      <c r="J29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2" s="5">
        <f>VLOOKUP(TrendSheetStgData[Population]&amp;TrendSheetStgData[Trend],Threshold[#All],4,FALSE)</f>
        <v>10</v>
      </c>
      <c r="L2972" s="5">
        <f>VLOOKUP(TrendSheetStgData[Population]&amp;TrendSheetStgData[Trend],Threshold[#All],5,FALSE)</f>
        <v>5</v>
      </c>
      <c r="M29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3" spans="1:13" x14ac:dyDescent="0.25">
      <c r="A2973" t="s">
        <v>117</v>
      </c>
      <c r="B2973" t="s">
        <v>117</v>
      </c>
      <c r="C2973" t="s">
        <v>91</v>
      </c>
      <c r="D2973" s="1" t="s">
        <v>103</v>
      </c>
      <c r="E2973" t="s">
        <v>93</v>
      </c>
      <c r="F2973" t="s">
        <v>15</v>
      </c>
      <c r="G2973">
        <v>4</v>
      </c>
      <c r="H2973">
        <v>18492.400000000001</v>
      </c>
      <c r="I2973" s="5">
        <f>IFERROR(VLOOKUP(TrendSheetStgData[Population]&amp;TrendSheetStgData[Cost Basis]&amp;TrendSheetStgData[Period]&amp;TrendSheetStgData[Trend],TrendSheetPrdData[#All],9,FALSE),0)</f>
        <v>18492.400000000001</v>
      </c>
      <c r="J29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3" s="5">
        <f>VLOOKUP(TrendSheetStgData[Population]&amp;TrendSheetStgData[Trend],Threshold[#All],4,FALSE)</f>
        <v>10</v>
      </c>
      <c r="L2973" s="5">
        <f>VLOOKUP(TrendSheetStgData[Population]&amp;TrendSheetStgData[Trend],Threshold[#All],5,FALSE)</f>
        <v>5</v>
      </c>
      <c r="M29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4" spans="1:13" x14ac:dyDescent="0.25">
      <c r="A2974" t="s">
        <v>117</v>
      </c>
      <c r="B2974" t="s">
        <v>117</v>
      </c>
      <c r="C2974" t="s">
        <v>91</v>
      </c>
      <c r="D2974" s="1" t="s">
        <v>104</v>
      </c>
      <c r="E2974" t="s">
        <v>93</v>
      </c>
      <c r="F2974" t="s">
        <v>15</v>
      </c>
      <c r="G2974">
        <v>4</v>
      </c>
      <c r="H2974">
        <v>0</v>
      </c>
      <c r="I2974" s="5">
        <f>IFERROR(VLOOKUP(TrendSheetStgData[Population]&amp;TrendSheetStgData[Cost Basis]&amp;TrendSheetStgData[Period]&amp;TrendSheetStgData[Trend],TrendSheetPrdData[#All],9,FALSE),0)</f>
        <v>0</v>
      </c>
      <c r="J29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4" s="5">
        <f>VLOOKUP(TrendSheetStgData[Population]&amp;TrendSheetStgData[Trend],Threshold[#All],4,FALSE)</f>
        <v>10</v>
      </c>
      <c r="L2974" s="5">
        <f>VLOOKUP(TrendSheetStgData[Population]&amp;TrendSheetStgData[Trend],Threshold[#All],5,FALSE)</f>
        <v>5</v>
      </c>
      <c r="M29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5" spans="1:13" x14ac:dyDescent="0.25">
      <c r="A2975" t="s">
        <v>117</v>
      </c>
      <c r="B2975" t="s">
        <v>117</v>
      </c>
      <c r="C2975" t="s">
        <v>91</v>
      </c>
      <c r="D2975" s="1" t="s">
        <v>105</v>
      </c>
      <c r="E2975" t="s">
        <v>93</v>
      </c>
      <c r="F2975" t="s">
        <v>15</v>
      </c>
      <c r="G2975">
        <v>4</v>
      </c>
      <c r="H2975">
        <v>5096</v>
      </c>
      <c r="I2975" s="5">
        <f>IFERROR(VLOOKUP(TrendSheetStgData[Population]&amp;TrendSheetStgData[Cost Basis]&amp;TrendSheetStgData[Period]&amp;TrendSheetStgData[Trend],TrendSheetPrdData[#All],9,FALSE),0)</f>
        <v>5096</v>
      </c>
      <c r="J29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5" s="5">
        <f>VLOOKUP(TrendSheetStgData[Population]&amp;TrendSheetStgData[Trend],Threshold[#All],4,FALSE)</f>
        <v>10</v>
      </c>
      <c r="L2975" s="5">
        <f>VLOOKUP(TrendSheetStgData[Population]&amp;TrendSheetStgData[Trend],Threshold[#All],5,FALSE)</f>
        <v>5</v>
      </c>
      <c r="M29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6" spans="1:13" x14ac:dyDescent="0.25">
      <c r="A2976" t="s">
        <v>117</v>
      </c>
      <c r="B2976" t="s">
        <v>117</v>
      </c>
      <c r="C2976" t="s">
        <v>91</v>
      </c>
      <c r="D2976" s="1" t="s">
        <v>106</v>
      </c>
      <c r="E2976" t="s">
        <v>93</v>
      </c>
      <c r="F2976" t="s">
        <v>15</v>
      </c>
      <c r="G2976">
        <v>4</v>
      </c>
      <c r="H2976">
        <v>5990.8</v>
      </c>
      <c r="I2976" s="5">
        <f>IFERROR(VLOOKUP(TrendSheetStgData[Population]&amp;TrendSheetStgData[Cost Basis]&amp;TrendSheetStgData[Period]&amp;TrendSheetStgData[Trend],TrendSheetPrdData[#All],9,FALSE),0)</f>
        <v>5990.8</v>
      </c>
      <c r="J29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6" s="5">
        <f>VLOOKUP(TrendSheetStgData[Population]&amp;TrendSheetStgData[Trend],Threshold[#All],4,FALSE)</f>
        <v>10</v>
      </c>
      <c r="L2976" s="5">
        <f>VLOOKUP(TrendSheetStgData[Population]&amp;TrendSheetStgData[Trend],Threshold[#All],5,FALSE)</f>
        <v>5</v>
      </c>
      <c r="M29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7" spans="1:13" x14ac:dyDescent="0.25">
      <c r="A2977" t="s">
        <v>117</v>
      </c>
      <c r="B2977" t="s">
        <v>117</v>
      </c>
      <c r="C2977" t="s">
        <v>91</v>
      </c>
      <c r="D2977" s="1" t="s">
        <v>107</v>
      </c>
      <c r="E2977" t="s">
        <v>93</v>
      </c>
      <c r="F2977" t="s">
        <v>15</v>
      </c>
      <c r="G2977">
        <v>4</v>
      </c>
      <c r="H2977">
        <v>99660.59</v>
      </c>
      <c r="I2977" s="5">
        <f>IFERROR(VLOOKUP(TrendSheetStgData[Population]&amp;TrendSheetStgData[Cost Basis]&amp;TrendSheetStgData[Period]&amp;TrendSheetStgData[Trend],TrendSheetPrdData[#All],9,FALSE),0)</f>
        <v>99660.59</v>
      </c>
      <c r="J29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7" s="5">
        <f>VLOOKUP(TrendSheetStgData[Population]&amp;TrendSheetStgData[Trend],Threshold[#All],4,FALSE)</f>
        <v>10</v>
      </c>
      <c r="L2977" s="5">
        <f>VLOOKUP(TrendSheetStgData[Population]&amp;TrendSheetStgData[Trend],Threshold[#All],5,FALSE)</f>
        <v>5</v>
      </c>
      <c r="M29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8" spans="1:13" x14ac:dyDescent="0.25">
      <c r="A2978" t="s">
        <v>117</v>
      </c>
      <c r="B2978" t="s">
        <v>117</v>
      </c>
      <c r="C2978" t="s">
        <v>91</v>
      </c>
      <c r="D2978" s="1" t="s">
        <v>108</v>
      </c>
      <c r="E2978" t="s">
        <v>93</v>
      </c>
      <c r="F2978" t="s">
        <v>15</v>
      </c>
      <c r="G2978">
        <v>4</v>
      </c>
      <c r="H2978">
        <v>0</v>
      </c>
      <c r="I2978" s="5">
        <f>IFERROR(VLOOKUP(TrendSheetStgData[Population]&amp;TrendSheetStgData[Cost Basis]&amp;TrendSheetStgData[Period]&amp;TrendSheetStgData[Trend],TrendSheetPrdData[#All],9,FALSE),0)</f>
        <v>0</v>
      </c>
      <c r="J29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8" s="5">
        <f>VLOOKUP(TrendSheetStgData[Population]&amp;TrendSheetStgData[Trend],Threshold[#All],4,FALSE)</f>
        <v>10</v>
      </c>
      <c r="L2978" s="5">
        <f>VLOOKUP(TrendSheetStgData[Population]&amp;TrendSheetStgData[Trend],Threshold[#All],5,FALSE)</f>
        <v>5</v>
      </c>
      <c r="M29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79" spans="1:13" x14ac:dyDescent="0.25">
      <c r="A2979" t="s">
        <v>117</v>
      </c>
      <c r="B2979" t="s">
        <v>117</v>
      </c>
      <c r="C2979" t="s">
        <v>91</v>
      </c>
      <c r="D2979" s="1" t="s">
        <v>109</v>
      </c>
      <c r="E2979" t="s">
        <v>93</v>
      </c>
      <c r="F2979" t="s">
        <v>15</v>
      </c>
      <c r="G2979">
        <v>4</v>
      </c>
      <c r="H2979">
        <v>0</v>
      </c>
      <c r="I2979" s="5">
        <f>IFERROR(VLOOKUP(TrendSheetStgData[Population]&amp;TrendSheetStgData[Cost Basis]&amp;TrendSheetStgData[Period]&amp;TrendSheetStgData[Trend],TrendSheetPrdData[#All],9,FALSE),0)</f>
        <v>0</v>
      </c>
      <c r="J29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79" s="5">
        <f>VLOOKUP(TrendSheetStgData[Population]&amp;TrendSheetStgData[Trend],Threshold[#All],4,FALSE)</f>
        <v>10</v>
      </c>
      <c r="L2979" s="5">
        <f>VLOOKUP(TrendSheetStgData[Population]&amp;TrendSheetStgData[Trend],Threshold[#All],5,FALSE)</f>
        <v>5</v>
      </c>
      <c r="M29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0" spans="1:13" x14ac:dyDescent="0.25">
      <c r="A2980" t="s">
        <v>117</v>
      </c>
      <c r="B2980" t="s">
        <v>117</v>
      </c>
      <c r="C2980" t="s">
        <v>91</v>
      </c>
      <c r="D2980" s="1" t="s">
        <v>110</v>
      </c>
      <c r="E2980" t="s">
        <v>113</v>
      </c>
      <c r="F2980" t="s">
        <v>15</v>
      </c>
      <c r="G2980">
        <v>4</v>
      </c>
      <c r="H2980">
        <v>6304.32</v>
      </c>
      <c r="I2980" s="5">
        <f>IFERROR(VLOOKUP(TrendSheetStgData[Population]&amp;TrendSheetStgData[Cost Basis]&amp;TrendSheetStgData[Period]&amp;TrendSheetStgData[Trend],TrendSheetPrdData[#All],9,FALSE),0)</f>
        <v>6304.32</v>
      </c>
      <c r="J29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0" s="5">
        <f>VLOOKUP(TrendSheetStgData[Population]&amp;TrendSheetStgData[Trend],Threshold[#All],4,FALSE)</f>
        <v>10</v>
      </c>
      <c r="L2980" s="5">
        <f>VLOOKUP(TrendSheetStgData[Population]&amp;TrendSheetStgData[Trend],Threshold[#All],5,FALSE)</f>
        <v>5</v>
      </c>
      <c r="M29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1" spans="1:13" x14ac:dyDescent="0.25">
      <c r="A2981" t="s">
        <v>117</v>
      </c>
      <c r="B2981" t="s">
        <v>117</v>
      </c>
      <c r="C2981" t="s">
        <v>91</v>
      </c>
      <c r="D2981" s="1" t="s">
        <v>111</v>
      </c>
      <c r="E2981" t="s">
        <v>113</v>
      </c>
      <c r="F2981" t="s">
        <v>15</v>
      </c>
      <c r="G2981">
        <v>4</v>
      </c>
      <c r="H2981">
        <v>0</v>
      </c>
      <c r="I2981" s="5">
        <f>IFERROR(VLOOKUP(TrendSheetStgData[Population]&amp;TrendSheetStgData[Cost Basis]&amp;TrendSheetStgData[Period]&amp;TrendSheetStgData[Trend],TrendSheetPrdData[#All],9,FALSE),0)</f>
        <v>0</v>
      </c>
      <c r="J29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1" s="5">
        <f>VLOOKUP(TrendSheetStgData[Population]&amp;TrendSheetStgData[Trend],Threshold[#All],4,FALSE)</f>
        <v>10</v>
      </c>
      <c r="L2981" s="5">
        <f>VLOOKUP(TrendSheetStgData[Population]&amp;TrendSheetStgData[Trend],Threshold[#All],5,FALSE)</f>
        <v>5</v>
      </c>
      <c r="M29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2" spans="1:13" x14ac:dyDescent="0.25">
      <c r="A2982" t="s">
        <v>117</v>
      </c>
      <c r="B2982" t="s">
        <v>117</v>
      </c>
      <c r="C2982" t="s">
        <v>91</v>
      </c>
      <c r="D2982" s="1" t="s">
        <v>112</v>
      </c>
      <c r="E2982" t="s">
        <v>113</v>
      </c>
      <c r="F2982" t="s">
        <v>15</v>
      </c>
      <c r="G2982">
        <v>4</v>
      </c>
      <c r="H2982">
        <v>0</v>
      </c>
      <c r="I2982" s="5">
        <f>IFERROR(VLOOKUP(TrendSheetStgData[Population]&amp;TrendSheetStgData[Cost Basis]&amp;TrendSheetStgData[Period]&amp;TrendSheetStgData[Trend],TrendSheetPrdData[#All],9,FALSE),0)</f>
        <v>0</v>
      </c>
      <c r="J29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2" s="5">
        <f>VLOOKUP(TrendSheetStgData[Population]&amp;TrendSheetStgData[Trend],Threshold[#All],4,FALSE)</f>
        <v>10</v>
      </c>
      <c r="L2982" s="5">
        <f>VLOOKUP(TrendSheetStgData[Population]&amp;TrendSheetStgData[Trend],Threshold[#All],5,FALSE)</f>
        <v>5</v>
      </c>
      <c r="M29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3" spans="1:13" x14ac:dyDescent="0.25">
      <c r="A2983" t="s">
        <v>117</v>
      </c>
      <c r="B2983" t="s">
        <v>117</v>
      </c>
      <c r="C2983" t="s">
        <v>91</v>
      </c>
      <c r="D2983" s="1" t="s">
        <v>114</v>
      </c>
      <c r="E2983" t="s">
        <v>113</v>
      </c>
      <c r="F2983" t="s">
        <v>15</v>
      </c>
      <c r="G2983">
        <v>4</v>
      </c>
      <c r="H2983">
        <v>0</v>
      </c>
      <c r="I2983" s="5">
        <f>IFERROR(VLOOKUP(TrendSheetStgData[Population]&amp;TrendSheetStgData[Cost Basis]&amp;TrendSheetStgData[Period]&amp;TrendSheetStgData[Trend],TrendSheetPrdData[#All],9,FALSE),0)</f>
        <v>0</v>
      </c>
      <c r="J29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3" s="5">
        <f>VLOOKUP(TrendSheetStgData[Population]&amp;TrendSheetStgData[Trend],Threshold[#All],4,FALSE)</f>
        <v>10</v>
      </c>
      <c r="L2983" s="5">
        <f>VLOOKUP(TrendSheetStgData[Population]&amp;TrendSheetStgData[Trend],Threshold[#All],5,FALSE)</f>
        <v>5</v>
      </c>
      <c r="M29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4" spans="1:13" x14ac:dyDescent="0.25">
      <c r="A2984" t="s">
        <v>117</v>
      </c>
      <c r="B2984" t="s">
        <v>117</v>
      </c>
      <c r="C2984" t="s">
        <v>91</v>
      </c>
      <c r="D2984" s="1" t="s">
        <v>92</v>
      </c>
      <c r="E2984" t="s">
        <v>93</v>
      </c>
      <c r="F2984" t="s">
        <v>16</v>
      </c>
      <c r="G2984">
        <v>5</v>
      </c>
      <c r="H2984">
        <v>2</v>
      </c>
      <c r="I2984" s="5">
        <f>IFERROR(VLOOKUP(TrendSheetStgData[Population]&amp;TrendSheetStgData[Cost Basis]&amp;TrendSheetStgData[Period]&amp;TrendSheetStgData[Trend],TrendSheetPrdData[#All],9,FALSE),0)</f>
        <v>2</v>
      </c>
      <c r="J29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4" s="5">
        <f>VLOOKUP(TrendSheetStgData[Population]&amp;TrendSheetStgData[Trend],Threshold[#All],4,FALSE)</f>
        <v>10</v>
      </c>
      <c r="L2984" s="5">
        <f>VLOOKUP(TrendSheetStgData[Population]&amp;TrendSheetStgData[Trend],Threshold[#All],5,FALSE)</f>
        <v>5</v>
      </c>
      <c r="M29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5" spans="1:13" x14ac:dyDescent="0.25">
      <c r="A2985" t="s">
        <v>117</v>
      </c>
      <c r="B2985" t="s">
        <v>117</v>
      </c>
      <c r="C2985" t="s">
        <v>91</v>
      </c>
      <c r="D2985" s="1" t="s">
        <v>94</v>
      </c>
      <c r="E2985" t="s">
        <v>93</v>
      </c>
      <c r="F2985" t="s">
        <v>16</v>
      </c>
      <c r="G2985">
        <v>5</v>
      </c>
      <c r="H2985">
        <v>4</v>
      </c>
      <c r="I2985" s="5">
        <f>IFERROR(VLOOKUP(TrendSheetStgData[Population]&amp;TrendSheetStgData[Cost Basis]&amp;TrendSheetStgData[Period]&amp;TrendSheetStgData[Trend],TrendSheetPrdData[#All],9,FALSE),0)</f>
        <v>4</v>
      </c>
      <c r="J29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5" s="5">
        <f>VLOOKUP(TrendSheetStgData[Population]&amp;TrendSheetStgData[Trend],Threshold[#All],4,FALSE)</f>
        <v>10</v>
      </c>
      <c r="L2985" s="5">
        <f>VLOOKUP(TrendSheetStgData[Population]&amp;TrendSheetStgData[Trend],Threshold[#All],5,FALSE)</f>
        <v>5</v>
      </c>
      <c r="M29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6" spans="1:13" x14ac:dyDescent="0.25">
      <c r="A2986" t="s">
        <v>117</v>
      </c>
      <c r="B2986" t="s">
        <v>117</v>
      </c>
      <c r="C2986" t="s">
        <v>91</v>
      </c>
      <c r="D2986" s="1" t="s">
        <v>95</v>
      </c>
      <c r="E2986" t="s">
        <v>93</v>
      </c>
      <c r="F2986" t="s">
        <v>16</v>
      </c>
      <c r="G2986">
        <v>5</v>
      </c>
      <c r="H2986">
        <v>1</v>
      </c>
      <c r="I2986" s="5">
        <f>IFERROR(VLOOKUP(TrendSheetStgData[Population]&amp;TrendSheetStgData[Cost Basis]&amp;TrendSheetStgData[Period]&amp;TrendSheetStgData[Trend],TrendSheetPrdData[#All],9,FALSE),0)</f>
        <v>1</v>
      </c>
      <c r="J29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6" s="5">
        <f>VLOOKUP(TrendSheetStgData[Population]&amp;TrendSheetStgData[Trend],Threshold[#All],4,FALSE)</f>
        <v>10</v>
      </c>
      <c r="L2986" s="5">
        <f>VLOOKUP(TrendSheetStgData[Population]&amp;TrendSheetStgData[Trend],Threshold[#All],5,FALSE)</f>
        <v>5</v>
      </c>
      <c r="M29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7" spans="1:13" x14ac:dyDescent="0.25">
      <c r="A2987" t="s">
        <v>117</v>
      </c>
      <c r="B2987" t="s">
        <v>117</v>
      </c>
      <c r="C2987" t="s">
        <v>91</v>
      </c>
      <c r="D2987" s="1" t="s">
        <v>96</v>
      </c>
      <c r="E2987" t="s">
        <v>93</v>
      </c>
      <c r="F2987" t="s">
        <v>16</v>
      </c>
      <c r="G2987">
        <v>5</v>
      </c>
      <c r="H2987">
        <v>2</v>
      </c>
      <c r="I2987" s="5">
        <f>IFERROR(VLOOKUP(TrendSheetStgData[Population]&amp;TrendSheetStgData[Cost Basis]&amp;TrendSheetStgData[Period]&amp;TrendSheetStgData[Trend],TrendSheetPrdData[#All],9,FALSE),0)</f>
        <v>2</v>
      </c>
      <c r="J29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7" s="5">
        <f>VLOOKUP(TrendSheetStgData[Population]&amp;TrendSheetStgData[Trend],Threshold[#All],4,FALSE)</f>
        <v>10</v>
      </c>
      <c r="L2987" s="5">
        <f>VLOOKUP(TrendSheetStgData[Population]&amp;TrendSheetStgData[Trend],Threshold[#All],5,FALSE)</f>
        <v>5</v>
      </c>
      <c r="M29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8" spans="1:13" x14ac:dyDescent="0.25">
      <c r="A2988" t="s">
        <v>117</v>
      </c>
      <c r="B2988" t="s">
        <v>117</v>
      </c>
      <c r="C2988" t="s">
        <v>91</v>
      </c>
      <c r="D2988" s="1" t="s">
        <v>97</v>
      </c>
      <c r="E2988" t="s">
        <v>93</v>
      </c>
      <c r="F2988" t="s">
        <v>16</v>
      </c>
      <c r="G2988">
        <v>5</v>
      </c>
      <c r="H2988">
        <v>1</v>
      </c>
      <c r="I2988" s="5">
        <f>IFERROR(VLOOKUP(TrendSheetStgData[Population]&amp;TrendSheetStgData[Cost Basis]&amp;TrendSheetStgData[Period]&amp;TrendSheetStgData[Trend],TrendSheetPrdData[#All],9,FALSE),0)</f>
        <v>1</v>
      </c>
      <c r="J29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8" s="5">
        <f>VLOOKUP(TrendSheetStgData[Population]&amp;TrendSheetStgData[Trend],Threshold[#All],4,FALSE)</f>
        <v>10</v>
      </c>
      <c r="L2988" s="5">
        <f>VLOOKUP(TrendSheetStgData[Population]&amp;TrendSheetStgData[Trend],Threshold[#All],5,FALSE)</f>
        <v>5</v>
      </c>
      <c r="M29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89" spans="1:13" x14ac:dyDescent="0.25">
      <c r="A2989" t="s">
        <v>117</v>
      </c>
      <c r="B2989" t="s">
        <v>117</v>
      </c>
      <c r="C2989" t="s">
        <v>91</v>
      </c>
      <c r="D2989" s="1" t="s">
        <v>98</v>
      </c>
      <c r="E2989" t="s">
        <v>93</v>
      </c>
      <c r="F2989" t="s">
        <v>16</v>
      </c>
      <c r="G2989">
        <v>5</v>
      </c>
      <c r="H2989">
        <v>2</v>
      </c>
      <c r="I2989" s="5">
        <f>IFERROR(VLOOKUP(TrendSheetStgData[Population]&amp;TrendSheetStgData[Cost Basis]&amp;TrendSheetStgData[Period]&amp;TrendSheetStgData[Trend],TrendSheetPrdData[#All],9,FALSE),0)</f>
        <v>2</v>
      </c>
      <c r="J29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89" s="5">
        <f>VLOOKUP(TrendSheetStgData[Population]&amp;TrendSheetStgData[Trend],Threshold[#All],4,FALSE)</f>
        <v>10</v>
      </c>
      <c r="L2989" s="5">
        <f>VLOOKUP(TrendSheetStgData[Population]&amp;TrendSheetStgData[Trend],Threshold[#All],5,FALSE)</f>
        <v>5</v>
      </c>
      <c r="M29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0" spans="1:13" x14ac:dyDescent="0.25">
      <c r="A2990" t="s">
        <v>117</v>
      </c>
      <c r="B2990" t="s">
        <v>117</v>
      </c>
      <c r="C2990" t="s">
        <v>91</v>
      </c>
      <c r="D2990" s="1" t="s">
        <v>99</v>
      </c>
      <c r="E2990" t="s">
        <v>93</v>
      </c>
      <c r="F2990" t="s">
        <v>16</v>
      </c>
      <c r="G2990">
        <v>5</v>
      </c>
      <c r="H2990">
        <v>0</v>
      </c>
      <c r="I2990" s="5">
        <f>IFERROR(VLOOKUP(TrendSheetStgData[Population]&amp;TrendSheetStgData[Cost Basis]&amp;TrendSheetStgData[Period]&amp;TrendSheetStgData[Trend],TrendSheetPrdData[#All],9,FALSE),0)</f>
        <v>0</v>
      </c>
      <c r="J29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0" s="5">
        <f>VLOOKUP(TrendSheetStgData[Population]&amp;TrendSheetStgData[Trend],Threshold[#All],4,FALSE)</f>
        <v>10</v>
      </c>
      <c r="L2990" s="5">
        <f>VLOOKUP(TrendSheetStgData[Population]&amp;TrendSheetStgData[Trend],Threshold[#All],5,FALSE)</f>
        <v>5</v>
      </c>
      <c r="M29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1" spans="1:13" x14ac:dyDescent="0.25">
      <c r="A2991" t="s">
        <v>117</v>
      </c>
      <c r="B2991" t="s">
        <v>117</v>
      </c>
      <c r="C2991" t="s">
        <v>91</v>
      </c>
      <c r="D2991" s="1" t="s">
        <v>100</v>
      </c>
      <c r="E2991" t="s">
        <v>93</v>
      </c>
      <c r="F2991" t="s">
        <v>16</v>
      </c>
      <c r="G2991">
        <v>5</v>
      </c>
      <c r="H2991">
        <v>1</v>
      </c>
      <c r="I2991" s="5">
        <f>IFERROR(VLOOKUP(TrendSheetStgData[Population]&amp;TrendSheetStgData[Cost Basis]&amp;TrendSheetStgData[Period]&amp;TrendSheetStgData[Trend],TrendSheetPrdData[#All],9,FALSE),0)</f>
        <v>1</v>
      </c>
      <c r="J29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1" s="5">
        <f>VLOOKUP(TrendSheetStgData[Population]&amp;TrendSheetStgData[Trend],Threshold[#All],4,FALSE)</f>
        <v>10</v>
      </c>
      <c r="L2991" s="5">
        <f>VLOOKUP(TrendSheetStgData[Population]&amp;TrendSheetStgData[Trend],Threshold[#All],5,FALSE)</f>
        <v>5</v>
      </c>
      <c r="M29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2" spans="1:13" x14ac:dyDescent="0.25">
      <c r="A2992" t="s">
        <v>117</v>
      </c>
      <c r="B2992" t="s">
        <v>117</v>
      </c>
      <c r="C2992" t="s">
        <v>91</v>
      </c>
      <c r="D2992" s="1" t="s">
        <v>101</v>
      </c>
      <c r="E2992" t="s">
        <v>93</v>
      </c>
      <c r="F2992" t="s">
        <v>16</v>
      </c>
      <c r="G2992">
        <v>5</v>
      </c>
      <c r="H2992">
        <v>2</v>
      </c>
      <c r="I2992" s="5">
        <f>IFERROR(VLOOKUP(TrendSheetStgData[Population]&amp;TrendSheetStgData[Cost Basis]&amp;TrendSheetStgData[Period]&amp;TrendSheetStgData[Trend],TrendSheetPrdData[#All],9,FALSE),0)</f>
        <v>2</v>
      </c>
      <c r="J29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2" s="5">
        <f>VLOOKUP(TrendSheetStgData[Population]&amp;TrendSheetStgData[Trend],Threshold[#All],4,FALSE)</f>
        <v>10</v>
      </c>
      <c r="L2992" s="5">
        <f>VLOOKUP(TrendSheetStgData[Population]&amp;TrendSheetStgData[Trend],Threshold[#All],5,FALSE)</f>
        <v>5</v>
      </c>
      <c r="M29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3" spans="1:13" x14ac:dyDescent="0.25">
      <c r="A2993" t="s">
        <v>117</v>
      </c>
      <c r="B2993" t="s">
        <v>117</v>
      </c>
      <c r="C2993" t="s">
        <v>91</v>
      </c>
      <c r="D2993" s="1" t="s">
        <v>102</v>
      </c>
      <c r="E2993" t="s">
        <v>93</v>
      </c>
      <c r="F2993" t="s">
        <v>16</v>
      </c>
      <c r="G2993">
        <v>5</v>
      </c>
      <c r="H2993">
        <v>0</v>
      </c>
      <c r="I2993" s="5">
        <f>IFERROR(VLOOKUP(TrendSheetStgData[Population]&amp;TrendSheetStgData[Cost Basis]&amp;TrendSheetStgData[Period]&amp;TrendSheetStgData[Trend],TrendSheetPrdData[#All],9,FALSE),0)</f>
        <v>0</v>
      </c>
      <c r="J29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3" s="5">
        <f>VLOOKUP(TrendSheetStgData[Population]&amp;TrendSheetStgData[Trend],Threshold[#All],4,FALSE)</f>
        <v>10</v>
      </c>
      <c r="L2993" s="5">
        <f>VLOOKUP(TrendSheetStgData[Population]&amp;TrendSheetStgData[Trend],Threshold[#All],5,FALSE)</f>
        <v>5</v>
      </c>
      <c r="M29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4" spans="1:13" x14ac:dyDescent="0.25">
      <c r="A2994" t="s">
        <v>117</v>
      </c>
      <c r="B2994" t="s">
        <v>117</v>
      </c>
      <c r="C2994" t="s">
        <v>91</v>
      </c>
      <c r="D2994" s="1" t="s">
        <v>103</v>
      </c>
      <c r="E2994" t="s">
        <v>93</v>
      </c>
      <c r="F2994" t="s">
        <v>16</v>
      </c>
      <c r="G2994">
        <v>5</v>
      </c>
      <c r="H2994">
        <v>2</v>
      </c>
      <c r="I2994" s="5">
        <f>IFERROR(VLOOKUP(TrendSheetStgData[Population]&amp;TrendSheetStgData[Cost Basis]&amp;TrendSheetStgData[Period]&amp;TrendSheetStgData[Trend],TrendSheetPrdData[#All],9,FALSE),0)</f>
        <v>2</v>
      </c>
      <c r="J29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4" s="5">
        <f>VLOOKUP(TrendSheetStgData[Population]&amp;TrendSheetStgData[Trend],Threshold[#All],4,FALSE)</f>
        <v>10</v>
      </c>
      <c r="L2994" s="5">
        <f>VLOOKUP(TrendSheetStgData[Population]&amp;TrendSheetStgData[Trend],Threshold[#All],5,FALSE)</f>
        <v>5</v>
      </c>
      <c r="M29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5" spans="1:13" x14ac:dyDescent="0.25">
      <c r="A2995" t="s">
        <v>117</v>
      </c>
      <c r="B2995" t="s">
        <v>117</v>
      </c>
      <c r="C2995" t="s">
        <v>91</v>
      </c>
      <c r="D2995" s="1" t="s">
        <v>104</v>
      </c>
      <c r="E2995" t="s">
        <v>93</v>
      </c>
      <c r="F2995" t="s">
        <v>16</v>
      </c>
      <c r="G2995">
        <v>5</v>
      </c>
      <c r="H2995">
        <v>0</v>
      </c>
      <c r="I2995" s="5">
        <f>IFERROR(VLOOKUP(TrendSheetStgData[Population]&amp;TrendSheetStgData[Cost Basis]&amp;TrendSheetStgData[Period]&amp;TrendSheetStgData[Trend],TrendSheetPrdData[#All],9,FALSE),0)</f>
        <v>0</v>
      </c>
      <c r="J29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5" s="5">
        <f>VLOOKUP(TrendSheetStgData[Population]&amp;TrendSheetStgData[Trend],Threshold[#All],4,FALSE)</f>
        <v>10</v>
      </c>
      <c r="L2995" s="5">
        <f>VLOOKUP(TrendSheetStgData[Population]&amp;TrendSheetStgData[Trend],Threshold[#All],5,FALSE)</f>
        <v>5</v>
      </c>
      <c r="M29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6" spans="1:13" x14ac:dyDescent="0.25">
      <c r="A2996" t="s">
        <v>117</v>
      </c>
      <c r="B2996" t="s">
        <v>117</v>
      </c>
      <c r="C2996" t="s">
        <v>91</v>
      </c>
      <c r="D2996" s="1" t="s">
        <v>105</v>
      </c>
      <c r="E2996" t="s">
        <v>93</v>
      </c>
      <c r="F2996" t="s">
        <v>16</v>
      </c>
      <c r="G2996">
        <v>5</v>
      </c>
      <c r="H2996">
        <v>1</v>
      </c>
      <c r="I2996" s="5">
        <f>IFERROR(VLOOKUP(TrendSheetStgData[Population]&amp;TrendSheetStgData[Cost Basis]&amp;TrendSheetStgData[Period]&amp;TrendSheetStgData[Trend],TrendSheetPrdData[#All],9,FALSE),0)</f>
        <v>1</v>
      </c>
      <c r="J29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6" s="5">
        <f>VLOOKUP(TrendSheetStgData[Population]&amp;TrendSheetStgData[Trend],Threshold[#All],4,FALSE)</f>
        <v>10</v>
      </c>
      <c r="L2996" s="5">
        <f>VLOOKUP(TrendSheetStgData[Population]&amp;TrendSheetStgData[Trend],Threshold[#All],5,FALSE)</f>
        <v>5</v>
      </c>
      <c r="M29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7" spans="1:13" x14ac:dyDescent="0.25">
      <c r="A2997" t="s">
        <v>117</v>
      </c>
      <c r="B2997" t="s">
        <v>117</v>
      </c>
      <c r="C2997" t="s">
        <v>91</v>
      </c>
      <c r="D2997" s="1" t="s">
        <v>106</v>
      </c>
      <c r="E2997" t="s">
        <v>93</v>
      </c>
      <c r="F2997" t="s">
        <v>16</v>
      </c>
      <c r="G2997">
        <v>5</v>
      </c>
      <c r="H2997">
        <v>1</v>
      </c>
      <c r="I2997" s="5">
        <f>IFERROR(VLOOKUP(TrendSheetStgData[Population]&amp;TrendSheetStgData[Cost Basis]&amp;TrendSheetStgData[Period]&amp;TrendSheetStgData[Trend],TrendSheetPrdData[#All],9,FALSE),0)</f>
        <v>1</v>
      </c>
      <c r="J29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7" s="5">
        <f>VLOOKUP(TrendSheetStgData[Population]&amp;TrendSheetStgData[Trend],Threshold[#All],4,FALSE)</f>
        <v>10</v>
      </c>
      <c r="L2997" s="5">
        <f>VLOOKUP(TrendSheetStgData[Population]&amp;TrendSheetStgData[Trend],Threshold[#All],5,FALSE)</f>
        <v>5</v>
      </c>
      <c r="M29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8" spans="1:13" x14ac:dyDescent="0.25">
      <c r="A2998" t="s">
        <v>117</v>
      </c>
      <c r="B2998" t="s">
        <v>117</v>
      </c>
      <c r="C2998" t="s">
        <v>91</v>
      </c>
      <c r="D2998" s="1" t="s">
        <v>107</v>
      </c>
      <c r="E2998" t="s">
        <v>93</v>
      </c>
      <c r="F2998" t="s">
        <v>16</v>
      </c>
      <c r="G2998">
        <v>5</v>
      </c>
      <c r="H2998">
        <v>3</v>
      </c>
      <c r="I2998" s="5">
        <f>IFERROR(VLOOKUP(TrendSheetStgData[Population]&amp;TrendSheetStgData[Cost Basis]&amp;TrendSheetStgData[Period]&amp;TrendSheetStgData[Trend],TrendSheetPrdData[#All],9,FALSE),0)</f>
        <v>3</v>
      </c>
      <c r="J29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8" s="5">
        <f>VLOOKUP(TrendSheetStgData[Population]&amp;TrendSheetStgData[Trend],Threshold[#All],4,FALSE)</f>
        <v>10</v>
      </c>
      <c r="L2998" s="5">
        <f>VLOOKUP(TrendSheetStgData[Population]&amp;TrendSheetStgData[Trend],Threshold[#All],5,FALSE)</f>
        <v>5</v>
      </c>
      <c r="M29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2999" spans="1:13" x14ac:dyDescent="0.25">
      <c r="A2999" t="s">
        <v>117</v>
      </c>
      <c r="B2999" t="s">
        <v>117</v>
      </c>
      <c r="C2999" t="s">
        <v>91</v>
      </c>
      <c r="D2999" s="1" t="s">
        <v>108</v>
      </c>
      <c r="E2999" t="s">
        <v>93</v>
      </c>
      <c r="F2999" t="s">
        <v>16</v>
      </c>
      <c r="G2999">
        <v>5</v>
      </c>
      <c r="H2999">
        <v>0</v>
      </c>
      <c r="I2999" s="5">
        <f>IFERROR(VLOOKUP(TrendSheetStgData[Population]&amp;TrendSheetStgData[Cost Basis]&amp;TrendSheetStgData[Period]&amp;TrendSheetStgData[Trend],TrendSheetPrdData[#All],9,FALSE),0)</f>
        <v>0</v>
      </c>
      <c r="J29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2999" s="5">
        <f>VLOOKUP(TrendSheetStgData[Population]&amp;TrendSheetStgData[Trend],Threshold[#All],4,FALSE)</f>
        <v>10</v>
      </c>
      <c r="L2999" s="5">
        <f>VLOOKUP(TrendSheetStgData[Population]&amp;TrendSheetStgData[Trend],Threshold[#All],5,FALSE)</f>
        <v>5</v>
      </c>
      <c r="M29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0" spans="1:13" x14ac:dyDescent="0.25">
      <c r="A3000" t="s">
        <v>117</v>
      </c>
      <c r="B3000" t="s">
        <v>117</v>
      </c>
      <c r="C3000" t="s">
        <v>91</v>
      </c>
      <c r="D3000" s="1" t="s">
        <v>109</v>
      </c>
      <c r="E3000" t="s">
        <v>93</v>
      </c>
      <c r="F3000" t="s">
        <v>16</v>
      </c>
      <c r="G3000">
        <v>5</v>
      </c>
      <c r="H3000">
        <v>0</v>
      </c>
      <c r="I3000" s="5">
        <f>IFERROR(VLOOKUP(TrendSheetStgData[Population]&amp;TrendSheetStgData[Cost Basis]&amp;TrendSheetStgData[Period]&amp;TrendSheetStgData[Trend],TrendSheetPrdData[#All],9,FALSE),0)</f>
        <v>0</v>
      </c>
      <c r="J30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0" s="5">
        <f>VLOOKUP(TrendSheetStgData[Population]&amp;TrendSheetStgData[Trend],Threshold[#All],4,FALSE)</f>
        <v>10</v>
      </c>
      <c r="L3000" s="5">
        <f>VLOOKUP(TrendSheetStgData[Population]&amp;TrendSheetStgData[Trend],Threshold[#All],5,FALSE)</f>
        <v>5</v>
      </c>
      <c r="M30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1" spans="1:13" x14ac:dyDescent="0.25">
      <c r="A3001" t="s">
        <v>117</v>
      </c>
      <c r="B3001" t="s">
        <v>117</v>
      </c>
      <c r="C3001" t="s">
        <v>91</v>
      </c>
      <c r="D3001" s="1" t="s">
        <v>110</v>
      </c>
      <c r="E3001" t="s">
        <v>113</v>
      </c>
      <c r="F3001" t="s">
        <v>16</v>
      </c>
      <c r="G3001">
        <v>5</v>
      </c>
      <c r="H3001">
        <v>1</v>
      </c>
      <c r="I3001" s="5">
        <f>IFERROR(VLOOKUP(TrendSheetStgData[Population]&amp;TrendSheetStgData[Cost Basis]&amp;TrendSheetStgData[Period]&amp;TrendSheetStgData[Trend],TrendSheetPrdData[#All],9,FALSE),0)</f>
        <v>1</v>
      </c>
      <c r="J30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1" s="5">
        <f>VLOOKUP(TrendSheetStgData[Population]&amp;TrendSheetStgData[Trend],Threshold[#All],4,FALSE)</f>
        <v>10</v>
      </c>
      <c r="L3001" s="5">
        <f>VLOOKUP(TrendSheetStgData[Population]&amp;TrendSheetStgData[Trend],Threshold[#All],5,FALSE)</f>
        <v>5</v>
      </c>
      <c r="M30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2" spans="1:13" x14ac:dyDescent="0.25">
      <c r="A3002" t="s">
        <v>117</v>
      </c>
      <c r="B3002" t="s">
        <v>117</v>
      </c>
      <c r="C3002" t="s">
        <v>91</v>
      </c>
      <c r="D3002" s="1" t="s">
        <v>111</v>
      </c>
      <c r="E3002" t="s">
        <v>113</v>
      </c>
      <c r="F3002" t="s">
        <v>16</v>
      </c>
      <c r="G3002">
        <v>5</v>
      </c>
      <c r="H3002">
        <v>0</v>
      </c>
      <c r="I3002" s="5">
        <f>IFERROR(VLOOKUP(TrendSheetStgData[Population]&amp;TrendSheetStgData[Cost Basis]&amp;TrendSheetStgData[Period]&amp;TrendSheetStgData[Trend],TrendSheetPrdData[#All],9,FALSE),0)</f>
        <v>0</v>
      </c>
      <c r="J30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2" s="5">
        <f>VLOOKUP(TrendSheetStgData[Population]&amp;TrendSheetStgData[Trend],Threshold[#All],4,FALSE)</f>
        <v>10</v>
      </c>
      <c r="L3002" s="5">
        <f>VLOOKUP(TrendSheetStgData[Population]&amp;TrendSheetStgData[Trend],Threshold[#All],5,FALSE)</f>
        <v>5</v>
      </c>
      <c r="M30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3" spans="1:13" x14ac:dyDescent="0.25">
      <c r="A3003" t="s">
        <v>117</v>
      </c>
      <c r="B3003" t="s">
        <v>117</v>
      </c>
      <c r="C3003" t="s">
        <v>91</v>
      </c>
      <c r="D3003" s="1" t="s">
        <v>112</v>
      </c>
      <c r="E3003" t="s">
        <v>113</v>
      </c>
      <c r="F3003" t="s">
        <v>16</v>
      </c>
      <c r="G3003">
        <v>5</v>
      </c>
      <c r="H3003">
        <v>0</v>
      </c>
      <c r="I3003" s="5">
        <f>IFERROR(VLOOKUP(TrendSheetStgData[Population]&amp;TrendSheetStgData[Cost Basis]&amp;TrendSheetStgData[Period]&amp;TrendSheetStgData[Trend],TrendSheetPrdData[#All],9,FALSE),0)</f>
        <v>0</v>
      </c>
      <c r="J30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3" s="5">
        <f>VLOOKUP(TrendSheetStgData[Population]&amp;TrendSheetStgData[Trend],Threshold[#All],4,FALSE)</f>
        <v>10</v>
      </c>
      <c r="L3003" s="5">
        <f>VLOOKUP(TrendSheetStgData[Population]&amp;TrendSheetStgData[Trend],Threshold[#All],5,FALSE)</f>
        <v>5</v>
      </c>
      <c r="M30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4" spans="1:13" x14ac:dyDescent="0.25">
      <c r="A3004" t="s">
        <v>117</v>
      </c>
      <c r="B3004" t="s">
        <v>117</v>
      </c>
      <c r="C3004" t="s">
        <v>91</v>
      </c>
      <c r="D3004" s="1" t="s">
        <v>114</v>
      </c>
      <c r="E3004" t="s">
        <v>113</v>
      </c>
      <c r="F3004" t="s">
        <v>16</v>
      </c>
      <c r="G3004">
        <v>5</v>
      </c>
      <c r="H3004">
        <v>0</v>
      </c>
      <c r="I3004" s="5">
        <f>IFERROR(VLOOKUP(TrendSheetStgData[Population]&amp;TrendSheetStgData[Cost Basis]&amp;TrendSheetStgData[Period]&amp;TrendSheetStgData[Trend],TrendSheetPrdData[#All],9,FALSE),0)</f>
        <v>0</v>
      </c>
      <c r="J30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4" s="5">
        <f>VLOOKUP(TrendSheetStgData[Population]&amp;TrendSheetStgData[Trend],Threshold[#All],4,FALSE)</f>
        <v>10</v>
      </c>
      <c r="L3004" s="5">
        <f>VLOOKUP(TrendSheetStgData[Population]&amp;TrendSheetStgData[Trend],Threshold[#All],5,FALSE)</f>
        <v>5</v>
      </c>
      <c r="M30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5" spans="1:13" x14ac:dyDescent="0.25">
      <c r="A3005" t="s">
        <v>117</v>
      </c>
      <c r="B3005" t="s">
        <v>117</v>
      </c>
      <c r="C3005" t="s">
        <v>91</v>
      </c>
      <c r="D3005" s="1" t="s">
        <v>92</v>
      </c>
      <c r="E3005" t="s">
        <v>93</v>
      </c>
      <c r="F3005" t="s">
        <v>17</v>
      </c>
      <c r="G3005">
        <v>6</v>
      </c>
      <c r="H3005">
        <v>49421.73</v>
      </c>
      <c r="I3005" s="5">
        <f>IFERROR(VLOOKUP(TrendSheetStgData[Population]&amp;TrendSheetStgData[Cost Basis]&amp;TrendSheetStgData[Period]&amp;TrendSheetStgData[Trend],TrendSheetPrdData[#All],9,FALSE),0)</f>
        <v>49421.73</v>
      </c>
      <c r="J30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5" s="5">
        <f>VLOOKUP(TrendSheetStgData[Population]&amp;TrendSheetStgData[Trend],Threshold[#All],4,FALSE)</f>
        <v>10</v>
      </c>
      <c r="L3005" s="5">
        <f>VLOOKUP(TrendSheetStgData[Population]&amp;TrendSheetStgData[Trend],Threshold[#All],5,FALSE)</f>
        <v>5</v>
      </c>
      <c r="M30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6" spans="1:13" x14ac:dyDescent="0.25">
      <c r="A3006" t="s">
        <v>117</v>
      </c>
      <c r="B3006" t="s">
        <v>117</v>
      </c>
      <c r="C3006" t="s">
        <v>91</v>
      </c>
      <c r="D3006" s="1" t="s">
        <v>94</v>
      </c>
      <c r="E3006" t="s">
        <v>93</v>
      </c>
      <c r="F3006" t="s">
        <v>17</v>
      </c>
      <c r="G3006">
        <v>6</v>
      </c>
      <c r="H3006">
        <v>7143.86</v>
      </c>
      <c r="I3006" s="5">
        <f>IFERROR(VLOOKUP(TrendSheetStgData[Population]&amp;TrendSheetStgData[Cost Basis]&amp;TrendSheetStgData[Period]&amp;TrendSheetStgData[Trend],TrendSheetPrdData[#All],9,FALSE),0)</f>
        <v>7143.86</v>
      </c>
      <c r="J30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6" s="5">
        <f>VLOOKUP(TrendSheetStgData[Population]&amp;TrendSheetStgData[Trend],Threshold[#All],4,FALSE)</f>
        <v>10</v>
      </c>
      <c r="L3006" s="5">
        <f>VLOOKUP(TrendSheetStgData[Population]&amp;TrendSheetStgData[Trend],Threshold[#All],5,FALSE)</f>
        <v>5</v>
      </c>
      <c r="M30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7" spans="1:13" x14ac:dyDescent="0.25">
      <c r="A3007" t="s">
        <v>117</v>
      </c>
      <c r="B3007" t="s">
        <v>117</v>
      </c>
      <c r="C3007" t="s">
        <v>91</v>
      </c>
      <c r="D3007" s="1" t="s">
        <v>95</v>
      </c>
      <c r="E3007" t="s">
        <v>93</v>
      </c>
      <c r="F3007" t="s">
        <v>17</v>
      </c>
      <c r="G3007">
        <v>6</v>
      </c>
      <c r="H3007">
        <v>0</v>
      </c>
      <c r="I3007" s="5">
        <f>IFERROR(VLOOKUP(TrendSheetStgData[Population]&amp;TrendSheetStgData[Cost Basis]&amp;TrendSheetStgData[Period]&amp;TrendSheetStgData[Trend],TrendSheetPrdData[#All],9,FALSE),0)</f>
        <v>0</v>
      </c>
      <c r="J30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7" s="5">
        <f>VLOOKUP(TrendSheetStgData[Population]&amp;TrendSheetStgData[Trend],Threshold[#All],4,FALSE)</f>
        <v>10</v>
      </c>
      <c r="L3007" s="5">
        <f>VLOOKUP(TrendSheetStgData[Population]&amp;TrendSheetStgData[Trend],Threshold[#All],5,FALSE)</f>
        <v>5</v>
      </c>
      <c r="M30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8" spans="1:13" x14ac:dyDescent="0.25">
      <c r="A3008" t="s">
        <v>117</v>
      </c>
      <c r="B3008" t="s">
        <v>117</v>
      </c>
      <c r="C3008" t="s">
        <v>91</v>
      </c>
      <c r="D3008" s="1" t="s">
        <v>96</v>
      </c>
      <c r="E3008" t="s">
        <v>93</v>
      </c>
      <c r="F3008" t="s">
        <v>17</v>
      </c>
      <c r="G3008">
        <v>6</v>
      </c>
      <c r="H3008">
        <v>0</v>
      </c>
      <c r="I3008" s="5">
        <f>IFERROR(VLOOKUP(TrendSheetStgData[Population]&amp;TrendSheetStgData[Cost Basis]&amp;TrendSheetStgData[Period]&amp;TrendSheetStgData[Trend],TrendSheetPrdData[#All],9,FALSE),0)</f>
        <v>0</v>
      </c>
      <c r="J30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8" s="5">
        <f>VLOOKUP(TrendSheetStgData[Population]&amp;TrendSheetStgData[Trend],Threshold[#All],4,FALSE)</f>
        <v>10</v>
      </c>
      <c r="L3008" s="5">
        <f>VLOOKUP(TrendSheetStgData[Population]&amp;TrendSheetStgData[Trend],Threshold[#All],5,FALSE)</f>
        <v>5</v>
      </c>
      <c r="M30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09" spans="1:13" x14ac:dyDescent="0.25">
      <c r="A3009" t="s">
        <v>117</v>
      </c>
      <c r="B3009" t="s">
        <v>117</v>
      </c>
      <c r="C3009" t="s">
        <v>91</v>
      </c>
      <c r="D3009" s="1" t="s">
        <v>97</v>
      </c>
      <c r="E3009" t="s">
        <v>93</v>
      </c>
      <c r="F3009" t="s">
        <v>17</v>
      </c>
      <c r="G3009">
        <v>6</v>
      </c>
      <c r="H3009">
        <v>4820.71</v>
      </c>
      <c r="I3009" s="5">
        <f>IFERROR(VLOOKUP(TrendSheetStgData[Population]&amp;TrendSheetStgData[Cost Basis]&amp;TrendSheetStgData[Period]&amp;TrendSheetStgData[Trend],TrendSheetPrdData[#All],9,FALSE),0)</f>
        <v>4820.71</v>
      </c>
      <c r="J30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09" s="5">
        <f>VLOOKUP(TrendSheetStgData[Population]&amp;TrendSheetStgData[Trend],Threshold[#All],4,FALSE)</f>
        <v>10</v>
      </c>
      <c r="L3009" s="5">
        <f>VLOOKUP(TrendSheetStgData[Population]&amp;TrendSheetStgData[Trend],Threshold[#All],5,FALSE)</f>
        <v>5</v>
      </c>
      <c r="M30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0" spans="1:13" x14ac:dyDescent="0.25">
      <c r="A3010" t="s">
        <v>117</v>
      </c>
      <c r="B3010" t="s">
        <v>117</v>
      </c>
      <c r="C3010" t="s">
        <v>91</v>
      </c>
      <c r="D3010" s="1" t="s">
        <v>98</v>
      </c>
      <c r="E3010" t="s">
        <v>93</v>
      </c>
      <c r="F3010" t="s">
        <v>17</v>
      </c>
      <c r="G3010">
        <v>6</v>
      </c>
      <c r="H3010">
        <v>0</v>
      </c>
      <c r="I3010" s="5">
        <f>IFERROR(VLOOKUP(TrendSheetStgData[Population]&amp;TrendSheetStgData[Cost Basis]&amp;TrendSheetStgData[Period]&amp;TrendSheetStgData[Trend],TrendSheetPrdData[#All],9,FALSE),0)</f>
        <v>0</v>
      </c>
      <c r="J30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0" s="5">
        <f>VLOOKUP(TrendSheetStgData[Population]&amp;TrendSheetStgData[Trend],Threshold[#All],4,FALSE)</f>
        <v>10</v>
      </c>
      <c r="L3010" s="5">
        <f>VLOOKUP(TrendSheetStgData[Population]&amp;TrendSheetStgData[Trend],Threshold[#All],5,FALSE)</f>
        <v>5</v>
      </c>
      <c r="M30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1" spans="1:13" x14ac:dyDescent="0.25">
      <c r="A3011" t="s">
        <v>117</v>
      </c>
      <c r="B3011" t="s">
        <v>117</v>
      </c>
      <c r="C3011" t="s">
        <v>91</v>
      </c>
      <c r="D3011" s="1" t="s">
        <v>99</v>
      </c>
      <c r="E3011" t="s">
        <v>93</v>
      </c>
      <c r="F3011" t="s">
        <v>17</v>
      </c>
      <c r="G3011">
        <v>6</v>
      </c>
      <c r="H3011">
        <v>0</v>
      </c>
      <c r="I3011" s="5">
        <f>IFERROR(VLOOKUP(TrendSheetStgData[Population]&amp;TrendSheetStgData[Cost Basis]&amp;TrendSheetStgData[Period]&amp;TrendSheetStgData[Trend],TrendSheetPrdData[#All],9,FALSE),0)</f>
        <v>0</v>
      </c>
      <c r="J30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1" s="5">
        <f>VLOOKUP(TrendSheetStgData[Population]&amp;TrendSheetStgData[Trend],Threshold[#All],4,FALSE)</f>
        <v>10</v>
      </c>
      <c r="L3011" s="5">
        <f>VLOOKUP(TrendSheetStgData[Population]&amp;TrendSheetStgData[Trend],Threshold[#All],5,FALSE)</f>
        <v>5</v>
      </c>
      <c r="M30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2" spans="1:13" x14ac:dyDescent="0.25">
      <c r="A3012" t="s">
        <v>117</v>
      </c>
      <c r="B3012" t="s">
        <v>117</v>
      </c>
      <c r="C3012" t="s">
        <v>91</v>
      </c>
      <c r="D3012" s="1" t="s">
        <v>100</v>
      </c>
      <c r="E3012" t="s">
        <v>93</v>
      </c>
      <c r="F3012" t="s">
        <v>17</v>
      </c>
      <c r="G3012">
        <v>6</v>
      </c>
      <c r="H3012">
        <v>0</v>
      </c>
      <c r="I3012" s="5">
        <f>IFERROR(VLOOKUP(TrendSheetStgData[Population]&amp;TrendSheetStgData[Cost Basis]&amp;TrendSheetStgData[Period]&amp;TrendSheetStgData[Trend],TrendSheetPrdData[#All],9,FALSE),0)</f>
        <v>0</v>
      </c>
      <c r="J30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2" s="5">
        <f>VLOOKUP(TrendSheetStgData[Population]&amp;TrendSheetStgData[Trend],Threshold[#All],4,FALSE)</f>
        <v>10</v>
      </c>
      <c r="L3012" s="5">
        <f>VLOOKUP(TrendSheetStgData[Population]&amp;TrendSheetStgData[Trend],Threshold[#All],5,FALSE)</f>
        <v>5</v>
      </c>
      <c r="M30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3" spans="1:13" x14ac:dyDescent="0.25">
      <c r="A3013" t="s">
        <v>117</v>
      </c>
      <c r="B3013" t="s">
        <v>117</v>
      </c>
      <c r="C3013" t="s">
        <v>91</v>
      </c>
      <c r="D3013" s="1" t="s">
        <v>101</v>
      </c>
      <c r="E3013" t="s">
        <v>93</v>
      </c>
      <c r="F3013" t="s">
        <v>17</v>
      </c>
      <c r="G3013">
        <v>6</v>
      </c>
      <c r="H3013">
        <v>6684.24</v>
      </c>
      <c r="I3013" s="5">
        <f>IFERROR(VLOOKUP(TrendSheetStgData[Population]&amp;TrendSheetStgData[Cost Basis]&amp;TrendSheetStgData[Period]&amp;TrendSheetStgData[Trend],TrendSheetPrdData[#All],9,FALSE),0)</f>
        <v>6684.24</v>
      </c>
      <c r="J30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3" s="5">
        <f>VLOOKUP(TrendSheetStgData[Population]&amp;TrendSheetStgData[Trend],Threshold[#All],4,FALSE)</f>
        <v>10</v>
      </c>
      <c r="L3013" s="5">
        <f>VLOOKUP(TrendSheetStgData[Population]&amp;TrendSheetStgData[Trend],Threshold[#All],5,FALSE)</f>
        <v>5</v>
      </c>
      <c r="M30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4" spans="1:13" x14ac:dyDescent="0.25">
      <c r="A3014" t="s">
        <v>117</v>
      </c>
      <c r="B3014" t="s">
        <v>117</v>
      </c>
      <c r="C3014" t="s">
        <v>91</v>
      </c>
      <c r="D3014" s="1" t="s">
        <v>102</v>
      </c>
      <c r="E3014" t="s">
        <v>93</v>
      </c>
      <c r="F3014" t="s">
        <v>17</v>
      </c>
      <c r="G3014">
        <v>6</v>
      </c>
      <c r="H3014">
        <v>15470.04</v>
      </c>
      <c r="I3014" s="5">
        <f>IFERROR(VLOOKUP(TrendSheetStgData[Population]&amp;TrendSheetStgData[Cost Basis]&amp;TrendSheetStgData[Period]&amp;TrendSheetStgData[Trend],TrendSheetPrdData[#All],9,FALSE),0)</f>
        <v>15470.04</v>
      </c>
      <c r="J30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4" s="5">
        <f>VLOOKUP(TrendSheetStgData[Population]&amp;TrendSheetStgData[Trend],Threshold[#All],4,FALSE)</f>
        <v>10</v>
      </c>
      <c r="L3014" s="5">
        <f>VLOOKUP(TrendSheetStgData[Population]&amp;TrendSheetStgData[Trend],Threshold[#All],5,FALSE)</f>
        <v>5</v>
      </c>
      <c r="M30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5" spans="1:13" x14ac:dyDescent="0.25">
      <c r="A3015" t="s">
        <v>117</v>
      </c>
      <c r="B3015" t="s">
        <v>117</v>
      </c>
      <c r="C3015" t="s">
        <v>91</v>
      </c>
      <c r="D3015" s="1" t="s">
        <v>103</v>
      </c>
      <c r="E3015" t="s">
        <v>93</v>
      </c>
      <c r="F3015" t="s">
        <v>17</v>
      </c>
      <c r="G3015">
        <v>6</v>
      </c>
      <c r="H3015">
        <v>63388.61</v>
      </c>
      <c r="I3015" s="5">
        <f>IFERROR(VLOOKUP(TrendSheetStgData[Population]&amp;TrendSheetStgData[Cost Basis]&amp;TrendSheetStgData[Period]&amp;TrendSheetStgData[Trend],TrendSheetPrdData[#All],9,FALSE),0)</f>
        <v>63388.61</v>
      </c>
      <c r="J30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5" s="5">
        <f>VLOOKUP(TrendSheetStgData[Population]&amp;TrendSheetStgData[Trend],Threshold[#All],4,FALSE)</f>
        <v>10</v>
      </c>
      <c r="L3015" s="5">
        <f>VLOOKUP(TrendSheetStgData[Population]&amp;TrendSheetStgData[Trend],Threshold[#All],5,FALSE)</f>
        <v>5</v>
      </c>
      <c r="M30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6" spans="1:13" x14ac:dyDescent="0.25">
      <c r="A3016" t="s">
        <v>117</v>
      </c>
      <c r="B3016" t="s">
        <v>117</v>
      </c>
      <c r="C3016" t="s">
        <v>91</v>
      </c>
      <c r="D3016" s="1" t="s">
        <v>104</v>
      </c>
      <c r="E3016" t="s">
        <v>93</v>
      </c>
      <c r="F3016" t="s">
        <v>17</v>
      </c>
      <c r="G3016">
        <v>6</v>
      </c>
      <c r="H3016">
        <v>9668.81</v>
      </c>
      <c r="I3016" s="5">
        <f>IFERROR(VLOOKUP(TrendSheetStgData[Population]&amp;TrendSheetStgData[Cost Basis]&amp;TrendSheetStgData[Period]&amp;TrendSheetStgData[Trend],TrendSheetPrdData[#All],9,FALSE),0)</f>
        <v>9668.81</v>
      </c>
      <c r="J30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6" s="5">
        <f>VLOOKUP(TrendSheetStgData[Population]&amp;TrendSheetStgData[Trend],Threshold[#All],4,FALSE)</f>
        <v>10</v>
      </c>
      <c r="L3016" s="5">
        <f>VLOOKUP(TrendSheetStgData[Population]&amp;TrendSheetStgData[Trend],Threshold[#All],5,FALSE)</f>
        <v>5</v>
      </c>
      <c r="M30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7" spans="1:13" x14ac:dyDescent="0.25">
      <c r="A3017" t="s">
        <v>117</v>
      </c>
      <c r="B3017" t="s">
        <v>117</v>
      </c>
      <c r="C3017" t="s">
        <v>91</v>
      </c>
      <c r="D3017" s="1" t="s">
        <v>105</v>
      </c>
      <c r="E3017" t="s">
        <v>93</v>
      </c>
      <c r="F3017" t="s">
        <v>17</v>
      </c>
      <c r="G3017">
        <v>6</v>
      </c>
      <c r="H3017">
        <v>2118.75</v>
      </c>
      <c r="I3017" s="5">
        <f>IFERROR(VLOOKUP(TrendSheetStgData[Population]&amp;TrendSheetStgData[Cost Basis]&amp;TrendSheetStgData[Period]&amp;TrendSheetStgData[Trend],TrendSheetPrdData[#All],9,FALSE),0)</f>
        <v>2118.75</v>
      </c>
      <c r="J30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7" s="5">
        <f>VLOOKUP(TrendSheetStgData[Population]&amp;TrendSheetStgData[Trend],Threshold[#All],4,FALSE)</f>
        <v>10</v>
      </c>
      <c r="L3017" s="5">
        <f>VLOOKUP(TrendSheetStgData[Population]&amp;TrendSheetStgData[Trend],Threshold[#All],5,FALSE)</f>
        <v>5</v>
      </c>
      <c r="M30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8" spans="1:13" x14ac:dyDescent="0.25">
      <c r="A3018" t="s">
        <v>117</v>
      </c>
      <c r="B3018" t="s">
        <v>117</v>
      </c>
      <c r="C3018" t="s">
        <v>91</v>
      </c>
      <c r="D3018" s="1" t="s">
        <v>106</v>
      </c>
      <c r="E3018" t="s">
        <v>93</v>
      </c>
      <c r="F3018" t="s">
        <v>17</v>
      </c>
      <c r="G3018">
        <v>6</v>
      </c>
      <c r="H3018">
        <v>12672.56</v>
      </c>
      <c r="I3018" s="5">
        <f>IFERROR(VLOOKUP(TrendSheetStgData[Population]&amp;TrendSheetStgData[Cost Basis]&amp;TrendSheetStgData[Period]&amp;TrendSheetStgData[Trend],TrendSheetPrdData[#All],9,FALSE),0)</f>
        <v>12672.56</v>
      </c>
      <c r="J30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8" s="5">
        <f>VLOOKUP(TrendSheetStgData[Population]&amp;TrendSheetStgData[Trend],Threshold[#All],4,FALSE)</f>
        <v>10</v>
      </c>
      <c r="L3018" s="5">
        <f>VLOOKUP(TrendSheetStgData[Population]&amp;TrendSheetStgData[Trend],Threshold[#All],5,FALSE)</f>
        <v>5</v>
      </c>
      <c r="M30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19" spans="1:13" x14ac:dyDescent="0.25">
      <c r="A3019" t="s">
        <v>117</v>
      </c>
      <c r="B3019" t="s">
        <v>117</v>
      </c>
      <c r="C3019" t="s">
        <v>91</v>
      </c>
      <c r="D3019" s="1" t="s">
        <v>107</v>
      </c>
      <c r="E3019" t="s">
        <v>93</v>
      </c>
      <c r="F3019" t="s">
        <v>17</v>
      </c>
      <c r="G3019">
        <v>6</v>
      </c>
      <c r="H3019">
        <v>0</v>
      </c>
      <c r="I3019" s="5">
        <f>IFERROR(VLOOKUP(TrendSheetStgData[Population]&amp;TrendSheetStgData[Cost Basis]&amp;TrendSheetStgData[Period]&amp;TrendSheetStgData[Trend],TrendSheetPrdData[#All],9,FALSE),0)</f>
        <v>0</v>
      </c>
      <c r="J30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19" s="5">
        <f>VLOOKUP(TrendSheetStgData[Population]&amp;TrendSheetStgData[Trend],Threshold[#All],4,FALSE)</f>
        <v>10</v>
      </c>
      <c r="L3019" s="5">
        <f>VLOOKUP(TrendSheetStgData[Population]&amp;TrendSheetStgData[Trend],Threshold[#All],5,FALSE)</f>
        <v>5</v>
      </c>
      <c r="M30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0" spans="1:13" x14ac:dyDescent="0.25">
      <c r="A3020" t="s">
        <v>117</v>
      </c>
      <c r="B3020" t="s">
        <v>117</v>
      </c>
      <c r="C3020" t="s">
        <v>91</v>
      </c>
      <c r="D3020" s="1" t="s">
        <v>108</v>
      </c>
      <c r="E3020" t="s">
        <v>93</v>
      </c>
      <c r="F3020" t="s">
        <v>17</v>
      </c>
      <c r="G3020">
        <v>6</v>
      </c>
      <c r="H3020">
        <v>17576.3</v>
      </c>
      <c r="I3020" s="5">
        <f>IFERROR(VLOOKUP(TrendSheetStgData[Population]&amp;TrendSheetStgData[Cost Basis]&amp;TrendSheetStgData[Period]&amp;TrendSheetStgData[Trend],TrendSheetPrdData[#All],9,FALSE),0)</f>
        <v>17576.3</v>
      </c>
      <c r="J30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0" s="5">
        <f>VLOOKUP(TrendSheetStgData[Population]&amp;TrendSheetStgData[Trend],Threshold[#All],4,FALSE)</f>
        <v>10</v>
      </c>
      <c r="L3020" s="5">
        <f>VLOOKUP(TrendSheetStgData[Population]&amp;TrendSheetStgData[Trend],Threshold[#All],5,FALSE)</f>
        <v>5</v>
      </c>
      <c r="M30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1" spans="1:13" x14ac:dyDescent="0.25">
      <c r="A3021" t="s">
        <v>117</v>
      </c>
      <c r="B3021" t="s">
        <v>117</v>
      </c>
      <c r="C3021" t="s">
        <v>91</v>
      </c>
      <c r="D3021" s="1" t="s">
        <v>109</v>
      </c>
      <c r="E3021" t="s">
        <v>93</v>
      </c>
      <c r="F3021" t="s">
        <v>17</v>
      </c>
      <c r="G3021">
        <v>6</v>
      </c>
      <c r="H3021">
        <v>13877.36</v>
      </c>
      <c r="I3021" s="5">
        <f>IFERROR(VLOOKUP(TrendSheetStgData[Population]&amp;TrendSheetStgData[Cost Basis]&amp;TrendSheetStgData[Period]&amp;TrendSheetStgData[Trend],TrendSheetPrdData[#All],9,FALSE),0)</f>
        <v>13877.36</v>
      </c>
      <c r="J30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1" s="5">
        <f>VLOOKUP(TrendSheetStgData[Population]&amp;TrendSheetStgData[Trend],Threshold[#All],4,FALSE)</f>
        <v>10</v>
      </c>
      <c r="L3021" s="5">
        <f>VLOOKUP(TrendSheetStgData[Population]&amp;TrendSheetStgData[Trend],Threshold[#All],5,FALSE)</f>
        <v>5</v>
      </c>
      <c r="M30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2" spans="1:13" x14ac:dyDescent="0.25">
      <c r="A3022" t="s">
        <v>117</v>
      </c>
      <c r="B3022" t="s">
        <v>117</v>
      </c>
      <c r="C3022" t="s">
        <v>91</v>
      </c>
      <c r="D3022" s="1" t="s">
        <v>110</v>
      </c>
      <c r="E3022" t="s">
        <v>113</v>
      </c>
      <c r="F3022" t="s">
        <v>17</v>
      </c>
      <c r="G3022">
        <v>6</v>
      </c>
      <c r="H3022">
        <v>22910.74</v>
      </c>
      <c r="I3022" s="5">
        <f>IFERROR(VLOOKUP(TrendSheetStgData[Population]&amp;TrendSheetStgData[Cost Basis]&amp;TrendSheetStgData[Period]&amp;TrendSheetStgData[Trend],TrendSheetPrdData[#All],9,FALSE),0)</f>
        <v>0</v>
      </c>
      <c r="J30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22" s="5">
        <f>VLOOKUP(TrendSheetStgData[Population]&amp;TrendSheetStgData[Trend],Threshold[#All],4,FALSE)</f>
        <v>10</v>
      </c>
      <c r="L3022" s="5">
        <f>VLOOKUP(TrendSheetStgData[Population]&amp;TrendSheetStgData[Trend],Threshold[#All],5,FALSE)</f>
        <v>5</v>
      </c>
      <c r="M30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23" spans="1:13" x14ac:dyDescent="0.25">
      <c r="A3023" t="s">
        <v>117</v>
      </c>
      <c r="B3023" t="s">
        <v>117</v>
      </c>
      <c r="C3023" t="s">
        <v>91</v>
      </c>
      <c r="D3023" s="1" t="s">
        <v>111</v>
      </c>
      <c r="E3023" t="s">
        <v>113</v>
      </c>
      <c r="F3023" t="s">
        <v>17</v>
      </c>
      <c r="G3023">
        <v>6</v>
      </c>
      <c r="H3023">
        <v>10245.1</v>
      </c>
      <c r="I3023" s="5">
        <f>IFERROR(VLOOKUP(TrendSheetStgData[Population]&amp;TrendSheetStgData[Cost Basis]&amp;TrendSheetStgData[Period]&amp;TrendSheetStgData[Trend],TrendSheetPrdData[#All],9,FALSE),0)</f>
        <v>10245.1</v>
      </c>
      <c r="J30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3" s="5">
        <f>VLOOKUP(TrendSheetStgData[Population]&amp;TrendSheetStgData[Trend],Threshold[#All],4,FALSE)</f>
        <v>10</v>
      </c>
      <c r="L3023" s="5">
        <f>VLOOKUP(TrendSheetStgData[Population]&amp;TrendSheetStgData[Trend],Threshold[#All],5,FALSE)</f>
        <v>5</v>
      </c>
      <c r="M30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4" spans="1:13" x14ac:dyDescent="0.25">
      <c r="A3024" t="s">
        <v>117</v>
      </c>
      <c r="B3024" t="s">
        <v>117</v>
      </c>
      <c r="C3024" t="s">
        <v>91</v>
      </c>
      <c r="D3024" s="1" t="s">
        <v>112</v>
      </c>
      <c r="E3024" t="s">
        <v>113</v>
      </c>
      <c r="F3024" t="s">
        <v>17</v>
      </c>
      <c r="G3024">
        <v>6</v>
      </c>
      <c r="H3024">
        <v>0</v>
      </c>
      <c r="I3024" s="5">
        <f>IFERROR(VLOOKUP(TrendSheetStgData[Population]&amp;TrendSheetStgData[Cost Basis]&amp;TrendSheetStgData[Period]&amp;TrendSheetStgData[Trend],TrendSheetPrdData[#All],9,FALSE),0)</f>
        <v>0</v>
      </c>
      <c r="J30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4" s="5">
        <f>VLOOKUP(TrendSheetStgData[Population]&amp;TrendSheetStgData[Trend],Threshold[#All],4,FALSE)</f>
        <v>10</v>
      </c>
      <c r="L3024" s="5">
        <f>VLOOKUP(TrendSheetStgData[Population]&amp;TrendSheetStgData[Trend],Threshold[#All],5,FALSE)</f>
        <v>5</v>
      </c>
      <c r="M30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5" spans="1:13" x14ac:dyDescent="0.25">
      <c r="A3025" t="s">
        <v>117</v>
      </c>
      <c r="B3025" t="s">
        <v>117</v>
      </c>
      <c r="C3025" t="s">
        <v>91</v>
      </c>
      <c r="D3025" s="1" t="s">
        <v>114</v>
      </c>
      <c r="E3025" t="s">
        <v>113</v>
      </c>
      <c r="F3025" t="s">
        <v>17</v>
      </c>
      <c r="G3025">
        <v>6</v>
      </c>
      <c r="H3025">
        <v>0</v>
      </c>
      <c r="I3025" s="5">
        <f>IFERROR(VLOOKUP(TrendSheetStgData[Population]&amp;TrendSheetStgData[Cost Basis]&amp;TrendSheetStgData[Period]&amp;TrendSheetStgData[Trend],TrendSheetPrdData[#All],9,FALSE),0)</f>
        <v>0</v>
      </c>
      <c r="J30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5" s="5">
        <f>VLOOKUP(TrendSheetStgData[Population]&amp;TrendSheetStgData[Trend],Threshold[#All],4,FALSE)</f>
        <v>10</v>
      </c>
      <c r="L3025" s="5">
        <f>VLOOKUP(TrendSheetStgData[Population]&amp;TrendSheetStgData[Trend],Threshold[#All],5,FALSE)</f>
        <v>5</v>
      </c>
      <c r="M30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6" spans="1:13" x14ac:dyDescent="0.25">
      <c r="A3026" t="s">
        <v>117</v>
      </c>
      <c r="B3026" t="s">
        <v>117</v>
      </c>
      <c r="C3026" t="s">
        <v>91</v>
      </c>
      <c r="D3026" s="1" t="s">
        <v>92</v>
      </c>
      <c r="E3026" t="s">
        <v>93</v>
      </c>
      <c r="F3026" t="s">
        <v>18</v>
      </c>
      <c r="G3026">
        <v>7</v>
      </c>
      <c r="H3026">
        <v>1</v>
      </c>
      <c r="I3026" s="5">
        <f>IFERROR(VLOOKUP(TrendSheetStgData[Population]&amp;TrendSheetStgData[Cost Basis]&amp;TrendSheetStgData[Period]&amp;TrendSheetStgData[Trend],TrendSheetPrdData[#All],9,FALSE),0)</f>
        <v>1</v>
      </c>
      <c r="J30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6" s="5">
        <f>VLOOKUP(TrendSheetStgData[Population]&amp;TrendSheetStgData[Trend],Threshold[#All],4,FALSE)</f>
        <v>10</v>
      </c>
      <c r="L3026" s="5">
        <f>VLOOKUP(TrendSheetStgData[Population]&amp;TrendSheetStgData[Trend],Threshold[#All],5,FALSE)</f>
        <v>5</v>
      </c>
      <c r="M30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7" spans="1:13" x14ac:dyDescent="0.25">
      <c r="A3027" t="s">
        <v>117</v>
      </c>
      <c r="B3027" t="s">
        <v>117</v>
      </c>
      <c r="C3027" t="s">
        <v>91</v>
      </c>
      <c r="D3027" s="1" t="s">
        <v>94</v>
      </c>
      <c r="E3027" t="s">
        <v>93</v>
      </c>
      <c r="F3027" t="s">
        <v>18</v>
      </c>
      <c r="G3027">
        <v>7</v>
      </c>
      <c r="H3027">
        <v>1</v>
      </c>
      <c r="I3027" s="5">
        <f>IFERROR(VLOOKUP(TrendSheetStgData[Population]&amp;TrendSheetStgData[Cost Basis]&amp;TrendSheetStgData[Period]&amp;TrendSheetStgData[Trend],TrendSheetPrdData[#All],9,FALSE),0)</f>
        <v>1</v>
      </c>
      <c r="J30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7" s="5">
        <f>VLOOKUP(TrendSheetStgData[Population]&amp;TrendSheetStgData[Trend],Threshold[#All],4,FALSE)</f>
        <v>10</v>
      </c>
      <c r="L3027" s="5">
        <f>VLOOKUP(TrendSheetStgData[Population]&amp;TrendSheetStgData[Trend],Threshold[#All],5,FALSE)</f>
        <v>5</v>
      </c>
      <c r="M30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8" spans="1:13" x14ac:dyDescent="0.25">
      <c r="A3028" t="s">
        <v>117</v>
      </c>
      <c r="B3028" t="s">
        <v>117</v>
      </c>
      <c r="C3028" t="s">
        <v>91</v>
      </c>
      <c r="D3028" s="1" t="s">
        <v>95</v>
      </c>
      <c r="E3028" t="s">
        <v>93</v>
      </c>
      <c r="F3028" t="s">
        <v>18</v>
      </c>
      <c r="G3028">
        <v>7</v>
      </c>
      <c r="H3028">
        <v>0</v>
      </c>
      <c r="I3028" s="5">
        <f>IFERROR(VLOOKUP(TrendSheetStgData[Population]&amp;TrendSheetStgData[Cost Basis]&amp;TrendSheetStgData[Period]&amp;TrendSheetStgData[Trend],TrendSheetPrdData[#All],9,FALSE),0)</f>
        <v>0</v>
      </c>
      <c r="J30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8" s="5">
        <f>VLOOKUP(TrendSheetStgData[Population]&amp;TrendSheetStgData[Trend],Threshold[#All],4,FALSE)</f>
        <v>10</v>
      </c>
      <c r="L3028" s="5">
        <f>VLOOKUP(TrendSheetStgData[Population]&amp;TrendSheetStgData[Trend],Threshold[#All],5,FALSE)</f>
        <v>5</v>
      </c>
      <c r="M30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29" spans="1:13" x14ac:dyDescent="0.25">
      <c r="A3029" t="s">
        <v>117</v>
      </c>
      <c r="B3029" t="s">
        <v>117</v>
      </c>
      <c r="C3029" t="s">
        <v>91</v>
      </c>
      <c r="D3029" s="1" t="s">
        <v>96</v>
      </c>
      <c r="E3029" t="s">
        <v>93</v>
      </c>
      <c r="F3029" t="s">
        <v>18</v>
      </c>
      <c r="G3029">
        <v>7</v>
      </c>
      <c r="H3029">
        <v>0</v>
      </c>
      <c r="I3029" s="5">
        <f>IFERROR(VLOOKUP(TrendSheetStgData[Population]&amp;TrendSheetStgData[Cost Basis]&amp;TrendSheetStgData[Period]&amp;TrendSheetStgData[Trend],TrendSheetPrdData[#All],9,FALSE),0)</f>
        <v>0</v>
      </c>
      <c r="J30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29" s="5">
        <f>VLOOKUP(TrendSheetStgData[Population]&amp;TrendSheetStgData[Trend],Threshold[#All],4,FALSE)</f>
        <v>10</v>
      </c>
      <c r="L3029" s="5">
        <f>VLOOKUP(TrendSheetStgData[Population]&amp;TrendSheetStgData[Trend],Threshold[#All],5,FALSE)</f>
        <v>5</v>
      </c>
      <c r="M30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0" spans="1:13" x14ac:dyDescent="0.25">
      <c r="A3030" t="s">
        <v>117</v>
      </c>
      <c r="B3030" t="s">
        <v>117</v>
      </c>
      <c r="C3030" t="s">
        <v>91</v>
      </c>
      <c r="D3030" s="1" t="s">
        <v>97</v>
      </c>
      <c r="E3030" t="s">
        <v>93</v>
      </c>
      <c r="F3030" t="s">
        <v>18</v>
      </c>
      <c r="G3030">
        <v>7</v>
      </c>
      <c r="H3030">
        <v>1</v>
      </c>
      <c r="I3030" s="5">
        <f>IFERROR(VLOOKUP(TrendSheetStgData[Population]&amp;TrendSheetStgData[Cost Basis]&amp;TrendSheetStgData[Period]&amp;TrendSheetStgData[Trend],TrendSheetPrdData[#All],9,FALSE),0)</f>
        <v>1</v>
      </c>
      <c r="J30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0" s="5">
        <f>VLOOKUP(TrendSheetStgData[Population]&amp;TrendSheetStgData[Trend],Threshold[#All],4,FALSE)</f>
        <v>10</v>
      </c>
      <c r="L3030" s="5">
        <f>VLOOKUP(TrendSheetStgData[Population]&amp;TrendSheetStgData[Trend],Threshold[#All],5,FALSE)</f>
        <v>5</v>
      </c>
      <c r="M30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1" spans="1:13" x14ac:dyDescent="0.25">
      <c r="A3031" t="s">
        <v>117</v>
      </c>
      <c r="B3031" t="s">
        <v>117</v>
      </c>
      <c r="C3031" t="s">
        <v>91</v>
      </c>
      <c r="D3031" s="1" t="s">
        <v>98</v>
      </c>
      <c r="E3031" t="s">
        <v>93</v>
      </c>
      <c r="F3031" t="s">
        <v>18</v>
      </c>
      <c r="G3031">
        <v>7</v>
      </c>
      <c r="H3031">
        <v>0</v>
      </c>
      <c r="I3031" s="5">
        <f>IFERROR(VLOOKUP(TrendSheetStgData[Population]&amp;TrendSheetStgData[Cost Basis]&amp;TrendSheetStgData[Period]&amp;TrendSheetStgData[Trend],TrendSheetPrdData[#All],9,FALSE),0)</f>
        <v>0</v>
      </c>
      <c r="J30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1" s="5">
        <f>VLOOKUP(TrendSheetStgData[Population]&amp;TrendSheetStgData[Trend],Threshold[#All],4,FALSE)</f>
        <v>10</v>
      </c>
      <c r="L3031" s="5">
        <f>VLOOKUP(TrendSheetStgData[Population]&amp;TrendSheetStgData[Trend],Threshold[#All],5,FALSE)</f>
        <v>5</v>
      </c>
      <c r="M30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2" spans="1:13" x14ac:dyDescent="0.25">
      <c r="A3032" t="s">
        <v>117</v>
      </c>
      <c r="B3032" t="s">
        <v>117</v>
      </c>
      <c r="C3032" t="s">
        <v>91</v>
      </c>
      <c r="D3032" s="1" t="s">
        <v>99</v>
      </c>
      <c r="E3032" t="s">
        <v>93</v>
      </c>
      <c r="F3032" t="s">
        <v>18</v>
      </c>
      <c r="G3032">
        <v>7</v>
      </c>
      <c r="H3032">
        <v>0</v>
      </c>
      <c r="I3032" s="5">
        <f>IFERROR(VLOOKUP(TrendSheetStgData[Population]&amp;TrendSheetStgData[Cost Basis]&amp;TrendSheetStgData[Period]&amp;TrendSheetStgData[Trend],TrendSheetPrdData[#All],9,FALSE),0)</f>
        <v>0</v>
      </c>
      <c r="J30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2" s="5">
        <f>VLOOKUP(TrendSheetStgData[Population]&amp;TrendSheetStgData[Trend],Threshold[#All],4,FALSE)</f>
        <v>10</v>
      </c>
      <c r="L3032" s="5">
        <f>VLOOKUP(TrendSheetStgData[Population]&amp;TrendSheetStgData[Trend],Threshold[#All],5,FALSE)</f>
        <v>5</v>
      </c>
      <c r="M30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3" spans="1:13" x14ac:dyDescent="0.25">
      <c r="A3033" t="s">
        <v>117</v>
      </c>
      <c r="B3033" t="s">
        <v>117</v>
      </c>
      <c r="C3033" t="s">
        <v>91</v>
      </c>
      <c r="D3033" s="1" t="s">
        <v>100</v>
      </c>
      <c r="E3033" t="s">
        <v>93</v>
      </c>
      <c r="F3033" t="s">
        <v>18</v>
      </c>
      <c r="G3033">
        <v>7</v>
      </c>
      <c r="H3033">
        <v>0</v>
      </c>
      <c r="I3033" s="5">
        <f>IFERROR(VLOOKUP(TrendSheetStgData[Population]&amp;TrendSheetStgData[Cost Basis]&amp;TrendSheetStgData[Period]&amp;TrendSheetStgData[Trend],TrendSheetPrdData[#All],9,FALSE),0)</f>
        <v>0</v>
      </c>
      <c r="J30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3" s="5">
        <f>VLOOKUP(TrendSheetStgData[Population]&amp;TrendSheetStgData[Trend],Threshold[#All],4,FALSE)</f>
        <v>10</v>
      </c>
      <c r="L3033" s="5">
        <f>VLOOKUP(TrendSheetStgData[Population]&amp;TrendSheetStgData[Trend],Threshold[#All],5,FALSE)</f>
        <v>5</v>
      </c>
      <c r="M30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4" spans="1:13" x14ac:dyDescent="0.25">
      <c r="A3034" t="s">
        <v>117</v>
      </c>
      <c r="B3034" t="s">
        <v>117</v>
      </c>
      <c r="C3034" t="s">
        <v>91</v>
      </c>
      <c r="D3034" s="1" t="s">
        <v>101</v>
      </c>
      <c r="E3034" t="s">
        <v>93</v>
      </c>
      <c r="F3034" t="s">
        <v>18</v>
      </c>
      <c r="G3034">
        <v>7</v>
      </c>
      <c r="H3034">
        <v>1</v>
      </c>
      <c r="I3034" s="5">
        <f>IFERROR(VLOOKUP(TrendSheetStgData[Population]&amp;TrendSheetStgData[Cost Basis]&amp;TrendSheetStgData[Period]&amp;TrendSheetStgData[Trend],TrendSheetPrdData[#All],9,FALSE),0)</f>
        <v>1</v>
      </c>
      <c r="J30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4" s="5">
        <f>VLOOKUP(TrendSheetStgData[Population]&amp;TrendSheetStgData[Trend],Threshold[#All],4,FALSE)</f>
        <v>10</v>
      </c>
      <c r="L3034" s="5">
        <f>VLOOKUP(TrendSheetStgData[Population]&amp;TrendSheetStgData[Trend],Threshold[#All],5,FALSE)</f>
        <v>5</v>
      </c>
      <c r="M30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5" spans="1:13" x14ac:dyDescent="0.25">
      <c r="A3035" t="s">
        <v>117</v>
      </c>
      <c r="B3035" t="s">
        <v>117</v>
      </c>
      <c r="C3035" t="s">
        <v>91</v>
      </c>
      <c r="D3035" s="1" t="s">
        <v>102</v>
      </c>
      <c r="E3035" t="s">
        <v>93</v>
      </c>
      <c r="F3035" t="s">
        <v>18</v>
      </c>
      <c r="G3035">
        <v>7</v>
      </c>
      <c r="H3035">
        <v>1</v>
      </c>
      <c r="I3035" s="5">
        <f>IFERROR(VLOOKUP(TrendSheetStgData[Population]&amp;TrendSheetStgData[Cost Basis]&amp;TrendSheetStgData[Period]&amp;TrendSheetStgData[Trend],TrendSheetPrdData[#All],9,FALSE),0)</f>
        <v>1</v>
      </c>
      <c r="J30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5" s="5">
        <f>VLOOKUP(TrendSheetStgData[Population]&amp;TrendSheetStgData[Trend],Threshold[#All],4,FALSE)</f>
        <v>10</v>
      </c>
      <c r="L3035" s="5">
        <f>VLOOKUP(TrendSheetStgData[Population]&amp;TrendSheetStgData[Trend],Threshold[#All],5,FALSE)</f>
        <v>5</v>
      </c>
      <c r="M30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6" spans="1:13" x14ac:dyDescent="0.25">
      <c r="A3036" t="s">
        <v>117</v>
      </c>
      <c r="B3036" t="s">
        <v>117</v>
      </c>
      <c r="C3036" t="s">
        <v>91</v>
      </c>
      <c r="D3036" s="1" t="s">
        <v>103</v>
      </c>
      <c r="E3036" t="s">
        <v>93</v>
      </c>
      <c r="F3036" t="s">
        <v>18</v>
      </c>
      <c r="G3036">
        <v>7</v>
      </c>
      <c r="H3036">
        <v>3</v>
      </c>
      <c r="I3036" s="5">
        <f>IFERROR(VLOOKUP(TrendSheetStgData[Population]&amp;TrendSheetStgData[Cost Basis]&amp;TrendSheetStgData[Period]&amp;TrendSheetStgData[Trend],TrendSheetPrdData[#All],9,FALSE),0)</f>
        <v>3</v>
      </c>
      <c r="J30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6" s="5">
        <f>VLOOKUP(TrendSheetStgData[Population]&amp;TrendSheetStgData[Trend],Threshold[#All],4,FALSE)</f>
        <v>10</v>
      </c>
      <c r="L3036" s="5">
        <f>VLOOKUP(TrendSheetStgData[Population]&amp;TrendSheetStgData[Trend],Threshold[#All],5,FALSE)</f>
        <v>5</v>
      </c>
      <c r="M30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7" spans="1:13" x14ac:dyDescent="0.25">
      <c r="A3037" t="s">
        <v>117</v>
      </c>
      <c r="B3037" t="s">
        <v>117</v>
      </c>
      <c r="C3037" t="s">
        <v>91</v>
      </c>
      <c r="D3037" s="1" t="s">
        <v>104</v>
      </c>
      <c r="E3037" t="s">
        <v>93</v>
      </c>
      <c r="F3037" t="s">
        <v>18</v>
      </c>
      <c r="G3037">
        <v>7</v>
      </c>
      <c r="H3037">
        <v>1</v>
      </c>
      <c r="I3037" s="5">
        <f>IFERROR(VLOOKUP(TrendSheetStgData[Population]&amp;TrendSheetStgData[Cost Basis]&amp;TrendSheetStgData[Period]&amp;TrendSheetStgData[Trend],TrendSheetPrdData[#All],9,FALSE),0)</f>
        <v>1</v>
      </c>
      <c r="J30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7" s="5">
        <f>VLOOKUP(TrendSheetStgData[Population]&amp;TrendSheetStgData[Trend],Threshold[#All],4,FALSE)</f>
        <v>10</v>
      </c>
      <c r="L3037" s="5">
        <f>VLOOKUP(TrendSheetStgData[Population]&amp;TrendSheetStgData[Trend],Threshold[#All],5,FALSE)</f>
        <v>5</v>
      </c>
      <c r="M30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8" spans="1:13" x14ac:dyDescent="0.25">
      <c r="A3038" t="s">
        <v>117</v>
      </c>
      <c r="B3038" t="s">
        <v>117</v>
      </c>
      <c r="C3038" t="s">
        <v>91</v>
      </c>
      <c r="D3038" s="1" t="s">
        <v>105</v>
      </c>
      <c r="E3038" t="s">
        <v>93</v>
      </c>
      <c r="F3038" t="s">
        <v>18</v>
      </c>
      <c r="G3038">
        <v>7</v>
      </c>
      <c r="H3038">
        <v>1</v>
      </c>
      <c r="I3038" s="5">
        <f>IFERROR(VLOOKUP(TrendSheetStgData[Population]&amp;TrendSheetStgData[Cost Basis]&amp;TrendSheetStgData[Period]&amp;TrendSheetStgData[Trend],TrendSheetPrdData[#All],9,FALSE),0)</f>
        <v>1</v>
      </c>
      <c r="J30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8" s="5">
        <f>VLOOKUP(TrendSheetStgData[Population]&amp;TrendSheetStgData[Trend],Threshold[#All],4,FALSE)</f>
        <v>10</v>
      </c>
      <c r="L3038" s="5">
        <f>VLOOKUP(TrendSheetStgData[Population]&amp;TrendSheetStgData[Trend],Threshold[#All],5,FALSE)</f>
        <v>5</v>
      </c>
      <c r="M30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39" spans="1:13" x14ac:dyDescent="0.25">
      <c r="A3039" t="s">
        <v>117</v>
      </c>
      <c r="B3039" t="s">
        <v>117</v>
      </c>
      <c r="C3039" t="s">
        <v>91</v>
      </c>
      <c r="D3039" s="1" t="s">
        <v>106</v>
      </c>
      <c r="E3039" t="s">
        <v>93</v>
      </c>
      <c r="F3039" t="s">
        <v>18</v>
      </c>
      <c r="G3039">
        <v>7</v>
      </c>
      <c r="H3039">
        <v>1</v>
      </c>
      <c r="I3039" s="5">
        <f>IFERROR(VLOOKUP(TrendSheetStgData[Population]&amp;TrendSheetStgData[Cost Basis]&amp;TrendSheetStgData[Period]&amp;TrendSheetStgData[Trend],TrendSheetPrdData[#All],9,FALSE),0)</f>
        <v>1</v>
      </c>
      <c r="J30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39" s="5">
        <f>VLOOKUP(TrendSheetStgData[Population]&amp;TrendSheetStgData[Trend],Threshold[#All],4,FALSE)</f>
        <v>10</v>
      </c>
      <c r="L3039" s="5">
        <f>VLOOKUP(TrendSheetStgData[Population]&amp;TrendSheetStgData[Trend],Threshold[#All],5,FALSE)</f>
        <v>5</v>
      </c>
      <c r="M30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0" spans="1:13" x14ac:dyDescent="0.25">
      <c r="A3040" t="s">
        <v>117</v>
      </c>
      <c r="B3040" t="s">
        <v>117</v>
      </c>
      <c r="C3040" t="s">
        <v>91</v>
      </c>
      <c r="D3040" s="1" t="s">
        <v>107</v>
      </c>
      <c r="E3040" t="s">
        <v>93</v>
      </c>
      <c r="F3040" t="s">
        <v>18</v>
      </c>
      <c r="G3040">
        <v>7</v>
      </c>
      <c r="H3040">
        <v>0</v>
      </c>
      <c r="I3040" s="5">
        <f>IFERROR(VLOOKUP(TrendSheetStgData[Population]&amp;TrendSheetStgData[Cost Basis]&amp;TrendSheetStgData[Period]&amp;TrendSheetStgData[Trend],TrendSheetPrdData[#All],9,FALSE),0)</f>
        <v>0</v>
      </c>
      <c r="J30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0" s="5">
        <f>VLOOKUP(TrendSheetStgData[Population]&amp;TrendSheetStgData[Trend],Threshold[#All],4,FALSE)</f>
        <v>10</v>
      </c>
      <c r="L3040" s="5">
        <f>VLOOKUP(TrendSheetStgData[Population]&amp;TrendSheetStgData[Trend],Threshold[#All],5,FALSE)</f>
        <v>5</v>
      </c>
      <c r="M30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1" spans="1:13" x14ac:dyDescent="0.25">
      <c r="A3041" t="s">
        <v>117</v>
      </c>
      <c r="B3041" t="s">
        <v>117</v>
      </c>
      <c r="C3041" t="s">
        <v>91</v>
      </c>
      <c r="D3041" s="1" t="s">
        <v>108</v>
      </c>
      <c r="E3041" t="s">
        <v>93</v>
      </c>
      <c r="F3041" t="s">
        <v>18</v>
      </c>
      <c r="G3041">
        <v>7</v>
      </c>
      <c r="H3041">
        <v>1</v>
      </c>
      <c r="I3041" s="5">
        <f>IFERROR(VLOOKUP(TrendSheetStgData[Population]&amp;TrendSheetStgData[Cost Basis]&amp;TrendSheetStgData[Period]&amp;TrendSheetStgData[Trend],TrendSheetPrdData[#All],9,FALSE),0)</f>
        <v>1</v>
      </c>
      <c r="J30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1" s="5">
        <f>VLOOKUP(TrendSheetStgData[Population]&amp;TrendSheetStgData[Trend],Threshold[#All],4,FALSE)</f>
        <v>10</v>
      </c>
      <c r="L3041" s="5">
        <f>VLOOKUP(TrendSheetStgData[Population]&amp;TrendSheetStgData[Trend],Threshold[#All],5,FALSE)</f>
        <v>5</v>
      </c>
      <c r="M30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2" spans="1:13" x14ac:dyDescent="0.25">
      <c r="A3042" t="s">
        <v>117</v>
      </c>
      <c r="B3042" t="s">
        <v>117</v>
      </c>
      <c r="C3042" t="s">
        <v>91</v>
      </c>
      <c r="D3042" s="1" t="s">
        <v>109</v>
      </c>
      <c r="E3042" t="s">
        <v>93</v>
      </c>
      <c r="F3042" t="s">
        <v>18</v>
      </c>
      <c r="G3042">
        <v>7</v>
      </c>
      <c r="H3042">
        <v>1</v>
      </c>
      <c r="I3042" s="5">
        <f>IFERROR(VLOOKUP(TrendSheetStgData[Population]&amp;TrendSheetStgData[Cost Basis]&amp;TrendSheetStgData[Period]&amp;TrendSheetStgData[Trend],TrendSheetPrdData[#All],9,FALSE),0)</f>
        <v>1</v>
      </c>
      <c r="J30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2" s="5">
        <f>VLOOKUP(TrendSheetStgData[Population]&amp;TrendSheetStgData[Trend],Threshold[#All],4,FALSE)</f>
        <v>10</v>
      </c>
      <c r="L3042" s="5">
        <f>VLOOKUP(TrendSheetStgData[Population]&amp;TrendSheetStgData[Trend],Threshold[#All],5,FALSE)</f>
        <v>5</v>
      </c>
      <c r="M30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3" spans="1:13" x14ac:dyDescent="0.25">
      <c r="A3043" t="s">
        <v>117</v>
      </c>
      <c r="B3043" t="s">
        <v>117</v>
      </c>
      <c r="C3043" t="s">
        <v>91</v>
      </c>
      <c r="D3043" s="1" t="s">
        <v>110</v>
      </c>
      <c r="E3043" t="s">
        <v>113</v>
      </c>
      <c r="F3043" t="s">
        <v>18</v>
      </c>
      <c r="G3043">
        <v>7</v>
      </c>
      <c r="H3043">
        <v>1</v>
      </c>
      <c r="I3043" s="5">
        <f>IFERROR(VLOOKUP(TrendSheetStgData[Population]&amp;TrendSheetStgData[Cost Basis]&amp;TrendSheetStgData[Period]&amp;TrendSheetStgData[Trend],TrendSheetPrdData[#All],9,FALSE),0)</f>
        <v>0</v>
      </c>
      <c r="J30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43" s="5">
        <f>VLOOKUP(TrendSheetStgData[Population]&amp;TrendSheetStgData[Trend],Threshold[#All],4,FALSE)</f>
        <v>10</v>
      </c>
      <c r="L3043" s="5">
        <f>VLOOKUP(TrendSheetStgData[Population]&amp;TrendSheetStgData[Trend],Threshold[#All],5,FALSE)</f>
        <v>5</v>
      </c>
      <c r="M30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44" spans="1:13" x14ac:dyDescent="0.25">
      <c r="A3044" t="s">
        <v>117</v>
      </c>
      <c r="B3044" t="s">
        <v>117</v>
      </c>
      <c r="C3044" t="s">
        <v>91</v>
      </c>
      <c r="D3044" s="1" t="s">
        <v>111</v>
      </c>
      <c r="E3044" t="s">
        <v>113</v>
      </c>
      <c r="F3044" t="s">
        <v>18</v>
      </c>
      <c r="G3044">
        <v>7</v>
      </c>
      <c r="H3044">
        <v>1</v>
      </c>
      <c r="I3044" s="5">
        <f>IFERROR(VLOOKUP(TrendSheetStgData[Population]&amp;TrendSheetStgData[Cost Basis]&amp;TrendSheetStgData[Period]&amp;TrendSheetStgData[Trend],TrendSheetPrdData[#All],9,FALSE),0)</f>
        <v>1</v>
      </c>
      <c r="J30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4" s="5">
        <f>VLOOKUP(TrendSheetStgData[Population]&amp;TrendSheetStgData[Trend],Threshold[#All],4,FALSE)</f>
        <v>10</v>
      </c>
      <c r="L3044" s="5">
        <f>VLOOKUP(TrendSheetStgData[Population]&amp;TrendSheetStgData[Trend],Threshold[#All],5,FALSE)</f>
        <v>5</v>
      </c>
      <c r="M30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5" spans="1:13" x14ac:dyDescent="0.25">
      <c r="A3045" t="s">
        <v>117</v>
      </c>
      <c r="B3045" t="s">
        <v>117</v>
      </c>
      <c r="C3045" t="s">
        <v>91</v>
      </c>
      <c r="D3045" s="1" t="s">
        <v>112</v>
      </c>
      <c r="E3045" t="s">
        <v>113</v>
      </c>
      <c r="F3045" t="s">
        <v>18</v>
      </c>
      <c r="G3045">
        <v>7</v>
      </c>
      <c r="H3045">
        <v>0</v>
      </c>
      <c r="I3045" s="5">
        <f>IFERROR(VLOOKUP(TrendSheetStgData[Population]&amp;TrendSheetStgData[Cost Basis]&amp;TrendSheetStgData[Period]&amp;TrendSheetStgData[Trend],TrendSheetPrdData[#All],9,FALSE),0)</f>
        <v>0</v>
      </c>
      <c r="J30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5" s="5">
        <f>VLOOKUP(TrendSheetStgData[Population]&amp;TrendSheetStgData[Trend],Threshold[#All],4,FALSE)</f>
        <v>10</v>
      </c>
      <c r="L3045" s="5">
        <f>VLOOKUP(TrendSheetStgData[Population]&amp;TrendSheetStgData[Trend],Threshold[#All],5,FALSE)</f>
        <v>5</v>
      </c>
      <c r="M30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6" spans="1:13" x14ac:dyDescent="0.25">
      <c r="A3046" t="s">
        <v>117</v>
      </c>
      <c r="B3046" t="s">
        <v>117</v>
      </c>
      <c r="C3046" t="s">
        <v>91</v>
      </c>
      <c r="D3046" s="1" t="s">
        <v>114</v>
      </c>
      <c r="E3046" t="s">
        <v>113</v>
      </c>
      <c r="F3046" t="s">
        <v>18</v>
      </c>
      <c r="G3046">
        <v>7</v>
      </c>
      <c r="H3046">
        <v>0</v>
      </c>
      <c r="I3046" s="5">
        <f>IFERROR(VLOOKUP(TrendSheetStgData[Population]&amp;TrendSheetStgData[Cost Basis]&amp;TrendSheetStgData[Period]&amp;TrendSheetStgData[Trend],TrendSheetPrdData[#All],9,FALSE),0)</f>
        <v>0</v>
      </c>
      <c r="J30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6" s="5">
        <f>VLOOKUP(TrendSheetStgData[Population]&amp;TrendSheetStgData[Trend],Threshold[#All],4,FALSE)</f>
        <v>10</v>
      </c>
      <c r="L3046" s="5">
        <f>VLOOKUP(TrendSheetStgData[Population]&amp;TrendSheetStgData[Trend],Threshold[#All],5,FALSE)</f>
        <v>5</v>
      </c>
      <c r="M30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7" spans="1:13" x14ac:dyDescent="0.25">
      <c r="A3047" t="s">
        <v>117</v>
      </c>
      <c r="B3047" t="s">
        <v>117</v>
      </c>
      <c r="C3047" t="s">
        <v>91</v>
      </c>
      <c r="D3047" s="1" t="s">
        <v>92</v>
      </c>
      <c r="E3047" t="s">
        <v>93</v>
      </c>
      <c r="F3047" t="s">
        <v>19</v>
      </c>
      <c r="G3047">
        <v>8</v>
      </c>
      <c r="H3047">
        <v>21250.65</v>
      </c>
      <c r="I3047" s="5">
        <f>IFERROR(VLOOKUP(TrendSheetStgData[Population]&amp;TrendSheetStgData[Cost Basis]&amp;TrendSheetStgData[Period]&amp;TrendSheetStgData[Trend],TrendSheetPrdData[#All],9,FALSE),0)</f>
        <v>21250.65</v>
      </c>
      <c r="J30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7" s="5">
        <f>VLOOKUP(TrendSheetStgData[Population]&amp;TrendSheetStgData[Trend],Threshold[#All],4,FALSE)</f>
        <v>10</v>
      </c>
      <c r="L3047" s="5">
        <f>VLOOKUP(TrendSheetStgData[Population]&amp;TrendSheetStgData[Trend],Threshold[#All],5,FALSE)</f>
        <v>5</v>
      </c>
      <c r="M30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48" spans="1:13" x14ac:dyDescent="0.25">
      <c r="A3048" t="s">
        <v>117</v>
      </c>
      <c r="B3048" t="s">
        <v>117</v>
      </c>
      <c r="C3048" t="s">
        <v>91</v>
      </c>
      <c r="D3048" s="1" t="s">
        <v>94</v>
      </c>
      <c r="E3048" t="s">
        <v>93</v>
      </c>
      <c r="F3048" t="s">
        <v>19</v>
      </c>
      <c r="G3048">
        <v>8</v>
      </c>
      <c r="H3048">
        <v>14821.69</v>
      </c>
      <c r="I3048" s="5">
        <f>IFERROR(VLOOKUP(TrendSheetStgData[Population]&amp;TrendSheetStgData[Cost Basis]&amp;TrendSheetStgData[Period]&amp;TrendSheetStgData[Trend],TrendSheetPrdData[#All],9,FALSE),0)</f>
        <v>13705.69</v>
      </c>
      <c r="J30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8.1426035464102853</v>
      </c>
      <c r="K3048" s="5">
        <f>VLOOKUP(TrendSheetStgData[Population]&amp;TrendSheetStgData[Trend],Threshold[#All],4,FALSE)</f>
        <v>10</v>
      </c>
      <c r="L3048" s="5">
        <f>VLOOKUP(TrendSheetStgData[Population]&amp;TrendSheetStgData[Trend],Threshold[#All],5,FALSE)</f>
        <v>5</v>
      </c>
      <c r="M30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049" spans="1:13" x14ac:dyDescent="0.25">
      <c r="A3049" t="s">
        <v>117</v>
      </c>
      <c r="B3049" t="s">
        <v>117</v>
      </c>
      <c r="C3049" t="s">
        <v>91</v>
      </c>
      <c r="D3049" s="1" t="s">
        <v>95</v>
      </c>
      <c r="E3049" t="s">
        <v>93</v>
      </c>
      <c r="F3049" t="s">
        <v>19</v>
      </c>
      <c r="G3049">
        <v>8</v>
      </c>
      <c r="H3049">
        <v>16760.68</v>
      </c>
      <c r="I3049" s="5">
        <f>IFERROR(VLOOKUP(TrendSheetStgData[Population]&amp;TrendSheetStgData[Cost Basis]&amp;TrendSheetStgData[Period]&amp;TrendSheetStgData[Trend],TrendSheetPrdData[#All],9,FALSE),0)</f>
        <v>16760.68</v>
      </c>
      <c r="J30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49" s="5">
        <f>VLOOKUP(TrendSheetStgData[Population]&amp;TrendSheetStgData[Trend],Threshold[#All],4,FALSE)</f>
        <v>10</v>
      </c>
      <c r="L3049" s="5">
        <f>VLOOKUP(TrendSheetStgData[Population]&amp;TrendSheetStgData[Trend],Threshold[#All],5,FALSE)</f>
        <v>5</v>
      </c>
      <c r="M30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0" spans="1:13" x14ac:dyDescent="0.25">
      <c r="A3050" t="s">
        <v>117</v>
      </c>
      <c r="B3050" t="s">
        <v>117</v>
      </c>
      <c r="C3050" t="s">
        <v>91</v>
      </c>
      <c r="D3050" s="1" t="s">
        <v>96</v>
      </c>
      <c r="E3050" t="s">
        <v>93</v>
      </c>
      <c r="F3050" t="s">
        <v>19</v>
      </c>
      <c r="G3050">
        <v>8</v>
      </c>
      <c r="H3050">
        <v>34830.639999999999</v>
      </c>
      <c r="I3050" s="5">
        <f>IFERROR(VLOOKUP(TrendSheetStgData[Population]&amp;TrendSheetStgData[Cost Basis]&amp;TrendSheetStgData[Period]&amp;TrendSheetStgData[Trend],TrendSheetPrdData[#All],9,FALSE),0)</f>
        <v>34830.639999999999</v>
      </c>
      <c r="J30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0" s="5">
        <f>VLOOKUP(TrendSheetStgData[Population]&amp;TrendSheetStgData[Trend],Threshold[#All],4,FALSE)</f>
        <v>10</v>
      </c>
      <c r="L3050" s="5">
        <f>VLOOKUP(TrendSheetStgData[Population]&amp;TrendSheetStgData[Trend],Threshold[#All],5,FALSE)</f>
        <v>5</v>
      </c>
      <c r="M30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1" spans="1:13" x14ac:dyDescent="0.25">
      <c r="A3051" t="s">
        <v>117</v>
      </c>
      <c r="B3051" t="s">
        <v>117</v>
      </c>
      <c r="C3051" t="s">
        <v>91</v>
      </c>
      <c r="D3051" s="1" t="s">
        <v>97</v>
      </c>
      <c r="E3051" t="s">
        <v>93</v>
      </c>
      <c r="F3051" t="s">
        <v>19</v>
      </c>
      <c r="G3051">
        <v>8</v>
      </c>
      <c r="H3051">
        <v>19853.21</v>
      </c>
      <c r="I3051" s="5">
        <f>IFERROR(VLOOKUP(TrendSheetStgData[Population]&amp;TrendSheetStgData[Cost Basis]&amp;TrendSheetStgData[Period]&amp;TrendSheetStgData[Trend],TrendSheetPrdData[#All],9,FALSE),0)</f>
        <v>19853.21</v>
      </c>
      <c r="J30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1" s="5">
        <f>VLOOKUP(TrendSheetStgData[Population]&amp;TrendSheetStgData[Trend],Threshold[#All],4,FALSE)</f>
        <v>10</v>
      </c>
      <c r="L3051" s="5">
        <f>VLOOKUP(TrendSheetStgData[Population]&amp;TrendSheetStgData[Trend],Threshold[#All],5,FALSE)</f>
        <v>5</v>
      </c>
      <c r="M30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2" spans="1:13" x14ac:dyDescent="0.25">
      <c r="A3052" t="s">
        <v>117</v>
      </c>
      <c r="B3052" t="s">
        <v>117</v>
      </c>
      <c r="C3052" t="s">
        <v>91</v>
      </c>
      <c r="D3052" s="1" t="s">
        <v>98</v>
      </c>
      <c r="E3052" t="s">
        <v>93</v>
      </c>
      <c r="F3052" t="s">
        <v>19</v>
      </c>
      <c r="G3052">
        <v>8</v>
      </c>
      <c r="H3052">
        <v>35331.589999999997</v>
      </c>
      <c r="I3052" s="5">
        <f>IFERROR(VLOOKUP(TrendSheetStgData[Population]&amp;TrendSheetStgData[Cost Basis]&amp;TrendSheetStgData[Period]&amp;TrendSheetStgData[Trend],TrendSheetPrdData[#All],9,FALSE),0)</f>
        <v>35331.589999999997</v>
      </c>
      <c r="J30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2" s="5">
        <f>VLOOKUP(TrendSheetStgData[Population]&amp;TrendSheetStgData[Trend],Threshold[#All],4,FALSE)</f>
        <v>10</v>
      </c>
      <c r="L3052" s="5">
        <f>VLOOKUP(TrendSheetStgData[Population]&amp;TrendSheetStgData[Trend],Threshold[#All],5,FALSE)</f>
        <v>5</v>
      </c>
      <c r="M30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3" spans="1:13" x14ac:dyDescent="0.25">
      <c r="A3053" t="s">
        <v>117</v>
      </c>
      <c r="B3053" t="s">
        <v>117</v>
      </c>
      <c r="C3053" t="s">
        <v>91</v>
      </c>
      <c r="D3053" s="1" t="s">
        <v>99</v>
      </c>
      <c r="E3053" t="s">
        <v>93</v>
      </c>
      <c r="F3053" t="s">
        <v>19</v>
      </c>
      <c r="G3053">
        <v>8</v>
      </c>
      <c r="H3053">
        <v>38245.01</v>
      </c>
      <c r="I3053" s="5">
        <f>IFERROR(VLOOKUP(TrendSheetStgData[Population]&amp;TrendSheetStgData[Cost Basis]&amp;TrendSheetStgData[Period]&amp;TrendSheetStgData[Trend],TrendSheetPrdData[#All],9,FALSE),0)</f>
        <v>38245.01</v>
      </c>
      <c r="J30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3" s="5">
        <f>VLOOKUP(TrendSheetStgData[Population]&amp;TrendSheetStgData[Trend],Threshold[#All],4,FALSE)</f>
        <v>10</v>
      </c>
      <c r="L3053" s="5">
        <f>VLOOKUP(TrendSheetStgData[Population]&amp;TrendSheetStgData[Trend],Threshold[#All],5,FALSE)</f>
        <v>5</v>
      </c>
      <c r="M30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4" spans="1:13" x14ac:dyDescent="0.25">
      <c r="A3054" t="s">
        <v>117</v>
      </c>
      <c r="B3054" t="s">
        <v>117</v>
      </c>
      <c r="C3054" t="s">
        <v>91</v>
      </c>
      <c r="D3054" s="1" t="s">
        <v>100</v>
      </c>
      <c r="E3054" t="s">
        <v>93</v>
      </c>
      <c r="F3054" t="s">
        <v>19</v>
      </c>
      <c r="G3054">
        <v>8</v>
      </c>
      <c r="H3054">
        <v>28925.39</v>
      </c>
      <c r="I3054" s="5">
        <f>IFERROR(VLOOKUP(TrendSheetStgData[Population]&amp;TrendSheetStgData[Cost Basis]&amp;TrendSheetStgData[Period]&amp;TrendSheetStgData[Trend],TrendSheetPrdData[#All],9,FALSE),0)</f>
        <v>28925.39</v>
      </c>
      <c r="J30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4" s="5">
        <f>VLOOKUP(TrendSheetStgData[Population]&amp;TrendSheetStgData[Trend],Threshold[#All],4,FALSE)</f>
        <v>10</v>
      </c>
      <c r="L3054" s="5">
        <f>VLOOKUP(TrendSheetStgData[Population]&amp;TrendSheetStgData[Trend],Threshold[#All],5,FALSE)</f>
        <v>5</v>
      </c>
      <c r="M30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5" spans="1:13" x14ac:dyDescent="0.25">
      <c r="A3055" t="s">
        <v>117</v>
      </c>
      <c r="B3055" t="s">
        <v>117</v>
      </c>
      <c r="C3055" t="s">
        <v>91</v>
      </c>
      <c r="D3055" s="1" t="s">
        <v>101</v>
      </c>
      <c r="E3055" t="s">
        <v>93</v>
      </c>
      <c r="F3055" t="s">
        <v>19</v>
      </c>
      <c r="G3055">
        <v>8</v>
      </c>
      <c r="H3055">
        <v>31853.01</v>
      </c>
      <c r="I3055" s="5">
        <f>IFERROR(VLOOKUP(TrendSheetStgData[Population]&amp;TrendSheetStgData[Cost Basis]&amp;TrendSheetStgData[Period]&amp;TrendSheetStgData[Trend],TrendSheetPrdData[#All],9,FALSE),0)</f>
        <v>31853.01</v>
      </c>
      <c r="J30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5" s="5">
        <f>VLOOKUP(TrendSheetStgData[Population]&amp;TrendSheetStgData[Trend],Threshold[#All],4,FALSE)</f>
        <v>10</v>
      </c>
      <c r="L3055" s="5">
        <f>VLOOKUP(TrendSheetStgData[Population]&amp;TrendSheetStgData[Trend],Threshold[#All],5,FALSE)</f>
        <v>5</v>
      </c>
      <c r="M30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6" spans="1:13" x14ac:dyDescent="0.25">
      <c r="A3056" t="s">
        <v>117</v>
      </c>
      <c r="B3056" t="s">
        <v>117</v>
      </c>
      <c r="C3056" t="s">
        <v>91</v>
      </c>
      <c r="D3056" s="1" t="s">
        <v>102</v>
      </c>
      <c r="E3056" t="s">
        <v>93</v>
      </c>
      <c r="F3056" t="s">
        <v>19</v>
      </c>
      <c r="G3056">
        <v>8</v>
      </c>
      <c r="H3056">
        <v>38945.81</v>
      </c>
      <c r="I3056" s="5">
        <f>IFERROR(VLOOKUP(TrendSheetStgData[Population]&amp;TrendSheetStgData[Cost Basis]&amp;TrendSheetStgData[Period]&amp;TrendSheetStgData[Trend],TrendSheetPrdData[#All],9,FALSE),0)</f>
        <v>38945.81</v>
      </c>
      <c r="J30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6" s="5">
        <f>VLOOKUP(TrendSheetStgData[Population]&amp;TrendSheetStgData[Trend],Threshold[#All],4,FALSE)</f>
        <v>10</v>
      </c>
      <c r="L3056" s="5">
        <f>VLOOKUP(TrendSheetStgData[Population]&amp;TrendSheetStgData[Trend],Threshold[#All],5,FALSE)</f>
        <v>5</v>
      </c>
      <c r="M30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7" spans="1:13" x14ac:dyDescent="0.25">
      <c r="A3057" t="s">
        <v>117</v>
      </c>
      <c r="B3057" t="s">
        <v>117</v>
      </c>
      <c r="C3057" t="s">
        <v>91</v>
      </c>
      <c r="D3057" s="1" t="s">
        <v>103</v>
      </c>
      <c r="E3057" t="s">
        <v>93</v>
      </c>
      <c r="F3057" t="s">
        <v>19</v>
      </c>
      <c r="G3057">
        <v>8</v>
      </c>
      <c r="H3057">
        <v>35476.6</v>
      </c>
      <c r="I3057" s="5">
        <f>IFERROR(VLOOKUP(TrendSheetStgData[Population]&amp;TrendSheetStgData[Cost Basis]&amp;TrendSheetStgData[Period]&amp;TrendSheetStgData[Trend],TrendSheetPrdData[#All],9,FALSE),0)</f>
        <v>35476.6</v>
      </c>
      <c r="J30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7" s="5">
        <f>VLOOKUP(TrendSheetStgData[Population]&amp;TrendSheetStgData[Trend],Threshold[#All],4,FALSE)</f>
        <v>10</v>
      </c>
      <c r="L3057" s="5">
        <f>VLOOKUP(TrendSheetStgData[Population]&amp;TrendSheetStgData[Trend],Threshold[#All],5,FALSE)</f>
        <v>5</v>
      </c>
      <c r="M30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8" spans="1:13" x14ac:dyDescent="0.25">
      <c r="A3058" t="s">
        <v>117</v>
      </c>
      <c r="B3058" t="s">
        <v>117</v>
      </c>
      <c r="C3058" t="s">
        <v>91</v>
      </c>
      <c r="D3058" s="1" t="s">
        <v>104</v>
      </c>
      <c r="E3058" t="s">
        <v>93</v>
      </c>
      <c r="F3058" t="s">
        <v>19</v>
      </c>
      <c r="G3058">
        <v>8</v>
      </c>
      <c r="H3058">
        <v>33977.279999999999</v>
      </c>
      <c r="I3058" s="5">
        <f>IFERROR(VLOOKUP(TrendSheetStgData[Population]&amp;TrendSheetStgData[Cost Basis]&amp;TrendSheetStgData[Period]&amp;TrendSheetStgData[Trend],TrendSheetPrdData[#All],9,FALSE),0)</f>
        <v>33977.279999999999</v>
      </c>
      <c r="J30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8" s="5">
        <f>VLOOKUP(TrendSheetStgData[Population]&amp;TrendSheetStgData[Trend],Threshold[#All],4,FALSE)</f>
        <v>10</v>
      </c>
      <c r="L3058" s="5">
        <f>VLOOKUP(TrendSheetStgData[Population]&amp;TrendSheetStgData[Trend],Threshold[#All],5,FALSE)</f>
        <v>5</v>
      </c>
      <c r="M30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59" spans="1:13" x14ac:dyDescent="0.25">
      <c r="A3059" t="s">
        <v>117</v>
      </c>
      <c r="B3059" t="s">
        <v>117</v>
      </c>
      <c r="C3059" t="s">
        <v>91</v>
      </c>
      <c r="D3059" s="1" t="s">
        <v>105</v>
      </c>
      <c r="E3059" t="s">
        <v>93</v>
      </c>
      <c r="F3059" t="s">
        <v>19</v>
      </c>
      <c r="G3059">
        <v>8</v>
      </c>
      <c r="H3059">
        <v>37246.33</v>
      </c>
      <c r="I3059" s="5">
        <f>IFERROR(VLOOKUP(TrendSheetStgData[Population]&amp;TrendSheetStgData[Cost Basis]&amp;TrendSheetStgData[Period]&amp;TrendSheetStgData[Trend],TrendSheetPrdData[#All],9,FALSE),0)</f>
        <v>37246.33</v>
      </c>
      <c r="J30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59" s="5">
        <f>VLOOKUP(TrendSheetStgData[Population]&amp;TrendSheetStgData[Trend],Threshold[#All],4,FALSE)</f>
        <v>10</v>
      </c>
      <c r="L3059" s="5">
        <f>VLOOKUP(TrendSheetStgData[Population]&amp;TrendSheetStgData[Trend],Threshold[#All],5,FALSE)</f>
        <v>5</v>
      </c>
      <c r="M30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0" spans="1:13" x14ac:dyDescent="0.25">
      <c r="A3060" t="s">
        <v>117</v>
      </c>
      <c r="B3060" t="s">
        <v>117</v>
      </c>
      <c r="C3060" t="s">
        <v>91</v>
      </c>
      <c r="D3060" s="1" t="s">
        <v>106</v>
      </c>
      <c r="E3060" t="s">
        <v>93</v>
      </c>
      <c r="F3060" t="s">
        <v>19</v>
      </c>
      <c r="G3060">
        <v>8</v>
      </c>
      <c r="H3060">
        <v>38613.65</v>
      </c>
      <c r="I3060" s="5">
        <f>IFERROR(VLOOKUP(TrendSheetStgData[Population]&amp;TrendSheetStgData[Cost Basis]&amp;TrendSheetStgData[Period]&amp;TrendSheetStgData[Trend],TrendSheetPrdData[#All],9,FALSE),0)</f>
        <v>38613.65</v>
      </c>
      <c r="J30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0" s="5">
        <f>VLOOKUP(TrendSheetStgData[Population]&amp;TrendSheetStgData[Trend],Threshold[#All],4,FALSE)</f>
        <v>10</v>
      </c>
      <c r="L3060" s="5">
        <f>VLOOKUP(TrendSheetStgData[Population]&amp;TrendSheetStgData[Trend],Threshold[#All],5,FALSE)</f>
        <v>5</v>
      </c>
      <c r="M30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1" spans="1:13" x14ac:dyDescent="0.25">
      <c r="A3061" t="s">
        <v>117</v>
      </c>
      <c r="B3061" t="s">
        <v>117</v>
      </c>
      <c r="C3061" t="s">
        <v>91</v>
      </c>
      <c r="D3061" s="1" t="s">
        <v>107</v>
      </c>
      <c r="E3061" t="s">
        <v>93</v>
      </c>
      <c r="F3061" t="s">
        <v>19</v>
      </c>
      <c r="G3061">
        <v>8</v>
      </c>
      <c r="H3061">
        <v>48569.72</v>
      </c>
      <c r="I3061" s="5">
        <f>IFERROR(VLOOKUP(TrendSheetStgData[Population]&amp;TrendSheetStgData[Cost Basis]&amp;TrendSheetStgData[Period]&amp;TrendSheetStgData[Trend],TrendSheetPrdData[#All],9,FALSE),0)</f>
        <v>48569.72</v>
      </c>
      <c r="J30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1" s="5">
        <f>VLOOKUP(TrendSheetStgData[Population]&amp;TrendSheetStgData[Trend],Threshold[#All],4,FALSE)</f>
        <v>10</v>
      </c>
      <c r="L3061" s="5">
        <f>VLOOKUP(TrendSheetStgData[Population]&amp;TrendSheetStgData[Trend],Threshold[#All],5,FALSE)</f>
        <v>5</v>
      </c>
      <c r="M30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2" spans="1:13" x14ac:dyDescent="0.25">
      <c r="A3062" t="s">
        <v>117</v>
      </c>
      <c r="B3062" t="s">
        <v>117</v>
      </c>
      <c r="C3062" t="s">
        <v>91</v>
      </c>
      <c r="D3062" s="1" t="s">
        <v>108</v>
      </c>
      <c r="E3062" t="s">
        <v>93</v>
      </c>
      <c r="F3062" t="s">
        <v>19</v>
      </c>
      <c r="G3062">
        <v>8</v>
      </c>
      <c r="H3062">
        <v>55086.96</v>
      </c>
      <c r="I3062" s="5">
        <f>IFERROR(VLOOKUP(TrendSheetStgData[Population]&amp;TrendSheetStgData[Cost Basis]&amp;TrendSheetStgData[Period]&amp;TrendSheetStgData[Trend],TrendSheetPrdData[#All],9,FALSE),0)</f>
        <v>55086.96</v>
      </c>
      <c r="J30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2" s="5">
        <f>VLOOKUP(TrendSheetStgData[Population]&amp;TrendSheetStgData[Trend],Threshold[#All],4,FALSE)</f>
        <v>10</v>
      </c>
      <c r="L3062" s="5">
        <f>VLOOKUP(TrendSheetStgData[Population]&amp;TrendSheetStgData[Trend],Threshold[#All],5,FALSE)</f>
        <v>5</v>
      </c>
      <c r="M30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3" spans="1:13" x14ac:dyDescent="0.25">
      <c r="A3063" t="s">
        <v>117</v>
      </c>
      <c r="B3063" t="s">
        <v>117</v>
      </c>
      <c r="C3063" t="s">
        <v>91</v>
      </c>
      <c r="D3063" s="1" t="s">
        <v>109</v>
      </c>
      <c r="E3063" t="s">
        <v>93</v>
      </c>
      <c r="F3063" t="s">
        <v>19</v>
      </c>
      <c r="G3063">
        <v>8</v>
      </c>
      <c r="H3063">
        <v>32424.02</v>
      </c>
      <c r="I3063" s="5">
        <f>IFERROR(VLOOKUP(TrendSheetStgData[Population]&amp;TrendSheetStgData[Cost Basis]&amp;TrendSheetStgData[Period]&amp;TrendSheetStgData[Trend],TrendSheetPrdData[#All],9,FALSE),0)</f>
        <v>32424.02</v>
      </c>
      <c r="J30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3" s="5">
        <f>VLOOKUP(TrendSheetStgData[Population]&amp;TrendSheetStgData[Trend],Threshold[#All],4,FALSE)</f>
        <v>10</v>
      </c>
      <c r="L3063" s="5">
        <f>VLOOKUP(TrendSheetStgData[Population]&amp;TrendSheetStgData[Trend],Threshold[#All],5,FALSE)</f>
        <v>5</v>
      </c>
      <c r="M30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4" spans="1:13" x14ac:dyDescent="0.25">
      <c r="A3064" t="s">
        <v>117</v>
      </c>
      <c r="B3064" t="s">
        <v>117</v>
      </c>
      <c r="C3064" t="s">
        <v>91</v>
      </c>
      <c r="D3064" s="1" t="s">
        <v>110</v>
      </c>
      <c r="E3064" t="s">
        <v>113</v>
      </c>
      <c r="F3064" t="s">
        <v>19</v>
      </c>
      <c r="G3064">
        <v>8</v>
      </c>
      <c r="H3064">
        <v>30170.13</v>
      </c>
      <c r="I3064" s="5">
        <f>IFERROR(VLOOKUP(TrendSheetStgData[Population]&amp;TrendSheetStgData[Cost Basis]&amp;TrendSheetStgData[Period]&amp;TrendSheetStgData[Trend],TrendSheetPrdData[#All],9,FALSE),0)</f>
        <v>30170.13</v>
      </c>
      <c r="J30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4" s="5">
        <f>VLOOKUP(TrendSheetStgData[Population]&amp;TrendSheetStgData[Trend],Threshold[#All],4,FALSE)</f>
        <v>10</v>
      </c>
      <c r="L3064" s="5">
        <f>VLOOKUP(TrendSheetStgData[Population]&amp;TrendSheetStgData[Trend],Threshold[#All],5,FALSE)</f>
        <v>5</v>
      </c>
      <c r="M30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5" spans="1:13" x14ac:dyDescent="0.25">
      <c r="A3065" t="s">
        <v>117</v>
      </c>
      <c r="B3065" t="s">
        <v>117</v>
      </c>
      <c r="C3065" t="s">
        <v>91</v>
      </c>
      <c r="D3065" s="1" t="s">
        <v>111</v>
      </c>
      <c r="E3065" t="s">
        <v>113</v>
      </c>
      <c r="F3065" t="s">
        <v>19</v>
      </c>
      <c r="G3065">
        <v>8</v>
      </c>
      <c r="H3065">
        <v>22638.25</v>
      </c>
      <c r="I3065" s="5">
        <f>IFERROR(VLOOKUP(TrendSheetStgData[Population]&amp;TrendSheetStgData[Cost Basis]&amp;TrendSheetStgData[Period]&amp;TrendSheetStgData[Trend],TrendSheetPrdData[#All],9,FALSE),0)</f>
        <v>22638.25</v>
      </c>
      <c r="J30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5" s="5">
        <f>VLOOKUP(TrendSheetStgData[Population]&amp;TrendSheetStgData[Trend],Threshold[#All],4,FALSE)</f>
        <v>10</v>
      </c>
      <c r="L3065" s="5">
        <f>VLOOKUP(TrendSheetStgData[Population]&amp;TrendSheetStgData[Trend],Threshold[#All],5,FALSE)</f>
        <v>5</v>
      </c>
      <c r="M30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6" spans="1:13" x14ac:dyDescent="0.25">
      <c r="A3066" t="s">
        <v>117</v>
      </c>
      <c r="B3066" t="s">
        <v>117</v>
      </c>
      <c r="C3066" t="s">
        <v>91</v>
      </c>
      <c r="D3066" s="1" t="s">
        <v>112</v>
      </c>
      <c r="E3066" t="s">
        <v>113</v>
      </c>
      <c r="F3066" t="s">
        <v>19</v>
      </c>
      <c r="G3066">
        <v>8</v>
      </c>
      <c r="H3066">
        <v>25296.21</v>
      </c>
      <c r="I3066" s="5">
        <f>IFERROR(VLOOKUP(TrendSheetStgData[Population]&amp;TrendSheetStgData[Cost Basis]&amp;TrendSheetStgData[Period]&amp;TrendSheetStgData[Trend],TrendSheetPrdData[#All],9,FALSE),0)</f>
        <v>8100.14</v>
      </c>
      <c r="J30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212.29349122360847</v>
      </c>
      <c r="K3066" s="5">
        <f>VLOOKUP(TrendSheetStgData[Population]&amp;TrendSheetStgData[Trend],Threshold[#All],4,FALSE)</f>
        <v>10</v>
      </c>
      <c r="L3066" s="5">
        <f>VLOOKUP(TrendSheetStgData[Population]&amp;TrendSheetStgData[Trend],Threshold[#All],5,FALSE)</f>
        <v>5</v>
      </c>
      <c r="M30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67" spans="1:13" x14ac:dyDescent="0.25">
      <c r="A3067" t="s">
        <v>117</v>
      </c>
      <c r="B3067" t="s">
        <v>117</v>
      </c>
      <c r="C3067" t="s">
        <v>91</v>
      </c>
      <c r="D3067" s="1" t="s">
        <v>114</v>
      </c>
      <c r="E3067" t="s">
        <v>113</v>
      </c>
      <c r="F3067" t="s">
        <v>19</v>
      </c>
      <c r="G3067">
        <v>8</v>
      </c>
      <c r="H3067">
        <v>12299.15</v>
      </c>
      <c r="I3067" s="5">
        <f>IFERROR(VLOOKUP(TrendSheetStgData[Population]&amp;TrendSheetStgData[Cost Basis]&amp;TrendSheetStgData[Period]&amp;TrendSheetStgData[Trend],TrendSheetPrdData[#All],9,FALSE),0)</f>
        <v>0</v>
      </c>
      <c r="J30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67" s="5">
        <f>VLOOKUP(TrendSheetStgData[Population]&amp;TrendSheetStgData[Trend],Threshold[#All],4,FALSE)</f>
        <v>10</v>
      </c>
      <c r="L3067" s="5">
        <f>VLOOKUP(TrendSheetStgData[Population]&amp;TrendSheetStgData[Trend],Threshold[#All],5,FALSE)</f>
        <v>5</v>
      </c>
      <c r="M30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68" spans="1:13" x14ac:dyDescent="0.25">
      <c r="A3068" t="s">
        <v>117</v>
      </c>
      <c r="B3068" t="s">
        <v>117</v>
      </c>
      <c r="C3068" t="s">
        <v>91</v>
      </c>
      <c r="D3068" s="1" t="s">
        <v>92</v>
      </c>
      <c r="E3068" t="s">
        <v>93</v>
      </c>
      <c r="F3068" t="s">
        <v>20</v>
      </c>
      <c r="G3068">
        <v>9</v>
      </c>
      <c r="H3068">
        <v>31</v>
      </c>
      <c r="I3068" s="5">
        <f>IFERROR(VLOOKUP(TrendSheetStgData[Population]&amp;TrendSheetStgData[Cost Basis]&amp;TrendSheetStgData[Period]&amp;TrendSheetStgData[Trend],TrendSheetPrdData[#All],9,FALSE),0)</f>
        <v>31</v>
      </c>
      <c r="J30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68" s="5">
        <f>VLOOKUP(TrendSheetStgData[Population]&amp;TrendSheetStgData[Trend],Threshold[#All],4,FALSE)</f>
        <v>10</v>
      </c>
      <c r="L3068" s="5">
        <f>VLOOKUP(TrendSheetStgData[Population]&amp;TrendSheetStgData[Trend],Threshold[#All],5,FALSE)</f>
        <v>5</v>
      </c>
      <c r="M30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69" spans="1:13" x14ac:dyDescent="0.25">
      <c r="A3069" t="s">
        <v>117</v>
      </c>
      <c r="B3069" t="s">
        <v>117</v>
      </c>
      <c r="C3069" t="s">
        <v>91</v>
      </c>
      <c r="D3069" s="1" t="s">
        <v>94</v>
      </c>
      <c r="E3069" t="s">
        <v>93</v>
      </c>
      <c r="F3069" t="s">
        <v>20</v>
      </c>
      <c r="G3069">
        <v>9</v>
      </c>
      <c r="H3069">
        <v>41</v>
      </c>
      <c r="I3069" s="5">
        <f>IFERROR(VLOOKUP(TrendSheetStgData[Population]&amp;TrendSheetStgData[Cost Basis]&amp;TrendSheetStgData[Period]&amp;TrendSheetStgData[Trend],TrendSheetPrdData[#All],9,FALSE),0)</f>
        <v>38</v>
      </c>
      <c r="J30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7.8947368421052628</v>
      </c>
      <c r="K3069" s="5">
        <f>VLOOKUP(TrendSheetStgData[Population]&amp;TrendSheetStgData[Trend],Threshold[#All],4,FALSE)</f>
        <v>10</v>
      </c>
      <c r="L3069" s="5">
        <f>VLOOKUP(TrendSheetStgData[Population]&amp;TrendSheetStgData[Trend],Threshold[#All],5,FALSE)</f>
        <v>5</v>
      </c>
      <c r="M30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070" spans="1:13" x14ac:dyDescent="0.25">
      <c r="A3070" t="s">
        <v>117</v>
      </c>
      <c r="B3070" t="s">
        <v>117</v>
      </c>
      <c r="C3070" t="s">
        <v>91</v>
      </c>
      <c r="D3070" s="1" t="s">
        <v>95</v>
      </c>
      <c r="E3070" t="s">
        <v>93</v>
      </c>
      <c r="F3070" t="s">
        <v>20</v>
      </c>
      <c r="G3070">
        <v>9</v>
      </c>
      <c r="H3070">
        <v>43</v>
      </c>
      <c r="I3070" s="5">
        <f>IFERROR(VLOOKUP(TrendSheetStgData[Population]&amp;TrendSheetStgData[Cost Basis]&amp;TrendSheetStgData[Period]&amp;TrendSheetStgData[Trend],TrendSheetPrdData[#All],9,FALSE),0)</f>
        <v>43</v>
      </c>
      <c r="J30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0" s="5">
        <f>VLOOKUP(TrendSheetStgData[Population]&amp;TrendSheetStgData[Trend],Threshold[#All],4,FALSE)</f>
        <v>10</v>
      </c>
      <c r="L3070" s="5">
        <f>VLOOKUP(TrendSheetStgData[Population]&amp;TrendSheetStgData[Trend],Threshold[#All],5,FALSE)</f>
        <v>5</v>
      </c>
      <c r="M30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1" spans="1:13" x14ac:dyDescent="0.25">
      <c r="A3071" t="s">
        <v>117</v>
      </c>
      <c r="B3071" t="s">
        <v>117</v>
      </c>
      <c r="C3071" t="s">
        <v>91</v>
      </c>
      <c r="D3071" s="1" t="s">
        <v>96</v>
      </c>
      <c r="E3071" t="s">
        <v>93</v>
      </c>
      <c r="F3071" t="s">
        <v>20</v>
      </c>
      <c r="G3071">
        <v>9</v>
      </c>
      <c r="H3071">
        <v>78</v>
      </c>
      <c r="I3071" s="5">
        <f>IFERROR(VLOOKUP(TrendSheetStgData[Population]&amp;TrendSheetStgData[Cost Basis]&amp;TrendSheetStgData[Period]&amp;TrendSheetStgData[Trend],TrendSheetPrdData[#All],9,FALSE),0)</f>
        <v>78</v>
      </c>
      <c r="J30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1" s="5">
        <f>VLOOKUP(TrendSheetStgData[Population]&amp;TrendSheetStgData[Trend],Threshold[#All],4,FALSE)</f>
        <v>10</v>
      </c>
      <c r="L3071" s="5">
        <f>VLOOKUP(TrendSheetStgData[Population]&amp;TrendSheetStgData[Trend],Threshold[#All],5,FALSE)</f>
        <v>5</v>
      </c>
      <c r="M30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2" spans="1:13" x14ac:dyDescent="0.25">
      <c r="A3072" t="s">
        <v>117</v>
      </c>
      <c r="B3072" t="s">
        <v>117</v>
      </c>
      <c r="C3072" t="s">
        <v>91</v>
      </c>
      <c r="D3072" s="1" t="s">
        <v>97</v>
      </c>
      <c r="E3072" t="s">
        <v>93</v>
      </c>
      <c r="F3072" t="s">
        <v>20</v>
      </c>
      <c r="G3072">
        <v>9</v>
      </c>
      <c r="H3072">
        <v>39</v>
      </c>
      <c r="I3072" s="5">
        <f>IFERROR(VLOOKUP(TrendSheetStgData[Population]&amp;TrendSheetStgData[Cost Basis]&amp;TrendSheetStgData[Period]&amp;TrendSheetStgData[Trend],TrendSheetPrdData[#All],9,FALSE),0)</f>
        <v>39</v>
      </c>
      <c r="J30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2" s="5">
        <f>VLOOKUP(TrendSheetStgData[Population]&amp;TrendSheetStgData[Trend],Threshold[#All],4,FALSE)</f>
        <v>10</v>
      </c>
      <c r="L3072" s="5">
        <f>VLOOKUP(TrendSheetStgData[Population]&amp;TrendSheetStgData[Trend],Threshold[#All],5,FALSE)</f>
        <v>5</v>
      </c>
      <c r="M30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3" spans="1:13" x14ac:dyDescent="0.25">
      <c r="A3073" t="s">
        <v>117</v>
      </c>
      <c r="B3073" t="s">
        <v>117</v>
      </c>
      <c r="C3073" t="s">
        <v>91</v>
      </c>
      <c r="D3073" s="1" t="s">
        <v>98</v>
      </c>
      <c r="E3073" t="s">
        <v>93</v>
      </c>
      <c r="F3073" t="s">
        <v>20</v>
      </c>
      <c r="G3073">
        <v>9</v>
      </c>
      <c r="H3073">
        <v>35</v>
      </c>
      <c r="I3073" s="5">
        <f>IFERROR(VLOOKUP(TrendSheetStgData[Population]&amp;TrendSheetStgData[Cost Basis]&amp;TrendSheetStgData[Period]&amp;TrendSheetStgData[Trend],TrendSheetPrdData[#All],9,FALSE),0)</f>
        <v>35</v>
      </c>
      <c r="J30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3" s="5">
        <f>VLOOKUP(TrendSheetStgData[Population]&amp;TrendSheetStgData[Trend],Threshold[#All],4,FALSE)</f>
        <v>10</v>
      </c>
      <c r="L3073" s="5">
        <f>VLOOKUP(TrendSheetStgData[Population]&amp;TrendSheetStgData[Trend],Threshold[#All],5,FALSE)</f>
        <v>5</v>
      </c>
      <c r="M30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4" spans="1:13" x14ac:dyDescent="0.25">
      <c r="A3074" t="s">
        <v>117</v>
      </c>
      <c r="B3074" t="s">
        <v>117</v>
      </c>
      <c r="C3074" t="s">
        <v>91</v>
      </c>
      <c r="D3074" s="1" t="s">
        <v>99</v>
      </c>
      <c r="E3074" t="s">
        <v>93</v>
      </c>
      <c r="F3074" t="s">
        <v>20</v>
      </c>
      <c r="G3074">
        <v>9</v>
      </c>
      <c r="H3074">
        <v>48</v>
      </c>
      <c r="I3074" s="5">
        <f>IFERROR(VLOOKUP(TrendSheetStgData[Population]&amp;TrendSheetStgData[Cost Basis]&amp;TrendSheetStgData[Period]&amp;TrendSheetStgData[Trend],TrendSheetPrdData[#All],9,FALSE),0)</f>
        <v>48</v>
      </c>
      <c r="J30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4" s="5">
        <f>VLOOKUP(TrendSheetStgData[Population]&amp;TrendSheetStgData[Trend],Threshold[#All],4,FALSE)</f>
        <v>10</v>
      </c>
      <c r="L3074" s="5">
        <f>VLOOKUP(TrendSheetStgData[Population]&amp;TrendSheetStgData[Trend],Threshold[#All],5,FALSE)</f>
        <v>5</v>
      </c>
      <c r="M30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5" spans="1:13" x14ac:dyDescent="0.25">
      <c r="A3075" t="s">
        <v>117</v>
      </c>
      <c r="B3075" t="s">
        <v>117</v>
      </c>
      <c r="C3075" t="s">
        <v>91</v>
      </c>
      <c r="D3075" s="1" t="s">
        <v>100</v>
      </c>
      <c r="E3075" t="s">
        <v>93</v>
      </c>
      <c r="F3075" t="s">
        <v>20</v>
      </c>
      <c r="G3075">
        <v>9</v>
      </c>
      <c r="H3075">
        <v>35</v>
      </c>
      <c r="I3075" s="5">
        <f>IFERROR(VLOOKUP(TrendSheetStgData[Population]&amp;TrendSheetStgData[Cost Basis]&amp;TrendSheetStgData[Period]&amp;TrendSheetStgData[Trend],TrendSheetPrdData[#All],9,FALSE),0)</f>
        <v>35</v>
      </c>
      <c r="J30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5" s="5">
        <f>VLOOKUP(TrendSheetStgData[Population]&amp;TrendSheetStgData[Trend],Threshold[#All],4,FALSE)</f>
        <v>10</v>
      </c>
      <c r="L3075" s="5">
        <f>VLOOKUP(TrendSheetStgData[Population]&amp;TrendSheetStgData[Trend],Threshold[#All],5,FALSE)</f>
        <v>5</v>
      </c>
      <c r="M30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6" spans="1:13" x14ac:dyDescent="0.25">
      <c r="A3076" t="s">
        <v>117</v>
      </c>
      <c r="B3076" t="s">
        <v>117</v>
      </c>
      <c r="C3076" t="s">
        <v>91</v>
      </c>
      <c r="D3076" s="1" t="s">
        <v>101</v>
      </c>
      <c r="E3076" t="s">
        <v>93</v>
      </c>
      <c r="F3076" t="s">
        <v>20</v>
      </c>
      <c r="G3076">
        <v>9</v>
      </c>
      <c r="H3076">
        <v>34</v>
      </c>
      <c r="I3076" s="5">
        <f>IFERROR(VLOOKUP(TrendSheetStgData[Population]&amp;TrendSheetStgData[Cost Basis]&amp;TrendSheetStgData[Period]&amp;TrendSheetStgData[Trend],TrendSheetPrdData[#All],9,FALSE),0)</f>
        <v>34</v>
      </c>
      <c r="J30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6" s="5">
        <f>VLOOKUP(TrendSheetStgData[Population]&amp;TrendSheetStgData[Trend],Threshold[#All],4,FALSE)</f>
        <v>10</v>
      </c>
      <c r="L3076" s="5">
        <f>VLOOKUP(TrendSheetStgData[Population]&amp;TrendSheetStgData[Trend],Threshold[#All],5,FALSE)</f>
        <v>5</v>
      </c>
      <c r="M30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7" spans="1:13" x14ac:dyDescent="0.25">
      <c r="A3077" t="s">
        <v>117</v>
      </c>
      <c r="B3077" t="s">
        <v>117</v>
      </c>
      <c r="C3077" t="s">
        <v>91</v>
      </c>
      <c r="D3077" s="1" t="s">
        <v>102</v>
      </c>
      <c r="E3077" t="s">
        <v>93</v>
      </c>
      <c r="F3077" t="s">
        <v>20</v>
      </c>
      <c r="G3077">
        <v>9</v>
      </c>
      <c r="H3077">
        <v>47</v>
      </c>
      <c r="I3077" s="5">
        <f>IFERROR(VLOOKUP(TrendSheetStgData[Population]&amp;TrendSheetStgData[Cost Basis]&amp;TrendSheetStgData[Period]&amp;TrendSheetStgData[Trend],TrendSheetPrdData[#All],9,FALSE),0)</f>
        <v>47</v>
      </c>
      <c r="J30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7" s="5">
        <f>VLOOKUP(TrendSheetStgData[Population]&amp;TrendSheetStgData[Trend],Threshold[#All],4,FALSE)</f>
        <v>10</v>
      </c>
      <c r="L3077" s="5">
        <f>VLOOKUP(TrendSheetStgData[Population]&amp;TrendSheetStgData[Trend],Threshold[#All],5,FALSE)</f>
        <v>5</v>
      </c>
      <c r="M30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8" spans="1:13" x14ac:dyDescent="0.25">
      <c r="A3078" t="s">
        <v>117</v>
      </c>
      <c r="B3078" t="s">
        <v>117</v>
      </c>
      <c r="C3078" t="s">
        <v>91</v>
      </c>
      <c r="D3078" s="1" t="s">
        <v>103</v>
      </c>
      <c r="E3078" t="s">
        <v>93</v>
      </c>
      <c r="F3078" t="s">
        <v>20</v>
      </c>
      <c r="G3078">
        <v>9</v>
      </c>
      <c r="H3078">
        <v>37</v>
      </c>
      <c r="I3078" s="5">
        <f>IFERROR(VLOOKUP(TrendSheetStgData[Population]&amp;TrendSheetStgData[Cost Basis]&amp;TrendSheetStgData[Period]&amp;TrendSheetStgData[Trend],TrendSheetPrdData[#All],9,FALSE),0)</f>
        <v>37</v>
      </c>
      <c r="J30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8" s="5">
        <f>VLOOKUP(TrendSheetStgData[Population]&amp;TrendSheetStgData[Trend],Threshold[#All],4,FALSE)</f>
        <v>10</v>
      </c>
      <c r="L3078" s="5">
        <f>VLOOKUP(TrendSheetStgData[Population]&amp;TrendSheetStgData[Trend],Threshold[#All],5,FALSE)</f>
        <v>5</v>
      </c>
      <c r="M30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79" spans="1:13" x14ac:dyDescent="0.25">
      <c r="A3079" t="s">
        <v>117</v>
      </c>
      <c r="B3079" t="s">
        <v>117</v>
      </c>
      <c r="C3079" t="s">
        <v>91</v>
      </c>
      <c r="D3079" s="1" t="s">
        <v>104</v>
      </c>
      <c r="E3079" t="s">
        <v>93</v>
      </c>
      <c r="F3079" t="s">
        <v>20</v>
      </c>
      <c r="G3079">
        <v>9</v>
      </c>
      <c r="H3079">
        <v>34</v>
      </c>
      <c r="I3079" s="5">
        <f>IFERROR(VLOOKUP(TrendSheetStgData[Population]&amp;TrendSheetStgData[Cost Basis]&amp;TrendSheetStgData[Period]&amp;TrendSheetStgData[Trend],TrendSheetPrdData[#All],9,FALSE),0)</f>
        <v>34</v>
      </c>
      <c r="J30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79" s="5">
        <f>VLOOKUP(TrendSheetStgData[Population]&amp;TrendSheetStgData[Trend],Threshold[#All],4,FALSE)</f>
        <v>10</v>
      </c>
      <c r="L3079" s="5">
        <f>VLOOKUP(TrendSheetStgData[Population]&amp;TrendSheetStgData[Trend],Threshold[#All],5,FALSE)</f>
        <v>5</v>
      </c>
      <c r="M30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0" spans="1:13" x14ac:dyDescent="0.25">
      <c r="A3080" t="s">
        <v>117</v>
      </c>
      <c r="B3080" t="s">
        <v>117</v>
      </c>
      <c r="C3080" t="s">
        <v>91</v>
      </c>
      <c r="D3080" s="1" t="s">
        <v>105</v>
      </c>
      <c r="E3080" t="s">
        <v>93</v>
      </c>
      <c r="F3080" t="s">
        <v>20</v>
      </c>
      <c r="G3080">
        <v>9</v>
      </c>
      <c r="H3080">
        <v>41</v>
      </c>
      <c r="I3080" s="5">
        <f>IFERROR(VLOOKUP(TrendSheetStgData[Population]&amp;TrendSheetStgData[Cost Basis]&amp;TrendSheetStgData[Period]&amp;TrendSheetStgData[Trend],TrendSheetPrdData[#All],9,FALSE),0)</f>
        <v>41</v>
      </c>
      <c r="J30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0" s="5">
        <f>VLOOKUP(TrendSheetStgData[Population]&amp;TrendSheetStgData[Trend],Threshold[#All],4,FALSE)</f>
        <v>10</v>
      </c>
      <c r="L3080" s="5">
        <f>VLOOKUP(TrendSheetStgData[Population]&amp;TrendSheetStgData[Trend],Threshold[#All],5,FALSE)</f>
        <v>5</v>
      </c>
      <c r="M30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1" spans="1:13" x14ac:dyDescent="0.25">
      <c r="A3081" t="s">
        <v>117</v>
      </c>
      <c r="B3081" t="s">
        <v>117</v>
      </c>
      <c r="C3081" t="s">
        <v>91</v>
      </c>
      <c r="D3081" s="1" t="s">
        <v>106</v>
      </c>
      <c r="E3081" t="s">
        <v>93</v>
      </c>
      <c r="F3081" t="s">
        <v>20</v>
      </c>
      <c r="G3081">
        <v>9</v>
      </c>
      <c r="H3081">
        <v>33</v>
      </c>
      <c r="I3081" s="5">
        <f>IFERROR(VLOOKUP(TrendSheetStgData[Population]&amp;TrendSheetStgData[Cost Basis]&amp;TrendSheetStgData[Period]&amp;TrendSheetStgData[Trend],TrendSheetPrdData[#All],9,FALSE),0)</f>
        <v>33</v>
      </c>
      <c r="J30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1" s="5">
        <f>VLOOKUP(TrendSheetStgData[Population]&amp;TrendSheetStgData[Trend],Threshold[#All],4,FALSE)</f>
        <v>10</v>
      </c>
      <c r="L3081" s="5">
        <f>VLOOKUP(TrendSheetStgData[Population]&amp;TrendSheetStgData[Trend],Threshold[#All],5,FALSE)</f>
        <v>5</v>
      </c>
      <c r="M30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2" spans="1:13" x14ac:dyDescent="0.25">
      <c r="A3082" t="s">
        <v>117</v>
      </c>
      <c r="B3082" t="s">
        <v>117</v>
      </c>
      <c r="C3082" t="s">
        <v>91</v>
      </c>
      <c r="D3082" s="1" t="s">
        <v>107</v>
      </c>
      <c r="E3082" t="s">
        <v>93</v>
      </c>
      <c r="F3082" t="s">
        <v>20</v>
      </c>
      <c r="G3082">
        <v>9</v>
      </c>
      <c r="H3082">
        <v>35</v>
      </c>
      <c r="I3082" s="5">
        <f>IFERROR(VLOOKUP(TrendSheetStgData[Population]&amp;TrendSheetStgData[Cost Basis]&amp;TrendSheetStgData[Period]&amp;TrendSheetStgData[Trend],TrendSheetPrdData[#All],9,FALSE),0)</f>
        <v>35</v>
      </c>
      <c r="J30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2" s="5">
        <f>VLOOKUP(TrendSheetStgData[Population]&amp;TrendSheetStgData[Trend],Threshold[#All],4,FALSE)</f>
        <v>10</v>
      </c>
      <c r="L3082" s="5">
        <f>VLOOKUP(TrendSheetStgData[Population]&amp;TrendSheetStgData[Trend],Threshold[#All],5,FALSE)</f>
        <v>5</v>
      </c>
      <c r="M30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3" spans="1:13" x14ac:dyDescent="0.25">
      <c r="A3083" t="s">
        <v>117</v>
      </c>
      <c r="B3083" t="s">
        <v>117</v>
      </c>
      <c r="C3083" t="s">
        <v>91</v>
      </c>
      <c r="D3083" s="1" t="s">
        <v>108</v>
      </c>
      <c r="E3083" t="s">
        <v>93</v>
      </c>
      <c r="F3083" t="s">
        <v>20</v>
      </c>
      <c r="G3083">
        <v>9</v>
      </c>
      <c r="H3083">
        <v>54</v>
      </c>
      <c r="I3083" s="5">
        <f>IFERROR(VLOOKUP(TrendSheetStgData[Population]&amp;TrendSheetStgData[Cost Basis]&amp;TrendSheetStgData[Period]&amp;TrendSheetStgData[Trend],TrendSheetPrdData[#All],9,FALSE),0)</f>
        <v>54</v>
      </c>
      <c r="J30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3" s="5">
        <f>VLOOKUP(TrendSheetStgData[Population]&amp;TrendSheetStgData[Trend],Threshold[#All],4,FALSE)</f>
        <v>10</v>
      </c>
      <c r="L3083" s="5">
        <f>VLOOKUP(TrendSheetStgData[Population]&amp;TrendSheetStgData[Trend],Threshold[#All],5,FALSE)</f>
        <v>5</v>
      </c>
      <c r="M30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4" spans="1:13" x14ac:dyDescent="0.25">
      <c r="A3084" t="s">
        <v>117</v>
      </c>
      <c r="B3084" t="s">
        <v>117</v>
      </c>
      <c r="C3084" t="s">
        <v>91</v>
      </c>
      <c r="D3084" s="1" t="s">
        <v>109</v>
      </c>
      <c r="E3084" t="s">
        <v>93</v>
      </c>
      <c r="F3084" t="s">
        <v>20</v>
      </c>
      <c r="G3084">
        <v>9</v>
      </c>
      <c r="H3084">
        <v>33</v>
      </c>
      <c r="I3084" s="5">
        <f>IFERROR(VLOOKUP(TrendSheetStgData[Population]&amp;TrendSheetStgData[Cost Basis]&amp;TrendSheetStgData[Period]&amp;TrendSheetStgData[Trend],TrendSheetPrdData[#All],9,FALSE),0)</f>
        <v>33</v>
      </c>
      <c r="J30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4" s="5">
        <f>VLOOKUP(TrendSheetStgData[Population]&amp;TrendSheetStgData[Trend],Threshold[#All],4,FALSE)</f>
        <v>10</v>
      </c>
      <c r="L3084" s="5">
        <f>VLOOKUP(TrendSheetStgData[Population]&amp;TrendSheetStgData[Trend],Threshold[#All],5,FALSE)</f>
        <v>5</v>
      </c>
      <c r="M30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5" spans="1:13" x14ac:dyDescent="0.25">
      <c r="A3085" t="s">
        <v>117</v>
      </c>
      <c r="B3085" t="s">
        <v>117</v>
      </c>
      <c r="C3085" t="s">
        <v>91</v>
      </c>
      <c r="D3085" s="1" t="s">
        <v>110</v>
      </c>
      <c r="E3085" t="s">
        <v>113</v>
      </c>
      <c r="F3085" t="s">
        <v>20</v>
      </c>
      <c r="G3085">
        <v>9</v>
      </c>
      <c r="H3085">
        <v>23</v>
      </c>
      <c r="I3085" s="5">
        <f>IFERROR(VLOOKUP(TrendSheetStgData[Population]&amp;TrendSheetStgData[Cost Basis]&amp;TrendSheetStgData[Period]&amp;TrendSheetStgData[Trend],TrendSheetPrdData[#All],9,FALSE),0)</f>
        <v>23</v>
      </c>
      <c r="J30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5" s="5">
        <f>VLOOKUP(TrendSheetStgData[Population]&amp;TrendSheetStgData[Trend],Threshold[#All],4,FALSE)</f>
        <v>10</v>
      </c>
      <c r="L3085" s="5">
        <f>VLOOKUP(TrendSheetStgData[Population]&amp;TrendSheetStgData[Trend],Threshold[#All],5,FALSE)</f>
        <v>5</v>
      </c>
      <c r="M30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6" spans="1:13" x14ac:dyDescent="0.25">
      <c r="A3086" t="s">
        <v>117</v>
      </c>
      <c r="B3086" t="s">
        <v>117</v>
      </c>
      <c r="C3086" t="s">
        <v>91</v>
      </c>
      <c r="D3086" s="1" t="s">
        <v>111</v>
      </c>
      <c r="E3086" t="s">
        <v>113</v>
      </c>
      <c r="F3086" t="s">
        <v>20</v>
      </c>
      <c r="G3086">
        <v>9</v>
      </c>
      <c r="H3086">
        <v>33</v>
      </c>
      <c r="I3086" s="5">
        <f>IFERROR(VLOOKUP(TrendSheetStgData[Population]&amp;TrendSheetStgData[Cost Basis]&amp;TrendSheetStgData[Period]&amp;TrendSheetStgData[Trend],TrendSheetPrdData[#All],9,FALSE),0)</f>
        <v>33</v>
      </c>
      <c r="J30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6" s="5">
        <f>VLOOKUP(TrendSheetStgData[Population]&amp;TrendSheetStgData[Trend],Threshold[#All],4,FALSE)</f>
        <v>10</v>
      </c>
      <c r="L3086" s="5">
        <f>VLOOKUP(TrendSheetStgData[Population]&amp;TrendSheetStgData[Trend],Threshold[#All],5,FALSE)</f>
        <v>5</v>
      </c>
      <c r="M30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87" spans="1:13" x14ac:dyDescent="0.25">
      <c r="A3087" t="s">
        <v>117</v>
      </c>
      <c r="B3087" t="s">
        <v>117</v>
      </c>
      <c r="C3087" t="s">
        <v>91</v>
      </c>
      <c r="D3087" s="1" t="s">
        <v>112</v>
      </c>
      <c r="E3087" t="s">
        <v>113</v>
      </c>
      <c r="F3087" t="s">
        <v>20</v>
      </c>
      <c r="G3087">
        <v>9</v>
      </c>
      <c r="H3087">
        <v>26</v>
      </c>
      <c r="I3087" s="5">
        <f>IFERROR(VLOOKUP(TrendSheetStgData[Population]&amp;TrendSheetStgData[Cost Basis]&amp;TrendSheetStgData[Period]&amp;TrendSheetStgData[Trend],TrendSheetPrdData[#All],9,FALSE),0)</f>
        <v>13</v>
      </c>
      <c r="J30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87" s="5">
        <f>VLOOKUP(TrendSheetStgData[Population]&amp;TrendSheetStgData[Trend],Threshold[#All],4,FALSE)</f>
        <v>10</v>
      </c>
      <c r="L3087" s="5">
        <f>VLOOKUP(TrendSheetStgData[Population]&amp;TrendSheetStgData[Trend],Threshold[#All],5,FALSE)</f>
        <v>5</v>
      </c>
      <c r="M30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88" spans="1:13" x14ac:dyDescent="0.25">
      <c r="A3088" t="s">
        <v>117</v>
      </c>
      <c r="B3088" t="s">
        <v>117</v>
      </c>
      <c r="C3088" t="s">
        <v>91</v>
      </c>
      <c r="D3088" s="1" t="s">
        <v>114</v>
      </c>
      <c r="E3088" t="s">
        <v>113</v>
      </c>
      <c r="F3088" t="s">
        <v>20</v>
      </c>
      <c r="G3088">
        <v>9</v>
      </c>
      <c r="H3088">
        <v>26</v>
      </c>
      <c r="I3088" s="5">
        <f>IFERROR(VLOOKUP(TrendSheetStgData[Population]&amp;TrendSheetStgData[Cost Basis]&amp;TrendSheetStgData[Period]&amp;TrendSheetStgData[Trend],TrendSheetPrdData[#All],9,FALSE),0)</f>
        <v>0</v>
      </c>
      <c r="J30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088" s="5">
        <f>VLOOKUP(TrendSheetStgData[Population]&amp;TrendSheetStgData[Trend],Threshold[#All],4,FALSE)</f>
        <v>10</v>
      </c>
      <c r="L3088" s="5">
        <f>VLOOKUP(TrendSheetStgData[Population]&amp;TrendSheetStgData[Trend],Threshold[#All],5,FALSE)</f>
        <v>5</v>
      </c>
      <c r="M30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089" spans="1:13" x14ac:dyDescent="0.25">
      <c r="A3089" t="s">
        <v>117</v>
      </c>
      <c r="B3089" t="s">
        <v>117</v>
      </c>
      <c r="C3089" t="s">
        <v>91</v>
      </c>
      <c r="D3089" s="1" t="s">
        <v>92</v>
      </c>
      <c r="E3089" t="s">
        <v>93</v>
      </c>
      <c r="F3089" t="s">
        <v>21</v>
      </c>
      <c r="G3089">
        <v>10</v>
      </c>
      <c r="H3089">
        <v>31</v>
      </c>
      <c r="I3089" s="5">
        <f>IFERROR(VLOOKUP(TrendSheetStgData[Population]&amp;TrendSheetStgData[Cost Basis]&amp;TrendSheetStgData[Period]&amp;TrendSheetStgData[Trend],TrendSheetPrdData[#All],9,FALSE),0)</f>
        <v>31</v>
      </c>
      <c r="J30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89" s="5">
        <f>VLOOKUP(TrendSheetStgData[Population]&amp;TrendSheetStgData[Trend],Threshold[#All],4,FALSE)</f>
        <v>10</v>
      </c>
      <c r="L3089" s="5">
        <f>VLOOKUP(TrendSheetStgData[Population]&amp;TrendSheetStgData[Trend],Threshold[#All],5,FALSE)</f>
        <v>5</v>
      </c>
      <c r="M30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0" spans="1:13" x14ac:dyDescent="0.25">
      <c r="A3090" t="s">
        <v>117</v>
      </c>
      <c r="B3090" t="s">
        <v>117</v>
      </c>
      <c r="C3090" t="s">
        <v>91</v>
      </c>
      <c r="D3090" s="1" t="s">
        <v>94</v>
      </c>
      <c r="E3090" t="s">
        <v>93</v>
      </c>
      <c r="F3090" t="s">
        <v>21</v>
      </c>
      <c r="G3090">
        <v>10</v>
      </c>
      <c r="H3090">
        <v>10</v>
      </c>
      <c r="I3090" s="5">
        <f>IFERROR(VLOOKUP(TrendSheetStgData[Population]&amp;TrendSheetStgData[Cost Basis]&amp;TrendSheetStgData[Period]&amp;TrendSheetStgData[Trend],TrendSheetPrdData[#All],9,FALSE),0)</f>
        <v>10</v>
      </c>
      <c r="J30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0" s="5">
        <f>VLOOKUP(TrendSheetStgData[Population]&amp;TrendSheetStgData[Trend],Threshold[#All],4,FALSE)</f>
        <v>10</v>
      </c>
      <c r="L3090" s="5">
        <f>VLOOKUP(TrendSheetStgData[Population]&amp;TrendSheetStgData[Trend],Threshold[#All],5,FALSE)</f>
        <v>5</v>
      </c>
      <c r="M30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1" spans="1:13" x14ac:dyDescent="0.25">
      <c r="A3091" t="s">
        <v>117</v>
      </c>
      <c r="B3091" t="s">
        <v>117</v>
      </c>
      <c r="C3091" t="s">
        <v>91</v>
      </c>
      <c r="D3091" s="1" t="s">
        <v>95</v>
      </c>
      <c r="E3091" t="s">
        <v>93</v>
      </c>
      <c r="F3091" t="s">
        <v>21</v>
      </c>
      <c r="G3091">
        <v>10</v>
      </c>
      <c r="H3091">
        <v>23</v>
      </c>
      <c r="I3091" s="5">
        <f>IFERROR(VLOOKUP(TrendSheetStgData[Population]&amp;TrendSheetStgData[Cost Basis]&amp;TrendSheetStgData[Period]&amp;TrendSheetStgData[Trend],TrendSheetPrdData[#All],9,FALSE),0)</f>
        <v>23</v>
      </c>
      <c r="J30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1" s="5">
        <f>VLOOKUP(TrendSheetStgData[Population]&amp;TrendSheetStgData[Trend],Threshold[#All],4,FALSE)</f>
        <v>10</v>
      </c>
      <c r="L3091" s="5">
        <f>VLOOKUP(TrendSheetStgData[Population]&amp;TrendSheetStgData[Trend],Threshold[#All],5,FALSE)</f>
        <v>5</v>
      </c>
      <c r="M30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2" spans="1:13" x14ac:dyDescent="0.25">
      <c r="A3092" t="s">
        <v>117</v>
      </c>
      <c r="B3092" t="s">
        <v>117</v>
      </c>
      <c r="C3092" t="s">
        <v>91</v>
      </c>
      <c r="D3092" s="1" t="s">
        <v>96</v>
      </c>
      <c r="E3092" t="s">
        <v>93</v>
      </c>
      <c r="F3092" t="s">
        <v>21</v>
      </c>
      <c r="G3092">
        <v>10</v>
      </c>
      <c r="H3092">
        <v>36</v>
      </c>
      <c r="I3092" s="5">
        <f>IFERROR(VLOOKUP(TrendSheetStgData[Population]&amp;TrendSheetStgData[Cost Basis]&amp;TrendSheetStgData[Period]&amp;TrendSheetStgData[Trend],TrendSheetPrdData[#All],9,FALSE),0)</f>
        <v>36</v>
      </c>
      <c r="J30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2" s="5">
        <f>VLOOKUP(TrendSheetStgData[Population]&amp;TrendSheetStgData[Trend],Threshold[#All],4,FALSE)</f>
        <v>10</v>
      </c>
      <c r="L3092" s="5">
        <f>VLOOKUP(TrendSheetStgData[Population]&amp;TrendSheetStgData[Trend],Threshold[#All],5,FALSE)</f>
        <v>5</v>
      </c>
      <c r="M30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3" spans="1:13" x14ac:dyDescent="0.25">
      <c r="A3093" t="s">
        <v>117</v>
      </c>
      <c r="B3093" t="s">
        <v>117</v>
      </c>
      <c r="C3093" t="s">
        <v>91</v>
      </c>
      <c r="D3093" s="1" t="s">
        <v>97</v>
      </c>
      <c r="E3093" t="s">
        <v>93</v>
      </c>
      <c r="F3093" t="s">
        <v>21</v>
      </c>
      <c r="G3093">
        <v>10</v>
      </c>
      <c r="H3093">
        <v>27</v>
      </c>
      <c r="I3093" s="5">
        <f>IFERROR(VLOOKUP(TrendSheetStgData[Population]&amp;TrendSheetStgData[Cost Basis]&amp;TrendSheetStgData[Period]&amp;TrendSheetStgData[Trend],TrendSheetPrdData[#All],9,FALSE),0)</f>
        <v>27</v>
      </c>
      <c r="J30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3" s="5">
        <f>VLOOKUP(TrendSheetStgData[Population]&amp;TrendSheetStgData[Trend],Threshold[#All],4,FALSE)</f>
        <v>10</v>
      </c>
      <c r="L3093" s="5">
        <f>VLOOKUP(TrendSheetStgData[Population]&amp;TrendSheetStgData[Trend],Threshold[#All],5,FALSE)</f>
        <v>5</v>
      </c>
      <c r="M30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4" spans="1:13" x14ac:dyDescent="0.25">
      <c r="A3094" t="s">
        <v>117</v>
      </c>
      <c r="B3094" t="s">
        <v>117</v>
      </c>
      <c r="C3094" t="s">
        <v>91</v>
      </c>
      <c r="D3094" s="1" t="s">
        <v>98</v>
      </c>
      <c r="E3094" t="s">
        <v>93</v>
      </c>
      <c r="F3094" t="s">
        <v>21</v>
      </c>
      <c r="G3094">
        <v>10</v>
      </c>
      <c r="H3094">
        <v>43</v>
      </c>
      <c r="I3094" s="5">
        <f>IFERROR(VLOOKUP(TrendSheetStgData[Population]&amp;TrendSheetStgData[Cost Basis]&amp;TrendSheetStgData[Period]&amp;TrendSheetStgData[Trend],TrendSheetPrdData[#All],9,FALSE),0)</f>
        <v>43</v>
      </c>
      <c r="J30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4" s="5">
        <f>VLOOKUP(TrendSheetStgData[Population]&amp;TrendSheetStgData[Trend],Threshold[#All],4,FALSE)</f>
        <v>10</v>
      </c>
      <c r="L3094" s="5">
        <f>VLOOKUP(TrendSheetStgData[Population]&amp;TrendSheetStgData[Trend],Threshold[#All],5,FALSE)</f>
        <v>5</v>
      </c>
      <c r="M30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5" spans="1:13" x14ac:dyDescent="0.25">
      <c r="A3095" t="s">
        <v>117</v>
      </c>
      <c r="B3095" t="s">
        <v>117</v>
      </c>
      <c r="C3095" t="s">
        <v>91</v>
      </c>
      <c r="D3095" s="1" t="s">
        <v>99</v>
      </c>
      <c r="E3095" t="s">
        <v>93</v>
      </c>
      <c r="F3095" t="s">
        <v>21</v>
      </c>
      <c r="G3095">
        <v>10</v>
      </c>
      <c r="H3095">
        <v>22</v>
      </c>
      <c r="I3095" s="5">
        <f>IFERROR(VLOOKUP(TrendSheetStgData[Population]&amp;TrendSheetStgData[Cost Basis]&amp;TrendSheetStgData[Period]&amp;TrendSheetStgData[Trend],TrendSheetPrdData[#All],9,FALSE),0)</f>
        <v>22</v>
      </c>
      <c r="J30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5" s="5">
        <f>VLOOKUP(TrendSheetStgData[Population]&amp;TrendSheetStgData[Trend],Threshold[#All],4,FALSE)</f>
        <v>10</v>
      </c>
      <c r="L3095" s="5">
        <f>VLOOKUP(TrendSheetStgData[Population]&amp;TrendSheetStgData[Trend],Threshold[#All],5,FALSE)</f>
        <v>5</v>
      </c>
      <c r="M30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6" spans="1:13" x14ac:dyDescent="0.25">
      <c r="A3096" t="s">
        <v>117</v>
      </c>
      <c r="B3096" t="s">
        <v>117</v>
      </c>
      <c r="C3096" t="s">
        <v>91</v>
      </c>
      <c r="D3096" s="1" t="s">
        <v>100</v>
      </c>
      <c r="E3096" t="s">
        <v>93</v>
      </c>
      <c r="F3096" t="s">
        <v>21</v>
      </c>
      <c r="G3096">
        <v>10</v>
      </c>
      <c r="H3096">
        <v>19</v>
      </c>
      <c r="I3096" s="5">
        <f>IFERROR(VLOOKUP(TrendSheetStgData[Population]&amp;TrendSheetStgData[Cost Basis]&amp;TrendSheetStgData[Period]&amp;TrendSheetStgData[Trend],TrendSheetPrdData[#All],9,FALSE),0)</f>
        <v>19</v>
      </c>
      <c r="J30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6" s="5">
        <f>VLOOKUP(TrendSheetStgData[Population]&amp;TrendSheetStgData[Trend],Threshold[#All],4,FALSE)</f>
        <v>10</v>
      </c>
      <c r="L3096" s="5">
        <f>VLOOKUP(TrendSheetStgData[Population]&amp;TrendSheetStgData[Trend],Threshold[#All],5,FALSE)</f>
        <v>5</v>
      </c>
      <c r="M30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7" spans="1:13" x14ac:dyDescent="0.25">
      <c r="A3097" t="s">
        <v>117</v>
      </c>
      <c r="B3097" t="s">
        <v>117</v>
      </c>
      <c r="C3097" t="s">
        <v>91</v>
      </c>
      <c r="D3097" s="1" t="s">
        <v>101</v>
      </c>
      <c r="E3097" t="s">
        <v>93</v>
      </c>
      <c r="F3097" t="s">
        <v>21</v>
      </c>
      <c r="G3097">
        <v>10</v>
      </c>
      <c r="H3097">
        <v>50</v>
      </c>
      <c r="I3097" s="5">
        <f>IFERROR(VLOOKUP(TrendSheetStgData[Population]&amp;TrendSheetStgData[Cost Basis]&amp;TrendSheetStgData[Period]&amp;TrendSheetStgData[Trend],TrendSheetPrdData[#All],9,FALSE),0)</f>
        <v>50</v>
      </c>
      <c r="J30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7" s="5">
        <f>VLOOKUP(TrendSheetStgData[Population]&amp;TrendSheetStgData[Trend],Threshold[#All],4,FALSE)</f>
        <v>10</v>
      </c>
      <c r="L3097" s="5">
        <f>VLOOKUP(TrendSheetStgData[Population]&amp;TrendSheetStgData[Trend],Threshold[#All],5,FALSE)</f>
        <v>5</v>
      </c>
      <c r="M30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8" spans="1:13" x14ac:dyDescent="0.25">
      <c r="A3098" t="s">
        <v>117</v>
      </c>
      <c r="B3098" t="s">
        <v>117</v>
      </c>
      <c r="C3098" t="s">
        <v>91</v>
      </c>
      <c r="D3098" s="1" t="s">
        <v>102</v>
      </c>
      <c r="E3098" t="s">
        <v>93</v>
      </c>
      <c r="F3098" t="s">
        <v>21</v>
      </c>
      <c r="G3098">
        <v>10</v>
      </c>
      <c r="H3098">
        <v>29</v>
      </c>
      <c r="I3098" s="5">
        <f>IFERROR(VLOOKUP(TrendSheetStgData[Population]&amp;TrendSheetStgData[Cost Basis]&amp;TrendSheetStgData[Period]&amp;TrendSheetStgData[Trend],TrendSheetPrdData[#All],9,FALSE),0)</f>
        <v>29</v>
      </c>
      <c r="J30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8" s="5">
        <f>VLOOKUP(TrendSheetStgData[Population]&amp;TrendSheetStgData[Trend],Threshold[#All],4,FALSE)</f>
        <v>10</v>
      </c>
      <c r="L3098" s="5">
        <f>VLOOKUP(TrendSheetStgData[Population]&amp;TrendSheetStgData[Trend],Threshold[#All],5,FALSE)</f>
        <v>5</v>
      </c>
      <c r="M30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099" spans="1:13" x14ac:dyDescent="0.25">
      <c r="A3099" t="s">
        <v>117</v>
      </c>
      <c r="B3099" t="s">
        <v>117</v>
      </c>
      <c r="C3099" t="s">
        <v>91</v>
      </c>
      <c r="D3099" s="1" t="s">
        <v>103</v>
      </c>
      <c r="E3099" t="s">
        <v>93</v>
      </c>
      <c r="F3099" t="s">
        <v>21</v>
      </c>
      <c r="G3099">
        <v>10</v>
      </c>
      <c r="H3099">
        <v>47</v>
      </c>
      <c r="I3099" s="5">
        <f>IFERROR(VLOOKUP(TrendSheetStgData[Population]&amp;TrendSheetStgData[Cost Basis]&amp;TrendSheetStgData[Period]&amp;TrendSheetStgData[Trend],TrendSheetPrdData[#All],9,FALSE),0)</f>
        <v>47</v>
      </c>
      <c r="J30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099" s="5">
        <f>VLOOKUP(TrendSheetStgData[Population]&amp;TrendSheetStgData[Trend],Threshold[#All],4,FALSE)</f>
        <v>10</v>
      </c>
      <c r="L3099" s="5">
        <f>VLOOKUP(TrendSheetStgData[Population]&amp;TrendSheetStgData[Trend],Threshold[#All],5,FALSE)</f>
        <v>5</v>
      </c>
      <c r="M30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0" spans="1:13" x14ac:dyDescent="0.25">
      <c r="A3100" t="s">
        <v>117</v>
      </c>
      <c r="B3100" t="s">
        <v>117</v>
      </c>
      <c r="C3100" t="s">
        <v>91</v>
      </c>
      <c r="D3100" s="1" t="s">
        <v>104</v>
      </c>
      <c r="E3100" t="s">
        <v>93</v>
      </c>
      <c r="F3100" t="s">
        <v>21</v>
      </c>
      <c r="G3100">
        <v>10</v>
      </c>
      <c r="H3100">
        <v>29</v>
      </c>
      <c r="I3100" s="5">
        <f>IFERROR(VLOOKUP(TrendSheetStgData[Population]&amp;TrendSheetStgData[Cost Basis]&amp;TrendSheetStgData[Period]&amp;TrendSheetStgData[Trend],TrendSheetPrdData[#All],9,FALSE),0)</f>
        <v>29</v>
      </c>
      <c r="J3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0" s="5">
        <f>VLOOKUP(TrendSheetStgData[Population]&amp;TrendSheetStgData[Trend],Threshold[#All],4,FALSE)</f>
        <v>10</v>
      </c>
      <c r="L3100" s="5">
        <f>VLOOKUP(TrendSheetStgData[Population]&amp;TrendSheetStgData[Trend],Threshold[#All],5,FALSE)</f>
        <v>5</v>
      </c>
      <c r="M3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1" spans="1:13" x14ac:dyDescent="0.25">
      <c r="A3101" t="s">
        <v>117</v>
      </c>
      <c r="B3101" t="s">
        <v>117</v>
      </c>
      <c r="C3101" t="s">
        <v>91</v>
      </c>
      <c r="D3101" s="1" t="s">
        <v>105</v>
      </c>
      <c r="E3101" t="s">
        <v>93</v>
      </c>
      <c r="F3101" t="s">
        <v>21</v>
      </c>
      <c r="G3101">
        <v>10</v>
      </c>
      <c r="H3101">
        <v>30</v>
      </c>
      <c r="I3101" s="5">
        <f>IFERROR(VLOOKUP(TrendSheetStgData[Population]&amp;TrendSheetStgData[Cost Basis]&amp;TrendSheetStgData[Period]&amp;TrendSheetStgData[Trend],TrendSheetPrdData[#All],9,FALSE),0)</f>
        <v>30</v>
      </c>
      <c r="J3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1" s="5">
        <f>VLOOKUP(TrendSheetStgData[Population]&amp;TrendSheetStgData[Trend],Threshold[#All],4,FALSE)</f>
        <v>10</v>
      </c>
      <c r="L3101" s="5">
        <f>VLOOKUP(TrendSheetStgData[Population]&amp;TrendSheetStgData[Trend],Threshold[#All],5,FALSE)</f>
        <v>5</v>
      </c>
      <c r="M3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2" spans="1:13" x14ac:dyDescent="0.25">
      <c r="A3102" t="s">
        <v>117</v>
      </c>
      <c r="B3102" t="s">
        <v>117</v>
      </c>
      <c r="C3102" t="s">
        <v>91</v>
      </c>
      <c r="D3102" s="1" t="s">
        <v>106</v>
      </c>
      <c r="E3102" t="s">
        <v>93</v>
      </c>
      <c r="F3102" t="s">
        <v>21</v>
      </c>
      <c r="G3102">
        <v>10</v>
      </c>
      <c r="H3102">
        <v>25</v>
      </c>
      <c r="I3102" s="5">
        <f>IFERROR(VLOOKUP(TrendSheetStgData[Population]&amp;TrendSheetStgData[Cost Basis]&amp;TrendSheetStgData[Period]&amp;TrendSheetStgData[Trend],TrendSheetPrdData[#All],9,FALSE),0)</f>
        <v>25</v>
      </c>
      <c r="J3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2" s="5">
        <f>VLOOKUP(TrendSheetStgData[Population]&amp;TrendSheetStgData[Trend],Threshold[#All],4,FALSE)</f>
        <v>10</v>
      </c>
      <c r="L3102" s="5">
        <f>VLOOKUP(TrendSheetStgData[Population]&amp;TrendSheetStgData[Trend],Threshold[#All],5,FALSE)</f>
        <v>5</v>
      </c>
      <c r="M3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3" spans="1:13" x14ac:dyDescent="0.25">
      <c r="A3103" t="s">
        <v>117</v>
      </c>
      <c r="B3103" t="s">
        <v>117</v>
      </c>
      <c r="C3103" t="s">
        <v>91</v>
      </c>
      <c r="D3103" s="1" t="s">
        <v>107</v>
      </c>
      <c r="E3103" t="s">
        <v>93</v>
      </c>
      <c r="F3103" t="s">
        <v>21</v>
      </c>
      <c r="G3103">
        <v>10</v>
      </c>
      <c r="H3103">
        <v>42</v>
      </c>
      <c r="I3103" s="5">
        <f>IFERROR(VLOOKUP(TrendSheetStgData[Population]&amp;TrendSheetStgData[Cost Basis]&amp;TrendSheetStgData[Period]&amp;TrendSheetStgData[Trend],TrendSheetPrdData[#All],9,FALSE),0)</f>
        <v>42</v>
      </c>
      <c r="J3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3" s="5">
        <f>VLOOKUP(TrendSheetStgData[Population]&amp;TrendSheetStgData[Trend],Threshold[#All],4,FALSE)</f>
        <v>10</v>
      </c>
      <c r="L3103" s="5">
        <f>VLOOKUP(TrendSheetStgData[Population]&amp;TrendSheetStgData[Trend],Threshold[#All],5,FALSE)</f>
        <v>5</v>
      </c>
      <c r="M3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4" spans="1:13" x14ac:dyDescent="0.25">
      <c r="A3104" t="s">
        <v>117</v>
      </c>
      <c r="B3104" t="s">
        <v>117</v>
      </c>
      <c r="C3104" t="s">
        <v>91</v>
      </c>
      <c r="D3104" s="1" t="s">
        <v>108</v>
      </c>
      <c r="E3104" t="s">
        <v>93</v>
      </c>
      <c r="F3104" t="s">
        <v>21</v>
      </c>
      <c r="G3104">
        <v>10</v>
      </c>
      <c r="H3104">
        <v>35</v>
      </c>
      <c r="I3104" s="5">
        <f>IFERROR(VLOOKUP(TrendSheetStgData[Population]&amp;TrendSheetStgData[Cost Basis]&amp;TrendSheetStgData[Period]&amp;TrendSheetStgData[Trend],TrendSheetPrdData[#All],9,FALSE),0)</f>
        <v>35</v>
      </c>
      <c r="J3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4" s="5">
        <f>VLOOKUP(TrendSheetStgData[Population]&amp;TrendSheetStgData[Trend],Threshold[#All],4,FALSE)</f>
        <v>10</v>
      </c>
      <c r="L3104" s="5">
        <f>VLOOKUP(TrendSheetStgData[Population]&amp;TrendSheetStgData[Trend],Threshold[#All],5,FALSE)</f>
        <v>5</v>
      </c>
      <c r="M3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5" spans="1:13" x14ac:dyDescent="0.25">
      <c r="A3105" t="s">
        <v>117</v>
      </c>
      <c r="B3105" t="s">
        <v>117</v>
      </c>
      <c r="C3105" t="s">
        <v>91</v>
      </c>
      <c r="D3105" s="1" t="s">
        <v>109</v>
      </c>
      <c r="E3105" t="s">
        <v>93</v>
      </c>
      <c r="F3105" t="s">
        <v>21</v>
      </c>
      <c r="G3105">
        <v>10</v>
      </c>
      <c r="H3105">
        <v>36</v>
      </c>
      <c r="I3105" s="5">
        <f>IFERROR(VLOOKUP(TrendSheetStgData[Population]&amp;TrendSheetStgData[Cost Basis]&amp;TrendSheetStgData[Period]&amp;TrendSheetStgData[Trend],TrendSheetPrdData[#All],9,FALSE),0)</f>
        <v>36</v>
      </c>
      <c r="J3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5" s="5">
        <f>VLOOKUP(TrendSheetStgData[Population]&amp;TrendSheetStgData[Trend],Threshold[#All],4,FALSE)</f>
        <v>10</v>
      </c>
      <c r="L3105" s="5">
        <f>VLOOKUP(TrendSheetStgData[Population]&amp;TrendSheetStgData[Trend],Threshold[#All],5,FALSE)</f>
        <v>5</v>
      </c>
      <c r="M3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6" spans="1:13" x14ac:dyDescent="0.25">
      <c r="A3106" t="s">
        <v>117</v>
      </c>
      <c r="B3106" t="s">
        <v>117</v>
      </c>
      <c r="C3106" t="s">
        <v>91</v>
      </c>
      <c r="D3106" s="1" t="s">
        <v>110</v>
      </c>
      <c r="E3106" t="s">
        <v>113</v>
      </c>
      <c r="F3106" t="s">
        <v>21</v>
      </c>
      <c r="G3106">
        <v>10</v>
      </c>
      <c r="H3106">
        <v>49</v>
      </c>
      <c r="I3106" s="5">
        <f>IFERROR(VLOOKUP(TrendSheetStgData[Population]&amp;TrendSheetStgData[Cost Basis]&amp;TrendSheetStgData[Period]&amp;TrendSheetStgData[Trend],TrendSheetPrdData[#All],9,FALSE),0)</f>
        <v>49</v>
      </c>
      <c r="J3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6" s="5">
        <f>VLOOKUP(TrendSheetStgData[Population]&amp;TrendSheetStgData[Trend],Threshold[#All],4,FALSE)</f>
        <v>10</v>
      </c>
      <c r="L3106" s="5">
        <f>VLOOKUP(TrendSheetStgData[Population]&amp;TrendSheetStgData[Trend],Threshold[#All],5,FALSE)</f>
        <v>5</v>
      </c>
      <c r="M3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7" spans="1:13" x14ac:dyDescent="0.25">
      <c r="A3107" t="s">
        <v>117</v>
      </c>
      <c r="B3107" t="s">
        <v>117</v>
      </c>
      <c r="C3107" t="s">
        <v>91</v>
      </c>
      <c r="D3107" s="1" t="s">
        <v>111</v>
      </c>
      <c r="E3107" t="s">
        <v>113</v>
      </c>
      <c r="F3107" t="s">
        <v>21</v>
      </c>
      <c r="G3107">
        <v>10</v>
      </c>
      <c r="H3107">
        <v>39</v>
      </c>
      <c r="I3107" s="5">
        <f>IFERROR(VLOOKUP(TrendSheetStgData[Population]&amp;TrendSheetStgData[Cost Basis]&amp;TrendSheetStgData[Period]&amp;TrendSheetStgData[Trend],TrendSheetPrdData[#All],9,FALSE),0)</f>
        <v>39</v>
      </c>
      <c r="J3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07" s="5">
        <f>VLOOKUP(TrendSheetStgData[Population]&amp;TrendSheetStgData[Trend],Threshold[#All],4,FALSE)</f>
        <v>10</v>
      </c>
      <c r="L3107" s="5">
        <f>VLOOKUP(TrendSheetStgData[Population]&amp;TrendSheetStgData[Trend],Threshold[#All],5,FALSE)</f>
        <v>5</v>
      </c>
      <c r="M3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08" spans="1:13" x14ac:dyDescent="0.25">
      <c r="A3108" t="s">
        <v>117</v>
      </c>
      <c r="B3108" t="s">
        <v>117</v>
      </c>
      <c r="C3108" t="s">
        <v>91</v>
      </c>
      <c r="D3108" s="1" t="s">
        <v>112</v>
      </c>
      <c r="E3108" t="s">
        <v>113</v>
      </c>
      <c r="F3108" t="s">
        <v>21</v>
      </c>
      <c r="G3108">
        <v>10</v>
      </c>
      <c r="H3108">
        <v>29</v>
      </c>
      <c r="I3108" s="5">
        <f>IFERROR(VLOOKUP(TrendSheetStgData[Population]&amp;TrendSheetStgData[Cost Basis]&amp;TrendSheetStgData[Period]&amp;TrendSheetStgData[Trend],TrendSheetPrdData[#All],9,FALSE),0)</f>
        <v>10</v>
      </c>
      <c r="J3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v>
      </c>
      <c r="K3108" s="5">
        <f>VLOOKUP(TrendSheetStgData[Population]&amp;TrendSheetStgData[Trend],Threshold[#All],4,FALSE)</f>
        <v>10</v>
      </c>
      <c r="L3108" s="5">
        <f>VLOOKUP(TrendSheetStgData[Population]&amp;TrendSheetStgData[Trend],Threshold[#All],5,FALSE)</f>
        <v>5</v>
      </c>
      <c r="M3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09" spans="1:13" x14ac:dyDescent="0.25">
      <c r="A3109" t="s">
        <v>117</v>
      </c>
      <c r="B3109" t="s">
        <v>117</v>
      </c>
      <c r="C3109" t="s">
        <v>91</v>
      </c>
      <c r="D3109" s="1" t="s">
        <v>114</v>
      </c>
      <c r="E3109" t="s">
        <v>113</v>
      </c>
      <c r="F3109" t="s">
        <v>21</v>
      </c>
      <c r="G3109">
        <v>10</v>
      </c>
      <c r="H3109">
        <v>19</v>
      </c>
      <c r="I3109" s="5">
        <f>IFERROR(VLOOKUP(TrendSheetStgData[Population]&amp;TrendSheetStgData[Cost Basis]&amp;TrendSheetStgData[Period]&amp;TrendSheetStgData[Trend],TrendSheetPrdData[#All],9,FALSE),0)</f>
        <v>0</v>
      </c>
      <c r="J3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09" s="5">
        <f>VLOOKUP(TrendSheetStgData[Population]&amp;TrendSheetStgData[Trend],Threshold[#All],4,FALSE)</f>
        <v>10</v>
      </c>
      <c r="L3109" s="5">
        <f>VLOOKUP(TrendSheetStgData[Population]&amp;TrendSheetStgData[Trend],Threshold[#All],5,FALSE)</f>
        <v>5</v>
      </c>
      <c r="M3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10" spans="1:13" x14ac:dyDescent="0.25">
      <c r="A3110" t="s">
        <v>117</v>
      </c>
      <c r="B3110" t="s">
        <v>117</v>
      </c>
      <c r="C3110" t="s">
        <v>91</v>
      </c>
      <c r="D3110" s="1" t="s">
        <v>92</v>
      </c>
      <c r="E3110" t="s">
        <v>93</v>
      </c>
      <c r="F3110" t="s">
        <v>22</v>
      </c>
      <c r="G3110">
        <v>11</v>
      </c>
      <c r="H3110">
        <v>3</v>
      </c>
      <c r="I3110" s="5">
        <f>IFERROR(VLOOKUP(TrendSheetStgData[Population]&amp;TrendSheetStgData[Cost Basis]&amp;TrendSheetStgData[Period]&amp;TrendSheetStgData[Trend],TrendSheetPrdData[#All],9,FALSE),0)</f>
        <v>3</v>
      </c>
      <c r="J3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0" s="5">
        <f>VLOOKUP(TrendSheetStgData[Population]&amp;TrendSheetStgData[Trend],Threshold[#All],4,FALSE)</f>
        <v>10</v>
      </c>
      <c r="L3110" s="5">
        <f>VLOOKUP(TrendSheetStgData[Population]&amp;TrendSheetStgData[Trend],Threshold[#All],5,FALSE)</f>
        <v>5</v>
      </c>
      <c r="M3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1" spans="1:13" x14ac:dyDescent="0.25">
      <c r="A3111" t="s">
        <v>117</v>
      </c>
      <c r="B3111" t="s">
        <v>117</v>
      </c>
      <c r="C3111" t="s">
        <v>91</v>
      </c>
      <c r="D3111" s="1" t="s">
        <v>94</v>
      </c>
      <c r="E3111" t="s">
        <v>93</v>
      </c>
      <c r="F3111" t="s">
        <v>22</v>
      </c>
      <c r="G3111">
        <v>11</v>
      </c>
      <c r="H3111">
        <v>7</v>
      </c>
      <c r="I3111" s="5">
        <f>IFERROR(VLOOKUP(TrendSheetStgData[Population]&amp;TrendSheetStgData[Cost Basis]&amp;TrendSheetStgData[Period]&amp;TrendSheetStgData[Trend],TrendSheetPrdData[#All],9,FALSE),0)</f>
        <v>7</v>
      </c>
      <c r="J3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1" s="5">
        <f>VLOOKUP(TrendSheetStgData[Population]&amp;TrendSheetStgData[Trend],Threshold[#All],4,FALSE)</f>
        <v>10</v>
      </c>
      <c r="L3111" s="5">
        <f>VLOOKUP(TrendSheetStgData[Population]&amp;TrendSheetStgData[Trend],Threshold[#All],5,FALSE)</f>
        <v>5</v>
      </c>
      <c r="M3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2" spans="1:13" x14ac:dyDescent="0.25">
      <c r="A3112" t="s">
        <v>117</v>
      </c>
      <c r="B3112" t="s">
        <v>117</v>
      </c>
      <c r="C3112" t="s">
        <v>91</v>
      </c>
      <c r="D3112" s="1" t="s">
        <v>95</v>
      </c>
      <c r="E3112" t="s">
        <v>93</v>
      </c>
      <c r="F3112" t="s">
        <v>22</v>
      </c>
      <c r="G3112">
        <v>11</v>
      </c>
      <c r="H3112">
        <v>7</v>
      </c>
      <c r="I3112" s="5">
        <f>IFERROR(VLOOKUP(TrendSheetStgData[Population]&amp;TrendSheetStgData[Cost Basis]&amp;TrendSheetStgData[Period]&amp;TrendSheetStgData[Trend],TrendSheetPrdData[#All],9,FALSE),0)</f>
        <v>7</v>
      </c>
      <c r="J3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2" s="5">
        <f>VLOOKUP(TrendSheetStgData[Population]&amp;TrendSheetStgData[Trend],Threshold[#All],4,FALSE)</f>
        <v>10</v>
      </c>
      <c r="L3112" s="5">
        <f>VLOOKUP(TrendSheetStgData[Population]&amp;TrendSheetStgData[Trend],Threshold[#All],5,FALSE)</f>
        <v>5</v>
      </c>
      <c r="M3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3" spans="1:13" x14ac:dyDescent="0.25">
      <c r="A3113" t="s">
        <v>117</v>
      </c>
      <c r="B3113" t="s">
        <v>117</v>
      </c>
      <c r="C3113" t="s">
        <v>91</v>
      </c>
      <c r="D3113" s="1" t="s">
        <v>96</v>
      </c>
      <c r="E3113" t="s">
        <v>93</v>
      </c>
      <c r="F3113" t="s">
        <v>22</v>
      </c>
      <c r="G3113">
        <v>11</v>
      </c>
      <c r="H3113">
        <v>10</v>
      </c>
      <c r="I3113" s="5">
        <f>IFERROR(VLOOKUP(TrendSheetStgData[Population]&amp;TrendSheetStgData[Cost Basis]&amp;TrendSheetStgData[Period]&amp;TrendSheetStgData[Trend],TrendSheetPrdData[#All],9,FALSE),0)</f>
        <v>10</v>
      </c>
      <c r="J3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3" s="5">
        <f>VLOOKUP(TrendSheetStgData[Population]&amp;TrendSheetStgData[Trend],Threshold[#All],4,FALSE)</f>
        <v>10</v>
      </c>
      <c r="L3113" s="5">
        <f>VLOOKUP(TrendSheetStgData[Population]&amp;TrendSheetStgData[Trend],Threshold[#All],5,FALSE)</f>
        <v>5</v>
      </c>
      <c r="M3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4" spans="1:13" x14ac:dyDescent="0.25">
      <c r="A3114" t="s">
        <v>117</v>
      </c>
      <c r="B3114" t="s">
        <v>117</v>
      </c>
      <c r="C3114" t="s">
        <v>91</v>
      </c>
      <c r="D3114" s="1" t="s">
        <v>97</v>
      </c>
      <c r="E3114" t="s">
        <v>93</v>
      </c>
      <c r="F3114" t="s">
        <v>22</v>
      </c>
      <c r="G3114">
        <v>11</v>
      </c>
      <c r="H3114">
        <v>2</v>
      </c>
      <c r="I3114" s="5">
        <f>IFERROR(VLOOKUP(TrendSheetStgData[Population]&amp;TrendSheetStgData[Cost Basis]&amp;TrendSheetStgData[Period]&amp;TrendSheetStgData[Trend],TrendSheetPrdData[#All],9,FALSE),0)</f>
        <v>2</v>
      </c>
      <c r="J3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4" s="5">
        <f>VLOOKUP(TrendSheetStgData[Population]&amp;TrendSheetStgData[Trend],Threshold[#All],4,FALSE)</f>
        <v>10</v>
      </c>
      <c r="L3114" s="5">
        <f>VLOOKUP(TrendSheetStgData[Population]&amp;TrendSheetStgData[Trend],Threshold[#All],5,FALSE)</f>
        <v>5</v>
      </c>
      <c r="M3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5" spans="1:13" x14ac:dyDescent="0.25">
      <c r="A3115" t="s">
        <v>117</v>
      </c>
      <c r="B3115" t="s">
        <v>117</v>
      </c>
      <c r="C3115" t="s">
        <v>91</v>
      </c>
      <c r="D3115" s="1" t="s">
        <v>98</v>
      </c>
      <c r="E3115" t="s">
        <v>93</v>
      </c>
      <c r="F3115" t="s">
        <v>22</v>
      </c>
      <c r="G3115">
        <v>11</v>
      </c>
      <c r="H3115">
        <v>5</v>
      </c>
      <c r="I3115" s="5">
        <f>IFERROR(VLOOKUP(TrendSheetStgData[Population]&amp;TrendSheetStgData[Cost Basis]&amp;TrendSheetStgData[Period]&amp;TrendSheetStgData[Trend],TrendSheetPrdData[#All],9,FALSE),0)</f>
        <v>5</v>
      </c>
      <c r="J3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5" s="5">
        <f>VLOOKUP(TrendSheetStgData[Population]&amp;TrendSheetStgData[Trend],Threshold[#All],4,FALSE)</f>
        <v>10</v>
      </c>
      <c r="L3115" s="5">
        <f>VLOOKUP(TrendSheetStgData[Population]&amp;TrendSheetStgData[Trend],Threshold[#All],5,FALSE)</f>
        <v>5</v>
      </c>
      <c r="M3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6" spans="1:13" x14ac:dyDescent="0.25">
      <c r="A3116" t="s">
        <v>117</v>
      </c>
      <c r="B3116" t="s">
        <v>117</v>
      </c>
      <c r="C3116" t="s">
        <v>91</v>
      </c>
      <c r="D3116" s="1" t="s">
        <v>99</v>
      </c>
      <c r="E3116" t="s">
        <v>93</v>
      </c>
      <c r="F3116" t="s">
        <v>22</v>
      </c>
      <c r="G3116">
        <v>11</v>
      </c>
      <c r="H3116">
        <v>22</v>
      </c>
      <c r="I3116" s="5">
        <f>IFERROR(VLOOKUP(TrendSheetStgData[Population]&amp;TrendSheetStgData[Cost Basis]&amp;TrendSheetStgData[Period]&amp;TrendSheetStgData[Trend],TrendSheetPrdData[#All],9,FALSE),0)</f>
        <v>22</v>
      </c>
      <c r="J3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6" s="5">
        <f>VLOOKUP(TrendSheetStgData[Population]&amp;TrendSheetStgData[Trend],Threshold[#All],4,FALSE)</f>
        <v>10</v>
      </c>
      <c r="L3116" s="5">
        <f>VLOOKUP(TrendSheetStgData[Population]&amp;TrendSheetStgData[Trend],Threshold[#All],5,FALSE)</f>
        <v>5</v>
      </c>
      <c r="M3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7" spans="1:13" x14ac:dyDescent="0.25">
      <c r="A3117" t="s">
        <v>117</v>
      </c>
      <c r="B3117" t="s">
        <v>117</v>
      </c>
      <c r="C3117" t="s">
        <v>91</v>
      </c>
      <c r="D3117" s="1" t="s">
        <v>100</v>
      </c>
      <c r="E3117" t="s">
        <v>93</v>
      </c>
      <c r="F3117" t="s">
        <v>22</v>
      </c>
      <c r="G3117">
        <v>11</v>
      </c>
      <c r="H3117">
        <v>3</v>
      </c>
      <c r="I3117" s="5">
        <f>IFERROR(VLOOKUP(TrendSheetStgData[Population]&amp;TrendSheetStgData[Cost Basis]&amp;TrendSheetStgData[Period]&amp;TrendSheetStgData[Trend],TrendSheetPrdData[#All],9,FALSE),0)</f>
        <v>3</v>
      </c>
      <c r="J3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7" s="5">
        <f>VLOOKUP(TrendSheetStgData[Population]&amp;TrendSheetStgData[Trend],Threshold[#All],4,FALSE)</f>
        <v>10</v>
      </c>
      <c r="L3117" s="5">
        <f>VLOOKUP(TrendSheetStgData[Population]&amp;TrendSheetStgData[Trend],Threshold[#All],5,FALSE)</f>
        <v>5</v>
      </c>
      <c r="M3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8" spans="1:13" x14ac:dyDescent="0.25">
      <c r="A3118" t="s">
        <v>117</v>
      </c>
      <c r="B3118" t="s">
        <v>117</v>
      </c>
      <c r="C3118" t="s">
        <v>91</v>
      </c>
      <c r="D3118" s="1" t="s">
        <v>101</v>
      </c>
      <c r="E3118" t="s">
        <v>93</v>
      </c>
      <c r="F3118" t="s">
        <v>22</v>
      </c>
      <c r="G3118">
        <v>11</v>
      </c>
      <c r="H3118">
        <v>3</v>
      </c>
      <c r="I3118" s="5">
        <f>IFERROR(VLOOKUP(TrendSheetStgData[Population]&amp;TrendSheetStgData[Cost Basis]&amp;TrendSheetStgData[Period]&amp;TrendSheetStgData[Trend],TrendSheetPrdData[#All],9,FALSE),0)</f>
        <v>3</v>
      </c>
      <c r="J3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8" s="5">
        <f>VLOOKUP(TrendSheetStgData[Population]&amp;TrendSheetStgData[Trend],Threshold[#All],4,FALSE)</f>
        <v>10</v>
      </c>
      <c r="L3118" s="5">
        <f>VLOOKUP(TrendSheetStgData[Population]&amp;TrendSheetStgData[Trend],Threshold[#All],5,FALSE)</f>
        <v>5</v>
      </c>
      <c r="M3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19" spans="1:13" x14ac:dyDescent="0.25">
      <c r="A3119" t="s">
        <v>117</v>
      </c>
      <c r="B3119" t="s">
        <v>117</v>
      </c>
      <c r="C3119" t="s">
        <v>91</v>
      </c>
      <c r="D3119" s="1" t="s">
        <v>102</v>
      </c>
      <c r="E3119" t="s">
        <v>93</v>
      </c>
      <c r="F3119" t="s">
        <v>22</v>
      </c>
      <c r="G3119">
        <v>11</v>
      </c>
      <c r="H3119">
        <v>21</v>
      </c>
      <c r="I3119" s="5">
        <f>IFERROR(VLOOKUP(TrendSheetStgData[Population]&amp;TrendSheetStgData[Cost Basis]&amp;TrendSheetStgData[Period]&amp;TrendSheetStgData[Trend],TrendSheetPrdData[#All],9,FALSE),0)</f>
        <v>21</v>
      </c>
      <c r="J3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19" s="5">
        <f>VLOOKUP(TrendSheetStgData[Population]&amp;TrendSheetStgData[Trend],Threshold[#All],4,FALSE)</f>
        <v>10</v>
      </c>
      <c r="L3119" s="5">
        <f>VLOOKUP(TrendSheetStgData[Population]&amp;TrendSheetStgData[Trend],Threshold[#All],5,FALSE)</f>
        <v>5</v>
      </c>
      <c r="M3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0" spans="1:13" x14ac:dyDescent="0.25">
      <c r="A3120" t="s">
        <v>117</v>
      </c>
      <c r="B3120" t="s">
        <v>117</v>
      </c>
      <c r="C3120" t="s">
        <v>91</v>
      </c>
      <c r="D3120" s="1" t="s">
        <v>103</v>
      </c>
      <c r="E3120" t="s">
        <v>93</v>
      </c>
      <c r="F3120" t="s">
        <v>22</v>
      </c>
      <c r="G3120">
        <v>11</v>
      </c>
      <c r="H3120">
        <v>10</v>
      </c>
      <c r="I3120" s="5">
        <f>IFERROR(VLOOKUP(TrendSheetStgData[Population]&amp;TrendSheetStgData[Cost Basis]&amp;TrendSheetStgData[Period]&amp;TrendSheetStgData[Trend],TrendSheetPrdData[#All],9,FALSE),0)</f>
        <v>10</v>
      </c>
      <c r="J3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0" s="5">
        <f>VLOOKUP(TrendSheetStgData[Population]&amp;TrendSheetStgData[Trend],Threshold[#All],4,FALSE)</f>
        <v>10</v>
      </c>
      <c r="L3120" s="5">
        <f>VLOOKUP(TrendSheetStgData[Population]&amp;TrendSheetStgData[Trend],Threshold[#All],5,FALSE)</f>
        <v>5</v>
      </c>
      <c r="M3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1" spans="1:13" x14ac:dyDescent="0.25">
      <c r="A3121" t="s">
        <v>117</v>
      </c>
      <c r="B3121" t="s">
        <v>117</v>
      </c>
      <c r="C3121" t="s">
        <v>91</v>
      </c>
      <c r="D3121" s="1" t="s">
        <v>104</v>
      </c>
      <c r="E3121" t="s">
        <v>93</v>
      </c>
      <c r="F3121" t="s">
        <v>22</v>
      </c>
      <c r="G3121">
        <v>11</v>
      </c>
      <c r="H3121">
        <v>7</v>
      </c>
      <c r="I3121" s="5">
        <f>IFERROR(VLOOKUP(TrendSheetStgData[Population]&amp;TrendSheetStgData[Cost Basis]&amp;TrendSheetStgData[Period]&amp;TrendSheetStgData[Trend],TrendSheetPrdData[#All],9,FALSE),0)</f>
        <v>7</v>
      </c>
      <c r="J3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1" s="5">
        <f>VLOOKUP(TrendSheetStgData[Population]&amp;TrendSheetStgData[Trend],Threshold[#All],4,FALSE)</f>
        <v>10</v>
      </c>
      <c r="L3121" s="5">
        <f>VLOOKUP(TrendSheetStgData[Population]&amp;TrendSheetStgData[Trend],Threshold[#All],5,FALSE)</f>
        <v>5</v>
      </c>
      <c r="M3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2" spans="1:13" x14ac:dyDescent="0.25">
      <c r="A3122" t="s">
        <v>117</v>
      </c>
      <c r="B3122" t="s">
        <v>117</v>
      </c>
      <c r="C3122" t="s">
        <v>91</v>
      </c>
      <c r="D3122" s="1" t="s">
        <v>105</v>
      </c>
      <c r="E3122" t="s">
        <v>93</v>
      </c>
      <c r="F3122" t="s">
        <v>22</v>
      </c>
      <c r="G3122">
        <v>11</v>
      </c>
      <c r="H3122">
        <v>14</v>
      </c>
      <c r="I3122" s="5">
        <f>IFERROR(VLOOKUP(TrendSheetStgData[Population]&amp;TrendSheetStgData[Cost Basis]&amp;TrendSheetStgData[Period]&amp;TrendSheetStgData[Trend],TrendSheetPrdData[#All],9,FALSE),0)</f>
        <v>14</v>
      </c>
      <c r="J3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2" s="5">
        <f>VLOOKUP(TrendSheetStgData[Population]&amp;TrendSheetStgData[Trend],Threshold[#All],4,FALSE)</f>
        <v>10</v>
      </c>
      <c r="L3122" s="5">
        <f>VLOOKUP(TrendSheetStgData[Population]&amp;TrendSheetStgData[Trend],Threshold[#All],5,FALSE)</f>
        <v>5</v>
      </c>
      <c r="M3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3" spans="1:13" x14ac:dyDescent="0.25">
      <c r="A3123" t="s">
        <v>117</v>
      </c>
      <c r="B3123" t="s">
        <v>117</v>
      </c>
      <c r="C3123" t="s">
        <v>91</v>
      </c>
      <c r="D3123" s="1" t="s">
        <v>106</v>
      </c>
      <c r="E3123" t="s">
        <v>93</v>
      </c>
      <c r="F3123" t="s">
        <v>22</v>
      </c>
      <c r="G3123">
        <v>11</v>
      </c>
      <c r="H3123">
        <v>16</v>
      </c>
      <c r="I3123" s="5">
        <f>IFERROR(VLOOKUP(TrendSheetStgData[Population]&amp;TrendSheetStgData[Cost Basis]&amp;TrendSheetStgData[Period]&amp;TrendSheetStgData[Trend],TrendSheetPrdData[#All],9,FALSE),0)</f>
        <v>16</v>
      </c>
      <c r="J3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3" s="5">
        <f>VLOOKUP(TrendSheetStgData[Population]&amp;TrendSheetStgData[Trend],Threshold[#All],4,FALSE)</f>
        <v>10</v>
      </c>
      <c r="L3123" s="5">
        <f>VLOOKUP(TrendSheetStgData[Population]&amp;TrendSheetStgData[Trend],Threshold[#All],5,FALSE)</f>
        <v>5</v>
      </c>
      <c r="M3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4" spans="1:13" x14ac:dyDescent="0.25">
      <c r="A3124" t="s">
        <v>117</v>
      </c>
      <c r="B3124" t="s">
        <v>117</v>
      </c>
      <c r="C3124" t="s">
        <v>91</v>
      </c>
      <c r="D3124" s="1" t="s">
        <v>107</v>
      </c>
      <c r="E3124" t="s">
        <v>93</v>
      </c>
      <c r="F3124" t="s">
        <v>22</v>
      </c>
      <c r="G3124">
        <v>11</v>
      </c>
      <c r="H3124">
        <v>2</v>
      </c>
      <c r="I3124" s="5">
        <f>IFERROR(VLOOKUP(TrendSheetStgData[Population]&amp;TrendSheetStgData[Cost Basis]&amp;TrendSheetStgData[Period]&amp;TrendSheetStgData[Trend],TrendSheetPrdData[#All],9,FALSE),0)</f>
        <v>2</v>
      </c>
      <c r="J3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4" s="5">
        <f>VLOOKUP(TrendSheetStgData[Population]&amp;TrendSheetStgData[Trend],Threshold[#All],4,FALSE)</f>
        <v>10</v>
      </c>
      <c r="L3124" s="5">
        <f>VLOOKUP(TrendSheetStgData[Population]&amp;TrendSheetStgData[Trend],Threshold[#All],5,FALSE)</f>
        <v>5</v>
      </c>
      <c r="M3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5" spans="1:13" x14ac:dyDescent="0.25">
      <c r="A3125" t="s">
        <v>117</v>
      </c>
      <c r="B3125" t="s">
        <v>117</v>
      </c>
      <c r="C3125" t="s">
        <v>91</v>
      </c>
      <c r="D3125" s="1" t="s">
        <v>108</v>
      </c>
      <c r="E3125" t="s">
        <v>93</v>
      </c>
      <c r="F3125" t="s">
        <v>22</v>
      </c>
      <c r="G3125">
        <v>11</v>
      </c>
      <c r="H3125">
        <v>7</v>
      </c>
      <c r="I3125" s="5">
        <f>IFERROR(VLOOKUP(TrendSheetStgData[Population]&amp;TrendSheetStgData[Cost Basis]&amp;TrendSheetStgData[Period]&amp;TrendSheetStgData[Trend],TrendSheetPrdData[#All],9,FALSE),0)</f>
        <v>7</v>
      </c>
      <c r="J3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5" s="5">
        <f>VLOOKUP(TrendSheetStgData[Population]&amp;TrendSheetStgData[Trend],Threshold[#All],4,FALSE)</f>
        <v>10</v>
      </c>
      <c r="L3125" s="5">
        <f>VLOOKUP(TrendSheetStgData[Population]&amp;TrendSheetStgData[Trend],Threshold[#All],5,FALSE)</f>
        <v>5</v>
      </c>
      <c r="M3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6" spans="1:13" x14ac:dyDescent="0.25">
      <c r="A3126" t="s">
        <v>117</v>
      </c>
      <c r="B3126" t="s">
        <v>117</v>
      </c>
      <c r="C3126" t="s">
        <v>91</v>
      </c>
      <c r="D3126" s="1" t="s">
        <v>109</v>
      </c>
      <c r="E3126" t="s">
        <v>93</v>
      </c>
      <c r="F3126" t="s">
        <v>22</v>
      </c>
      <c r="G3126">
        <v>11</v>
      </c>
      <c r="H3126">
        <v>3</v>
      </c>
      <c r="I3126" s="5">
        <f>IFERROR(VLOOKUP(TrendSheetStgData[Population]&amp;TrendSheetStgData[Cost Basis]&amp;TrendSheetStgData[Period]&amp;TrendSheetStgData[Trend],TrendSheetPrdData[#All],9,FALSE),0)</f>
        <v>3</v>
      </c>
      <c r="J3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6" s="5">
        <f>VLOOKUP(TrendSheetStgData[Population]&amp;TrendSheetStgData[Trend],Threshold[#All],4,FALSE)</f>
        <v>10</v>
      </c>
      <c r="L3126" s="5">
        <f>VLOOKUP(TrendSheetStgData[Population]&amp;TrendSheetStgData[Trend],Threshold[#All],5,FALSE)</f>
        <v>5</v>
      </c>
      <c r="M3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7" spans="1:13" x14ac:dyDescent="0.25">
      <c r="A3127" t="s">
        <v>117</v>
      </c>
      <c r="B3127" t="s">
        <v>117</v>
      </c>
      <c r="C3127" t="s">
        <v>91</v>
      </c>
      <c r="D3127" s="1" t="s">
        <v>110</v>
      </c>
      <c r="E3127" t="s">
        <v>113</v>
      </c>
      <c r="F3127" t="s">
        <v>22</v>
      </c>
      <c r="G3127">
        <v>11</v>
      </c>
      <c r="H3127">
        <v>3</v>
      </c>
      <c r="I3127" s="5">
        <f>IFERROR(VLOOKUP(TrendSheetStgData[Population]&amp;TrendSheetStgData[Cost Basis]&amp;TrendSheetStgData[Period]&amp;TrendSheetStgData[Trend],TrendSheetPrdData[#All],9,FALSE),0)</f>
        <v>3</v>
      </c>
      <c r="J3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7" s="5">
        <f>VLOOKUP(TrendSheetStgData[Population]&amp;TrendSheetStgData[Trend],Threshold[#All],4,FALSE)</f>
        <v>10</v>
      </c>
      <c r="L3127" s="5">
        <f>VLOOKUP(TrendSheetStgData[Population]&amp;TrendSheetStgData[Trend],Threshold[#All],5,FALSE)</f>
        <v>5</v>
      </c>
      <c r="M3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8" spans="1:13" x14ac:dyDescent="0.25">
      <c r="A3128" t="s">
        <v>117</v>
      </c>
      <c r="B3128" t="s">
        <v>117</v>
      </c>
      <c r="C3128" t="s">
        <v>91</v>
      </c>
      <c r="D3128" s="1" t="s">
        <v>111</v>
      </c>
      <c r="E3128" t="s">
        <v>113</v>
      </c>
      <c r="F3128" t="s">
        <v>22</v>
      </c>
      <c r="G3128">
        <v>11</v>
      </c>
      <c r="H3128">
        <v>3</v>
      </c>
      <c r="I3128" s="5">
        <f>IFERROR(VLOOKUP(TrendSheetStgData[Population]&amp;TrendSheetStgData[Cost Basis]&amp;TrendSheetStgData[Period]&amp;TrendSheetStgData[Trend],TrendSheetPrdData[#All],9,FALSE),0)</f>
        <v>3</v>
      </c>
      <c r="J3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8" s="5">
        <f>VLOOKUP(TrendSheetStgData[Population]&amp;TrendSheetStgData[Trend],Threshold[#All],4,FALSE)</f>
        <v>10</v>
      </c>
      <c r="L3128" s="5">
        <f>VLOOKUP(TrendSheetStgData[Population]&amp;TrendSheetStgData[Trend],Threshold[#All],5,FALSE)</f>
        <v>5</v>
      </c>
      <c r="M3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29" spans="1:13" x14ac:dyDescent="0.25">
      <c r="A3129" t="s">
        <v>117</v>
      </c>
      <c r="B3129" t="s">
        <v>117</v>
      </c>
      <c r="C3129" t="s">
        <v>91</v>
      </c>
      <c r="D3129" s="1" t="s">
        <v>112</v>
      </c>
      <c r="E3129" t="s">
        <v>113</v>
      </c>
      <c r="F3129" t="s">
        <v>22</v>
      </c>
      <c r="G3129">
        <v>11</v>
      </c>
      <c r="H3129">
        <v>3</v>
      </c>
      <c r="I3129" s="5">
        <f>IFERROR(VLOOKUP(TrendSheetStgData[Population]&amp;TrendSheetStgData[Cost Basis]&amp;TrendSheetStgData[Period]&amp;TrendSheetStgData[Trend],TrendSheetPrdData[#All],9,FALSE),0)</f>
        <v>3</v>
      </c>
      <c r="J3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29" s="5">
        <f>VLOOKUP(TrendSheetStgData[Population]&amp;TrendSheetStgData[Trend],Threshold[#All],4,FALSE)</f>
        <v>10</v>
      </c>
      <c r="L3129" s="5">
        <f>VLOOKUP(TrendSheetStgData[Population]&amp;TrendSheetStgData[Trend],Threshold[#All],5,FALSE)</f>
        <v>5</v>
      </c>
      <c r="M3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0" spans="1:13" x14ac:dyDescent="0.25">
      <c r="A3130" t="s">
        <v>117</v>
      </c>
      <c r="B3130" t="s">
        <v>117</v>
      </c>
      <c r="C3130" t="s">
        <v>91</v>
      </c>
      <c r="D3130" s="1" t="s">
        <v>114</v>
      </c>
      <c r="E3130" t="s">
        <v>113</v>
      </c>
      <c r="F3130" t="s">
        <v>22</v>
      </c>
      <c r="G3130">
        <v>11</v>
      </c>
      <c r="H3130">
        <v>10</v>
      </c>
      <c r="I3130" s="5">
        <f>IFERROR(VLOOKUP(TrendSheetStgData[Population]&amp;TrendSheetStgData[Cost Basis]&amp;TrendSheetStgData[Period]&amp;TrendSheetStgData[Trend],TrendSheetPrdData[#All],9,FALSE),0)</f>
        <v>0</v>
      </c>
      <c r="J3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30" s="5">
        <f>VLOOKUP(TrendSheetStgData[Population]&amp;TrendSheetStgData[Trend],Threshold[#All],4,FALSE)</f>
        <v>10</v>
      </c>
      <c r="L3130" s="5">
        <f>VLOOKUP(TrendSheetStgData[Population]&amp;TrendSheetStgData[Trend],Threshold[#All],5,FALSE)</f>
        <v>5</v>
      </c>
      <c r="M3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31" spans="1:13" x14ac:dyDescent="0.25">
      <c r="A3131" t="s">
        <v>117</v>
      </c>
      <c r="B3131" t="s">
        <v>117</v>
      </c>
      <c r="C3131" t="s">
        <v>91</v>
      </c>
      <c r="D3131" s="1" t="s">
        <v>92</v>
      </c>
      <c r="E3131" t="s">
        <v>93</v>
      </c>
      <c r="F3131" t="s">
        <v>23</v>
      </c>
      <c r="G3131">
        <v>12</v>
      </c>
      <c r="H3131">
        <v>14</v>
      </c>
      <c r="I3131" s="5">
        <f>IFERROR(VLOOKUP(TrendSheetStgData[Population]&amp;TrendSheetStgData[Cost Basis]&amp;TrendSheetStgData[Period]&amp;TrendSheetStgData[Trend],TrendSheetPrdData[#All],9,FALSE),0)</f>
        <v>14</v>
      </c>
      <c r="J3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1" s="5">
        <f>VLOOKUP(TrendSheetStgData[Population]&amp;TrendSheetStgData[Trend],Threshold[#All],4,FALSE)</f>
        <v>10</v>
      </c>
      <c r="L3131" s="5">
        <f>VLOOKUP(TrendSheetStgData[Population]&amp;TrendSheetStgData[Trend],Threshold[#All],5,FALSE)</f>
        <v>5</v>
      </c>
      <c r="M3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2" spans="1:13" x14ac:dyDescent="0.25">
      <c r="A3132" t="s">
        <v>117</v>
      </c>
      <c r="B3132" t="s">
        <v>117</v>
      </c>
      <c r="C3132" t="s">
        <v>91</v>
      </c>
      <c r="D3132" s="1" t="s">
        <v>94</v>
      </c>
      <c r="E3132" t="s">
        <v>93</v>
      </c>
      <c r="F3132" t="s">
        <v>23</v>
      </c>
      <c r="G3132">
        <v>12</v>
      </c>
      <c r="H3132">
        <v>0</v>
      </c>
      <c r="I3132" s="5">
        <f>IFERROR(VLOOKUP(TrendSheetStgData[Population]&amp;TrendSheetStgData[Cost Basis]&amp;TrendSheetStgData[Period]&amp;TrendSheetStgData[Trend],TrendSheetPrdData[#All],9,FALSE),0)</f>
        <v>0</v>
      </c>
      <c r="J3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2" s="5">
        <f>VLOOKUP(TrendSheetStgData[Population]&amp;TrendSheetStgData[Trend],Threshold[#All],4,FALSE)</f>
        <v>10</v>
      </c>
      <c r="L3132" s="5">
        <f>VLOOKUP(TrendSheetStgData[Population]&amp;TrendSheetStgData[Trend],Threshold[#All],5,FALSE)</f>
        <v>5</v>
      </c>
      <c r="M3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3" spans="1:13" x14ac:dyDescent="0.25">
      <c r="A3133" t="s">
        <v>117</v>
      </c>
      <c r="B3133" t="s">
        <v>117</v>
      </c>
      <c r="C3133" t="s">
        <v>91</v>
      </c>
      <c r="D3133" s="1" t="s">
        <v>95</v>
      </c>
      <c r="E3133" t="s">
        <v>93</v>
      </c>
      <c r="F3133" t="s">
        <v>23</v>
      </c>
      <c r="G3133">
        <v>12</v>
      </c>
      <c r="H3133">
        <v>3</v>
      </c>
      <c r="I3133" s="5">
        <f>IFERROR(VLOOKUP(TrendSheetStgData[Population]&amp;TrendSheetStgData[Cost Basis]&amp;TrendSheetStgData[Period]&amp;TrendSheetStgData[Trend],TrendSheetPrdData[#All],9,FALSE),0)</f>
        <v>3</v>
      </c>
      <c r="J3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3" s="5">
        <f>VLOOKUP(TrendSheetStgData[Population]&amp;TrendSheetStgData[Trend],Threshold[#All],4,FALSE)</f>
        <v>10</v>
      </c>
      <c r="L3133" s="5">
        <f>VLOOKUP(TrendSheetStgData[Population]&amp;TrendSheetStgData[Trend],Threshold[#All],5,FALSE)</f>
        <v>5</v>
      </c>
      <c r="M3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4" spans="1:13" x14ac:dyDescent="0.25">
      <c r="A3134" t="s">
        <v>117</v>
      </c>
      <c r="B3134" t="s">
        <v>117</v>
      </c>
      <c r="C3134" t="s">
        <v>91</v>
      </c>
      <c r="D3134" s="1" t="s">
        <v>96</v>
      </c>
      <c r="E3134" t="s">
        <v>93</v>
      </c>
      <c r="F3134" t="s">
        <v>23</v>
      </c>
      <c r="G3134">
        <v>12</v>
      </c>
      <c r="H3134">
        <v>16</v>
      </c>
      <c r="I3134" s="5">
        <f>IFERROR(VLOOKUP(TrendSheetStgData[Population]&amp;TrendSheetStgData[Cost Basis]&amp;TrendSheetStgData[Period]&amp;TrendSheetStgData[Trend],TrendSheetPrdData[#All],9,FALSE),0)</f>
        <v>16</v>
      </c>
      <c r="J3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4" s="5">
        <f>VLOOKUP(TrendSheetStgData[Population]&amp;TrendSheetStgData[Trend],Threshold[#All],4,FALSE)</f>
        <v>10</v>
      </c>
      <c r="L3134" s="5">
        <f>VLOOKUP(TrendSheetStgData[Population]&amp;TrendSheetStgData[Trend],Threshold[#All],5,FALSE)</f>
        <v>5</v>
      </c>
      <c r="M3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5" spans="1:13" x14ac:dyDescent="0.25">
      <c r="A3135" t="s">
        <v>117</v>
      </c>
      <c r="B3135" t="s">
        <v>117</v>
      </c>
      <c r="C3135" t="s">
        <v>91</v>
      </c>
      <c r="D3135" s="1" t="s">
        <v>97</v>
      </c>
      <c r="E3135" t="s">
        <v>93</v>
      </c>
      <c r="F3135" t="s">
        <v>23</v>
      </c>
      <c r="G3135">
        <v>12</v>
      </c>
      <c r="H3135">
        <v>2</v>
      </c>
      <c r="I3135" s="5">
        <f>IFERROR(VLOOKUP(TrendSheetStgData[Population]&amp;TrendSheetStgData[Cost Basis]&amp;TrendSheetStgData[Period]&amp;TrendSheetStgData[Trend],TrendSheetPrdData[#All],9,FALSE),0)</f>
        <v>2</v>
      </c>
      <c r="J3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5" s="5">
        <f>VLOOKUP(TrendSheetStgData[Population]&amp;TrendSheetStgData[Trend],Threshold[#All],4,FALSE)</f>
        <v>10</v>
      </c>
      <c r="L3135" s="5">
        <f>VLOOKUP(TrendSheetStgData[Population]&amp;TrendSheetStgData[Trend],Threshold[#All],5,FALSE)</f>
        <v>5</v>
      </c>
      <c r="M3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6" spans="1:13" x14ac:dyDescent="0.25">
      <c r="A3136" t="s">
        <v>117</v>
      </c>
      <c r="B3136" t="s">
        <v>117</v>
      </c>
      <c r="C3136" t="s">
        <v>91</v>
      </c>
      <c r="D3136" s="1" t="s">
        <v>98</v>
      </c>
      <c r="E3136" t="s">
        <v>93</v>
      </c>
      <c r="F3136" t="s">
        <v>23</v>
      </c>
      <c r="G3136">
        <v>12</v>
      </c>
      <c r="H3136">
        <v>8</v>
      </c>
      <c r="I3136" s="5">
        <f>IFERROR(VLOOKUP(TrendSheetStgData[Population]&amp;TrendSheetStgData[Cost Basis]&amp;TrendSheetStgData[Period]&amp;TrendSheetStgData[Trend],TrendSheetPrdData[#All],9,FALSE),0)</f>
        <v>8</v>
      </c>
      <c r="J3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6" s="5">
        <f>VLOOKUP(TrendSheetStgData[Population]&amp;TrendSheetStgData[Trend],Threshold[#All],4,FALSE)</f>
        <v>10</v>
      </c>
      <c r="L3136" s="5">
        <f>VLOOKUP(TrendSheetStgData[Population]&amp;TrendSheetStgData[Trend],Threshold[#All],5,FALSE)</f>
        <v>5</v>
      </c>
      <c r="M3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7" spans="1:13" x14ac:dyDescent="0.25">
      <c r="A3137" t="s">
        <v>117</v>
      </c>
      <c r="B3137" t="s">
        <v>117</v>
      </c>
      <c r="C3137" t="s">
        <v>91</v>
      </c>
      <c r="D3137" s="1" t="s">
        <v>99</v>
      </c>
      <c r="E3137" t="s">
        <v>93</v>
      </c>
      <c r="F3137" t="s">
        <v>23</v>
      </c>
      <c r="G3137">
        <v>12</v>
      </c>
      <c r="H3137">
        <v>5</v>
      </c>
      <c r="I3137" s="5">
        <f>IFERROR(VLOOKUP(TrendSheetStgData[Population]&amp;TrendSheetStgData[Cost Basis]&amp;TrendSheetStgData[Period]&amp;TrendSheetStgData[Trend],TrendSheetPrdData[#All],9,FALSE),0)</f>
        <v>5</v>
      </c>
      <c r="J3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7" s="5">
        <f>VLOOKUP(TrendSheetStgData[Population]&amp;TrendSheetStgData[Trend],Threshold[#All],4,FALSE)</f>
        <v>10</v>
      </c>
      <c r="L3137" s="5">
        <f>VLOOKUP(TrendSheetStgData[Population]&amp;TrendSheetStgData[Trend],Threshold[#All],5,FALSE)</f>
        <v>5</v>
      </c>
      <c r="M3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8" spans="1:13" x14ac:dyDescent="0.25">
      <c r="A3138" t="s">
        <v>117</v>
      </c>
      <c r="B3138" t="s">
        <v>117</v>
      </c>
      <c r="C3138" t="s">
        <v>91</v>
      </c>
      <c r="D3138" s="1" t="s">
        <v>100</v>
      </c>
      <c r="E3138" t="s">
        <v>93</v>
      </c>
      <c r="F3138" t="s">
        <v>23</v>
      </c>
      <c r="G3138">
        <v>12</v>
      </c>
      <c r="H3138">
        <v>3</v>
      </c>
      <c r="I3138" s="5">
        <f>IFERROR(VLOOKUP(TrendSheetStgData[Population]&amp;TrendSheetStgData[Cost Basis]&amp;TrendSheetStgData[Period]&amp;TrendSheetStgData[Trend],TrendSheetPrdData[#All],9,FALSE),0)</f>
        <v>3</v>
      </c>
      <c r="J3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8" s="5">
        <f>VLOOKUP(TrendSheetStgData[Population]&amp;TrendSheetStgData[Trend],Threshold[#All],4,FALSE)</f>
        <v>10</v>
      </c>
      <c r="L3138" s="5">
        <f>VLOOKUP(TrendSheetStgData[Population]&amp;TrendSheetStgData[Trend],Threshold[#All],5,FALSE)</f>
        <v>5</v>
      </c>
      <c r="M3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39" spans="1:13" x14ac:dyDescent="0.25">
      <c r="A3139" t="s">
        <v>117</v>
      </c>
      <c r="B3139" t="s">
        <v>117</v>
      </c>
      <c r="C3139" t="s">
        <v>91</v>
      </c>
      <c r="D3139" s="1" t="s">
        <v>101</v>
      </c>
      <c r="E3139" t="s">
        <v>93</v>
      </c>
      <c r="F3139" t="s">
        <v>23</v>
      </c>
      <c r="G3139">
        <v>12</v>
      </c>
      <c r="H3139">
        <v>0</v>
      </c>
      <c r="I3139" s="5">
        <f>IFERROR(VLOOKUP(TrendSheetStgData[Population]&amp;TrendSheetStgData[Cost Basis]&amp;TrendSheetStgData[Period]&amp;TrendSheetStgData[Trend],TrendSheetPrdData[#All],9,FALSE),0)</f>
        <v>0</v>
      </c>
      <c r="J3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39" s="5">
        <f>VLOOKUP(TrendSheetStgData[Population]&amp;TrendSheetStgData[Trend],Threshold[#All],4,FALSE)</f>
        <v>10</v>
      </c>
      <c r="L3139" s="5">
        <f>VLOOKUP(TrendSheetStgData[Population]&amp;TrendSheetStgData[Trend],Threshold[#All],5,FALSE)</f>
        <v>5</v>
      </c>
      <c r="M3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0" spans="1:13" x14ac:dyDescent="0.25">
      <c r="A3140" t="s">
        <v>117</v>
      </c>
      <c r="B3140" t="s">
        <v>117</v>
      </c>
      <c r="C3140" t="s">
        <v>91</v>
      </c>
      <c r="D3140" s="1" t="s">
        <v>102</v>
      </c>
      <c r="E3140" t="s">
        <v>93</v>
      </c>
      <c r="F3140" t="s">
        <v>23</v>
      </c>
      <c r="G3140">
        <v>12</v>
      </c>
      <c r="H3140">
        <v>0</v>
      </c>
      <c r="I3140" s="5">
        <f>IFERROR(VLOOKUP(TrendSheetStgData[Population]&amp;TrendSheetStgData[Cost Basis]&amp;TrendSheetStgData[Period]&amp;TrendSheetStgData[Trend],TrendSheetPrdData[#All],9,FALSE),0)</f>
        <v>0</v>
      </c>
      <c r="J3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0" s="5">
        <f>VLOOKUP(TrendSheetStgData[Population]&amp;TrendSheetStgData[Trend],Threshold[#All],4,FALSE)</f>
        <v>10</v>
      </c>
      <c r="L3140" s="5">
        <f>VLOOKUP(TrendSheetStgData[Population]&amp;TrendSheetStgData[Trend],Threshold[#All],5,FALSE)</f>
        <v>5</v>
      </c>
      <c r="M3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1" spans="1:13" x14ac:dyDescent="0.25">
      <c r="A3141" t="s">
        <v>117</v>
      </c>
      <c r="B3141" t="s">
        <v>117</v>
      </c>
      <c r="C3141" t="s">
        <v>91</v>
      </c>
      <c r="D3141" s="1" t="s">
        <v>103</v>
      </c>
      <c r="E3141" t="s">
        <v>93</v>
      </c>
      <c r="F3141" t="s">
        <v>23</v>
      </c>
      <c r="G3141">
        <v>12</v>
      </c>
      <c r="H3141">
        <v>2</v>
      </c>
      <c r="I3141" s="5">
        <f>IFERROR(VLOOKUP(TrendSheetStgData[Population]&amp;TrendSheetStgData[Cost Basis]&amp;TrendSheetStgData[Period]&amp;TrendSheetStgData[Trend],TrendSheetPrdData[#All],9,FALSE),0)</f>
        <v>2</v>
      </c>
      <c r="J3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1" s="5">
        <f>VLOOKUP(TrendSheetStgData[Population]&amp;TrendSheetStgData[Trend],Threshold[#All],4,FALSE)</f>
        <v>10</v>
      </c>
      <c r="L3141" s="5">
        <f>VLOOKUP(TrendSheetStgData[Population]&amp;TrendSheetStgData[Trend],Threshold[#All],5,FALSE)</f>
        <v>5</v>
      </c>
      <c r="M3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2" spans="1:13" x14ac:dyDescent="0.25">
      <c r="A3142" t="s">
        <v>117</v>
      </c>
      <c r="B3142" t="s">
        <v>117</v>
      </c>
      <c r="C3142" t="s">
        <v>91</v>
      </c>
      <c r="D3142" s="1" t="s">
        <v>104</v>
      </c>
      <c r="E3142" t="s">
        <v>93</v>
      </c>
      <c r="F3142" t="s">
        <v>23</v>
      </c>
      <c r="G3142">
        <v>12</v>
      </c>
      <c r="H3142">
        <v>2</v>
      </c>
      <c r="I3142" s="5">
        <f>IFERROR(VLOOKUP(TrendSheetStgData[Population]&amp;TrendSheetStgData[Cost Basis]&amp;TrendSheetStgData[Period]&amp;TrendSheetStgData[Trend],TrendSheetPrdData[#All],9,FALSE),0)</f>
        <v>2</v>
      </c>
      <c r="J3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2" s="5">
        <f>VLOOKUP(TrendSheetStgData[Population]&amp;TrendSheetStgData[Trend],Threshold[#All],4,FALSE)</f>
        <v>10</v>
      </c>
      <c r="L3142" s="5">
        <f>VLOOKUP(TrendSheetStgData[Population]&amp;TrendSheetStgData[Trend],Threshold[#All],5,FALSE)</f>
        <v>5</v>
      </c>
      <c r="M3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3" spans="1:13" x14ac:dyDescent="0.25">
      <c r="A3143" t="s">
        <v>117</v>
      </c>
      <c r="B3143" t="s">
        <v>117</v>
      </c>
      <c r="C3143" t="s">
        <v>91</v>
      </c>
      <c r="D3143" s="1" t="s">
        <v>105</v>
      </c>
      <c r="E3143" t="s">
        <v>93</v>
      </c>
      <c r="F3143" t="s">
        <v>23</v>
      </c>
      <c r="G3143">
        <v>12</v>
      </c>
      <c r="H3143">
        <v>2</v>
      </c>
      <c r="I3143" s="5">
        <f>IFERROR(VLOOKUP(TrendSheetStgData[Population]&amp;TrendSheetStgData[Cost Basis]&amp;TrendSheetStgData[Period]&amp;TrendSheetStgData[Trend],TrendSheetPrdData[#All],9,FALSE),0)</f>
        <v>2</v>
      </c>
      <c r="J3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3" s="5">
        <f>VLOOKUP(TrendSheetStgData[Population]&amp;TrendSheetStgData[Trend],Threshold[#All],4,FALSE)</f>
        <v>10</v>
      </c>
      <c r="L3143" s="5">
        <f>VLOOKUP(TrendSheetStgData[Population]&amp;TrendSheetStgData[Trend],Threshold[#All],5,FALSE)</f>
        <v>5</v>
      </c>
      <c r="M3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4" spans="1:13" x14ac:dyDescent="0.25">
      <c r="A3144" t="s">
        <v>117</v>
      </c>
      <c r="B3144" t="s">
        <v>117</v>
      </c>
      <c r="C3144" t="s">
        <v>91</v>
      </c>
      <c r="D3144" s="1" t="s">
        <v>106</v>
      </c>
      <c r="E3144" t="s">
        <v>93</v>
      </c>
      <c r="F3144" t="s">
        <v>23</v>
      </c>
      <c r="G3144">
        <v>12</v>
      </c>
      <c r="H3144">
        <v>9</v>
      </c>
      <c r="I3144" s="5">
        <f>IFERROR(VLOOKUP(TrendSheetStgData[Population]&amp;TrendSheetStgData[Cost Basis]&amp;TrendSheetStgData[Period]&amp;TrendSheetStgData[Trend],TrendSheetPrdData[#All],9,FALSE),0)</f>
        <v>9</v>
      </c>
      <c r="J3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4" s="5">
        <f>VLOOKUP(TrendSheetStgData[Population]&amp;TrendSheetStgData[Trend],Threshold[#All],4,FALSE)</f>
        <v>10</v>
      </c>
      <c r="L3144" s="5">
        <f>VLOOKUP(TrendSheetStgData[Population]&amp;TrendSheetStgData[Trend],Threshold[#All],5,FALSE)</f>
        <v>5</v>
      </c>
      <c r="M3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5" spans="1:13" x14ac:dyDescent="0.25">
      <c r="A3145" t="s">
        <v>117</v>
      </c>
      <c r="B3145" t="s">
        <v>117</v>
      </c>
      <c r="C3145" t="s">
        <v>91</v>
      </c>
      <c r="D3145" s="1" t="s">
        <v>107</v>
      </c>
      <c r="E3145" t="s">
        <v>93</v>
      </c>
      <c r="F3145" t="s">
        <v>23</v>
      </c>
      <c r="G3145">
        <v>12</v>
      </c>
      <c r="H3145">
        <v>7</v>
      </c>
      <c r="I3145" s="5">
        <f>IFERROR(VLOOKUP(TrendSheetStgData[Population]&amp;TrendSheetStgData[Cost Basis]&amp;TrendSheetStgData[Period]&amp;TrendSheetStgData[Trend],TrendSheetPrdData[#All],9,FALSE),0)</f>
        <v>7</v>
      </c>
      <c r="J3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5" s="5">
        <f>VLOOKUP(TrendSheetStgData[Population]&amp;TrendSheetStgData[Trend],Threshold[#All],4,FALSE)</f>
        <v>10</v>
      </c>
      <c r="L3145" s="5">
        <f>VLOOKUP(TrendSheetStgData[Population]&amp;TrendSheetStgData[Trend],Threshold[#All],5,FALSE)</f>
        <v>5</v>
      </c>
      <c r="M3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6" spans="1:13" x14ac:dyDescent="0.25">
      <c r="A3146" t="s">
        <v>117</v>
      </c>
      <c r="B3146" t="s">
        <v>117</v>
      </c>
      <c r="C3146" t="s">
        <v>91</v>
      </c>
      <c r="D3146" s="1" t="s">
        <v>108</v>
      </c>
      <c r="E3146" t="s">
        <v>93</v>
      </c>
      <c r="F3146" t="s">
        <v>23</v>
      </c>
      <c r="G3146">
        <v>12</v>
      </c>
      <c r="H3146">
        <v>7</v>
      </c>
      <c r="I3146" s="5">
        <f>IFERROR(VLOOKUP(TrendSheetStgData[Population]&amp;TrendSheetStgData[Cost Basis]&amp;TrendSheetStgData[Period]&amp;TrendSheetStgData[Trend],TrendSheetPrdData[#All],9,FALSE),0)</f>
        <v>7</v>
      </c>
      <c r="J3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6" s="5">
        <f>VLOOKUP(TrendSheetStgData[Population]&amp;TrendSheetStgData[Trend],Threshold[#All],4,FALSE)</f>
        <v>10</v>
      </c>
      <c r="L3146" s="5">
        <f>VLOOKUP(TrendSheetStgData[Population]&amp;TrendSheetStgData[Trend],Threshold[#All],5,FALSE)</f>
        <v>5</v>
      </c>
      <c r="M3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7" spans="1:13" x14ac:dyDescent="0.25">
      <c r="A3147" t="s">
        <v>117</v>
      </c>
      <c r="B3147" t="s">
        <v>117</v>
      </c>
      <c r="C3147" t="s">
        <v>91</v>
      </c>
      <c r="D3147" s="1" t="s">
        <v>109</v>
      </c>
      <c r="E3147" t="s">
        <v>93</v>
      </c>
      <c r="F3147" t="s">
        <v>23</v>
      </c>
      <c r="G3147">
        <v>12</v>
      </c>
      <c r="H3147">
        <v>16</v>
      </c>
      <c r="I3147" s="5">
        <f>IFERROR(VLOOKUP(TrendSheetStgData[Population]&amp;TrendSheetStgData[Cost Basis]&amp;TrendSheetStgData[Period]&amp;TrendSheetStgData[Trend],TrendSheetPrdData[#All],9,FALSE),0)</f>
        <v>16</v>
      </c>
      <c r="J3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7" s="5">
        <f>VLOOKUP(TrendSheetStgData[Population]&amp;TrendSheetStgData[Trend],Threshold[#All],4,FALSE)</f>
        <v>10</v>
      </c>
      <c r="L3147" s="5">
        <f>VLOOKUP(TrendSheetStgData[Population]&amp;TrendSheetStgData[Trend],Threshold[#All],5,FALSE)</f>
        <v>5</v>
      </c>
      <c r="M3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8" spans="1:13" x14ac:dyDescent="0.25">
      <c r="A3148" t="s">
        <v>117</v>
      </c>
      <c r="B3148" t="s">
        <v>117</v>
      </c>
      <c r="C3148" t="s">
        <v>91</v>
      </c>
      <c r="D3148" s="1" t="s">
        <v>110</v>
      </c>
      <c r="E3148" t="s">
        <v>113</v>
      </c>
      <c r="F3148" t="s">
        <v>23</v>
      </c>
      <c r="G3148">
        <v>12</v>
      </c>
      <c r="H3148">
        <v>0</v>
      </c>
      <c r="I3148" s="5">
        <f>IFERROR(VLOOKUP(TrendSheetStgData[Population]&amp;TrendSheetStgData[Cost Basis]&amp;TrendSheetStgData[Period]&amp;TrendSheetStgData[Trend],TrendSheetPrdData[#All],9,FALSE),0)</f>
        <v>0</v>
      </c>
      <c r="J3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8" s="5">
        <f>VLOOKUP(TrendSheetStgData[Population]&amp;TrendSheetStgData[Trend],Threshold[#All],4,FALSE)</f>
        <v>10</v>
      </c>
      <c r="L3148" s="5">
        <f>VLOOKUP(TrendSheetStgData[Population]&amp;TrendSheetStgData[Trend],Threshold[#All],5,FALSE)</f>
        <v>5</v>
      </c>
      <c r="M3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49" spans="1:13" x14ac:dyDescent="0.25">
      <c r="A3149" t="s">
        <v>117</v>
      </c>
      <c r="B3149" t="s">
        <v>117</v>
      </c>
      <c r="C3149" t="s">
        <v>91</v>
      </c>
      <c r="D3149" s="1" t="s">
        <v>111</v>
      </c>
      <c r="E3149" t="s">
        <v>113</v>
      </c>
      <c r="F3149" t="s">
        <v>23</v>
      </c>
      <c r="G3149">
        <v>12</v>
      </c>
      <c r="H3149">
        <v>7</v>
      </c>
      <c r="I3149" s="5">
        <f>IFERROR(VLOOKUP(TrendSheetStgData[Population]&amp;TrendSheetStgData[Cost Basis]&amp;TrendSheetStgData[Period]&amp;TrendSheetStgData[Trend],TrendSheetPrdData[#All],9,FALSE),0)</f>
        <v>7</v>
      </c>
      <c r="J3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49" s="5">
        <f>VLOOKUP(TrendSheetStgData[Population]&amp;TrendSheetStgData[Trend],Threshold[#All],4,FALSE)</f>
        <v>10</v>
      </c>
      <c r="L3149" s="5">
        <f>VLOOKUP(TrendSheetStgData[Population]&amp;TrendSheetStgData[Trend],Threshold[#All],5,FALSE)</f>
        <v>5</v>
      </c>
      <c r="M3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0" spans="1:13" x14ac:dyDescent="0.25">
      <c r="A3150" t="s">
        <v>117</v>
      </c>
      <c r="B3150" t="s">
        <v>117</v>
      </c>
      <c r="C3150" t="s">
        <v>91</v>
      </c>
      <c r="D3150" s="1" t="s">
        <v>112</v>
      </c>
      <c r="E3150" t="s">
        <v>113</v>
      </c>
      <c r="F3150" t="s">
        <v>23</v>
      </c>
      <c r="G3150">
        <v>12</v>
      </c>
      <c r="H3150">
        <v>6</v>
      </c>
      <c r="I3150" s="5">
        <f>IFERROR(VLOOKUP(TrendSheetStgData[Population]&amp;TrendSheetStgData[Cost Basis]&amp;TrendSheetStgData[Period]&amp;TrendSheetStgData[Trend],TrendSheetPrdData[#All],9,FALSE),0)</f>
        <v>3</v>
      </c>
      <c r="J3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50" s="5">
        <f>VLOOKUP(TrendSheetStgData[Population]&amp;TrendSheetStgData[Trend],Threshold[#All],4,FALSE)</f>
        <v>10</v>
      </c>
      <c r="L3150" s="5">
        <f>VLOOKUP(TrendSheetStgData[Population]&amp;TrendSheetStgData[Trend],Threshold[#All],5,FALSE)</f>
        <v>5</v>
      </c>
      <c r="M3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51" spans="1:13" x14ac:dyDescent="0.25">
      <c r="A3151" t="s">
        <v>117</v>
      </c>
      <c r="B3151" t="s">
        <v>117</v>
      </c>
      <c r="C3151" t="s">
        <v>91</v>
      </c>
      <c r="D3151" s="1" t="s">
        <v>114</v>
      </c>
      <c r="E3151" t="s">
        <v>113</v>
      </c>
      <c r="F3151" t="s">
        <v>23</v>
      </c>
      <c r="G3151">
        <v>12</v>
      </c>
      <c r="H3151">
        <v>0</v>
      </c>
      <c r="I3151" s="5">
        <f>IFERROR(VLOOKUP(TrendSheetStgData[Population]&amp;TrendSheetStgData[Cost Basis]&amp;TrendSheetStgData[Period]&amp;TrendSheetStgData[Trend],TrendSheetPrdData[#All],9,FALSE),0)</f>
        <v>0</v>
      </c>
      <c r="J3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1" s="5">
        <f>VLOOKUP(TrendSheetStgData[Population]&amp;TrendSheetStgData[Trend],Threshold[#All],4,FALSE)</f>
        <v>10</v>
      </c>
      <c r="L3151" s="5">
        <f>VLOOKUP(TrendSheetStgData[Population]&amp;TrendSheetStgData[Trend],Threshold[#All],5,FALSE)</f>
        <v>5</v>
      </c>
      <c r="M3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2" spans="1:13" x14ac:dyDescent="0.25">
      <c r="A3152" t="s">
        <v>117</v>
      </c>
      <c r="B3152" t="s">
        <v>117</v>
      </c>
      <c r="C3152" t="s">
        <v>91</v>
      </c>
      <c r="D3152" s="1" t="s">
        <v>92</v>
      </c>
      <c r="E3152" t="s">
        <v>93</v>
      </c>
      <c r="F3152" t="s">
        <v>24</v>
      </c>
      <c r="G3152">
        <v>13</v>
      </c>
      <c r="H3152">
        <v>45486</v>
      </c>
      <c r="I3152" s="5">
        <f>IFERROR(VLOOKUP(TrendSheetStgData[Population]&amp;TrendSheetStgData[Cost Basis]&amp;TrendSheetStgData[Period]&amp;TrendSheetStgData[Trend],TrendSheetPrdData[#All],9,FALSE),0)</f>
        <v>45486</v>
      </c>
      <c r="J3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2" s="5">
        <f>VLOOKUP(TrendSheetStgData[Population]&amp;TrendSheetStgData[Trend],Threshold[#All],4,FALSE)</f>
        <v>10</v>
      </c>
      <c r="L3152" s="5">
        <f>VLOOKUP(TrendSheetStgData[Population]&amp;TrendSheetStgData[Trend],Threshold[#All],5,FALSE)</f>
        <v>5</v>
      </c>
      <c r="M3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3" spans="1:13" x14ac:dyDescent="0.25">
      <c r="A3153" t="s">
        <v>117</v>
      </c>
      <c r="B3153" t="s">
        <v>117</v>
      </c>
      <c r="C3153" t="s">
        <v>91</v>
      </c>
      <c r="D3153" s="1" t="s">
        <v>94</v>
      </c>
      <c r="E3153" t="s">
        <v>93</v>
      </c>
      <c r="F3153" t="s">
        <v>24</v>
      </c>
      <c r="G3153">
        <v>13</v>
      </c>
      <c r="H3153">
        <v>51089</v>
      </c>
      <c r="I3153" s="5">
        <f>IFERROR(VLOOKUP(TrendSheetStgData[Population]&amp;TrendSheetStgData[Cost Basis]&amp;TrendSheetStgData[Period]&amp;TrendSheetStgData[Trend],TrendSheetPrdData[#All],9,FALSE),0)</f>
        <v>51089</v>
      </c>
      <c r="J3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3" s="5">
        <f>VLOOKUP(TrendSheetStgData[Population]&amp;TrendSheetStgData[Trend],Threshold[#All],4,FALSE)</f>
        <v>10</v>
      </c>
      <c r="L3153" s="5">
        <f>VLOOKUP(TrendSheetStgData[Population]&amp;TrendSheetStgData[Trend],Threshold[#All],5,FALSE)</f>
        <v>5</v>
      </c>
      <c r="M3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4" spans="1:13" x14ac:dyDescent="0.25">
      <c r="A3154" t="s">
        <v>117</v>
      </c>
      <c r="B3154" t="s">
        <v>117</v>
      </c>
      <c r="C3154" t="s">
        <v>91</v>
      </c>
      <c r="D3154" s="1" t="s">
        <v>95</v>
      </c>
      <c r="E3154" t="s">
        <v>93</v>
      </c>
      <c r="F3154" t="s">
        <v>24</v>
      </c>
      <c r="G3154">
        <v>13</v>
      </c>
      <c r="H3154">
        <v>69421</v>
      </c>
      <c r="I3154" s="5">
        <f>IFERROR(VLOOKUP(TrendSheetStgData[Population]&amp;TrendSheetStgData[Cost Basis]&amp;TrendSheetStgData[Period]&amp;TrendSheetStgData[Trend],TrendSheetPrdData[#All],9,FALSE),0)</f>
        <v>69421</v>
      </c>
      <c r="J3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4" s="5">
        <f>VLOOKUP(TrendSheetStgData[Population]&amp;TrendSheetStgData[Trend],Threshold[#All],4,FALSE)</f>
        <v>10</v>
      </c>
      <c r="L3154" s="5">
        <f>VLOOKUP(TrendSheetStgData[Population]&amp;TrendSheetStgData[Trend],Threshold[#All],5,FALSE)</f>
        <v>5</v>
      </c>
      <c r="M3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5" spans="1:13" x14ac:dyDescent="0.25">
      <c r="A3155" t="s">
        <v>117</v>
      </c>
      <c r="B3155" t="s">
        <v>117</v>
      </c>
      <c r="C3155" t="s">
        <v>91</v>
      </c>
      <c r="D3155" s="1" t="s">
        <v>96</v>
      </c>
      <c r="E3155" t="s">
        <v>93</v>
      </c>
      <c r="F3155" t="s">
        <v>24</v>
      </c>
      <c r="G3155">
        <v>13</v>
      </c>
      <c r="H3155">
        <v>57272</v>
      </c>
      <c r="I3155" s="5">
        <f>IFERROR(VLOOKUP(TrendSheetStgData[Population]&amp;TrendSheetStgData[Cost Basis]&amp;TrendSheetStgData[Period]&amp;TrendSheetStgData[Trend],TrendSheetPrdData[#All],9,FALSE),0)</f>
        <v>57272</v>
      </c>
      <c r="J3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5" s="5">
        <f>VLOOKUP(TrendSheetStgData[Population]&amp;TrendSheetStgData[Trend],Threshold[#All],4,FALSE)</f>
        <v>10</v>
      </c>
      <c r="L3155" s="5">
        <f>VLOOKUP(TrendSheetStgData[Population]&amp;TrendSheetStgData[Trend],Threshold[#All],5,FALSE)</f>
        <v>5</v>
      </c>
      <c r="M3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6" spans="1:13" x14ac:dyDescent="0.25">
      <c r="A3156" t="s">
        <v>117</v>
      </c>
      <c r="B3156" t="s">
        <v>117</v>
      </c>
      <c r="C3156" t="s">
        <v>91</v>
      </c>
      <c r="D3156" s="1" t="s">
        <v>97</v>
      </c>
      <c r="E3156" t="s">
        <v>93</v>
      </c>
      <c r="F3156" t="s">
        <v>24</v>
      </c>
      <c r="G3156">
        <v>13</v>
      </c>
      <c r="H3156">
        <v>86128</v>
      </c>
      <c r="I3156" s="5">
        <f>IFERROR(VLOOKUP(TrendSheetStgData[Population]&amp;TrendSheetStgData[Cost Basis]&amp;TrendSheetStgData[Period]&amp;TrendSheetStgData[Trend],TrendSheetPrdData[#All],9,FALSE),0)</f>
        <v>86128</v>
      </c>
      <c r="J3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6" s="5">
        <f>VLOOKUP(TrendSheetStgData[Population]&amp;TrendSheetStgData[Trend],Threshold[#All],4,FALSE)</f>
        <v>10</v>
      </c>
      <c r="L3156" s="5">
        <f>VLOOKUP(TrendSheetStgData[Population]&amp;TrendSheetStgData[Trend],Threshold[#All],5,FALSE)</f>
        <v>5</v>
      </c>
      <c r="M3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7" spans="1:13" x14ac:dyDescent="0.25">
      <c r="A3157" t="s">
        <v>117</v>
      </c>
      <c r="B3157" t="s">
        <v>117</v>
      </c>
      <c r="C3157" t="s">
        <v>91</v>
      </c>
      <c r="D3157" s="1" t="s">
        <v>98</v>
      </c>
      <c r="E3157" t="s">
        <v>93</v>
      </c>
      <c r="F3157" t="s">
        <v>24</v>
      </c>
      <c r="G3157">
        <v>13</v>
      </c>
      <c r="H3157">
        <v>97000</v>
      </c>
      <c r="I3157" s="5">
        <f>IFERROR(VLOOKUP(TrendSheetStgData[Population]&amp;TrendSheetStgData[Cost Basis]&amp;TrendSheetStgData[Period]&amp;TrendSheetStgData[Trend],TrendSheetPrdData[#All],9,FALSE),0)</f>
        <v>97000</v>
      </c>
      <c r="J3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7" s="5">
        <f>VLOOKUP(TrendSheetStgData[Population]&amp;TrendSheetStgData[Trend],Threshold[#All],4,FALSE)</f>
        <v>10</v>
      </c>
      <c r="L3157" s="5">
        <f>VLOOKUP(TrendSheetStgData[Population]&amp;TrendSheetStgData[Trend],Threshold[#All],5,FALSE)</f>
        <v>5</v>
      </c>
      <c r="M3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8" spans="1:13" x14ac:dyDescent="0.25">
      <c r="A3158" t="s">
        <v>117</v>
      </c>
      <c r="B3158" t="s">
        <v>117</v>
      </c>
      <c r="C3158" t="s">
        <v>91</v>
      </c>
      <c r="D3158" s="1" t="s">
        <v>99</v>
      </c>
      <c r="E3158" t="s">
        <v>93</v>
      </c>
      <c r="F3158" t="s">
        <v>24</v>
      </c>
      <c r="G3158">
        <v>13</v>
      </c>
      <c r="H3158">
        <v>71865</v>
      </c>
      <c r="I3158" s="5">
        <f>IFERROR(VLOOKUP(TrendSheetStgData[Population]&amp;TrendSheetStgData[Cost Basis]&amp;TrendSheetStgData[Period]&amp;TrendSheetStgData[Trend],TrendSheetPrdData[#All],9,FALSE),0)</f>
        <v>71865</v>
      </c>
      <c r="J3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8" s="5">
        <f>VLOOKUP(TrendSheetStgData[Population]&amp;TrendSheetStgData[Trend],Threshold[#All],4,FALSE)</f>
        <v>10</v>
      </c>
      <c r="L3158" s="5">
        <f>VLOOKUP(TrendSheetStgData[Population]&amp;TrendSheetStgData[Trend],Threshold[#All],5,FALSE)</f>
        <v>5</v>
      </c>
      <c r="M3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59" spans="1:13" x14ac:dyDescent="0.25">
      <c r="A3159" t="s">
        <v>117</v>
      </c>
      <c r="B3159" t="s">
        <v>117</v>
      </c>
      <c r="C3159" t="s">
        <v>91</v>
      </c>
      <c r="D3159" s="1" t="s">
        <v>100</v>
      </c>
      <c r="E3159" t="s">
        <v>93</v>
      </c>
      <c r="F3159" t="s">
        <v>24</v>
      </c>
      <c r="G3159">
        <v>13</v>
      </c>
      <c r="H3159">
        <v>91530</v>
      </c>
      <c r="I3159" s="5">
        <f>IFERROR(VLOOKUP(TrendSheetStgData[Population]&amp;TrendSheetStgData[Cost Basis]&amp;TrendSheetStgData[Period]&amp;TrendSheetStgData[Trend],TrendSheetPrdData[#All],9,FALSE),0)</f>
        <v>91530</v>
      </c>
      <c r="J3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59" s="5">
        <f>VLOOKUP(TrendSheetStgData[Population]&amp;TrendSheetStgData[Trend],Threshold[#All],4,FALSE)</f>
        <v>10</v>
      </c>
      <c r="L3159" s="5">
        <f>VLOOKUP(TrendSheetStgData[Population]&amp;TrendSheetStgData[Trend],Threshold[#All],5,FALSE)</f>
        <v>5</v>
      </c>
      <c r="M3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0" spans="1:13" x14ac:dyDescent="0.25">
      <c r="A3160" t="s">
        <v>117</v>
      </c>
      <c r="B3160" t="s">
        <v>117</v>
      </c>
      <c r="C3160" t="s">
        <v>91</v>
      </c>
      <c r="D3160" s="1" t="s">
        <v>101</v>
      </c>
      <c r="E3160" t="s">
        <v>93</v>
      </c>
      <c r="F3160" t="s">
        <v>24</v>
      </c>
      <c r="G3160">
        <v>13</v>
      </c>
      <c r="H3160">
        <v>98770</v>
      </c>
      <c r="I3160" s="5">
        <f>IFERROR(VLOOKUP(TrendSheetStgData[Population]&amp;TrendSheetStgData[Cost Basis]&amp;TrendSheetStgData[Period]&amp;TrendSheetStgData[Trend],TrendSheetPrdData[#All],9,FALSE),0)</f>
        <v>98770</v>
      </c>
      <c r="J3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0" s="5">
        <f>VLOOKUP(TrendSheetStgData[Population]&amp;TrendSheetStgData[Trend],Threshold[#All],4,FALSE)</f>
        <v>10</v>
      </c>
      <c r="L3160" s="5">
        <f>VLOOKUP(TrendSheetStgData[Population]&amp;TrendSheetStgData[Trend],Threshold[#All],5,FALSE)</f>
        <v>5</v>
      </c>
      <c r="M3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1" spans="1:13" x14ac:dyDescent="0.25">
      <c r="A3161" t="s">
        <v>117</v>
      </c>
      <c r="B3161" t="s">
        <v>117</v>
      </c>
      <c r="C3161" t="s">
        <v>91</v>
      </c>
      <c r="D3161" s="1" t="s">
        <v>102</v>
      </c>
      <c r="E3161" t="s">
        <v>93</v>
      </c>
      <c r="F3161" t="s">
        <v>24</v>
      </c>
      <c r="G3161">
        <v>13</v>
      </c>
      <c r="H3161">
        <v>72514</v>
      </c>
      <c r="I3161" s="5">
        <f>IFERROR(VLOOKUP(TrendSheetStgData[Population]&amp;TrendSheetStgData[Cost Basis]&amp;TrendSheetStgData[Period]&amp;TrendSheetStgData[Trend],TrendSheetPrdData[#All],9,FALSE),0)</f>
        <v>72514</v>
      </c>
      <c r="J3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1" s="5">
        <f>VLOOKUP(TrendSheetStgData[Population]&amp;TrendSheetStgData[Trend],Threshold[#All],4,FALSE)</f>
        <v>10</v>
      </c>
      <c r="L3161" s="5">
        <f>VLOOKUP(TrendSheetStgData[Population]&amp;TrendSheetStgData[Trend],Threshold[#All],5,FALSE)</f>
        <v>5</v>
      </c>
      <c r="M3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2" spans="1:13" x14ac:dyDescent="0.25">
      <c r="A3162" t="s">
        <v>117</v>
      </c>
      <c r="B3162" t="s">
        <v>117</v>
      </c>
      <c r="C3162" t="s">
        <v>91</v>
      </c>
      <c r="D3162" s="1" t="s">
        <v>103</v>
      </c>
      <c r="E3162" t="s">
        <v>93</v>
      </c>
      <c r="F3162" t="s">
        <v>24</v>
      </c>
      <c r="G3162">
        <v>13</v>
      </c>
      <c r="H3162">
        <v>73475</v>
      </c>
      <c r="I3162" s="5">
        <f>IFERROR(VLOOKUP(TrendSheetStgData[Population]&amp;TrendSheetStgData[Cost Basis]&amp;TrendSheetStgData[Period]&amp;TrendSheetStgData[Trend],TrendSheetPrdData[#All],9,FALSE),0)</f>
        <v>71427</v>
      </c>
      <c r="J3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2.8672630797877554</v>
      </c>
      <c r="K3162" s="5">
        <f>VLOOKUP(TrendSheetStgData[Population]&amp;TrendSheetStgData[Trend],Threshold[#All],4,FALSE)</f>
        <v>10</v>
      </c>
      <c r="L3162" s="5">
        <f>VLOOKUP(TrendSheetStgData[Population]&amp;TrendSheetStgData[Trend],Threshold[#All],5,FALSE)</f>
        <v>5</v>
      </c>
      <c r="M3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63" spans="1:13" x14ac:dyDescent="0.25">
      <c r="A3163" t="s">
        <v>117</v>
      </c>
      <c r="B3163" t="s">
        <v>117</v>
      </c>
      <c r="C3163" t="s">
        <v>91</v>
      </c>
      <c r="D3163" s="1" t="s">
        <v>104</v>
      </c>
      <c r="E3163" t="s">
        <v>93</v>
      </c>
      <c r="F3163" t="s">
        <v>24</v>
      </c>
      <c r="G3163">
        <v>13</v>
      </c>
      <c r="H3163">
        <v>82299</v>
      </c>
      <c r="I3163" s="5">
        <f>IFERROR(VLOOKUP(TrendSheetStgData[Population]&amp;TrendSheetStgData[Cost Basis]&amp;TrendSheetStgData[Period]&amp;TrendSheetStgData[Trend],TrendSheetPrdData[#All],9,FALSE),0)</f>
        <v>80889</v>
      </c>
      <c r="J3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1.7431294737232503</v>
      </c>
      <c r="K3163" s="5">
        <f>VLOOKUP(TrendSheetStgData[Population]&amp;TrendSheetStgData[Trend],Threshold[#All],4,FALSE)</f>
        <v>10</v>
      </c>
      <c r="L3163" s="5">
        <f>VLOOKUP(TrendSheetStgData[Population]&amp;TrendSheetStgData[Trend],Threshold[#All],5,FALSE)</f>
        <v>5</v>
      </c>
      <c r="M3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64" spans="1:13" x14ac:dyDescent="0.25">
      <c r="A3164" t="s">
        <v>117</v>
      </c>
      <c r="B3164" t="s">
        <v>117</v>
      </c>
      <c r="C3164" t="s">
        <v>91</v>
      </c>
      <c r="D3164" s="1" t="s">
        <v>105</v>
      </c>
      <c r="E3164" t="s">
        <v>93</v>
      </c>
      <c r="F3164" t="s">
        <v>24</v>
      </c>
      <c r="G3164">
        <v>13</v>
      </c>
      <c r="H3164">
        <v>91388</v>
      </c>
      <c r="I3164" s="5">
        <f>IFERROR(VLOOKUP(TrendSheetStgData[Population]&amp;TrendSheetStgData[Cost Basis]&amp;TrendSheetStgData[Period]&amp;TrendSheetStgData[Trend],TrendSheetPrdData[#All],9,FALSE),0)</f>
        <v>91388</v>
      </c>
      <c r="J3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4" s="5">
        <f>VLOOKUP(TrendSheetStgData[Population]&amp;TrendSheetStgData[Trend],Threshold[#All],4,FALSE)</f>
        <v>10</v>
      </c>
      <c r="L3164" s="5">
        <f>VLOOKUP(TrendSheetStgData[Population]&amp;TrendSheetStgData[Trend],Threshold[#All],5,FALSE)</f>
        <v>5</v>
      </c>
      <c r="M3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5" spans="1:13" x14ac:dyDescent="0.25">
      <c r="A3165" t="s">
        <v>117</v>
      </c>
      <c r="B3165" t="s">
        <v>117</v>
      </c>
      <c r="C3165" t="s">
        <v>91</v>
      </c>
      <c r="D3165" s="1" t="s">
        <v>106</v>
      </c>
      <c r="E3165" t="s">
        <v>93</v>
      </c>
      <c r="F3165" t="s">
        <v>24</v>
      </c>
      <c r="G3165">
        <v>13</v>
      </c>
      <c r="H3165">
        <v>71040</v>
      </c>
      <c r="I3165" s="5">
        <f>IFERROR(VLOOKUP(TrendSheetStgData[Population]&amp;TrendSheetStgData[Cost Basis]&amp;TrendSheetStgData[Period]&amp;TrendSheetStgData[Trend],TrendSheetPrdData[#All],9,FALSE),0)</f>
        <v>71040</v>
      </c>
      <c r="J3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5" s="5">
        <f>VLOOKUP(TrendSheetStgData[Population]&amp;TrendSheetStgData[Trend],Threshold[#All],4,FALSE)</f>
        <v>10</v>
      </c>
      <c r="L3165" s="5">
        <f>VLOOKUP(TrendSheetStgData[Population]&amp;TrendSheetStgData[Trend],Threshold[#All],5,FALSE)</f>
        <v>5</v>
      </c>
      <c r="M3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6" spans="1:13" x14ac:dyDescent="0.25">
      <c r="A3166" t="s">
        <v>117</v>
      </c>
      <c r="B3166" t="s">
        <v>117</v>
      </c>
      <c r="C3166" t="s">
        <v>91</v>
      </c>
      <c r="D3166" s="1" t="s">
        <v>107</v>
      </c>
      <c r="E3166" t="s">
        <v>93</v>
      </c>
      <c r="F3166" t="s">
        <v>24</v>
      </c>
      <c r="G3166">
        <v>13</v>
      </c>
      <c r="H3166">
        <v>114569</v>
      </c>
      <c r="I3166" s="5">
        <f>IFERROR(VLOOKUP(TrendSheetStgData[Population]&amp;TrendSheetStgData[Cost Basis]&amp;TrendSheetStgData[Period]&amp;TrendSheetStgData[Trend],TrendSheetPrdData[#All],9,FALSE),0)</f>
        <v>114569</v>
      </c>
      <c r="J3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6" s="5">
        <f>VLOOKUP(TrendSheetStgData[Population]&amp;TrendSheetStgData[Trend],Threshold[#All],4,FALSE)</f>
        <v>10</v>
      </c>
      <c r="L3166" s="5">
        <f>VLOOKUP(TrendSheetStgData[Population]&amp;TrendSheetStgData[Trend],Threshold[#All],5,FALSE)</f>
        <v>5</v>
      </c>
      <c r="M3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7" spans="1:13" x14ac:dyDescent="0.25">
      <c r="A3167" t="s">
        <v>117</v>
      </c>
      <c r="B3167" t="s">
        <v>117</v>
      </c>
      <c r="C3167" t="s">
        <v>91</v>
      </c>
      <c r="D3167" s="1" t="s">
        <v>108</v>
      </c>
      <c r="E3167" t="s">
        <v>93</v>
      </c>
      <c r="F3167" t="s">
        <v>24</v>
      </c>
      <c r="G3167">
        <v>13</v>
      </c>
      <c r="H3167">
        <v>69497</v>
      </c>
      <c r="I3167" s="5">
        <f>IFERROR(VLOOKUP(TrendSheetStgData[Population]&amp;TrendSheetStgData[Cost Basis]&amp;TrendSheetStgData[Period]&amp;TrendSheetStgData[Trend],TrendSheetPrdData[#All],9,FALSE),0)</f>
        <v>69497</v>
      </c>
      <c r="J3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7" s="5">
        <f>VLOOKUP(TrendSheetStgData[Population]&amp;TrendSheetStgData[Trend],Threshold[#All],4,FALSE)</f>
        <v>10</v>
      </c>
      <c r="L3167" s="5">
        <f>VLOOKUP(TrendSheetStgData[Population]&amp;TrendSheetStgData[Trend],Threshold[#All],5,FALSE)</f>
        <v>5</v>
      </c>
      <c r="M3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8" spans="1:13" x14ac:dyDescent="0.25">
      <c r="A3168" t="s">
        <v>117</v>
      </c>
      <c r="B3168" t="s">
        <v>117</v>
      </c>
      <c r="C3168" t="s">
        <v>91</v>
      </c>
      <c r="D3168" s="1" t="s">
        <v>109</v>
      </c>
      <c r="E3168" t="s">
        <v>93</v>
      </c>
      <c r="F3168" t="s">
        <v>24</v>
      </c>
      <c r="G3168">
        <v>13</v>
      </c>
      <c r="H3168">
        <v>61864</v>
      </c>
      <c r="I3168" s="5">
        <f>IFERROR(VLOOKUP(TrendSheetStgData[Population]&amp;TrendSheetStgData[Cost Basis]&amp;TrendSheetStgData[Period]&amp;TrendSheetStgData[Trend],TrendSheetPrdData[#All],9,FALSE),0)</f>
        <v>61864</v>
      </c>
      <c r="J3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68" s="5">
        <f>VLOOKUP(TrendSheetStgData[Population]&amp;TrendSheetStgData[Trend],Threshold[#All],4,FALSE)</f>
        <v>10</v>
      </c>
      <c r="L3168" s="5">
        <f>VLOOKUP(TrendSheetStgData[Population]&amp;TrendSheetStgData[Trend],Threshold[#All],5,FALSE)</f>
        <v>5</v>
      </c>
      <c r="M3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69" spans="1:13" x14ac:dyDescent="0.25">
      <c r="A3169" t="s">
        <v>117</v>
      </c>
      <c r="B3169" t="s">
        <v>117</v>
      </c>
      <c r="C3169" t="s">
        <v>91</v>
      </c>
      <c r="D3169" s="1" t="s">
        <v>110</v>
      </c>
      <c r="E3169" t="s">
        <v>113</v>
      </c>
      <c r="F3169" t="s">
        <v>24</v>
      </c>
      <c r="G3169">
        <v>13</v>
      </c>
      <c r="H3169">
        <v>52083</v>
      </c>
      <c r="I3169" s="5">
        <f>IFERROR(VLOOKUP(TrendSheetStgData[Population]&amp;TrendSheetStgData[Cost Basis]&amp;TrendSheetStgData[Period]&amp;TrendSheetStgData[Trend],TrendSheetPrdData[#All],9,FALSE),0)</f>
        <v>49874</v>
      </c>
      <c r="J3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4.4291614869471063</v>
      </c>
      <c r="K3169" s="5">
        <f>VLOOKUP(TrendSheetStgData[Population]&amp;TrendSheetStgData[Trend],Threshold[#All],4,FALSE)</f>
        <v>10</v>
      </c>
      <c r="L3169" s="5">
        <f>VLOOKUP(TrendSheetStgData[Population]&amp;TrendSheetStgData[Trend],Threshold[#All],5,FALSE)</f>
        <v>5</v>
      </c>
      <c r="M3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70" spans="1:13" x14ac:dyDescent="0.25">
      <c r="A3170" t="s">
        <v>117</v>
      </c>
      <c r="B3170" t="s">
        <v>117</v>
      </c>
      <c r="C3170" t="s">
        <v>91</v>
      </c>
      <c r="D3170" s="1" t="s">
        <v>111</v>
      </c>
      <c r="E3170" t="s">
        <v>113</v>
      </c>
      <c r="F3170" t="s">
        <v>24</v>
      </c>
      <c r="G3170">
        <v>13</v>
      </c>
      <c r="H3170">
        <v>64967</v>
      </c>
      <c r="I3170" s="5">
        <f>IFERROR(VLOOKUP(TrendSheetStgData[Population]&amp;TrendSheetStgData[Cost Basis]&amp;TrendSheetStgData[Period]&amp;TrendSheetStgData[Trend],TrendSheetPrdData[#All],9,FALSE),0)</f>
        <v>61159</v>
      </c>
      <c r="J3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6.2263934989126701</v>
      </c>
      <c r="K3170" s="5">
        <f>VLOOKUP(TrendSheetStgData[Population]&amp;TrendSheetStgData[Trend],Threshold[#All],4,FALSE)</f>
        <v>10</v>
      </c>
      <c r="L3170" s="5">
        <f>VLOOKUP(TrendSheetStgData[Population]&amp;TrendSheetStgData[Trend],Threshold[#All],5,FALSE)</f>
        <v>5</v>
      </c>
      <c r="M3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171" spans="1:13" x14ac:dyDescent="0.25">
      <c r="A3171" t="s">
        <v>117</v>
      </c>
      <c r="B3171" t="s">
        <v>117</v>
      </c>
      <c r="C3171" t="s">
        <v>91</v>
      </c>
      <c r="D3171" s="1" t="s">
        <v>112</v>
      </c>
      <c r="E3171" t="s">
        <v>113</v>
      </c>
      <c r="F3171" t="s">
        <v>24</v>
      </c>
      <c r="G3171">
        <v>13</v>
      </c>
      <c r="H3171">
        <v>59322</v>
      </c>
      <c r="I3171" s="5">
        <f>IFERROR(VLOOKUP(TrendSheetStgData[Population]&amp;TrendSheetStgData[Cost Basis]&amp;TrendSheetStgData[Period]&amp;TrendSheetStgData[Trend],TrendSheetPrdData[#All],9,FALSE),0)</f>
        <v>8341</v>
      </c>
      <c r="J3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611.20968708787916</v>
      </c>
      <c r="K3171" s="5">
        <f>VLOOKUP(TrendSheetStgData[Population]&amp;TrendSheetStgData[Trend],Threshold[#All],4,FALSE)</f>
        <v>10</v>
      </c>
      <c r="L3171" s="5">
        <f>VLOOKUP(TrendSheetStgData[Population]&amp;TrendSheetStgData[Trend],Threshold[#All],5,FALSE)</f>
        <v>5</v>
      </c>
      <c r="M3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72" spans="1:13" x14ac:dyDescent="0.25">
      <c r="A3172" t="s">
        <v>117</v>
      </c>
      <c r="B3172" t="s">
        <v>117</v>
      </c>
      <c r="C3172" t="s">
        <v>91</v>
      </c>
      <c r="D3172" s="1" t="s">
        <v>114</v>
      </c>
      <c r="E3172" t="s">
        <v>113</v>
      </c>
      <c r="F3172" t="s">
        <v>24</v>
      </c>
      <c r="G3172">
        <v>13</v>
      </c>
      <c r="H3172">
        <v>17094</v>
      </c>
      <c r="I3172" s="5">
        <f>IFERROR(VLOOKUP(TrendSheetStgData[Population]&amp;TrendSheetStgData[Cost Basis]&amp;TrendSheetStgData[Period]&amp;TrendSheetStgData[Trend],TrendSheetPrdData[#All],9,FALSE),0)</f>
        <v>0</v>
      </c>
      <c r="J3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72" s="5">
        <f>VLOOKUP(TrendSheetStgData[Population]&amp;TrendSheetStgData[Trend],Threshold[#All],4,FALSE)</f>
        <v>10</v>
      </c>
      <c r="L3172" s="5">
        <f>VLOOKUP(TrendSheetStgData[Population]&amp;TrendSheetStgData[Trend],Threshold[#All],5,FALSE)</f>
        <v>5</v>
      </c>
      <c r="M3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73" spans="1:13" x14ac:dyDescent="0.25">
      <c r="A3173" t="s">
        <v>117</v>
      </c>
      <c r="B3173" t="s">
        <v>117</v>
      </c>
      <c r="C3173" t="s">
        <v>91</v>
      </c>
      <c r="D3173" s="1" t="s">
        <v>92</v>
      </c>
      <c r="E3173" t="s">
        <v>93</v>
      </c>
      <c r="F3173" t="s">
        <v>25</v>
      </c>
      <c r="G3173">
        <v>14</v>
      </c>
      <c r="H3173">
        <v>135</v>
      </c>
      <c r="I3173" s="5">
        <f>IFERROR(VLOOKUP(TrendSheetStgData[Population]&amp;TrendSheetStgData[Cost Basis]&amp;TrendSheetStgData[Period]&amp;TrendSheetStgData[Trend],TrendSheetPrdData[#All],9,FALSE),0)</f>
        <v>135</v>
      </c>
      <c r="J3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3" s="5">
        <f>VLOOKUP(TrendSheetStgData[Population]&amp;TrendSheetStgData[Trend],Threshold[#All],4,FALSE)</f>
        <v>10</v>
      </c>
      <c r="L3173" s="5">
        <f>VLOOKUP(TrendSheetStgData[Population]&amp;TrendSheetStgData[Trend],Threshold[#All],5,FALSE)</f>
        <v>5</v>
      </c>
      <c r="M3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4" spans="1:13" x14ac:dyDescent="0.25">
      <c r="A3174" t="s">
        <v>117</v>
      </c>
      <c r="B3174" t="s">
        <v>117</v>
      </c>
      <c r="C3174" t="s">
        <v>91</v>
      </c>
      <c r="D3174" s="1" t="s">
        <v>94</v>
      </c>
      <c r="E3174" t="s">
        <v>93</v>
      </c>
      <c r="F3174" t="s">
        <v>25</v>
      </c>
      <c r="G3174">
        <v>14</v>
      </c>
      <c r="H3174">
        <v>165</v>
      </c>
      <c r="I3174" s="5">
        <f>IFERROR(VLOOKUP(TrendSheetStgData[Population]&amp;TrendSheetStgData[Cost Basis]&amp;TrendSheetStgData[Period]&amp;TrendSheetStgData[Trend],TrendSheetPrdData[#All],9,FALSE),0)</f>
        <v>165</v>
      </c>
      <c r="J3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4" s="5">
        <f>VLOOKUP(TrendSheetStgData[Population]&amp;TrendSheetStgData[Trend],Threshold[#All],4,FALSE)</f>
        <v>10</v>
      </c>
      <c r="L3174" s="5">
        <f>VLOOKUP(TrendSheetStgData[Population]&amp;TrendSheetStgData[Trend],Threshold[#All],5,FALSE)</f>
        <v>5</v>
      </c>
      <c r="M3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5" spans="1:13" x14ac:dyDescent="0.25">
      <c r="A3175" t="s">
        <v>117</v>
      </c>
      <c r="B3175" t="s">
        <v>117</v>
      </c>
      <c r="C3175" t="s">
        <v>91</v>
      </c>
      <c r="D3175" s="1" t="s">
        <v>95</v>
      </c>
      <c r="E3175" t="s">
        <v>93</v>
      </c>
      <c r="F3175" t="s">
        <v>25</v>
      </c>
      <c r="G3175">
        <v>14</v>
      </c>
      <c r="H3175">
        <v>200</v>
      </c>
      <c r="I3175" s="5">
        <f>IFERROR(VLOOKUP(TrendSheetStgData[Population]&amp;TrendSheetStgData[Cost Basis]&amp;TrendSheetStgData[Period]&amp;TrendSheetStgData[Trend],TrendSheetPrdData[#All],9,FALSE),0)</f>
        <v>200</v>
      </c>
      <c r="J3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5" s="5">
        <f>VLOOKUP(TrendSheetStgData[Population]&amp;TrendSheetStgData[Trend],Threshold[#All],4,FALSE)</f>
        <v>10</v>
      </c>
      <c r="L3175" s="5">
        <f>VLOOKUP(TrendSheetStgData[Population]&amp;TrendSheetStgData[Trend],Threshold[#All],5,FALSE)</f>
        <v>5</v>
      </c>
      <c r="M3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6" spans="1:13" x14ac:dyDescent="0.25">
      <c r="A3176" t="s">
        <v>117</v>
      </c>
      <c r="B3176" t="s">
        <v>117</v>
      </c>
      <c r="C3176" t="s">
        <v>91</v>
      </c>
      <c r="D3176" s="1" t="s">
        <v>96</v>
      </c>
      <c r="E3176" t="s">
        <v>93</v>
      </c>
      <c r="F3176" t="s">
        <v>25</v>
      </c>
      <c r="G3176">
        <v>14</v>
      </c>
      <c r="H3176">
        <v>156</v>
      </c>
      <c r="I3176" s="5">
        <f>IFERROR(VLOOKUP(TrendSheetStgData[Population]&amp;TrendSheetStgData[Cost Basis]&amp;TrendSheetStgData[Period]&amp;TrendSheetStgData[Trend],TrendSheetPrdData[#All],9,FALSE),0)</f>
        <v>156</v>
      </c>
      <c r="J3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6" s="5">
        <f>VLOOKUP(TrendSheetStgData[Population]&amp;TrendSheetStgData[Trend],Threshold[#All],4,FALSE)</f>
        <v>10</v>
      </c>
      <c r="L3176" s="5">
        <f>VLOOKUP(TrendSheetStgData[Population]&amp;TrendSheetStgData[Trend],Threshold[#All],5,FALSE)</f>
        <v>5</v>
      </c>
      <c r="M3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7" spans="1:13" x14ac:dyDescent="0.25">
      <c r="A3177" t="s">
        <v>117</v>
      </c>
      <c r="B3177" t="s">
        <v>117</v>
      </c>
      <c r="C3177" t="s">
        <v>91</v>
      </c>
      <c r="D3177" s="1" t="s">
        <v>97</v>
      </c>
      <c r="E3177" t="s">
        <v>93</v>
      </c>
      <c r="F3177" t="s">
        <v>25</v>
      </c>
      <c r="G3177">
        <v>14</v>
      </c>
      <c r="H3177">
        <v>150</v>
      </c>
      <c r="I3177" s="5">
        <f>IFERROR(VLOOKUP(TrendSheetStgData[Population]&amp;TrendSheetStgData[Cost Basis]&amp;TrendSheetStgData[Period]&amp;TrendSheetStgData[Trend],TrendSheetPrdData[#All],9,FALSE),0)</f>
        <v>150</v>
      </c>
      <c r="J3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7" s="5">
        <f>VLOOKUP(TrendSheetStgData[Population]&amp;TrendSheetStgData[Trend],Threshold[#All],4,FALSE)</f>
        <v>10</v>
      </c>
      <c r="L3177" s="5">
        <f>VLOOKUP(TrendSheetStgData[Population]&amp;TrendSheetStgData[Trend],Threshold[#All],5,FALSE)</f>
        <v>5</v>
      </c>
      <c r="M3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8" spans="1:13" x14ac:dyDescent="0.25">
      <c r="A3178" t="s">
        <v>117</v>
      </c>
      <c r="B3178" t="s">
        <v>117</v>
      </c>
      <c r="C3178" t="s">
        <v>91</v>
      </c>
      <c r="D3178" s="1" t="s">
        <v>98</v>
      </c>
      <c r="E3178" t="s">
        <v>93</v>
      </c>
      <c r="F3178" t="s">
        <v>25</v>
      </c>
      <c r="G3178">
        <v>14</v>
      </c>
      <c r="H3178">
        <v>172</v>
      </c>
      <c r="I3178" s="5">
        <f>IFERROR(VLOOKUP(TrendSheetStgData[Population]&amp;TrendSheetStgData[Cost Basis]&amp;TrendSheetStgData[Period]&amp;TrendSheetStgData[Trend],TrendSheetPrdData[#All],9,FALSE),0)</f>
        <v>172</v>
      </c>
      <c r="J3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8" s="5">
        <f>VLOOKUP(TrendSheetStgData[Population]&amp;TrendSheetStgData[Trend],Threshold[#All],4,FALSE)</f>
        <v>10</v>
      </c>
      <c r="L3178" s="5">
        <f>VLOOKUP(TrendSheetStgData[Population]&amp;TrendSheetStgData[Trend],Threshold[#All],5,FALSE)</f>
        <v>5</v>
      </c>
      <c r="M3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79" spans="1:13" x14ac:dyDescent="0.25">
      <c r="A3179" t="s">
        <v>117</v>
      </c>
      <c r="B3179" t="s">
        <v>117</v>
      </c>
      <c r="C3179" t="s">
        <v>91</v>
      </c>
      <c r="D3179" s="1" t="s">
        <v>99</v>
      </c>
      <c r="E3179" t="s">
        <v>93</v>
      </c>
      <c r="F3179" t="s">
        <v>25</v>
      </c>
      <c r="G3179">
        <v>14</v>
      </c>
      <c r="H3179">
        <v>191</v>
      </c>
      <c r="I3179" s="5">
        <f>IFERROR(VLOOKUP(TrendSheetStgData[Population]&amp;TrendSheetStgData[Cost Basis]&amp;TrendSheetStgData[Period]&amp;TrendSheetStgData[Trend],TrendSheetPrdData[#All],9,FALSE),0)</f>
        <v>191</v>
      </c>
      <c r="J3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79" s="5">
        <f>VLOOKUP(TrendSheetStgData[Population]&amp;TrendSheetStgData[Trend],Threshold[#All],4,FALSE)</f>
        <v>10</v>
      </c>
      <c r="L3179" s="5">
        <f>VLOOKUP(TrendSheetStgData[Population]&amp;TrendSheetStgData[Trend],Threshold[#All],5,FALSE)</f>
        <v>5</v>
      </c>
      <c r="M3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0" spans="1:13" x14ac:dyDescent="0.25">
      <c r="A3180" t="s">
        <v>117</v>
      </c>
      <c r="B3180" t="s">
        <v>117</v>
      </c>
      <c r="C3180" t="s">
        <v>91</v>
      </c>
      <c r="D3180" s="1" t="s">
        <v>100</v>
      </c>
      <c r="E3180" t="s">
        <v>93</v>
      </c>
      <c r="F3180" t="s">
        <v>25</v>
      </c>
      <c r="G3180">
        <v>14</v>
      </c>
      <c r="H3180">
        <v>188</v>
      </c>
      <c r="I3180" s="5">
        <f>IFERROR(VLOOKUP(TrendSheetStgData[Population]&amp;TrendSheetStgData[Cost Basis]&amp;TrendSheetStgData[Period]&amp;TrendSheetStgData[Trend],TrendSheetPrdData[#All],9,FALSE),0)</f>
        <v>188</v>
      </c>
      <c r="J3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0" s="5">
        <f>VLOOKUP(TrendSheetStgData[Population]&amp;TrendSheetStgData[Trend],Threshold[#All],4,FALSE)</f>
        <v>10</v>
      </c>
      <c r="L3180" s="5">
        <f>VLOOKUP(TrendSheetStgData[Population]&amp;TrendSheetStgData[Trend],Threshold[#All],5,FALSE)</f>
        <v>5</v>
      </c>
      <c r="M3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1" spans="1:13" x14ac:dyDescent="0.25">
      <c r="A3181" t="s">
        <v>117</v>
      </c>
      <c r="B3181" t="s">
        <v>117</v>
      </c>
      <c r="C3181" t="s">
        <v>91</v>
      </c>
      <c r="D3181" s="1" t="s">
        <v>101</v>
      </c>
      <c r="E3181" t="s">
        <v>93</v>
      </c>
      <c r="F3181" t="s">
        <v>25</v>
      </c>
      <c r="G3181">
        <v>14</v>
      </c>
      <c r="H3181">
        <v>190</v>
      </c>
      <c r="I3181" s="5">
        <f>IFERROR(VLOOKUP(TrendSheetStgData[Population]&amp;TrendSheetStgData[Cost Basis]&amp;TrendSheetStgData[Period]&amp;TrendSheetStgData[Trend],TrendSheetPrdData[#All],9,FALSE),0)</f>
        <v>190</v>
      </c>
      <c r="J3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1" s="5">
        <f>VLOOKUP(TrendSheetStgData[Population]&amp;TrendSheetStgData[Trend],Threshold[#All],4,FALSE)</f>
        <v>10</v>
      </c>
      <c r="L3181" s="5">
        <f>VLOOKUP(TrendSheetStgData[Population]&amp;TrendSheetStgData[Trend],Threshold[#All],5,FALSE)</f>
        <v>5</v>
      </c>
      <c r="M3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2" spans="1:13" x14ac:dyDescent="0.25">
      <c r="A3182" t="s">
        <v>117</v>
      </c>
      <c r="B3182" t="s">
        <v>117</v>
      </c>
      <c r="C3182" t="s">
        <v>91</v>
      </c>
      <c r="D3182" s="1" t="s">
        <v>102</v>
      </c>
      <c r="E3182" t="s">
        <v>93</v>
      </c>
      <c r="F3182" t="s">
        <v>25</v>
      </c>
      <c r="G3182">
        <v>14</v>
      </c>
      <c r="H3182">
        <v>166</v>
      </c>
      <c r="I3182" s="5">
        <f>IFERROR(VLOOKUP(TrendSheetStgData[Population]&amp;TrendSheetStgData[Cost Basis]&amp;TrendSheetStgData[Period]&amp;TrendSheetStgData[Trend],TrendSheetPrdData[#All],9,FALSE),0)</f>
        <v>166</v>
      </c>
      <c r="J3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2" s="5">
        <f>VLOOKUP(TrendSheetStgData[Population]&amp;TrendSheetStgData[Trend],Threshold[#All],4,FALSE)</f>
        <v>10</v>
      </c>
      <c r="L3182" s="5">
        <f>VLOOKUP(TrendSheetStgData[Population]&amp;TrendSheetStgData[Trend],Threshold[#All],5,FALSE)</f>
        <v>5</v>
      </c>
      <c r="M3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3" spans="1:13" x14ac:dyDescent="0.25">
      <c r="A3183" t="s">
        <v>117</v>
      </c>
      <c r="B3183" t="s">
        <v>117</v>
      </c>
      <c r="C3183" t="s">
        <v>91</v>
      </c>
      <c r="D3183" s="1" t="s">
        <v>103</v>
      </c>
      <c r="E3183" t="s">
        <v>93</v>
      </c>
      <c r="F3183" t="s">
        <v>25</v>
      </c>
      <c r="G3183">
        <v>14</v>
      </c>
      <c r="H3183">
        <v>155</v>
      </c>
      <c r="I3183" s="5">
        <f>IFERROR(VLOOKUP(TrendSheetStgData[Population]&amp;TrendSheetStgData[Cost Basis]&amp;TrendSheetStgData[Period]&amp;TrendSheetStgData[Trend],TrendSheetPrdData[#All],9,FALSE),0)</f>
        <v>152</v>
      </c>
      <c r="J3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1.9736842105263157</v>
      </c>
      <c r="K3183" s="5">
        <f>VLOOKUP(TrendSheetStgData[Population]&amp;TrendSheetStgData[Trend],Threshold[#All],4,FALSE)</f>
        <v>10</v>
      </c>
      <c r="L3183" s="5">
        <f>VLOOKUP(TrendSheetStgData[Population]&amp;TrendSheetStgData[Trend],Threshold[#All],5,FALSE)</f>
        <v>5</v>
      </c>
      <c r="M3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84" spans="1:13" x14ac:dyDescent="0.25">
      <c r="A3184" t="s">
        <v>117</v>
      </c>
      <c r="B3184" t="s">
        <v>117</v>
      </c>
      <c r="C3184" t="s">
        <v>91</v>
      </c>
      <c r="D3184" s="1" t="s">
        <v>104</v>
      </c>
      <c r="E3184" t="s">
        <v>93</v>
      </c>
      <c r="F3184" t="s">
        <v>25</v>
      </c>
      <c r="G3184">
        <v>14</v>
      </c>
      <c r="H3184">
        <v>148</v>
      </c>
      <c r="I3184" s="5">
        <f>IFERROR(VLOOKUP(TrendSheetStgData[Population]&amp;TrendSheetStgData[Cost Basis]&amp;TrendSheetStgData[Period]&amp;TrendSheetStgData[Trend],TrendSheetPrdData[#All],9,FALSE),0)</f>
        <v>146</v>
      </c>
      <c r="J3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1.3698630136986301</v>
      </c>
      <c r="K3184" s="5">
        <f>VLOOKUP(TrendSheetStgData[Population]&amp;TrendSheetStgData[Trend],Threshold[#All],4,FALSE)</f>
        <v>10</v>
      </c>
      <c r="L3184" s="5">
        <f>VLOOKUP(TrendSheetStgData[Population]&amp;TrendSheetStgData[Trend],Threshold[#All],5,FALSE)</f>
        <v>5</v>
      </c>
      <c r="M3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185" spans="1:13" x14ac:dyDescent="0.25">
      <c r="A3185" t="s">
        <v>117</v>
      </c>
      <c r="B3185" t="s">
        <v>117</v>
      </c>
      <c r="C3185" t="s">
        <v>91</v>
      </c>
      <c r="D3185" s="1" t="s">
        <v>105</v>
      </c>
      <c r="E3185" t="s">
        <v>93</v>
      </c>
      <c r="F3185" t="s">
        <v>25</v>
      </c>
      <c r="G3185">
        <v>14</v>
      </c>
      <c r="H3185">
        <v>159</v>
      </c>
      <c r="I3185" s="5">
        <f>IFERROR(VLOOKUP(TrendSheetStgData[Population]&amp;TrendSheetStgData[Cost Basis]&amp;TrendSheetStgData[Period]&amp;TrendSheetStgData[Trend],TrendSheetPrdData[#All],9,FALSE),0)</f>
        <v>159</v>
      </c>
      <c r="J3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5" s="5">
        <f>VLOOKUP(TrendSheetStgData[Population]&amp;TrendSheetStgData[Trend],Threshold[#All],4,FALSE)</f>
        <v>10</v>
      </c>
      <c r="L3185" s="5">
        <f>VLOOKUP(TrendSheetStgData[Population]&amp;TrendSheetStgData[Trend],Threshold[#All],5,FALSE)</f>
        <v>5</v>
      </c>
      <c r="M3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6" spans="1:13" x14ac:dyDescent="0.25">
      <c r="A3186" t="s">
        <v>117</v>
      </c>
      <c r="B3186" t="s">
        <v>117</v>
      </c>
      <c r="C3186" t="s">
        <v>91</v>
      </c>
      <c r="D3186" s="1" t="s">
        <v>106</v>
      </c>
      <c r="E3186" t="s">
        <v>93</v>
      </c>
      <c r="F3186" t="s">
        <v>25</v>
      </c>
      <c r="G3186">
        <v>14</v>
      </c>
      <c r="H3186">
        <v>145</v>
      </c>
      <c r="I3186" s="5">
        <f>IFERROR(VLOOKUP(TrendSheetStgData[Population]&amp;TrendSheetStgData[Cost Basis]&amp;TrendSheetStgData[Period]&amp;TrendSheetStgData[Trend],TrendSheetPrdData[#All],9,FALSE),0)</f>
        <v>145</v>
      </c>
      <c r="J3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6" s="5">
        <f>VLOOKUP(TrendSheetStgData[Population]&amp;TrendSheetStgData[Trend],Threshold[#All],4,FALSE)</f>
        <v>10</v>
      </c>
      <c r="L3186" s="5">
        <f>VLOOKUP(TrendSheetStgData[Population]&amp;TrendSheetStgData[Trend],Threshold[#All],5,FALSE)</f>
        <v>5</v>
      </c>
      <c r="M3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7" spans="1:13" x14ac:dyDescent="0.25">
      <c r="A3187" t="s">
        <v>117</v>
      </c>
      <c r="B3187" t="s">
        <v>117</v>
      </c>
      <c r="C3187" t="s">
        <v>91</v>
      </c>
      <c r="D3187" s="1" t="s">
        <v>107</v>
      </c>
      <c r="E3187" t="s">
        <v>93</v>
      </c>
      <c r="F3187" t="s">
        <v>25</v>
      </c>
      <c r="G3187">
        <v>14</v>
      </c>
      <c r="H3187">
        <v>186</v>
      </c>
      <c r="I3187" s="5">
        <f>IFERROR(VLOOKUP(TrendSheetStgData[Population]&amp;TrendSheetStgData[Cost Basis]&amp;TrendSheetStgData[Period]&amp;TrendSheetStgData[Trend],TrendSheetPrdData[#All],9,FALSE),0)</f>
        <v>186</v>
      </c>
      <c r="J3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7" s="5">
        <f>VLOOKUP(TrendSheetStgData[Population]&amp;TrendSheetStgData[Trend],Threshold[#All],4,FALSE)</f>
        <v>10</v>
      </c>
      <c r="L3187" s="5">
        <f>VLOOKUP(TrendSheetStgData[Population]&amp;TrendSheetStgData[Trend],Threshold[#All],5,FALSE)</f>
        <v>5</v>
      </c>
      <c r="M3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8" spans="1:13" x14ac:dyDescent="0.25">
      <c r="A3188" t="s">
        <v>117</v>
      </c>
      <c r="B3188" t="s">
        <v>117</v>
      </c>
      <c r="C3188" t="s">
        <v>91</v>
      </c>
      <c r="D3188" s="1" t="s">
        <v>108</v>
      </c>
      <c r="E3188" t="s">
        <v>93</v>
      </c>
      <c r="F3188" t="s">
        <v>25</v>
      </c>
      <c r="G3188">
        <v>14</v>
      </c>
      <c r="H3188">
        <v>118</v>
      </c>
      <c r="I3188" s="5">
        <f>IFERROR(VLOOKUP(TrendSheetStgData[Population]&amp;TrendSheetStgData[Cost Basis]&amp;TrendSheetStgData[Period]&amp;TrendSheetStgData[Trend],TrendSheetPrdData[#All],9,FALSE),0)</f>
        <v>118</v>
      </c>
      <c r="J3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8" s="5">
        <f>VLOOKUP(TrendSheetStgData[Population]&amp;TrendSheetStgData[Trend],Threshold[#All],4,FALSE)</f>
        <v>10</v>
      </c>
      <c r="L3188" s="5">
        <f>VLOOKUP(TrendSheetStgData[Population]&amp;TrendSheetStgData[Trend],Threshold[#All],5,FALSE)</f>
        <v>5</v>
      </c>
      <c r="M3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89" spans="1:13" x14ac:dyDescent="0.25">
      <c r="A3189" t="s">
        <v>117</v>
      </c>
      <c r="B3189" t="s">
        <v>117</v>
      </c>
      <c r="C3189" t="s">
        <v>91</v>
      </c>
      <c r="D3189" s="1" t="s">
        <v>109</v>
      </c>
      <c r="E3189" t="s">
        <v>93</v>
      </c>
      <c r="F3189" t="s">
        <v>25</v>
      </c>
      <c r="G3189">
        <v>14</v>
      </c>
      <c r="H3189">
        <v>170</v>
      </c>
      <c r="I3189" s="5">
        <f>IFERROR(VLOOKUP(TrendSheetStgData[Population]&amp;TrendSheetStgData[Cost Basis]&amp;TrendSheetStgData[Period]&amp;TrendSheetStgData[Trend],TrendSheetPrdData[#All],9,FALSE),0)</f>
        <v>170</v>
      </c>
      <c r="J3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89" s="5">
        <f>VLOOKUP(TrendSheetStgData[Population]&amp;TrendSheetStgData[Trend],Threshold[#All],4,FALSE)</f>
        <v>10</v>
      </c>
      <c r="L3189" s="5">
        <f>VLOOKUP(TrendSheetStgData[Population]&amp;TrendSheetStgData[Trend],Threshold[#All],5,FALSE)</f>
        <v>5</v>
      </c>
      <c r="M3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0" spans="1:13" x14ac:dyDescent="0.25">
      <c r="A3190" t="s">
        <v>117</v>
      </c>
      <c r="B3190" t="s">
        <v>117</v>
      </c>
      <c r="C3190" t="s">
        <v>91</v>
      </c>
      <c r="D3190" s="1" t="s">
        <v>110</v>
      </c>
      <c r="E3190" t="s">
        <v>113</v>
      </c>
      <c r="F3190" t="s">
        <v>25</v>
      </c>
      <c r="G3190">
        <v>14</v>
      </c>
      <c r="H3190">
        <v>136</v>
      </c>
      <c r="I3190" s="5">
        <f>IFERROR(VLOOKUP(TrendSheetStgData[Population]&amp;TrendSheetStgData[Cost Basis]&amp;TrendSheetStgData[Period]&amp;TrendSheetStgData[Trend],TrendSheetPrdData[#All],9,FALSE),0)</f>
        <v>127</v>
      </c>
      <c r="J3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7.0866141732283463</v>
      </c>
      <c r="K3190" s="5">
        <f>VLOOKUP(TrendSheetStgData[Population]&amp;TrendSheetStgData[Trend],Threshold[#All],4,FALSE)</f>
        <v>10</v>
      </c>
      <c r="L3190" s="5">
        <f>VLOOKUP(TrendSheetStgData[Population]&amp;TrendSheetStgData[Trend],Threshold[#All],5,FALSE)</f>
        <v>5</v>
      </c>
      <c r="M3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191" spans="1:13" x14ac:dyDescent="0.25">
      <c r="A3191" t="s">
        <v>117</v>
      </c>
      <c r="B3191" t="s">
        <v>117</v>
      </c>
      <c r="C3191" t="s">
        <v>91</v>
      </c>
      <c r="D3191" s="1" t="s">
        <v>111</v>
      </c>
      <c r="E3191" t="s">
        <v>113</v>
      </c>
      <c r="F3191" t="s">
        <v>25</v>
      </c>
      <c r="G3191">
        <v>14</v>
      </c>
      <c r="H3191">
        <v>172</v>
      </c>
      <c r="I3191" s="5">
        <f>IFERROR(VLOOKUP(TrendSheetStgData[Population]&amp;TrendSheetStgData[Cost Basis]&amp;TrendSheetStgData[Period]&amp;TrendSheetStgData[Trend],TrendSheetPrdData[#All],9,FALSE),0)</f>
        <v>156</v>
      </c>
      <c r="J3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10.256410256410255</v>
      </c>
      <c r="K3191" s="5">
        <f>VLOOKUP(TrendSheetStgData[Population]&amp;TrendSheetStgData[Trend],Threshold[#All],4,FALSE)</f>
        <v>10</v>
      </c>
      <c r="L3191" s="5">
        <f>VLOOKUP(TrendSheetStgData[Population]&amp;TrendSheetStgData[Trend],Threshold[#All],5,FALSE)</f>
        <v>5</v>
      </c>
      <c r="M3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92" spans="1:13" x14ac:dyDescent="0.25">
      <c r="A3192" t="s">
        <v>117</v>
      </c>
      <c r="B3192" t="s">
        <v>117</v>
      </c>
      <c r="C3192" t="s">
        <v>91</v>
      </c>
      <c r="D3192" s="1" t="s">
        <v>112</v>
      </c>
      <c r="E3192" t="s">
        <v>113</v>
      </c>
      <c r="F3192" t="s">
        <v>25</v>
      </c>
      <c r="G3192">
        <v>14</v>
      </c>
      <c r="H3192">
        <v>168</v>
      </c>
      <c r="I3192" s="5">
        <f>IFERROR(VLOOKUP(TrendSheetStgData[Population]&amp;TrendSheetStgData[Cost Basis]&amp;TrendSheetStgData[Period]&amp;TrendSheetStgData[Trend],TrendSheetPrdData[#All],9,FALSE),0)</f>
        <v>29</v>
      </c>
      <c r="J3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479.31034482758622</v>
      </c>
      <c r="K3192" s="5">
        <f>VLOOKUP(TrendSheetStgData[Population]&amp;TrendSheetStgData[Trend],Threshold[#All],4,FALSE)</f>
        <v>10</v>
      </c>
      <c r="L3192" s="5">
        <f>VLOOKUP(TrendSheetStgData[Population]&amp;TrendSheetStgData[Trend],Threshold[#All],5,FALSE)</f>
        <v>5</v>
      </c>
      <c r="M3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93" spans="1:13" x14ac:dyDescent="0.25">
      <c r="A3193" t="s">
        <v>117</v>
      </c>
      <c r="B3193" t="s">
        <v>117</v>
      </c>
      <c r="C3193" t="s">
        <v>91</v>
      </c>
      <c r="D3193" s="1" t="s">
        <v>114</v>
      </c>
      <c r="E3193" t="s">
        <v>113</v>
      </c>
      <c r="F3193" t="s">
        <v>25</v>
      </c>
      <c r="G3193">
        <v>14</v>
      </c>
      <c r="H3193">
        <v>48</v>
      </c>
      <c r="I3193" s="5">
        <f>IFERROR(VLOOKUP(TrendSheetStgData[Population]&amp;TrendSheetStgData[Cost Basis]&amp;TrendSheetStgData[Period]&amp;TrendSheetStgData[Trend],TrendSheetPrdData[#All],9,FALSE),0)</f>
        <v>0</v>
      </c>
      <c r="J3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193" s="5">
        <f>VLOOKUP(TrendSheetStgData[Population]&amp;TrendSheetStgData[Trend],Threshold[#All],4,FALSE)</f>
        <v>10</v>
      </c>
      <c r="L3193" s="5">
        <f>VLOOKUP(TrendSheetStgData[Population]&amp;TrendSheetStgData[Trend],Threshold[#All],5,FALSE)</f>
        <v>5</v>
      </c>
      <c r="M3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194" spans="1:13" x14ac:dyDescent="0.25">
      <c r="A3194" t="s">
        <v>117</v>
      </c>
      <c r="B3194" t="s">
        <v>117</v>
      </c>
      <c r="C3194" t="s">
        <v>91</v>
      </c>
      <c r="D3194" s="1" t="s">
        <v>92</v>
      </c>
      <c r="E3194" t="s">
        <v>93</v>
      </c>
      <c r="F3194" t="s">
        <v>26</v>
      </c>
      <c r="G3194">
        <v>15</v>
      </c>
      <c r="H3194">
        <v>296111</v>
      </c>
      <c r="I3194" s="5">
        <f>IFERROR(VLOOKUP(TrendSheetStgData[Population]&amp;TrendSheetStgData[Cost Basis]&amp;TrendSheetStgData[Period]&amp;TrendSheetStgData[Trend],TrendSheetPrdData[#All],9,FALSE),0)</f>
        <v>296111</v>
      </c>
      <c r="J3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94" s="5">
        <f>VLOOKUP(TrendSheetStgData[Population]&amp;TrendSheetStgData[Trend],Threshold[#All],4,FALSE)</f>
        <v>10</v>
      </c>
      <c r="L3194" s="5">
        <f>VLOOKUP(TrendSheetStgData[Population]&amp;TrendSheetStgData[Trend],Threshold[#All],5,FALSE)</f>
        <v>5</v>
      </c>
      <c r="M3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5" spans="1:13" x14ac:dyDescent="0.25">
      <c r="A3195" t="s">
        <v>117</v>
      </c>
      <c r="B3195" t="s">
        <v>117</v>
      </c>
      <c r="C3195" t="s">
        <v>91</v>
      </c>
      <c r="D3195" s="1" t="s">
        <v>94</v>
      </c>
      <c r="E3195" t="s">
        <v>93</v>
      </c>
      <c r="F3195" t="s">
        <v>26</v>
      </c>
      <c r="G3195">
        <v>15</v>
      </c>
      <c r="H3195">
        <v>352601</v>
      </c>
      <c r="I3195" s="5">
        <f>IFERROR(VLOOKUP(TrendSheetStgData[Population]&amp;TrendSheetStgData[Cost Basis]&amp;TrendSheetStgData[Period]&amp;TrendSheetStgData[Trend],TrendSheetPrdData[#All],9,FALSE),0)</f>
        <v>352601</v>
      </c>
      <c r="J3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95" s="5">
        <f>VLOOKUP(TrendSheetStgData[Population]&amp;TrendSheetStgData[Trend],Threshold[#All],4,FALSE)</f>
        <v>10</v>
      </c>
      <c r="L3195" s="5">
        <f>VLOOKUP(TrendSheetStgData[Population]&amp;TrendSheetStgData[Trend],Threshold[#All],5,FALSE)</f>
        <v>5</v>
      </c>
      <c r="M3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6" spans="1:13" x14ac:dyDescent="0.25">
      <c r="A3196" t="s">
        <v>117</v>
      </c>
      <c r="B3196" t="s">
        <v>117</v>
      </c>
      <c r="C3196" t="s">
        <v>91</v>
      </c>
      <c r="D3196" s="1" t="s">
        <v>95</v>
      </c>
      <c r="E3196" t="s">
        <v>93</v>
      </c>
      <c r="F3196" t="s">
        <v>26</v>
      </c>
      <c r="G3196">
        <v>15</v>
      </c>
      <c r="H3196">
        <v>292919</v>
      </c>
      <c r="I3196" s="5">
        <f>IFERROR(VLOOKUP(TrendSheetStgData[Population]&amp;TrendSheetStgData[Cost Basis]&amp;TrendSheetStgData[Period]&amp;TrendSheetStgData[Trend],TrendSheetPrdData[#All],9,FALSE),0)</f>
        <v>292919</v>
      </c>
      <c r="J3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96" s="5">
        <f>VLOOKUP(TrendSheetStgData[Population]&amp;TrendSheetStgData[Trend],Threshold[#All],4,FALSE)</f>
        <v>10</v>
      </c>
      <c r="L3196" s="5">
        <f>VLOOKUP(TrendSheetStgData[Population]&amp;TrendSheetStgData[Trend],Threshold[#All],5,FALSE)</f>
        <v>5</v>
      </c>
      <c r="M3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7" spans="1:13" x14ac:dyDescent="0.25">
      <c r="A3197" t="s">
        <v>117</v>
      </c>
      <c r="B3197" t="s">
        <v>117</v>
      </c>
      <c r="C3197" t="s">
        <v>91</v>
      </c>
      <c r="D3197" s="1" t="s">
        <v>96</v>
      </c>
      <c r="E3197" t="s">
        <v>93</v>
      </c>
      <c r="F3197" t="s">
        <v>26</v>
      </c>
      <c r="G3197">
        <v>15</v>
      </c>
      <c r="H3197">
        <v>382106</v>
      </c>
      <c r="I3197" s="5">
        <f>IFERROR(VLOOKUP(TrendSheetStgData[Population]&amp;TrendSheetStgData[Cost Basis]&amp;TrendSheetStgData[Period]&amp;TrendSheetStgData[Trend],TrendSheetPrdData[#All],9,FALSE),0)</f>
        <v>382106</v>
      </c>
      <c r="J3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97" s="5">
        <f>VLOOKUP(TrendSheetStgData[Population]&amp;TrendSheetStgData[Trend],Threshold[#All],4,FALSE)</f>
        <v>10</v>
      </c>
      <c r="L3197" s="5">
        <f>VLOOKUP(TrendSheetStgData[Population]&amp;TrendSheetStgData[Trend],Threshold[#All],5,FALSE)</f>
        <v>5</v>
      </c>
      <c r="M3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8" spans="1:13" x14ac:dyDescent="0.25">
      <c r="A3198" t="s">
        <v>117</v>
      </c>
      <c r="B3198" t="s">
        <v>117</v>
      </c>
      <c r="C3198" t="s">
        <v>91</v>
      </c>
      <c r="D3198" s="1" t="s">
        <v>97</v>
      </c>
      <c r="E3198" t="s">
        <v>93</v>
      </c>
      <c r="F3198" t="s">
        <v>26</v>
      </c>
      <c r="G3198">
        <v>15</v>
      </c>
      <c r="H3198">
        <v>358127</v>
      </c>
      <c r="I3198" s="5">
        <f>IFERROR(VLOOKUP(TrendSheetStgData[Population]&amp;TrendSheetStgData[Cost Basis]&amp;TrendSheetStgData[Period]&amp;TrendSheetStgData[Trend],TrendSheetPrdData[#All],9,FALSE),0)</f>
        <v>358127</v>
      </c>
      <c r="J3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98" s="5">
        <f>VLOOKUP(TrendSheetStgData[Population]&amp;TrendSheetStgData[Trend],Threshold[#All],4,FALSE)</f>
        <v>10</v>
      </c>
      <c r="L3198" s="5">
        <f>VLOOKUP(TrendSheetStgData[Population]&amp;TrendSheetStgData[Trend],Threshold[#All],5,FALSE)</f>
        <v>5</v>
      </c>
      <c r="M3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199" spans="1:13" x14ac:dyDescent="0.25">
      <c r="A3199" t="s">
        <v>117</v>
      </c>
      <c r="B3199" t="s">
        <v>117</v>
      </c>
      <c r="C3199" t="s">
        <v>91</v>
      </c>
      <c r="D3199" s="1" t="s">
        <v>98</v>
      </c>
      <c r="E3199" t="s">
        <v>93</v>
      </c>
      <c r="F3199" t="s">
        <v>26</v>
      </c>
      <c r="G3199">
        <v>15</v>
      </c>
      <c r="H3199">
        <v>423214</v>
      </c>
      <c r="I3199" s="5">
        <f>IFERROR(VLOOKUP(TrendSheetStgData[Population]&amp;TrendSheetStgData[Cost Basis]&amp;TrendSheetStgData[Period]&amp;TrendSheetStgData[Trend],TrendSheetPrdData[#All],9,FALSE),0)</f>
        <v>423214</v>
      </c>
      <c r="J3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199" s="5">
        <f>VLOOKUP(TrendSheetStgData[Population]&amp;TrendSheetStgData[Trend],Threshold[#All],4,FALSE)</f>
        <v>10</v>
      </c>
      <c r="L3199" s="5">
        <f>VLOOKUP(TrendSheetStgData[Population]&amp;TrendSheetStgData[Trend],Threshold[#All],5,FALSE)</f>
        <v>5</v>
      </c>
      <c r="M3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0" spans="1:13" x14ac:dyDescent="0.25">
      <c r="A3200" t="s">
        <v>117</v>
      </c>
      <c r="B3200" t="s">
        <v>117</v>
      </c>
      <c r="C3200" t="s">
        <v>91</v>
      </c>
      <c r="D3200" s="1" t="s">
        <v>99</v>
      </c>
      <c r="E3200" t="s">
        <v>93</v>
      </c>
      <c r="F3200" t="s">
        <v>26</v>
      </c>
      <c r="G3200">
        <v>15</v>
      </c>
      <c r="H3200">
        <v>442308</v>
      </c>
      <c r="I3200" s="5">
        <f>IFERROR(VLOOKUP(TrendSheetStgData[Population]&amp;TrendSheetStgData[Cost Basis]&amp;TrendSheetStgData[Period]&amp;TrendSheetStgData[Trend],TrendSheetPrdData[#All],9,FALSE),0)</f>
        <v>442308</v>
      </c>
      <c r="J3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0" s="5">
        <f>VLOOKUP(TrendSheetStgData[Population]&amp;TrendSheetStgData[Trend],Threshold[#All],4,FALSE)</f>
        <v>10</v>
      </c>
      <c r="L3200" s="5">
        <f>VLOOKUP(TrendSheetStgData[Population]&amp;TrendSheetStgData[Trend],Threshold[#All],5,FALSE)</f>
        <v>5</v>
      </c>
      <c r="M3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1" spans="1:13" x14ac:dyDescent="0.25">
      <c r="A3201" t="s">
        <v>117</v>
      </c>
      <c r="B3201" t="s">
        <v>117</v>
      </c>
      <c r="C3201" t="s">
        <v>91</v>
      </c>
      <c r="D3201" s="1" t="s">
        <v>100</v>
      </c>
      <c r="E3201" t="s">
        <v>93</v>
      </c>
      <c r="F3201" t="s">
        <v>26</v>
      </c>
      <c r="G3201">
        <v>15</v>
      </c>
      <c r="H3201">
        <v>466927</v>
      </c>
      <c r="I3201" s="5">
        <f>IFERROR(VLOOKUP(TrendSheetStgData[Population]&amp;TrendSheetStgData[Cost Basis]&amp;TrendSheetStgData[Period]&amp;TrendSheetStgData[Trend],TrendSheetPrdData[#All],9,FALSE),0)</f>
        <v>466927</v>
      </c>
      <c r="J3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1" s="5">
        <f>VLOOKUP(TrendSheetStgData[Population]&amp;TrendSheetStgData[Trend],Threshold[#All],4,FALSE)</f>
        <v>10</v>
      </c>
      <c r="L3201" s="5">
        <f>VLOOKUP(TrendSheetStgData[Population]&amp;TrendSheetStgData[Trend],Threshold[#All],5,FALSE)</f>
        <v>5</v>
      </c>
      <c r="M3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2" spans="1:13" x14ac:dyDescent="0.25">
      <c r="A3202" t="s">
        <v>117</v>
      </c>
      <c r="B3202" t="s">
        <v>117</v>
      </c>
      <c r="C3202" t="s">
        <v>91</v>
      </c>
      <c r="D3202" s="1" t="s">
        <v>101</v>
      </c>
      <c r="E3202" t="s">
        <v>93</v>
      </c>
      <c r="F3202" t="s">
        <v>26</v>
      </c>
      <c r="G3202">
        <v>15</v>
      </c>
      <c r="H3202">
        <v>461545</v>
      </c>
      <c r="I3202" s="5">
        <f>IFERROR(VLOOKUP(TrendSheetStgData[Population]&amp;TrendSheetStgData[Cost Basis]&amp;TrendSheetStgData[Period]&amp;TrendSheetStgData[Trend],TrendSheetPrdData[#All],9,FALSE),0)</f>
        <v>461545</v>
      </c>
      <c r="J3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2" s="5">
        <f>VLOOKUP(TrendSheetStgData[Population]&amp;TrendSheetStgData[Trend],Threshold[#All],4,FALSE)</f>
        <v>10</v>
      </c>
      <c r="L3202" s="5">
        <f>VLOOKUP(TrendSheetStgData[Population]&amp;TrendSheetStgData[Trend],Threshold[#All],5,FALSE)</f>
        <v>5</v>
      </c>
      <c r="M3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3" spans="1:13" x14ac:dyDescent="0.25">
      <c r="A3203" t="s">
        <v>117</v>
      </c>
      <c r="B3203" t="s">
        <v>117</v>
      </c>
      <c r="C3203" t="s">
        <v>91</v>
      </c>
      <c r="D3203" s="1" t="s">
        <v>102</v>
      </c>
      <c r="E3203" t="s">
        <v>93</v>
      </c>
      <c r="F3203" t="s">
        <v>26</v>
      </c>
      <c r="G3203">
        <v>15</v>
      </c>
      <c r="H3203">
        <v>466644</v>
      </c>
      <c r="I3203" s="5">
        <f>IFERROR(VLOOKUP(TrendSheetStgData[Population]&amp;TrendSheetStgData[Cost Basis]&amp;TrendSheetStgData[Period]&amp;TrendSheetStgData[Trend],TrendSheetPrdData[#All],9,FALSE),0)</f>
        <v>466644</v>
      </c>
      <c r="J3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3" s="5">
        <f>VLOOKUP(TrendSheetStgData[Population]&amp;TrendSheetStgData[Trend],Threshold[#All],4,FALSE)</f>
        <v>10</v>
      </c>
      <c r="L3203" s="5">
        <f>VLOOKUP(TrendSheetStgData[Population]&amp;TrendSheetStgData[Trend],Threshold[#All],5,FALSE)</f>
        <v>5</v>
      </c>
      <c r="M3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4" spans="1:13" x14ac:dyDescent="0.25">
      <c r="A3204" t="s">
        <v>117</v>
      </c>
      <c r="B3204" t="s">
        <v>117</v>
      </c>
      <c r="C3204" t="s">
        <v>91</v>
      </c>
      <c r="D3204" s="1" t="s">
        <v>103</v>
      </c>
      <c r="E3204" t="s">
        <v>93</v>
      </c>
      <c r="F3204" t="s">
        <v>26</v>
      </c>
      <c r="G3204">
        <v>15</v>
      </c>
      <c r="H3204">
        <v>463830</v>
      </c>
      <c r="I3204" s="5">
        <f>IFERROR(VLOOKUP(TrendSheetStgData[Population]&amp;TrendSheetStgData[Cost Basis]&amp;TrendSheetStgData[Period]&amp;TrendSheetStgData[Trend],TrendSheetPrdData[#All],9,FALSE),0)</f>
        <v>463830</v>
      </c>
      <c r="J3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4" s="5">
        <f>VLOOKUP(TrendSheetStgData[Population]&amp;TrendSheetStgData[Trend],Threshold[#All],4,FALSE)</f>
        <v>10</v>
      </c>
      <c r="L3204" s="5">
        <f>VLOOKUP(TrendSheetStgData[Population]&amp;TrendSheetStgData[Trend],Threshold[#All],5,FALSE)</f>
        <v>5</v>
      </c>
      <c r="M3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5" spans="1:13" x14ac:dyDescent="0.25">
      <c r="A3205" t="s">
        <v>117</v>
      </c>
      <c r="B3205" t="s">
        <v>117</v>
      </c>
      <c r="C3205" t="s">
        <v>91</v>
      </c>
      <c r="D3205" s="1" t="s">
        <v>104</v>
      </c>
      <c r="E3205" t="s">
        <v>93</v>
      </c>
      <c r="F3205" t="s">
        <v>26</v>
      </c>
      <c r="G3205">
        <v>15</v>
      </c>
      <c r="H3205">
        <v>603475</v>
      </c>
      <c r="I3205" s="5">
        <f>IFERROR(VLOOKUP(TrendSheetStgData[Population]&amp;TrendSheetStgData[Cost Basis]&amp;TrendSheetStgData[Period]&amp;TrendSheetStgData[Trend],TrendSheetPrdData[#All],9,FALSE),0)</f>
        <v>603475</v>
      </c>
      <c r="J3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5" s="5">
        <f>VLOOKUP(TrendSheetStgData[Population]&amp;TrendSheetStgData[Trend],Threshold[#All],4,FALSE)</f>
        <v>10</v>
      </c>
      <c r="L3205" s="5">
        <f>VLOOKUP(TrendSheetStgData[Population]&amp;TrendSheetStgData[Trend],Threshold[#All],5,FALSE)</f>
        <v>5</v>
      </c>
      <c r="M3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6" spans="1:13" x14ac:dyDescent="0.25">
      <c r="A3206" t="s">
        <v>117</v>
      </c>
      <c r="B3206" t="s">
        <v>117</v>
      </c>
      <c r="C3206" t="s">
        <v>91</v>
      </c>
      <c r="D3206" s="1" t="s">
        <v>105</v>
      </c>
      <c r="E3206" t="s">
        <v>93</v>
      </c>
      <c r="F3206" t="s">
        <v>26</v>
      </c>
      <c r="G3206">
        <v>15</v>
      </c>
      <c r="H3206">
        <v>464565</v>
      </c>
      <c r="I3206" s="5">
        <f>IFERROR(VLOOKUP(TrendSheetStgData[Population]&amp;TrendSheetStgData[Cost Basis]&amp;TrendSheetStgData[Period]&amp;TrendSheetStgData[Trend],TrendSheetPrdData[#All],9,FALSE),0)</f>
        <v>464565</v>
      </c>
      <c r="J3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6" s="5">
        <f>VLOOKUP(TrendSheetStgData[Population]&amp;TrendSheetStgData[Trend],Threshold[#All],4,FALSE)</f>
        <v>10</v>
      </c>
      <c r="L3206" s="5">
        <f>VLOOKUP(TrendSheetStgData[Population]&amp;TrendSheetStgData[Trend],Threshold[#All],5,FALSE)</f>
        <v>5</v>
      </c>
      <c r="M3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7" spans="1:13" x14ac:dyDescent="0.25">
      <c r="A3207" t="s">
        <v>117</v>
      </c>
      <c r="B3207" t="s">
        <v>117</v>
      </c>
      <c r="C3207" t="s">
        <v>91</v>
      </c>
      <c r="D3207" s="1" t="s">
        <v>106</v>
      </c>
      <c r="E3207" t="s">
        <v>93</v>
      </c>
      <c r="F3207" t="s">
        <v>26</v>
      </c>
      <c r="G3207">
        <v>15</v>
      </c>
      <c r="H3207">
        <v>526819</v>
      </c>
      <c r="I3207" s="5">
        <f>IFERROR(VLOOKUP(TrendSheetStgData[Population]&amp;TrendSheetStgData[Cost Basis]&amp;TrendSheetStgData[Period]&amp;TrendSheetStgData[Trend],TrendSheetPrdData[#All],9,FALSE),0)</f>
        <v>526819</v>
      </c>
      <c r="J3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07" s="5">
        <f>VLOOKUP(TrendSheetStgData[Population]&amp;TrendSheetStgData[Trend],Threshold[#All],4,FALSE)</f>
        <v>10</v>
      </c>
      <c r="L3207" s="5">
        <f>VLOOKUP(TrendSheetStgData[Population]&amp;TrendSheetStgData[Trend],Threshold[#All],5,FALSE)</f>
        <v>5</v>
      </c>
      <c r="M3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08" spans="1:13" x14ac:dyDescent="0.25">
      <c r="A3208" t="s">
        <v>117</v>
      </c>
      <c r="B3208" t="s">
        <v>117</v>
      </c>
      <c r="C3208" t="s">
        <v>91</v>
      </c>
      <c r="D3208" s="1" t="s">
        <v>107</v>
      </c>
      <c r="E3208" t="s">
        <v>93</v>
      </c>
      <c r="F3208" t="s">
        <v>26</v>
      </c>
      <c r="G3208">
        <v>15</v>
      </c>
      <c r="H3208">
        <v>523725</v>
      </c>
      <c r="I3208" s="5">
        <f>IFERROR(VLOOKUP(TrendSheetStgData[Population]&amp;TrendSheetStgData[Cost Basis]&amp;TrendSheetStgData[Period]&amp;TrendSheetStgData[Trend],TrendSheetPrdData[#All],9,FALSE),0)</f>
        <v>524265</v>
      </c>
      <c r="J3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0.10300134473977855</v>
      </c>
      <c r="K3208" s="5">
        <f>VLOOKUP(TrendSheetStgData[Population]&amp;TrendSheetStgData[Trend],Threshold[#All],4,FALSE)</f>
        <v>10</v>
      </c>
      <c r="L3208" s="5">
        <f>VLOOKUP(TrendSheetStgData[Population]&amp;TrendSheetStgData[Trend],Threshold[#All],5,FALSE)</f>
        <v>5</v>
      </c>
      <c r="M3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09" spans="1:13" x14ac:dyDescent="0.25">
      <c r="A3209" t="s">
        <v>117</v>
      </c>
      <c r="B3209" t="s">
        <v>117</v>
      </c>
      <c r="C3209" t="s">
        <v>91</v>
      </c>
      <c r="D3209" s="1" t="s">
        <v>108</v>
      </c>
      <c r="E3209" t="s">
        <v>93</v>
      </c>
      <c r="F3209" t="s">
        <v>26</v>
      </c>
      <c r="G3209">
        <v>15</v>
      </c>
      <c r="H3209">
        <v>572592</v>
      </c>
      <c r="I3209" s="5">
        <f>IFERROR(VLOOKUP(TrendSheetStgData[Population]&amp;TrendSheetStgData[Cost Basis]&amp;TrendSheetStgData[Period]&amp;TrendSheetStgData[Trend],TrendSheetPrdData[#All],9,FALSE),0)</f>
        <v>572431</v>
      </c>
      <c r="J3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2.8125660559962684E-2</v>
      </c>
      <c r="K3209" s="5">
        <f>VLOOKUP(TrendSheetStgData[Population]&amp;TrendSheetStgData[Trend],Threshold[#All],4,FALSE)</f>
        <v>10</v>
      </c>
      <c r="L3209" s="5">
        <f>VLOOKUP(TrendSheetStgData[Population]&amp;TrendSheetStgData[Trend],Threshold[#All],5,FALSE)</f>
        <v>5</v>
      </c>
      <c r="M3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10" spans="1:13" x14ac:dyDescent="0.25">
      <c r="A3210" t="s">
        <v>117</v>
      </c>
      <c r="B3210" t="s">
        <v>117</v>
      </c>
      <c r="C3210" t="s">
        <v>91</v>
      </c>
      <c r="D3210" s="1" t="s">
        <v>109</v>
      </c>
      <c r="E3210" t="s">
        <v>93</v>
      </c>
      <c r="F3210" t="s">
        <v>26</v>
      </c>
      <c r="G3210">
        <v>15</v>
      </c>
      <c r="H3210">
        <v>389997</v>
      </c>
      <c r="I3210" s="5">
        <f>IFERROR(VLOOKUP(TrendSheetStgData[Population]&amp;TrendSheetStgData[Cost Basis]&amp;TrendSheetStgData[Period]&amp;TrendSheetStgData[Trend],TrendSheetPrdData[#All],9,FALSE),0)</f>
        <v>389731</v>
      </c>
      <c r="J3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6.8252204725823717E-2</v>
      </c>
      <c r="K3210" s="5">
        <f>VLOOKUP(TrendSheetStgData[Population]&amp;TrendSheetStgData[Trend],Threshold[#All],4,FALSE)</f>
        <v>10</v>
      </c>
      <c r="L3210" s="5">
        <f>VLOOKUP(TrendSheetStgData[Population]&amp;TrendSheetStgData[Trend],Threshold[#All],5,FALSE)</f>
        <v>5</v>
      </c>
      <c r="M3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11" spans="1:13" x14ac:dyDescent="0.25">
      <c r="A3211" t="s">
        <v>117</v>
      </c>
      <c r="B3211" t="s">
        <v>117</v>
      </c>
      <c r="C3211" t="s">
        <v>91</v>
      </c>
      <c r="D3211" s="1" t="s">
        <v>110</v>
      </c>
      <c r="E3211" t="s">
        <v>113</v>
      </c>
      <c r="F3211" t="s">
        <v>26</v>
      </c>
      <c r="G3211">
        <v>15</v>
      </c>
      <c r="H3211">
        <v>394135</v>
      </c>
      <c r="I3211" s="5">
        <f>IFERROR(VLOOKUP(TrendSheetStgData[Population]&amp;TrendSheetStgData[Cost Basis]&amp;TrendSheetStgData[Period]&amp;TrendSheetStgData[Trend],TrendSheetPrdData[#All],9,FALSE),0)</f>
        <v>394470</v>
      </c>
      <c r="J3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8.4924075341597585E-2</v>
      </c>
      <c r="K3211" s="5">
        <f>VLOOKUP(TrendSheetStgData[Population]&amp;TrendSheetStgData[Trend],Threshold[#All],4,FALSE)</f>
        <v>10</v>
      </c>
      <c r="L3211" s="5">
        <f>VLOOKUP(TrendSheetStgData[Population]&amp;TrendSheetStgData[Trend],Threshold[#All],5,FALSE)</f>
        <v>5</v>
      </c>
      <c r="M3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12" spans="1:13" x14ac:dyDescent="0.25">
      <c r="A3212" t="s">
        <v>117</v>
      </c>
      <c r="B3212" t="s">
        <v>117</v>
      </c>
      <c r="C3212" t="s">
        <v>91</v>
      </c>
      <c r="D3212" s="1" t="s">
        <v>111</v>
      </c>
      <c r="E3212" t="s">
        <v>113</v>
      </c>
      <c r="F3212" t="s">
        <v>26</v>
      </c>
      <c r="G3212">
        <v>15</v>
      </c>
      <c r="H3212">
        <v>366550</v>
      </c>
      <c r="I3212" s="5">
        <f>IFERROR(VLOOKUP(TrendSheetStgData[Population]&amp;TrendSheetStgData[Cost Basis]&amp;TrendSheetStgData[Period]&amp;TrendSheetStgData[Trend],TrendSheetPrdData[#All],9,FALSE),0)</f>
        <v>366739</v>
      </c>
      <c r="J3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5.1535288038632381E-2</v>
      </c>
      <c r="K3212" s="5">
        <f>VLOOKUP(TrendSheetStgData[Population]&amp;TrendSheetStgData[Trend],Threshold[#All],4,FALSE)</f>
        <v>10</v>
      </c>
      <c r="L3212" s="5">
        <f>VLOOKUP(TrendSheetStgData[Population]&amp;TrendSheetStgData[Trend],Threshold[#All],5,FALSE)</f>
        <v>5</v>
      </c>
      <c r="M3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13" spans="1:13" x14ac:dyDescent="0.25">
      <c r="A3213" t="s">
        <v>117</v>
      </c>
      <c r="B3213" t="s">
        <v>117</v>
      </c>
      <c r="C3213" t="s">
        <v>91</v>
      </c>
      <c r="D3213" s="1" t="s">
        <v>112</v>
      </c>
      <c r="E3213" t="s">
        <v>113</v>
      </c>
      <c r="F3213" t="s">
        <v>26</v>
      </c>
      <c r="G3213">
        <v>15</v>
      </c>
      <c r="H3213">
        <v>362365</v>
      </c>
      <c r="I3213" s="5">
        <f>IFERROR(VLOOKUP(TrendSheetStgData[Population]&amp;TrendSheetStgData[Cost Basis]&amp;TrendSheetStgData[Period]&amp;TrendSheetStgData[Trend],TrendSheetPrdData[#All],9,FALSE),0)</f>
        <v>362365</v>
      </c>
      <c r="J3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3" s="5">
        <f>VLOOKUP(TrendSheetStgData[Population]&amp;TrendSheetStgData[Trend],Threshold[#All],4,FALSE)</f>
        <v>10</v>
      </c>
      <c r="L3213" s="5">
        <f>VLOOKUP(TrendSheetStgData[Population]&amp;TrendSheetStgData[Trend],Threshold[#All],5,FALSE)</f>
        <v>5</v>
      </c>
      <c r="M3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14" spans="1:13" x14ac:dyDescent="0.25">
      <c r="A3214" t="s">
        <v>117</v>
      </c>
      <c r="B3214" t="s">
        <v>117</v>
      </c>
      <c r="C3214" t="s">
        <v>91</v>
      </c>
      <c r="D3214" s="1" t="s">
        <v>114</v>
      </c>
      <c r="E3214" t="s">
        <v>113</v>
      </c>
      <c r="F3214" t="s">
        <v>26</v>
      </c>
      <c r="G3214">
        <v>15</v>
      </c>
      <c r="H3214">
        <v>404800</v>
      </c>
      <c r="I3214" s="5">
        <f>IFERROR(VLOOKUP(TrendSheetStgData[Population]&amp;TrendSheetStgData[Cost Basis]&amp;TrendSheetStgData[Period]&amp;TrendSheetStgData[Trend],TrendSheetPrdData[#All],9,FALSE),0)</f>
        <v>0</v>
      </c>
      <c r="J3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14" s="5">
        <f>VLOOKUP(TrendSheetStgData[Population]&amp;TrendSheetStgData[Trend],Threshold[#All],4,FALSE)</f>
        <v>10</v>
      </c>
      <c r="L3214" s="5">
        <f>VLOOKUP(TrendSheetStgData[Population]&amp;TrendSheetStgData[Trend],Threshold[#All],5,FALSE)</f>
        <v>5</v>
      </c>
      <c r="M3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15" spans="1:13" x14ac:dyDescent="0.25">
      <c r="A3215" t="s">
        <v>117</v>
      </c>
      <c r="B3215" t="s">
        <v>117</v>
      </c>
      <c r="C3215" t="s">
        <v>91</v>
      </c>
      <c r="D3215" s="1" t="s">
        <v>92</v>
      </c>
      <c r="E3215" t="s">
        <v>93</v>
      </c>
      <c r="F3215" t="s">
        <v>27</v>
      </c>
      <c r="G3215">
        <v>16</v>
      </c>
      <c r="H3215">
        <v>0.82</v>
      </c>
      <c r="I3215" s="5">
        <f>IFERROR(VLOOKUP(TrendSheetStgData[Population]&amp;TrendSheetStgData[Cost Basis]&amp;TrendSheetStgData[Period]&amp;TrendSheetStgData[Trend],TrendSheetPrdData[#All],9,FALSE),0)</f>
        <v>0.82</v>
      </c>
      <c r="J3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5" s="5">
        <f>VLOOKUP(TrendSheetStgData[Population]&amp;TrendSheetStgData[Trend],Threshold[#All],4,FALSE)</f>
        <v>10</v>
      </c>
      <c r="L3215" s="5">
        <f>VLOOKUP(TrendSheetStgData[Population]&amp;TrendSheetStgData[Trend],Threshold[#All],5,FALSE)</f>
        <v>5</v>
      </c>
      <c r="M3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16" spans="1:13" x14ac:dyDescent="0.25">
      <c r="A3216" t="s">
        <v>117</v>
      </c>
      <c r="B3216" t="s">
        <v>117</v>
      </c>
      <c r="C3216" t="s">
        <v>91</v>
      </c>
      <c r="D3216" s="1" t="s">
        <v>94</v>
      </c>
      <c r="E3216" t="s">
        <v>93</v>
      </c>
      <c r="F3216" t="s">
        <v>27</v>
      </c>
      <c r="G3216">
        <v>16</v>
      </c>
      <c r="H3216">
        <v>0.8</v>
      </c>
      <c r="I3216" s="5">
        <f>IFERROR(VLOOKUP(TrendSheetStgData[Population]&amp;TrendSheetStgData[Cost Basis]&amp;TrendSheetStgData[Period]&amp;TrendSheetStgData[Trend],TrendSheetPrdData[#All],9,FALSE),0)</f>
        <v>0.8</v>
      </c>
      <c r="J3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6" s="5">
        <f>VLOOKUP(TrendSheetStgData[Population]&amp;TrendSheetStgData[Trend],Threshold[#All],4,FALSE)</f>
        <v>10</v>
      </c>
      <c r="L3216" s="5">
        <f>VLOOKUP(TrendSheetStgData[Population]&amp;TrendSheetStgData[Trend],Threshold[#All],5,FALSE)</f>
        <v>5</v>
      </c>
      <c r="M3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17" spans="1:13" x14ac:dyDescent="0.25">
      <c r="A3217" t="s">
        <v>117</v>
      </c>
      <c r="B3217" t="s">
        <v>117</v>
      </c>
      <c r="C3217" t="s">
        <v>91</v>
      </c>
      <c r="D3217" s="1" t="s">
        <v>95</v>
      </c>
      <c r="E3217" t="s">
        <v>93</v>
      </c>
      <c r="F3217" t="s">
        <v>27</v>
      </c>
      <c r="G3217">
        <v>16</v>
      </c>
      <c r="H3217">
        <v>0.82</v>
      </c>
      <c r="I3217" s="5">
        <f>IFERROR(VLOOKUP(TrendSheetStgData[Population]&amp;TrendSheetStgData[Cost Basis]&amp;TrendSheetStgData[Period]&amp;TrendSheetStgData[Trend],TrendSheetPrdData[#All],9,FALSE),0)</f>
        <v>0.82</v>
      </c>
      <c r="J3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7" s="5">
        <f>VLOOKUP(TrendSheetStgData[Population]&amp;TrendSheetStgData[Trend],Threshold[#All],4,FALSE)</f>
        <v>10</v>
      </c>
      <c r="L3217" s="5">
        <f>VLOOKUP(TrendSheetStgData[Population]&amp;TrendSheetStgData[Trend],Threshold[#All],5,FALSE)</f>
        <v>5</v>
      </c>
      <c r="M3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18" spans="1:13" x14ac:dyDescent="0.25">
      <c r="A3218" t="s">
        <v>117</v>
      </c>
      <c r="B3218" t="s">
        <v>117</v>
      </c>
      <c r="C3218" t="s">
        <v>91</v>
      </c>
      <c r="D3218" s="1" t="s">
        <v>96</v>
      </c>
      <c r="E3218" t="s">
        <v>93</v>
      </c>
      <c r="F3218" t="s">
        <v>27</v>
      </c>
      <c r="G3218">
        <v>16</v>
      </c>
      <c r="H3218">
        <v>0.82</v>
      </c>
      <c r="I3218" s="5">
        <f>IFERROR(VLOOKUP(TrendSheetStgData[Population]&amp;TrendSheetStgData[Cost Basis]&amp;TrendSheetStgData[Period]&amp;TrendSheetStgData[Trend],TrendSheetPrdData[#All],9,FALSE),0)</f>
        <v>0.82</v>
      </c>
      <c r="J3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8" s="5">
        <f>VLOOKUP(TrendSheetStgData[Population]&amp;TrendSheetStgData[Trend],Threshold[#All],4,FALSE)</f>
        <v>10</v>
      </c>
      <c r="L3218" s="5">
        <f>VLOOKUP(TrendSheetStgData[Population]&amp;TrendSheetStgData[Trend],Threshold[#All],5,FALSE)</f>
        <v>5</v>
      </c>
      <c r="M3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19" spans="1:13" x14ac:dyDescent="0.25">
      <c r="A3219" t="s">
        <v>117</v>
      </c>
      <c r="B3219" t="s">
        <v>117</v>
      </c>
      <c r="C3219" t="s">
        <v>91</v>
      </c>
      <c r="D3219" s="1" t="s">
        <v>97</v>
      </c>
      <c r="E3219" t="s">
        <v>93</v>
      </c>
      <c r="F3219" t="s">
        <v>27</v>
      </c>
      <c r="G3219">
        <v>16</v>
      </c>
      <c r="H3219">
        <v>0.82</v>
      </c>
      <c r="I3219" s="5">
        <f>IFERROR(VLOOKUP(TrendSheetStgData[Population]&amp;TrendSheetStgData[Cost Basis]&amp;TrendSheetStgData[Period]&amp;TrendSheetStgData[Trend],TrendSheetPrdData[#All],9,FALSE),0)</f>
        <v>0.82</v>
      </c>
      <c r="J3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19" s="5">
        <f>VLOOKUP(TrendSheetStgData[Population]&amp;TrendSheetStgData[Trend],Threshold[#All],4,FALSE)</f>
        <v>10</v>
      </c>
      <c r="L3219" s="5">
        <f>VLOOKUP(TrendSheetStgData[Population]&amp;TrendSheetStgData[Trend],Threshold[#All],5,FALSE)</f>
        <v>5</v>
      </c>
      <c r="M3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0" spans="1:13" x14ac:dyDescent="0.25">
      <c r="A3220" t="s">
        <v>117</v>
      </c>
      <c r="B3220" t="s">
        <v>117</v>
      </c>
      <c r="C3220" t="s">
        <v>91</v>
      </c>
      <c r="D3220" s="1" t="s">
        <v>98</v>
      </c>
      <c r="E3220" t="s">
        <v>93</v>
      </c>
      <c r="F3220" t="s">
        <v>27</v>
      </c>
      <c r="G3220">
        <v>16</v>
      </c>
      <c r="H3220">
        <v>0.82</v>
      </c>
      <c r="I3220" s="5">
        <f>IFERROR(VLOOKUP(TrendSheetStgData[Population]&amp;TrendSheetStgData[Cost Basis]&amp;TrendSheetStgData[Period]&amp;TrendSheetStgData[Trend],TrendSheetPrdData[#All],9,FALSE),0)</f>
        <v>0.82</v>
      </c>
      <c r="J3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0" s="5">
        <f>VLOOKUP(TrendSheetStgData[Population]&amp;TrendSheetStgData[Trend],Threshold[#All],4,FALSE)</f>
        <v>10</v>
      </c>
      <c r="L3220" s="5">
        <f>VLOOKUP(TrendSheetStgData[Population]&amp;TrendSheetStgData[Trend],Threshold[#All],5,FALSE)</f>
        <v>5</v>
      </c>
      <c r="M3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1" spans="1:13" x14ac:dyDescent="0.25">
      <c r="A3221" t="s">
        <v>117</v>
      </c>
      <c r="B3221" t="s">
        <v>117</v>
      </c>
      <c r="C3221" t="s">
        <v>91</v>
      </c>
      <c r="D3221" s="1" t="s">
        <v>99</v>
      </c>
      <c r="E3221" t="s">
        <v>93</v>
      </c>
      <c r="F3221" t="s">
        <v>27</v>
      </c>
      <c r="G3221">
        <v>16</v>
      </c>
      <c r="H3221">
        <v>0.82</v>
      </c>
      <c r="I3221" s="5">
        <f>IFERROR(VLOOKUP(TrendSheetStgData[Population]&amp;TrendSheetStgData[Cost Basis]&amp;TrendSheetStgData[Period]&amp;TrendSheetStgData[Trend],TrendSheetPrdData[#All],9,FALSE),0)</f>
        <v>0.83</v>
      </c>
      <c r="J3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1.2048192771084349</v>
      </c>
      <c r="K3221" s="5">
        <f>VLOOKUP(TrendSheetStgData[Population]&amp;TrendSheetStgData[Trend],Threshold[#All],4,FALSE)</f>
        <v>10</v>
      </c>
      <c r="L3221" s="5">
        <f>VLOOKUP(TrendSheetStgData[Population]&amp;TrendSheetStgData[Trend],Threshold[#All],5,FALSE)</f>
        <v>5</v>
      </c>
      <c r="M3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22" spans="1:13" x14ac:dyDescent="0.25">
      <c r="A3222" t="s">
        <v>117</v>
      </c>
      <c r="B3222" t="s">
        <v>117</v>
      </c>
      <c r="C3222" t="s">
        <v>91</v>
      </c>
      <c r="D3222" s="1" t="s">
        <v>100</v>
      </c>
      <c r="E3222" t="s">
        <v>93</v>
      </c>
      <c r="F3222" t="s">
        <v>27</v>
      </c>
      <c r="G3222">
        <v>16</v>
      </c>
      <c r="H3222">
        <v>0.82</v>
      </c>
      <c r="I3222" s="5">
        <f>IFERROR(VLOOKUP(TrendSheetStgData[Population]&amp;TrendSheetStgData[Cost Basis]&amp;TrendSheetStgData[Period]&amp;TrendSheetStgData[Trend],TrendSheetPrdData[#All],9,FALSE),0)</f>
        <v>0.82</v>
      </c>
      <c r="J3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2" s="5">
        <f>VLOOKUP(TrendSheetStgData[Population]&amp;TrendSheetStgData[Trend],Threshold[#All],4,FALSE)</f>
        <v>10</v>
      </c>
      <c r="L3222" s="5">
        <f>VLOOKUP(TrendSheetStgData[Population]&amp;TrendSheetStgData[Trend],Threshold[#All],5,FALSE)</f>
        <v>5</v>
      </c>
      <c r="M3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3" spans="1:13" x14ac:dyDescent="0.25">
      <c r="A3223" t="s">
        <v>117</v>
      </c>
      <c r="B3223" t="s">
        <v>117</v>
      </c>
      <c r="C3223" t="s">
        <v>91</v>
      </c>
      <c r="D3223" s="1" t="s">
        <v>101</v>
      </c>
      <c r="E3223" t="s">
        <v>93</v>
      </c>
      <c r="F3223" t="s">
        <v>27</v>
      </c>
      <c r="G3223">
        <v>16</v>
      </c>
      <c r="H3223">
        <v>0.83</v>
      </c>
      <c r="I3223" s="5">
        <f>IFERROR(VLOOKUP(TrendSheetStgData[Population]&amp;TrendSheetStgData[Cost Basis]&amp;TrendSheetStgData[Period]&amp;TrendSheetStgData[Trend],TrendSheetPrdData[#All],9,FALSE),0)</f>
        <v>0.83</v>
      </c>
      <c r="J3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3" s="5">
        <f>VLOOKUP(TrendSheetStgData[Population]&amp;TrendSheetStgData[Trend],Threshold[#All],4,FALSE)</f>
        <v>10</v>
      </c>
      <c r="L3223" s="5">
        <f>VLOOKUP(TrendSheetStgData[Population]&amp;TrendSheetStgData[Trend],Threshold[#All],5,FALSE)</f>
        <v>5</v>
      </c>
      <c r="M3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4" spans="1:13" x14ac:dyDescent="0.25">
      <c r="A3224" t="s">
        <v>117</v>
      </c>
      <c r="B3224" t="s">
        <v>117</v>
      </c>
      <c r="C3224" t="s">
        <v>91</v>
      </c>
      <c r="D3224" s="1" t="s">
        <v>102</v>
      </c>
      <c r="E3224" t="s">
        <v>93</v>
      </c>
      <c r="F3224" t="s">
        <v>27</v>
      </c>
      <c r="G3224">
        <v>16</v>
      </c>
      <c r="H3224">
        <v>0.82</v>
      </c>
      <c r="I3224" s="5">
        <f>IFERROR(VLOOKUP(TrendSheetStgData[Population]&amp;TrendSheetStgData[Cost Basis]&amp;TrendSheetStgData[Period]&amp;TrendSheetStgData[Trend],TrendSheetPrdData[#All],9,FALSE),0)</f>
        <v>0.83</v>
      </c>
      <c r="J3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1.2048192771084349</v>
      </c>
      <c r="K3224" s="5">
        <f>VLOOKUP(TrendSheetStgData[Population]&amp;TrendSheetStgData[Trend],Threshold[#All],4,FALSE)</f>
        <v>10</v>
      </c>
      <c r="L3224" s="5">
        <f>VLOOKUP(TrendSheetStgData[Population]&amp;TrendSheetStgData[Trend],Threshold[#All],5,FALSE)</f>
        <v>5</v>
      </c>
      <c r="M3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25" spans="1:13" x14ac:dyDescent="0.25">
      <c r="A3225" t="s">
        <v>117</v>
      </c>
      <c r="B3225" t="s">
        <v>117</v>
      </c>
      <c r="C3225" t="s">
        <v>91</v>
      </c>
      <c r="D3225" s="1" t="s">
        <v>103</v>
      </c>
      <c r="E3225" t="s">
        <v>93</v>
      </c>
      <c r="F3225" t="s">
        <v>27</v>
      </c>
      <c r="G3225">
        <v>16</v>
      </c>
      <c r="H3225">
        <v>0.83</v>
      </c>
      <c r="I3225" s="5">
        <f>IFERROR(VLOOKUP(TrendSheetStgData[Population]&amp;TrendSheetStgData[Cost Basis]&amp;TrendSheetStgData[Period]&amp;TrendSheetStgData[Trend],TrendSheetPrdData[#All],9,FALSE),0)</f>
        <v>0.84</v>
      </c>
      <c r="J3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1.1904761904761916</v>
      </c>
      <c r="K3225" s="5">
        <f>VLOOKUP(TrendSheetStgData[Population]&amp;TrendSheetStgData[Trend],Threshold[#All],4,FALSE)</f>
        <v>10</v>
      </c>
      <c r="L3225" s="5">
        <f>VLOOKUP(TrendSheetStgData[Population]&amp;TrendSheetStgData[Trend],Threshold[#All],5,FALSE)</f>
        <v>5</v>
      </c>
      <c r="M3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26" spans="1:13" x14ac:dyDescent="0.25">
      <c r="A3226" t="s">
        <v>117</v>
      </c>
      <c r="B3226" t="s">
        <v>117</v>
      </c>
      <c r="C3226" t="s">
        <v>91</v>
      </c>
      <c r="D3226" s="1" t="s">
        <v>104</v>
      </c>
      <c r="E3226" t="s">
        <v>93</v>
      </c>
      <c r="F3226" t="s">
        <v>27</v>
      </c>
      <c r="G3226">
        <v>16</v>
      </c>
      <c r="H3226">
        <v>0.83</v>
      </c>
      <c r="I3226" s="5">
        <f>IFERROR(VLOOKUP(TrendSheetStgData[Population]&amp;TrendSheetStgData[Cost Basis]&amp;TrendSheetStgData[Period]&amp;TrendSheetStgData[Trend],TrendSheetPrdData[#All],9,FALSE),0)</f>
        <v>0.83</v>
      </c>
      <c r="J3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6" s="5">
        <f>VLOOKUP(TrendSheetStgData[Population]&amp;TrendSheetStgData[Trend],Threshold[#All],4,FALSE)</f>
        <v>10</v>
      </c>
      <c r="L3226" s="5">
        <f>VLOOKUP(TrendSheetStgData[Population]&amp;TrendSheetStgData[Trend],Threshold[#All],5,FALSE)</f>
        <v>5</v>
      </c>
      <c r="M3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7" spans="1:13" x14ac:dyDescent="0.25">
      <c r="A3227" t="s">
        <v>117</v>
      </c>
      <c r="B3227" t="s">
        <v>117</v>
      </c>
      <c r="C3227" t="s">
        <v>91</v>
      </c>
      <c r="D3227" s="1" t="s">
        <v>105</v>
      </c>
      <c r="E3227" t="s">
        <v>93</v>
      </c>
      <c r="F3227" t="s">
        <v>27</v>
      </c>
      <c r="G3227">
        <v>16</v>
      </c>
      <c r="H3227">
        <v>0.9</v>
      </c>
      <c r="I3227" s="5">
        <f>IFERROR(VLOOKUP(TrendSheetStgData[Population]&amp;TrendSheetStgData[Cost Basis]&amp;TrendSheetStgData[Period]&amp;TrendSheetStgData[Trend],TrendSheetPrdData[#All],9,FALSE),0)</f>
        <v>0.9</v>
      </c>
      <c r="J3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7" s="5">
        <f>VLOOKUP(TrendSheetStgData[Population]&amp;TrendSheetStgData[Trend],Threshold[#All],4,FALSE)</f>
        <v>10</v>
      </c>
      <c r="L3227" s="5">
        <f>VLOOKUP(TrendSheetStgData[Population]&amp;TrendSheetStgData[Trend],Threshold[#All],5,FALSE)</f>
        <v>5</v>
      </c>
      <c r="M3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8" spans="1:13" x14ac:dyDescent="0.25">
      <c r="A3228" t="s">
        <v>117</v>
      </c>
      <c r="B3228" t="s">
        <v>117</v>
      </c>
      <c r="C3228" t="s">
        <v>91</v>
      </c>
      <c r="D3228" s="1" t="s">
        <v>106</v>
      </c>
      <c r="E3228" t="s">
        <v>93</v>
      </c>
      <c r="F3228" t="s">
        <v>27</v>
      </c>
      <c r="G3228">
        <v>16</v>
      </c>
      <c r="H3228">
        <v>0.91</v>
      </c>
      <c r="I3228" s="5">
        <f>IFERROR(VLOOKUP(TrendSheetStgData[Population]&amp;TrendSheetStgData[Cost Basis]&amp;TrendSheetStgData[Period]&amp;TrendSheetStgData[Trend],TrendSheetPrdData[#All],9,FALSE),0)</f>
        <v>0.91</v>
      </c>
      <c r="J3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8" s="5">
        <f>VLOOKUP(TrendSheetStgData[Population]&amp;TrendSheetStgData[Trend],Threshold[#All],4,FALSE)</f>
        <v>10</v>
      </c>
      <c r="L3228" s="5">
        <f>VLOOKUP(TrendSheetStgData[Population]&amp;TrendSheetStgData[Trend],Threshold[#All],5,FALSE)</f>
        <v>5</v>
      </c>
      <c r="M3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29" spans="1:13" x14ac:dyDescent="0.25">
      <c r="A3229" t="s">
        <v>117</v>
      </c>
      <c r="B3229" t="s">
        <v>117</v>
      </c>
      <c r="C3229" t="s">
        <v>91</v>
      </c>
      <c r="D3229" s="1" t="s">
        <v>107</v>
      </c>
      <c r="E3229" t="s">
        <v>93</v>
      </c>
      <c r="F3229" t="s">
        <v>27</v>
      </c>
      <c r="G3229">
        <v>16</v>
      </c>
      <c r="H3229">
        <v>0.89</v>
      </c>
      <c r="I3229" s="5">
        <f>IFERROR(VLOOKUP(TrendSheetStgData[Population]&amp;TrendSheetStgData[Cost Basis]&amp;TrendSheetStgData[Period]&amp;TrendSheetStgData[Trend],TrendSheetPrdData[#All],9,FALSE),0)</f>
        <v>0.89</v>
      </c>
      <c r="J3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29" s="5">
        <f>VLOOKUP(TrendSheetStgData[Population]&amp;TrendSheetStgData[Trend],Threshold[#All],4,FALSE)</f>
        <v>10</v>
      </c>
      <c r="L3229" s="5">
        <f>VLOOKUP(TrendSheetStgData[Population]&amp;TrendSheetStgData[Trend],Threshold[#All],5,FALSE)</f>
        <v>5</v>
      </c>
      <c r="M3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0" spans="1:13" x14ac:dyDescent="0.25">
      <c r="A3230" t="s">
        <v>117</v>
      </c>
      <c r="B3230" t="s">
        <v>117</v>
      </c>
      <c r="C3230" t="s">
        <v>91</v>
      </c>
      <c r="D3230" s="1" t="s">
        <v>108</v>
      </c>
      <c r="E3230" t="s">
        <v>93</v>
      </c>
      <c r="F3230" t="s">
        <v>27</v>
      </c>
      <c r="G3230">
        <v>16</v>
      </c>
      <c r="H3230">
        <v>0.9</v>
      </c>
      <c r="I3230" s="5">
        <f>IFERROR(VLOOKUP(TrendSheetStgData[Population]&amp;TrendSheetStgData[Cost Basis]&amp;TrendSheetStgData[Period]&amp;TrendSheetStgData[Trend],TrendSheetPrdData[#All],9,FALSE),0)</f>
        <v>0.9</v>
      </c>
      <c r="J3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30" s="5">
        <f>VLOOKUP(TrendSheetStgData[Population]&amp;TrendSheetStgData[Trend],Threshold[#All],4,FALSE)</f>
        <v>10</v>
      </c>
      <c r="L3230" s="5">
        <f>VLOOKUP(TrendSheetStgData[Population]&amp;TrendSheetStgData[Trend],Threshold[#All],5,FALSE)</f>
        <v>5</v>
      </c>
      <c r="M3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1" spans="1:13" x14ac:dyDescent="0.25">
      <c r="A3231" t="s">
        <v>117</v>
      </c>
      <c r="B3231" t="s">
        <v>117</v>
      </c>
      <c r="C3231" t="s">
        <v>91</v>
      </c>
      <c r="D3231" s="1" t="s">
        <v>109</v>
      </c>
      <c r="E3231" t="s">
        <v>93</v>
      </c>
      <c r="F3231" t="s">
        <v>27</v>
      </c>
      <c r="G3231">
        <v>16</v>
      </c>
      <c r="H3231">
        <v>0.91</v>
      </c>
      <c r="I3231" s="5">
        <f>IFERROR(VLOOKUP(TrendSheetStgData[Population]&amp;TrendSheetStgData[Cost Basis]&amp;TrendSheetStgData[Period]&amp;TrendSheetStgData[Trend],TrendSheetPrdData[#All],9,FALSE),0)</f>
        <v>0.91</v>
      </c>
      <c r="J3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31" s="5">
        <f>VLOOKUP(TrendSheetStgData[Population]&amp;TrendSheetStgData[Trend],Threshold[#All],4,FALSE)</f>
        <v>10</v>
      </c>
      <c r="L3231" s="5">
        <f>VLOOKUP(TrendSheetStgData[Population]&amp;TrendSheetStgData[Trend],Threshold[#All],5,FALSE)</f>
        <v>5</v>
      </c>
      <c r="M3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2" spans="1:13" x14ac:dyDescent="0.25">
      <c r="A3232" t="s">
        <v>117</v>
      </c>
      <c r="B3232" t="s">
        <v>117</v>
      </c>
      <c r="C3232" t="s">
        <v>91</v>
      </c>
      <c r="D3232" s="1" t="s">
        <v>110</v>
      </c>
      <c r="E3232" t="s">
        <v>113</v>
      </c>
      <c r="F3232" t="s">
        <v>27</v>
      </c>
      <c r="G3232">
        <v>16</v>
      </c>
      <c r="H3232">
        <v>0.92</v>
      </c>
      <c r="I3232" s="5">
        <f>IFERROR(VLOOKUP(TrendSheetStgData[Population]&amp;TrendSheetStgData[Cost Basis]&amp;TrendSheetStgData[Period]&amp;TrendSheetStgData[Trend],TrendSheetPrdData[#All],9,FALSE),0)</f>
        <v>0.92</v>
      </c>
      <c r="J3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32" s="5">
        <f>VLOOKUP(TrendSheetStgData[Population]&amp;TrendSheetStgData[Trend],Threshold[#All],4,FALSE)</f>
        <v>10</v>
      </c>
      <c r="L3232" s="5">
        <f>VLOOKUP(TrendSheetStgData[Population]&amp;TrendSheetStgData[Trend],Threshold[#All],5,FALSE)</f>
        <v>5</v>
      </c>
      <c r="M3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3" spans="1:13" x14ac:dyDescent="0.25">
      <c r="A3233" t="s">
        <v>117</v>
      </c>
      <c r="B3233" t="s">
        <v>117</v>
      </c>
      <c r="C3233" t="s">
        <v>91</v>
      </c>
      <c r="D3233" s="1" t="s">
        <v>111</v>
      </c>
      <c r="E3233" t="s">
        <v>113</v>
      </c>
      <c r="F3233" t="s">
        <v>27</v>
      </c>
      <c r="G3233">
        <v>16</v>
      </c>
      <c r="H3233">
        <v>0.92</v>
      </c>
      <c r="I3233" s="5">
        <f>IFERROR(VLOOKUP(TrendSheetStgData[Population]&amp;TrendSheetStgData[Cost Basis]&amp;TrendSheetStgData[Period]&amp;TrendSheetStgData[Trend],TrendSheetPrdData[#All],9,FALSE),0)</f>
        <v>0.92</v>
      </c>
      <c r="J3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33" s="5">
        <f>VLOOKUP(TrendSheetStgData[Population]&amp;TrendSheetStgData[Trend],Threshold[#All],4,FALSE)</f>
        <v>10</v>
      </c>
      <c r="L3233" s="5">
        <f>VLOOKUP(TrendSheetStgData[Population]&amp;TrendSheetStgData[Trend],Threshold[#All],5,FALSE)</f>
        <v>5</v>
      </c>
      <c r="M3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4" spans="1:13" x14ac:dyDescent="0.25">
      <c r="A3234" t="s">
        <v>117</v>
      </c>
      <c r="B3234" t="s">
        <v>117</v>
      </c>
      <c r="C3234" t="s">
        <v>91</v>
      </c>
      <c r="D3234" s="1" t="s">
        <v>112</v>
      </c>
      <c r="E3234" t="s">
        <v>113</v>
      </c>
      <c r="F3234" t="s">
        <v>27</v>
      </c>
      <c r="G3234">
        <v>16</v>
      </c>
      <c r="H3234">
        <v>0.92</v>
      </c>
      <c r="I3234" s="5">
        <f>IFERROR(VLOOKUP(TrendSheetStgData[Population]&amp;TrendSheetStgData[Cost Basis]&amp;TrendSheetStgData[Period]&amp;TrendSheetStgData[Trend],TrendSheetPrdData[#All],9,FALSE),0)</f>
        <v>0.92</v>
      </c>
      <c r="J3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34" s="5">
        <f>VLOOKUP(TrendSheetStgData[Population]&amp;TrendSheetStgData[Trend],Threshold[#All],4,FALSE)</f>
        <v>10</v>
      </c>
      <c r="L3234" s="5">
        <f>VLOOKUP(TrendSheetStgData[Population]&amp;TrendSheetStgData[Trend],Threshold[#All],5,FALSE)</f>
        <v>5</v>
      </c>
      <c r="M3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35" spans="1:13" x14ac:dyDescent="0.25">
      <c r="A3235" t="s">
        <v>117</v>
      </c>
      <c r="B3235" t="s">
        <v>117</v>
      </c>
      <c r="C3235" t="s">
        <v>91</v>
      </c>
      <c r="D3235" s="1" t="s">
        <v>114</v>
      </c>
      <c r="E3235" t="s">
        <v>113</v>
      </c>
      <c r="F3235" t="s">
        <v>27</v>
      </c>
      <c r="G3235">
        <v>16</v>
      </c>
      <c r="H3235">
        <v>0.86</v>
      </c>
      <c r="I3235" s="5">
        <f>IFERROR(VLOOKUP(TrendSheetStgData[Population]&amp;TrendSheetStgData[Cost Basis]&amp;TrendSheetStgData[Period]&amp;TrendSheetStgData[Trend],TrendSheetPrdData[#All],9,FALSE),0)</f>
        <v>0</v>
      </c>
      <c r="J3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35" s="5">
        <f>VLOOKUP(TrendSheetStgData[Population]&amp;TrendSheetStgData[Trend],Threshold[#All],4,FALSE)</f>
        <v>10</v>
      </c>
      <c r="L3235" s="5">
        <f>VLOOKUP(TrendSheetStgData[Population]&amp;TrendSheetStgData[Trend],Threshold[#All],5,FALSE)</f>
        <v>5</v>
      </c>
      <c r="M3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36" spans="1:13" x14ac:dyDescent="0.25">
      <c r="A3236" t="s">
        <v>117</v>
      </c>
      <c r="B3236" t="s">
        <v>117</v>
      </c>
      <c r="C3236" t="s">
        <v>91</v>
      </c>
      <c r="D3236" s="1" t="s">
        <v>92</v>
      </c>
      <c r="E3236" t="s">
        <v>93</v>
      </c>
      <c r="F3236" t="s">
        <v>28</v>
      </c>
      <c r="G3236">
        <v>17</v>
      </c>
      <c r="H3236">
        <v>1190728</v>
      </c>
      <c r="I3236" s="5">
        <f>IFERROR(VLOOKUP(TrendSheetStgData[Population]&amp;TrendSheetStgData[Cost Basis]&amp;TrendSheetStgData[Period]&amp;TrendSheetStgData[Trend],TrendSheetPrdData[#All],9,FALSE),0)</f>
        <v>1189616</v>
      </c>
      <c r="J3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9.3475541687401659E-2</v>
      </c>
      <c r="K3236" s="5">
        <f>VLOOKUP(TrendSheetStgData[Population]&amp;TrendSheetStgData[Trend],Threshold[#All],4,FALSE)</f>
        <v>10</v>
      </c>
      <c r="L3236" s="5">
        <f>VLOOKUP(TrendSheetStgData[Population]&amp;TrendSheetStgData[Trend],Threshold[#All],5,FALSE)</f>
        <v>5</v>
      </c>
      <c r="M3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37" spans="1:13" x14ac:dyDescent="0.25">
      <c r="A3237" t="s">
        <v>117</v>
      </c>
      <c r="B3237" t="s">
        <v>117</v>
      </c>
      <c r="C3237" t="s">
        <v>91</v>
      </c>
      <c r="D3237" s="1" t="s">
        <v>94</v>
      </c>
      <c r="E3237" t="s">
        <v>93</v>
      </c>
      <c r="F3237" t="s">
        <v>28</v>
      </c>
      <c r="G3237">
        <v>17</v>
      </c>
      <c r="H3237">
        <v>1478882</v>
      </c>
      <c r="I3237" s="5">
        <f>IFERROR(VLOOKUP(TrendSheetStgData[Population]&amp;TrendSheetStgData[Cost Basis]&amp;TrendSheetStgData[Period]&amp;TrendSheetStgData[Trend],TrendSheetPrdData[#All],9,FALSE),0)</f>
        <v>1498965</v>
      </c>
      <c r="J3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1.3397911225412202</v>
      </c>
      <c r="K3237" s="5">
        <f>VLOOKUP(TrendSheetStgData[Population]&amp;TrendSheetStgData[Trend],Threshold[#All],4,FALSE)</f>
        <v>10</v>
      </c>
      <c r="L3237" s="5">
        <f>VLOOKUP(TrendSheetStgData[Population]&amp;TrendSheetStgData[Trend],Threshold[#All],5,FALSE)</f>
        <v>5</v>
      </c>
      <c r="M3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38" spans="1:13" x14ac:dyDescent="0.25">
      <c r="A3238" t="s">
        <v>117</v>
      </c>
      <c r="B3238" t="s">
        <v>117</v>
      </c>
      <c r="C3238" t="s">
        <v>91</v>
      </c>
      <c r="D3238" s="1" t="s">
        <v>95</v>
      </c>
      <c r="E3238" t="s">
        <v>93</v>
      </c>
      <c r="F3238" t="s">
        <v>28</v>
      </c>
      <c r="G3238">
        <v>17</v>
      </c>
      <c r="H3238">
        <v>949751</v>
      </c>
      <c r="I3238" s="5">
        <f>IFERROR(VLOOKUP(TrendSheetStgData[Population]&amp;TrendSheetStgData[Cost Basis]&amp;TrendSheetStgData[Period]&amp;TrendSheetStgData[Trend],TrendSheetPrdData[#All],9,FALSE),0)</f>
        <v>942139</v>
      </c>
      <c r="J3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0.80794872094245118</v>
      </c>
      <c r="K3238" s="5">
        <f>VLOOKUP(TrendSheetStgData[Population]&amp;TrendSheetStgData[Trend],Threshold[#All],4,FALSE)</f>
        <v>10</v>
      </c>
      <c r="L3238" s="5">
        <f>VLOOKUP(TrendSheetStgData[Population]&amp;TrendSheetStgData[Trend],Threshold[#All],5,FALSE)</f>
        <v>5</v>
      </c>
      <c r="M3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39" spans="1:13" x14ac:dyDescent="0.25">
      <c r="A3239" t="s">
        <v>117</v>
      </c>
      <c r="B3239" t="s">
        <v>117</v>
      </c>
      <c r="C3239" t="s">
        <v>91</v>
      </c>
      <c r="D3239" s="1" t="s">
        <v>96</v>
      </c>
      <c r="E3239" t="s">
        <v>93</v>
      </c>
      <c r="F3239" t="s">
        <v>28</v>
      </c>
      <c r="G3239">
        <v>17</v>
      </c>
      <c r="H3239">
        <v>1555705</v>
      </c>
      <c r="I3239" s="5">
        <f>IFERROR(VLOOKUP(TrendSheetStgData[Population]&amp;TrendSheetStgData[Cost Basis]&amp;TrendSheetStgData[Period]&amp;TrendSheetStgData[Trend],TrendSheetPrdData[#All],9,FALSE),0)</f>
        <v>1557940</v>
      </c>
      <c r="J3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0.14345866978189148</v>
      </c>
      <c r="K3239" s="5">
        <f>VLOOKUP(TrendSheetStgData[Population]&amp;TrendSheetStgData[Trend],Threshold[#All],4,FALSE)</f>
        <v>10</v>
      </c>
      <c r="L3239" s="5">
        <f>VLOOKUP(TrendSheetStgData[Population]&amp;TrendSheetStgData[Trend],Threshold[#All],5,FALSE)</f>
        <v>5</v>
      </c>
      <c r="M3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0" spans="1:13" x14ac:dyDescent="0.25">
      <c r="A3240" t="s">
        <v>117</v>
      </c>
      <c r="B3240" t="s">
        <v>117</v>
      </c>
      <c r="C3240" t="s">
        <v>91</v>
      </c>
      <c r="D3240" s="1" t="s">
        <v>97</v>
      </c>
      <c r="E3240" t="s">
        <v>93</v>
      </c>
      <c r="F3240" t="s">
        <v>28</v>
      </c>
      <c r="G3240">
        <v>17</v>
      </c>
      <c r="H3240">
        <v>1771515</v>
      </c>
      <c r="I3240" s="5">
        <f>IFERROR(VLOOKUP(TrendSheetStgData[Population]&amp;TrendSheetStgData[Cost Basis]&amp;TrendSheetStgData[Period]&amp;TrendSheetStgData[Trend],TrendSheetPrdData[#All],9,FALSE),0)</f>
        <v>1771515</v>
      </c>
      <c r="J3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40" s="5">
        <f>VLOOKUP(TrendSheetStgData[Population]&amp;TrendSheetStgData[Trend],Threshold[#All],4,FALSE)</f>
        <v>10</v>
      </c>
      <c r="L3240" s="5">
        <f>VLOOKUP(TrendSheetStgData[Population]&amp;TrendSheetStgData[Trend],Threshold[#All],5,FALSE)</f>
        <v>5</v>
      </c>
      <c r="M3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41" spans="1:13" x14ac:dyDescent="0.25">
      <c r="A3241" t="s">
        <v>117</v>
      </c>
      <c r="B3241" t="s">
        <v>117</v>
      </c>
      <c r="C3241" t="s">
        <v>91</v>
      </c>
      <c r="D3241" s="1" t="s">
        <v>98</v>
      </c>
      <c r="E3241" t="s">
        <v>93</v>
      </c>
      <c r="F3241" t="s">
        <v>28</v>
      </c>
      <c r="G3241">
        <v>17</v>
      </c>
      <c r="H3241">
        <v>1521964</v>
      </c>
      <c r="I3241" s="5">
        <f>IFERROR(VLOOKUP(TrendSheetStgData[Population]&amp;TrendSheetStgData[Cost Basis]&amp;TrendSheetStgData[Period]&amp;TrendSheetStgData[Trend],TrendSheetPrdData[#All],9,FALSE),0)</f>
        <v>1521512</v>
      </c>
      <c r="J3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2.9707291168258938E-2</v>
      </c>
      <c r="K3241" s="5">
        <f>VLOOKUP(TrendSheetStgData[Population]&amp;TrendSheetStgData[Trend],Threshold[#All],4,FALSE)</f>
        <v>10</v>
      </c>
      <c r="L3241" s="5">
        <f>VLOOKUP(TrendSheetStgData[Population]&amp;TrendSheetStgData[Trend],Threshold[#All],5,FALSE)</f>
        <v>5</v>
      </c>
      <c r="M3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2" spans="1:13" x14ac:dyDescent="0.25">
      <c r="A3242" t="s">
        <v>117</v>
      </c>
      <c r="B3242" t="s">
        <v>117</v>
      </c>
      <c r="C3242" t="s">
        <v>91</v>
      </c>
      <c r="D3242" s="1" t="s">
        <v>99</v>
      </c>
      <c r="E3242" t="s">
        <v>93</v>
      </c>
      <c r="F3242" t="s">
        <v>28</v>
      </c>
      <c r="G3242">
        <v>17</v>
      </c>
      <c r="H3242">
        <v>1399510</v>
      </c>
      <c r="I3242" s="5">
        <f>IFERROR(VLOOKUP(TrendSheetStgData[Population]&amp;TrendSheetStgData[Cost Basis]&amp;TrendSheetStgData[Period]&amp;TrendSheetStgData[Trend],TrendSheetPrdData[#All],9,FALSE),0)</f>
        <v>1399510</v>
      </c>
      <c r="J3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42" s="5">
        <f>VLOOKUP(TrendSheetStgData[Population]&amp;TrendSheetStgData[Trend],Threshold[#All],4,FALSE)</f>
        <v>10</v>
      </c>
      <c r="L3242" s="5">
        <f>VLOOKUP(TrendSheetStgData[Population]&amp;TrendSheetStgData[Trend],Threshold[#All],5,FALSE)</f>
        <v>5</v>
      </c>
      <c r="M3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43" spans="1:13" x14ac:dyDescent="0.25">
      <c r="A3243" t="s">
        <v>117</v>
      </c>
      <c r="B3243" t="s">
        <v>117</v>
      </c>
      <c r="C3243" t="s">
        <v>91</v>
      </c>
      <c r="D3243" s="1" t="s">
        <v>100</v>
      </c>
      <c r="E3243" t="s">
        <v>93</v>
      </c>
      <c r="F3243" t="s">
        <v>28</v>
      </c>
      <c r="G3243">
        <v>17</v>
      </c>
      <c r="H3243">
        <v>1387505</v>
      </c>
      <c r="I3243" s="5">
        <f>IFERROR(VLOOKUP(TrendSheetStgData[Population]&amp;TrendSheetStgData[Cost Basis]&amp;TrendSheetStgData[Period]&amp;TrendSheetStgData[Trend],TrendSheetPrdData[#All],9,FALSE),0)</f>
        <v>1387368</v>
      </c>
      <c r="J3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9.8748133155730847E-3</v>
      </c>
      <c r="K3243" s="5">
        <f>VLOOKUP(TrendSheetStgData[Population]&amp;TrendSheetStgData[Trend],Threshold[#All],4,FALSE)</f>
        <v>10</v>
      </c>
      <c r="L3243" s="5">
        <f>VLOOKUP(TrendSheetStgData[Population]&amp;TrendSheetStgData[Trend],Threshold[#All],5,FALSE)</f>
        <v>5</v>
      </c>
      <c r="M3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4" spans="1:13" x14ac:dyDescent="0.25">
      <c r="A3244" t="s">
        <v>117</v>
      </c>
      <c r="B3244" t="s">
        <v>117</v>
      </c>
      <c r="C3244" t="s">
        <v>91</v>
      </c>
      <c r="D3244" s="1" t="s">
        <v>101</v>
      </c>
      <c r="E3244" t="s">
        <v>93</v>
      </c>
      <c r="F3244" t="s">
        <v>28</v>
      </c>
      <c r="G3244">
        <v>17</v>
      </c>
      <c r="H3244">
        <v>1502577</v>
      </c>
      <c r="I3244" s="5">
        <f>IFERROR(VLOOKUP(TrendSheetStgData[Population]&amp;TrendSheetStgData[Cost Basis]&amp;TrendSheetStgData[Period]&amp;TrendSheetStgData[Trend],TrendSheetPrdData[#All],9,FALSE),0)</f>
        <v>1500671</v>
      </c>
      <c r="J3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0.12700985092668546</v>
      </c>
      <c r="K3244" s="5">
        <f>VLOOKUP(TrendSheetStgData[Population]&amp;TrendSheetStgData[Trend],Threshold[#All],4,FALSE)</f>
        <v>10</v>
      </c>
      <c r="L3244" s="5">
        <f>VLOOKUP(TrendSheetStgData[Population]&amp;TrendSheetStgData[Trend],Threshold[#All],5,FALSE)</f>
        <v>5</v>
      </c>
      <c r="M3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5" spans="1:13" x14ac:dyDescent="0.25">
      <c r="A3245" t="s">
        <v>117</v>
      </c>
      <c r="B3245" t="s">
        <v>117</v>
      </c>
      <c r="C3245" t="s">
        <v>91</v>
      </c>
      <c r="D3245" s="1" t="s">
        <v>102</v>
      </c>
      <c r="E3245" t="s">
        <v>93</v>
      </c>
      <c r="F3245" t="s">
        <v>28</v>
      </c>
      <c r="G3245">
        <v>17</v>
      </c>
      <c r="H3245">
        <v>1625007</v>
      </c>
      <c r="I3245" s="5">
        <f>IFERROR(VLOOKUP(TrendSheetStgData[Population]&amp;TrendSheetStgData[Cost Basis]&amp;TrendSheetStgData[Period]&amp;TrendSheetStgData[Trend],TrendSheetPrdData[#All],9,FALSE),0)</f>
        <v>1624416</v>
      </c>
      <c r="J3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3.6382306010283083E-2</v>
      </c>
      <c r="K3245" s="5">
        <f>VLOOKUP(TrendSheetStgData[Population]&amp;TrendSheetStgData[Trend],Threshold[#All],4,FALSE)</f>
        <v>10</v>
      </c>
      <c r="L3245" s="5">
        <f>VLOOKUP(TrendSheetStgData[Population]&amp;TrendSheetStgData[Trend],Threshold[#All],5,FALSE)</f>
        <v>5</v>
      </c>
      <c r="M3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6" spans="1:13" x14ac:dyDescent="0.25">
      <c r="A3246" t="s">
        <v>117</v>
      </c>
      <c r="B3246" t="s">
        <v>117</v>
      </c>
      <c r="C3246" t="s">
        <v>91</v>
      </c>
      <c r="D3246" s="1" t="s">
        <v>103</v>
      </c>
      <c r="E3246" t="s">
        <v>93</v>
      </c>
      <c r="F3246" t="s">
        <v>28</v>
      </c>
      <c r="G3246">
        <v>17</v>
      </c>
      <c r="H3246">
        <v>1582863</v>
      </c>
      <c r="I3246" s="5">
        <f>IFERROR(VLOOKUP(TrendSheetStgData[Population]&amp;TrendSheetStgData[Cost Basis]&amp;TrendSheetStgData[Period]&amp;TrendSheetStgData[Trend],TrendSheetPrdData[#All],9,FALSE),0)</f>
        <v>1514238</v>
      </c>
      <c r="J3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4.53198242284238</v>
      </c>
      <c r="K3246" s="5">
        <f>VLOOKUP(TrendSheetStgData[Population]&amp;TrendSheetStgData[Trend],Threshold[#All],4,FALSE)</f>
        <v>10</v>
      </c>
      <c r="L3246" s="5">
        <f>VLOOKUP(TrendSheetStgData[Population]&amp;TrendSheetStgData[Trend],Threshold[#All],5,FALSE)</f>
        <v>5</v>
      </c>
      <c r="M3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7" spans="1:13" x14ac:dyDescent="0.25">
      <c r="A3247" t="s">
        <v>117</v>
      </c>
      <c r="B3247" t="s">
        <v>117</v>
      </c>
      <c r="C3247" t="s">
        <v>91</v>
      </c>
      <c r="D3247" s="1" t="s">
        <v>104</v>
      </c>
      <c r="E3247" t="s">
        <v>93</v>
      </c>
      <c r="F3247" t="s">
        <v>28</v>
      </c>
      <c r="G3247">
        <v>17</v>
      </c>
      <c r="H3247">
        <v>1798638</v>
      </c>
      <c r="I3247" s="5">
        <f>IFERROR(VLOOKUP(TrendSheetStgData[Population]&amp;TrendSheetStgData[Cost Basis]&amp;TrendSheetStgData[Period]&amp;TrendSheetStgData[Trend],TrendSheetPrdData[#All],9,FALSE),0)</f>
        <v>1806209</v>
      </c>
      <c r="J3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0.41916522395802475</v>
      </c>
      <c r="K3247" s="5">
        <f>VLOOKUP(TrendSheetStgData[Population]&amp;TrendSheetStgData[Trend],Threshold[#All],4,FALSE)</f>
        <v>10</v>
      </c>
      <c r="L3247" s="5">
        <f>VLOOKUP(TrendSheetStgData[Population]&amp;TrendSheetStgData[Trend],Threshold[#All],5,FALSE)</f>
        <v>5</v>
      </c>
      <c r="M3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8" spans="1:13" x14ac:dyDescent="0.25">
      <c r="A3248" t="s">
        <v>117</v>
      </c>
      <c r="B3248" t="s">
        <v>117</v>
      </c>
      <c r="C3248" t="s">
        <v>91</v>
      </c>
      <c r="D3248" s="1" t="s">
        <v>105</v>
      </c>
      <c r="E3248" t="s">
        <v>93</v>
      </c>
      <c r="F3248" t="s">
        <v>28</v>
      </c>
      <c r="G3248">
        <v>17</v>
      </c>
      <c r="H3248">
        <v>1350233</v>
      </c>
      <c r="I3248" s="5">
        <f>IFERROR(VLOOKUP(TrendSheetStgData[Population]&amp;TrendSheetStgData[Cost Basis]&amp;TrendSheetStgData[Period]&amp;TrendSheetStgData[Trend],TrendSheetPrdData[#All],9,FALSE),0)</f>
        <v>1348138</v>
      </c>
      <c r="J3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0.15539952141397989</v>
      </c>
      <c r="K3248" s="5">
        <f>VLOOKUP(TrendSheetStgData[Population]&amp;TrendSheetStgData[Trend],Threshold[#All],4,FALSE)</f>
        <v>10</v>
      </c>
      <c r="L3248" s="5">
        <f>VLOOKUP(TrendSheetStgData[Population]&amp;TrendSheetStgData[Trend],Threshold[#All],5,FALSE)</f>
        <v>5</v>
      </c>
      <c r="M3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49" spans="1:13" x14ac:dyDescent="0.25">
      <c r="A3249" t="s">
        <v>117</v>
      </c>
      <c r="B3249" t="s">
        <v>117</v>
      </c>
      <c r="C3249" t="s">
        <v>91</v>
      </c>
      <c r="D3249" s="1" t="s">
        <v>106</v>
      </c>
      <c r="E3249" t="s">
        <v>93</v>
      </c>
      <c r="F3249" t="s">
        <v>28</v>
      </c>
      <c r="G3249">
        <v>17</v>
      </c>
      <c r="H3249">
        <v>1866094</v>
      </c>
      <c r="I3249" s="5">
        <f>IFERROR(VLOOKUP(TrendSheetStgData[Population]&amp;TrendSheetStgData[Cost Basis]&amp;TrendSheetStgData[Period]&amp;TrendSheetStgData[Trend],TrendSheetPrdData[#All],9,FALSE),0)</f>
        <v>1860174</v>
      </c>
      <c r="J3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0.31824979813716353</v>
      </c>
      <c r="K3249" s="5">
        <f>VLOOKUP(TrendSheetStgData[Population]&amp;TrendSheetStgData[Trend],Threshold[#All],4,FALSE)</f>
        <v>10</v>
      </c>
      <c r="L3249" s="5">
        <f>VLOOKUP(TrendSheetStgData[Population]&amp;TrendSheetStgData[Trend],Threshold[#All],5,FALSE)</f>
        <v>5</v>
      </c>
      <c r="M3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0" spans="1:13" x14ac:dyDescent="0.25">
      <c r="A3250" t="s">
        <v>117</v>
      </c>
      <c r="B3250" t="s">
        <v>117</v>
      </c>
      <c r="C3250" t="s">
        <v>91</v>
      </c>
      <c r="D3250" s="1" t="s">
        <v>107</v>
      </c>
      <c r="E3250" t="s">
        <v>93</v>
      </c>
      <c r="F3250" t="s">
        <v>28</v>
      </c>
      <c r="G3250">
        <v>17</v>
      </c>
      <c r="H3250">
        <v>1889266</v>
      </c>
      <c r="I3250" s="5">
        <f>IFERROR(VLOOKUP(TrendSheetStgData[Population]&amp;TrendSheetStgData[Cost Basis]&amp;TrendSheetStgData[Period]&amp;TrendSheetStgData[Trend],TrendSheetPrdData[#All],9,FALSE),0)</f>
        <v>1888792</v>
      </c>
      <c r="J3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2.509540489370984E-2</v>
      </c>
      <c r="K3250" s="5">
        <f>VLOOKUP(TrendSheetStgData[Population]&amp;TrendSheetStgData[Trend],Threshold[#All],4,FALSE)</f>
        <v>10</v>
      </c>
      <c r="L3250" s="5">
        <f>VLOOKUP(TrendSheetStgData[Population]&amp;TrendSheetStgData[Trend],Threshold[#All],5,FALSE)</f>
        <v>5</v>
      </c>
      <c r="M3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1" spans="1:13" x14ac:dyDescent="0.25">
      <c r="A3251" t="s">
        <v>117</v>
      </c>
      <c r="B3251" t="s">
        <v>117</v>
      </c>
      <c r="C3251" t="s">
        <v>91</v>
      </c>
      <c r="D3251" s="1" t="s">
        <v>108</v>
      </c>
      <c r="E3251" t="s">
        <v>93</v>
      </c>
      <c r="F3251" t="s">
        <v>28</v>
      </c>
      <c r="G3251">
        <v>17</v>
      </c>
      <c r="H3251">
        <v>2175763</v>
      </c>
      <c r="I3251" s="5">
        <f>IFERROR(VLOOKUP(TrendSheetStgData[Population]&amp;TrendSheetStgData[Cost Basis]&amp;TrendSheetStgData[Period]&amp;TrendSheetStgData[Trend],TrendSheetPrdData[#All],9,FALSE),0)</f>
        <v>2161802</v>
      </c>
      <c r="J3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0.6458038247721114</v>
      </c>
      <c r="K3251" s="5">
        <f>VLOOKUP(TrendSheetStgData[Population]&amp;TrendSheetStgData[Trend],Threshold[#All],4,FALSE)</f>
        <v>10</v>
      </c>
      <c r="L3251" s="5">
        <f>VLOOKUP(TrendSheetStgData[Population]&amp;TrendSheetStgData[Trend],Threshold[#All],5,FALSE)</f>
        <v>5</v>
      </c>
      <c r="M3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2" spans="1:13" x14ac:dyDescent="0.25">
      <c r="A3252" t="s">
        <v>117</v>
      </c>
      <c r="B3252" t="s">
        <v>117</v>
      </c>
      <c r="C3252" t="s">
        <v>91</v>
      </c>
      <c r="D3252" s="1" t="s">
        <v>109</v>
      </c>
      <c r="E3252" t="s">
        <v>93</v>
      </c>
      <c r="F3252" t="s">
        <v>28</v>
      </c>
      <c r="G3252">
        <v>17</v>
      </c>
      <c r="H3252">
        <v>1263783</v>
      </c>
      <c r="I3252" s="5">
        <f>IFERROR(VLOOKUP(TrendSheetStgData[Population]&amp;TrendSheetStgData[Cost Basis]&amp;TrendSheetStgData[Period]&amp;TrendSheetStgData[Trend],TrendSheetPrdData[#All],9,FALSE),0)</f>
        <v>1232360</v>
      </c>
      <c r="J3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2.549823103638547</v>
      </c>
      <c r="K3252" s="5">
        <f>VLOOKUP(TrendSheetStgData[Population]&amp;TrendSheetStgData[Trend],Threshold[#All],4,FALSE)</f>
        <v>10</v>
      </c>
      <c r="L3252" s="5">
        <f>VLOOKUP(TrendSheetStgData[Population]&amp;TrendSheetStgData[Trend],Threshold[#All],5,FALSE)</f>
        <v>5</v>
      </c>
      <c r="M3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3" spans="1:13" x14ac:dyDescent="0.25">
      <c r="A3253" t="s">
        <v>117</v>
      </c>
      <c r="B3253" t="s">
        <v>117</v>
      </c>
      <c r="C3253" t="s">
        <v>91</v>
      </c>
      <c r="D3253" s="1" t="s">
        <v>110</v>
      </c>
      <c r="E3253" t="s">
        <v>113</v>
      </c>
      <c r="F3253" t="s">
        <v>28</v>
      </c>
      <c r="G3253">
        <v>17</v>
      </c>
      <c r="H3253">
        <v>1262544</v>
      </c>
      <c r="I3253" s="5">
        <f>IFERROR(VLOOKUP(TrendSheetStgData[Population]&amp;TrendSheetStgData[Cost Basis]&amp;TrendSheetStgData[Period]&amp;TrendSheetStgData[Trend],TrendSheetPrdData[#All],9,FALSE),0)</f>
        <v>1244388</v>
      </c>
      <c r="J3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1.4590304631674367</v>
      </c>
      <c r="K3253" s="5">
        <f>VLOOKUP(TrendSheetStgData[Population]&amp;TrendSheetStgData[Trend],Threshold[#All],4,FALSE)</f>
        <v>10</v>
      </c>
      <c r="L3253" s="5">
        <f>VLOOKUP(TrendSheetStgData[Population]&amp;TrendSheetStgData[Trend],Threshold[#All],5,FALSE)</f>
        <v>5</v>
      </c>
      <c r="M3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54" spans="1:13" x14ac:dyDescent="0.25">
      <c r="A3254" t="s">
        <v>117</v>
      </c>
      <c r="B3254" t="s">
        <v>117</v>
      </c>
      <c r="C3254" t="s">
        <v>91</v>
      </c>
      <c r="D3254" s="1" t="s">
        <v>111</v>
      </c>
      <c r="E3254" t="s">
        <v>113</v>
      </c>
      <c r="F3254" t="s">
        <v>28</v>
      </c>
      <c r="G3254">
        <v>17</v>
      </c>
      <c r="H3254">
        <v>1207203</v>
      </c>
      <c r="I3254" s="5">
        <f>IFERROR(VLOOKUP(TrendSheetStgData[Population]&amp;TrendSheetStgData[Cost Basis]&amp;TrendSheetStgData[Period]&amp;TrendSheetStgData[Trend],TrendSheetPrdData[#All],9,FALSE),0)</f>
        <v>1017513</v>
      </c>
      <c r="J3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18.642513658302153</v>
      </c>
      <c r="K3254" s="5">
        <f>VLOOKUP(TrendSheetStgData[Population]&amp;TrendSheetStgData[Trend],Threshold[#All],4,FALSE)</f>
        <v>10</v>
      </c>
      <c r="L3254" s="5">
        <f>VLOOKUP(TrendSheetStgData[Population]&amp;TrendSheetStgData[Trend],Threshold[#All],5,FALSE)</f>
        <v>5</v>
      </c>
      <c r="M3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55" spans="1:13" x14ac:dyDescent="0.25">
      <c r="A3255" t="s">
        <v>117</v>
      </c>
      <c r="B3255" t="s">
        <v>117</v>
      </c>
      <c r="C3255" t="s">
        <v>91</v>
      </c>
      <c r="D3255" s="1" t="s">
        <v>112</v>
      </c>
      <c r="E3255" t="s">
        <v>113</v>
      </c>
      <c r="F3255" t="s">
        <v>28</v>
      </c>
      <c r="G3255">
        <v>17</v>
      </c>
      <c r="H3255">
        <v>829242</v>
      </c>
      <c r="I3255" s="5">
        <f>IFERROR(VLOOKUP(TrendSheetStgData[Population]&amp;TrendSheetStgData[Cost Basis]&amp;TrendSheetStgData[Period]&amp;TrendSheetStgData[Trend],TrendSheetPrdData[#All],9,FALSE),0)</f>
        <v>362193</v>
      </c>
      <c r="J3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128.95031102202415</v>
      </c>
      <c r="K3255" s="5">
        <f>VLOOKUP(TrendSheetStgData[Population]&amp;TrendSheetStgData[Trend],Threshold[#All],4,FALSE)</f>
        <v>10</v>
      </c>
      <c r="L3255" s="5">
        <f>VLOOKUP(TrendSheetStgData[Population]&amp;TrendSheetStgData[Trend],Threshold[#All],5,FALSE)</f>
        <v>5</v>
      </c>
      <c r="M3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56" spans="1:13" x14ac:dyDescent="0.25">
      <c r="A3256" t="s">
        <v>117</v>
      </c>
      <c r="B3256" t="s">
        <v>117</v>
      </c>
      <c r="C3256" t="s">
        <v>91</v>
      </c>
      <c r="D3256" s="1" t="s">
        <v>114</v>
      </c>
      <c r="E3256" t="s">
        <v>113</v>
      </c>
      <c r="F3256" t="s">
        <v>28</v>
      </c>
      <c r="G3256">
        <v>17</v>
      </c>
      <c r="H3256">
        <v>750792</v>
      </c>
      <c r="I3256" s="5">
        <f>IFERROR(VLOOKUP(TrendSheetStgData[Population]&amp;TrendSheetStgData[Cost Basis]&amp;TrendSheetStgData[Period]&amp;TrendSheetStgData[Trend],TrendSheetPrdData[#All],9,FALSE),0)</f>
        <v>0</v>
      </c>
      <c r="J3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56" s="5">
        <f>VLOOKUP(TrendSheetStgData[Population]&amp;TrendSheetStgData[Trend],Threshold[#All],4,FALSE)</f>
        <v>10</v>
      </c>
      <c r="L3256" s="5">
        <f>VLOOKUP(TrendSheetStgData[Population]&amp;TrendSheetStgData[Trend],Threshold[#All],5,FALSE)</f>
        <v>5</v>
      </c>
      <c r="M3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57" spans="1:13" x14ac:dyDescent="0.25">
      <c r="A3257" t="s">
        <v>117</v>
      </c>
      <c r="B3257" t="s">
        <v>117</v>
      </c>
      <c r="C3257" t="s">
        <v>91</v>
      </c>
      <c r="D3257" s="1" t="s">
        <v>92</v>
      </c>
      <c r="E3257" t="s">
        <v>93</v>
      </c>
      <c r="F3257" t="s">
        <v>29</v>
      </c>
      <c r="G3257">
        <v>18</v>
      </c>
      <c r="H3257">
        <v>257.13</v>
      </c>
      <c r="I3257" s="5">
        <f>IFERROR(VLOOKUP(TrendSheetStgData[Population]&amp;TrendSheetStgData[Cost Basis]&amp;TrendSheetStgData[Period]&amp;TrendSheetStgData[Trend],TrendSheetPrdData[#All],9,FALSE),0)</f>
        <v>257.13</v>
      </c>
      <c r="J3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57" s="5">
        <f>VLOOKUP(TrendSheetStgData[Population]&amp;TrendSheetStgData[Trend],Threshold[#All],4,FALSE)</f>
        <v>10</v>
      </c>
      <c r="L3257" s="5">
        <f>VLOOKUP(TrendSheetStgData[Population]&amp;TrendSheetStgData[Trend],Threshold[#All],5,FALSE)</f>
        <v>5</v>
      </c>
      <c r="M3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58" spans="1:13" x14ac:dyDescent="0.25">
      <c r="A3258" t="s">
        <v>117</v>
      </c>
      <c r="B3258" t="s">
        <v>117</v>
      </c>
      <c r="C3258" t="s">
        <v>91</v>
      </c>
      <c r="D3258" s="1" t="s">
        <v>94</v>
      </c>
      <c r="E3258" t="s">
        <v>93</v>
      </c>
      <c r="F3258" t="s">
        <v>29</v>
      </c>
      <c r="G3258">
        <v>18</v>
      </c>
      <c r="H3258">
        <v>279.27999999999997</v>
      </c>
      <c r="I3258" s="5">
        <f>IFERROR(VLOOKUP(TrendSheetStgData[Population]&amp;TrendSheetStgData[Cost Basis]&amp;TrendSheetStgData[Period]&amp;TrendSheetStgData[Trend],TrendSheetPrdData[#All],9,FALSE),0)</f>
        <v>279.27999999999997</v>
      </c>
      <c r="J3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58" s="5">
        <f>VLOOKUP(TrendSheetStgData[Population]&amp;TrendSheetStgData[Trend],Threshold[#All],4,FALSE)</f>
        <v>10</v>
      </c>
      <c r="L3258" s="5">
        <f>VLOOKUP(TrendSheetStgData[Population]&amp;TrendSheetStgData[Trend],Threshold[#All],5,FALSE)</f>
        <v>5</v>
      </c>
      <c r="M3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59" spans="1:13" x14ac:dyDescent="0.25">
      <c r="A3259" t="s">
        <v>117</v>
      </c>
      <c r="B3259" t="s">
        <v>117</v>
      </c>
      <c r="C3259" t="s">
        <v>91</v>
      </c>
      <c r="D3259" s="1" t="s">
        <v>95</v>
      </c>
      <c r="E3259" t="s">
        <v>93</v>
      </c>
      <c r="F3259" t="s">
        <v>29</v>
      </c>
      <c r="G3259">
        <v>18</v>
      </c>
      <c r="H3259">
        <v>292.14999999999998</v>
      </c>
      <c r="I3259" s="5">
        <f>IFERROR(VLOOKUP(TrendSheetStgData[Population]&amp;TrendSheetStgData[Cost Basis]&amp;TrendSheetStgData[Period]&amp;TrendSheetStgData[Trend],TrendSheetPrdData[#All],9,FALSE),0)</f>
        <v>292.14999999999998</v>
      </c>
      <c r="J3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59" s="5">
        <f>VLOOKUP(TrendSheetStgData[Population]&amp;TrendSheetStgData[Trend],Threshold[#All],4,FALSE)</f>
        <v>10</v>
      </c>
      <c r="L3259" s="5">
        <f>VLOOKUP(TrendSheetStgData[Population]&amp;TrendSheetStgData[Trend],Threshold[#All],5,FALSE)</f>
        <v>5</v>
      </c>
      <c r="M3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0" spans="1:13" x14ac:dyDescent="0.25">
      <c r="A3260" t="s">
        <v>117</v>
      </c>
      <c r="B3260" t="s">
        <v>117</v>
      </c>
      <c r="C3260" t="s">
        <v>91</v>
      </c>
      <c r="D3260" s="1" t="s">
        <v>96</v>
      </c>
      <c r="E3260" t="s">
        <v>93</v>
      </c>
      <c r="F3260" t="s">
        <v>29</v>
      </c>
      <c r="G3260">
        <v>18</v>
      </c>
      <c r="H3260">
        <v>302.36</v>
      </c>
      <c r="I3260" s="5">
        <f>IFERROR(VLOOKUP(TrendSheetStgData[Population]&amp;TrendSheetStgData[Cost Basis]&amp;TrendSheetStgData[Period]&amp;TrendSheetStgData[Trend],TrendSheetPrdData[#All],9,FALSE),0)</f>
        <v>302.36</v>
      </c>
      <c r="J3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0" s="5">
        <f>VLOOKUP(TrendSheetStgData[Population]&amp;TrendSheetStgData[Trend],Threshold[#All],4,FALSE)</f>
        <v>10</v>
      </c>
      <c r="L3260" s="5">
        <f>VLOOKUP(TrendSheetStgData[Population]&amp;TrendSheetStgData[Trend],Threshold[#All],5,FALSE)</f>
        <v>5</v>
      </c>
      <c r="M3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1" spans="1:13" x14ac:dyDescent="0.25">
      <c r="A3261" t="s">
        <v>117</v>
      </c>
      <c r="B3261" t="s">
        <v>117</v>
      </c>
      <c r="C3261" t="s">
        <v>91</v>
      </c>
      <c r="D3261" s="1" t="s">
        <v>97</v>
      </c>
      <c r="E3261" t="s">
        <v>93</v>
      </c>
      <c r="F3261" t="s">
        <v>29</v>
      </c>
      <c r="G3261">
        <v>18</v>
      </c>
      <c r="H3261">
        <v>251.06</v>
      </c>
      <c r="I3261" s="5">
        <f>IFERROR(VLOOKUP(TrendSheetStgData[Population]&amp;TrendSheetStgData[Cost Basis]&amp;TrendSheetStgData[Period]&amp;TrendSheetStgData[Trend],TrendSheetPrdData[#All],9,FALSE),0)</f>
        <v>251.06</v>
      </c>
      <c r="J3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1" s="5">
        <f>VLOOKUP(TrendSheetStgData[Population]&amp;TrendSheetStgData[Trend],Threshold[#All],4,FALSE)</f>
        <v>10</v>
      </c>
      <c r="L3261" s="5">
        <f>VLOOKUP(TrendSheetStgData[Population]&amp;TrendSheetStgData[Trend],Threshold[#All],5,FALSE)</f>
        <v>5</v>
      </c>
      <c r="M3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2" spans="1:13" x14ac:dyDescent="0.25">
      <c r="A3262" t="s">
        <v>117</v>
      </c>
      <c r="B3262" t="s">
        <v>117</v>
      </c>
      <c r="C3262" t="s">
        <v>91</v>
      </c>
      <c r="D3262" s="1" t="s">
        <v>98</v>
      </c>
      <c r="E3262" t="s">
        <v>93</v>
      </c>
      <c r="F3262" t="s">
        <v>29</v>
      </c>
      <c r="G3262">
        <v>18</v>
      </c>
      <c r="H3262">
        <v>277.36</v>
      </c>
      <c r="I3262" s="5">
        <f>IFERROR(VLOOKUP(TrendSheetStgData[Population]&amp;TrendSheetStgData[Cost Basis]&amp;TrendSheetStgData[Period]&amp;TrendSheetStgData[Trend],TrendSheetPrdData[#All],9,FALSE),0)</f>
        <v>277.36</v>
      </c>
      <c r="J3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2" s="5">
        <f>VLOOKUP(TrendSheetStgData[Population]&amp;TrendSheetStgData[Trend],Threshold[#All],4,FALSE)</f>
        <v>10</v>
      </c>
      <c r="L3262" s="5">
        <f>VLOOKUP(TrendSheetStgData[Population]&amp;TrendSheetStgData[Trend],Threshold[#All],5,FALSE)</f>
        <v>5</v>
      </c>
      <c r="M3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3" spans="1:13" x14ac:dyDescent="0.25">
      <c r="A3263" t="s">
        <v>117</v>
      </c>
      <c r="B3263" t="s">
        <v>117</v>
      </c>
      <c r="C3263" t="s">
        <v>91</v>
      </c>
      <c r="D3263" s="1" t="s">
        <v>99</v>
      </c>
      <c r="E3263" t="s">
        <v>93</v>
      </c>
      <c r="F3263" t="s">
        <v>29</v>
      </c>
      <c r="G3263">
        <v>18</v>
      </c>
      <c r="H3263">
        <v>284.20999999999998</v>
      </c>
      <c r="I3263" s="5">
        <f>IFERROR(VLOOKUP(TrendSheetStgData[Population]&amp;TrendSheetStgData[Cost Basis]&amp;TrendSheetStgData[Period]&amp;TrendSheetStgData[Trend],TrendSheetPrdData[#All],9,FALSE),0)</f>
        <v>284.20999999999998</v>
      </c>
      <c r="J3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3" s="5">
        <f>VLOOKUP(TrendSheetStgData[Population]&amp;TrendSheetStgData[Trend],Threshold[#All],4,FALSE)</f>
        <v>10</v>
      </c>
      <c r="L3263" s="5">
        <f>VLOOKUP(TrendSheetStgData[Population]&amp;TrendSheetStgData[Trend],Threshold[#All],5,FALSE)</f>
        <v>5</v>
      </c>
      <c r="M3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4" spans="1:13" x14ac:dyDescent="0.25">
      <c r="A3264" t="s">
        <v>117</v>
      </c>
      <c r="B3264" t="s">
        <v>117</v>
      </c>
      <c r="C3264" t="s">
        <v>91</v>
      </c>
      <c r="D3264" s="1" t="s">
        <v>100</v>
      </c>
      <c r="E3264" t="s">
        <v>93</v>
      </c>
      <c r="F3264" t="s">
        <v>29</v>
      </c>
      <c r="G3264">
        <v>18</v>
      </c>
      <c r="H3264">
        <v>294.10000000000002</v>
      </c>
      <c r="I3264" s="5">
        <f>IFERROR(VLOOKUP(TrendSheetStgData[Population]&amp;TrendSheetStgData[Cost Basis]&amp;TrendSheetStgData[Period]&amp;TrendSheetStgData[Trend],TrendSheetPrdData[#All],9,FALSE),0)</f>
        <v>294.10000000000002</v>
      </c>
      <c r="J3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4" s="5">
        <f>VLOOKUP(TrendSheetStgData[Population]&amp;TrendSheetStgData[Trend],Threshold[#All],4,FALSE)</f>
        <v>10</v>
      </c>
      <c r="L3264" s="5">
        <f>VLOOKUP(TrendSheetStgData[Population]&amp;TrendSheetStgData[Trend],Threshold[#All],5,FALSE)</f>
        <v>5</v>
      </c>
      <c r="M3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5" spans="1:13" x14ac:dyDescent="0.25">
      <c r="A3265" t="s">
        <v>117</v>
      </c>
      <c r="B3265" t="s">
        <v>117</v>
      </c>
      <c r="C3265" t="s">
        <v>91</v>
      </c>
      <c r="D3265" s="1" t="s">
        <v>101</v>
      </c>
      <c r="E3265" t="s">
        <v>93</v>
      </c>
      <c r="F3265" t="s">
        <v>29</v>
      </c>
      <c r="G3265">
        <v>18</v>
      </c>
      <c r="H3265">
        <v>301.27999999999997</v>
      </c>
      <c r="I3265" s="5">
        <f>IFERROR(VLOOKUP(TrendSheetStgData[Population]&amp;TrendSheetStgData[Cost Basis]&amp;TrendSheetStgData[Period]&amp;TrendSheetStgData[Trend],TrendSheetPrdData[#All],9,FALSE),0)</f>
        <v>301.27999999999997</v>
      </c>
      <c r="J3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5" s="5">
        <f>VLOOKUP(TrendSheetStgData[Population]&amp;TrendSheetStgData[Trend],Threshold[#All],4,FALSE)</f>
        <v>10</v>
      </c>
      <c r="L3265" s="5">
        <f>VLOOKUP(TrendSheetStgData[Population]&amp;TrendSheetStgData[Trend],Threshold[#All],5,FALSE)</f>
        <v>5</v>
      </c>
      <c r="M3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6" spans="1:13" x14ac:dyDescent="0.25">
      <c r="A3266" t="s">
        <v>117</v>
      </c>
      <c r="B3266" t="s">
        <v>117</v>
      </c>
      <c r="C3266" t="s">
        <v>91</v>
      </c>
      <c r="D3266" s="1" t="s">
        <v>102</v>
      </c>
      <c r="E3266" t="s">
        <v>93</v>
      </c>
      <c r="F3266" t="s">
        <v>29</v>
      </c>
      <c r="G3266">
        <v>18</v>
      </c>
      <c r="H3266">
        <v>311.33999999999997</v>
      </c>
      <c r="I3266" s="5">
        <f>IFERROR(VLOOKUP(TrendSheetStgData[Population]&amp;TrendSheetStgData[Cost Basis]&amp;TrendSheetStgData[Period]&amp;TrendSheetStgData[Trend],TrendSheetPrdData[#All],9,FALSE),0)</f>
        <v>311.33999999999997</v>
      </c>
      <c r="J3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6" s="5">
        <f>VLOOKUP(TrendSheetStgData[Population]&amp;TrendSheetStgData[Trend],Threshold[#All],4,FALSE)</f>
        <v>10</v>
      </c>
      <c r="L3266" s="5">
        <f>VLOOKUP(TrendSheetStgData[Population]&amp;TrendSheetStgData[Trend],Threshold[#All],5,FALSE)</f>
        <v>5</v>
      </c>
      <c r="M3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7" spans="1:13" x14ac:dyDescent="0.25">
      <c r="A3267" t="s">
        <v>117</v>
      </c>
      <c r="B3267" t="s">
        <v>117</v>
      </c>
      <c r="C3267" t="s">
        <v>91</v>
      </c>
      <c r="D3267" s="1" t="s">
        <v>103</v>
      </c>
      <c r="E3267" t="s">
        <v>93</v>
      </c>
      <c r="F3267" t="s">
        <v>29</v>
      </c>
      <c r="G3267">
        <v>18</v>
      </c>
      <c r="H3267">
        <v>304.67</v>
      </c>
      <c r="I3267" s="5">
        <f>IFERROR(VLOOKUP(TrendSheetStgData[Population]&amp;TrendSheetStgData[Cost Basis]&amp;TrendSheetStgData[Period]&amp;TrendSheetStgData[Trend],TrendSheetPrdData[#All],9,FALSE),0)</f>
        <v>304.67</v>
      </c>
      <c r="J3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7" s="5">
        <f>VLOOKUP(TrendSheetStgData[Population]&amp;TrendSheetStgData[Trend],Threshold[#All],4,FALSE)</f>
        <v>10</v>
      </c>
      <c r="L3267" s="5">
        <f>VLOOKUP(TrendSheetStgData[Population]&amp;TrendSheetStgData[Trend],Threshold[#All],5,FALSE)</f>
        <v>5</v>
      </c>
      <c r="M3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8" spans="1:13" x14ac:dyDescent="0.25">
      <c r="A3268" t="s">
        <v>117</v>
      </c>
      <c r="B3268" t="s">
        <v>117</v>
      </c>
      <c r="C3268" t="s">
        <v>91</v>
      </c>
      <c r="D3268" s="1" t="s">
        <v>104</v>
      </c>
      <c r="E3268" t="s">
        <v>93</v>
      </c>
      <c r="F3268" t="s">
        <v>29</v>
      </c>
      <c r="G3268">
        <v>18</v>
      </c>
      <c r="H3268">
        <v>310.11</v>
      </c>
      <c r="I3268" s="5">
        <f>IFERROR(VLOOKUP(TrendSheetStgData[Population]&amp;TrendSheetStgData[Cost Basis]&amp;TrendSheetStgData[Period]&amp;TrendSheetStgData[Trend],TrendSheetPrdData[#All],9,FALSE),0)</f>
        <v>310.11</v>
      </c>
      <c r="J3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8" s="5">
        <f>VLOOKUP(TrendSheetStgData[Population]&amp;TrendSheetStgData[Trend],Threshold[#All],4,FALSE)</f>
        <v>10</v>
      </c>
      <c r="L3268" s="5">
        <f>VLOOKUP(TrendSheetStgData[Population]&amp;TrendSheetStgData[Trend],Threshold[#All],5,FALSE)</f>
        <v>5</v>
      </c>
      <c r="M3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69" spans="1:13" x14ac:dyDescent="0.25">
      <c r="A3269" t="s">
        <v>117</v>
      </c>
      <c r="B3269" t="s">
        <v>117</v>
      </c>
      <c r="C3269" t="s">
        <v>91</v>
      </c>
      <c r="D3269" s="1" t="s">
        <v>105</v>
      </c>
      <c r="E3269" t="s">
        <v>93</v>
      </c>
      <c r="F3269" t="s">
        <v>29</v>
      </c>
      <c r="G3269">
        <v>18</v>
      </c>
      <c r="H3269">
        <v>306.95999999999998</v>
      </c>
      <c r="I3269" s="5">
        <f>IFERROR(VLOOKUP(TrendSheetStgData[Population]&amp;TrendSheetStgData[Cost Basis]&amp;TrendSheetStgData[Period]&amp;TrendSheetStgData[Trend],TrendSheetPrdData[#All],9,FALSE),0)</f>
        <v>306.95999999999998</v>
      </c>
      <c r="J3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69" s="5">
        <f>VLOOKUP(TrendSheetStgData[Population]&amp;TrendSheetStgData[Trend],Threshold[#All],4,FALSE)</f>
        <v>10</v>
      </c>
      <c r="L3269" s="5">
        <f>VLOOKUP(TrendSheetStgData[Population]&amp;TrendSheetStgData[Trend],Threshold[#All],5,FALSE)</f>
        <v>5</v>
      </c>
      <c r="M3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0" spans="1:13" x14ac:dyDescent="0.25">
      <c r="A3270" t="s">
        <v>117</v>
      </c>
      <c r="B3270" t="s">
        <v>117</v>
      </c>
      <c r="C3270" t="s">
        <v>91</v>
      </c>
      <c r="D3270" s="1" t="s">
        <v>106</v>
      </c>
      <c r="E3270" t="s">
        <v>93</v>
      </c>
      <c r="F3270" t="s">
        <v>29</v>
      </c>
      <c r="G3270">
        <v>18</v>
      </c>
      <c r="H3270">
        <v>311.27999999999997</v>
      </c>
      <c r="I3270" s="5">
        <f>IFERROR(VLOOKUP(TrendSheetStgData[Population]&amp;TrendSheetStgData[Cost Basis]&amp;TrendSheetStgData[Period]&amp;TrendSheetStgData[Trend],TrendSheetPrdData[#All],9,FALSE),0)</f>
        <v>311.27999999999997</v>
      </c>
      <c r="J3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0" s="5">
        <f>VLOOKUP(TrendSheetStgData[Population]&amp;TrendSheetStgData[Trend],Threshold[#All],4,FALSE)</f>
        <v>10</v>
      </c>
      <c r="L3270" s="5">
        <f>VLOOKUP(TrendSheetStgData[Population]&amp;TrendSheetStgData[Trend],Threshold[#All],5,FALSE)</f>
        <v>5</v>
      </c>
      <c r="M3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1" spans="1:13" x14ac:dyDescent="0.25">
      <c r="A3271" t="s">
        <v>117</v>
      </c>
      <c r="B3271" t="s">
        <v>117</v>
      </c>
      <c r="C3271" t="s">
        <v>91</v>
      </c>
      <c r="D3271" s="1" t="s">
        <v>107</v>
      </c>
      <c r="E3271" t="s">
        <v>93</v>
      </c>
      <c r="F3271" t="s">
        <v>29</v>
      </c>
      <c r="G3271">
        <v>18</v>
      </c>
      <c r="H3271">
        <v>316.02999999999997</v>
      </c>
      <c r="I3271" s="5">
        <f>IFERROR(VLOOKUP(TrendSheetStgData[Population]&amp;TrendSheetStgData[Cost Basis]&amp;TrendSheetStgData[Period]&amp;TrendSheetStgData[Trend],TrendSheetPrdData[#All],9,FALSE),0)</f>
        <v>316.02999999999997</v>
      </c>
      <c r="J3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1" s="5">
        <f>VLOOKUP(TrendSheetStgData[Population]&amp;TrendSheetStgData[Trend],Threshold[#All],4,FALSE)</f>
        <v>10</v>
      </c>
      <c r="L3271" s="5">
        <f>VLOOKUP(TrendSheetStgData[Population]&amp;TrendSheetStgData[Trend],Threshold[#All],5,FALSE)</f>
        <v>5</v>
      </c>
      <c r="M3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2" spans="1:13" x14ac:dyDescent="0.25">
      <c r="A3272" t="s">
        <v>117</v>
      </c>
      <c r="B3272" t="s">
        <v>117</v>
      </c>
      <c r="C3272" t="s">
        <v>91</v>
      </c>
      <c r="D3272" s="1" t="s">
        <v>108</v>
      </c>
      <c r="E3272" t="s">
        <v>93</v>
      </c>
      <c r="F3272" t="s">
        <v>29</v>
      </c>
      <c r="G3272">
        <v>18</v>
      </c>
      <c r="H3272">
        <v>321</v>
      </c>
      <c r="I3272" s="5">
        <f>IFERROR(VLOOKUP(TrendSheetStgData[Population]&amp;TrendSheetStgData[Cost Basis]&amp;TrendSheetStgData[Period]&amp;TrendSheetStgData[Trend],TrendSheetPrdData[#All],9,FALSE),0)</f>
        <v>321</v>
      </c>
      <c r="J3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2" s="5">
        <f>VLOOKUP(TrendSheetStgData[Population]&amp;TrendSheetStgData[Trend],Threshold[#All],4,FALSE)</f>
        <v>10</v>
      </c>
      <c r="L3272" s="5">
        <f>VLOOKUP(TrendSheetStgData[Population]&amp;TrendSheetStgData[Trend],Threshold[#All],5,FALSE)</f>
        <v>5</v>
      </c>
      <c r="M3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3" spans="1:13" x14ac:dyDescent="0.25">
      <c r="A3273" t="s">
        <v>117</v>
      </c>
      <c r="B3273" t="s">
        <v>117</v>
      </c>
      <c r="C3273" t="s">
        <v>91</v>
      </c>
      <c r="D3273" s="1" t="s">
        <v>109</v>
      </c>
      <c r="E3273" t="s">
        <v>93</v>
      </c>
      <c r="F3273" t="s">
        <v>29</v>
      </c>
      <c r="G3273">
        <v>18</v>
      </c>
      <c r="H3273">
        <v>315.52</v>
      </c>
      <c r="I3273" s="5">
        <f>IFERROR(VLOOKUP(TrendSheetStgData[Population]&amp;TrendSheetStgData[Cost Basis]&amp;TrendSheetStgData[Period]&amp;TrendSheetStgData[Trend],TrendSheetPrdData[#All],9,FALSE),0)</f>
        <v>315.52</v>
      </c>
      <c r="J3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3" s="5">
        <f>VLOOKUP(TrendSheetStgData[Population]&amp;TrendSheetStgData[Trend],Threshold[#All],4,FALSE)</f>
        <v>10</v>
      </c>
      <c r="L3273" s="5">
        <f>VLOOKUP(TrendSheetStgData[Population]&amp;TrendSheetStgData[Trend],Threshold[#All],5,FALSE)</f>
        <v>5</v>
      </c>
      <c r="M3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4" spans="1:13" x14ac:dyDescent="0.25">
      <c r="A3274" t="s">
        <v>117</v>
      </c>
      <c r="B3274" t="s">
        <v>117</v>
      </c>
      <c r="C3274" t="s">
        <v>91</v>
      </c>
      <c r="D3274" s="1" t="s">
        <v>110</v>
      </c>
      <c r="E3274" t="s">
        <v>113</v>
      </c>
      <c r="F3274" t="s">
        <v>29</v>
      </c>
      <c r="G3274">
        <v>18</v>
      </c>
      <c r="H3274">
        <v>321.16000000000003</v>
      </c>
      <c r="I3274" s="5">
        <f>IFERROR(VLOOKUP(TrendSheetStgData[Population]&amp;TrendSheetStgData[Cost Basis]&amp;TrendSheetStgData[Period]&amp;TrendSheetStgData[Trend],TrendSheetPrdData[#All],9,FALSE),0)</f>
        <v>321.16000000000003</v>
      </c>
      <c r="J3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4" s="5">
        <f>VLOOKUP(TrendSheetStgData[Population]&amp;TrendSheetStgData[Trend],Threshold[#All],4,FALSE)</f>
        <v>10</v>
      </c>
      <c r="L3274" s="5">
        <f>VLOOKUP(TrendSheetStgData[Population]&amp;TrendSheetStgData[Trend],Threshold[#All],5,FALSE)</f>
        <v>5</v>
      </c>
      <c r="M3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5" spans="1:13" x14ac:dyDescent="0.25">
      <c r="A3275" t="s">
        <v>117</v>
      </c>
      <c r="B3275" t="s">
        <v>117</v>
      </c>
      <c r="C3275" t="s">
        <v>91</v>
      </c>
      <c r="D3275" s="1" t="s">
        <v>111</v>
      </c>
      <c r="E3275" t="s">
        <v>113</v>
      </c>
      <c r="F3275" t="s">
        <v>29</v>
      </c>
      <c r="G3275">
        <v>18</v>
      </c>
      <c r="H3275">
        <v>330.53</v>
      </c>
      <c r="I3275" s="5">
        <f>IFERROR(VLOOKUP(TrendSheetStgData[Population]&amp;TrendSheetStgData[Cost Basis]&amp;TrendSheetStgData[Period]&amp;TrendSheetStgData[Trend],TrendSheetPrdData[#All],9,FALSE),0)</f>
        <v>330.26</v>
      </c>
      <c r="J3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8.1753769757155523E-2</v>
      </c>
      <c r="K3275" s="5">
        <f>VLOOKUP(TrendSheetStgData[Population]&amp;TrendSheetStgData[Trend],Threshold[#All],4,FALSE)</f>
        <v>10</v>
      </c>
      <c r="L3275" s="5">
        <f>VLOOKUP(TrendSheetStgData[Population]&amp;TrendSheetStgData[Trend],Threshold[#All],5,FALSE)</f>
        <v>5</v>
      </c>
      <c r="M3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76" spans="1:13" x14ac:dyDescent="0.25">
      <c r="A3276" t="s">
        <v>117</v>
      </c>
      <c r="B3276" t="s">
        <v>117</v>
      </c>
      <c r="C3276" t="s">
        <v>91</v>
      </c>
      <c r="D3276" s="1" t="s">
        <v>112</v>
      </c>
      <c r="E3276" t="s">
        <v>113</v>
      </c>
      <c r="F3276" t="s">
        <v>29</v>
      </c>
      <c r="G3276">
        <v>18</v>
      </c>
      <c r="H3276">
        <v>330.63</v>
      </c>
      <c r="I3276" s="5">
        <f>IFERROR(VLOOKUP(TrendSheetStgData[Population]&amp;TrendSheetStgData[Cost Basis]&amp;TrendSheetStgData[Period]&amp;TrendSheetStgData[Trend],TrendSheetPrdData[#All],9,FALSE),0)</f>
        <v>321.88</v>
      </c>
      <c r="J3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2.7184043743009818</v>
      </c>
      <c r="K3276" s="5">
        <f>VLOOKUP(TrendSheetStgData[Population]&amp;TrendSheetStgData[Trend],Threshold[#All],4,FALSE)</f>
        <v>10</v>
      </c>
      <c r="L3276" s="5">
        <f>VLOOKUP(TrendSheetStgData[Population]&amp;TrendSheetStgData[Trend],Threshold[#All],5,FALSE)</f>
        <v>5</v>
      </c>
      <c r="M3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77" spans="1:13" x14ac:dyDescent="0.25">
      <c r="A3277" t="s">
        <v>117</v>
      </c>
      <c r="B3277" t="s">
        <v>117</v>
      </c>
      <c r="C3277" t="s">
        <v>91</v>
      </c>
      <c r="D3277" s="1" t="s">
        <v>114</v>
      </c>
      <c r="E3277" t="s">
        <v>113</v>
      </c>
      <c r="F3277" t="s">
        <v>29</v>
      </c>
      <c r="G3277">
        <v>18</v>
      </c>
      <c r="H3277">
        <v>323.41000000000003</v>
      </c>
      <c r="I3277" s="5">
        <f>IFERROR(VLOOKUP(TrendSheetStgData[Population]&amp;TrendSheetStgData[Cost Basis]&amp;TrendSheetStgData[Period]&amp;TrendSheetStgData[Trend],TrendSheetPrdData[#All],9,FALSE),0)</f>
        <v>0</v>
      </c>
      <c r="J3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77" s="5">
        <f>VLOOKUP(TrendSheetStgData[Population]&amp;TrendSheetStgData[Trend],Threshold[#All],4,FALSE)</f>
        <v>10</v>
      </c>
      <c r="L3277" s="5">
        <f>VLOOKUP(TrendSheetStgData[Population]&amp;TrendSheetStgData[Trend],Threshold[#All],5,FALSE)</f>
        <v>5</v>
      </c>
      <c r="M3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78" spans="1:13" x14ac:dyDescent="0.25">
      <c r="A3278" t="s">
        <v>117</v>
      </c>
      <c r="B3278" t="s">
        <v>117</v>
      </c>
      <c r="C3278" t="s">
        <v>91</v>
      </c>
      <c r="D3278" s="1" t="s">
        <v>92</v>
      </c>
      <c r="E3278" t="s">
        <v>93</v>
      </c>
      <c r="F3278" t="s">
        <v>30</v>
      </c>
      <c r="G3278">
        <v>19</v>
      </c>
      <c r="H3278">
        <v>345</v>
      </c>
      <c r="I3278" s="5">
        <f>IFERROR(VLOOKUP(TrendSheetStgData[Population]&amp;TrendSheetStgData[Cost Basis]&amp;TrendSheetStgData[Period]&amp;TrendSheetStgData[Trend],TrendSheetPrdData[#All],9,FALSE),0)</f>
        <v>345</v>
      </c>
      <c r="J3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78" s="5">
        <f>VLOOKUP(TrendSheetStgData[Population]&amp;TrendSheetStgData[Trend],Threshold[#All],4,FALSE)</f>
        <v>10</v>
      </c>
      <c r="L3278" s="5">
        <f>VLOOKUP(TrendSheetStgData[Population]&amp;TrendSheetStgData[Trend],Threshold[#All],5,FALSE)</f>
        <v>5</v>
      </c>
      <c r="M3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79" spans="1:13" x14ac:dyDescent="0.25">
      <c r="A3279" t="s">
        <v>117</v>
      </c>
      <c r="B3279" t="s">
        <v>117</v>
      </c>
      <c r="C3279" t="s">
        <v>91</v>
      </c>
      <c r="D3279" s="1" t="s">
        <v>94</v>
      </c>
      <c r="E3279" t="s">
        <v>93</v>
      </c>
      <c r="F3279" t="s">
        <v>30</v>
      </c>
      <c r="G3279">
        <v>19</v>
      </c>
      <c r="H3279">
        <v>490</v>
      </c>
      <c r="I3279" s="5">
        <f>IFERROR(VLOOKUP(TrendSheetStgData[Population]&amp;TrendSheetStgData[Cost Basis]&amp;TrendSheetStgData[Period]&amp;TrendSheetStgData[Trend],TrendSheetPrdData[#All],9,FALSE),0)</f>
        <v>485</v>
      </c>
      <c r="J3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1.0309278350515463</v>
      </c>
      <c r="K3279" s="5">
        <f>VLOOKUP(TrendSheetStgData[Population]&amp;TrendSheetStgData[Trend],Threshold[#All],4,FALSE)</f>
        <v>10</v>
      </c>
      <c r="L3279" s="5">
        <f>VLOOKUP(TrendSheetStgData[Population]&amp;TrendSheetStgData[Trend],Threshold[#All],5,FALSE)</f>
        <v>5</v>
      </c>
      <c r="M3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80" spans="1:13" x14ac:dyDescent="0.25">
      <c r="A3280" t="s">
        <v>117</v>
      </c>
      <c r="B3280" t="s">
        <v>117</v>
      </c>
      <c r="C3280" t="s">
        <v>91</v>
      </c>
      <c r="D3280" s="1" t="s">
        <v>95</v>
      </c>
      <c r="E3280" t="s">
        <v>93</v>
      </c>
      <c r="F3280" t="s">
        <v>30</v>
      </c>
      <c r="G3280">
        <v>19</v>
      </c>
      <c r="H3280">
        <v>311</v>
      </c>
      <c r="I3280" s="5">
        <f>IFERROR(VLOOKUP(TrendSheetStgData[Population]&amp;TrendSheetStgData[Cost Basis]&amp;TrendSheetStgData[Period]&amp;TrendSheetStgData[Trend],TrendSheetPrdData[#All],9,FALSE),0)</f>
        <v>311</v>
      </c>
      <c r="J3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0" s="5">
        <f>VLOOKUP(TrendSheetStgData[Population]&amp;TrendSheetStgData[Trend],Threshold[#All],4,FALSE)</f>
        <v>10</v>
      </c>
      <c r="L3280" s="5">
        <f>VLOOKUP(TrendSheetStgData[Population]&amp;TrendSheetStgData[Trend],Threshold[#All],5,FALSE)</f>
        <v>5</v>
      </c>
      <c r="M3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1" spans="1:13" x14ac:dyDescent="0.25">
      <c r="A3281" t="s">
        <v>117</v>
      </c>
      <c r="B3281" t="s">
        <v>117</v>
      </c>
      <c r="C3281" t="s">
        <v>91</v>
      </c>
      <c r="D3281" s="1" t="s">
        <v>96</v>
      </c>
      <c r="E3281" t="s">
        <v>93</v>
      </c>
      <c r="F3281" t="s">
        <v>30</v>
      </c>
      <c r="G3281">
        <v>19</v>
      </c>
      <c r="H3281">
        <v>639</v>
      </c>
      <c r="I3281" s="5">
        <f>IFERROR(VLOOKUP(TrendSheetStgData[Population]&amp;TrendSheetStgData[Cost Basis]&amp;TrendSheetStgData[Period]&amp;TrendSheetStgData[Trend],TrendSheetPrdData[#All],9,FALSE),0)</f>
        <v>639</v>
      </c>
      <c r="J3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1" s="5">
        <f>VLOOKUP(TrendSheetStgData[Population]&amp;TrendSheetStgData[Trend],Threshold[#All],4,FALSE)</f>
        <v>10</v>
      </c>
      <c r="L3281" s="5">
        <f>VLOOKUP(TrendSheetStgData[Population]&amp;TrendSheetStgData[Trend],Threshold[#All],5,FALSE)</f>
        <v>5</v>
      </c>
      <c r="M3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2" spans="1:13" x14ac:dyDescent="0.25">
      <c r="A3282" t="s">
        <v>117</v>
      </c>
      <c r="B3282" t="s">
        <v>117</v>
      </c>
      <c r="C3282" t="s">
        <v>91</v>
      </c>
      <c r="D3282" s="1" t="s">
        <v>97</v>
      </c>
      <c r="E3282" t="s">
        <v>93</v>
      </c>
      <c r="F3282" t="s">
        <v>30</v>
      </c>
      <c r="G3282">
        <v>19</v>
      </c>
      <c r="H3282">
        <v>916</v>
      </c>
      <c r="I3282" s="5">
        <f>IFERROR(VLOOKUP(TrendSheetStgData[Population]&amp;TrendSheetStgData[Cost Basis]&amp;TrendSheetStgData[Period]&amp;TrendSheetStgData[Trend],TrendSheetPrdData[#All],9,FALSE),0)</f>
        <v>916</v>
      </c>
      <c r="J3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2" s="5">
        <f>VLOOKUP(TrendSheetStgData[Population]&amp;TrendSheetStgData[Trend],Threshold[#All],4,FALSE)</f>
        <v>10</v>
      </c>
      <c r="L3282" s="5">
        <f>VLOOKUP(TrendSheetStgData[Population]&amp;TrendSheetStgData[Trend],Threshold[#All],5,FALSE)</f>
        <v>5</v>
      </c>
      <c r="M3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3" spans="1:13" x14ac:dyDescent="0.25">
      <c r="A3283" t="s">
        <v>117</v>
      </c>
      <c r="B3283" t="s">
        <v>117</v>
      </c>
      <c r="C3283" t="s">
        <v>91</v>
      </c>
      <c r="D3283" s="1" t="s">
        <v>98</v>
      </c>
      <c r="E3283" t="s">
        <v>93</v>
      </c>
      <c r="F3283" t="s">
        <v>30</v>
      </c>
      <c r="G3283">
        <v>19</v>
      </c>
      <c r="H3283">
        <v>458</v>
      </c>
      <c r="I3283" s="5">
        <f>IFERROR(VLOOKUP(TrendSheetStgData[Population]&amp;TrendSheetStgData[Cost Basis]&amp;TrendSheetStgData[Period]&amp;TrendSheetStgData[Trend],TrendSheetPrdData[#All],9,FALSE),0)</f>
        <v>458</v>
      </c>
      <c r="J3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3" s="5">
        <f>VLOOKUP(TrendSheetStgData[Population]&amp;TrendSheetStgData[Trend],Threshold[#All],4,FALSE)</f>
        <v>10</v>
      </c>
      <c r="L3283" s="5">
        <f>VLOOKUP(TrendSheetStgData[Population]&amp;TrendSheetStgData[Trend],Threshold[#All],5,FALSE)</f>
        <v>5</v>
      </c>
      <c r="M3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4" spans="1:13" x14ac:dyDescent="0.25">
      <c r="A3284" t="s">
        <v>117</v>
      </c>
      <c r="B3284" t="s">
        <v>117</v>
      </c>
      <c r="C3284" t="s">
        <v>91</v>
      </c>
      <c r="D3284" s="1" t="s">
        <v>99</v>
      </c>
      <c r="E3284" t="s">
        <v>93</v>
      </c>
      <c r="F3284" t="s">
        <v>30</v>
      </c>
      <c r="G3284">
        <v>19</v>
      </c>
      <c r="H3284">
        <v>266</v>
      </c>
      <c r="I3284" s="5">
        <f>IFERROR(VLOOKUP(TrendSheetStgData[Population]&amp;TrendSheetStgData[Cost Basis]&amp;TrendSheetStgData[Period]&amp;TrendSheetStgData[Trend],TrendSheetPrdData[#All],9,FALSE),0)</f>
        <v>266</v>
      </c>
      <c r="J3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4" s="5">
        <f>VLOOKUP(TrendSheetStgData[Population]&amp;TrendSheetStgData[Trend],Threshold[#All],4,FALSE)</f>
        <v>10</v>
      </c>
      <c r="L3284" s="5">
        <f>VLOOKUP(TrendSheetStgData[Population]&amp;TrendSheetStgData[Trend],Threshold[#All],5,FALSE)</f>
        <v>5</v>
      </c>
      <c r="M3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5" spans="1:13" x14ac:dyDescent="0.25">
      <c r="A3285" t="s">
        <v>117</v>
      </c>
      <c r="B3285" t="s">
        <v>117</v>
      </c>
      <c r="C3285" t="s">
        <v>91</v>
      </c>
      <c r="D3285" s="1" t="s">
        <v>100</v>
      </c>
      <c r="E3285" t="s">
        <v>93</v>
      </c>
      <c r="F3285" t="s">
        <v>30</v>
      </c>
      <c r="G3285">
        <v>19</v>
      </c>
      <c r="H3285">
        <v>568</v>
      </c>
      <c r="I3285" s="5">
        <f>IFERROR(VLOOKUP(TrendSheetStgData[Population]&amp;TrendSheetStgData[Cost Basis]&amp;TrendSheetStgData[Period]&amp;TrendSheetStgData[Trend],TrendSheetPrdData[#All],9,FALSE),0)</f>
        <v>554</v>
      </c>
      <c r="J3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2.5270758122743682</v>
      </c>
      <c r="K3285" s="5">
        <f>VLOOKUP(TrendSheetStgData[Population]&amp;TrendSheetStgData[Trend],Threshold[#All],4,FALSE)</f>
        <v>10</v>
      </c>
      <c r="L3285" s="5">
        <f>VLOOKUP(TrendSheetStgData[Population]&amp;TrendSheetStgData[Trend],Threshold[#All],5,FALSE)</f>
        <v>5</v>
      </c>
      <c r="M3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86" spans="1:13" x14ac:dyDescent="0.25">
      <c r="A3286" t="s">
        <v>117</v>
      </c>
      <c r="B3286" t="s">
        <v>117</v>
      </c>
      <c r="C3286" t="s">
        <v>91</v>
      </c>
      <c r="D3286" s="1" t="s">
        <v>101</v>
      </c>
      <c r="E3286" t="s">
        <v>93</v>
      </c>
      <c r="F3286" t="s">
        <v>30</v>
      </c>
      <c r="G3286">
        <v>19</v>
      </c>
      <c r="H3286">
        <v>539</v>
      </c>
      <c r="I3286" s="5">
        <f>IFERROR(VLOOKUP(TrendSheetStgData[Population]&amp;TrendSheetStgData[Cost Basis]&amp;TrendSheetStgData[Period]&amp;TrendSheetStgData[Trend],TrendSheetPrdData[#All],9,FALSE),0)</f>
        <v>539</v>
      </c>
      <c r="J3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6" s="5">
        <f>VLOOKUP(TrendSheetStgData[Population]&amp;TrendSheetStgData[Trend],Threshold[#All],4,FALSE)</f>
        <v>10</v>
      </c>
      <c r="L3286" s="5">
        <f>VLOOKUP(TrendSheetStgData[Population]&amp;TrendSheetStgData[Trend],Threshold[#All],5,FALSE)</f>
        <v>5</v>
      </c>
      <c r="M3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7" spans="1:13" x14ac:dyDescent="0.25">
      <c r="A3287" t="s">
        <v>117</v>
      </c>
      <c r="B3287" t="s">
        <v>117</v>
      </c>
      <c r="C3287" t="s">
        <v>91</v>
      </c>
      <c r="D3287" s="1" t="s">
        <v>102</v>
      </c>
      <c r="E3287" t="s">
        <v>93</v>
      </c>
      <c r="F3287" t="s">
        <v>30</v>
      </c>
      <c r="G3287">
        <v>19</v>
      </c>
      <c r="H3287">
        <v>158</v>
      </c>
      <c r="I3287" s="5">
        <f>IFERROR(VLOOKUP(TrendSheetStgData[Population]&amp;TrendSheetStgData[Cost Basis]&amp;TrendSheetStgData[Period]&amp;TrendSheetStgData[Trend],TrendSheetPrdData[#All],9,FALSE),0)</f>
        <v>158</v>
      </c>
      <c r="J3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7" s="5">
        <f>VLOOKUP(TrendSheetStgData[Population]&amp;TrendSheetStgData[Trend],Threshold[#All],4,FALSE)</f>
        <v>10</v>
      </c>
      <c r="L3287" s="5">
        <f>VLOOKUP(TrendSheetStgData[Population]&amp;TrendSheetStgData[Trend],Threshold[#All],5,FALSE)</f>
        <v>5</v>
      </c>
      <c r="M3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88" spans="1:13" x14ac:dyDescent="0.25">
      <c r="A3288" t="s">
        <v>117</v>
      </c>
      <c r="B3288" t="s">
        <v>117</v>
      </c>
      <c r="C3288" t="s">
        <v>91</v>
      </c>
      <c r="D3288" s="1" t="s">
        <v>103</v>
      </c>
      <c r="E3288" t="s">
        <v>93</v>
      </c>
      <c r="F3288" t="s">
        <v>30</v>
      </c>
      <c r="G3288">
        <v>19</v>
      </c>
      <c r="H3288">
        <v>617</v>
      </c>
      <c r="I3288" s="5">
        <f>IFERROR(VLOOKUP(TrendSheetStgData[Population]&amp;TrendSheetStgData[Cost Basis]&amp;TrendSheetStgData[Period]&amp;TrendSheetStgData[Trend],TrendSheetPrdData[#All],9,FALSE),0)</f>
        <v>585</v>
      </c>
      <c r="J3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5.4700854700854702</v>
      </c>
      <c r="K3288" s="5">
        <f>VLOOKUP(TrendSheetStgData[Population]&amp;TrendSheetStgData[Trend],Threshold[#All],4,FALSE)</f>
        <v>10</v>
      </c>
      <c r="L3288" s="5">
        <f>VLOOKUP(TrendSheetStgData[Population]&amp;TrendSheetStgData[Trend],Threshold[#All],5,FALSE)</f>
        <v>5</v>
      </c>
      <c r="M3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289" spans="1:13" x14ac:dyDescent="0.25">
      <c r="A3289" t="s">
        <v>117</v>
      </c>
      <c r="B3289" t="s">
        <v>117</v>
      </c>
      <c r="C3289" t="s">
        <v>91</v>
      </c>
      <c r="D3289" s="1" t="s">
        <v>104</v>
      </c>
      <c r="E3289" t="s">
        <v>93</v>
      </c>
      <c r="F3289" t="s">
        <v>30</v>
      </c>
      <c r="G3289">
        <v>19</v>
      </c>
      <c r="H3289">
        <v>385</v>
      </c>
      <c r="I3289" s="5">
        <f>IFERROR(VLOOKUP(TrendSheetStgData[Population]&amp;TrendSheetStgData[Cost Basis]&amp;TrendSheetStgData[Period]&amp;TrendSheetStgData[Trend],TrendSheetPrdData[#All],9,FALSE),0)</f>
        <v>385</v>
      </c>
      <c r="J3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89" s="5">
        <f>VLOOKUP(TrendSheetStgData[Population]&amp;TrendSheetStgData[Trend],Threshold[#All],4,FALSE)</f>
        <v>10</v>
      </c>
      <c r="L3289" s="5">
        <f>VLOOKUP(TrendSheetStgData[Population]&amp;TrendSheetStgData[Trend],Threshold[#All],5,FALSE)</f>
        <v>5</v>
      </c>
      <c r="M3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90" spans="1:13" x14ac:dyDescent="0.25">
      <c r="A3290" t="s">
        <v>117</v>
      </c>
      <c r="B3290" t="s">
        <v>117</v>
      </c>
      <c r="C3290" t="s">
        <v>91</v>
      </c>
      <c r="D3290" s="1" t="s">
        <v>105</v>
      </c>
      <c r="E3290" t="s">
        <v>93</v>
      </c>
      <c r="F3290" t="s">
        <v>30</v>
      </c>
      <c r="G3290">
        <v>19</v>
      </c>
      <c r="H3290">
        <v>456</v>
      </c>
      <c r="I3290" s="5">
        <f>IFERROR(VLOOKUP(TrendSheetStgData[Population]&amp;TrendSheetStgData[Cost Basis]&amp;TrendSheetStgData[Period]&amp;TrendSheetStgData[Trend],TrendSheetPrdData[#All],9,FALSE),0)</f>
        <v>451</v>
      </c>
      <c r="J3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1.1086474501108647</v>
      </c>
      <c r="K3290" s="5">
        <f>VLOOKUP(TrendSheetStgData[Population]&amp;TrendSheetStgData[Trend],Threshold[#All],4,FALSE)</f>
        <v>10</v>
      </c>
      <c r="L3290" s="5">
        <f>VLOOKUP(TrendSheetStgData[Population]&amp;TrendSheetStgData[Trend],Threshold[#All],5,FALSE)</f>
        <v>5</v>
      </c>
      <c r="M3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91" spans="1:13" x14ac:dyDescent="0.25">
      <c r="A3291" t="s">
        <v>117</v>
      </c>
      <c r="B3291" t="s">
        <v>117</v>
      </c>
      <c r="C3291" t="s">
        <v>91</v>
      </c>
      <c r="D3291" s="1" t="s">
        <v>106</v>
      </c>
      <c r="E3291" t="s">
        <v>93</v>
      </c>
      <c r="F3291" t="s">
        <v>30</v>
      </c>
      <c r="G3291">
        <v>19</v>
      </c>
      <c r="H3291">
        <v>335</v>
      </c>
      <c r="I3291" s="5">
        <f>IFERROR(VLOOKUP(TrendSheetStgData[Population]&amp;TrendSheetStgData[Cost Basis]&amp;TrendSheetStgData[Period]&amp;TrendSheetStgData[Trend],TrendSheetPrdData[#All],9,FALSE),0)</f>
        <v>335</v>
      </c>
      <c r="J3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291" s="5">
        <f>VLOOKUP(TrendSheetStgData[Population]&amp;TrendSheetStgData[Trend],Threshold[#All],4,FALSE)</f>
        <v>10</v>
      </c>
      <c r="L3291" s="5">
        <f>VLOOKUP(TrendSheetStgData[Population]&amp;TrendSheetStgData[Trend],Threshold[#All],5,FALSE)</f>
        <v>5</v>
      </c>
      <c r="M3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292" spans="1:13" x14ac:dyDescent="0.25">
      <c r="A3292" t="s">
        <v>117</v>
      </c>
      <c r="B3292" t="s">
        <v>117</v>
      </c>
      <c r="C3292" t="s">
        <v>91</v>
      </c>
      <c r="D3292" s="1" t="s">
        <v>107</v>
      </c>
      <c r="E3292" t="s">
        <v>93</v>
      </c>
      <c r="F3292" t="s">
        <v>30</v>
      </c>
      <c r="G3292">
        <v>19</v>
      </c>
      <c r="H3292">
        <v>318</v>
      </c>
      <c r="I3292" s="5">
        <f>IFERROR(VLOOKUP(TrendSheetStgData[Population]&amp;TrendSheetStgData[Cost Basis]&amp;TrendSheetStgData[Period]&amp;TrendSheetStgData[Trend],TrendSheetPrdData[#All],9,FALSE),0)</f>
        <v>310</v>
      </c>
      <c r="J3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2.5806451612903225</v>
      </c>
      <c r="K3292" s="5">
        <f>VLOOKUP(TrendSheetStgData[Population]&amp;TrendSheetStgData[Trend],Threshold[#All],4,FALSE)</f>
        <v>10</v>
      </c>
      <c r="L3292" s="5">
        <f>VLOOKUP(TrendSheetStgData[Population]&amp;TrendSheetStgData[Trend],Threshold[#All],5,FALSE)</f>
        <v>5</v>
      </c>
      <c r="M3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93" spans="1:13" x14ac:dyDescent="0.25">
      <c r="A3293" t="s">
        <v>117</v>
      </c>
      <c r="B3293" t="s">
        <v>117</v>
      </c>
      <c r="C3293" t="s">
        <v>91</v>
      </c>
      <c r="D3293" s="1" t="s">
        <v>108</v>
      </c>
      <c r="E3293" t="s">
        <v>93</v>
      </c>
      <c r="F3293" t="s">
        <v>30</v>
      </c>
      <c r="G3293">
        <v>19</v>
      </c>
      <c r="H3293">
        <v>524</v>
      </c>
      <c r="I3293" s="5">
        <f>IFERROR(VLOOKUP(TrendSheetStgData[Population]&amp;TrendSheetStgData[Cost Basis]&amp;TrendSheetStgData[Period]&amp;TrendSheetStgData[Trend],TrendSheetPrdData[#All],9,FALSE),0)</f>
        <v>500</v>
      </c>
      <c r="J3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v>
      </c>
      <c r="K3293" s="5">
        <f>VLOOKUP(TrendSheetStgData[Population]&amp;TrendSheetStgData[Trend],Threshold[#All],4,FALSE)</f>
        <v>10</v>
      </c>
      <c r="L3293" s="5">
        <f>VLOOKUP(TrendSheetStgData[Population]&amp;TrendSheetStgData[Trend],Threshold[#All],5,FALSE)</f>
        <v>5</v>
      </c>
      <c r="M3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294" spans="1:13" x14ac:dyDescent="0.25">
      <c r="A3294" t="s">
        <v>117</v>
      </c>
      <c r="B3294" t="s">
        <v>117</v>
      </c>
      <c r="C3294" t="s">
        <v>91</v>
      </c>
      <c r="D3294" s="1" t="s">
        <v>109</v>
      </c>
      <c r="E3294" t="s">
        <v>93</v>
      </c>
      <c r="F3294" t="s">
        <v>30</v>
      </c>
      <c r="G3294">
        <v>19</v>
      </c>
      <c r="H3294">
        <v>254</v>
      </c>
      <c r="I3294" s="5">
        <f>IFERROR(VLOOKUP(TrendSheetStgData[Population]&amp;TrendSheetStgData[Cost Basis]&amp;TrendSheetStgData[Period]&amp;TrendSheetStgData[Trend],TrendSheetPrdData[#All],9,FALSE),0)</f>
        <v>215</v>
      </c>
      <c r="J3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18.13953488372093</v>
      </c>
      <c r="K3294" s="5">
        <f>VLOOKUP(TrendSheetStgData[Population]&amp;TrendSheetStgData[Trend],Threshold[#All],4,FALSE)</f>
        <v>10</v>
      </c>
      <c r="L3294" s="5">
        <f>VLOOKUP(TrendSheetStgData[Population]&amp;TrendSheetStgData[Trend],Threshold[#All],5,FALSE)</f>
        <v>5</v>
      </c>
      <c r="M3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95" spans="1:13" x14ac:dyDescent="0.25">
      <c r="A3295" t="s">
        <v>117</v>
      </c>
      <c r="B3295" t="s">
        <v>117</v>
      </c>
      <c r="C3295" t="s">
        <v>91</v>
      </c>
      <c r="D3295" s="1" t="s">
        <v>110</v>
      </c>
      <c r="E3295" t="s">
        <v>113</v>
      </c>
      <c r="F3295" t="s">
        <v>30</v>
      </c>
      <c r="G3295">
        <v>19</v>
      </c>
      <c r="H3295">
        <v>173</v>
      </c>
      <c r="I3295" s="5">
        <f>IFERROR(VLOOKUP(TrendSheetStgData[Population]&amp;TrendSheetStgData[Cost Basis]&amp;TrendSheetStgData[Period]&amp;TrendSheetStgData[Trend],TrendSheetPrdData[#All],9,FALSE),0)</f>
        <v>159</v>
      </c>
      <c r="J3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8.8050314465408803</v>
      </c>
      <c r="K3295" s="5">
        <f>VLOOKUP(TrendSheetStgData[Population]&amp;TrendSheetStgData[Trend],Threshold[#All],4,FALSE)</f>
        <v>10</v>
      </c>
      <c r="L3295" s="5">
        <f>VLOOKUP(TrendSheetStgData[Population]&amp;TrendSheetStgData[Trend],Threshold[#All],5,FALSE)</f>
        <v>5</v>
      </c>
      <c r="M3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296" spans="1:13" x14ac:dyDescent="0.25">
      <c r="A3296" t="s">
        <v>117</v>
      </c>
      <c r="B3296" t="s">
        <v>117</v>
      </c>
      <c r="C3296" t="s">
        <v>91</v>
      </c>
      <c r="D3296" s="1" t="s">
        <v>111</v>
      </c>
      <c r="E3296" t="s">
        <v>113</v>
      </c>
      <c r="F3296" t="s">
        <v>30</v>
      </c>
      <c r="G3296">
        <v>19</v>
      </c>
      <c r="H3296">
        <v>249</v>
      </c>
      <c r="I3296" s="5">
        <f>IFERROR(VLOOKUP(TrendSheetStgData[Population]&amp;TrendSheetStgData[Cost Basis]&amp;TrendSheetStgData[Period]&amp;TrendSheetStgData[Trend],TrendSheetPrdData[#All],9,FALSE),0)</f>
        <v>137</v>
      </c>
      <c r="J3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81.751824817518255</v>
      </c>
      <c r="K3296" s="5">
        <f>VLOOKUP(TrendSheetStgData[Population]&amp;TrendSheetStgData[Trend],Threshold[#All],4,FALSE)</f>
        <v>10</v>
      </c>
      <c r="L3296" s="5">
        <f>VLOOKUP(TrendSheetStgData[Population]&amp;TrendSheetStgData[Trend],Threshold[#All],5,FALSE)</f>
        <v>5</v>
      </c>
      <c r="M3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97" spans="1:13" x14ac:dyDescent="0.25">
      <c r="A3297" t="s">
        <v>117</v>
      </c>
      <c r="B3297" t="s">
        <v>117</v>
      </c>
      <c r="C3297" t="s">
        <v>91</v>
      </c>
      <c r="D3297" s="1" t="s">
        <v>112</v>
      </c>
      <c r="E3297" t="s">
        <v>113</v>
      </c>
      <c r="F3297" t="s">
        <v>30</v>
      </c>
      <c r="G3297">
        <v>19</v>
      </c>
      <c r="H3297">
        <v>67</v>
      </c>
      <c r="I3297" s="5">
        <f>IFERROR(VLOOKUP(TrendSheetStgData[Population]&amp;TrendSheetStgData[Cost Basis]&amp;TrendSheetStgData[Period]&amp;TrendSheetStgData[Trend],TrendSheetPrdData[#All],9,FALSE),0)</f>
        <v>11</v>
      </c>
      <c r="J3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509.09090909090907</v>
      </c>
      <c r="K3297" s="5">
        <f>VLOOKUP(TrendSheetStgData[Population]&amp;TrendSheetStgData[Trend],Threshold[#All],4,FALSE)</f>
        <v>10</v>
      </c>
      <c r="L3297" s="5">
        <f>VLOOKUP(TrendSheetStgData[Population]&amp;TrendSheetStgData[Trend],Threshold[#All],5,FALSE)</f>
        <v>5</v>
      </c>
      <c r="M3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98" spans="1:13" x14ac:dyDescent="0.25">
      <c r="A3298" t="s">
        <v>117</v>
      </c>
      <c r="B3298" t="s">
        <v>117</v>
      </c>
      <c r="C3298" t="s">
        <v>91</v>
      </c>
      <c r="D3298" s="1" t="s">
        <v>114</v>
      </c>
      <c r="E3298" t="s">
        <v>113</v>
      </c>
      <c r="F3298" t="s">
        <v>30</v>
      </c>
      <c r="G3298">
        <v>19</v>
      </c>
      <c r="H3298">
        <v>33</v>
      </c>
      <c r="I3298" s="5">
        <f>IFERROR(VLOOKUP(TrendSheetStgData[Population]&amp;TrendSheetStgData[Cost Basis]&amp;TrendSheetStgData[Period]&amp;TrendSheetStgData[Trend],TrendSheetPrdData[#All],9,FALSE),0)</f>
        <v>0</v>
      </c>
      <c r="J3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298" s="5">
        <f>VLOOKUP(TrendSheetStgData[Population]&amp;TrendSheetStgData[Trend],Threshold[#All],4,FALSE)</f>
        <v>10</v>
      </c>
      <c r="L3298" s="5">
        <f>VLOOKUP(TrendSheetStgData[Population]&amp;TrendSheetStgData[Trend],Threshold[#All],5,FALSE)</f>
        <v>5</v>
      </c>
      <c r="M3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299" spans="1:13" x14ac:dyDescent="0.25">
      <c r="A3299" t="s">
        <v>117</v>
      </c>
      <c r="B3299" t="s">
        <v>117</v>
      </c>
      <c r="C3299" t="s">
        <v>91</v>
      </c>
      <c r="D3299" s="1" t="s">
        <v>92</v>
      </c>
      <c r="E3299" t="s">
        <v>93</v>
      </c>
      <c r="F3299" t="s">
        <v>31</v>
      </c>
      <c r="G3299">
        <v>20</v>
      </c>
      <c r="H3299">
        <v>1559</v>
      </c>
      <c r="I3299" s="5">
        <f>IFERROR(VLOOKUP(TrendSheetStgData[Population]&amp;TrendSheetStgData[Cost Basis]&amp;TrendSheetStgData[Period]&amp;TrendSheetStgData[Trend],TrendSheetPrdData[#All],9,FALSE),0)</f>
        <v>1556</v>
      </c>
      <c r="J3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0.19280205655526991</v>
      </c>
      <c r="K3299" s="5">
        <f>VLOOKUP(TrendSheetStgData[Population]&amp;TrendSheetStgData[Trend],Threshold[#All],4,FALSE)</f>
        <v>10</v>
      </c>
      <c r="L3299" s="5">
        <f>VLOOKUP(TrendSheetStgData[Population]&amp;TrendSheetStgData[Trend],Threshold[#All],5,FALSE)</f>
        <v>5</v>
      </c>
      <c r="M3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00" spans="1:13" x14ac:dyDescent="0.25">
      <c r="A3300" t="s">
        <v>117</v>
      </c>
      <c r="B3300" t="s">
        <v>117</v>
      </c>
      <c r="C3300" t="s">
        <v>91</v>
      </c>
      <c r="D3300" s="1" t="s">
        <v>94</v>
      </c>
      <c r="E3300" t="s">
        <v>93</v>
      </c>
      <c r="F3300" t="s">
        <v>31</v>
      </c>
      <c r="G3300">
        <v>20</v>
      </c>
      <c r="H3300">
        <v>2173</v>
      </c>
      <c r="I3300" s="5">
        <f>IFERROR(VLOOKUP(TrendSheetStgData[Population]&amp;TrendSheetStgData[Cost Basis]&amp;TrendSheetStgData[Period]&amp;TrendSheetStgData[Trend],TrendSheetPrdData[#All],9,FALSE),0)</f>
        <v>2172</v>
      </c>
      <c r="J3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4.6040515653775323E-2</v>
      </c>
      <c r="K3300" s="5">
        <f>VLOOKUP(TrendSheetStgData[Population]&amp;TrendSheetStgData[Trend],Threshold[#All],4,FALSE)</f>
        <v>10</v>
      </c>
      <c r="L3300" s="5">
        <f>VLOOKUP(TrendSheetStgData[Population]&amp;TrendSheetStgData[Trend],Threshold[#All],5,FALSE)</f>
        <v>5</v>
      </c>
      <c r="M3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01" spans="1:13" x14ac:dyDescent="0.25">
      <c r="A3301" t="s">
        <v>117</v>
      </c>
      <c r="B3301" t="s">
        <v>117</v>
      </c>
      <c r="C3301" t="s">
        <v>91</v>
      </c>
      <c r="D3301" s="1" t="s">
        <v>95</v>
      </c>
      <c r="E3301" t="s">
        <v>93</v>
      </c>
      <c r="F3301" t="s">
        <v>31</v>
      </c>
      <c r="G3301">
        <v>20</v>
      </c>
      <c r="H3301">
        <v>2618</v>
      </c>
      <c r="I3301" s="5">
        <f>IFERROR(VLOOKUP(TrendSheetStgData[Population]&amp;TrendSheetStgData[Cost Basis]&amp;TrendSheetStgData[Period]&amp;TrendSheetStgData[Trend],TrendSheetPrdData[#All],9,FALSE),0)</f>
        <v>2618</v>
      </c>
      <c r="J3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01" s="5">
        <f>VLOOKUP(TrendSheetStgData[Population]&amp;TrendSheetStgData[Trend],Threshold[#All],4,FALSE)</f>
        <v>10</v>
      </c>
      <c r="L3301" s="5">
        <f>VLOOKUP(TrendSheetStgData[Population]&amp;TrendSheetStgData[Trend],Threshold[#All],5,FALSE)</f>
        <v>5</v>
      </c>
      <c r="M3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02" spans="1:13" x14ac:dyDescent="0.25">
      <c r="A3302" t="s">
        <v>117</v>
      </c>
      <c r="B3302" t="s">
        <v>117</v>
      </c>
      <c r="C3302" t="s">
        <v>91</v>
      </c>
      <c r="D3302" s="1" t="s">
        <v>96</v>
      </c>
      <c r="E3302" t="s">
        <v>93</v>
      </c>
      <c r="F3302" t="s">
        <v>31</v>
      </c>
      <c r="G3302">
        <v>20</v>
      </c>
      <c r="H3302">
        <v>2425</v>
      </c>
      <c r="I3302" s="5">
        <f>IFERROR(VLOOKUP(TrendSheetStgData[Population]&amp;TrendSheetStgData[Cost Basis]&amp;TrendSheetStgData[Period]&amp;TrendSheetStgData[Trend],TrendSheetPrdData[#All],9,FALSE),0)</f>
        <v>2425</v>
      </c>
      <c r="J3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02" s="5">
        <f>VLOOKUP(TrendSheetStgData[Population]&amp;TrendSheetStgData[Trend],Threshold[#All],4,FALSE)</f>
        <v>10</v>
      </c>
      <c r="L3302" s="5">
        <f>VLOOKUP(TrendSheetStgData[Population]&amp;TrendSheetStgData[Trend],Threshold[#All],5,FALSE)</f>
        <v>5</v>
      </c>
      <c r="M3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03" spans="1:13" x14ac:dyDescent="0.25">
      <c r="A3303" t="s">
        <v>117</v>
      </c>
      <c r="B3303" t="s">
        <v>117</v>
      </c>
      <c r="C3303" t="s">
        <v>91</v>
      </c>
      <c r="D3303" s="1" t="s">
        <v>97</v>
      </c>
      <c r="E3303" t="s">
        <v>93</v>
      </c>
      <c r="F3303" t="s">
        <v>31</v>
      </c>
      <c r="G3303">
        <v>20</v>
      </c>
      <c r="H3303">
        <v>3590</v>
      </c>
      <c r="I3303" s="5">
        <f>IFERROR(VLOOKUP(TrendSheetStgData[Population]&amp;TrendSheetStgData[Cost Basis]&amp;TrendSheetStgData[Period]&amp;TrendSheetStgData[Trend],TrendSheetPrdData[#All],9,FALSE),0)</f>
        <v>3590</v>
      </c>
      <c r="J3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03" s="5">
        <f>VLOOKUP(TrendSheetStgData[Population]&amp;TrendSheetStgData[Trend],Threshold[#All],4,FALSE)</f>
        <v>10</v>
      </c>
      <c r="L3303" s="5">
        <f>VLOOKUP(TrendSheetStgData[Population]&amp;TrendSheetStgData[Trend],Threshold[#All],5,FALSE)</f>
        <v>5</v>
      </c>
      <c r="M3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04" spans="1:13" x14ac:dyDescent="0.25">
      <c r="A3304" t="s">
        <v>117</v>
      </c>
      <c r="B3304" t="s">
        <v>117</v>
      </c>
      <c r="C3304" t="s">
        <v>91</v>
      </c>
      <c r="D3304" s="1" t="s">
        <v>98</v>
      </c>
      <c r="E3304" t="s">
        <v>93</v>
      </c>
      <c r="F3304" t="s">
        <v>31</v>
      </c>
      <c r="G3304">
        <v>20</v>
      </c>
      <c r="H3304">
        <v>3658</v>
      </c>
      <c r="I3304" s="5">
        <f>IFERROR(VLOOKUP(TrendSheetStgData[Population]&amp;TrendSheetStgData[Cost Basis]&amp;TrendSheetStgData[Period]&amp;TrendSheetStgData[Trend],TrendSheetPrdData[#All],9,FALSE),0)</f>
        <v>3656</v>
      </c>
      <c r="J3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5.4704595185995623E-2</v>
      </c>
      <c r="K3304" s="5">
        <f>VLOOKUP(TrendSheetStgData[Population]&amp;TrendSheetStgData[Trend],Threshold[#All],4,FALSE)</f>
        <v>10</v>
      </c>
      <c r="L3304" s="5">
        <f>VLOOKUP(TrendSheetStgData[Population]&amp;TrendSheetStgData[Trend],Threshold[#All],5,FALSE)</f>
        <v>5</v>
      </c>
      <c r="M3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05" spans="1:13" x14ac:dyDescent="0.25">
      <c r="A3305" t="s">
        <v>117</v>
      </c>
      <c r="B3305" t="s">
        <v>117</v>
      </c>
      <c r="C3305" t="s">
        <v>91</v>
      </c>
      <c r="D3305" s="1" t="s">
        <v>99</v>
      </c>
      <c r="E3305" t="s">
        <v>93</v>
      </c>
      <c r="F3305" t="s">
        <v>31</v>
      </c>
      <c r="G3305">
        <v>20</v>
      </c>
      <c r="H3305">
        <v>3784</v>
      </c>
      <c r="I3305" s="5">
        <f>IFERROR(VLOOKUP(TrendSheetStgData[Population]&amp;TrendSheetStgData[Cost Basis]&amp;TrendSheetStgData[Period]&amp;TrendSheetStgData[Trend],TrendSheetPrdData[#All],9,FALSE),0)</f>
        <v>3784</v>
      </c>
      <c r="J3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05" s="5">
        <f>VLOOKUP(TrendSheetStgData[Population]&amp;TrendSheetStgData[Trend],Threshold[#All],4,FALSE)</f>
        <v>10</v>
      </c>
      <c r="L3305" s="5">
        <f>VLOOKUP(TrendSheetStgData[Population]&amp;TrendSheetStgData[Trend],Threshold[#All],5,FALSE)</f>
        <v>5</v>
      </c>
      <c r="M3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06" spans="1:13" x14ac:dyDescent="0.25">
      <c r="A3306" t="s">
        <v>117</v>
      </c>
      <c r="B3306" t="s">
        <v>117</v>
      </c>
      <c r="C3306" t="s">
        <v>91</v>
      </c>
      <c r="D3306" s="1" t="s">
        <v>100</v>
      </c>
      <c r="E3306" t="s">
        <v>93</v>
      </c>
      <c r="F3306" t="s">
        <v>31</v>
      </c>
      <c r="G3306">
        <v>20</v>
      </c>
      <c r="H3306">
        <v>4108</v>
      </c>
      <c r="I3306" s="5">
        <f>IFERROR(VLOOKUP(TrendSheetStgData[Population]&amp;TrendSheetStgData[Cost Basis]&amp;TrendSheetStgData[Period]&amp;TrendSheetStgData[Trend],TrendSheetPrdData[#All],9,FALSE),0)</f>
        <v>4108</v>
      </c>
      <c r="J3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06" s="5">
        <f>VLOOKUP(TrendSheetStgData[Population]&amp;TrendSheetStgData[Trend],Threshold[#All],4,FALSE)</f>
        <v>10</v>
      </c>
      <c r="L3306" s="5">
        <f>VLOOKUP(TrendSheetStgData[Population]&amp;TrendSheetStgData[Trend],Threshold[#All],5,FALSE)</f>
        <v>5</v>
      </c>
      <c r="M3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07" spans="1:13" x14ac:dyDescent="0.25">
      <c r="A3307" t="s">
        <v>117</v>
      </c>
      <c r="B3307" t="s">
        <v>117</v>
      </c>
      <c r="C3307" t="s">
        <v>91</v>
      </c>
      <c r="D3307" s="1" t="s">
        <v>101</v>
      </c>
      <c r="E3307" t="s">
        <v>93</v>
      </c>
      <c r="F3307" t="s">
        <v>31</v>
      </c>
      <c r="G3307">
        <v>20</v>
      </c>
      <c r="H3307">
        <v>4133</v>
      </c>
      <c r="I3307" s="5">
        <f>IFERROR(VLOOKUP(TrendSheetStgData[Population]&amp;TrendSheetStgData[Cost Basis]&amp;TrendSheetStgData[Period]&amp;TrendSheetStgData[Trend],TrendSheetPrdData[#All],9,FALSE),0)</f>
        <v>4129</v>
      </c>
      <c r="J3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9.6875756841850319E-2</v>
      </c>
      <c r="K3307" s="5">
        <f>VLOOKUP(TrendSheetStgData[Population]&amp;TrendSheetStgData[Trend],Threshold[#All],4,FALSE)</f>
        <v>10</v>
      </c>
      <c r="L3307" s="5">
        <f>VLOOKUP(TrendSheetStgData[Population]&amp;TrendSheetStgData[Trend],Threshold[#All],5,FALSE)</f>
        <v>5</v>
      </c>
      <c r="M3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08" spans="1:13" x14ac:dyDescent="0.25">
      <c r="A3308" t="s">
        <v>117</v>
      </c>
      <c r="B3308" t="s">
        <v>117</v>
      </c>
      <c r="C3308" t="s">
        <v>91</v>
      </c>
      <c r="D3308" s="1" t="s">
        <v>102</v>
      </c>
      <c r="E3308" t="s">
        <v>93</v>
      </c>
      <c r="F3308" t="s">
        <v>31</v>
      </c>
      <c r="G3308">
        <v>20</v>
      </c>
      <c r="H3308">
        <v>3142</v>
      </c>
      <c r="I3308" s="5">
        <f>IFERROR(VLOOKUP(TrendSheetStgData[Population]&amp;TrendSheetStgData[Cost Basis]&amp;TrendSheetStgData[Period]&amp;TrendSheetStgData[Trend],TrendSheetPrdData[#All],9,FALSE),0)</f>
        <v>3138</v>
      </c>
      <c r="J3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0.12746972594008923</v>
      </c>
      <c r="K3308" s="5">
        <f>VLOOKUP(TrendSheetStgData[Population]&amp;TrendSheetStgData[Trend],Threshold[#All],4,FALSE)</f>
        <v>10</v>
      </c>
      <c r="L3308" s="5">
        <f>VLOOKUP(TrendSheetStgData[Population]&amp;TrendSheetStgData[Trend],Threshold[#All],5,FALSE)</f>
        <v>5</v>
      </c>
      <c r="M3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09" spans="1:13" x14ac:dyDescent="0.25">
      <c r="A3309" t="s">
        <v>117</v>
      </c>
      <c r="B3309" t="s">
        <v>117</v>
      </c>
      <c r="C3309" t="s">
        <v>91</v>
      </c>
      <c r="D3309" s="1" t="s">
        <v>103</v>
      </c>
      <c r="E3309" t="s">
        <v>93</v>
      </c>
      <c r="F3309" t="s">
        <v>31</v>
      </c>
      <c r="G3309">
        <v>20</v>
      </c>
      <c r="H3309">
        <v>2685</v>
      </c>
      <c r="I3309" s="5">
        <f>IFERROR(VLOOKUP(TrendSheetStgData[Population]&amp;TrendSheetStgData[Cost Basis]&amp;TrendSheetStgData[Period]&amp;TrendSheetStgData[Trend],TrendSheetPrdData[#All],9,FALSE),0)</f>
        <v>2675</v>
      </c>
      <c r="J3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0.37383177570093462</v>
      </c>
      <c r="K3309" s="5">
        <f>VLOOKUP(TrendSheetStgData[Population]&amp;TrendSheetStgData[Trend],Threshold[#All],4,FALSE)</f>
        <v>10</v>
      </c>
      <c r="L3309" s="5">
        <f>VLOOKUP(TrendSheetStgData[Population]&amp;TrendSheetStgData[Trend],Threshold[#All],5,FALSE)</f>
        <v>5</v>
      </c>
      <c r="M3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0" spans="1:13" x14ac:dyDescent="0.25">
      <c r="A3310" t="s">
        <v>117</v>
      </c>
      <c r="B3310" t="s">
        <v>117</v>
      </c>
      <c r="C3310" t="s">
        <v>91</v>
      </c>
      <c r="D3310" s="1" t="s">
        <v>104</v>
      </c>
      <c r="E3310" t="s">
        <v>93</v>
      </c>
      <c r="F3310" t="s">
        <v>31</v>
      </c>
      <c r="G3310">
        <v>20</v>
      </c>
      <c r="H3310">
        <v>3074</v>
      </c>
      <c r="I3310" s="5">
        <f>IFERROR(VLOOKUP(TrendSheetStgData[Population]&amp;TrendSheetStgData[Cost Basis]&amp;TrendSheetStgData[Period]&amp;TrendSheetStgData[Trend],TrendSheetPrdData[#All],9,FALSE),0)</f>
        <v>3051</v>
      </c>
      <c r="J3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0.75385119632907249</v>
      </c>
      <c r="K3310" s="5">
        <f>VLOOKUP(TrendSheetStgData[Population]&amp;TrendSheetStgData[Trend],Threshold[#All],4,FALSE)</f>
        <v>10</v>
      </c>
      <c r="L3310" s="5">
        <f>VLOOKUP(TrendSheetStgData[Population]&amp;TrendSheetStgData[Trend],Threshold[#All],5,FALSE)</f>
        <v>5</v>
      </c>
      <c r="M3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1" spans="1:13" x14ac:dyDescent="0.25">
      <c r="A3311" t="s">
        <v>117</v>
      </c>
      <c r="B3311" t="s">
        <v>117</v>
      </c>
      <c r="C3311" t="s">
        <v>91</v>
      </c>
      <c r="D3311" s="1" t="s">
        <v>105</v>
      </c>
      <c r="E3311" t="s">
        <v>93</v>
      </c>
      <c r="F3311" t="s">
        <v>31</v>
      </c>
      <c r="G3311">
        <v>20</v>
      </c>
      <c r="H3311">
        <v>3097</v>
      </c>
      <c r="I3311" s="5">
        <f>IFERROR(VLOOKUP(TrendSheetStgData[Population]&amp;TrendSheetStgData[Cost Basis]&amp;TrendSheetStgData[Period]&amp;TrendSheetStgData[Trend],TrendSheetPrdData[#All],9,FALSE),0)</f>
        <v>3043</v>
      </c>
      <c r="J3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1.7745645744331253</v>
      </c>
      <c r="K3311" s="5">
        <f>VLOOKUP(TrendSheetStgData[Population]&amp;TrendSheetStgData[Trend],Threshold[#All],4,FALSE)</f>
        <v>10</v>
      </c>
      <c r="L3311" s="5">
        <f>VLOOKUP(TrendSheetStgData[Population]&amp;TrendSheetStgData[Trend],Threshold[#All],5,FALSE)</f>
        <v>5</v>
      </c>
      <c r="M3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2" spans="1:13" x14ac:dyDescent="0.25">
      <c r="A3312" t="s">
        <v>117</v>
      </c>
      <c r="B3312" t="s">
        <v>117</v>
      </c>
      <c r="C3312" t="s">
        <v>91</v>
      </c>
      <c r="D3312" s="1" t="s">
        <v>106</v>
      </c>
      <c r="E3312" t="s">
        <v>93</v>
      </c>
      <c r="F3312" t="s">
        <v>31</v>
      </c>
      <c r="G3312">
        <v>20</v>
      </c>
      <c r="H3312">
        <v>3183</v>
      </c>
      <c r="I3312" s="5">
        <f>IFERROR(VLOOKUP(TrendSheetStgData[Population]&amp;TrendSheetStgData[Cost Basis]&amp;TrendSheetStgData[Period]&amp;TrendSheetStgData[Trend],TrendSheetPrdData[#All],9,FALSE),0)</f>
        <v>3173</v>
      </c>
      <c r="J3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0.31515915537346356</v>
      </c>
      <c r="K3312" s="5">
        <f>VLOOKUP(TrendSheetStgData[Population]&amp;TrendSheetStgData[Trend],Threshold[#All],4,FALSE)</f>
        <v>10</v>
      </c>
      <c r="L3312" s="5">
        <f>VLOOKUP(TrendSheetStgData[Population]&amp;TrendSheetStgData[Trend],Threshold[#All],5,FALSE)</f>
        <v>5</v>
      </c>
      <c r="M3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3" spans="1:13" x14ac:dyDescent="0.25">
      <c r="A3313" t="s">
        <v>117</v>
      </c>
      <c r="B3313" t="s">
        <v>117</v>
      </c>
      <c r="C3313" t="s">
        <v>91</v>
      </c>
      <c r="D3313" s="1" t="s">
        <v>107</v>
      </c>
      <c r="E3313" t="s">
        <v>93</v>
      </c>
      <c r="F3313" t="s">
        <v>31</v>
      </c>
      <c r="G3313">
        <v>20</v>
      </c>
      <c r="H3313">
        <v>3268</v>
      </c>
      <c r="I3313" s="5">
        <f>IFERROR(VLOOKUP(TrendSheetStgData[Population]&amp;TrendSheetStgData[Cost Basis]&amp;TrendSheetStgData[Period]&amp;TrendSheetStgData[Trend],TrendSheetPrdData[#All],9,FALSE),0)</f>
        <v>3264</v>
      </c>
      <c r="J3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0.12254901960784313</v>
      </c>
      <c r="K3313" s="5">
        <f>VLOOKUP(TrendSheetStgData[Population]&amp;TrendSheetStgData[Trend],Threshold[#All],4,FALSE)</f>
        <v>10</v>
      </c>
      <c r="L3313" s="5">
        <f>VLOOKUP(TrendSheetStgData[Population]&amp;TrendSheetStgData[Trend],Threshold[#All],5,FALSE)</f>
        <v>5</v>
      </c>
      <c r="M3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4" spans="1:13" x14ac:dyDescent="0.25">
      <c r="A3314" t="s">
        <v>117</v>
      </c>
      <c r="B3314" t="s">
        <v>117</v>
      </c>
      <c r="C3314" t="s">
        <v>91</v>
      </c>
      <c r="D3314" s="1" t="s">
        <v>108</v>
      </c>
      <c r="E3314" t="s">
        <v>93</v>
      </c>
      <c r="F3314" t="s">
        <v>31</v>
      </c>
      <c r="G3314">
        <v>20</v>
      </c>
      <c r="H3314">
        <v>3489</v>
      </c>
      <c r="I3314" s="5">
        <f>IFERROR(VLOOKUP(TrendSheetStgData[Population]&amp;TrendSheetStgData[Cost Basis]&amp;TrendSheetStgData[Period]&amp;TrendSheetStgData[Trend],TrendSheetPrdData[#All],9,FALSE),0)</f>
        <v>3433</v>
      </c>
      <c r="J3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1.6312263326536558</v>
      </c>
      <c r="K3314" s="5">
        <f>VLOOKUP(TrendSheetStgData[Population]&amp;TrendSheetStgData[Trend],Threshold[#All],4,FALSE)</f>
        <v>10</v>
      </c>
      <c r="L3314" s="5">
        <f>VLOOKUP(TrendSheetStgData[Population]&amp;TrendSheetStgData[Trend],Threshold[#All],5,FALSE)</f>
        <v>5</v>
      </c>
      <c r="M3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5" spans="1:13" x14ac:dyDescent="0.25">
      <c r="A3315" t="s">
        <v>117</v>
      </c>
      <c r="B3315" t="s">
        <v>117</v>
      </c>
      <c r="C3315" t="s">
        <v>91</v>
      </c>
      <c r="D3315" s="1" t="s">
        <v>109</v>
      </c>
      <c r="E3315" t="s">
        <v>93</v>
      </c>
      <c r="F3315" t="s">
        <v>31</v>
      </c>
      <c r="G3315">
        <v>20</v>
      </c>
      <c r="H3315">
        <v>2555</v>
      </c>
      <c r="I3315" s="5">
        <f>IFERROR(VLOOKUP(TrendSheetStgData[Population]&amp;TrendSheetStgData[Cost Basis]&amp;TrendSheetStgData[Period]&amp;TrendSheetStgData[Trend],TrendSheetPrdData[#All],9,FALSE),0)</f>
        <v>2424</v>
      </c>
      <c r="J3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5.4042904290429048</v>
      </c>
      <c r="K3315" s="5">
        <f>VLOOKUP(TrendSheetStgData[Population]&amp;TrendSheetStgData[Trend],Threshold[#All],4,FALSE)</f>
        <v>10</v>
      </c>
      <c r="L3315" s="5">
        <f>VLOOKUP(TrendSheetStgData[Population]&amp;TrendSheetStgData[Trend],Threshold[#All],5,FALSE)</f>
        <v>5</v>
      </c>
      <c r="M3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16" spans="1:13" x14ac:dyDescent="0.25">
      <c r="A3316" t="s">
        <v>117</v>
      </c>
      <c r="B3316" t="s">
        <v>117</v>
      </c>
      <c r="C3316" t="s">
        <v>91</v>
      </c>
      <c r="D3316" s="1" t="s">
        <v>110</v>
      </c>
      <c r="E3316" t="s">
        <v>113</v>
      </c>
      <c r="F3316" t="s">
        <v>31</v>
      </c>
      <c r="G3316">
        <v>20</v>
      </c>
      <c r="H3316">
        <v>2330</v>
      </c>
      <c r="I3316" s="5">
        <f>IFERROR(VLOOKUP(TrendSheetStgData[Population]&amp;TrendSheetStgData[Cost Basis]&amp;TrendSheetStgData[Period]&amp;TrendSheetStgData[Trend],TrendSheetPrdData[#All],9,FALSE),0)</f>
        <v>2266</v>
      </c>
      <c r="J3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2.8243601059135042</v>
      </c>
      <c r="K3316" s="5">
        <f>VLOOKUP(TrendSheetStgData[Population]&amp;TrendSheetStgData[Trend],Threshold[#All],4,FALSE)</f>
        <v>10</v>
      </c>
      <c r="L3316" s="5">
        <f>VLOOKUP(TrendSheetStgData[Population]&amp;TrendSheetStgData[Trend],Threshold[#All],5,FALSE)</f>
        <v>5</v>
      </c>
      <c r="M3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17" spans="1:13" x14ac:dyDescent="0.25">
      <c r="A3317" t="s">
        <v>117</v>
      </c>
      <c r="B3317" t="s">
        <v>117</v>
      </c>
      <c r="C3317" t="s">
        <v>91</v>
      </c>
      <c r="D3317" s="1" t="s">
        <v>111</v>
      </c>
      <c r="E3317" t="s">
        <v>113</v>
      </c>
      <c r="F3317" t="s">
        <v>31</v>
      </c>
      <c r="G3317">
        <v>20</v>
      </c>
      <c r="H3317">
        <v>2351</v>
      </c>
      <c r="I3317" s="5">
        <f>IFERROR(VLOOKUP(TrendSheetStgData[Population]&amp;TrendSheetStgData[Cost Basis]&amp;TrendSheetStgData[Period]&amp;TrendSheetStgData[Trend],TrendSheetPrdData[#All],9,FALSE),0)</f>
        <v>2108</v>
      </c>
      <c r="J3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11.527514231499051</v>
      </c>
      <c r="K3317" s="5">
        <f>VLOOKUP(TrendSheetStgData[Population]&amp;TrendSheetStgData[Trend],Threshold[#All],4,FALSE)</f>
        <v>10</v>
      </c>
      <c r="L3317" s="5">
        <f>VLOOKUP(TrendSheetStgData[Population]&amp;TrendSheetStgData[Trend],Threshold[#All],5,FALSE)</f>
        <v>5</v>
      </c>
      <c r="M3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18" spans="1:13" x14ac:dyDescent="0.25">
      <c r="A3318" t="s">
        <v>117</v>
      </c>
      <c r="B3318" t="s">
        <v>117</v>
      </c>
      <c r="C3318" t="s">
        <v>91</v>
      </c>
      <c r="D3318" s="1" t="s">
        <v>112</v>
      </c>
      <c r="E3318" t="s">
        <v>113</v>
      </c>
      <c r="F3318" t="s">
        <v>31</v>
      </c>
      <c r="G3318">
        <v>20</v>
      </c>
      <c r="H3318">
        <v>1811</v>
      </c>
      <c r="I3318" s="5">
        <f>IFERROR(VLOOKUP(TrendSheetStgData[Population]&amp;TrendSheetStgData[Cost Basis]&amp;TrendSheetStgData[Period]&amp;TrendSheetStgData[Trend],TrendSheetPrdData[#All],9,FALSE),0)</f>
        <v>270</v>
      </c>
      <c r="J3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570.74074074074076</v>
      </c>
      <c r="K3318" s="5">
        <f>VLOOKUP(TrendSheetStgData[Population]&amp;TrendSheetStgData[Trend],Threshold[#All],4,FALSE)</f>
        <v>10</v>
      </c>
      <c r="L3318" s="5">
        <f>VLOOKUP(TrendSheetStgData[Population]&amp;TrendSheetStgData[Trend],Threshold[#All],5,FALSE)</f>
        <v>5</v>
      </c>
      <c r="M3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19" spans="1:13" x14ac:dyDescent="0.25">
      <c r="A3319" t="s">
        <v>117</v>
      </c>
      <c r="B3319" t="s">
        <v>117</v>
      </c>
      <c r="C3319" t="s">
        <v>91</v>
      </c>
      <c r="D3319" s="1" t="s">
        <v>114</v>
      </c>
      <c r="E3319" t="s">
        <v>113</v>
      </c>
      <c r="F3319" t="s">
        <v>31</v>
      </c>
      <c r="G3319">
        <v>20</v>
      </c>
      <c r="H3319">
        <v>748</v>
      </c>
      <c r="I3319" s="5">
        <f>IFERROR(VLOOKUP(TrendSheetStgData[Population]&amp;TrendSheetStgData[Cost Basis]&amp;TrendSheetStgData[Period]&amp;TrendSheetStgData[Trend],TrendSheetPrdData[#All],9,FALSE),0)</f>
        <v>0</v>
      </c>
      <c r="J3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19" s="5">
        <f>VLOOKUP(TrendSheetStgData[Population]&amp;TrendSheetStgData[Trend],Threshold[#All],4,FALSE)</f>
        <v>10</v>
      </c>
      <c r="L3319" s="5">
        <f>VLOOKUP(TrendSheetStgData[Population]&amp;TrendSheetStgData[Trend],Threshold[#All],5,FALSE)</f>
        <v>5</v>
      </c>
      <c r="M3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20" spans="1:13" x14ac:dyDescent="0.25">
      <c r="A3320" t="s">
        <v>117</v>
      </c>
      <c r="B3320" t="s">
        <v>117</v>
      </c>
      <c r="C3320" t="s">
        <v>91</v>
      </c>
      <c r="D3320" s="1" t="s">
        <v>92</v>
      </c>
      <c r="E3320" t="s">
        <v>93</v>
      </c>
      <c r="F3320" t="s">
        <v>32</v>
      </c>
      <c r="G3320">
        <v>21</v>
      </c>
      <c r="H3320">
        <v>6407</v>
      </c>
      <c r="I3320" s="5">
        <f>IFERROR(VLOOKUP(TrendSheetStgData[Population]&amp;TrendSheetStgData[Cost Basis]&amp;TrendSheetStgData[Period]&amp;TrendSheetStgData[Trend],TrendSheetPrdData[#All],9,FALSE),0)</f>
        <v>6406</v>
      </c>
      <c r="J3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1.5610365282547613E-2</v>
      </c>
      <c r="K3320" s="5">
        <f>VLOOKUP(TrendSheetStgData[Population]&amp;TrendSheetStgData[Trend],Threshold[#All],4,FALSE)</f>
        <v>10</v>
      </c>
      <c r="L3320" s="5">
        <f>VLOOKUP(TrendSheetStgData[Population]&amp;TrendSheetStgData[Trend],Threshold[#All],5,FALSE)</f>
        <v>5</v>
      </c>
      <c r="M3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1" spans="1:13" x14ac:dyDescent="0.25">
      <c r="A3321" t="s">
        <v>117</v>
      </c>
      <c r="B3321" t="s">
        <v>117</v>
      </c>
      <c r="C3321" t="s">
        <v>91</v>
      </c>
      <c r="D3321" s="1" t="s">
        <v>94</v>
      </c>
      <c r="E3321" t="s">
        <v>93</v>
      </c>
      <c r="F3321" t="s">
        <v>32</v>
      </c>
      <c r="G3321">
        <v>21</v>
      </c>
      <c r="H3321">
        <v>8186</v>
      </c>
      <c r="I3321" s="5">
        <f>IFERROR(VLOOKUP(TrendSheetStgData[Population]&amp;TrendSheetStgData[Cost Basis]&amp;TrendSheetStgData[Period]&amp;TrendSheetStgData[Trend],TrendSheetPrdData[#All],9,FALSE),0)</f>
        <v>8178</v>
      </c>
      <c r="J3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9.782342871117633E-2</v>
      </c>
      <c r="K3321" s="5">
        <f>VLOOKUP(TrendSheetStgData[Population]&amp;TrendSheetStgData[Trend],Threshold[#All],4,FALSE)</f>
        <v>10</v>
      </c>
      <c r="L3321" s="5">
        <f>VLOOKUP(TrendSheetStgData[Population]&amp;TrendSheetStgData[Trend],Threshold[#All],5,FALSE)</f>
        <v>5</v>
      </c>
      <c r="M3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2" spans="1:13" x14ac:dyDescent="0.25">
      <c r="A3322" t="s">
        <v>117</v>
      </c>
      <c r="B3322" t="s">
        <v>117</v>
      </c>
      <c r="C3322" t="s">
        <v>91</v>
      </c>
      <c r="D3322" s="1" t="s">
        <v>95</v>
      </c>
      <c r="E3322" t="s">
        <v>93</v>
      </c>
      <c r="F3322" t="s">
        <v>32</v>
      </c>
      <c r="G3322">
        <v>21</v>
      </c>
      <c r="H3322">
        <v>7346</v>
      </c>
      <c r="I3322" s="5">
        <f>IFERROR(VLOOKUP(TrendSheetStgData[Population]&amp;TrendSheetStgData[Cost Basis]&amp;TrendSheetStgData[Period]&amp;TrendSheetStgData[Trend],TrendSheetPrdData[#All],9,FALSE),0)</f>
        <v>7339</v>
      </c>
      <c r="J3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9.5380842076577196E-2</v>
      </c>
      <c r="K3322" s="5">
        <f>VLOOKUP(TrendSheetStgData[Population]&amp;TrendSheetStgData[Trend],Threshold[#All],4,FALSE)</f>
        <v>10</v>
      </c>
      <c r="L3322" s="5">
        <f>VLOOKUP(TrendSheetStgData[Population]&amp;TrendSheetStgData[Trend],Threshold[#All],5,FALSE)</f>
        <v>5</v>
      </c>
      <c r="M3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3" spans="1:13" x14ac:dyDescent="0.25">
      <c r="A3323" t="s">
        <v>117</v>
      </c>
      <c r="B3323" t="s">
        <v>117</v>
      </c>
      <c r="C3323" t="s">
        <v>91</v>
      </c>
      <c r="D3323" s="1" t="s">
        <v>96</v>
      </c>
      <c r="E3323" t="s">
        <v>93</v>
      </c>
      <c r="F3323" t="s">
        <v>32</v>
      </c>
      <c r="G3323">
        <v>21</v>
      </c>
      <c r="H3323">
        <v>7102</v>
      </c>
      <c r="I3323" s="5">
        <f>IFERROR(VLOOKUP(TrendSheetStgData[Population]&amp;TrendSheetStgData[Cost Basis]&amp;TrendSheetStgData[Period]&amp;TrendSheetStgData[Trend],TrendSheetPrdData[#All],9,FALSE),0)</f>
        <v>7091</v>
      </c>
      <c r="J3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0.15512621633055987</v>
      </c>
      <c r="K3323" s="5">
        <f>VLOOKUP(TrendSheetStgData[Population]&amp;TrendSheetStgData[Trend],Threshold[#All],4,FALSE)</f>
        <v>10</v>
      </c>
      <c r="L3323" s="5">
        <f>VLOOKUP(TrendSheetStgData[Population]&amp;TrendSheetStgData[Trend],Threshold[#All],5,FALSE)</f>
        <v>5</v>
      </c>
      <c r="M3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4" spans="1:13" x14ac:dyDescent="0.25">
      <c r="A3324" t="s">
        <v>117</v>
      </c>
      <c r="B3324" t="s">
        <v>117</v>
      </c>
      <c r="C3324" t="s">
        <v>91</v>
      </c>
      <c r="D3324" s="1" t="s">
        <v>97</v>
      </c>
      <c r="E3324" t="s">
        <v>93</v>
      </c>
      <c r="F3324" t="s">
        <v>32</v>
      </c>
      <c r="G3324">
        <v>21</v>
      </c>
      <c r="H3324">
        <v>7468</v>
      </c>
      <c r="I3324" s="5">
        <f>IFERROR(VLOOKUP(TrendSheetStgData[Population]&amp;TrendSheetStgData[Cost Basis]&amp;TrendSheetStgData[Period]&amp;TrendSheetStgData[Trend],TrendSheetPrdData[#All],9,FALSE),0)</f>
        <v>7444</v>
      </c>
      <c r="J3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0.32240730789897903</v>
      </c>
      <c r="K3324" s="5">
        <f>VLOOKUP(TrendSheetStgData[Population]&amp;TrendSheetStgData[Trend],Threshold[#All],4,FALSE)</f>
        <v>10</v>
      </c>
      <c r="L3324" s="5">
        <f>VLOOKUP(TrendSheetStgData[Population]&amp;TrendSheetStgData[Trend],Threshold[#All],5,FALSE)</f>
        <v>5</v>
      </c>
      <c r="M3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5" spans="1:13" x14ac:dyDescent="0.25">
      <c r="A3325" t="s">
        <v>117</v>
      </c>
      <c r="B3325" t="s">
        <v>117</v>
      </c>
      <c r="C3325" t="s">
        <v>91</v>
      </c>
      <c r="D3325" s="1" t="s">
        <v>98</v>
      </c>
      <c r="E3325" t="s">
        <v>93</v>
      </c>
      <c r="F3325" t="s">
        <v>32</v>
      </c>
      <c r="G3325">
        <v>21</v>
      </c>
      <c r="H3325">
        <v>8226</v>
      </c>
      <c r="I3325" s="5">
        <f>IFERROR(VLOOKUP(TrendSheetStgData[Population]&amp;TrendSheetStgData[Cost Basis]&amp;TrendSheetStgData[Period]&amp;TrendSheetStgData[Trend],TrendSheetPrdData[#All],9,FALSE),0)</f>
        <v>8193</v>
      </c>
      <c r="J3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0.4027828634199927</v>
      </c>
      <c r="K3325" s="5">
        <f>VLOOKUP(TrendSheetStgData[Population]&amp;TrendSheetStgData[Trend],Threshold[#All],4,FALSE)</f>
        <v>10</v>
      </c>
      <c r="L3325" s="5">
        <f>VLOOKUP(TrendSheetStgData[Population]&amp;TrendSheetStgData[Trend],Threshold[#All],5,FALSE)</f>
        <v>5</v>
      </c>
      <c r="M3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6" spans="1:13" x14ac:dyDescent="0.25">
      <c r="A3326" t="s">
        <v>117</v>
      </c>
      <c r="B3326" t="s">
        <v>117</v>
      </c>
      <c r="C3326" t="s">
        <v>91</v>
      </c>
      <c r="D3326" s="1" t="s">
        <v>99</v>
      </c>
      <c r="E3326" t="s">
        <v>93</v>
      </c>
      <c r="F3326" t="s">
        <v>32</v>
      </c>
      <c r="G3326">
        <v>21</v>
      </c>
      <c r="H3326">
        <v>8776</v>
      </c>
      <c r="I3326" s="5">
        <f>IFERROR(VLOOKUP(TrendSheetStgData[Population]&amp;TrendSheetStgData[Cost Basis]&amp;TrendSheetStgData[Period]&amp;TrendSheetStgData[Trend],TrendSheetPrdData[#All],9,FALSE),0)</f>
        <v>8760</v>
      </c>
      <c r="J3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0.18264840182648401</v>
      </c>
      <c r="K3326" s="5">
        <f>VLOOKUP(TrendSheetStgData[Population]&amp;TrendSheetStgData[Trend],Threshold[#All],4,FALSE)</f>
        <v>10</v>
      </c>
      <c r="L3326" s="5">
        <f>VLOOKUP(TrendSheetStgData[Population]&amp;TrendSheetStgData[Trend],Threshold[#All],5,FALSE)</f>
        <v>5</v>
      </c>
      <c r="M3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7" spans="1:13" x14ac:dyDescent="0.25">
      <c r="A3327" t="s">
        <v>117</v>
      </c>
      <c r="B3327" t="s">
        <v>117</v>
      </c>
      <c r="C3327" t="s">
        <v>91</v>
      </c>
      <c r="D3327" s="1" t="s">
        <v>100</v>
      </c>
      <c r="E3327" t="s">
        <v>93</v>
      </c>
      <c r="F3327" t="s">
        <v>32</v>
      </c>
      <c r="G3327">
        <v>21</v>
      </c>
      <c r="H3327">
        <v>8232</v>
      </c>
      <c r="I3327" s="5">
        <f>IFERROR(VLOOKUP(TrendSheetStgData[Population]&amp;TrendSheetStgData[Cost Basis]&amp;TrendSheetStgData[Period]&amp;TrendSheetStgData[Trend],TrendSheetPrdData[#All],9,FALSE),0)</f>
        <v>8212</v>
      </c>
      <c r="J3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0.24354603019970775</v>
      </c>
      <c r="K3327" s="5">
        <f>VLOOKUP(TrendSheetStgData[Population]&amp;TrendSheetStgData[Trend],Threshold[#All],4,FALSE)</f>
        <v>10</v>
      </c>
      <c r="L3327" s="5">
        <f>VLOOKUP(TrendSheetStgData[Population]&amp;TrendSheetStgData[Trend],Threshold[#All],5,FALSE)</f>
        <v>5</v>
      </c>
      <c r="M3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8" spans="1:13" x14ac:dyDescent="0.25">
      <c r="A3328" t="s">
        <v>117</v>
      </c>
      <c r="B3328" t="s">
        <v>117</v>
      </c>
      <c r="C3328" t="s">
        <v>91</v>
      </c>
      <c r="D3328" s="1" t="s">
        <v>101</v>
      </c>
      <c r="E3328" t="s">
        <v>93</v>
      </c>
      <c r="F3328" t="s">
        <v>32</v>
      </c>
      <c r="G3328">
        <v>21</v>
      </c>
      <c r="H3328">
        <v>8528</v>
      </c>
      <c r="I3328" s="5">
        <f>IFERROR(VLOOKUP(TrendSheetStgData[Population]&amp;TrendSheetStgData[Cost Basis]&amp;TrendSheetStgData[Period]&amp;TrendSheetStgData[Trend],TrendSheetPrdData[#All],9,FALSE),0)</f>
        <v>8432</v>
      </c>
      <c r="J3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1.1385199240986716</v>
      </c>
      <c r="K3328" s="5">
        <f>VLOOKUP(TrendSheetStgData[Population]&amp;TrendSheetStgData[Trend],Threshold[#All],4,FALSE)</f>
        <v>10</v>
      </c>
      <c r="L3328" s="5">
        <f>VLOOKUP(TrendSheetStgData[Population]&amp;TrendSheetStgData[Trend],Threshold[#All],5,FALSE)</f>
        <v>5</v>
      </c>
      <c r="M3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29" spans="1:13" x14ac:dyDescent="0.25">
      <c r="A3329" t="s">
        <v>117</v>
      </c>
      <c r="B3329" t="s">
        <v>117</v>
      </c>
      <c r="C3329" t="s">
        <v>91</v>
      </c>
      <c r="D3329" s="1" t="s">
        <v>102</v>
      </c>
      <c r="E3329" t="s">
        <v>93</v>
      </c>
      <c r="F3329" t="s">
        <v>32</v>
      </c>
      <c r="G3329">
        <v>21</v>
      </c>
      <c r="H3329">
        <v>7203</v>
      </c>
      <c r="I3329" s="5">
        <f>IFERROR(VLOOKUP(TrendSheetStgData[Population]&amp;TrendSheetStgData[Cost Basis]&amp;TrendSheetStgData[Period]&amp;TrendSheetStgData[Trend],TrendSheetPrdData[#All],9,FALSE),0)</f>
        <v>7152</v>
      </c>
      <c r="J3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0.71308724832214765</v>
      </c>
      <c r="K3329" s="5">
        <f>VLOOKUP(TrendSheetStgData[Population]&amp;TrendSheetStgData[Trend],Threshold[#All],4,FALSE)</f>
        <v>10</v>
      </c>
      <c r="L3329" s="5">
        <f>VLOOKUP(TrendSheetStgData[Population]&amp;TrendSheetStgData[Trend],Threshold[#All],5,FALSE)</f>
        <v>5</v>
      </c>
      <c r="M3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0" spans="1:13" x14ac:dyDescent="0.25">
      <c r="A3330" t="s">
        <v>117</v>
      </c>
      <c r="B3330" t="s">
        <v>117</v>
      </c>
      <c r="C3330" t="s">
        <v>91</v>
      </c>
      <c r="D3330" s="1" t="s">
        <v>103</v>
      </c>
      <c r="E3330" t="s">
        <v>93</v>
      </c>
      <c r="F3330" t="s">
        <v>32</v>
      </c>
      <c r="G3330">
        <v>21</v>
      </c>
      <c r="H3330">
        <v>7133</v>
      </c>
      <c r="I3330" s="5">
        <f>IFERROR(VLOOKUP(TrendSheetStgData[Population]&amp;TrendSheetStgData[Cost Basis]&amp;TrendSheetStgData[Period]&amp;TrendSheetStgData[Trend],TrendSheetPrdData[#All],9,FALSE),0)</f>
        <v>7093</v>
      </c>
      <c r="J3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0.56393627520090228</v>
      </c>
      <c r="K3330" s="5">
        <f>VLOOKUP(TrendSheetStgData[Population]&amp;TrendSheetStgData[Trend],Threshold[#All],4,FALSE)</f>
        <v>10</v>
      </c>
      <c r="L3330" s="5">
        <f>VLOOKUP(TrendSheetStgData[Population]&amp;TrendSheetStgData[Trend],Threshold[#All],5,FALSE)</f>
        <v>5</v>
      </c>
      <c r="M3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1" spans="1:13" x14ac:dyDescent="0.25">
      <c r="A3331" t="s">
        <v>117</v>
      </c>
      <c r="B3331" t="s">
        <v>117</v>
      </c>
      <c r="C3331" t="s">
        <v>91</v>
      </c>
      <c r="D3331" s="1" t="s">
        <v>104</v>
      </c>
      <c r="E3331" t="s">
        <v>93</v>
      </c>
      <c r="F3331" t="s">
        <v>32</v>
      </c>
      <c r="G3331">
        <v>21</v>
      </c>
      <c r="H3331">
        <v>8961</v>
      </c>
      <c r="I3331" s="5">
        <f>IFERROR(VLOOKUP(TrendSheetStgData[Population]&amp;TrendSheetStgData[Cost Basis]&amp;TrendSheetStgData[Period]&amp;TrendSheetStgData[Trend],TrendSheetPrdData[#All],9,FALSE),0)</f>
        <v>8908</v>
      </c>
      <c r="J3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0.5949708127525819</v>
      </c>
      <c r="K3331" s="5">
        <f>VLOOKUP(TrendSheetStgData[Population]&amp;TrendSheetStgData[Trend],Threshold[#All],4,FALSE)</f>
        <v>10</v>
      </c>
      <c r="L3331" s="5">
        <f>VLOOKUP(TrendSheetStgData[Population]&amp;TrendSheetStgData[Trend],Threshold[#All],5,FALSE)</f>
        <v>5</v>
      </c>
      <c r="M3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2" spans="1:13" x14ac:dyDescent="0.25">
      <c r="A3332" t="s">
        <v>117</v>
      </c>
      <c r="B3332" t="s">
        <v>117</v>
      </c>
      <c r="C3332" t="s">
        <v>91</v>
      </c>
      <c r="D3332" s="1" t="s">
        <v>105</v>
      </c>
      <c r="E3332" t="s">
        <v>93</v>
      </c>
      <c r="F3332" t="s">
        <v>32</v>
      </c>
      <c r="G3332">
        <v>21</v>
      </c>
      <c r="H3332">
        <v>8467</v>
      </c>
      <c r="I3332" s="5">
        <f>IFERROR(VLOOKUP(TrendSheetStgData[Population]&amp;TrendSheetStgData[Cost Basis]&amp;TrendSheetStgData[Period]&amp;TrendSheetStgData[Trend],TrendSheetPrdData[#All],9,FALSE),0)</f>
        <v>8414</v>
      </c>
      <c r="J3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0.62990254338008089</v>
      </c>
      <c r="K3332" s="5">
        <f>VLOOKUP(TrendSheetStgData[Population]&amp;TrendSheetStgData[Trend],Threshold[#All],4,FALSE)</f>
        <v>10</v>
      </c>
      <c r="L3332" s="5">
        <f>VLOOKUP(TrendSheetStgData[Population]&amp;TrendSheetStgData[Trend],Threshold[#All],5,FALSE)</f>
        <v>5</v>
      </c>
      <c r="M3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3" spans="1:13" x14ac:dyDescent="0.25">
      <c r="A3333" t="s">
        <v>117</v>
      </c>
      <c r="B3333" t="s">
        <v>117</v>
      </c>
      <c r="C3333" t="s">
        <v>91</v>
      </c>
      <c r="D3333" s="1" t="s">
        <v>106</v>
      </c>
      <c r="E3333" t="s">
        <v>93</v>
      </c>
      <c r="F3333" t="s">
        <v>32</v>
      </c>
      <c r="G3333">
        <v>21</v>
      </c>
      <c r="H3333">
        <v>8439</v>
      </c>
      <c r="I3333" s="5">
        <f>IFERROR(VLOOKUP(TrendSheetStgData[Population]&amp;TrendSheetStgData[Cost Basis]&amp;TrendSheetStgData[Period]&amp;TrendSheetStgData[Trend],TrendSheetPrdData[#All],9,FALSE),0)</f>
        <v>8387</v>
      </c>
      <c r="J3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0.6200071539286991</v>
      </c>
      <c r="K3333" s="5">
        <f>VLOOKUP(TrendSheetStgData[Population]&amp;TrendSheetStgData[Trend],Threshold[#All],4,FALSE)</f>
        <v>10</v>
      </c>
      <c r="L3333" s="5">
        <f>VLOOKUP(TrendSheetStgData[Population]&amp;TrendSheetStgData[Trend],Threshold[#All],5,FALSE)</f>
        <v>5</v>
      </c>
      <c r="M3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4" spans="1:13" x14ac:dyDescent="0.25">
      <c r="A3334" t="s">
        <v>117</v>
      </c>
      <c r="B3334" t="s">
        <v>117</v>
      </c>
      <c r="C3334" t="s">
        <v>91</v>
      </c>
      <c r="D3334" s="1" t="s">
        <v>107</v>
      </c>
      <c r="E3334" t="s">
        <v>93</v>
      </c>
      <c r="F3334" t="s">
        <v>32</v>
      </c>
      <c r="G3334">
        <v>21</v>
      </c>
      <c r="H3334">
        <v>8808</v>
      </c>
      <c r="I3334" s="5">
        <f>IFERROR(VLOOKUP(TrendSheetStgData[Population]&amp;TrendSheetStgData[Cost Basis]&amp;TrendSheetStgData[Period]&amp;TrendSheetStgData[Trend],TrendSheetPrdData[#All],9,FALSE),0)</f>
        <v>8687</v>
      </c>
      <c r="J3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1.3928859214918845</v>
      </c>
      <c r="K3334" s="5">
        <f>VLOOKUP(TrendSheetStgData[Population]&amp;TrendSheetStgData[Trend],Threshold[#All],4,FALSE)</f>
        <v>10</v>
      </c>
      <c r="L3334" s="5">
        <f>VLOOKUP(TrendSheetStgData[Population]&amp;TrendSheetStgData[Trend],Threshold[#All],5,FALSE)</f>
        <v>5</v>
      </c>
      <c r="M3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5" spans="1:13" x14ac:dyDescent="0.25">
      <c r="A3335" t="s">
        <v>117</v>
      </c>
      <c r="B3335" t="s">
        <v>117</v>
      </c>
      <c r="C3335" t="s">
        <v>91</v>
      </c>
      <c r="D3335" s="1" t="s">
        <v>108</v>
      </c>
      <c r="E3335" t="s">
        <v>93</v>
      </c>
      <c r="F3335" t="s">
        <v>32</v>
      </c>
      <c r="G3335">
        <v>21</v>
      </c>
      <c r="H3335">
        <v>8150</v>
      </c>
      <c r="I3335" s="5">
        <f>IFERROR(VLOOKUP(TrendSheetStgData[Population]&amp;TrendSheetStgData[Cost Basis]&amp;TrendSheetStgData[Period]&amp;TrendSheetStgData[Trend],TrendSheetPrdData[#All],9,FALSE),0)</f>
        <v>8026</v>
      </c>
      <c r="J3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1.5449788188387741</v>
      </c>
      <c r="K3335" s="5">
        <f>VLOOKUP(TrendSheetStgData[Population]&amp;TrendSheetStgData[Trend],Threshold[#All],4,FALSE)</f>
        <v>10</v>
      </c>
      <c r="L3335" s="5">
        <f>VLOOKUP(TrendSheetStgData[Population]&amp;TrendSheetStgData[Trend],Threshold[#All],5,FALSE)</f>
        <v>5</v>
      </c>
      <c r="M3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6" spans="1:13" x14ac:dyDescent="0.25">
      <c r="A3336" t="s">
        <v>117</v>
      </c>
      <c r="B3336" t="s">
        <v>117</v>
      </c>
      <c r="C3336" t="s">
        <v>91</v>
      </c>
      <c r="D3336" s="1" t="s">
        <v>109</v>
      </c>
      <c r="E3336" t="s">
        <v>93</v>
      </c>
      <c r="F3336" t="s">
        <v>32</v>
      </c>
      <c r="G3336">
        <v>21</v>
      </c>
      <c r="H3336">
        <v>5654</v>
      </c>
      <c r="I3336" s="5">
        <f>IFERROR(VLOOKUP(TrendSheetStgData[Population]&amp;TrendSheetStgData[Cost Basis]&amp;TrendSheetStgData[Period]&amp;TrendSheetStgData[Trend],TrendSheetPrdData[#All],9,FALSE),0)</f>
        <v>5457</v>
      </c>
      <c r="J3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3.6100421477002014</v>
      </c>
      <c r="K3336" s="5">
        <f>VLOOKUP(TrendSheetStgData[Population]&amp;TrendSheetStgData[Trend],Threshold[#All],4,FALSE)</f>
        <v>10</v>
      </c>
      <c r="L3336" s="5">
        <f>VLOOKUP(TrendSheetStgData[Population]&amp;TrendSheetStgData[Trend],Threshold[#All],5,FALSE)</f>
        <v>5</v>
      </c>
      <c r="M3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7" spans="1:13" x14ac:dyDescent="0.25">
      <c r="A3337" t="s">
        <v>117</v>
      </c>
      <c r="B3337" t="s">
        <v>117</v>
      </c>
      <c r="C3337" t="s">
        <v>91</v>
      </c>
      <c r="D3337" s="1" t="s">
        <v>110</v>
      </c>
      <c r="E3337" t="s">
        <v>113</v>
      </c>
      <c r="F3337" t="s">
        <v>32</v>
      </c>
      <c r="G3337">
        <v>21</v>
      </c>
      <c r="H3337">
        <v>5574</v>
      </c>
      <c r="I3337" s="5">
        <f>IFERROR(VLOOKUP(TrendSheetStgData[Population]&amp;TrendSheetStgData[Cost Basis]&amp;TrendSheetStgData[Period]&amp;TrendSheetStgData[Trend],TrendSheetPrdData[#All],9,FALSE),0)</f>
        <v>5316</v>
      </c>
      <c r="J3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4.8532731376975171</v>
      </c>
      <c r="K3337" s="5">
        <f>VLOOKUP(TrendSheetStgData[Population]&amp;TrendSheetStgData[Trend],Threshold[#All],4,FALSE)</f>
        <v>10</v>
      </c>
      <c r="L3337" s="5">
        <f>VLOOKUP(TrendSheetStgData[Population]&amp;TrendSheetStgData[Trend],Threshold[#All],5,FALSE)</f>
        <v>5</v>
      </c>
      <c r="M3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38" spans="1:13" x14ac:dyDescent="0.25">
      <c r="A3338" t="s">
        <v>117</v>
      </c>
      <c r="B3338" t="s">
        <v>117</v>
      </c>
      <c r="C3338" t="s">
        <v>91</v>
      </c>
      <c r="D3338" s="1" t="s">
        <v>111</v>
      </c>
      <c r="E3338" t="s">
        <v>113</v>
      </c>
      <c r="F3338" t="s">
        <v>32</v>
      </c>
      <c r="G3338">
        <v>21</v>
      </c>
      <c r="H3338">
        <v>6073</v>
      </c>
      <c r="I3338" s="5">
        <f>IFERROR(VLOOKUP(TrendSheetStgData[Population]&amp;TrendSheetStgData[Cost Basis]&amp;TrendSheetStgData[Period]&amp;TrendSheetStgData[Trend],TrendSheetPrdData[#All],9,FALSE),0)</f>
        <v>5572</v>
      </c>
      <c r="J3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8.9913854989231883</v>
      </c>
      <c r="K3338" s="5">
        <f>VLOOKUP(TrendSheetStgData[Population]&amp;TrendSheetStgData[Trend],Threshold[#All],4,FALSE)</f>
        <v>10</v>
      </c>
      <c r="L3338" s="5">
        <f>VLOOKUP(TrendSheetStgData[Population]&amp;TrendSheetStgData[Trend],Threshold[#All],5,FALSE)</f>
        <v>5</v>
      </c>
      <c r="M3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39" spans="1:13" x14ac:dyDescent="0.25">
      <c r="A3339" t="s">
        <v>117</v>
      </c>
      <c r="B3339" t="s">
        <v>117</v>
      </c>
      <c r="C3339" t="s">
        <v>91</v>
      </c>
      <c r="D3339" s="1" t="s">
        <v>112</v>
      </c>
      <c r="E3339" t="s">
        <v>113</v>
      </c>
      <c r="F3339" t="s">
        <v>32</v>
      </c>
      <c r="G3339">
        <v>21</v>
      </c>
      <c r="H3339">
        <v>3911</v>
      </c>
      <c r="I3339" s="5">
        <f>IFERROR(VLOOKUP(TrendSheetStgData[Population]&amp;TrendSheetStgData[Cost Basis]&amp;TrendSheetStgData[Period]&amp;TrendSheetStgData[Trend],TrendSheetPrdData[#All],9,FALSE),0)</f>
        <v>1112</v>
      </c>
      <c r="J3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251.70863309352515</v>
      </c>
      <c r="K3339" s="5">
        <f>VLOOKUP(TrendSheetStgData[Population]&amp;TrendSheetStgData[Trend],Threshold[#All],4,FALSE)</f>
        <v>10</v>
      </c>
      <c r="L3339" s="5">
        <f>VLOOKUP(TrendSheetStgData[Population]&amp;TrendSheetStgData[Trend],Threshold[#All],5,FALSE)</f>
        <v>5</v>
      </c>
      <c r="M3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40" spans="1:13" x14ac:dyDescent="0.25">
      <c r="A3340" t="s">
        <v>117</v>
      </c>
      <c r="B3340" t="s">
        <v>117</v>
      </c>
      <c r="C3340" t="s">
        <v>91</v>
      </c>
      <c r="D3340" s="1" t="s">
        <v>114</v>
      </c>
      <c r="E3340" t="s">
        <v>113</v>
      </c>
      <c r="F3340" t="s">
        <v>32</v>
      </c>
      <c r="G3340">
        <v>21</v>
      </c>
      <c r="H3340">
        <v>2668</v>
      </c>
      <c r="I3340" s="5">
        <f>IFERROR(VLOOKUP(TrendSheetStgData[Population]&amp;TrendSheetStgData[Cost Basis]&amp;TrendSheetStgData[Period]&amp;TrendSheetStgData[Trend],TrendSheetPrdData[#All],9,FALSE),0)</f>
        <v>0</v>
      </c>
      <c r="J3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40" s="5">
        <f>VLOOKUP(TrendSheetStgData[Population]&amp;TrendSheetStgData[Trend],Threshold[#All],4,FALSE)</f>
        <v>10</v>
      </c>
      <c r="L3340" s="5">
        <f>VLOOKUP(TrendSheetStgData[Population]&amp;TrendSheetStgData[Trend],Threshold[#All],5,FALSE)</f>
        <v>5</v>
      </c>
      <c r="M3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41" spans="1:13" x14ac:dyDescent="0.25">
      <c r="A3341" t="s">
        <v>117</v>
      </c>
      <c r="B3341" t="s">
        <v>117</v>
      </c>
      <c r="C3341" t="s">
        <v>91</v>
      </c>
      <c r="D3341" s="1" t="s">
        <v>92</v>
      </c>
      <c r="E3341" t="s">
        <v>93</v>
      </c>
      <c r="F3341" t="s">
        <v>33</v>
      </c>
      <c r="G3341">
        <v>22</v>
      </c>
      <c r="H3341">
        <v>314</v>
      </c>
      <c r="I3341" s="5">
        <f>IFERROR(VLOOKUP(TrendSheetStgData[Population]&amp;TrendSheetStgData[Cost Basis]&amp;TrendSheetStgData[Period]&amp;TrendSheetStgData[Trend],TrendSheetPrdData[#All],9,FALSE),0)</f>
        <v>314</v>
      </c>
      <c r="J3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41" s="5">
        <f>VLOOKUP(TrendSheetStgData[Population]&amp;TrendSheetStgData[Trend],Threshold[#All],4,FALSE)</f>
        <v>10</v>
      </c>
      <c r="L3341" s="5">
        <f>VLOOKUP(TrendSheetStgData[Population]&amp;TrendSheetStgData[Trend],Threshold[#All],5,FALSE)</f>
        <v>5</v>
      </c>
      <c r="M3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42" spans="1:13" x14ac:dyDescent="0.25">
      <c r="A3342" t="s">
        <v>117</v>
      </c>
      <c r="B3342" t="s">
        <v>117</v>
      </c>
      <c r="C3342" t="s">
        <v>91</v>
      </c>
      <c r="D3342" s="1" t="s">
        <v>94</v>
      </c>
      <c r="E3342" t="s">
        <v>93</v>
      </c>
      <c r="F3342" t="s">
        <v>33</v>
      </c>
      <c r="G3342">
        <v>22</v>
      </c>
      <c r="H3342">
        <v>362</v>
      </c>
      <c r="I3342" s="5">
        <f>IFERROR(VLOOKUP(TrendSheetStgData[Population]&amp;TrendSheetStgData[Cost Basis]&amp;TrendSheetStgData[Period]&amp;TrendSheetStgData[Trend],TrendSheetPrdData[#All],9,FALSE),0)</f>
        <v>362</v>
      </c>
      <c r="J3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42" s="5">
        <f>VLOOKUP(TrendSheetStgData[Population]&amp;TrendSheetStgData[Trend],Threshold[#All],4,FALSE)</f>
        <v>10</v>
      </c>
      <c r="L3342" s="5">
        <f>VLOOKUP(TrendSheetStgData[Population]&amp;TrendSheetStgData[Trend],Threshold[#All],5,FALSE)</f>
        <v>5</v>
      </c>
      <c r="M3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43" spans="1:13" x14ac:dyDescent="0.25">
      <c r="A3343" t="s">
        <v>117</v>
      </c>
      <c r="B3343" t="s">
        <v>117</v>
      </c>
      <c r="C3343" t="s">
        <v>91</v>
      </c>
      <c r="D3343" s="1" t="s">
        <v>95</v>
      </c>
      <c r="E3343" t="s">
        <v>93</v>
      </c>
      <c r="F3343" t="s">
        <v>33</v>
      </c>
      <c r="G3343">
        <v>22</v>
      </c>
      <c r="H3343">
        <v>332</v>
      </c>
      <c r="I3343" s="5">
        <f>IFERROR(VLOOKUP(TrendSheetStgData[Population]&amp;TrendSheetStgData[Cost Basis]&amp;TrendSheetStgData[Period]&amp;TrendSheetStgData[Trend],TrendSheetPrdData[#All],9,FALSE),0)</f>
        <v>332</v>
      </c>
      <c r="J3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43" s="5">
        <f>VLOOKUP(TrendSheetStgData[Population]&amp;TrendSheetStgData[Trend],Threshold[#All],4,FALSE)</f>
        <v>10</v>
      </c>
      <c r="L3343" s="5">
        <f>VLOOKUP(TrendSheetStgData[Population]&amp;TrendSheetStgData[Trend],Threshold[#All],5,FALSE)</f>
        <v>5</v>
      </c>
      <c r="M3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44" spans="1:13" x14ac:dyDescent="0.25">
      <c r="A3344" t="s">
        <v>117</v>
      </c>
      <c r="B3344" t="s">
        <v>117</v>
      </c>
      <c r="C3344" t="s">
        <v>91</v>
      </c>
      <c r="D3344" s="1" t="s">
        <v>96</v>
      </c>
      <c r="E3344" t="s">
        <v>93</v>
      </c>
      <c r="F3344" t="s">
        <v>33</v>
      </c>
      <c r="G3344">
        <v>22</v>
      </c>
      <c r="H3344">
        <v>490</v>
      </c>
      <c r="I3344" s="5">
        <f>IFERROR(VLOOKUP(TrendSheetStgData[Population]&amp;TrendSheetStgData[Cost Basis]&amp;TrendSheetStgData[Period]&amp;TrendSheetStgData[Trend],TrendSheetPrdData[#All],9,FALSE),0)</f>
        <v>490</v>
      </c>
      <c r="J3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44" s="5">
        <f>VLOOKUP(TrendSheetStgData[Population]&amp;TrendSheetStgData[Trend],Threshold[#All],4,FALSE)</f>
        <v>10</v>
      </c>
      <c r="L3344" s="5">
        <f>VLOOKUP(TrendSheetStgData[Population]&amp;TrendSheetStgData[Trend],Threshold[#All],5,FALSE)</f>
        <v>5</v>
      </c>
      <c r="M3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45" spans="1:13" x14ac:dyDescent="0.25">
      <c r="A3345" t="s">
        <v>117</v>
      </c>
      <c r="B3345" t="s">
        <v>117</v>
      </c>
      <c r="C3345" t="s">
        <v>91</v>
      </c>
      <c r="D3345" s="1" t="s">
        <v>97</v>
      </c>
      <c r="E3345" t="s">
        <v>93</v>
      </c>
      <c r="F3345" t="s">
        <v>33</v>
      </c>
      <c r="G3345">
        <v>22</v>
      </c>
      <c r="H3345">
        <v>378</v>
      </c>
      <c r="I3345" s="5">
        <f>IFERROR(VLOOKUP(TrendSheetStgData[Population]&amp;TrendSheetStgData[Cost Basis]&amp;TrendSheetStgData[Period]&amp;TrendSheetStgData[Trend],TrendSheetPrdData[#All],9,FALSE),0)</f>
        <v>398</v>
      </c>
      <c r="J3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5.025125628140704</v>
      </c>
      <c r="K3345" s="5">
        <f>VLOOKUP(TrendSheetStgData[Population]&amp;TrendSheetStgData[Trend],Threshold[#All],4,FALSE)</f>
        <v>10</v>
      </c>
      <c r="L3345" s="5">
        <f>VLOOKUP(TrendSheetStgData[Population]&amp;TrendSheetStgData[Trend],Threshold[#All],5,FALSE)</f>
        <v>5</v>
      </c>
      <c r="M3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46" spans="1:13" x14ac:dyDescent="0.25">
      <c r="A3346" t="s">
        <v>117</v>
      </c>
      <c r="B3346" t="s">
        <v>117</v>
      </c>
      <c r="C3346" t="s">
        <v>91</v>
      </c>
      <c r="D3346" s="1" t="s">
        <v>98</v>
      </c>
      <c r="E3346" t="s">
        <v>93</v>
      </c>
      <c r="F3346" t="s">
        <v>33</v>
      </c>
      <c r="G3346">
        <v>22</v>
      </c>
      <c r="H3346">
        <v>382</v>
      </c>
      <c r="I3346" s="5">
        <f>IFERROR(VLOOKUP(TrendSheetStgData[Population]&amp;TrendSheetStgData[Cost Basis]&amp;TrendSheetStgData[Period]&amp;TrendSheetStgData[Trend],TrendSheetPrdData[#All],9,FALSE),0)</f>
        <v>412</v>
      </c>
      <c r="J3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7.2815533980582519</v>
      </c>
      <c r="K3346" s="5">
        <f>VLOOKUP(TrendSheetStgData[Population]&amp;TrendSheetStgData[Trend],Threshold[#All],4,FALSE)</f>
        <v>10</v>
      </c>
      <c r="L3346" s="5">
        <f>VLOOKUP(TrendSheetStgData[Population]&amp;TrendSheetStgData[Trend],Threshold[#All],5,FALSE)</f>
        <v>5</v>
      </c>
      <c r="M3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47" spans="1:13" x14ac:dyDescent="0.25">
      <c r="A3347" t="s">
        <v>117</v>
      </c>
      <c r="B3347" t="s">
        <v>117</v>
      </c>
      <c r="C3347" t="s">
        <v>91</v>
      </c>
      <c r="D3347" s="1" t="s">
        <v>99</v>
      </c>
      <c r="E3347" t="s">
        <v>93</v>
      </c>
      <c r="F3347" t="s">
        <v>33</v>
      </c>
      <c r="G3347">
        <v>22</v>
      </c>
      <c r="H3347">
        <v>519</v>
      </c>
      <c r="I3347" s="5">
        <f>IFERROR(VLOOKUP(TrendSheetStgData[Population]&amp;TrendSheetStgData[Cost Basis]&amp;TrendSheetStgData[Period]&amp;TrendSheetStgData[Trend],TrendSheetPrdData[#All],9,FALSE),0)</f>
        <v>534</v>
      </c>
      <c r="J3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2.8089887640449436</v>
      </c>
      <c r="K3347" s="5">
        <f>VLOOKUP(TrendSheetStgData[Population]&amp;TrendSheetStgData[Trend],Threshold[#All],4,FALSE)</f>
        <v>10</v>
      </c>
      <c r="L3347" s="5">
        <f>VLOOKUP(TrendSheetStgData[Population]&amp;TrendSheetStgData[Trend],Threshold[#All],5,FALSE)</f>
        <v>5</v>
      </c>
      <c r="M3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48" spans="1:13" x14ac:dyDescent="0.25">
      <c r="A3348" t="s">
        <v>117</v>
      </c>
      <c r="B3348" t="s">
        <v>117</v>
      </c>
      <c r="C3348" t="s">
        <v>91</v>
      </c>
      <c r="D3348" s="1" t="s">
        <v>100</v>
      </c>
      <c r="E3348" t="s">
        <v>93</v>
      </c>
      <c r="F3348" t="s">
        <v>33</v>
      </c>
      <c r="G3348">
        <v>22</v>
      </c>
      <c r="H3348">
        <v>457</v>
      </c>
      <c r="I3348" s="5">
        <f>IFERROR(VLOOKUP(TrendSheetStgData[Population]&amp;TrendSheetStgData[Cost Basis]&amp;TrendSheetStgData[Period]&amp;TrendSheetStgData[Trend],TrendSheetPrdData[#All],9,FALSE),0)</f>
        <v>472</v>
      </c>
      <c r="J3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3.1779661016949152</v>
      </c>
      <c r="K3348" s="5">
        <f>VLOOKUP(TrendSheetStgData[Population]&amp;TrendSheetStgData[Trend],Threshold[#All],4,FALSE)</f>
        <v>10</v>
      </c>
      <c r="L3348" s="5">
        <f>VLOOKUP(TrendSheetStgData[Population]&amp;TrendSheetStgData[Trend],Threshold[#All],5,FALSE)</f>
        <v>5</v>
      </c>
      <c r="M3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49" spans="1:13" x14ac:dyDescent="0.25">
      <c r="A3349" t="s">
        <v>117</v>
      </c>
      <c r="B3349" t="s">
        <v>117</v>
      </c>
      <c r="C3349" t="s">
        <v>91</v>
      </c>
      <c r="D3349" s="1" t="s">
        <v>101</v>
      </c>
      <c r="E3349" t="s">
        <v>93</v>
      </c>
      <c r="F3349" t="s">
        <v>33</v>
      </c>
      <c r="G3349">
        <v>22</v>
      </c>
      <c r="H3349">
        <v>656</v>
      </c>
      <c r="I3349" s="5">
        <f>IFERROR(VLOOKUP(TrendSheetStgData[Population]&amp;TrendSheetStgData[Cost Basis]&amp;TrendSheetStgData[Period]&amp;TrendSheetStgData[Trend],TrendSheetPrdData[#All],9,FALSE),0)</f>
        <v>710</v>
      </c>
      <c r="J3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7.605633802816901</v>
      </c>
      <c r="K3349" s="5">
        <f>VLOOKUP(TrendSheetStgData[Population]&amp;TrendSheetStgData[Trend],Threshold[#All],4,FALSE)</f>
        <v>10</v>
      </c>
      <c r="L3349" s="5">
        <f>VLOOKUP(TrendSheetStgData[Population]&amp;TrendSheetStgData[Trend],Threshold[#All],5,FALSE)</f>
        <v>5</v>
      </c>
      <c r="M3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0" spans="1:13" x14ac:dyDescent="0.25">
      <c r="A3350" t="s">
        <v>117</v>
      </c>
      <c r="B3350" t="s">
        <v>117</v>
      </c>
      <c r="C3350" t="s">
        <v>91</v>
      </c>
      <c r="D3350" s="1" t="s">
        <v>102</v>
      </c>
      <c r="E3350" t="s">
        <v>93</v>
      </c>
      <c r="F3350" t="s">
        <v>33</v>
      </c>
      <c r="G3350">
        <v>22</v>
      </c>
      <c r="H3350">
        <v>475</v>
      </c>
      <c r="I3350" s="5">
        <f>IFERROR(VLOOKUP(TrendSheetStgData[Population]&amp;TrendSheetStgData[Cost Basis]&amp;TrendSheetStgData[Period]&amp;TrendSheetStgData[Trend],TrendSheetPrdData[#All],9,FALSE),0)</f>
        <v>513</v>
      </c>
      <c r="J3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7.4074074074074066</v>
      </c>
      <c r="K3350" s="5">
        <f>VLOOKUP(TrendSheetStgData[Population]&amp;TrendSheetStgData[Trend],Threshold[#All],4,FALSE)</f>
        <v>10</v>
      </c>
      <c r="L3350" s="5">
        <f>VLOOKUP(TrendSheetStgData[Population]&amp;TrendSheetStgData[Trend],Threshold[#All],5,FALSE)</f>
        <v>5</v>
      </c>
      <c r="M3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1" spans="1:13" x14ac:dyDescent="0.25">
      <c r="A3351" t="s">
        <v>117</v>
      </c>
      <c r="B3351" t="s">
        <v>117</v>
      </c>
      <c r="C3351" t="s">
        <v>91</v>
      </c>
      <c r="D3351" s="1" t="s">
        <v>103</v>
      </c>
      <c r="E3351" t="s">
        <v>93</v>
      </c>
      <c r="F3351" t="s">
        <v>33</v>
      </c>
      <c r="G3351">
        <v>22</v>
      </c>
      <c r="H3351">
        <v>427</v>
      </c>
      <c r="I3351" s="5">
        <f>IFERROR(VLOOKUP(TrendSheetStgData[Population]&amp;TrendSheetStgData[Cost Basis]&amp;TrendSheetStgData[Period]&amp;TrendSheetStgData[Trend],TrendSheetPrdData[#All],9,FALSE),0)</f>
        <v>457</v>
      </c>
      <c r="J3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6.5645514223194743</v>
      </c>
      <c r="K3351" s="5">
        <f>VLOOKUP(TrendSheetStgData[Population]&amp;TrendSheetStgData[Trend],Threshold[#All],4,FALSE)</f>
        <v>10</v>
      </c>
      <c r="L3351" s="5">
        <f>VLOOKUP(TrendSheetStgData[Population]&amp;TrendSheetStgData[Trend],Threshold[#All],5,FALSE)</f>
        <v>5</v>
      </c>
      <c r="M3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2" spans="1:13" x14ac:dyDescent="0.25">
      <c r="A3352" t="s">
        <v>117</v>
      </c>
      <c r="B3352" t="s">
        <v>117</v>
      </c>
      <c r="C3352" t="s">
        <v>91</v>
      </c>
      <c r="D3352" s="1" t="s">
        <v>104</v>
      </c>
      <c r="E3352" t="s">
        <v>93</v>
      </c>
      <c r="F3352" t="s">
        <v>33</v>
      </c>
      <c r="G3352">
        <v>22</v>
      </c>
      <c r="H3352">
        <v>505</v>
      </c>
      <c r="I3352" s="5">
        <f>IFERROR(VLOOKUP(TrendSheetStgData[Population]&amp;TrendSheetStgData[Cost Basis]&amp;TrendSheetStgData[Period]&amp;TrendSheetStgData[Trend],TrendSheetPrdData[#All],9,FALSE),0)</f>
        <v>537</v>
      </c>
      <c r="J3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5.9590316573556796</v>
      </c>
      <c r="K3352" s="5">
        <f>VLOOKUP(TrendSheetStgData[Population]&amp;TrendSheetStgData[Trend],Threshold[#All],4,FALSE)</f>
        <v>10</v>
      </c>
      <c r="L3352" s="5">
        <f>VLOOKUP(TrendSheetStgData[Population]&amp;TrendSheetStgData[Trend],Threshold[#All],5,FALSE)</f>
        <v>5</v>
      </c>
      <c r="M3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3" spans="1:13" x14ac:dyDescent="0.25">
      <c r="A3353" t="s">
        <v>117</v>
      </c>
      <c r="B3353" t="s">
        <v>117</v>
      </c>
      <c r="C3353" t="s">
        <v>91</v>
      </c>
      <c r="D3353" s="1" t="s">
        <v>105</v>
      </c>
      <c r="E3353" t="s">
        <v>93</v>
      </c>
      <c r="F3353" t="s">
        <v>33</v>
      </c>
      <c r="G3353">
        <v>22</v>
      </c>
      <c r="H3353">
        <v>474</v>
      </c>
      <c r="I3353" s="5">
        <f>IFERROR(VLOOKUP(TrendSheetStgData[Population]&amp;TrendSheetStgData[Cost Basis]&amp;TrendSheetStgData[Period]&amp;TrendSheetStgData[Trend],TrendSheetPrdData[#All],9,FALSE),0)</f>
        <v>487</v>
      </c>
      <c r="J3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2.6694045174537986</v>
      </c>
      <c r="K3353" s="5">
        <f>VLOOKUP(TrendSheetStgData[Population]&amp;TrendSheetStgData[Trend],Threshold[#All],4,FALSE)</f>
        <v>10</v>
      </c>
      <c r="L3353" s="5">
        <f>VLOOKUP(TrendSheetStgData[Population]&amp;TrendSheetStgData[Trend],Threshold[#All],5,FALSE)</f>
        <v>5</v>
      </c>
      <c r="M3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54" spans="1:13" x14ac:dyDescent="0.25">
      <c r="A3354" t="s">
        <v>117</v>
      </c>
      <c r="B3354" t="s">
        <v>117</v>
      </c>
      <c r="C3354" t="s">
        <v>91</v>
      </c>
      <c r="D3354" s="1" t="s">
        <v>106</v>
      </c>
      <c r="E3354" t="s">
        <v>93</v>
      </c>
      <c r="F3354" t="s">
        <v>33</v>
      </c>
      <c r="G3354">
        <v>22</v>
      </c>
      <c r="H3354">
        <v>385</v>
      </c>
      <c r="I3354" s="5">
        <f>IFERROR(VLOOKUP(TrendSheetStgData[Population]&amp;TrendSheetStgData[Cost Basis]&amp;TrendSheetStgData[Period]&amp;TrendSheetStgData[Trend],TrendSheetPrdData[#All],9,FALSE),0)</f>
        <v>418</v>
      </c>
      <c r="J3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7.8947368421052628</v>
      </c>
      <c r="K3354" s="5">
        <f>VLOOKUP(TrendSheetStgData[Population]&amp;TrendSheetStgData[Trend],Threshold[#All],4,FALSE)</f>
        <v>10</v>
      </c>
      <c r="L3354" s="5">
        <f>VLOOKUP(TrendSheetStgData[Population]&amp;TrendSheetStgData[Trend],Threshold[#All],5,FALSE)</f>
        <v>5</v>
      </c>
      <c r="M3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5" spans="1:13" x14ac:dyDescent="0.25">
      <c r="A3355" t="s">
        <v>117</v>
      </c>
      <c r="B3355" t="s">
        <v>117</v>
      </c>
      <c r="C3355" t="s">
        <v>91</v>
      </c>
      <c r="D3355" s="1" t="s">
        <v>107</v>
      </c>
      <c r="E3355" t="s">
        <v>93</v>
      </c>
      <c r="F3355" t="s">
        <v>33</v>
      </c>
      <c r="G3355">
        <v>22</v>
      </c>
      <c r="H3355">
        <v>493</v>
      </c>
      <c r="I3355" s="5">
        <f>IFERROR(VLOOKUP(TrendSheetStgData[Population]&amp;TrendSheetStgData[Cost Basis]&amp;TrendSheetStgData[Period]&amp;TrendSheetStgData[Trend],TrendSheetPrdData[#All],9,FALSE),0)</f>
        <v>521</v>
      </c>
      <c r="J3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5.3742802303262955</v>
      </c>
      <c r="K3355" s="5">
        <f>VLOOKUP(TrendSheetStgData[Population]&amp;TrendSheetStgData[Trend],Threshold[#All],4,FALSE)</f>
        <v>10</v>
      </c>
      <c r="L3355" s="5">
        <f>VLOOKUP(TrendSheetStgData[Population]&amp;TrendSheetStgData[Trend],Threshold[#All],5,FALSE)</f>
        <v>5</v>
      </c>
      <c r="M3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6" spans="1:13" x14ac:dyDescent="0.25">
      <c r="A3356" t="s">
        <v>117</v>
      </c>
      <c r="B3356" t="s">
        <v>117</v>
      </c>
      <c r="C3356" t="s">
        <v>91</v>
      </c>
      <c r="D3356" s="1" t="s">
        <v>108</v>
      </c>
      <c r="E3356" t="s">
        <v>93</v>
      </c>
      <c r="F3356" t="s">
        <v>33</v>
      </c>
      <c r="G3356">
        <v>22</v>
      </c>
      <c r="H3356">
        <v>496</v>
      </c>
      <c r="I3356" s="5">
        <f>IFERROR(VLOOKUP(TrendSheetStgData[Population]&amp;TrendSheetStgData[Cost Basis]&amp;TrendSheetStgData[Period]&amp;TrendSheetStgData[Trend],TrendSheetPrdData[#All],9,FALSE),0)</f>
        <v>525</v>
      </c>
      <c r="J3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5.5238095238095237</v>
      </c>
      <c r="K3356" s="5">
        <f>VLOOKUP(TrendSheetStgData[Population]&amp;TrendSheetStgData[Trend],Threshold[#All],4,FALSE)</f>
        <v>10</v>
      </c>
      <c r="L3356" s="5">
        <f>VLOOKUP(TrendSheetStgData[Population]&amp;TrendSheetStgData[Trend],Threshold[#All],5,FALSE)</f>
        <v>5</v>
      </c>
      <c r="M3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7" spans="1:13" x14ac:dyDescent="0.25">
      <c r="A3357" t="s">
        <v>117</v>
      </c>
      <c r="B3357" t="s">
        <v>117</v>
      </c>
      <c r="C3357" t="s">
        <v>91</v>
      </c>
      <c r="D3357" s="1" t="s">
        <v>109</v>
      </c>
      <c r="E3357" t="s">
        <v>93</v>
      </c>
      <c r="F3357" t="s">
        <v>33</v>
      </c>
      <c r="G3357">
        <v>22</v>
      </c>
      <c r="H3357">
        <v>314</v>
      </c>
      <c r="I3357" s="5">
        <f>IFERROR(VLOOKUP(TrendSheetStgData[Population]&amp;TrendSheetStgData[Cost Basis]&amp;TrendSheetStgData[Period]&amp;TrendSheetStgData[Trend],TrendSheetPrdData[#All],9,FALSE),0)</f>
        <v>316</v>
      </c>
      <c r="J3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0.63291139240506333</v>
      </c>
      <c r="K3357" s="5">
        <f>VLOOKUP(TrendSheetStgData[Population]&amp;TrendSheetStgData[Trend],Threshold[#All],4,FALSE)</f>
        <v>10</v>
      </c>
      <c r="L3357" s="5">
        <f>VLOOKUP(TrendSheetStgData[Population]&amp;TrendSheetStgData[Trend],Threshold[#All],5,FALSE)</f>
        <v>5</v>
      </c>
      <c r="M3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58" spans="1:13" x14ac:dyDescent="0.25">
      <c r="A3358" t="s">
        <v>117</v>
      </c>
      <c r="B3358" t="s">
        <v>117</v>
      </c>
      <c r="C3358" t="s">
        <v>91</v>
      </c>
      <c r="D3358" s="1" t="s">
        <v>110</v>
      </c>
      <c r="E3358" t="s">
        <v>113</v>
      </c>
      <c r="F3358" t="s">
        <v>33</v>
      </c>
      <c r="G3358">
        <v>22</v>
      </c>
      <c r="H3358">
        <v>437</v>
      </c>
      <c r="I3358" s="5">
        <f>IFERROR(VLOOKUP(TrendSheetStgData[Population]&amp;TrendSheetStgData[Cost Basis]&amp;TrendSheetStgData[Period]&amp;TrendSheetStgData[Trend],TrendSheetPrdData[#All],9,FALSE),0)</f>
        <v>414</v>
      </c>
      <c r="J3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5.5555555555555554</v>
      </c>
      <c r="K3358" s="5">
        <f>VLOOKUP(TrendSheetStgData[Population]&amp;TrendSheetStgData[Trend],Threshold[#All],4,FALSE)</f>
        <v>10</v>
      </c>
      <c r="L3358" s="5">
        <f>VLOOKUP(TrendSheetStgData[Population]&amp;TrendSheetStgData[Trend],Threshold[#All],5,FALSE)</f>
        <v>5</v>
      </c>
      <c r="M3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59" spans="1:13" x14ac:dyDescent="0.25">
      <c r="A3359" t="s">
        <v>117</v>
      </c>
      <c r="B3359" t="s">
        <v>117</v>
      </c>
      <c r="C3359" t="s">
        <v>91</v>
      </c>
      <c r="D3359" s="1" t="s">
        <v>111</v>
      </c>
      <c r="E3359" t="s">
        <v>113</v>
      </c>
      <c r="F3359" t="s">
        <v>33</v>
      </c>
      <c r="G3359">
        <v>22</v>
      </c>
      <c r="H3359">
        <v>377</v>
      </c>
      <c r="I3359" s="5">
        <f>IFERROR(VLOOKUP(TrendSheetStgData[Population]&amp;TrendSheetStgData[Cost Basis]&amp;TrendSheetStgData[Period]&amp;TrendSheetStgData[Trend],TrendSheetPrdData[#All],9,FALSE),0)</f>
        <v>357</v>
      </c>
      <c r="J3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5.6022408963585439</v>
      </c>
      <c r="K3359" s="5">
        <f>VLOOKUP(TrendSheetStgData[Population]&amp;TrendSheetStgData[Trend],Threshold[#All],4,FALSE)</f>
        <v>10</v>
      </c>
      <c r="L3359" s="5">
        <f>VLOOKUP(TrendSheetStgData[Population]&amp;TrendSheetStgData[Trend],Threshold[#All],5,FALSE)</f>
        <v>5</v>
      </c>
      <c r="M3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360" spans="1:13" x14ac:dyDescent="0.25">
      <c r="A3360" t="s">
        <v>117</v>
      </c>
      <c r="B3360" t="s">
        <v>117</v>
      </c>
      <c r="C3360" t="s">
        <v>91</v>
      </c>
      <c r="D3360" s="1" t="s">
        <v>112</v>
      </c>
      <c r="E3360" t="s">
        <v>113</v>
      </c>
      <c r="F3360" t="s">
        <v>33</v>
      </c>
      <c r="G3360">
        <v>22</v>
      </c>
      <c r="H3360">
        <v>286</v>
      </c>
      <c r="I3360" s="5">
        <f>IFERROR(VLOOKUP(TrendSheetStgData[Population]&amp;TrendSheetStgData[Cost Basis]&amp;TrendSheetStgData[Period]&amp;TrendSheetStgData[Trend],TrendSheetPrdData[#All],9,FALSE),0)</f>
        <v>104</v>
      </c>
      <c r="J3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175</v>
      </c>
      <c r="K3360" s="5">
        <f>VLOOKUP(TrendSheetStgData[Population]&amp;TrendSheetStgData[Trend],Threshold[#All],4,FALSE)</f>
        <v>10</v>
      </c>
      <c r="L3360" s="5">
        <f>VLOOKUP(TrendSheetStgData[Population]&amp;TrendSheetStgData[Trend],Threshold[#All],5,FALSE)</f>
        <v>5</v>
      </c>
      <c r="M3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61" spans="1:13" x14ac:dyDescent="0.25">
      <c r="A3361" t="s">
        <v>117</v>
      </c>
      <c r="B3361" t="s">
        <v>117</v>
      </c>
      <c r="C3361" t="s">
        <v>91</v>
      </c>
      <c r="D3361" s="1" t="s">
        <v>114</v>
      </c>
      <c r="E3361" t="s">
        <v>113</v>
      </c>
      <c r="F3361" t="s">
        <v>33</v>
      </c>
      <c r="G3361">
        <v>22</v>
      </c>
      <c r="H3361">
        <v>240</v>
      </c>
      <c r="I3361" s="5">
        <f>IFERROR(VLOOKUP(TrendSheetStgData[Population]&amp;TrendSheetStgData[Cost Basis]&amp;TrendSheetStgData[Period]&amp;TrendSheetStgData[Trend],TrendSheetPrdData[#All],9,FALSE),0)</f>
        <v>0</v>
      </c>
      <c r="J3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61" s="5">
        <f>VLOOKUP(TrendSheetStgData[Population]&amp;TrendSheetStgData[Trend],Threshold[#All],4,FALSE)</f>
        <v>10</v>
      </c>
      <c r="L3361" s="5">
        <f>VLOOKUP(TrendSheetStgData[Population]&amp;TrendSheetStgData[Trend],Threshold[#All],5,FALSE)</f>
        <v>5</v>
      </c>
      <c r="M3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62" spans="1:13" x14ac:dyDescent="0.25">
      <c r="A3362" t="s">
        <v>117</v>
      </c>
      <c r="B3362" t="s">
        <v>117</v>
      </c>
      <c r="C3362" t="s">
        <v>91</v>
      </c>
      <c r="D3362" s="1" t="s">
        <v>92</v>
      </c>
      <c r="E3362" t="s">
        <v>93</v>
      </c>
      <c r="F3362" t="s">
        <v>34</v>
      </c>
      <c r="G3362">
        <v>23</v>
      </c>
      <c r="H3362">
        <v>3180</v>
      </c>
      <c r="I3362" s="5">
        <f>IFERROR(VLOOKUP(TrendSheetStgData[Population]&amp;TrendSheetStgData[Cost Basis]&amp;TrendSheetStgData[Period]&amp;TrendSheetStgData[Trend],TrendSheetPrdData[#All],9,FALSE),0)</f>
        <v>3180</v>
      </c>
      <c r="J3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2" s="5">
        <f>VLOOKUP(TrendSheetStgData[Population]&amp;TrendSheetStgData[Trend],Threshold[#All],4,FALSE)</f>
        <v>10</v>
      </c>
      <c r="L3362" s="5">
        <f>VLOOKUP(TrendSheetStgData[Population]&amp;TrendSheetStgData[Trend],Threshold[#All],5,FALSE)</f>
        <v>5</v>
      </c>
      <c r="M3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3" spans="1:13" x14ac:dyDescent="0.25">
      <c r="A3363" t="s">
        <v>117</v>
      </c>
      <c r="B3363" t="s">
        <v>117</v>
      </c>
      <c r="C3363" t="s">
        <v>91</v>
      </c>
      <c r="D3363" s="1" t="s">
        <v>94</v>
      </c>
      <c r="E3363" t="s">
        <v>93</v>
      </c>
      <c r="F3363" t="s">
        <v>34</v>
      </c>
      <c r="G3363">
        <v>23</v>
      </c>
      <c r="H3363">
        <v>3353</v>
      </c>
      <c r="I3363" s="5">
        <f>IFERROR(VLOOKUP(TrendSheetStgData[Population]&amp;TrendSheetStgData[Cost Basis]&amp;TrendSheetStgData[Period]&amp;TrendSheetStgData[Trend],TrendSheetPrdData[#All],9,FALSE),0)</f>
        <v>3353</v>
      </c>
      <c r="J3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3" s="5">
        <f>VLOOKUP(TrendSheetStgData[Population]&amp;TrendSheetStgData[Trend],Threshold[#All],4,FALSE)</f>
        <v>10</v>
      </c>
      <c r="L3363" s="5">
        <f>VLOOKUP(TrendSheetStgData[Population]&amp;TrendSheetStgData[Trend],Threshold[#All],5,FALSE)</f>
        <v>5</v>
      </c>
      <c r="M3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4" spans="1:13" x14ac:dyDescent="0.25">
      <c r="A3364" t="s">
        <v>117</v>
      </c>
      <c r="B3364" t="s">
        <v>117</v>
      </c>
      <c r="C3364" t="s">
        <v>91</v>
      </c>
      <c r="D3364" s="1" t="s">
        <v>95</v>
      </c>
      <c r="E3364" t="s">
        <v>93</v>
      </c>
      <c r="F3364" t="s">
        <v>34</v>
      </c>
      <c r="G3364">
        <v>23</v>
      </c>
      <c r="H3364">
        <v>3263</v>
      </c>
      <c r="I3364" s="5">
        <f>IFERROR(VLOOKUP(TrendSheetStgData[Population]&amp;TrendSheetStgData[Cost Basis]&amp;TrendSheetStgData[Period]&amp;TrendSheetStgData[Trend],TrendSheetPrdData[#All],9,FALSE),0)</f>
        <v>3263</v>
      </c>
      <c r="J3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4" s="5">
        <f>VLOOKUP(TrendSheetStgData[Population]&amp;TrendSheetStgData[Trend],Threshold[#All],4,FALSE)</f>
        <v>10</v>
      </c>
      <c r="L3364" s="5">
        <f>VLOOKUP(TrendSheetStgData[Population]&amp;TrendSheetStgData[Trend],Threshold[#All],5,FALSE)</f>
        <v>5</v>
      </c>
      <c r="M3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5" spans="1:13" x14ac:dyDescent="0.25">
      <c r="A3365" t="s">
        <v>117</v>
      </c>
      <c r="B3365" t="s">
        <v>117</v>
      </c>
      <c r="C3365" t="s">
        <v>91</v>
      </c>
      <c r="D3365" s="1" t="s">
        <v>96</v>
      </c>
      <c r="E3365" t="s">
        <v>93</v>
      </c>
      <c r="F3365" t="s">
        <v>34</v>
      </c>
      <c r="G3365">
        <v>23</v>
      </c>
      <c r="H3365">
        <v>3671</v>
      </c>
      <c r="I3365" s="5">
        <f>IFERROR(VLOOKUP(TrendSheetStgData[Population]&amp;TrendSheetStgData[Cost Basis]&amp;TrendSheetStgData[Period]&amp;TrendSheetStgData[Trend],TrendSheetPrdData[#All],9,FALSE),0)</f>
        <v>3671</v>
      </c>
      <c r="J3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5" s="5">
        <f>VLOOKUP(TrendSheetStgData[Population]&amp;TrendSheetStgData[Trend],Threshold[#All],4,FALSE)</f>
        <v>10</v>
      </c>
      <c r="L3365" s="5">
        <f>VLOOKUP(TrendSheetStgData[Population]&amp;TrendSheetStgData[Trend],Threshold[#All],5,FALSE)</f>
        <v>5</v>
      </c>
      <c r="M3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6" spans="1:13" x14ac:dyDescent="0.25">
      <c r="A3366" t="s">
        <v>117</v>
      </c>
      <c r="B3366" t="s">
        <v>117</v>
      </c>
      <c r="C3366" t="s">
        <v>91</v>
      </c>
      <c r="D3366" s="1" t="s">
        <v>97</v>
      </c>
      <c r="E3366" t="s">
        <v>93</v>
      </c>
      <c r="F3366" t="s">
        <v>34</v>
      </c>
      <c r="G3366">
        <v>23</v>
      </c>
      <c r="H3366">
        <v>3983</v>
      </c>
      <c r="I3366" s="5">
        <f>IFERROR(VLOOKUP(TrendSheetStgData[Population]&amp;TrendSheetStgData[Cost Basis]&amp;TrendSheetStgData[Period]&amp;TrendSheetStgData[Trend],TrendSheetPrdData[#All],9,FALSE),0)</f>
        <v>3983</v>
      </c>
      <c r="J3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6" s="5">
        <f>VLOOKUP(TrendSheetStgData[Population]&amp;TrendSheetStgData[Trend],Threshold[#All],4,FALSE)</f>
        <v>10</v>
      </c>
      <c r="L3366" s="5">
        <f>VLOOKUP(TrendSheetStgData[Population]&amp;TrendSheetStgData[Trend],Threshold[#All],5,FALSE)</f>
        <v>5</v>
      </c>
      <c r="M3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7" spans="1:13" x14ac:dyDescent="0.25">
      <c r="A3367" t="s">
        <v>117</v>
      </c>
      <c r="B3367" t="s">
        <v>117</v>
      </c>
      <c r="C3367" t="s">
        <v>91</v>
      </c>
      <c r="D3367" s="1" t="s">
        <v>98</v>
      </c>
      <c r="E3367" t="s">
        <v>93</v>
      </c>
      <c r="F3367" t="s">
        <v>34</v>
      </c>
      <c r="G3367">
        <v>23</v>
      </c>
      <c r="H3367">
        <v>4250</v>
      </c>
      <c r="I3367" s="5">
        <f>IFERROR(VLOOKUP(TrendSheetStgData[Population]&amp;TrendSheetStgData[Cost Basis]&amp;TrendSheetStgData[Period]&amp;TrendSheetStgData[Trend],TrendSheetPrdData[#All],9,FALSE),0)</f>
        <v>4250</v>
      </c>
      <c r="J3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7" s="5">
        <f>VLOOKUP(TrendSheetStgData[Population]&amp;TrendSheetStgData[Trend],Threshold[#All],4,FALSE)</f>
        <v>10</v>
      </c>
      <c r="L3367" s="5">
        <f>VLOOKUP(TrendSheetStgData[Population]&amp;TrendSheetStgData[Trend],Threshold[#All],5,FALSE)</f>
        <v>5</v>
      </c>
      <c r="M3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8" spans="1:13" x14ac:dyDescent="0.25">
      <c r="A3368" t="s">
        <v>117</v>
      </c>
      <c r="B3368" t="s">
        <v>117</v>
      </c>
      <c r="C3368" t="s">
        <v>91</v>
      </c>
      <c r="D3368" s="1" t="s">
        <v>99</v>
      </c>
      <c r="E3368" t="s">
        <v>93</v>
      </c>
      <c r="F3368" t="s">
        <v>34</v>
      </c>
      <c r="G3368">
        <v>23</v>
      </c>
      <c r="H3368">
        <v>4800</v>
      </c>
      <c r="I3368" s="5">
        <f>IFERROR(VLOOKUP(TrendSheetStgData[Population]&amp;TrendSheetStgData[Cost Basis]&amp;TrendSheetStgData[Period]&amp;TrendSheetStgData[Trend],TrendSheetPrdData[#All],9,FALSE),0)</f>
        <v>4800</v>
      </c>
      <c r="J3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8" s="5">
        <f>VLOOKUP(TrendSheetStgData[Population]&amp;TrendSheetStgData[Trend],Threshold[#All],4,FALSE)</f>
        <v>10</v>
      </c>
      <c r="L3368" s="5">
        <f>VLOOKUP(TrendSheetStgData[Population]&amp;TrendSheetStgData[Trend],Threshold[#All],5,FALSE)</f>
        <v>5</v>
      </c>
      <c r="M3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69" spans="1:13" x14ac:dyDescent="0.25">
      <c r="A3369" t="s">
        <v>117</v>
      </c>
      <c r="B3369" t="s">
        <v>117</v>
      </c>
      <c r="C3369" t="s">
        <v>91</v>
      </c>
      <c r="D3369" s="1" t="s">
        <v>100</v>
      </c>
      <c r="E3369" t="s">
        <v>93</v>
      </c>
      <c r="F3369" t="s">
        <v>34</v>
      </c>
      <c r="G3369">
        <v>23</v>
      </c>
      <c r="H3369">
        <v>4451</v>
      </c>
      <c r="I3369" s="5">
        <f>IFERROR(VLOOKUP(TrendSheetStgData[Population]&amp;TrendSheetStgData[Cost Basis]&amp;TrendSheetStgData[Period]&amp;TrendSheetStgData[Trend],TrendSheetPrdData[#All],9,FALSE),0)</f>
        <v>4451</v>
      </c>
      <c r="J3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69" s="5">
        <f>VLOOKUP(TrendSheetStgData[Population]&amp;TrendSheetStgData[Trend],Threshold[#All],4,FALSE)</f>
        <v>10</v>
      </c>
      <c r="L3369" s="5">
        <f>VLOOKUP(TrendSheetStgData[Population]&amp;TrendSheetStgData[Trend],Threshold[#All],5,FALSE)</f>
        <v>5</v>
      </c>
      <c r="M3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0" spans="1:13" x14ac:dyDescent="0.25">
      <c r="A3370" t="s">
        <v>117</v>
      </c>
      <c r="B3370" t="s">
        <v>117</v>
      </c>
      <c r="C3370" t="s">
        <v>91</v>
      </c>
      <c r="D3370" s="1" t="s">
        <v>101</v>
      </c>
      <c r="E3370" t="s">
        <v>93</v>
      </c>
      <c r="F3370" t="s">
        <v>34</v>
      </c>
      <c r="G3370">
        <v>23</v>
      </c>
      <c r="H3370">
        <v>4491</v>
      </c>
      <c r="I3370" s="5">
        <f>IFERROR(VLOOKUP(TrendSheetStgData[Population]&amp;TrendSheetStgData[Cost Basis]&amp;TrendSheetStgData[Period]&amp;TrendSheetStgData[Trend],TrendSheetPrdData[#All],9,FALSE),0)</f>
        <v>4491</v>
      </c>
      <c r="J3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0" s="5">
        <f>VLOOKUP(TrendSheetStgData[Population]&amp;TrendSheetStgData[Trend],Threshold[#All],4,FALSE)</f>
        <v>10</v>
      </c>
      <c r="L3370" s="5">
        <f>VLOOKUP(TrendSheetStgData[Population]&amp;TrendSheetStgData[Trend],Threshold[#All],5,FALSE)</f>
        <v>5</v>
      </c>
      <c r="M3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1" spans="1:13" x14ac:dyDescent="0.25">
      <c r="A3371" t="s">
        <v>117</v>
      </c>
      <c r="B3371" t="s">
        <v>117</v>
      </c>
      <c r="C3371" t="s">
        <v>91</v>
      </c>
      <c r="D3371" s="1" t="s">
        <v>102</v>
      </c>
      <c r="E3371" t="s">
        <v>93</v>
      </c>
      <c r="F3371" t="s">
        <v>34</v>
      </c>
      <c r="G3371">
        <v>23</v>
      </c>
      <c r="H3371">
        <v>4565</v>
      </c>
      <c r="I3371" s="5">
        <f>IFERROR(VLOOKUP(TrendSheetStgData[Population]&amp;TrendSheetStgData[Cost Basis]&amp;TrendSheetStgData[Period]&amp;TrendSheetStgData[Trend],TrendSheetPrdData[#All],9,FALSE),0)</f>
        <v>4565</v>
      </c>
      <c r="J3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1" s="5">
        <f>VLOOKUP(TrendSheetStgData[Population]&amp;TrendSheetStgData[Trend],Threshold[#All],4,FALSE)</f>
        <v>10</v>
      </c>
      <c r="L3371" s="5">
        <f>VLOOKUP(TrendSheetStgData[Population]&amp;TrendSheetStgData[Trend],Threshold[#All],5,FALSE)</f>
        <v>5</v>
      </c>
      <c r="M3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2" spans="1:13" x14ac:dyDescent="0.25">
      <c r="A3372" t="s">
        <v>117</v>
      </c>
      <c r="B3372" t="s">
        <v>117</v>
      </c>
      <c r="C3372" t="s">
        <v>91</v>
      </c>
      <c r="D3372" s="1" t="s">
        <v>103</v>
      </c>
      <c r="E3372" t="s">
        <v>93</v>
      </c>
      <c r="F3372" t="s">
        <v>34</v>
      </c>
      <c r="G3372">
        <v>23</v>
      </c>
      <c r="H3372">
        <v>4482</v>
      </c>
      <c r="I3372" s="5">
        <f>IFERROR(VLOOKUP(TrendSheetStgData[Population]&amp;TrendSheetStgData[Cost Basis]&amp;TrendSheetStgData[Period]&amp;TrendSheetStgData[Trend],TrendSheetPrdData[#All],9,FALSE),0)</f>
        <v>4482</v>
      </c>
      <c r="J3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2" s="5">
        <f>VLOOKUP(TrendSheetStgData[Population]&amp;TrendSheetStgData[Trend],Threshold[#All],4,FALSE)</f>
        <v>10</v>
      </c>
      <c r="L3372" s="5">
        <f>VLOOKUP(TrendSheetStgData[Population]&amp;TrendSheetStgData[Trend],Threshold[#All],5,FALSE)</f>
        <v>5</v>
      </c>
      <c r="M3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3" spans="1:13" x14ac:dyDescent="0.25">
      <c r="A3373" t="s">
        <v>117</v>
      </c>
      <c r="B3373" t="s">
        <v>117</v>
      </c>
      <c r="C3373" t="s">
        <v>91</v>
      </c>
      <c r="D3373" s="1" t="s">
        <v>104</v>
      </c>
      <c r="E3373" t="s">
        <v>93</v>
      </c>
      <c r="F3373" t="s">
        <v>34</v>
      </c>
      <c r="G3373">
        <v>23</v>
      </c>
      <c r="H3373">
        <v>5049</v>
      </c>
      <c r="I3373" s="5">
        <f>IFERROR(VLOOKUP(TrendSheetStgData[Population]&amp;TrendSheetStgData[Cost Basis]&amp;TrendSheetStgData[Period]&amp;TrendSheetStgData[Trend],TrendSheetPrdData[#All],9,FALSE),0)</f>
        <v>5049</v>
      </c>
      <c r="J3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3" s="5">
        <f>VLOOKUP(TrendSheetStgData[Population]&amp;TrendSheetStgData[Trend],Threshold[#All],4,FALSE)</f>
        <v>10</v>
      </c>
      <c r="L3373" s="5">
        <f>VLOOKUP(TrendSheetStgData[Population]&amp;TrendSheetStgData[Trend],Threshold[#All],5,FALSE)</f>
        <v>5</v>
      </c>
      <c r="M3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4" spans="1:13" x14ac:dyDescent="0.25">
      <c r="A3374" t="s">
        <v>117</v>
      </c>
      <c r="B3374" t="s">
        <v>117</v>
      </c>
      <c r="C3374" t="s">
        <v>91</v>
      </c>
      <c r="D3374" s="1" t="s">
        <v>105</v>
      </c>
      <c r="E3374" t="s">
        <v>93</v>
      </c>
      <c r="F3374" t="s">
        <v>34</v>
      </c>
      <c r="G3374">
        <v>23</v>
      </c>
      <c r="H3374">
        <v>5116</v>
      </c>
      <c r="I3374" s="5">
        <f>IFERROR(VLOOKUP(TrendSheetStgData[Population]&amp;TrendSheetStgData[Cost Basis]&amp;TrendSheetStgData[Period]&amp;TrendSheetStgData[Trend],TrendSheetPrdData[#All],9,FALSE),0)</f>
        <v>5116</v>
      </c>
      <c r="J3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4" s="5">
        <f>VLOOKUP(TrendSheetStgData[Population]&amp;TrendSheetStgData[Trend],Threshold[#All],4,FALSE)</f>
        <v>10</v>
      </c>
      <c r="L3374" s="5">
        <f>VLOOKUP(TrendSheetStgData[Population]&amp;TrendSheetStgData[Trend],Threshold[#All],5,FALSE)</f>
        <v>5</v>
      </c>
      <c r="M3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5" spans="1:13" x14ac:dyDescent="0.25">
      <c r="A3375" t="s">
        <v>117</v>
      </c>
      <c r="B3375" t="s">
        <v>117</v>
      </c>
      <c r="C3375" t="s">
        <v>91</v>
      </c>
      <c r="D3375" s="1" t="s">
        <v>106</v>
      </c>
      <c r="E3375" t="s">
        <v>93</v>
      </c>
      <c r="F3375" t="s">
        <v>34</v>
      </c>
      <c r="G3375">
        <v>23</v>
      </c>
      <c r="H3375">
        <v>5171</v>
      </c>
      <c r="I3375" s="5">
        <f>IFERROR(VLOOKUP(TrendSheetStgData[Population]&amp;TrendSheetStgData[Cost Basis]&amp;TrendSheetStgData[Period]&amp;TrendSheetStgData[Trend],TrendSheetPrdData[#All],9,FALSE),0)</f>
        <v>5171</v>
      </c>
      <c r="J3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5" s="5">
        <f>VLOOKUP(TrendSheetStgData[Population]&amp;TrendSheetStgData[Trend],Threshold[#All],4,FALSE)</f>
        <v>10</v>
      </c>
      <c r="L3375" s="5">
        <f>VLOOKUP(TrendSheetStgData[Population]&amp;TrendSheetStgData[Trend],Threshold[#All],5,FALSE)</f>
        <v>5</v>
      </c>
      <c r="M3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6" spans="1:13" x14ac:dyDescent="0.25">
      <c r="A3376" t="s">
        <v>117</v>
      </c>
      <c r="B3376" t="s">
        <v>117</v>
      </c>
      <c r="C3376" t="s">
        <v>91</v>
      </c>
      <c r="D3376" s="1" t="s">
        <v>107</v>
      </c>
      <c r="E3376" t="s">
        <v>93</v>
      </c>
      <c r="F3376" t="s">
        <v>34</v>
      </c>
      <c r="G3376">
        <v>23</v>
      </c>
      <c r="H3376">
        <v>5419</v>
      </c>
      <c r="I3376" s="5">
        <f>IFERROR(VLOOKUP(TrendSheetStgData[Population]&amp;TrendSheetStgData[Cost Basis]&amp;TrendSheetStgData[Period]&amp;TrendSheetStgData[Trend],TrendSheetPrdData[#All],9,FALSE),0)</f>
        <v>5419</v>
      </c>
      <c r="J3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6" s="5">
        <f>VLOOKUP(TrendSheetStgData[Population]&amp;TrendSheetStgData[Trend],Threshold[#All],4,FALSE)</f>
        <v>10</v>
      </c>
      <c r="L3376" s="5">
        <f>VLOOKUP(TrendSheetStgData[Population]&amp;TrendSheetStgData[Trend],Threshold[#All],5,FALSE)</f>
        <v>5</v>
      </c>
      <c r="M3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7" spans="1:13" x14ac:dyDescent="0.25">
      <c r="A3377" t="s">
        <v>117</v>
      </c>
      <c r="B3377" t="s">
        <v>117</v>
      </c>
      <c r="C3377" t="s">
        <v>91</v>
      </c>
      <c r="D3377" s="1" t="s">
        <v>108</v>
      </c>
      <c r="E3377" t="s">
        <v>93</v>
      </c>
      <c r="F3377" t="s">
        <v>34</v>
      </c>
      <c r="G3377">
        <v>23</v>
      </c>
      <c r="H3377">
        <v>5539</v>
      </c>
      <c r="I3377" s="5">
        <f>IFERROR(VLOOKUP(TrendSheetStgData[Population]&amp;TrendSheetStgData[Cost Basis]&amp;TrendSheetStgData[Period]&amp;TrendSheetStgData[Trend],TrendSheetPrdData[#All],9,FALSE),0)</f>
        <v>5539</v>
      </c>
      <c r="J3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7" s="5">
        <f>VLOOKUP(TrendSheetStgData[Population]&amp;TrendSheetStgData[Trend],Threshold[#All],4,FALSE)</f>
        <v>10</v>
      </c>
      <c r="L3377" s="5">
        <f>VLOOKUP(TrendSheetStgData[Population]&amp;TrendSheetStgData[Trend],Threshold[#All],5,FALSE)</f>
        <v>5</v>
      </c>
      <c r="M3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8" spans="1:13" x14ac:dyDescent="0.25">
      <c r="A3378" t="s">
        <v>117</v>
      </c>
      <c r="B3378" t="s">
        <v>117</v>
      </c>
      <c r="C3378" t="s">
        <v>91</v>
      </c>
      <c r="D3378" s="1" t="s">
        <v>109</v>
      </c>
      <c r="E3378" t="s">
        <v>93</v>
      </c>
      <c r="F3378" t="s">
        <v>34</v>
      </c>
      <c r="G3378">
        <v>23</v>
      </c>
      <c r="H3378">
        <v>3841</v>
      </c>
      <c r="I3378" s="5">
        <f>IFERROR(VLOOKUP(TrendSheetStgData[Population]&amp;TrendSheetStgData[Cost Basis]&amp;TrendSheetStgData[Period]&amp;TrendSheetStgData[Trend],TrendSheetPrdData[#All],9,FALSE),0)</f>
        <v>3841</v>
      </c>
      <c r="J3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8" s="5">
        <f>VLOOKUP(TrendSheetStgData[Population]&amp;TrendSheetStgData[Trend],Threshold[#All],4,FALSE)</f>
        <v>10</v>
      </c>
      <c r="L3378" s="5">
        <f>VLOOKUP(TrendSheetStgData[Population]&amp;TrendSheetStgData[Trend],Threshold[#All],5,FALSE)</f>
        <v>5</v>
      </c>
      <c r="M3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79" spans="1:13" x14ac:dyDescent="0.25">
      <c r="A3379" t="s">
        <v>117</v>
      </c>
      <c r="B3379" t="s">
        <v>117</v>
      </c>
      <c r="C3379" t="s">
        <v>91</v>
      </c>
      <c r="D3379" s="1" t="s">
        <v>110</v>
      </c>
      <c r="E3379" t="s">
        <v>113</v>
      </c>
      <c r="F3379" t="s">
        <v>34</v>
      </c>
      <c r="G3379">
        <v>23</v>
      </c>
      <c r="H3379">
        <v>3735</v>
      </c>
      <c r="I3379" s="5">
        <f>IFERROR(VLOOKUP(TrendSheetStgData[Population]&amp;TrendSheetStgData[Cost Basis]&amp;TrendSheetStgData[Period]&amp;TrendSheetStgData[Trend],TrendSheetPrdData[#All],9,FALSE),0)</f>
        <v>3735</v>
      </c>
      <c r="J3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79" s="5">
        <f>VLOOKUP(TrendSheetStgData[Population]&amp;TrendSheetStgData[Trend],Threshold[#All],4,FALSE)</f>
        <v>10</v>
      </c>
      <c r="L3379" s="5">
        <f>VLOOKUP(TrendSheetStgData[Population]&amp;TrendSheetStgData[Trend],Threshold[#All],5,FALSE)</f>
        <v>5</v>
      </c>
      <c r="M3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80" spans="1:13" x14ac:dyDescent="0.25">
      <c r="A3380" t="s">
        <v>117</v>
      </c>
      <c r="B3380" t="s">
        <v>117</v>
      </c>
      <c r="C3380" t="s">
        <v>91</v>
      </c>
      <c r="D3380" s="1" t="s">
        <v>111</v>
      </c>
      <c r="E3380" t="s">
        <v>113</v>
      </c>
      <c r="F3380" t="s">
        <v>34</v>
      </c>
      <c r="G3380">
        <v>23</v>
      </c>
      <c r="H3380">
        <v>3969</v>
      </c>
      <c r="I3380" s="5">
        <f>IFERROR(VLOOKUP(TrendSheetStgData[Population]&amp;TrendSheetStgData[Cost Basis]&amp;TrendSheetStgData[Period]&amp;TrendSheetStgData[Trend],TrendSheetPrdData[#All],9,FALSE),0)</f>
        <v>3969</v>
      </c>
      <c r="J3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80" s="5">
        <f>VLOOKUP(TrendSheetStgData[Population]&amp;TrendSheetStgData[Trend],Threshold[#All],4,FALSE)</f>
        <v>10</v>
      </c>
      <c r="L3380" s="5">
        <f>VLOOKUP(TrendSheetStgData[Population]&amp;TrendSheetStgData[Trend],Threshold[#All],5,FALSE)</f>
        <v>5</v>
      </c>
      <c r="M3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81" spans="1:13" x14ac:dyDescent="0.25">
      <c r="A3381" t="s">
        <v>117</v>
      </c>
      <c r="B3381" t="s">
        <v>117</v>
      </c>
      <c r="C3381" t="s">
        <v>91</v>
      </c>
      <c r="D3381" s="1" t="s">
        <v>112</v>
      </c>
      <c r="E3381" t="s">
        <v>113</v>
      </c>
      <c r="F3381" t="s">
        <v>34</v>
      </c>
      <c r="G3381">
        <v>23</v>
      </c>
      <c r="H3381">
        <v>3788</v>
      </c>
      <c r="I3381" s="5">
        <f>IFERROR(VLOOKUP(TrendSheetStgData[Population]&amp;TrendSheetStgData[Cost Basis]&amp;TrendSheetStgData[Period]&amp;TrendSheetStgData[Trend],TrendSheetPrdData[#All],9,FALSE),0)</f>
        <v>3788</v>
      </c>
      <c r="J3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81" s="5">
        <f>VLOOKUP(TrendSheetStgData[Population]&amp;TrendSheetStgData[Trend],Threshold[#All],4,FALSE)</f>
        <v>10</v>
      </c>
      <c r="L3381" s="5">
        <f>VLOOKUP(TrendSheetStgData[Population]&amp;TrendSheetStgData[Trend],Threshold[#All],5,FALSE)</f>
        <v>5</v>
      </c>
      <c r="M3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82" spans="1:13" x14ac:dyDescent="0.25">
      <c r="A3382" t="s">
        <v>117</v>
      </c>
      <c r="B3382" t="s">
        <v>117</v>
      </c>
      <c r="C3382" t="s">
        <v>91</v>
      </c>
      <c r="D3382" s="1" t="s">
        <v>114</v>
      </c>
      <c r="E3382" t="s">
        <v>113</v>
      </c>
      <c r="F3382" t="s">
        <v>34</v>
      </c>
      <c r="G3382">
        <v>23</v>
      </c>
      <c r="H3382">
        <v>4015</v>
      </c>
      <c r="I3382" s="5">
        <f>IFERROR(VLOOKUP(TrendSheetStgData[Population]&amp;TrendSheetStgData[Cost Basis]&amp;TrendSheetStgData[Period]&amp;TrendSheetStgData[Trend],TrendSheetPrdData[#All],9,FALSE),0)</f>
        <v>0</v>
      </c>
      <c r="J3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382" s="5">
        <f>VLOOKUP(TrendSheetStgData[Population]&amp;TrendSheetStgData[Trend],Threshold[#All],4,FALSE)</f>
        <v>10</v>
      </c>
      <c r="L3382" s="5">
        <f>VLOOKUP(TrendSheetStgData[Population]&amp;TrendSheetStgData[Trend],Threshold[#All],5,FALSE)</f>
        <v>5</v>
      </c>
      <c r="M3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383" spans="1:13" x14ac:dyDescent="0.25">
      <c r="A3383" t="s">
        <v>117</v>
      </c>
      <c r="B3383" t="s">
        <v>117</v>
      </c>
      <c r="C3383" t="s">
        <v>78</v>
      </c>
      <c r="D3383" s="1" t="s">
        <v>92</v>
      </c>
      <c r="E3383" t="s">
        <v>93</v>
      </c>
      <c r="F3383" t="s">
        <v>12</v>
      </c>
      <c r="G3383">
        <v>1</v>
      </c>
      <c r="H3383">
        <v>341.09</v>
      </c>
      <c r="I3383" s="5">
        <f>IFERROR(VLOOKUP(TrendSheetStgData[Population]&amp;TrendSheetStgData[Cost Basis]&amp;TrendSheetStgData[Period]&amp;TrendSheetStgData[Trend],TrendSheetPrdData[#All],9,FALSE),0)</f>
        <v>340.81</v>
      </c>
      <c r="J3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8.2157213696773188E-2</v>
      </c>
      <c r="K3383" s="5">
        <f>VLOOKUP(TrendSheetStgData[Population]&amp;TrendSheetStgData[Trend],Threshold[#All],4,FALSE)</f>
        <v>10</v>
      </c>
      <c r="L3383" s="5">
        <f>VLOOKUP(TrendSheetStgData[Population]&amp;TrendSheetStgData[Trend],Threshold[#All],5,FALSE)</f>
        <v>5</v>
      </c>
      <c r="M3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84" spans="1:13" x14ac:dyDescent="0.25">
      <c r="A3384" t="s">
        <v>117</v>
      </c>
      <c r="B3384" t="s">
        <v>117</v>
      </c>
      <c r="C3384" t="s">
        <v>78</v>
      </c>
      <c r="D3384" s="1" t="s">
        <v>94</v>
      </c>
      <c r="E3384" t="s">
        <v>93</v>
      </c>
      <c r="F3384" t="s">
        <v>12</v>
      </c>
      <c r="G3384">
        <v>1</v>
      </c>
      <c r="H3384">
        <v>439.05</v>
      </c>
      <c r="I3384" s="5">
        <f>IFERROR(VLOOKUP(TrendSheetStgData[Population]&amp;TrendSheetStgData[Cost Basis]&amp;TrendSheetStgData[Period]&amp;TrendSheetStgData[Trend],TrendSheetPrdData[#All],9,FALSE),0)</f>
        <v>444.82</v>
      </c>
      <c r="J3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1.2971539049503129</v>
      </c>
      <c r="K3384" s="5">
        <f>VLOOKUP(TrendSheetStgData[Population]&amp;TrendSheetStgData[Trend],Threshold[#All],4,FALSE)</f>
        <v>10</v>
      </c>
      <c r="L3384" s="5">
        <f>VLOOKUP(TrendSheetStgData[Population]&amp;TrendSheetStgData[Trend],Threshold[#All],5,FALSE)</f>
        <v>5</v>
      </c>
      <c r="M3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85" spans="1:13" x14ac:dyDescent="0.25">
      <c r="A3385" t="s">
        <v>117</v>
      </c>
      <c r="B3385" t="s">
        <v>117</v>
      </c>
      <c r="C3385" t="s">
        <v>78</v>
      </c>
      <c r="D3385" s="1" t="s">
        <v>95</v>
      </c>
      <c r="E3385" t="s">
        <v>93</v>
      </c>
      <c r="F3385" t="s">
        <v>12</v>
      </c>
      <c r="G3385">
        <v>1</v>
      </c>
      <c r="H3385">
        <v>325.94</v>
      </c>
      <c r="I3385" s="5">
        <f>IFERROR(VLOOKUP(TrendSheetStgData[Population]&amp;TrendSheetStgData[Cost Basis]&amp;TrendSheetStgData[Period]&amp;TrendSheetStgData[Trend],TrendSheetPrdData[#All],9,FALSE),0)</f>
        <v>323.95999999999998</v>
      </c>
      <c r="J3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0.61118656624275169</v>
      </c>
      <c r="K3385" s="5">
        <f>VLOOKUP(TrendSheetStgData[Population]&amp;TrendSheetStgData[Trend],Threshold[#All],4,FALSE)</f>
        <v>10</v>
      </c>
      <c r="L3385" s="5">
        <f>VLOOKUP(TrendSheetStgData[Population]&amp;TrendSheetStgData[Trend],Threshold[#All],5,FALSE)</f>
        <v>5</v>
      </c>
      <c r="M3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86" spans="1:13" x14ac:dyDescent="0.25">
      <c r="A3386" t="s">
        <v>117</v>
      </c>
      <c r="B3386" t="s">
        <v>117</v>
      </c>
      <c r="C3386" t="s">
        <v>78</v>
      </c>
      <c r="D3386" s="1" t="s">
        <v>96</v>
      </c>
      <c r="E3386" t="s">
        <v>93</v>
      </c>
      <c r="F3386" t="s">
        <v>12</v>
      </c>
      <c r="G3386">
        <v>1</v>
      </c>
      <c r="H3386">
        <v>446.3</v>
      </c>
      <c r="I3386" s="5">
        <f>IFERROR(VLOOKUP(TrendSheetStgData[Population]&amp;TrendSheetStgData[Cost Basis]&amp;TrendSheetStgData[Period]&amp;TrendSheetStgData[Trend],TrendSheetPrdData[#All],9,FALSE),0)</f>
        <v>446.78</v>
      </c>
      <c r="J3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0.10743542683198921</v>
      </c>
      <c r="K3386" s="5">
        <f>VLOOKUP(TrendSheetStgData[Population]&amp;TrendSheetStgData[Trend],Threshold[#All],4,FALSE)</f>
        <v>10</v>
      </c>
      <c r="L3386" s="5">
        <f>VLOOKUP(TrendSheetStgData[Population]&amp;TrendSheetStgData[Trend],Threshold[#All],5,FALSE)</f>
        <v>5</v>
      </c>
      <c r="M3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87" spans="1:13" x14ac:dyDescent="0.25">
      <c r="A3387" t="s">
        <v>117</v>
      </c>
      <c r="B3387" t="s">
        <v>117</v>
      </c>
      <c r="C3387" t="s">
        <v>78</v>
      </c>
      <c r="D3387" s="1" t="s">
        <v>97</v>
      </c>
      <c r="E3387" t="s">
        <v>93</v>
      </c>
      <c r="F3387" t="s">
        <v>12</v>
      </c>
      <c r="G3387">
        <v>1</v>
      </c>
      <c r="H3387">
        <v>329.72</v>
      </c>
      <c r="I3387" s="5">
        <f>IFERROR(VLOOKUP(TrendSheetStgData[Population]&amp;TrendSheetStgData[Cost Basis]&amp;TrendSheetStgData[Period]&amp;TrendSheetStgData[Trend],TrendSheetPrdData[#All],9,FALSE),0)</f>
        <v>329.71</v>
      </c>
      <c r="J3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3.0329683661544232E-3</v>
      </c>
      <c r="K3387" s="5">
        <f>VLOOKUP(TrendSheetStgData[Population]&amp;TrendSheetStgData[Trend],Threshold[#All],4,FALSE)</f>
        <v>10</v>
      </c>
      <c r="L3387" s="5">
        <f>VLOOKUP(TrendSheetStgData[Population]&amp;TrendSheetStgData[Trend],Threshold[#All],5,FALSE)</f>
        <v>5</v>
      </c>
      <c r="M3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88" spans="1:13" x14ac:dyDescent="0.25">
      <c r="A3388" t="s">
        <v>117</v>
      </c>
      <c r="B3388" t="s">
        <v>117</v>
      </c>
      <c r="C3388" t="s">
        <v>78</v>
      </c>
      <c r="D3388" s="1" t="s">
        <v>98</v>
      </c>
      <c r="E3388" t="s">
        <v>93</v>
      </c>
      <c r="F3388" t="s">
        <v>12</v>
      </c>
      <c r="G3388">
        <v>1</v>
      </c>
      <c r="H3388">
        <v>290.18</v>
      </c>
      <c r="I3388" s="5">
        <f>IFERROR(VLOOKUP(TrendSheetStgData[Population]&amp;TrendSheetStgData[Cost Basis]&amp;TrendSheetStgData[Period]&amp;TrendSheetStgData[Trend],TrendSheetPrdData[#All],9,FALSE),0)</f>
        <v>290.08999999999997</v>
      </c>
      <c r="J3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3.1024854355555808E-2</v>
      </c>
      <c r="K3388" s="5">
        <f>VLOOKUP(TrendSheetStgData[Population]&amp;TrendSheetStgData[Trend],Threshold[#All],4,FALSE)</f>
        <v>10</v>
      </c>
      <c r="L3388" s="5">
        <f>VLOOKUP(TrendSheetStgData[Population]&amp;TrendSheetStgData[Trend],Threshold[#All],5,FALSE)</f>
        <v>5</v>
      </c>
      <c r="M3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89" spans="1:13" x14ac:dyDescent="0.25">
      <c r="A3389" t="s">
        <v>117</v>
      </c>
      <c r="B3389" t="s">
        <v>117</v>
      </c>
      <c r="C3389" t="s">
        <v>78</v>
      </c>
      <c r="D3389" s="1" t="s">
        <v>99</v>
      </c>
      <c r="E3389" t="s">
        <v>93</v>
      </c>
      <c r="F3389" t="s">
        <v>12</v>
      </c>
      <c r="G3389">
        <v>1</v>
      </c>
      <c r="H3389">
        <v>268.58</v>
      </c>
      <c r="I3389" s="5">
        <f>IFERROR(VLOOKUP(TrendSheetStgData[Population]&amp;TrendSheetStgData[Cost Basis]&amp;TrendSheetStgData[Period]&amp;TrendSheetStgData[Trend],TrendSheetPrdData[#All],9,FALSE),0)</f>
        <v>268.58</v>
      </c>
      <c r="J3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89" s="5">
        <f>VLOOKUP(TrendSheetStgData[Population]&amp;TrendSheetStgData[Trend],Threshold[#All],4,FALSE)</f>
        <v>10</v>
      </c>
      <c r="L3389" s="5">
        <f>VLOOKUP(TrendSheetStgData[Population]&amp;TrendSheetStgData[Trend],Threshold[#All],5,FALSE)</f>
        <v>5</v>
      </c>
      <c r="M3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90" spans="1:13" x14ac:dyDescent="0.25">
      <c r="A3390" t="s">
        <v>117</v>
      </c>
      <c r="B3390" t="s">
        <v>117</v>
      </c>
      <c r="C3390" t="s">
        <v>78</v>
      </c>
      <c r="D3390" s="1" t="s">
        <v>100</v>
      </c>
      <c r="E3390" t="s">
        <v>93</v>
      </c>
      <c r="F3390" t="s">
        <v>12</v>
      </c>
      <c r="G3390">
        <v>1</v>
      </c>
      <c r="H3390">
        <v>299.95</v>
      </c>
      <c r="I3390" s="5">
        <f>IFERROR(VLOOKUP(TrendSheetStgData[Population]&amp;TrendSheetStgData[Cost Basis]&amp;TrendSheetStgData[Period]&amp;TrendSheetStgData[Trend],TrendSheetPrdData[#All],9,FALSE),0)</f>
        <v>299.95</v>
      </c>
      <c r="J3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390" s="5">
        <f>VLOOKUP(TrendSheetStgData[Population]&amp;TrendSheetStgData[Trend],Threshold[#All],4,FALSE)</f>
        <v>10</v>
      </c>
      <c r="L3390" s="5">
        <f>VLOOKUP(TrendSheetStgData[Population]&amp;TrendSheetStgData[Trend],Threshold[#All],5,FALSE)</f>
        <v>5</v>
      </c>
      <c r="M3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391" spans="1:13" x14ac:dyDescent="0.25">
      <c r="A3391" t="s">
        <v>117</v>
      </c>
      <c r="B3391" t="s">
        <v>117</v>
      </c>
      <c r="C3391" t="s">
        <v>78</v>
      </c>
      <c r="D3391" s="1" t="s">
        <v>101</v>
      </c>
      <c r="E3391" t="s">
        <v>93</v>
      </c>
      <c r="F3391" t="s">
        <v>12</v>
      </c>
      <c r="G3391">
        <v>1</v>
      </c>
      <c r="H3391">
        <v>271.95</v>
      </c>
      <c r="I3391" s="5">
        <f>IFERROR(VLOOKUP(TrendSheetStgData[Population]&amp;TrendSheetStgData[Cost Basis]&amp;TrendSheetStgData[Period]&amp;TrendSheetStgData[Trend],TrendSheetPrdData[#All],9,FALSE),0)</f>
        <v>271.73</v>
      </c>
      <c r="J3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8.0962720347392783E-2</v>
      </c>
      <c r="K3391" s="5">
        <f>VLOOKUP(TrendSheetStgData[Population]&amp;TrendSheetStgData[Trend],Threshold[#All],4,FALSE)</f>
        <v>10</v>
      </c>
      <c r="L3391" s="5">
        <f>VLOOKUP(TrendSheetStgData[Population]&amp;TrendSheetStgData[Trend],Threshold[#All],5,FALSE)</f>
        <v>5</v>
      </c>
      <c r="M3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2" spans="1:13" x14ac:dyDescent="0.25">
      <c r="A3392" t="s">
        <v>117</v>
      </c>
      <c r="B3392" t="s">
        <v>117</v>
      </c>
      <c r="C3392" t="s">
        <v>78</v>
      </c>
      <c r="D3392" s="1" t="s">
        <v>102</v>
      </c>
      <c r="E3392" t="s">
        <v>93</v>
      </c>
      <c r="F3392" t="s">
        <v>12</v>
      </c>
      <c r="G3392">
        <v>1</v>
      </c>
      <c r="H3392">
        <v>298.12</v>
      </c>
      <c r="I3392" s="5">
        <f>IFERROR(VLOOKUP(TrendSheetStgData[Population]&amp;TrendSheetStgData[Cost Basis]&amp;TrendSheetStgData[Period]&amp;TrendSheetStgData[Trend],TrendSheetPrdData[#All],9,FALSE),0)</f>
        <v>298</v>
      </c>
      <c r="J3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4.0268456375840457E-2</v>
      </c>
      <c r="K3392" s="5">
        <f>VLOOKUP(TrendSheetStgData[Population]&amp;TrendSheetStgData[Trend],Threshold[#All],4,FALSE)</f>
        <v>10</v>
      </c>
      <c r="L3392" s="5">
        <f>VLOOKUP(TrendSheetStgData[Population]&amp;TrendSheetStgData[Trend],Threshold[#All],5,FALSE)</f>
        <v>5</v>
      </c>
      <c r="M3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3" spans="1:13" x14ac:dyDescent="0.25">
      <c r="A3393" t="s">
        <v>117</v>
      </c>
      <c r="B3393" t="s">
        <v>117</v>
      </c>
      <c r="C3393" t="s">
        <v>78</v>
      </c>
      <c r="D3393" s="1" t="s">
        <v>103</v>
      </c>
      <c r="E3393" t="s">
        <v>93</v>
      </c>
      <c r="F3393" t="s">
        <v>12</v>
      </c>
      <c r="G3393">
        <v>1</v>
      </c>
      <c r="H3393">
        <v>286.54000000000002</v>
      </c>
      <c r="I3393" s="5">
        <f>IFERROR(VLOOKUP(TrendSheetStgData[Population]&amp;TrendSheetStgData[Cost Basis]&amp;TrendSheetStgData[Period]&amp;TrendSheetStgData[Trend],TrendSheetPrdData[#All],9,FALSE),0)</f>
        <v>273.33999999999997</v>
      </c>
      <c r="J3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4.829150508524199</v>
      </c>
      <c r="K3393" s="5">
        <f>VLOOKUP(TrendSheetStgData[Population]&amp;TrendSheetStgData[Trend],Threshold[#All],4,FALSE)</f>
        <v>10</v>
      </c>
      <c r="L3393" s="5">
        <f>VLOOKUP(TrendSheetStgData[Population]&amp;TrendSheetStgData[Trend],Threshold[#All],5,FALSE)</f>
        <v>5</v>
      </c>
      <c r="M3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4" spans="1:13" x14ac:dyDescent="0.25">
      <c r="A3394" t="s">
        <v>117</v>
      </c>
      <c r="B3394" t="s">
        <v>117</v>
      </c>
      <c r="C3394" t="s">
        <v>78</v>
      </c>
      <c r="D3394" s="1" t="s">
        <v>104</v>
      </c>
      <c r="E3394" t="s">
        <v>93</v>
      </c>
      <c r="F3394" t="s">
        <v>12</v>
      </c>
      <c r="G3394">
        <v>1</v>
      </c>
      <c r="H3394">
        <v>316.17</v>
      </c>
      <c r="I3394" s="5">
        <f>IFERROR(VLOOKUP(TrendSheetStgData[Population]&amp;TrendSheetStgData[Cost Basis]&amp;TrendSheetStgData[Period]&amp;TrendSheetStgData[Trend],TrendSheetPrdData[#All],9,FALSE),0)</f>
        <v>316.41000000000003</v>
      </c>
      <c r="J3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7.5850952877598396E-2</v>
      </c>
      <c r="K3394" s="5">
        <f>VLOOKUP(TrendSheetStgData[Population]&amp;TrendSheetStgData[Trend],Threshold[#All],4,FALSE)</f>
        <v>10</v>
      </c>
      <c r="L3394" s="5">
        <f>VLOOKUP(TrendSheetStgData[Population]&amp;TrendSheetStgData[Trend],Threshold[#All],5,FALSE)</f>
        <v>5</v>
      </c>
      <c r="M3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5" spans="1:13" x14ac:dyDescent="0.25">
      <c r="A3395" t="s">
        <v>117</v>
      </c>
      <c r="B3395" t="s">
        <v>117</v>
      </c>
      <c r="C3395" t="s">
        <v>78</v>
      </c>
      <c r="D3395" s="1" t="s">
        <v>105</v>
      </c>
      <c r="E3395" t="s">
        <v>93</v>
      </c>
      <c r="F3395" t="s">
        <v>12</v>
      </c>
      <c r="G3395">
        <v>1</v>
      </c>
      <c r="H3395">
        <v>232.11</v>
      </c>
      <c r="I3395" s="5">
        <f>IFERROR(VLOOKUP(TrendSheetStgData[Population]&amp;TrendSheetStgData[Cost Basis]&amp;TrendSheetStgData[Period]&amp;TrendSheetStgData[Trend],TrendSheetPrdData[#All],9,FALSE),0)</f>
        <v>231.04</v>
      </c>
      <c r="J3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0.4631232686980703</v>
      </c>
      <c r="K3395" s="5">
        <f>VLOOKUP(TrendSheetStgData[Population]&amp;TrendSheetStgData[Trend],Threshold[#All],4,FALSE)</f>
        <v>10</v>
      </c>
      <c r="L3395" s="5">
        <f>VLOOKUP(TrendSheetStgData[Population]&amp;TrendSheetStgData[Trend],Threshold[#All],5,FALSE)</f>
        <v>5</v>
      </c>
      <c r="M3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6" spans="1:13" x14ac:dyDescent="0.25">
      <c r="A3396" t="s">
        <v>117</v>
      </c>
      <c r="B3396" t="s">
        <v>117</v>
      </c>
      <c r="C3396" t="s">
        <v>78</v>
      </c>
      <c r="D3396" s="1" t="s">
        <v>106</v>
      </c>
      <c r="E3396" t="s">
        <v>93</v>
      </c>
      <c r="F3396" t="s">
        <v>12</v>
      </c>
      <c r="G3396">
        <v>1</v>
      </c>
      <c r="H3396">
        <v>332.97</v>
      </c>
      <c r="I3396" s="5">
        <f>IFERROR(VLOOKUP(TrendSheetStgData[Population]&amp;TrendSheetStgData[Cost Basis]&amp;TrendSheetStgData[Period]&amp;TrendSheetStgData[Trend],TrendSheetPrdData[#All],9,FALSE),0)</f>
        <v>331.85</v>
      </c>
      <c r="J3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0.33750188338104697</v>
      </c>
      <c r="K3396" s="5">
        <f>VLOOKUP(TrendSheetStgData[Population]&amp;TrendSheetStgData[Trend],Threshold[#All],4,FALSE)</f>
        <v>10</v>
      </c>
      <c r="L3396" s="5">
        <f>VLOOKUP(TrendSheetStgData[Population]&amp;TrendSheetStgData[Trend],Threshold[#All],5,FALSE)</f>
        <v>5</v>
      </c>
      <c r="M3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7" spans="1:13" x14ac:dyDescent="0.25">
      <c r="A3397" t="s">
        <v>117</v>
      </c>
      <c r="B3397" t="s">
        <v>117</v>
      </c>
      <c r="C3397" t="s">
        <v>78</v>
      </c>
      <c r="D3397" s="1" t="s">
        <v>107</v>
      </c>
      <c r="E3397" t="s">
        <v>93</v>
      </c>
      <c r="F3397" t="s">
        <v>12</v>
      </c>
      <c r="G3397">
        <v>1</v>
      </c>
      <c r="H3397">
        <v>297.61</v>
      </c>
      <c r="I3397" s="5">
        <f>IFERROR(VLOOKUP(TrendSheetStgData[Population]&amp;TrendSheetStgData[Cost Basis]&amp;TrendSheetStgData[Period]&amp;TrendSheetStgData[Trend],TrendSheetPrdData[#All],9,FALSE),0)</f>
        <v>296.14</v>
      </c>
      <c r="J3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0.49638684406025102</v>
      </c>
      <c r="K3397" s="5">
        <f>VLOOKUP(TrendSheetStgData[Population]&amp;TrendSheetStgData[Trend],Threshold[#All],4,FALSE)</f>
        <v>10</v>
      </c>
      <c r="L3397" s="5">
        <f>VLOOKUP(TrendSheetStgData[Population]&amp;TrendSheetStgData[Trend],Threshold[#All],5,FALSE)</f>
        <v>5</v>
      </c>
      <c r="M3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8" spans="1:13" x14ac:dyDescent="0.25">
      <c r="A3398" t="s">
        <v>117</v>
      </c>
      <c r="B3398" t="s">
        <v>117</v>
      </c>
      <c r="C3398" t="s">
        <v>78</v>
      </c>
      <c r="D3398" s="1" t="s">
        <v>108</v>
      </c>
      <c r="E3398" t="s">
        <v>93</v>
      </c>
      <c r="F3398" t="s">
        <v>12</v>
      </c>
      <c r="G3398">
        <v>1</v>
      </c>
      <c r="H3398">
        <v>374.45</v>
      </c>
      <c r="I3398" s="5">
        <f>IFERROR(VLOOKUP(TrendSheetStgData[Population]&amp;TrendSheetStgData[Cost Basis]&amp;TrendSheetStgData[Period]&amp;TrendSheetStgData[Trend],TrendSheetPrdData[#All],9,FALSE),0)</f>
        <v>372.1</v>
      </c>
      <c r="J3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0.63155065842514535</v>
      </c>
      <c r="K3398" s="5">
        <f>VLOOKUP(TrendSheetStgData[Population]&amp;TrendSheetStgData[Trend],Threshold[#All],4,FALSE)</f>
        <v>10</v>
      </c>
      <c r="L3398" s="5">
        <f>VLOOKUP(TrendSheetStgData[Population]&amp;TrendSheetStgData[Trend],Threshold[#All],5,FALSE)</f>
        <v>5</v>
      </c>
      <c r="M3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399" spans="1:13" x14ac:dyDescent="0.25">
      <c r="A3399" t="s">
        <v>117</v>
      </c>
      <c r="B3399" t="s">
        <v>117</v>
      </c>
      <c r="C3399" t="s">
        <v>78</v>
      </c>
      <c r="D3399" s="1" t="s">
        <v>109</v>
      </c>
      <c r="E3399" t="s">
        <v>93</v>
      </c>
      <c r="F3399" t="s">
        <v>12</v>
      </c>
      <c r="G3399">
        <v>1</v>
      </c>
      <c r="H3399">
        <v>261.14</v>
      </c>
      <c r="I3399" s="5">
        <f>IFERROR(VLOOKUP(TrendSheetStgData[Population]&amp;TrendSheetStgData[Cost Basis]&amp;TrendSheetStgData[Period]&amp;TrendSheetStgData[Trend],TrendSheetPrdData[#All],9,FALSE),0)</f>
        <v>253.4</v>
      </c>
      <c r="J3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3.0544593528018869</v>
      </c>
      <c r="K3399" s="5">
        <f>VLOOKUP(TrendSheetStgData[Population]&amp;TrendSheetStgData[Trend],Threshold[#All],4,FALSE)</f>
        <v>10</v>
      </c>
      <c r="L3399" s="5">
        <f>VLOOKUP(TrendSheetStgData[Population]&amp;TrendSheetStgData[Trend],Threshold[#All],5,FALSE)</f>
        <v>5</v>
      </c>
      <c r="M3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00" spans="1:13" x14ac:dyDescent="0.25">
      <c r="A3400" t="s">
        <v>117</v>
      </c>
      <c r="B3400" t="s">
        <v>117</v>
      </c>
      <c r="C3400" t="s">
        <v>78</v>
      </c>
      <c r="D3400" s="1" t="s">
        <v>110</v>
      </c>
      <c r="E3400" t="s">
        <v>113</v>
      </c>
      <c r="F3400" t="s">
        <v>12</v>
      </c>
      <c r="G3400">
        <v>1</v>
      </c>
      <c r="H3400">
        <v>262.88</v>
      </c>
      <c r="I3400" s="5">
        <f>IFERROR(VLOOKUP(TrendSheetStgData[Population]&amp;TrendSheetStgData[Cost Basis]&amp;TrendSheetStgData[Period]&amp;TrendSheetStgData[Trend],TrendSheetPrdData[#All],9,FALSE),0)</f>
        <v>251.76</v>
      </c>
      <c r="J3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4.416904988878299</v>
      </c>
      <c r="K3400" s="5">
        <f>VLOOKUP(TrendSheetStgData[Population]&amp;TrendSheetStgData[Trend],Threshold[#All],4,FALSE)</f>
        <v>10</v>
      </c>
      <c r="L3400" s="5">
        <f>VLOOKUP(TrendSheetStgData[Population]&amp;TrendSheetStgData[Trend],Threshold[#All],5,FALSE)</f>
        <v>5</v>
      </c>
      <c r="M3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01" spans="1:13" x14ac:dyDescent="0.25">
      <c r="A3401" t="s">
        <v>117</v>
      </c>
      <c r="B3401" t="s">
        <v>117</v>
      </c>
      <c r="C3401" t="s">
        <v>78</v>
      </c>
      <c r="D3401" s="1" t="s">
        <v>111</v>
      </c>
      <c r="E3401" t="s">
        <v>113</v>
      </c>
      <c r="F3401" t="s">
        <v>12</v>
      </c>
      <c r="G3401">
        <v>1</v>
      </c>
      <c r="H3401">
        <v>248.64</v>
      </c>
      <c r="I3401" s="5">
        <f>IFERROR(VLOOKUP(TrendSheetStgData[Population]&amp;TrendSheetStgData[Cost Basis]&amp;TrendSheetStgData[Period]&amp;TrendSheetStgData[Trend],TrendSheetPrdData[#All],9,FALSE),0)</f>
        <v>195.97</v>
      </c>
      <c r="J3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26.876562739194771</v>
      </c>
      <c r="K3401" s="5">
        <f>VLOOKUP(TrendSheetStgData[Population]&amp;TrendSheetStgData[Trend],Threshold[#All],4,FALSE)</f>
        <v>10</v>
      </c>
      <c r="L3401" s="5">
        <f>VLOOKUP(TrendSheetStgData[Population]&amp;TrendSheetStgData[Trend],Threshold[#All],5,FALSE)</f>
        <v>5</v>
      </c>
      <c r="M3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02" spans="1:13" x14ac:dyDescent="0.25">
      <c r="A3402" t="s">
        <v>117</v>
      </c>
      <c r="B3402" t="s">
        <v>117</v>
      </c>
      <c r="C3402" t="s">
        <v>78</v>
      </c>
      <c r="D3402" s="1" t="s">
        <v>112</v>
      </c>
      <c r="E3402" t="s">
        <v>113</v>
      </c>
      <c r="F3402" t="s">
        <v>12</v>
      </c>
      <c r="G3402">
        <v>1</v>
      </c>
      <c r="H3402">
        <v>174.74</v>
      </c>
      <c r="I3402" s="5">
        <f>IFERROR(VLOOKUP(TrendSheetStgData[Population]&amp;TrendSheetStgData[Cost Basis]&amp;TrendSheetStgData[Period]&amp;TrendSheetStgData[Trend],TrendSheetPrdData[#All],9,FALSE),0)</f>
        <v>21.33</v>
      </c>
      <c r="J3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719.22175339896876</v>
      </c>
      <c r="K3402" s="5">
        <f>VLOOKUP(TrendSheetStgData[Population]&amp;TrendSheetStgData[Trend],Threshold[#All],4,FALSE)</f>
        <v>10</v>
      </c>
      <c r="L3402" s="5">
        <f>VLOOKUP(TrendSheetStgData[Population]&amp;TrendSheetStgData[Trend],Threshold[#All],5,FALSE)</f>
        <v>5</v>
      </c>
      <c r="M3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03" spans="1:13" x14ac:dyDescent="0.25">
      <c r="A3403" t="s">
        <v>117</v>
      </c>
      <c r="B3403" t="s">
        <v>117</v>
      </c>
      <c r="C3403" t="s">
        <v>78</v>
      </c>
      <c r="D3403" s="1" t="s">
        <v>114</v>
      </c>
      <c r="E3403" t="s">
        <v>113</v>
      </c>
      <c r="F3403" t="s">
        <v>12</v>
      </c>
      <c r="G3403">
        <v>1</v>
      </c>
      <c r="H3403">
        <v>122.1</v>
      </c>
      <c r="I3403" s="5">
        <f>IFERROR(VLOOKUP(TrendSheetStgData[Population]&amp;TrendSheetStgData[Cost Basis]&amp;TrendSheetStgData[Period]&amp;TrendSheetStgData[Trend],TrendSheetPrdData[#All],9,FALSE),0)</f>
        <v>0</v>
      </c>
      <c r="J3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403" s="5">
        <f>VLOOKUP(TrendSheetStgData[Population]&amp;TrendSheetStgData[Trend],Threshold[#All],4,FALSE)</f>
        <v>10</v>
      </c>
      <c r="L3403" s="5">
        <f>VLOOKUP(TrendSheetStgData[Population]&amp;TrendSheetStgData[Trend],Threshold[#All],5,FALSE)</f>
        <v>5</v>
      </c>
      <c r="M3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04" spans="1:13" x14ac:dyDescent="0.25">
      <c r="A3404" t="s">
        <v>117</v>
      </c>
      <c r="B3404" t="s">
        <v>117</v>
      </c>
      <c r="C3404" t="s">
        <v>78</v>
      </c>
      <c r="D3404" s="1" t="s">
        <v>92</v>
      </c>
      <c r="E3404" t="s">
        <v>93</v>
      </c>
      <c r="F3404" t="s">
        <v>13</v>
      </c>
      <c r="G3404">
        <v>2</v>
      </c>
      <c r="H3404">
        <v>75.45</v>
      </c>
      <c r="I3404" s="5">
        <f>IFERROR(VLOOKUP(TrendSheetStgData[Population]&amp;TrendSheetStgData[Cost Basis]&amp;TrendSheetStgData[Period]&amp;TrendSheetStgData[Trend],TrendSheetPrdData[#All],9,FALSE),0)</f>
        <v>75.45</v>
      </c>
      <c r="J3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4" s="5">
        <f>VLOOKUP(TrendSheetStgData[Population]&amp;TrendSheetStgData[Trend],Threshold[#All],4,FALSE)</f>
        <v>10</v>
      </c>
      <c r="L3404" s="5">
        <f>VLOOKUP(TrendSheetStgData[Population]&amp;TrendSheetStgData[Trend],Threshold[#All],5,FALSE)</f>
        <v>5</v>
      </c>
      <c r="M3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5" spans="1:13" x14ac:dyDescent="0.25">
      <c r="A3405" t="s">
        <v>117</v>
      </c>
      <c r="B3405" t="s">
        <v>117</v>
      </c>
      <c r="C3405" t="s">
        <v>78</v>
      </c>
      <c r="D3405" s="1" t="s">
        <v>94</v>
      </c>
      <c r="E3405" t="s">
        <v>93</v>
      </c>
      <c r="F3405" t="s">
        <v>13</v>
      </c>
      <c r="G3405">
        <v>2</v>
      </c>
      <c r="H3405">
        <v>90.93</v>
      </c>
      <c r="I3405" s="5">
        <f>IFERROR(VLOOKUP(TrendSheetStgData[Population]&amp;TrendSheetStgData[Cost Basis]&amp;TrendSheetStgData[Period]&amp;TrendSheetStgData[Trend],TrendSheetPrdData[#All],9,FALSE),0)</f>
        <v>90.93</v>
      </c>
      <c r="J3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5" s="5">
        <f>VLOOKUP(TrendSheetStgData[Population]&amp;TrendSheetStgData[Trend],Threshold[#All],4,FALSE)</f>
        <v>10</v>
      </c>
      <c r="L3405" s="5">
        <f>VLOOKUP(TrendSheetStgData[Population]&amp;TrendSheetStgData[Trend],Threshold[#All],5,FALSE)</f>
        <v>5</v>
      </c>
      <c r="M3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6" spans="1:13" x14ac:dyDescent="0.25">
      <c r="A3406" t="s">
        <v>117</v>
      </c>
      <c r="B3406" t="s">
        <v>117</v>
      </c>
      <c r="C3406" t="s">
        <v>78</v>
      </c>
      <c r="D3406" s="1" t="s">
        <v>95</v>
      </c>
      <c r="E3406" t="s">
        <v>93</v>
      </c>
      <c r="F3406" t="s">
        <v>13</v>
      </c>
      <c r="G3406">
        <v>2</v>
      </c>
      <c r="H3406">
        <v>72.41</v>
      </c>
      <c r="I3406" s="5">
        <f>IFERROR(VLOOKUP(TrendSheetStgData[Population]&amp;TrendSheetStgData[Cost Basis]&amp;TrendSheetStgData[Period]&amp;TrendSheetStgData[Trend],TrendSheetPrdData[#All],9,FALSE),0)</f>
        <v>72.41</v>
      </c>
      <c r="J3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6" s="5">
        <f>VLOOKUP(TrendSheetStgData[Population]&amp;TrendSheetStgData[Trend],Threshold[#All],4,FALSE)</f>
        <v>10</v>
      </c>
      <c r="L3406" s="5">
        <f>VLOOKUP(TrendSheetStgData[Population]&amp;TrendSheetStgData[Trend],Threshold[#All],5,FALSE)</f>
        <v>5</v>
      </c>
      <c r="M3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7" spans="1:13" x14ac:dyDescent="0.25">
      <c r="A3407" t="s">
        <v>117</v>
      </c>
      <c r="B3407" t="s">
        <v>117</v>
      </c>
      <c r="C3407" t="s">
        <v>78</v>
      </c>
      <c r="D3407" s="1" t="s">
        <v>96</v>
      </c>
      <c r="E3407" t="s">
        <v>93</v>
      </c>
      <c r="F3407" t="s">
        <v>13</v>
      </c>
      <c r="G3407">
        <v>2</v>
      </c>
      <c r="H3407">
        <v>93.91</v>
      </c>
      <c r="I3407" s="5">
        <f>IFERROR(VLOOKUP(TrendSheetStgData[Population]&amp;TrendSheetStgData[Cost Basis]&amp;TrendSheetStgData[Period]&amp;TrendSheetStgData[Trend],TrendSheetPrdData[#All],9,FALSE),0)</f>
        <v>93.91</v>
      </c>
      <c r="J3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7" s="5">
        <f>VLOOKUP(TrendSheetStgData[Population]&amp;TrendSheetStgData[Trend],Threshold[#All],4,FALSE)</f>
        <v>10</v>
      </c>
      <c r="L3407" s="5">
        <f>VLOOKUP(TrendSheetStgData[Population]&amp;TrendSheetStgData[Trend],Threshold[#All],5,FALSE)</f>
        <v>5</v>
      </c>
      <c r="M3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8" spans="1:13" x14ac:dyDescent="0.25">
      <c r="A3408" t="s">
        <v>117</v>
      </c>
      <c r="B3408" t="s">
        <v>117</v>
      </c>
      <c r="C3408" t="s">
        <v>78</v>
      </c>
      <c r="D3408" s="1" t="s">
        <v>97</v>
      </c>
      <c r="E3408" t="s">
        <v>93</v>
      </c>
      <c r="F3408" t="s">
        <v>13</v>
      </c>
      <c r="G3408">
        <v>2</v>
      </c>
      <c r="H3408">
        <v>56.24</v>
      </c>
      <c r="I3408" s="5">
        <f>IFERROR(VLOOKUP(TrendSheetStgData[Population]&amp;TrendSheetStgData[Cost Basis]&amp;TrendSheetStgData[Period]&amp;TrendSheetStgData[Trend],TrendSheetPrdData[#All],9,FALSE),0)</f>
        <v>56.24</v>
      </c>
      <c r="J3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8" s="5">
        <f>VLOOKUP(TrendSheetStgData[Population]&amp;TrendSheetStgData[Trend],Threshold[#All],4,FALSE)</f>
        <v>10</v>
      </c>
      <c r="L3408" s="5">
        <f>VLOOKUP(TrendSheetStgData[Population]&amp;TrendSheetStgData[Trend],Threshold[#All],5,FALSE)</f>
        <v>5</v>
      </c>
      <c r="M3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09" spans="1:13" x14ac:dyDescent="0.25">
      <c r="A3409" t="s">
        <v>117</v>
      </c>
      <c r="B3409" t="s">
        <v>117</v>
      </c>
      <c r="C3409" t="s">
        <v>78</v>
      </c>
      <c r="D3409" s="1" t="s">
        <v>98</v>
      </c>
      <c r="E3409" t="s">
        <v>93</v>
      </c>
      <c r="F3409" t="s">
        <v>13</v>
      </c>
      <c r="G3409">
        <v>2</v>
      </c>
      <c r="H3409">
        <v>77.83</v>
      </c>
      <c r="I3409" s="5">
        <f>IFERROR(VLOOKUP(TrendSheetStgData[Population]&amp;TrendSheetStgData[Cost Basis]&amp;TrendSheetStgData[Period]&amp;TrendSheetStgData[Trend],TrendSheetPrdData[#All],9,FALSE),0)</f>
        <v>77.83</v>
      </c>
      <c r="J3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09" s="5">
        <f>VLOOKUP(TrendSheetStgData[Population]&amp;TrendSheetStgData[Trend],Threshold[#All],4,FALSE)</f>
        <v>10</v>
      </c>
      <c r="L3409" s="5">
        <f>VLOOKUP(TrendSheetStgData[Population]&amp;TrendSheetStgData[Trend],Threshold[#All],5,FALSE)</f>
        <v>5</v>
      </c>
      <c r="M3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0" spans="1:13" x14ac:dyDescent="0.25">
      <c r="A3410" t="s">
        <v>117</v>
      </c>
      <c r="B3410" t="s">
        <v>117</v>
      </c>
      <c r="C3410" t="s">
        <v>78</v>
      </c>
      <c r="D3410" s="1" t="s">
        <v>99</v>
      </c>
      <c r="E3410" t="s">
        <v>93</v>
      </c>
      <c r="F3410" t="s">
        <v>13</v>
      </c>
      <c r="G3410">
        <v>2</v>
      </c>
      <c r="H3410">
        <v>82.46</v>
      </c>
      <c r="I3410" s="5">
        <f>IFERROR(VLOOKUP(TrendSheetStgData[Population]&amp;TrendSheetStgData[Cost Basis]&amp;TrendSheetStgData[Period]&amp;TrendSheetStgData[Trend],TrendSheetPrdData[#All],9,FALSE),0)</f>
        <v>82.46</v>
      </c>
      <c r="J3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0" s="5">
        <f>VLOOKUP(TrendSheetStgData[Population]&amp;TrendSheetStgData[Trend],Threshold[#All],4,FALSE)</f>
        <v>10</v>
      </c>
      <c r="L3410" s="5">
        <f>VLOOKUP(TrendSheetStgData[Population]&amp;TrendSheetStgData[Trend],Threshold[#All],5,FALSE)</f>
        <v>5</v>
      </c>
      <c r="M3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1" spans="1:13" x14ac:dyDescent="0.25">
      <c r="A3411" t="s">
        <v>117</v>
      </c>
      <c r="B3411" t="s">
        <v>117</v>
      </c>
      <c r="C3411" t="s">
        <v>78</v>
      </c>
      <c r="D3411" s="1" t="s">
        <v>100</v>
      </c>
      <c r="E3411" t="s">
        <v>93</v>
      </c>
      <c r="F3411" t="s">
        <v>13</v>
      </c>
      <c r="G3411">
        <v>2</v>
      </c>
      <c r="H3411">
        <v>90.18</v>
      </c>
      <c r="I3411" s="5">
        <f>IFERROR(VLOOKUP(TrendSheetStgData[Population]&amp;TrendSheetStgData[Cost Basis]&amp;TrendSheetStgData[Period]&amp;TrendSheetStgData[Trend],TrendSheetPrdData[#All],9,FALSE),0)</f>
        <v>90.18</v>
      </c>
      <c r="J3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1" s="5">
        <f>VLOOKUP(TrendSheetStgData[Population]&amp;TrendSheetStgData[Trend],Threshold[#All],4,FALSE)</f>
        <v>10</v>
      </c>
      <c r="L3411" s="5">
        <f>VLOOKUP(TrendSheetStgData[Population]&amp;TrendSheetStgData[Trend],Threshold[#All],5,FALSE)</f>
        <v>5</v>
      </c>
      <c r="M3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2" spans="1:13" x14ac:dyDescent="0.25">
      <c r="A3412" t="s">
        <v>117</v>
      </c>
      <c r="B3412" t="s">
        <v>117</v>
      </c>
      <c r="C3412" t="s">
        <v>78</v>
      </c>
      <c r="D3412" s="1" t="s">
        <v>101</v>
      </c>
      <c r="E3412" t="s">
        <v>93</v>
      </c>
      <c r="F3412" t="s">
        <v>13</v>
      </c>
      <c r="G3412">
        <v>2</v>
      </c>
      <c r="H3412">
        <v>89.41</v>
      </c>
      <c r="I3412" s="5">
        <f>IFERROR(VLOOKUP(TrendSheetStgData[Population]&amp;TrendSheetStgData[Cost Basis]&amp;TrendSheetStgData[Period]&amp;TrendSheetStgData[Trend],TrendSheetPrdData[#All],9,FALSE),0)</f>
        <v>89.41</v>
      </c>
      <c r="J3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2" s="5">
        <f>VLOOKUP(TrendSheetStgData[Population]&amp;TrendSheetStgData[Trend],Threshold[#All],4,FALSE)</f>
        <v>10</v>
      </c>
      <c r="L3412" s="5">
        <f>VLOOKUP(TrendSheetStgData[Population]&amp;TrendSheetStgData[Trend],Threshold[#All],5,FALSE)</f>
        <v>5</v>
      </c>
      <c r="M3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3" spans="1:13" x14ac:dyDescent="0.25">
      <c r="A3413" t="s">
        <v>117</v>
      </c>
      <c r="B3413" t="s">
        <v>117</v>
      </c>
      <c r="C3413" t="s">
        <v>78</v>
      </c>
      <c r="D3413" s="1" t="s">
        <v>102</v>
      </c>
      <c r="E3413" t="s">
        <v>93</v>
      </c>
      <c r="F3413" t="s">
        <v>13</v>
      </c>
      <c r="G3413">
        <v>2</v>
      </c>
      <c r="H3413">
        <v>89.33</v>
      </c>
      <c r="I3413" s="5">
        <f>IFERROR(VLOOKUP(TrendSheetStgData[Population]&amp;TrendSheetStgData[Cost Basis]&amp;TrendSheetStgData[Period]&amp;TrendSheetStgData[Trend],TrendSheetPrdData[#All],9,FALSE),0)</f>
        <v>89.33</v>
      </c>
      <c r="J3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3" s="5">
        <f>VLOOKUP(TrendSheetStgData[Population]&amp;TrendSheetStgData[Trend],Threshold[#All],4,FALSE)</f>
        <v>10</v>
      </c>
      <c r="L3413" s="5">
        <f>VLOOKUP(TrendSheetStgData[Population]&amp;TrendSheetStgData[Trend],Threshold[#All],5,FALSE)</f>
        <v>5</v>
      </c>
      <c r="M3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4" spans="1:13" x14ac:dyDescent="0.25">
      <c r="A3414" t="s">
        <v>117</v>
      </c>
      <c r="B3414" t="s">
        <v>117</v>
      </c>
      <c r="C3414" t="s">
        <v>78</v>
      </c>
      <c r="D3414" s="1" t="s">
        <v>103</v>
      </c>
      <c r="E3414" t="s">
        <v>93</v>
      </c>
      <c r="F3414" t="s">
        <v>13</v>
      </c>
      <c r="G3414">
        <v>2</v>
      </c>
      <c r="H3414">
        <v>85.46</v>
      </c>
      <c r="I3414" s="5">
        <f>IFERROR(VLOOKUP(TrendSheetStgData[Population]&amp;TrendSheetStgData[Cost Basis]&amp;TrendSheetStgData[Period]&amp;TrendSheetStgData[Trend],TrendSheetPrdData[#All],9,FALSE),0)</f>
        <v>85.46</v>
      </c>
      <c r="J3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4" s="5">
        <f>VLOOKUP(TrendSheetStgData[Population]&amp;TrendSheetStgData[Trend],Threshold[#All],4,FALSE)</f>
        <v>10</v>
      </c>
      <c r="L3414" s="5">
        <f>VLOOKUP(TrendSheetStgData[Population]&amp;TrendSheetStgData[Trend],Threshold[#All],5,FALSE)</f>
        <v>5</v>
      </c>
      <c r="M3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5" spans="1:13" x14ac:dyDescent="0.25">
      <c r="A3415" t="s">
        <v>117</v>
      </c>
      <c r="B3415" t="s">
        <v>117</v>
      </c>
      <c r="C3415" t="s">
        <v>78</v>
      </c>
      <c r="D3415" s="1" t="s">
        <v>104</v>
      </c>
      <c r="E3415" t="s">
        <v>93</v>
      </c>
      <c r="F3415" t="s">
        <v>13</v>
      </c>
      <c r="G3415">
        <v>2</v>
      </c>
      <c r="H3415">
        <v>109.84</v>
      </c>
      <c r="I3415" s="5">
        <f>IFERROR(VLOOKUP(TrendSheetStgData[Population]&amp;TrendSheetStgData[Cost Basis]&amp;TrendSheetStgData[Period]&amp;TrendSheetStgData[Trend],TrendSheetPrdData[#All],9,FALSE),0)</f>
        <v>109.84</v>
      </c>
      <c r="J3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5" s="5">
        <f>VLOOKUP(TrendSheetStgData[Population]&amp;TrendSheetStgData[Trend],Threshold[#All],4,FALSE)</f>
        <v>10</v>
      </c>
      <c r="L3415" s="5">
        <f>VLOOKUP(TrendSheetStgData[Population]&amp;TrendSheetStgData[Trend],Threshold[#All],5,FALSE)</f>
        <v>5</v>
      </c>
      <c r="M3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6" spans="1:13" x14ac:dyDescent="0.25">
      <c r="A3416" t="s">
        <v>117</v>
      </c>
      <c r="B3416" t="s">
        <v>117</v>
      </c>
      <c r="C3416" t="s">
        <v>78</v>
      </c>
      <c r="D3416" s="1" t="s">
        <v>105</v>
      </c>
      <c r="E3416" t="s">
        <v>93</v>
      </c>
      <c r="F3416" t="s">
        <v>13</v>
      </c>
      <c r="G3416">
        <v>2</v>
      </c>
      <c r="H3416">
        <v>76.78</v>
      </c>
      <c r="I3416" s="5">
        <f>IFERROR(VLOOKUP(TrendSheetStgData[Population]&amp;TrendSheetStgData[Cost Basis]&amp;TrendSheetStgData[Period]&amp;TrendSheetStgData[Trend],TrendSheetPrdData[#All],9,FALSE),0)</f>
        <v>76.78</v>
      </c>
      <c r="J3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6" s="5">
        <f>VLOOKUP(TrendSheetStgData[Population]&amp;TrendSheetStgData[Trend],Threshold[#All],4,FALSE)</f>
        <v>10</v>
      </c>
      <c r="L3416" s="5">
        <f>VLOOKUP(TrendSheetStgData[Population]&amp;TrendSheetStgData[Trend],Threshold[#All],5,FALSE)</f>
        <v>5</v>
      </c>
      <c r="M3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7" spans="1:13" x14ac:dyDescent="0.25">
      <c r="A3417" t="s">
        <v>117</v>
      </c>
      <c r="B3417" t="s">
        <v>117</v>
      </c>
      <c r="C3417" t="s">
        <v>78</v>
      </c>
      <c r="D3417" s="1" t="s">
        <v>106</v>
      </c>
      <c r="E3417" t="s">
        <v>93</v>
      </c>
      <c r="F3417" t="s">
        <v>13</v>
      </c>
      <c r="G3417">
        <v>2</v>
      </c>
      <c r="H3417">
        <v>86.28</v>
      </c>
      <c r="I3417" s="5">
        <f>IFERROR(VLOOKUP(TrendSheetStgData[Population]&amp;TrendSheetStgData[Cost Basis]&amp;TrendSheetStgData[Period]&amp;TrendSheetStgData[Trend],TrendSheetPrdData[#All],9,FALSE),0)</f>
        <v>86.28</v>
      </c>
      <c r="J3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17" s="5">
        <f>VLOOKUP(TrendSheetStgData[Population]&amp;TrendSheetStgData[Trend],Threshold[#All],4,FALSE)</f>
        <v>10</v>
      </c>
      <c r="L3417" s="5">
        <f>VLOOKUP(TrendSheetStgData[Population]&amp;TrendSheetStgData[Trend],Threshold[#All],5,FALSE)</f>
        <v>5</v>
      </c>
      <c r="M3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18" spans="1:13" x14ac:dyDescent="0.25">
      <c r="A3418" t="s">
        <v>117</v>
      </c>
      <c r="B3418" t="s">
        <v>117</v>
      </c>
      <c r="C3418" t="s">
        <v>78</v>
      </c>
      <c r="D3418" s="1" t="s">
        <v>107</v>
      </c>
      <c r="E3418" t="s">
        <v>93</v>
      </c>
      <c r="F3418" t="s">
        <v>13</v>
      </c>
      <c r="G3418">
        <v>2</v>
      </c>
      <c r="H3418">
        <v>85.07</v>
      </c>
      <c r="I3418" s="5">
        <f>IFERROR(VLOOKUP(TrendSheetStgData[Population]&amp;TrendSheetStgData[Cost Basis]&amp;TrendSheetStgData[Period]&amp;TrendSheetStgData[Trend],TrendSheetPrdData[#All],9,FALSE),0)</f>
        <v>85.17</v>
      </c>
      <c r="J3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0.11741223435482978</v>
      </c>
      <c r="K3418" s="5">
        <f>VLOOKUP(TrendSheetStgData[Population]&amp;TrendSheetStgData[Trend],Threshold[#All],4,FALSE)</f>
        <v>10</v>
      </c>
      <c r="L3418" s="5">
        <f>VLOOKUP(TrendSheetStgData[Population]&amp;TrendSheetStgData[Trend],Threshold[#All],5,FALSE)</f>
        <v>5</v>
      </c>
      <c r="M3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19" spans="1:13" x14ac:dyDescent="0.25">
      <c r="A3419" t="s">
        <v>117</v>
      </c>
      <c r="B3419" t="s">
        <v>117</v>
      </c>
      <c r="C3419" t="s">
        <v>78</v>
      </c>
      <c r="D3419" s="1" t="s">
        <v>108</v>
      </c>
      <c r="E3419" t="s">
        <v>93</v>
      </c>
      <c r="F3419" t="s">
        <v>13</v>
      </c>
      <c r="G3419">
        <v>2</v>
      </c>
      <c r="H3419">
        <v>92.84</v>
      </c>
      <c r="I3419" s="5">
        <f>IFERROR(VLOOKUP(TrendSheetStgData[Population]&amp;TrendSheetStgData[Cost Basis]&amp;TrendSheetStgData[Period]&amp;TrendSheetStgData[Trend],TrendSheetPrdData[#All],9,FALSE),0)</f>
        <v>92.82</v>
      </c>
      <c r="J3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2.1547080370620808E-2</v>
      </c>
      <c r="K3419" s="5">
        <f>VLOOKUP(TrendSheetStgData[Population]&amp;TrendSheetStgData[Trend],Threshold[#All],4,FALSE)</f>
        <v>10</v>
      </c>
      <c r="L3419" s="5">
        <f>VLOOKUP(TrendSheetStgData[Population]&amp;TrendSheetStgData[Trend],Threshold[#All],5,FALSE)</f>
        <v>5</v>
      </c>
      <c r="M3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0" spans="1:13" x14ac:dyDescent="0.25">
      <c r="A3420" t="s">
        <v>117</v>
      </c>
      <c r="B3420" t="s">
        <v>117</v>
      </c>
      <c r="C3420" t="s">
        <v>78</v>
      </c>
      <c r="D3420" s="1" t="s">
        <v>109</v>
      </c>
      <c r="E3420" t="s">
        <v>93</v>
      </c>
      <c r="F3420" t="s">
        <v>13</v>
      </c>
      <c r="G3420">
        <v>2</v>
      </c>
      <c r="H3420">
        <v>76.77</v>
      </c>
      <c r="I3420" s="5">
        <f>IFERROR(VLOOKUP(TrendSheetStgData[Population]&amp;TrendSheetStgData[Cost Basis]&amp;TrendSheetStgData[Period]&amp;TrendSheetStgData[Trend],TrendSheetPrdData[#All],9,FALSE),0)</f>
        <v>76.680000000000007</v>
      </c>
      <c r="J3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0.11737089201876524</v>
      </c>
      <c r="K3420" s="5">
        <f>VLOOKUP(TrendSheetStgData[Population]&amp;TrendSheetStgData[Trend],Threshold[#All],4,FALSE)</f>
        <v>10</v>
      </c>
      <c r="L3420" s="5">
        <f>VLOOKUP(TrendSheetStgData[Population]&amp;TrendSheetStgData[Trend],Threshold[#All],5,FALSE)</f>
        <v>5</v>
      </c>
      <c r="M3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1" spans="1:13" x14ac:dyDescent="0.25">
      <c r="A3421" t="s">
        <v>117</v>
      </c>
      <c r="B3421" t="s">
        <v>117</v>
      </c>
      <c r="C3421" t="s">
        <v>78</v>
      </c>
      <c r="D3421" s="1" t="s">
        <v>110</v>
      </c>
      <c r="E3421" t="s">
        <v>113</v>
      </c>
      <c r="F3421" t="s">
        <v>13</v>
      </c>
      <c r="G3421">
        <v>2</v>
      </c>
      <c r="H3421">
        <v>86.34</v>
      </c>
      <c r="I3421" s="5">
        <f>IFERROR(VLOOKUP(TrendSheetStgData[Population]&amp;TrendSheetStgData[Cost Basis]&amp;TrendSheetStgData[Period]&amp;TrendSheetStgData[Trend],TrendSheetPrdData[#All],9,FALSE),0)</f>
        <v>86.41</v>
      </c>
      <c r="J3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8.1009142460355482E-2</v>
      </c>
      <c r="K3421" s="5">
        <f>VLOOKUP(TrendSheetStgData[Population]&amp;TrendSheetStgData[Trend],Threshold[#All],4,FALSE)</f>
        <v>10</v>
      </c>
      <c r="L3421" s="5">
        <f>VLOOKUP(TrendSheetStgData[Population]&amp;TrendSheetStgData[Trend],Threshold[#All],5,FALSE)</f>
        <v>5</v>
      </c>
      <c r="M3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2" spans="1:13" x14ac:dyDescent="0.25">
      <c r="A3422" t="s">
        <v>117</v>
      </c>
      <c r="B3422" t="s">
        <v>117</v>
      </c>
      <c r="C3422" t="s">
        <v>78</v>
      </c>
      <c r="D3422" s="1" t="s">
        <v>111</v>
      </c>
      <c r="E3422" t="s">
        <v>113</v>
      </c>
      <c r="F3422" t="s">
        <v>13</v>
      </c>
      <c r="G3422">
        <v>2</v>
      </c>
      <c r="H3422">
        <v>79.44</v>
      </c>
      <c r="I3422" s="5">
        <f>IFERROR(VLOOKUP(TrendSheetStgData[Population]&amp;TrendSheetStgData[Cost Basis]&amp;TrendSheetStgData[Period]&amp;TrendSheetStgData[Trend],TrendSheetPrdData[#All],9,FALSE),0)</f>
        <v>79.59</v>
      </c>
      <c r="J3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0.18846588767433808</v>
      </c>
      <c r="K3422" s="5">
        <f>VLOOKUP(TrendSheetStgData[Population]&amp;TrendSheetStgData[Trend],Threshold[#All],4,FALSE)</f>
        <v>10</v>
      </c>
      <c r="L3422" s="5">
        <f>VLOOKUP(TrendSheetStgData[Population]&amp;TrendSheetStgData[Trend],Threshold[#All],5,FALSE)</f>
        <v>5</v>
      </c>
      <c r="M3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3" spans="1:13" x14ac:dyDescent="0.25">
      <c r="A3423" t="s">
        <v>117</v>
      </c>
      <c r="B3423" t="s">
        <v>117</v>
      </c>
      <c r="C3423" t="s">
        <v>78</v>
      </c>
      <c r="D3423" s="1" t="s">
        <v>112</v>
      </c>
      <c r="E3423" t="s">
        <v>113</v>
      </c>
      <c r="F3423" t="s">
        <v>13</v>
      </c>
      <c r="G3423">
        <v>2</v>
      </c>
      <c r="H3423">
        <v>80.19</v>
      </c>
      <c r="I3423" s="5">
        <f>IFERROR(VLOOKUP(TrendSheetStgData[Population]&amp;TrendSheetStgData[Cost Basis]&amp;TrendSheetStgData[Period]&amp;TrendSheetStgData[Trend],TrendSheetPrdData[#All],9,FALSE),0)</f>
        <v>80.36</v>
      </c>
      <c r="J3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0.21154803384768753</v>
      </c>
      <c r="K3423" s="5">
        <f>VLOOKUP(TrendSheetStgData[Population]&amp;TrendSheetStgData[Trend],Threshold[#All],4,FALSE)</f>
        <v>10</v>
      </c>
      <c r="L3423" s="5">
        <f>VLOOKUP(TrendSheetStgData[Population]&amp;TrendSheetStgData[Trend],Threshold[#All],5,FALSE)</f>
        <v>5</v>
      </c>
      <c r="M3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4" spans="1:13" x14ac:dyDescent="0.25">
      <c r="A3424" t="s">
        <v>117</v>
      </c>
      <c r="B3424" t="s">
        <v>117</v>
      </c>
      <c r="C3424" t="s">
        <v>78</v>
      </c>
      <c r="D3424" s="1" t="s">
        <v>114</v>
      </c>
      <c r="E3424" t="s">
        <v>113</v>
      </c>
      <c r="F3424" t="s">
        <v>13</v>
      </c>
      <c r="G3424">
        <v>2</v>
      </c>
      <c r="H3424">
        <v>90.58</v>
      </c>
      <c r="I3424" s="5">
        <f>IFERROR(VLOOKUP(TrendSheetStgData[Population]&amp;TrendSheetStgData[Cost Basis]&amp;TrendSheetStgData[Period]&amp;TrendSheetStgData[Trend],TrendSheetPrdData[#All],9,FALSE),0)</f>
        <v>0</v>
      </c>
      <c r="J3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424" s="5">
        <f>VLOOKUP(TrendSheetStgData[Population]&amp;TrendSheetStgData[Trend],Threshold[#All],4,FALSE)</f>
        <v>10</v>
      </c>
      <c r="L3424" s="5">
        <f>VLOOKUP(TrendSheetStgData[Population]&amp;TrendSheetStgData[Trend],Threshold[#All],5,FALSE)</f>
        <v>5</v>
      </c>
      <c r="M3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25" spans="1:13" x14ac:dyDescent="0.25">
      <c r="A3425" t="s">
        <v>117</v>
      </c>
      <c r="B3425" t="s">
        <v>117</v>
      </c>
      <c r="C3425" t="s">
        <v>78</v>
      </c>
      <c r="D3425" s="1" t="s">
        <v>92</v>
      </c>
      <c r="E3425" t="s">
        <v>93</v>
      </c>
      <c r="F3425" t="s">
        <v>14</v>
      </c>
      <c r="G3425">
        <v>3</v>
      </c>
      <c r="H3425">
        <v>416.54</v>
      </c>
      <c r="I3425" s="5">
        <f>IFERROR(VLOOKUP(TrendSheetStgData[Population]&amp;TrendSheetStgData[Cost Basis]&amp;TrendSheetStgData[Period]&amp;TrendSheetStgData[Trend],TrendSheetPrdData[#All],9,FALSE),0)</f>
        <v>416.26</v>
      </c>
      <c r="J3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6.7265651275652136E-2</v>
      </c>
      <c r="K3425" s="5">
        <f>VLOOKUP(TrendSheetStgData[Population]&amp;TrendSheetStgData[Trend],Threshold[#All],4,FALSE)</f>
        <v>10</v>
      </c>
      <c r="L3425" s="5">
        <f>VLOOKUP(TrendSheetStgData[Population]&amp;TrendSheetStgData[Trend],Threshold[#All],5,FALSE)</f>
        <v>5</v>
      </c>
      <c r="M3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6" spans="1:13" x14ac:dyDescent="0.25">
      <c r="A3426" t="s">
        <v>117</v>
      </c>
      <c r="B3426" t="s">
        <v>117</v>
      </c>
      <c r="C3426" t="s">
        <v>78</v>
      </c>
      <c r="D3426" s="1" t="s">
        <v>94</v>
      </c>
      <c r="E3426" t="s">
        <v>93</v>
      </c>
      <c r="F3426" t="s">
        <v>14</v>
      </c>
      <c r="G3426">
        <v>3</v>
      </c>
      <c r="H3426">
        <v>529.98</v>
      </c>
      <c r="I3426" s="5">
        <f>IFERROR(VLOOKUP(TrendSheetStgData[Population]&amp;TrendSheetStgData[Cost Basis]&amp;TrendSheetStgData[Period]&amp;TrendSheetStgData[Trend],TrendSheetPrdData[#All],9,FALSE),0)</f>
        <v>535.75</v>
      </c>
      <c r="J3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1.0769948670088627</v>
      </c>
      <c r="K3426" s="5">
        <f>VLOOKUP(TrendSheetStgData[Population]&amp;TrendSheetStgData[Trend],Threshold[#All],4,FALSE)</f>
        <v>10</v>
      </c>
      <c r="L3426" s="5">
        <f>VLOOKUP(TrendSheetStgData[Population]&amp;TrendSheetStgData[Trend],Threshold[#All],5,FALSE)</f>
        <v>5</v>
      </c>
      <c r="M3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7" spans="1:13" x14ac:dyDescent="0.25">
      <c r="A3427" t="s">
        <v>117</v>
      </c>
      <c r="B3427" t="s">
        <v>117</v>
      </c>
      <c r="C3427" t="s">
        <v>78</v>
      </c>
      <c r="D3427" s="1" t="s">
        <v>95</v>
      </c>
      <c r="E3427" t="s">
        <v>93</v>
      </c>
      <c r="F3427" t="s">
        <v>14</v>
      </c>
      <c r="G3427">
        <v>3</v>
      </c>
      <c r="H3427">
        <v>398.35</v>
      </c>
      <c r="I3427" s="5">
        <f>IFERROR(VLOOKUP(TrendSheetStgData[Population]&amp;TrendSheetStgData[Cost Basis]&amp;TrendSheetStgData[Period]&amp;TrendSheetStgData[Trend],TrendSheetPrdData[#All],9,FALSE),0)</f>
        <v>396.37</v>
      </c>
      <c r="J3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0.49953326437420043</v>
      </c>
      <c r="K3427" s="5">
        <f>VLOOKUP(TrendSheetStgData[Population]&amp;TrendSheetStgData[Trend],Threshold[#All],4,FALSE)</f>
        <v>10</v>
      </c>
      <c r="L3427" s="5">
        <f>VLOOKUP(TrendSheetStgData[Population]&amp;TrendSheetStgData[Trend],Threshold[#All],5,FALSE)</f>
        <v>5</v>
      </c>
      <c r="M3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8" spans="1:13" x14ac:dyDescent="0.25">
      <c r="A3428" t="s">
        <v>117</v>
      </c>
      <c r="B3428" t="s">
        <v>117</v>
      </c>
      <c r="C3428" t="s">
        <v>78</v>
      </c>
      <c r="D3428" s="1" t="s">
        <v>96</v>
      </c>
      <c r="E3428" t="s">
        <v>93</v>
      </c>
      <c r="F3428" t="s">
        <v>14</v>
      </c>
      <c r="G3428">
        <v>3</v>
      </c>
      <c r="H3428">
        <v>540.21</v>
      </c>
      <c r="I3428" s="5">
        <f>IFERROR(VLOOKUP(TrendSheetStgData[Population]&amp;TrendSheetStgData[Cost Basis]&amp;TrendSheetStgData[Period]&amp;TrendSheetStgData[Trend],TrendSheetPrdData[#All],9,FALSE),0)</f>
        <v>540.69000000000005</v>
      </c>
      <c r="J3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8.8775453587086536E-2</v>
      </c>
      <c r="K3428" s="5">
        <f>VLOOKUP(TrendSheetStgData[Population]&amp;TrendSheetStgData[Trend],Threshold[#All],4,FALSE)</f>
        <v>10</v>
      </c>
      <c r="L3428" s="5">
        <f>VLOOKUP(TrendSheetStgData[Population]&amp;TrendSheetStgData[Trend],Threshold[#All],5,FALSE)</f>
        <v>5</v>
      </c>
      <c r="M3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29" spans="1:13" x14ac:dyDescent="0.25">
      <c r="A3429" t="s">
        <v>117</v>
      </c>
      <c r="B3429" t="s">
        <v>117</v>
      </c>
      <c r="C3429" t="s">
        <v>78</v>
      </c>
      <c r="D3429" s="1" t="s">
        <v>97</v>
      </c>
      <c r="E3429" t="s">
        <v>93</v>
      </c>
      <c r="F3429" t="s">
        <v>14</v>
      </c>
      <c r="G3429">
        <v>3</v>
      </c>
      <c r="H3429">
        <v>385.96</v>
      </c>
      <c r="I3429" s="5">
        <f>IFERROR(VLOOKUP(TrendSheetStgData[Population]&amp;TrendSheetStgData[Cost Basis]&amp;TrendSheetStgData[Period]&amp;TrendSheetStgData[Trend],TrendSheetPrdData[#All],9,FALSE),0)</f>
        <v>385.95</v>
      </c>
      <c r="J3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2.5910091980802965E-3</v>
      </c>
      <c r="K3429" s="5">
        <f>VLOOKUP(TrendSheetStgData[Population]&amp;TrendSheetStgData[Trend],Threshold[#All],4,FALSE)</f>
        <v>10</v>
      </c>
      <c r="L3429" s="5">
        <f>VLOOKUP(TrendSheetStgData[Population]&amp;TrendSheetStgData[Trend],Threshold[#All],5,FALSE)</f>
        <v>5</v>
      </c>
      <c r="M3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0" spans="1:13" x14ac:dyDescent="0.25">
      <c r="A3430" t="s">
        <v>117</v>
      </c>
      <c r="B3430" t="s">
        <v>117</v>
      </c>
      <c r="C3430" t="s">
        <v>78</v>
      </c>
      <c r="D3430" s="1" t="s">
        <v>98</v>
      </c>
      <c r="E3430" t="s">
        <v>93</v>
      </c>
      <c r="F3430" t="s">
        <v>14</v>
      </c>
      <c r="G3430">
        <v>3</v>
      </c>
      <c r="H3430">
        <v>368.01</v>
      </c>
      <c r="I3430" s="5">
        <f>IFERROR(VLOOKUP(TrendSheetStgData[Population]&amp;TrendSheetStgData[Cost Basis]&amp;TrendSheetStgData[Period]&amp;TrendSheetStgData[Trend],TrendSheetPrdData[#All],9,FALSE),0)</f>
        <v>367.92</v>
      </c>
      <c r="J3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2.4461839530325883E-2</v>
      </c>
      <c r="K3430" s="5">
        <f>VLOOKUP(TrendSheetStgData[Population]&amp;TrendSheetStgData[Trend],Threshold[#All],4,FALSE)</f>
        <v>10</v>
      </c>
      <c r="L3430" s="5">
        <f>VLOOKUP(TrendSheetStgData[Population]&amp;TrendSheetStgData[Trend],Threshold[#All],5,FALSE)</f>
        <v>5</v>
      </c>
      <c r="M3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1" spans="1:13" x14ac:dyDescent="0.25">
      <c r="A3431" t="s">
        <v>117</v>
      </c>
      <c r="B3431" t="s">
        <v>117</v>
      </c>
      <c r="C3431" t="s">
        <v>78</v>
      </c>
      <c r="D3431" s="1" t="s">
        <v>99</v>
      </c>
      <c r="E3431" t="s">
        <v>93</v>
      </c>
      <c r="F3431" t="s">
        <v>14</v>
      </c>
      <c r="G3431">
        <v>3</v>
      </c>
      <c r="H3431">
        <v>351.04</v>
      </c>
      <c r="I3431" s="5">
        <f>IFERROR(VLOOKUP(TrendSheetStgData[Population]&amp;TrendSheetStgData[Cost Basis]&amp;TrendSheetStgData[Period]&amp;TrendSheetStgData[Trend],TrendSheetPrdData[#All],9,FALSE),0)</f>
        <v>351.04</v>
      </c>
      <c r="J3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31" s="5">
        <f>VLOOKUP(TrendSheetStgData[Population]&amp;TrendSheetStgData[Trend],Threshold[#All],4,FALSE)</f>
        <v>10</v>
      </c>
      <c r="L3431" s="5">
        <f>VLOOKUP(TrendSheetStgData[Population]&amp;TrendSheetStgData[Trend],Threshold[#All],5,FALSE)</f>
        <v>5</v>
      </c>
      <c r="M3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32" spans="1:13" x14ac:dyDescent="0.25">
      <c r="A3432" t="s">
        <v>117</v>
      </c>
      <c r="B3432" t="s">
        <v>117</v>
      </c>
      <c r="C3432" t="s">
        <v>78</v>
      </c>
      <c r="D3432" s="1" t="s">
        <v>100</v>
      </c>
      <c r="E3432" t="s">
        <v>93</v>
      </c>
      <c r="F3432" t="s">
        <v>14</v>
      </c>
      <c r="G3432">
        <v>3</v>
      </c>
      <c r="H3432">
        <v>390.13</v>
      </c>
      <c r="I3432" s="5">
        <f>IFERROR(VLOOKUP(TrendSheetStgData[Population]&amp;TrendSheetStgData[Cost Basis]&amp;TrendSheetStgData[Period]&amp;TrendSheetStgData[Trend],TrendSheetPrdData[#All],9,FALSE),0)</f>
        <v>390.13</v>
      </c>
      <c r="J3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32" s="5">
        <f>VLOOKUP(TrendSheetStgData[Population]&amp;TrendSheetStgData[Trend],Threshold[#All],4,FALSE)</f>
        <v>10</v>
      </c>
      <c r="L3432" s="5">
        <f>VLOOKUP(TrendSheetStgData[Population]&amp;TrendSheetStgData[Trend],Threshold[#All],5,FALSE)</f>
        <v>5</v>
      </c>
      <c r="M3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33" spans="1:13" x14ac:dyDescent="0.25">
      <c r="A3433" t="s">
        <v>117</v>
      </c>
      <c r="B3433" t="s">
        <v>117</v>
      </c>
      <c r="C3433" t="s">
        <v>78</v>
      </c>
      <c r="D3433" s="1" t="s">
        <v>101</v>
      </c>
      <c r="E3433" t="s">
        <v>93</v>
      </c>
      <c r="F3433" t="s">
        <v>14</v>
      </c>
      <c r="G3433">
        <v>3</v>
      </c>
      <c r="H3433">
        <v>361.36</v>
      </c>
      <c r="I3433" s="5">
        <f>IFERROR(VLOOKUP(TrendSheetStgData[Population]&amp;TrendSheetStgData[Cost Basis]&amp;TrendSheetStgData[Period]&amp;TrendSheetStgData[Trend],TrendSheetPrdData[#All],9,FALSE),0)</f>
        <v>361.14</v>
      </c>
      <c r="J3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6.0918203466807139E-2</v>
      </c>
      <c r="K3433" s="5">
        <f>VLOOKUP(TrendSheetStgData[Population]&amp;TrendSheetStgData[Trend],Threshold[#All],4,FALSE)</f>
        <v>10</v>
      </c>
      <c r="L3433" s="5">
        <f>VLOOKUP(TrendSheetStgData[Population]&amp;TrendSheetStgData[Trend],Threshold[#All],5,FALSE)</f>
        <v>5</v>
      </c>
      <c r="M3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4" spans="1:13" x14ac:dyDescent="0.25">
      <c r="A3434" t="s">
        <v>117</v>
      </c>
      <c r="B3434" t="s">
        <v>117</v>
      </c>
      <c r="C3434" t="s">
        <v>78</v>
      </c>
      <c r="D3434" s="1" t="s">
        <v>102</v>
      </c>
      <c r="E3434" t="s">
        <v>93</v>
      </c>
      <c r="F3434" t="s">
        <v>14</v>
      </c>
      <c r="G3434">
        <v>3</v>
      </c>
      <c r="H3434">
        <v>387.45</v>
      </c>
      <c r="I3434" s="5">
        <f>IFERROR(VLOOKUP(TrendSheetStgData[Population]&amp;TrendSheetStgData[Cost Basis]&amp;TrendSheetStgData[Period]&amp;TrendSheetStgData[Trend],TrendSheetPrdData[#All],9,FALSE),0)</f>
        <v>387.33</v>
      </c>
      <c r="J3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3.0981333746418961E-2</v>
      </c>
      <c r="K3434" s="5">
        <f>VLOOKUP(TrendSheetStgData[Population]&amp;TrendSheetStgData[Trend],Threshold[#All],4,FALSE)</f>
        <v>10</v>
      </c>
      <c r="L3434" s="5">
        <f>VLOOKUP(TrendSheetStgData[Population]&amp;TrendSheetStgData[Trend],Threshold[#All],5,FALSE)</f>
        <v>5</v>
      </c>
      <c r="M3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5" spans="1:13" x14ac:dyDescent="0.25">
      <c r="A3435" t="s">
        <v>117</v>
      </c>
      <c r="B3435" t="s">
        <v>117</v>
      </c>
      <c r="C3435" t="s">
        <v>78</v>
      </c>
      <c r="D3435" s="1" t="s">
        <v>103</v>
      </c>
      <c r="E3435" t="s">
        <v>93</v>
      </c>
      <c r="F3435" t="s">
        <v>14</v>
      </c>
      <c r="G3435">
        <v>3</v>
      </c>
      <c r="H3435">
        <v>372</v>
      </c>
      <c r="I3435" s="5">
        <f>IFERROR(VLOOKUP(TrendSheetStgData[Population]&amp;TrendSheetStgData[Cost Basis]&amp;TrendSheetStgData[Period]&amp;TrendSheetStgData[Trend],TrendSheetPrdData[#All],9,FALSE),0)</f>
        <v>358.8</v>
      </c>
      <c r="J3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3.6789297658862843</v>
      </c>
      <c r="K3435" s="5">
        <f>VLOOKUP(TrendSheetStgData[Population]&amp;TrendSheetStgData[Trend],Threshold[#All],4,FALSE)</f>
        <v>10</v>
      </c>
      <c r="L3435" s="5">
        <f>VLOOKUP(TrendSheetStgData[Population]&amp;TrendSheetStgData[Trend],Threshold[#All],5,FALSE)</f>
        <v>5</v>
      </c>
      <c r="M3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6" spans="1:13" x14ac:dyDescent="0.25">
      <c r="A3436" t="s">
        <v>117</v>
      </c>
      <c r="B3436" t="s">
        <v>117</v>
      </c>
      <c r="C3436" t="s">
        <v>78</v>
      </c>
      <c r="D3436" s="1" t="s">
        <v>104</v>
      </c>
      <c r="E3436" t="s">
        <v>93</v>
      </c>
      <c r="F3436" t="s">
        <v>14</v>
      </c>
      <c r="G3436">
        <v>3</v>
      </c>
      <c r="H3436">
        <v>426.01</v>
      </c>
      <c r="I3436" s="5">
        <f>IFERROR(VLOOKUP(TrendSheetStgData[Population]&amp;TrendSheetStgData[Cost Basis]&amp;TrendSheetStgData[Period]&amp;TrendSheetStgData[Trend],TrendSheetPrdData[#All],9,FALSE),0)</f>
        <v>426.25</v>
      </c>
      <c r="J3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5.6304985337245532E-2</v>
      </c>
      <c r="K3436" s="5">
        <f>VLOOKUP(TrendSheetStgData[Population]&amp;TrendSheetStgData[Trend],Threshold[#All],4,FALSE)</f>
        <v>10</v>
      </c>
      <c r="L3436" s="5">
        <f>VLOOKUP(TrendSheetStgData[Population]&amp;TrendSheetStgData[Trend],Threshold[#All],5,FALSE)</f>
        <v>5</v>
      </c>
      <c r="M3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7" spans="1:13" x14ac:dyDescent="0.25">
      <c r="A3437" t="s">
        <v>117</v>
      </c>
      <c r="B3437" t="s">
        <v>117</v>
      </c>
      <c r="C3437" t="s">
        <v>78</v>
      </c>
      <c r="D3437" s="1" t="s">
        <v>105</v>
      </c>
      <c r="E3437" t="s">
        <v>93</v>
      </c>
      <c r="F3437" t="s">
        <v>14</v>
      </c>
      <c r="G3437">
        <v>3</v>
      </c>
      <c r="H3437">
        <v>308.89</v>
      </c>
      <c r="I3437" s="5">
        <f>IFERROR(VLOOKUP(TrendSheetStgData[Population]&amp;TrendSheetStgData[Cost Basis]&amp;TrendSheetStgData[Period]&amp;TrendSheetStgData[Trend],TrendSheetPrdData[#All],9,FALSE),0)</f>
        <v>307.82</v>
      </c>
      <c r="J3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0.34760574361639696</v>
      </c>
      <c r="K3437" s="5">
        <f>VLOOKUP(TrendSheetStgData[Population]&amp;TrendSheetStgData[Trend],Threshold[#All],4,FALSE)</f>
        <v>10</v>
      </c>
      <c r="L3437" s="5">
        <f>VLOOKUP(TrendSheetStgData[Population]&amp;TrendSheetStgData[Trend],Threshold[#All],5,FALSE)</f>
        <v>5</v>
      </c>
      <c r="M3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8" spans="1:13" x14ac:dyDescent="0.25">
      <c r="A3438" t="s">
        <v>117</v>
      </c>
      <c r="B3438" t="s">
        <v>117</v>
      </c>
      <c r="C3438" t="s">
        <v>78</v>
      </c>
      <c r="D3438" s="1" t="s">
        <v>106</v>
      </c>
      <c r="E3438" t="s">
        <v>93</v>
      </c>
      <c r="F3438" t="s">
        <v>14</v>
      </c>
      <c r="G3438">
        <v>3</v>
      </c>
      <c r="H3438">
        <v>419.25</v>
      </c>
      <c r="I3438" s="5">
        <f>IFERROR(VLOOKUP(TrendSheetStgData[Population]&amp;TrendSheetStgData[Cost Basis]&amp;TrendSheetStgData[Period]&amp;TrendSheetStgData[Trend],TrendSheetPrdData[#All],9,FALSE),0)</f>
        <v>418.13</v>
      </c>
      <c r="J3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0.26785927821491035</v>
      </c>
      <c r="K3438" s="5">
        <f>VLOOKUP(TrendSheetStgData[Population]&amp;TrendSheetStgData[Trend],Threshold[#All],4,FALSE)</f>
        <v>10</v>
      </c>
      <c r="L3438" s="5">
        <f>VLOOKUP(TrendSheetStgData[Population]&amp;TrendSheetStgData[Trend],Threshold[#All],5,FALSE)</f>
        <v>5</v>
      </c>
      <c r="M3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39" spans="1:13" x14ac:dyDescent="0.25">
      <c r="A3439" t="s">
        <v>117</v>
      </c>
      <c r="B3439" t="s">
        <v>117</v>
      </c>
      <c r="C3439" t="s">
        <v>78</v>
      </c>
      <c r="D3439" s="1" t="s">
        <v>107</v>
      </c>
      <c r="E3439" t="s">
        <v>93</v>
      </c>
      <c r="F3439" t="s">
        <v>14</v>
      </c>
      <c r="G3439">
        <v>3</v>
      </c>
      <c r="H3439">
        <v>382.68</v>
      </c>
      <c r="I3439" s="5">
        <f>IFERROR(VLOOKUP(TrendSheetStgData[Population]&amp;TrendSheetStgData[Cost Basis]&amp;TrendSheetStgData[Period]&amp;TrendSheetStgData[Trend],TrendSheetPrdData[#All],9,FALSE),0)</f>
        <v>381.31</v>
      </c>
      <c r="J3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0.35928771865411463</v>
      </c>
      <c r="K3439" s="5">
        <f>VLOOKUP(TrendSheetStgData[Population]&amp;TrendSheetStgData[Trend],Threshold[#All],4,FALSE)</f>
        <v>10</v>
      </c>
      <c r="L3439" s="5">
        <f>VLOOKUP(TrendSheetStgData[Population]&amp;TrendSheetStgData[Trend],Threshold[#All],5,FALSE)</f>
        <v>5</v>
      </c>
      <c r="M3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40" spans="1:13" x14ac:dyDescent="0.25">
      <c r="A3440" t="s">
        <v>117</v>
      </c>
      <c r="B3440" t="s">
        <v>117</v>
      </c>
      <c r="C3440" t="s">
        <v>78</v>
      </c>
      <c r="D3440" s="1" t="s">
        <v>108</v>
      </c>
      <c r="E3440" t="s">
        <v>93</v>
      </c>
      <c r="F3440" t="s">
        <v>14</v>
      </c>
      <c r="G3440">
        <v>3</v>
      </c>
      <c r="H3440">
        <v>467.29</v>
      </c>
      <c r="I3440" s="5">
        <f>IFERROR(VLOOKUP(TrendSheetStgData[Population]&amp;TrendSheetStgData[Cost Basis]&amp;TrendSheetStgData[Period]&amp;TrendSheetStgData[Trend],TrendSheetPrdData[#All],9,FALSE),0)</f>
        <v>464.92</v>
      </c>
      <c r="J3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0.50976512088101267</v>
      </c>
      <c r="K3440" s="5">
        <f>VLOOKUP(TrendSheetStgData[Population]&amp;TrendSheetStgData[Trend],Threshold[#All],4,FALSE)</f>
        <v>10</v>
      </c>
      <c r="L3440" s="5">
        <f>VLOOKUP(TrendSheetStgData[Population]&amp;TrendSheetStgData[Trend],Threshold[#All],5,FALSE)</f>
        <v>5</v>
      </c>
      <c r="M3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41" spans="1:13" x14ac:dyDescent="0.25">
      <c r="A3441" t="s">
        <v>117</v>
      </c>
      <c r="B3441" t="s">
        <v>117</v>
      </c>
      <c r="C3441" t="s">
        <v>78</v>
      </c>
      <c r="D3441" s="1" t="s">
        <v>109</v>
      </c>
      <c r="E3441" t="s">
        <v>93</v>
      </c>
      <c r="F3441" t="s">
        <v>14</v>
      </c>
      <c r="G3441">
        <v>3</v>
      </c>
      <c r="H3441">
        <v>337.91</v>
      </c>
      <c r="I3441" s="5">
        <f>IFERROR(VLOOKUP(TrendSheetStgData[Population]&amp;TrendSheetStgData[Cost Basis]&amp;TrendSheetStgData[Period]&amp;TrendSheetStgData[Trend],TrendSheetPrdData[#All],9,FALSE),0)</f>
        <v>330.08</v>
      </c>
      <c r="J3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2.3721522055259454</v>
      </c>
      <c r="K3441" s="5">
        <f>VLOOKUP(TrendSheetStgData[Population]&amp;TrendSheetStgData[Trend],Threshold[#All],4,FALSE)</f>
        <v>10</v>
      </c>
      <c r="L3441" s="5">
        <f>VLOOKUP(TrendSheetStgData[Population]&amp;TrendSheetStgData[Trend],Threshold[#All],5,FALSE)</f>
        <v>5</v>
      </c>
      <c r="M3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42" spans="1:13" x14ac:dyDescent="0.25">
      <c r="A3442" t="s">
        <v>117</v>
      </c>
      <c r="B3442" t="s">
        <v>117</v>
      </c>
      <c r="C3442" t="s">
        <v>78</v>
      </c>
      <c r="D3442" s="1" t="s">
        <v>110</v>
      </c>
      <c r="E3442" t="s">
        <v>113</v>
      </c>
      <c r="F3442" t="s">
        <v>14</v>
      </c>
      <c r="G3442">
        <v>3</v>
      </c>
      <c r="H3442">
        <v>349.22</v>
      </c>
      <c r="I3442" s="5">
        <f>IFERROR(VLOOKUP(TrendSheetStgData[Population]&amp;TrendSheetStgData[Cost Basis]&amp;TrendSheetStgData[Period]&amp;TrendSheetStgData[Trend],TrendSheetPrdData[#All],9,FALSE),0)</f>
        <v>338.17</v>
      </c>
      <c r="J3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3.267587308158622</v>
      </c>
      <c r="K3442" s="5">
        <f>VLOOKUP(TrendSheetStgData[Population]&amp;TrendSheetStgData[Trend],Threshold[#All],4,FALSE)</f>
        <v>10</v>
      </c>
      <c r="L3442" s="5">
        <f>VLOOKUP(TrendSheetStgData[Population]&amp;TrendSheetStgData[Trend],Threshold[#All],5,FALSE)</f>
        <v>5</v>
      </c>
      <c r="M3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443" spans="1:13" x14ac:dyDescent="0.25">
      <c r="A3443" t="s">
        <v>117</v>
      </c>
      <c r="B3443" t="s">
        <v>117</v>
      </c>
      <c r="C3443" t="s">
        <v>78</v>
      </c>
      <c r="D3443" s="1" t="s">
        <v>111</v>
      </c>
      <c r="E3443" t="s">
        <v>113</v>
      </c>
      <c r="F3443" t="s">
        <v>14</v>
      </c>
      <c r="G3443">
        <v>3</v>
      </c>
      <c r="H3443">
        <v>328.08</v>
      </c>
      <c r="I3443" s="5">
        <f>IFERROR(VLOOKUP(TrendSheetStgData[Population]&amp;TrendSheetStgData[Cost Basis]&amp;TrendSheetStgData[Period]&amp;TrendSheetStgData[Trend],TrendSheetPrdData[#All],9,FALSE),0)</f>
        <v>275.56</v>
      </c>
      <c r="J3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19.059370010161121</v>
      </c>
      <c r="K3443" s="5">
        <f>VLOOKUP(TrendSheetStgData[Population]&amp;TrendSheetStgData[Trend],Threshold[#All],4,FALSE)</f>
        <v>10</v>
      </c>
      <c r="L3443" s="5">
        <f>VLOOKUP(TrendSheetStgData[Population]&amp;TrendSheetStgData[Trend],Threshold[#All],5,FALSE)</f>
        <v>5</v>
      </c>
      <c r="M3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44" spans="1:13" x14ac:dyDescent="0.25">
      <c r="A3444" t="s">
        <v>117</v>
      </c>
      <c r="B3444" t="s">
        <v>117</v>
      </c>
      <c r="C3444" t="s">
        <v>78</v>
      </c>
      <c r="D3444" s="1" t="s">
        <v>112</v>
      </c>
      <c r="E3444" t="s">
        <v>113</v>
      </c>
      <c r="F3444" t="s">
        <v>14</v>
      </c>
      <c r="G3444">
        <v>3</v>
      </c>
      <c r="H3444">
        <v>254.93</v>
      </c>
      <c r="I3444" s="5">
        <f>IFERROR(VLOOKUP(TrendSheetStgData[Population]&amp;TrendSheetStgData[Cost Basis]&amp;TrendSheetStgData[Period]&amp;TrendSheetStgData[Trend],TrendSheetPrdData[#All],9,FALSE),0)</f>
        <v>101.69</v>
      </c>
      <c r="J3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150.69328350870293</v>
      </c>
      <c r="K3444" s="5">
        <f>VLOOKUP(TrendSheetStgData[Population]&amp;TrendSheetStgData[Trend],Threshold[#All],4,FALSE)</f>
        <v>10</v>
      </c>
      <c r="L3444" s="5">
        <f>VLOOKUP(TrendSheetStgData[Population]&amp;TrendSheetStgData[Trend],Threshold[#All],5,FALSE)</f>
        <v>5</v>
      </c>
      <c r="M3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45" spans="1:13" x14ac:dyDescent="0.25">
      <c r="A3445" t="s">
        <v>117</v>
      </c>
      <c r="B3445" t="s">
        <v>117</v>
      </c>
      <c r="C3445" t="s">
        <v>78</v>
      </c>
      <c r="D3445" s="1" t="s">
        <v>114</v>
      </c>
      <c r="E3445" t="s">
        <v>113</v>
      </c>
      <c r="F3445" t="s">
        <v>14</v>
      </c>
      <c r="G3445">
        <v>3</v>
      </c>
      <c r="H3445">
        <v>212.68</v>
      </c>
      <c r="I3445" s="5">
        <f>IFERROR(VLOOKUP(TrendSheetStgData[Population]&amp;TrendSheetStgData[Cost Basis]&amp;TrendSheetStgData[Period]&amp;TrendSheetStgData[Trend],TrendSheetPrdData[#All],9,FALSE),0)</f>
        <v>0</v>
      </c>
      <c r="J3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445" s="5">
        <f>VLOOKUP(TrendSheetStgData[Population]&amp;TrendSheetStgData[Trend],Threshold[#All],4,FALSE)</f>
        <v>10</v>
      </c>
      <c r="L3445" s="5">
        <f>VLOOKUP(TrendSheetStgData[Population]&amp;TrendSheetStgData[Trend],Threshold[#All],5,FALSE)</f>
        <v>5</v>
      </c>
      <c r="M3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46" spans="1:13" x14ac:dyDescent="0.25">
      <c r="A3446" t="s">
        <v>117</v>
      </c>
      <c r="B3446" t="s">
        <v>117</v>
      </c>
      <c r="C3446" t="s">
        <v>78</v>
      </c>
      <c r="D3446" s="1" t="s">
        <v>92</v>
      </c>
      <c r="E3446" t="s">
        <v>93</v>
      </c>
      <c r="F3446" t="s">
        <v>15</v>
      </c>
      <c r="G3446">
        <v>4</v>
      </c>
      <c r="H3446">
        <v>24954.71</v>
      </c>
      <c r="I3446" s="5">
        <f>IFERROR(VLOOKUP(TrendSheetStgData[Population]&amp;TrendSheetStgData[Cost Basis]&amp;TrendSheetStgData[Period]&amp;TrendSheetStgData[Trend],TrendSheetPrdData[#All],9,FALSE),0)</f>
        <v>24954.71</v>
      </c>
      <c r="J3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46" s="5">
        <f>VLOOKUP(TrendSheetStgData[Population]&amp;TrendSheetStgData[Trend],Threshold[#All],4,FALSE)</f>
        <v>10</v>
      </c>
      <c r="L3446" s="5">
        <f>VLOOKUP(TrendSheetStgData[Population]&amp;TrendSheetStgData[Trend],Threshold[#All],5,FALSE)</f>
        <v>5</v>
      </c>
      <c r="M3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47" spans="1:13" x14ac:dyDescent="0.25">
      <c r="A3447" t="s">
        <v>117</v>
      </c>
      <c r="B3447" t="s">
        <v>117</v>
      </c>
      <c r="C3447" t="s">
        <v>78</v>
      </c>
      <c r="D3447" s="1" t="s">
        <v>94</v>
      </c>
      <c r="E3447" t="s">
        <v>93</v>
      </c>
      <c r="F3447" t="s">
        <v>15</v>
      </c>
      <c r="G3447">
        <v>4</v>
      </c>
      <c r="H3447">
        <v>29822.22</v>
      </c>
      <c r="I3447" s="5">
        <f>IFERROR(VLOOKUP(TrendSheetStgData[Population]&amp;TrendSheetStgData[Cost Basis]&amp;TrendSheetStgData[Period]&amp;TrendSheetStgData[Trend],TrendSheetPrdData[#All],9,FALSE),0)</f>
        <v>29822.22</v>
      </c>
      <c r="J3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47" s="5">
        <f>VLOOKUP(TrendSheetStgData[Population]&amp;TrendSheetStgData[Trend],Threshold[#All],4,FALSE)</f>
        <v>10</v>
      </c>
      <c r="L3447" s="5">
        <f>VLOOKUP(TrendSheetStgData[Population]&amp;TrendSheetStgData[Trend],Threshold[#All],5,FALSE)</f>
        <v>5</v>
      </c>
      <c r="M3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48" spans="1:13" x14ac:dyDescent="0.25">
      <c r="A3448" t="s">
        <v>117</v>
      </c>
      <c r="B3448" t="s">
        <v>117</v>
      </c>
      <c r="C3448" t="s">
        <v>78</v>
      </c>
      <c r="D3448" s="1" t="s">
        <v>95</v>
      </c>
      <c r="E3448" t="s">
        <v>93</v>
      </c>
      <c r="F3448" t="s">
        <v>15</v>
      </c>
      <c r="G3448">
        <v>4</v>
      </c>
      <c r="H3448">
        <v>8044.57</v>
      </c>
      <c r="I3448" s="5">
        <f>IFERROR(VLOOKUP(TrendSheetStgData[Population]&amp;TrendSheetStgData[Cost Basis]&amp;TrendSheetStgData[Period]&amp;TrendSheetStgData[Trend],TrendSheetPrdData[#All],9,FALSE),0)</f>
        <v>8044.57</v>
      </c>
      <c r="J3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48" s="5">
        <f>VLOOKUP(TrendSheetStgData[Population]&amp;TrendSheetStgData[Trend],Threshold[#All],4,FALSE)</f>
        <v>10</v>
      </c>
      <c r="L3448" s="5">
        <f>VLOOKUP(TrendSheetStgData[Population]&amp;TrendSheetStgData[Trend],Threshold[#All],5,FALSE)</f>
        <v>5</v>
      </c>
      <c r="M3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49" spans="1:13" x14ac:dyDescent="0.25">
      <c r="A3449" t="s">
        <v>117</v>
      </c>
      <c r="B3449" t="s">
        <v>117</v>
      </c>
      <c r="C3449" t="s">
        <v>78</v>
      </c>
      <c r="D3449" s="1" t="s">
        <v>96</v>
      </c>
      <c r="E3449" t="s">
        <v>93</v>
      </c>
      <c r="F3449" t="s">
        <v>15</v>
      </c>
      <c r="G3449">
        <v>4</v>
      </c>
      <c r="H3449">
        <v>111263.67999999999</v>
      </c>
      <c r="I3449" s="5">
        <f>IFERROR(VLOOKUP(TrendSheetStgData[Population]&amp;TrendSheetStgData[Cost Basis]&amp;TrendSheetStgData[Period]&amp;TrendSheetStgData[Trend],TrendSheetPrdData[#All],9,FALSE),0)</f>
        <v>111263.67999999999</v>
      </c>
      <c r="J3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49" s="5">
        <f>VLOOKUP(TrendSheetStgData[Population]&amp;TrendSheetStgData[Trend],Threshold[#All],4,FALSE)</f>
        <v>10</v>
      </c>
      <c r="L3449" s="5">
        <f>VLOOKUP(TrendSheetStgData[Population]&amp;TrendSheetStgData[Trend],Threshold[#All],5,FALSE)</f>
        <v>5</v>
      </c>
      <c r="M3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0" spans="1:13" x14ac:dyDescent="0.25">
      <c r="A3450" t="s">
        <v>117</v>
      </c>
      <c r="B3450" t="s">
        <v>117</v>
      </c>
      <c r="C3450" t="s">
        <v>78</v>
      </c>
      <c r="D3450" s="1" t="s">
        <v>97</v>
      </c>
      <c r="E3450" t="s">
        <v>93</v>
      </c>
      <c r="F3450" t="s">
        <v>15</v>
      </c>
      <c r="G3450">
        <v>4</v>
      </c>
      <c r="H3450">
        <v>14314.57</v>
      </c>
      <c r="I3450" s="5">
        <f>IFERROR(VLOOKUP(TrendSheetStgData[Population]&amp;TrendSheetStgData[Cost Basis]&amp;TrendSheetStgData[Period]&amp;TrendSheetStgData[Trend],TrendSheetPrdData[#All],9,FALSE),0)</f>
        <v>14314.57</v>
      </c>
      <c r="J3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0" s="5">
        <f>VLOOKUP(TrendSheetStgData[Population]&amp;TrendSheetStgData[Trend],Threshold[#All],4,FALSE)</f>
        <v>10</v>
      </c>
      <c r="L3450" s="5">
        <f>VLOOKUP(TrendSheetStgData[Population]&amp;TrendSheetStgData[Trend],Threshold[#All],5,FALSE)</f>
        <v>5</v>
      </c>
      <c r="M3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1" spans="1:13" x14ac:dyDescent="0.25">
      <c r="A3451" t="s">
        <v>117</v>
      </c>
      <c r="B3451" t="s">
        <v>117</v>
      </c>
      <c r="C3451" t="s">
        <v>78</v>
      </c>
      <c r="D3451" s="1" t="s">
        <v>98</v>
      </c>
      <c r="E3451" t="s">
        <v>93</v>
      </c>
      <c r="F3451" t="s">
        <v>15</v>
      </c>
      <c r="G3451">
        <v>4</v>
      </c>
      <c r="H3451">
        <v>81734.61</v>
      </c>
      <c r="I3451" s="5">
        <f>IFERROR(VLOOKUP(TrendSheetStgData[Population]&amp;TrendSheetStgData[Cost Basis]&amp;TrendSheetStgData[Period]&amp;TrendSheetStgData[Trend],TrendSheetPrdData[#All],9,FALSE),0)</f>
        <v>81734.61</v>
      </c>
      <c r="J3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1" s="5">
        <f>VLOOKUP(TrendSheetStgData[Population]&amp;TrendSheetStgData[Trend],Threshold[#All],4,FALSE)</f>
        <v>10</v>
      </c>
      <c r="L3451" s="5">
        <f>VLOOKUP(TrendSheetStgData[Population]&amp;TrendSheetStgData[Trend],Threshold[#All],5,FALSE)</f>
        <v>5</v>
      </c>
      <c r="M3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2" spans="1:13" x14ac:dyDescent="0.25">
      <c r="A3452" t="s">
        <v>117</v>
      </c>
      <c r="B3452" t="s">
        <v>117</v>
      </c>
      <c r="C3452" t="s">
        <v>78</v>
      </c>
      <c r="D3452" s="1" t="s">
        <v>99</v>
      </c>
      <c r="E3452" t="s">
        <v>93</v>
      </c>
      <c r="F3452" t="s">
        <v>15</v>
      </c>
      <c r="G3452">
        <v>4</v>
      </c>
      <c r="H3452">
        <v>0</v>
      </c>
      <c r="I3452" s="5">
        <f>IFERROR(VLOOKUP(TrendSheetStgData[Population]&amp;TrendSheetStgData[Cost Basis]&amp;TrendSheetStgData[Period]&amp;TrendSheetStgData[Trend],TrendSheetPrdData[#All],9,FALSE),0)</f>
        <v>0</v>
      </c>
      <c r="J3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2" s="5">
        <f>VLOOKUP(TrendSheetStgData[Population]&amp;TrendSheetStgData[Trend],Threshold[#All],4,FALSE)</f>
        <v>10</v>
      </c>
      <c r="L3452" s="5">
        <f>VLOOKUP(TrendSheetStgData[Population]&amp;TrendSheetStgData[Trend],Threshold[#All],5,FALSE)</f>
        <v>5</v>
      </c>
      <c r="M3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3" spans="1:13" x14ac:dyDescent="0.25">
      <c r="A3453" t="s">
        <v>117</v>
      </c>
      <c r="B3453" t="s">
        <v>117</v>
      </c>
      <c r="C3453" t="s">
        <v>78</v>
      </c>
      <c r="D3453" s="1" t="s">
        <v>100</v>
      </c>
      <c r="E3453" t="s">
        <v>93</v>
      </c>
      <c r="F3453" t="s">
        <v>15</v>
      </c>
      <c r="G3453">
        <v>4</v>
      </c>
      <c r="H3453">
        <v>1487.46</v>
      </c>
      <c r="I3453" s="5">
        <f>IFERROR(VLOOKUP(TrendSheetStgData[Population]&amp;TrendSheetStgData[Cost Basis]&amp;TrendSheetStgData[Period]&amp;TrendSheetStgData[Trend],TrendSheetPrdData[#All],9,FALSE),0)</f>
        <v>2231.19</v>
      </c>
      <c r="J3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33.333333333333329</v>
      </c>
      <c r="K3453" s="5">
        <f>VLOOKUP(TrendSheetStgData[Population]&amp;TrendSheetStgData[Trend],Threshold[#All],4,FALSE)</f>
        <v>10</v>
      </c>
      <c r="L3453" s="5">
        <f>VLOOKUP(TrendSheetStgData[Population]&amp;TrendSheetStgData[Trend],Threshold[#All],5,FALSE)</f>
        <v>5</v>
      </c>
      <c r="M3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454" spans="1:13" x14ac:dyDescent="0.25">
      <c r="A3454" t="s">
        <v>117</v>
      </c>
      <c r="B3454" t="s">
        <v>117</v>
      </c>
      <c r="C3454" t="s">
        <v>78</v>
      </c>
      <c r="D3454" s="1" t="s">
        <v>101</v>
      </c>
      <c r="E3454" t="s">
        <v>93</v>
      </c>
      <c r="F3454" t="s">
        <v>15</v>
      </c>
      <c r="G3454">
        <v>4</v>
      </c>
      <c r="H3454">
        <v>7196.14</v>
      </c>
      <c r="I3454" s="5">
        <f>IFERROR(VLOOKUP(TrendSheetStgData[Population]&amp;TrendSheetStgData[Cost Basis]&amp;TrendSheetStgData[Period]&amp;TrendSheetStgData[Trend],TrendSheetPrdData[#All],9,FALSE),0)</f>
        <v>7196.14</v>
      </c>
      <c r="J3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4" s="5">
        <f>VLOOKUP(TrendSheetStgData[Population]&amp;TrendSheetStgData[Trend],Threshold[#All],4,FALSE)</f>
        <v>10</v>
      </c>
      <c r="L3454" s="5">
        <f>VLOOKUP(TrendSheetStgData[Population]&amp;TrendSheetStgData[Trend],Threshold[#All],5,FALSE)</f>
        <v>5</v>
      </c>
      <c r="M3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5" spans="1:13" x14ac:dyDescent="0.25">
      <c r="A3455" t="s">
        <v>117</v>
      </c>
      <c r="B3455" t="s">
        <v>117</v>
      </c>
      <c r="C3455" t="s">
        <v>78</v>
      </c>
      <c r="D3455" s="1" t="s">
        <v>102</v>
      </c>
      <c r="E3455" t="s">
        <v>93</v>
      </c>
      <c r="F3455" t="s">
        <v>15</v>
      </c>
      <c r="G3455">
        <v>4</v>
      </c>
      <c r="H3455">
        <v>0</v>
      </c>
      <c r="I3455" s="5">
        <f>IFERROR(VLOOKUP(TrendSheetStgData[Population]&amp;TrendSheetStgData[Cost Basis]&amp;TrendSheetStgData[Period]&amp;TrendSheetStgData[Trend],TrendSheetPrdData[#All],9,FALSE),0)</f>
        <v>0</v>
      </c>
      <c r="J3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5" s="5">
        <f>VLOOKUP(TrendSheetStgData[Population]&amp;TrendSheetStgData[Trend],Threshold[#All],4,FALSE)</f>
        <v>10</v>
      </c>
      <c r="L3455" s="5">
        <f>VLOOKUP(TrendSheetStgData[Population]&amp;TrendSheetStgData[Trend],Threshold[#All],5,FALSE)</f>
        <v>5</v>
      </c>
      <c r="M3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6" spans="1:13" x14ac:dyDescent="0.25">
      <c r="A3456" t="s">
        <v>117</v>
      </c>
      <c r="B3456" t="s">
        <v>117</v>
      </c>
      <c r="C3456" t="s">
        <v>78</v>
      </c>
      <c r="D3456" s="1" t="s">
        <v>103</v>
      </c>
      <c r="E3456" t="s">
        <v>93</v>
      </c>
      <c r="F3456" t="s">
        <v>15</v>
      </c>
      <c r="G3456">
        <v>4</v>
      </c>
      <c r="H3456">
        <v>16481.79</v>
      </c>
      <c r="I3456" s="5">
        <f>IFERROR(VLOOKUP(TrendSheetStgData[Population]&amp;TrendSheetStgData[Cost Basis]&amp;TrendSheetStgData[Period]&amp;TrendSheetStgData[Trend],TrendSheetPrdData[#All],9,FALSE),0)</f>
        <v>16481.79</v>
      </c>
      <c r="J3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6" s="5">
        <f>VLOOKUP(TrendSheetStgData[Population]&amp;TrendSheetStgData[Trend],Threshold[#All],4,FALSE)</f>
        <v>10</v>
      </c>
      <c r="L3456" s="5">
        <f>VLOOKUP(TrendSheetStgData[Population]&amp;TrendSheetStgData[Trend],Threshold[#All],5,FALSE)</f>
        <v>5</v>
      </c>
      <c r="M3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7" spans="1:13" x14ac:dyDescent="0.25">
      <c r="A3457" t="s">
        <v>117</v>
      </c>
      <c r="B3457" t="s">
        <v>117</v>
      </c>
      <c r="C3457" t="s">
        <v>78</v>
      </c>
      <c r="D3457" s="1" t="s">
        <v>104</v>
      </c>
      <c r="E3457" t="s">
        <v>93</v>
      </c>
      <c r="F3457" t="s">
        <v>15</v>
      </c>
      <c r="G3457">
        <v>4</v>
      </c>
      <c r="H3457">
        <v>0</v>
      </c>
      <c r="I3457" s="5">
        <f>IFERROR(VLOOKUP(TrendSheetStgData[Population]&amp;TrendSheetStgData[Cost Basis]&amp;TrendSheetStgData[Period]&amp;TrendSheetStgData[Trend],TrendSheetPrdData[#All],9,FALSE),0)</f>
        <v>0</v>
      </c>
      <c r="J3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7" s="5">
        <f>VLOOKUP(TrendSheetStgData[Population]&amp;TrendSheetStgData[Trend],Threshold[#All],4,FALSE)</f>
        <v>10</v>
      </c>
      <c r="L3457" s="5">
        <f>VLOOKUP(TrendSheetStgData[Population]&amp;TrendSheetStgData[Trend],Threshold[#All],5,FALSE)</f>
        <v>5</v>
      </c>
      <c r="M3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8" spans="1:13" x14ac:dyDescent="0.25">
      <c r="A3458" t="s">
        <v>117</v>
      </c>
      <c r="B3458" t="s">
        <v>117</v>
      </c>
      <c r="C3458" t="s">
        <v>78</v>
      </c>
      <c r="D3458" s="1" t="s">
        <v>105</v>
      </c>
      <c r="E3458" t="s">
        <v>93</v>
      </c>
      <c r="F3458" t="s">
        <v>15</v>
      </c>
      <c r="G3458">
        <v>4</v>
      </c>
      <c r="H3458">
        <v>5096</v>
      </c>
      <c r="I3458" s="5">
        <f>IFERROR(VLOOKUP(TrendSheetStgData[Population]&amp;TrendSheetStgData[Cost Basis]&amp;TrendSheetStgData[Period]&amp;TrendSheetStgData[Trend],TrendSheetPrdData[#All],9,FALSE),0)</f>
        <v>5096</v>
      </c>
      <c r="J3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8" s="5">
        <f>VLOOKUP(TrendSheetStgData[Population]&amp;TrendSheetStgData[Trend],Threshold[#All],4,FALSE)</f>
        <v>10</v>
      </c>
      <c r="L3458" s="5">
        <f>VLOOKUP(TrendSheetStgData[Population]&amp;TrendSheetStgData[Trend],Threshold[#All],5,FALSE)</f>
        <v>5</v>
      </c>
      <c r="M3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59" spans="1:13" x14ac:dyDescent="0.25">
      <c r="A3459" t="s">
        <v>117</v>
      </c>
      <c r="B3459" t="s">
        <v>117</v>
      </c>
      <c r="C3459" t="s">
        <v>78</v>
      </c>
      <c r="D3459" s="1" t="s">
        <v>106</v>
      </c>
      <c r="E3459" t="s">
        <v>93</v>
      </c>
      <c r="F3459" t="s">
        <v>15</v>
      </c>
      <c r="G3459">
        <v>4</v>
      </c>
      <c r="H3459">
        <v>5990.8</v>
      </c>
      <c r="I3459" s="5">
        <f>IFERROR(VLOOKUP(TrendSheetStgData[Population]&amp;TrendSheetStgData[Cost Basis]&amp;TrendSheetStgData[Period]&amp;TrendSheetStgData[Trend],TrendSheetPrdData[#All],9,FALSE),0)</f>
        <v>5990.8</v>
      </c>
      <c r="J3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59" s="5">
        <f>VLOOKUP(TrendSheetStgData[Population]&amp;TrendSheetStgData[Trend],Threshold[#All],4,FALSE)</f>
        <v>10</v>
      </c>
      <c r="L3459" s="5">
        <f>VLOOKUP(TrendSheetStgData[Population]&amp;TrendSheetStgData[Trend],Threshold[#All],5,FALSE)</f>
        <v>5</v>
      </c>
      <c r="M3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0" spans="1:13" x14ac:dyDescent="0.25">
      <c r="A3460" t="s">
        <v>117</v>
      </c>
      <c r="B3460" t="s">
        <v>117</v>
      </c>
      <c r="C3460" t="s">
        <v>78</v>
      </c>
      <c r="D3460" s="1" t="s">
        <v>107</v>
      </c>
      <c r="E3460" t="s">
        <v>93</v>
      </c>
      <c r="F3460" t="s">
        <v>15</v>
      </c>
      <c r="G3460">
        <v>4</v>
      </c>
      <c r="H3460">
        <v>99555.9</v>
      </c>
      <c r="I3460" s="5">
        <f>IFERROR(VLOOKUP(TrendSheetStgData[Population]&amp;TrendSheetStgData[Cost Basis]&amp;TrendSheetStgData[Period]&amp;TrendSheetStgData[Trend],TrendSheetPrdData[#All],9,FALSE),0)</f>
        <v>99555.9</v>
      </c>
      <c r="J3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0" s="5">
        <f>VLOOKUP(TrendSheetStgData[Population]&amp;TrendSheetStgData[Trend],Threshold[#All],4,FALSE)</f>
        <v>10</v>
      </c>
      <c r="L3460" s="5">
        <f>VLOOKUP(TrendSheetStgData[Population]&amp;TrendSheetStgData[Trend],Threshold[#All],5,FALSE)</f>
        <v>5</v>
      </c>
      <c r="M3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1" spans="1:13" x14ac:dyDescent="0.25">
      <c r="A3461" t="s">
        <v>117</v>
      </c>
      <c r="B3461" t="s">
        <v>117</v>
      </c>
      <c r="C3461" t="s">
        <v>78</v>
      </c>
      <c r="D3461" s="1" t="s">
        <v>108</v>
      </c>
      <c r="E3461" t="s">
        <v>93</v>
      </c>
      <c r="F3461" t="s">
        <v>15</v>
      </c>
      <c r="G3461">
        <v>4</v>
      </c>
      <c r="H3461">
        <v>0</v>
      </c>
      <c r="I3461" s="5">
        <f>IFERROR(VLOOKUP(TrendSheetStgData[Population]&amp;TrendSheetStgData[Cost Basis]&amp;TrendSheetStgData[Period]&amp;TrendSheetStgData[Trend],TrendSheetPrdData[#All],9,FALSE),0)</f>
        <v>0</v>
      </c>
      <c r="J3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1" s="5">
        <f>VLOOKUP(TrendSheetStgData[Population]&amp;TrendSheetStgData[Trend],Threshold[#All],4,FALSE)</f>
        <v>10</v>
      </c>
      <c r="L3461" s="5">
        <f>VLOOKUP(TrendSheetStgData[Population]&amp;TrendSheetStgData[Trend],Threshold[#All],5,FALSE)</f>
        <v>5</v>
      </c>
      <c r="M3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2" spans="1:13" x14ac:dyDescent="0.25">
      <c r="A3462" t="s">
        <v>117</v>
      </c>
      <c r="B3462" t="s">
        <v>117</v>
      </c>
      <c r="C3462" t="s">
        <v>78</v>
      </c>
      <c r="D3462" s="1" t="s">
        <v>109</v>
      </c>
      <c r="E3462" t="s">
        <v>93</v>
      </c>
      <c r="F3462" t="s">
        <v>15</v>
      </c>
      <c r="G3462">
        <v>4</v>
      </c>
      <c r="H3462">
        <v>0</v>
      </c>
      <c r="I3462" s="5">
        <f>IFERROR(VLOOKUP(TrendSheetStgData[Population]&amp;TrendSheetStgData[Cost Basis]&amp;TrendSheetStgData[Period]&amp;TrendSheetStgData[Trend],TrendSheetPrdData[#All],9,FALSE),0)</f>
        <v>0</v>
      </c>
      <c r="J3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2" s="5">
        <f>VLOOKUP(TrendSheetStgData[Population]&amp;TrendSheetStgData[Trend],Threshold[#All],4,FALSE)</f>
        <v>10</v>
      </c>
      <c r="L3462" s="5">
        <f>VLOOKUP(TrendSheetStgData[Population]&amp;TrendSheetStgData[Trend],Threshold[#All],5,FALSE)</f>
        <v>5</v>
      </c>
      <c r="M3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3" spans="1:13" x14ac:dyDescent="0.25">
      <c r="A3463" t="s">
        <v>117</v>
      </c>
      <c r="B3463" t="s">
        <v>117</v>
      </c>
      <c r="C3463" t="s">
        <v>78</v>
      </c>
      <c r="D3463" s="1" t="s">
        <v>110</v>
      </c>
      <c r="E3463" t="s">
        <v>113</v>
      </c>
      <c r="F3463" t="s">
        <v>15</v>
      </c>
      <c r="G3463">
        <v>4</v>
      </c>
      <c r="H3463">
        <v>5082.83</v>
      </c>
      <c r="I3463" s="5">
        <f>IFERROR(VLOOKUP(TrendSheetStgData[Population]&amp;TrendSheetStgData[Cost Basis]&amp;TrendSheetStgData[Period]&amp;TrendSheetStgData[Trend],TrendSheetPrdData[#All],9,FALSE),0)</f>
        <v>5082.83</v>
      </c>
      <c r="J3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3" s="5">
        <f>VLOOKUP(TrendSheetStgData[Population]&amp;TrendSheetStgData[Trend],Threshold[#All],4,FALSE)</f>
        <v>10</v>
      </c>
      <c r="L3463" s="5">
        <f>VLOOKUP(TrendSheetStgData[Population]&amp;TrendSheetStgData[Trend],Threshold[#All],5,FALSE)</f>
        <v>5</v>
      </c>
      <c r="M3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4" spans="1:13" x14ac:dyDescent="0.25">
      <c r="A3464" t="s">
        <v>117</v>
      </c>
      <c r="B3464" t="s">
        <v>117</v>
      </c>
      <c r="C3464" t="s">
        <v>78</v>
      </c>
      <c r="D3464" s="1" t="s">
        <v>111</v>
      </c>
      <c r="E3464" t="s">
        <v>113</v>
      </c>
      <c r="F3464" t="s">
        <v>15</v>
      </c>
      <c r="G3464">
        <v>4</v>
      </c>
      <c r="H3464">
        <v>0</v>
      </c>
      <c r="I3464" s="5">
        <f>IFERROR(VLOOKUP(TrendSheetStgData[Population]&amp;TrendSheetStgData[Cost Basis]&amp;TrendSheetStgData[Period]&amp;TrendSheetStgData[Trend],TrendSheetPrdData[#All],9,FALSE),0)</f>
        <v>0</v>
      </c>
      <c r="J3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4" s="5">
        <f>VLOOKUP(TrendSheetStgData[Population]&amp;TrendSheetStgData[Trend],Threshold[#All],4,FALSE)</f>
        <v>10</v>
      </c>
      <c r="L3464" s="5">
        <f>VLOOKUP(TrendSheetStgData[Population]&amp;TrendSheetStgData[Trend],Threshold[#All],5,FALSE)</f>
        <v>5</v>
      </c>
      <c r="M3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5" spans="1:13" x14ac:dyDescent="0.25">
      <c r="A3465" t="s">
        <v>117</v>
      </c>
      <c r="B3465" t="s">
        <v>117</v>
      </c>
      <c r="C3465" t="s">
        <v>78</v>
      </c>
      <c r="D3465" s="1" t="s">
        <v>112</v>
      </c>
      <c r="E3465" t="s">
        <v>113</v>
      </c>
      <c r="F3465" t="s">
        <v>15</v>
      </c>
      <c r="G3465">
        <v>4</v>
      </c>
      <c r="H3465">
        <v>0</v>
      </c>
      <c r="I3465" s="5">
        <f>IFERROR(VLOOKUP(TrendSheetStgData[Population]&amp;TrendSheetStgData[Cost Basis]&amp;TrendSheetStgData[Period]&amp;TrendSheetStgData[Trend],TrendSheetPrdData[#All],9,FALSE),0)</f>
        <v>0</v>
      </c>
      <c r="J3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5" s="5">
        <f>VLOOKUP(TrendSheetStgData[Population]&amp;TrendSheetStgData[Trend],Threshold[#All],4,FALSE)</f>
        <v>10</v>
      </c>
      <c r="L3465" s="5">
        <f>VLOOKUP(TrendSheetStgData[Population]&amp;TrendSheetStgData[Trend],Threshold[#All],5,FALSE)</f>
        <v>5</v>
      </c>
      <c r="M3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6" spans="1:13" x14ac:dyDescent="0.25">
      <c r="A3466" t="s">
        <v>117</v>
      </c>
      <c r="B3466" t="s">
        <v>117</v>
      </c>
      <c r="C3466" t="s">
        <v>78</v>
      </c>
      <c r="D3466" s="1" t="s">
        <v>114</v>
      </c>
      <c r="E3466" t="s">
        <v>113</v>
      </c>
      <c r="F3466" t="s">
        <v>15</v>
      </c>
      <c r="G3466">
        <v>4</v>
      </c>
      <c r="H3466">
        <v>0</v>
      </c>
      <c r="I3466" s="5">
        <f>IFERROR(VLOOKUP(TrendSheetStgData[Population]&amp;TrendSheetStgData[Cost Basis]&amp;TrendSheetStgData[Period]&amp;TrendSheetStgData[Trend],TrendSheetPrdData[#All],9,FALSE),0)</f>
        <v>0</v>
      </c>
      <c r="J3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6" s="5">
        <f>VLOOKUP(TrendSheetStgData[Population]&amp;TrendSheetStgData[Trend],Threshold[#All],4,FALSE)</f>
        <v>10</v>
      </c>
      <c r="L3466" s="5">
        <f>VLOOKUP(TrendSheetStgData[Population]&amp;TrendSheetStgData[Trend],Threshold[#All],5,FALSE)</f>
        <v>5</v>
      </c>
      <c r="M3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7" spans="1:13" x14ac:dyDescent="0.25">
      <c r="A3467" t="s">
        <v>117</v>
      </c>
      <c r="B3467" t="s">
        <v>117</v>
      </c>
      <c r="C3467" t="s">
        <v>78</v>
      </c>
      <c r="D3467" s="1" t="s">
        <v>92</v>
      </c>
      <c r="E3467" t="s">
        <v>93</v>
      </c>
      <c r="F3467" t="s">
        <v>16</v>
      </c>
      <c r="G3467">
        <v>5</v>
      </c>
      <c r="H3467">
        <v>2</v>
      </c>
      <c r="I3467" s="5">
        <f>IFERROR(VLOOKUP(TrendSheetStgData[Population]&amp;TrendSheetStgData[Cost Basis]&amp;TrendSheetStgData[Period]&amp;TrendSheetStgData[Trend],TrendSheetPrdData[#All],9,FALSE),0)</f>
        <v>2</v>
      </c>
      <c r="J3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7" s="5">
        <f>VLOOKUP(TrendSheetStgData[Population]&amp;TrendSheetStgData[Trend],Threshold[#All],4,FALSE)</f>
        <v>10</v>
      </c>
      <c r="L3467" s="5">
        <f>VLOOKUP(TrendSheetStgData[Population]&amp;TrendSheetStgData[Trend],Threshold[#All],5,FALSE)</f>
        <v>5</v>
      </c>
      <c r="M3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8" spans="1:13" x14ac:dyDescent="0.25">
      <c r="A3468" t="s">
        <v>117</v>
      </c>
      <c r="B3468" t="s">
        <v>117</v>
      </c>
      <c r="C3468" t="s">
        <v>78</v>
      </c>
      <c r="D3468" s="1" t="s">
        <v>94</v>
      </c>
      <c r="E3468" t="s">
        <v>93</v>
      </c>
      <c r="F3468" t="s">
        <v>16</v>
      </c>
      <c r="G3468">
        <v>5</v>
      </c>
      <c r="H3468">
        <v>4</v>
      </c>
      <c r="I3468" s="5">
        <f>IFERROR(VLOOKUP(TrendSheetStgData[Population]&amp;TrendSheetStgData[Cost Basis]&amp;TrendSheetStgData[Period]&amp;TrendSheetStgData[Trend],TrendSheetPrdData[#All],9,FALSE),0)</f>
        <v>4</v>
      </c>
      <c r="J3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8" s="5">
        <f>VLOOKUP(TrendSheetStgData[Population]&amp;TrendSheetStgData[Trend],Threshold[#All],4,FALSE)</f>
        <v>10</v>
      </c>
      <c r="L3468" s="5">
        <f>VLOOKUP(TrendSheetStgData[Population]&amp;TrendSheetStgData[Trend],Threshold[#All],5,FALSE)</f>
        <v>5</v>
      </c>
      <c r="M3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69" spans="1:13" x14ac:dyDescent="0.25">
      <c r="A3469" t="s">
        <v>117</v>
      </c>
      <c r="B3469" t="s">
        <v>117</v>
      </c>
      <c r="C3469" t="s">
        <v>78</v>
      </c>
      <c r="D3469" s="1" t="s">
        <v>95</v>
      </c>
      <c r="E3469" t="s">
        <v>93</v>
      </c>
      <c r="F3469" t="s">
        <v>16</v>
      </c>
      <c r="G3469">
        <v>5</v>
      </c>
      <c r="H3469">
        <v>1</v>
      </c>
      <c r="I3469" s="5">
        <f>IFERROR(VLOOKUP(TrendSheetStgData[Population]&amp;TrendSheetStgData[Cost Basis]&amp;TrendSheetStgData[Period]&amp;TrendSheetStgData[Trend],TrendSheetPrdData[#All],9,FALSE),0)</f>
        <v>1</v>
      </c>
      <c r="J3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69" s="5">
        <f>VLOOKUP(TrendSheetStgData[Population]&amp;TrendSheetStgData[Trend],Threshold[#All],4,FALSE)</f>
        <v>10</v>
      </c>
      <c r="L3469" s="5">
        <f>VLOOKUP(TrendSheetStgData[Population]&amp;TrendSheetStgData[Trend],Threshold[#All],5,FALSE)</f>
        <v>5</v>
      </c>
      <c r="M3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0" spans="1:13" x14ac:dyDescent="0.25">
      <c r="A3470" t="s">
        <v>117</v>
      </c>
      <c r="B3470" t="s">
        <v>117</v>
      </c>
      <c r="C3470" t="s">
        <v>78</v>
      </c>
      <c r="D3470" s="1" t="s">
        <v>96</v>
      </c>
      <c r="E3470" t="s">
        <v>93</v>
      </c>
      <c r="F3470" t="s">
        <v>16</v>
      </c>
      <c r="G3470">
        <v>5</v>
      </c>
      <c r="H3470">
        <v>2</v>
      </c>
      <c r="I3470" s="5">
        <f>IFERROR(VLOOKUP(TrendSheetStgData[Population]&amp;TrendSheetStgData[Cost Basis]&amp;TrendSheetStgData[Period]&amp;TrendSheetStgData[Trend],TrendSheetPrdData[#All],9,FALSE),0)</f>
        <v>2</v>
      </c>
      <c r="J3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0" s="5">
        <f>VLOOKUP(TrendSheetStgData[Population]&amp;TrendSheetStgData[Trend],Threshold[#All],4,FALSE)</f>
        <v>10</v>
      </c>
      <c r="L3470" s="5">
        <f>VLOOKUP(TrendSheetStgData[Population]&amp;TrendSheetStgData[Trend],Threshold[#All],5,FALSE)</f>
        <v>5</v>
      </c>
      <c r="M3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1" spans="1:13" x14ac:dyDescent="0.25">
      <c r="A3471" t="s">
        <v>117</v>
      </c>
      <c r="B3471" t="s">
        <v>117</v>
      </c>
      <c r="C3471" t="s">
        <v>78</v>
      </c>
      <c r="D3471" s="1" t="s">
        <v>97</v>
      </c>
      <c r="E3471" t="s">
        <v>93</v>
      </c>
      <c r="F3471" t="s">
        <v>16</v>
      </c>
      <c r="G3471">
        <v>5</v>
      </c>
      <c r="H3471">
        <v>1</v>
      </c>
      <c r="I3471" s="5">
        <f>IFERROR(VLOOKUP(TrendSheetStgData[Population]&amp;TrendSheetStgData[Cost Basis]&amp;TrendSheetStgData[Period]&amp;TrendSheetStgData[Trend],TrendSheetPrdData[#All],9,FALSE),0)</f>
        <v>1</v>
      </c>
      <c r="J3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1" s="5">
        <f>VLOOKUP(TrendSheetStgData[Population]&amp;TrendSheetStgData[Trend],Threshold[#All],4,FALSE)</f>
        <v>10</v>
      </c>
      <c r="L3471" s="5">
        <f>VLOOKUP(TrendSheetStgData[Population]&amp;TrendSheetStgData[Trend],Threshold[#All],5,FALSE)</f>
        <v>5</v>
      </c>
      <c r="M3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2" spans="1:13" x14ac:dyDescent="0.25">
      <c r="A3472" t="s">
        <v>117</v>
      </c>
      <c r="B3472" t="s">
        <v>117</v>
      </c>
      <c r="C3472" t="s">
        <v>78</v>
      </c>
      <c r="D3472" s="1" t="s">
        <v>98</v>
      </c>
      <c r="E3472" t="s">
        <v>93</v>
      </c>
      <c r="F3472" t="s">
        <v>16</v>
      </c>
      <c r="G3472">
        <v>5</v>
      </c>
      <c r="H3472">
        <v>2</v>
      </c>
      <c r="I3472" s="5">
        <f>IFERROR(VLOOKUP(TrendSheetStgData[Population]&amp;TrendSheetStgData[Cost Basis]&amp;TrendSheetStgData[Period]&amp;TrendSheetStgData[Trend],TrendSheetPrdData[#All],9,FALSE),0)</f>
        <v>2</v>
      </c>
      <c r="J3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2" s="5">
        <f>VLOOKUP(TrendSheetStgData[Population]&amp;TrendSheetStgData[Trend],Threshold[#All],4,FALSE)</f>
        <v>10</v>
      </c>
      <c r="L3472" s="5">
        <f>VLOOKUP(TrendSheetStgData[Population]&amp;TrendSheetStgData[Trend],Threshold[#All],5,FALSE)</f>
        <v>5</v>
      </c>
      <c r="M3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3" spans="1:13" x14ac:dyDescent="0.25">
      <c r="A3473" t="s">
        <v>117</v>
      </c>
      <c r="B3473" t="s">
        <v>117</v>
      </c>
      <c r="C3473" t="s">
        <v>78</v>
      </c>
      <c r="D3473" s="1" t="s">
        <v>99</v>
      </c>
      <c r="E3473" t="s">
        <v>93</v>
      </c>
      <c r="F3473" t="s">
        <v>16</v>
      </c>
      <c r="G3473">
        <v>5</v>
      </c>
      <c r="H3473">
        <v>0</v>
      </c>
      <c r="I3473" s="5">
        <f>IFERROR(VLOOKUP(TrendSheetStgData[Population]&amp;TrendSheetStgData[Cost Basis]&amp;TrendSheetStgData[Period]&amp;TrendSheetStgData[Trend],TrendSheetPrdData[#All],9,FALSE),0)</f>
        <v>0</v>
      </c>
      <c r="J3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3" s="5">
        <f>VLOOKUP(TrendSheetStgData[Population]&amp;TrendSheetStgData[Trend],Threshold[#All],4,FALSE)</f>
        <v>10</v>
      </c>
      <c r="L3473" s="5">
        <f>VLOOKUP(TrendSheetStgData[Population]&amp;TrendSheetStgData[Trend],Threshold[#All],5,FALSE)</f>
        <v>5</v>
      </c>
      <c r="M3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4" spans="1:13" x14ac:dyDescent="0.25">
      <c r="A3474" t="s">
        <v>117</v>
      </c>
      <c r="B3474" t="s">
        <v>117</v>
      </c>
      <c r="C3474" t="s">
        <v>78</v>
      </c>
      <c r="D3474" s="1" t="s">
        <v>100</v>
      </c>
      <c r="E3474" t="s">
        <v>93</v>
      </c>
      <c r="F3474" t="s">
        <v>16</v>
      </c>
      <c r="G3474">
        <v>5</v>
      </c>
      <c r="H3474">
        <v>1</v>
      </c>
      <c r="I3474" s="5">
        <f>IFERROR(VLOOKUP(TrendSheetStgData[Population]&amp;TrendSheetStgData[Cost Basis]&amp;TrendSheetStgData[Period]&amp;TrendSheetStgData[Trend],TrendSheetPrdData[#All],9,FALSE),0)</f>
        <v>1</v>
      </c>
      <c r="J3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4" s="5">
        <f>VLOOKUP(TrendSheetStgData[Population]&amp;TrendSheetStgData[Trend],Threshold[#All],4,FALSE)</f>
        <v>10</v>
      </c>
      <c r="L3474" s="5">
        <f>VLOOKUP(TrendSheetStgData[Population]&amp;TrendSheetStgData[Trend],Threshold[#All],5,FALSE)</f>
        <v>5</v>
      </c>
      <c r="M3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5" spans="1:13" x14ac:dyDescent="0.25">
      <c r="A3475" t="s">
        <v>117</v>
      </c>
      <c r="B3475" t="s">
        <v>117</v>
      </c>
      <c r="C3475" t="s">
        <v>78</v>
      </c>
      <c r="D3475" s="1" t="s">
        <v>101</v>
      </c>
      <c r="E3475" t="s">
        <v>93</v>
      </c>
      <c r="F3475" t="s">
        <v>16</v>
      </c>
      <c r="G3475">
        <v>5</v>
      </c>
      <c r="H3475">
        <v>2</v>
      </c>
      <c r="I3475" s="5">
        <f>IFERROR(VLOOKUP(TrendSheetStgData[Population]&amp;TrendSheetStgData[Cost Basis]&amp;TrendSheetStgData[Period]&amp;TrendSheetStgData[Trend],TrendSheetPrdData[#All],9,FALSE),0)</f>
        <v>2</v>
      </c>
      <c r="J3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5" s="5">
        <f>VLOOKUP(TrendSheetStgData[Population]&amp;TrendSheetStgData[Trend],Threshold[#All],4,FALSE)</f>
        <v>10</v>
      </c>
      <c r="L3475" s="5">
        <f>VLOOKUP(TrendSheetStgData[Population]&amp;TrendSheetStgData[Trend],Threshold[#All],5,FALSE)</f>
        <v>5</v>
      </c>
      <c r="M3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6" spans="1:13" x14ac:dyDescent="0.25">
      <c r="A3476" t="s">
        <v>117</v>
      </c>
      <c r="B3476" t="s">
        <v>117</v>
      </c>
      <c r="C3476" t="s">
        <v>78</v>
      </c>
      <c r="D3476" s="1" t="s">
        <v>102</v>
      </c>
      <c r="E3476" t="s">
        <v>93</v>
      </c>
      <c r="F3476" t="s">
        <v>16</v>
      </c>
      <c r="G3476">
        <v>5</v>
      </c>
      <c r="H3476">
        <v>0</v>
      </c>
      <c r="I3476" s="5">
        <f>IFERROR(VLOOKUP(TrendSheetStgData[Population]&amp;TrendSheetStgData[Cost Basis]&amp;TrendSheetStgData[Period]&amp;TrendSheetStgData[Trend],TrendSheetPrdData[#All],9,FALSE),0)</f>
        <v>0</v>
      </c>
      <c r="J3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6" s="5">
        <f>VLOOKUP(TrendSheetStgData[Population]&amp;TrendSheetStgData[Trend],Threshold[#All],4,FALSE)</f>
        <v>10</v>
      </c>
      <c r="L3476" s="5">
        <f>VLOOKUP(TrendSheetStgData[Population]&amp;TrendSheetStgData[Trend],Threshold[#All],5,FALSE)</f>
        <v>5</v>
      </c>
      <c r="M3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7" spans="1:13" x14ac:dyDescent="0.25">
      <c r="A3477" t="s">
        <v>117</v>
      </c>
      <c r="B3477" t="s">
        <v>117</v>
      </c>
      <c r="C3477" t="s">
        <v>78</v>
      </c>
      <c r="D3477" s="1" t="s">
        <v>103</v>
      </c>
      <c r="E3477" t="s">
        <v>93</v>
      </c>
      <c r="F3477" t="s">
        <v>16</v>
      </c>
      <c r="G3477">
        <v>5</v>
      </c>
      <c r="H3477">
        <v>2</v>
      </c>
      <c r="I3477" s="5">
        <f>IFERROR(VLOOKUP(TrendSheetStgData[Population]&amp;TrendSheetStgData[Cost Basis]&amp;TrendSheetStgData[Period]&amp;TrendSheetStgData[Trend],TrendSheetPrdData[#All],9,FALSE),0)</f>
        <v>2</v>
      </c>
      <c r="J3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7" s="5">
        <f>VLOOKUP(TrendSheetStgData[Population]&amp;TrendSheetStgData[Trend],Threshold[#All],4,FALSE)</f>
        <v>10</v>
      </c>
      <c r="L3477" s="5">
        <f>VLOOKUP(TrendSheetStgData[Population]&amp;TrendSheetStgData[Trend],Threshold[#All],5,FALSE)</f>
        <v>5</v>
      </c>
      <c r="M3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8" spans="1:13" x14ac:dyDescent="0.25">
      <c r="A3478" t="s">
        <v>117</v>
      </c>
      <c r="B3478" t="s">
        <v>117</v>
      </c>
      <c r="C3478" t="s">
        <v>78</v>
      </c>
      <c r="D3478" s="1" t="s">
        <v>104</v>
      </c>
      <c r="E3478" t="s">
        <v>93</v>
      </c>
      <c r="F3478" t="s">
        <v>16</v>
      </c>
      <c r="G3478">
        <v>5</v>
      </c>
      <c r="H3478">
        <v>0</v>
      </c>
      <c r="I3478" s="5">
        <f>IFERROR(VLOOKUP(TrendSheetStgData[Population]&amp;TrendSheetStgData[Cost Basis]&amp;TrendSheetStgData[Period]&amp;TrendSheetStgData[Trend],TrendSheetPrdData[#All],9,FALSE),0)</f>
        <v>0</v>
      </c>
      <c r="J3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8" s="5">
        <f>VLOOKUP(TrendSheetStgData[Population]&amp;TrendSheetStgData[Trend],Threshold[#All],4,FALSE)</f>
        <v>10</v>
      </c>
      <c r="L3478" s="5">
        <f>VLOOKUP(TrendSheetStgData[Population]&amp;TrendSheetStgData[Trend],Threshold[#All],5,FALSE)</f>
        <v>5</v>
      </c>
      <c r="M3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79" spans="1:13" x14ac:dyDescent="0.25">
      <c r="A3479" t="s">
        <v>117</v>
      </c>
      <c r="B3479" t="s">
        <v>117</v>
      </c>
      <c r="C3479" t="s">
        <v>78</v>
      </c>
      <c r="D3479" s="1" t="s">
        <v>105</v>
      </c>
      <c r="E3479" t="s">
        <v>93</v>
      </c>
      <c r="F3479" t="s">
        <v>16</v>
      </c>
      <c r="G3479">
        <v>5</v>
      </c>
      <c r="H3479">
        <v>1</v>
      </c>
      <c r="I3479" s="5">
        <f>IFERROR(VLOOKUP(TrendSheetStgData[Population]&amp;TrendSheetStgData[Cost Basis]&amp;TrendSheetStgData[Period]&amp;TrendSheetStgData[Trend],TrendSheetPrdData[#All],9,FALSE),0)</f>
        <v>1</v>
      </c>
      <c r="J3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79" s="5">
        <f>VLOOKUP(TrendSheetStgData[Population]&amp;TrendSheetStgData[Trend],Threshold[#All],4,FALSE)</f>
        <v>10</v>
      </c>
      <c r="L3479" s="5">
        <f>VLOOKUP(TrendSheetStgData[Population]&amp;TrendSheetStgData[Trend],Threshold[#All],5,FALSE)</f>
        <v>5</v>
      </c>
      <c r="M3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0" spans="1:13" x14ac:dyDescent="0.25">
      <c r="A3480" t="s">
        <v>117</v>
      </c>
      <c r="B3480" t="s">
        <v>117</v>
      </c>
      <c r="C3480" t="s">
        <v>78</v>
      </c>
      <c r="D3480" s="1" t="s">
        <v>106</v>
      </c>
      <c r="E3480" t="s">
        <v>93</v>
      </c>
      <c r="F3480" t="s">
        <v>16</v>
      </c>
      <c r="G3480">
        <v>5</v>
      </c>
      <c r="H3480">
        <v>1</v>
      </c>
      <c r="I3480" s="5">
        <f>IFERROR(VLOOKUP(TrendSheetStgData[Population]&amp;TrendSheetStgData[Cost Basis]&amp;TrendSheetStgData[Period]&amp;TrendSheetStgData[Trend],TrendSheetPrdData[#All],9,FALSE),0)</f>
        <v>1</v>
      </c>
      <c r="J3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0" s="5">
        <f>VLOOKUP(TrendSheetStgData[Population]&amp;TrendSheetStgData[Trend],Threshold[#All],4,FALSE)</f>
        <v>10</v>
      </c>
      <c r="L3480" s="5">
        <f>VLOOKUP(TrendSheetStgData[Population]&amp;TrendSheetStgData[Trend],Threshold[#All],5,FALSE)</f>
        <v>5</v>
      </c>
      <c r="M3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1" spans="1:13" x14ac:dyDescent="0.25">
      <c r="A3481" t="s">
        <v>117</v>
      </c>
      <c r="B3481" t="s">
        <v>117</v>
      </c>
      <c r="C3481" t="s">
        <v>78</v>
      </c>
      <c r="D3481" s="1" t="s">
        <v>107</v>
      </c>
      <c r="E3481" t="s">
        <v>93</v>
      </c>
      <c r="F3481" t="s">
        <v>16</v>
      </c>
      <c r="G3481">
        <v>5</v>
      </c>
      <c r="H3481">
        <v>3</v>
      </c>
      <c r="I3481" s="5">
        <f>IFERROR(VLOOKUP(TrendSheetStgData[Population]&amp;TrendSheetStgData[Cost Basis]&amp;TrendSheetStgData[Period]&amp;TrendSheetStgData[Trend],TrendSheetPrdData[#All],9,FALSE),0)</f>
        <v>3</v>
      </c>
      <c r="J3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1" s="5">
        <f>VLOOKUP(TrendSheetStgData[Population]&amp;TrendSheetStgData[Trend],Threshold[#All],4,FALSE)</f>
        <v>10</v>
      </c>
      <c r="L3481" s="5">
        <f>VLOOKUP(TrendSheetStgData[Population]&amp;TrendSheetStgData[Trend],Threshold[#All],5,FALSE)</f>
        <v>5</v>
      </c>
      <c r="M3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2" spans="1:13" x14ac:dyDescent="0.25">
      <c r="A3482" t="s">
        <v>117</v>
      </c>
      <c r="B3482" t="s">
        <v>117</v>
      </c>
      <c r="C3482" t="s">
        <v>78</v>
      </c>
      <c r="D3482" s="1" t="s">
        <v>108</v>
      </c>
      <c r="E3482" t="s">
        <v>93</v>
      </c>
      <c r="F3482" t="s">
        <v>16</v>
      </c>
      <c r="G3482">
        <v>5</v>
      </c>
      <c r="H3482">
        <v>0</v>
      </c>
      <c r="I3482" s="5">
        <f>IFERROR(VLOOKUP(TrendSheetStgData[Population]&amp;TrendSheetStgData[Cost Basis]&amp;TrendSheetStgData[Period]&amp;TrendSheetStgData[Trend],TrendSheetPrdData[#All],9,FALSE),0)</f>
        <v>0</v>
      </c>
      <c r="J3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2" s="5">
        <f>VLOOKUP(TrendSheetStgData[Population]&amp;TrendSheetStgData[Trend],Threshold[#All],4,FALSE)</f>
        <v>10</v>
      </c>
      <c r="L3482" s="5">
        <f>VLOOKUP(TrendSheetStgData[Population]&amp;TrendSheetStgData[Trend],Threshold[#All],5,FALSE)</f>
        <v>5</v>
      </c>
      <c r="M3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3" spans="1:13" x14ac:dyDescent="0.25">
      <c r="A3483" t="s">
        <v>117</v>
      </c>
      <c r="B3483" t="s">
        <v>117</v>
      </c>
      <c r="C3483" t="s">
        <v>78</v>
      </c>
      <c r="D3483" s="1" t="s">
        <v>109</v>
      </c>
      <c r="E3483" t="s">
        <v>93</v>
      </c>
      <c r="F3483" t="s">
        <v>16</v>
      </c>
      <c r="G3483">
        <v>5</v>
      </c>
      <c r="H3483">
        <v>0</v>
      </c>
      <c r="I3483" s="5">
        <f>IFERROR(VLOOKUP(TrendSheetStgData[Population]&amp;TrendSheetStgData[Cost Basis]&amp;TrendSheetStgData[Period]&amp;TrendSheetStgData[Trend],TrendSheetPrdData[#All],9,FALSE),0)</f>
        <v>0</v>
      </c>
      <c r="J3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3" s="5">
        <f>VLOOKUP(TrendSheetStgData[Population]&amp;TrendSheetStgData[Trend],Threshold[#All],4,FALSE)</f>
        <v>10</v>
      </c>
      <c r="L3483" s="5">
        <f>VLOOKUP(TrendSheetStgData[Population]&amp;TrendSheetStgData[Trend],Threshold[#All],5,FALSE)</f>
        <v>5</v>
      </c>
      <c r="M3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4" spans="1:13" x14ac:dyDescent="0.25">
      <c r="A3484" t="s">
        <v>117</v>
      </c>
      <c r="B3484" t="s">
        <v>117</v>
      </c>
      <c r="C3484" t="s">
        <v>78</v>
      </c>
      <c r="D3484" s="1" t="s">
        <v>110</v>
      </c>
      <c r="E3484" t="s">
        <v>113</v>
      </c>
      <c r="F3484" t="s">
        <v>16</v>
      </c>
      <c r="G3484">
        <v>5</v>
      </c>
      <c r="H3484">
        <v>1</v>
      </c>
      <c r="I3484" s="5">
        <f>IFERROR(VLOOKUP(TrendSheetStgData[Population]&amp;TrendSheetStgData[Cost Basis]&amp;TrendSheetStgData[Period]&amp;TrendSheetStgData[Trend],TrendSheetPrdData[#All],9,FALSE),0)</f>
        <v>1</v>
      </c>
      <c r="J3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4" s="5">
        <f>VLOOKUP(TrendSheetStgData[Population]&amp;TrendSheetStgData[Trend],Threshold[#All],4,FALSE)</f>
        <v>10</v>
      </c>
      <c r="L3484" s="5">
        <f>VLOOKUP(TrendSheetStgData[Population]&amp;TrendSheetStgData[Trend],Threshold[#All],5,FALSE)</f>
        <v>5</v>
      </c>
      <c r="M3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5" spans="1:13" x14ac:dyDescent="0.25">
      <c r="A3485" t="s">
        <v>117</v>
      </c>
      <c r="B3485" t="s">
        <v>117</v>
      </c>
      <c r="C3485" t="s">
        <v>78</v>
      </c>
      <c r="D3485" s="1" t="s">
        <v>111</v>
      </c>
      <c r="E3485" t="s">
        <v>113</v>
      </c>
      <c r="F3485" t="s">
        <v>16</v>
      </c>
      <c r="G3485">
        <v>5</v>
      </c>
      <c r="H3485">
        <v>0</v>
      </c>
      <c r="I3485" s="5">
        <f>IFERROR(VLOOKUP(TrendSheetStgData[Population]&amp;TrendSheetStgData[Cost Basis]&amp;TrendSheetStgData[Period]&amp;TrendSheetStgData[Trend],TrendSheetPrdData[#All],9,FALSE),0)</f>
        <v>0</v>
      </c>
      <c r="J3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5" s="5">
        <f>VLOOKUP(TrendSheetStgData[Population]&amp;TrendSheetStgData[Trend],Threshold[#All],4,FALSE)</f>
        <v>10</v>
      </c>
      <c r="L3485" s="5">
        <f>VLOOKUP(TrendSheetStgData[Population]&amp;TrendSheetStgData[Trend],Threshold[#All],5,FALSE)</f>
        <v>5</v>
      </c>
      <c r="M3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6" spans="1:13" x14ac:dyDescent="0.25">
      <c r="A3486" t="s">
        <v>117</v>
      </c>
      <c r="B3486" t="s">
        <v>117</v>
      </c>
      <c r="C3486" t="s">
        <v>78</v>
      </c>
      <c r="D3486" s="1" t="s">
        <v>112</v>
      </c>
      <c r="E3486" t="s">
        <v>113</v>
      </c>
      <c r="F3486" t="s">
        <v>16</v>
      </c>
      <c r="G3486">
        <v>5</v>
      </c>
      <c r="H3486">
        <v>0</v>
      </c>
      <c r="I3486" s="5">
        <f>IFERROR(VLOOKUP(TrendSheetStgData[Population]&amp;TrendSheetStgData[Cost Basis]&amp;TrendSheetStgData[Period]&amp;TrendSheetStgData[Trend],TrendSheetPrdData[#All],9,FALSE),0)</f>
        <v>0</v>
      </c>
      <c r="J3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6" s="5">
        <f>VLOOKUP(TrendSheetStgData[Population]&amp;TrendSheetStgData[Trend],Threshold[#All],4,FALSE)</f>
        <v>10</v>
      </c>
      <c r="L3486" s="5">
        <f>VLOOKUP(TrendSheetStgData[Population]&amp;TrendSheetStgData[Trend],Threshold[#All],5,FALSE)</f>
        <v>5</v>
      </c>
      <c r="M3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7" spans="1:13" x14ac:dyDescent="0.25">
      <c r="A3487" t="s">
        <v>117</v>
      </c>
      <c r="B3487" t="s">
        <v>117</v>
      </c>
      <c r="C3487" t="s">
        <v>78</v>
      </c>
      <c r="D3487" s="1" t="s">
        <v>114</v>
      </c>
      <c r="E3487" t="s">
        <v>113</v>
      </c>
      <c r="F3487" t="s">
        <v>16</v>
      </c>
      <c r="G3487">
        <v>5</v>
      </c>
      <c r="H3487">
        <v>0</v>
      </c>
      <c r="I3487" s="5">
        <f>IFERROR(VLOOKUP(TrendSheetStgData[Population]&amp;TrendSheetStgData[Cost Basis]&amp;TrendSheetStgData[Period]&amp;TrendSheetStgData[Trend],TrendSheetPrdData[#All],9,FALSE),0)</f>
        <v>0</v>
      </c>
      <c r="J3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7" s="5">
        <f>VLOOKUP(TrendSheetStgData[Population]&amp;TrendSheetStgData[Trend],Threshold[#All],4,FALSE)</f>
        <v>10</v>
      </c>
      <c r="L3487" s="5">
        <f>VLOOKUP(TrendSheetStgData[Population]&amp;TrendSheetStgData[Trend],Threshold[#All],5,FALSE)</f>
        <v>5</v>
      </c>
      <c r="M3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8" spans="1:13" x14ac:dyDescent="0.25">
      <c r="A3488" t="s">
        <v>117</v>
      </c>
      <c r="B3488" t="s">
        <v>117</v>
      </c>
      <c r="C3488" t="s">
        <v>78</v>
      </c>
      <c r="D3488" s="1" t="s">
        <v>92</v>
      </c>
      <c r="E3488" t="s">
        <v>93</v>
      </c>
      <c r="F3488" t="s">
        <v>17</v>
      </c>
      <c r="G3488">
        <v>6</v>
      </c>
      <c r="H3488">
        <v>49421.73</v>
      </c>
      <c r="I3488" s="5">
        <f>IFERROR(VLOOKUP(TrendSheetStgData[Population]&amp;TrendSheetStgData[Cost Basis]&amp;TrendSheetStgData[Period]&amp;TrendSheetStgData[Trend],TrendSheetPrdData[#All],9,FALSE),0)</f>
        <v>49421.73</v>
      </c>
      <c r="J3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8" s="5">
        <f>VLOOKUP(TrendSheetStgData[Population]&amp;TrendSheetStgData[Trend],Threshold[#All],4,FALSE)</f>
        <v>10</v>
      </c>
      <c r="L3488" s="5">
        <f>VLOOKUP(TrendSheetStgData[Population]&amp;TrendSheetStgData[Trend],Threshold[#All],5,FALSE)</f>
        <v>5</v>
      </c>
      <c r="M3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89" spans="1:13" x14ac:dyDescent="0.25">
      <c r="A3489" t="s">
        <v>117</v>
      </c>
      <c r="B3489" t="s">
        <v>117</v>
      </c>
      <c r="C3489" t="s">
        <v>78</v>
      </c>
      <c r="D3489" s="1" t="s">
        <v>94</v>
      </c>
      <c r="E3489" t="s">
        <v>93</v>
      </c>
      <c r="F3489" t="s">
        <v>17</v>
      </c>
      <c r="G3489">
        <v>6</v>
      </c>
      <c r="H3489">
        <v>7143.86</v>
      </c>
      <c r="I3489" s="5">
        <f>IFERROR(VLOOKUP(TrendSheetStgData[Population]&amp;TrendSheetStgData[Cost Basis]&amp;TrendSheetStgData[Period]&amp;TrendSheetStgData[Trend],TrendSheetPrdData[#All],9,FALSE),0)</f>
        <v>7143.86</v>
      </c>
      <c r="J3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89" s="5">
        <f>VLOOKUP(TrendSheetStgData[Population]&amp;TrendSheetStgData[Trend],Threshold[#All],4,FALSE)</f>
        <v>10</v>
      </c>
      <c r="L3489" s="5">
        <f>VLOOKUP(TrendSheetStgData[Population]&amp;TrendSheetStgData[Trend],Threshold[#All],5,FALSE)</f>
        <v>5</v>
      </c>
      <c r="M3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0" spans="1:13" x14ac:dyDescent="0.25">
      <c r="A3490" t="s">
        <v>117</v>
      </c>
      <c r="B3490" t="s">
        <v>117</v>
      </c>
      <c r="C3490" t="s">
        <v>78</v>
      </c>
      <c r="D3490" s="1" t="s">
        <v>95</v>
      </c>
      <c r="E3490" t="s">
        <v>93</v>
      </c>
      <c r="F3490" t="s">
        <v>17</v>
      </c>
      <c r="G3490">
        <v>6</v>
      </c>
      <c r="H3490">
        <v>0</v>
      </c>
      <c r="I3490" s="5">
        <f>IFERROR(VLOOKUP(TrendSheetStgData[Population]&amp;TrendSheetStgData[Cost Basis]&amp;TrendSheetStgData[Period]&amp;TrendSheetStgData[Trend],TrendSheetPrdData[#All],9,FALSE),0)</f>
        <v>0</v>
      </c>
      <c r="J3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0" s="5">
        <f>VLOOKUP(TrendSheetStgData[Population]&amp;TrendSheetStgData[Trend],Threshold[#All],4,FALSE)</f>
        <v>10</v>
      </c>
      <c r="L3490" s="5">
        <f>VLOOKUP(TrendSheetStgData[Population]&amp;TrendSheetStgData[Trend],Threshold[#All],5,FALSE)</f>
        <v>5</v>
      </c>
      <c r="M3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1" spans="1:13" x14ac:dyDescent="0.25">
      <c r="A3491" t="s">
        <v>117</v>
      </c>
      <c r="B3491" t="s">
        <v>117</v>
      </c>
      <c r="C3491" t="s">
        <v>78</v>
      </c>
      <c r="D3491" s="1" t="s">
        <v>96</v>
      </c>
      <c r="E3491" t="s">
        <v>93</v>
      </c>
      <c r="F3491" t="s">
        <v>17</v>
      </c>
      <c r="G3491">
        <v>6</v>
      </c>
      <c r="H3491">
        <v>0</v>
      </c>
      <c r="I3491" s="5">
        <f>IFERROR(VLOOKUP(TrendSheetStgData[Population]&amp;TrendSheetStgData[Cost Basis]&amp;TrendSheetStgData[Period]&amp;TrendSheetStgData[Trend],TrendSheetPrdData[#All],9,FALSE),0)</f>
        <v>0</v>
      </c>
      <c r="J3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1" s="5">
        <f>VLOOKUP(TrendSheetStgData[Population]&amp;TrendSheetStgData[Trend],Threshold[#All],4,FALSE)</f>
        <v>10</v>
      </c>
      <c r="L3491" s="5">
        <f>VLOOKUP(TrendSheetStgData[Population]&amp;TrendSheetStgData[Trend],Threshold[#All],5,FALSE)</f>
        <v>5</v>
      </c>
      <c r="M3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2" spans="1:13" x14ac:dyDescent="0.25">
      <c r="A3492" t="s">
        <v>117</v>
      </c>
      <c r="B3492" t="s">
        <v>117</v>
      </c>
      <c r="C3492" t="s">
        <v>78</v>
      </c>
      <c r="D3492" s="1" t="s">
        <v>97</v>
      </c>
      <c r="E3492" t="s">
        <v>93</v>
      </c>
      <c r="F3492" t="s">
        <v>17</v>
      </c>
      <c r="G3492">
        <v>6</v>
      </c>
      <c r="H3492">
        <v>4097.6000000000004</v>
      </c>
      <c r="I3492" s="5">
        <f>IFERROR(VLOOKUP(TrendSheetStgData[Population]&amp;TrendSheetStgData[Cost Basis]&amp;TrendSheetStgData[Period]&amp;TrendSheetStgData[Trend],TrendSheetPrdData[#All],9,FALSE),0)</f>
        <v>4097.6000000000004</v>
      </c>
      <c r="J3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2" s="5">
        <f>VLOOKUP(TrendSheetStgData[Population]&amp;TrendSheetStgData[Trend],Threshold[#All],4,FALSE)</f>
        <v>10</v>
      </c>
      <c r="L3492" s="5">
        <f>VLOOKUP(TrendSheetStgData[Population]&amp;TrendSheetStgData[Trend],Threshold[#All],5,FALSE)</f>
        <v>5</v>
      </c>
      <c r="M3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3" spans="1:13" x14ac:dyDescent="0.25">
      <c r="A3493" t="s">
        <v>117</v>
      </c>
      <c r="B3493" t="s">
        <v>117</v>
      </c>
      <c r="C3493" t="s">
        <v>78</v>
      </c>
      <c r="D3493" s="1" t="s">
        <v>98</v>
      </c>
      <c r="E3493" t="s">
        <v>93</v>
      </c>
      <c r="F3493" t="s">
        <v>17</v>
      </c>
      <c r="G3493">
        <v>6</v>
      </c>
      <c r="H3493">
        <v>0</v>
      </c>
      <c r="I3493" s="5">
        <f>IFERROR(VLOOKUP(TrendSheetStgData[Population]&amp;TrendSheetStgData[Cost Basis]&amp;TrendSheetStgData[Period]&amp;TrendSheetStgData[Trend],TrendSheetPrdData[#All],9,FALSE),0)</f>
        <v>0</v>
      </c>
      <c r="J3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3" s="5">
        <f>VLOOKUP(TrendSheetStgData[Population]&amp;TrendSheetStgData[Trend],Threshold[#All],4,FALSE)</f>
        <v>10</v>
      </c>
      <c r="L3493" s="5">
        <f>VLOOKUP(TrendSheetStgData[Population]&amp;TrendSheetStgData[Trend],Threshold[#All],5,FALSE)</f>
        <v>5</v>
      </c>
      <c r="M3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4" spans="1:13" x14ac:dyDescent="0.25">
      <c r="A3494" t="s">
        <v>117</v>
      </c>
      <c r="B3494" t="s">
        <v>117</v>
      </c>
      <c r="C3494" t="s">
        <v>78</v>
      </c>
      <c r="D3494" s="1" t="s">
        <v>99</v>
      </c>
      <c r="E3494" t="s">
        <v>93</v>
      </c>
      <c r="F3494" t="s">
        <v>17</v>
      </c>
      <c r="G3494">
        <v>6</v>
      </c>
      <c r="H3494">
        <v>0</v>
      </c>
      <c r="I3494" s="5">
        <f>IFERROR(VLOOKUP(TrendSheetStgData[Population]&amp;TrendSheetStgData[Cost Basis]&amp;TrendSheetStgData[Period]&amp;TrendSheetStgData[Trend],TrendSheetPrdData[#All],9,FALSE),0)</f>
        <v>0</v>
      </c>
      <c r="J3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4" s="5">
        <f>VLOOKUP(TrendSheetStgData[Population]&amp;TrendSheetStgData[Trend],Threshold[#All],4,FALSE)</f>
        <v>10</v>
      </c>
      <c r="L3494" s="5">
        <f>VLOOKUP(TrendSheetStgData[Population]&amp;TrendSheetStgData[Trend],Threshold[#All],5,FALSE)</f>
        <v>5</v>
      </c>
      <c r="M3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5" spans="1:13" x14ac:dyDescent="0.25">
      <c r="A3495" t="s">
        <v>117</v>
      </c>
      <c r="B3495" t="s">
        <v>117</v>
      </c>
      <c r="C3495" t="s">
        <v>78</v>
      </c>
      <c r="D3495" s="1" t="s">
        <v>100</v>
      </c>
      <c r="E3495" t="s">
        <v>93</v>
      </c>
      <c r="F3495" t="s">
        <v>17</v>
      </c>
      <c r="G3495">
        <v>6</v>
      </c>
      <c r="H3495">
        <v>0</v>
      </c>
      <c r="I3495" s="5">
        <f>IFERROR(VLOOKUP(TrendSheetStgData[Population]&amp;TrendSheetStgData[Cost Basis]&amp;TrendSheetStgData[Period]&amp;TrendSheetStgData[Trend],TrendSheetPrdData[#All],9,FALSE),0)</f>
        <v>0</v>
      </c>
      <c r="J3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5" s="5">
        <f>VLOOKUP(TrendSheetStgData[Population]&amp;TrendSheetStgData[Trend],Threshold[#All],4,FALSE)</f>
        <v>10</v>
      </c>
      <c r="L3495" s="5">
        <f>VLOOKUP(TrendSheetStgData[Population]&amp;TrendSheetStgData[Trend],Threshold[#All],5,FALSE)</f>
        <v>5</v>
      </c>
      <c r="M3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6" spans="1:13" x14ac:dyDescent="0.25">
      <c r="A3496" t="s">
        <v>117</v>
      </c>
      <c r="B3496" t="s">
        <v>117</v>
      </c>
      <c r="C3496" t="s">
        <v>78</v>
      </c>
      <c r="D3496" s="1" t="s">
        <v>101</v>
      </c>
      <c r="E3496" t="s">
        <v>93</v>
      </c>
      <c r="F3496" t="s">
        <v>17</v>
      </c>
      <c r="G3496">
        <v>6</v>
      </c>
      <c r="H3496">
        <v>5808.07</v>
      </c>
      <c r="I3496" s="5">
        <f>IFERROR(VLOOKUP(TrendSheetStgData[Population]&amp;TrendSheetStgData[Cost Basis]&amp;TrendSheetStgData[Period]&amp;TrendSheetStgData[Trend],TrendSheetPrdData[#All],9,FALSE),0)</f>
        <v>5808.07</v>
      </c>
      <c r="J3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6" s="5">
        <f>VLOOKUP(TrendSheetStgData[Population]&amp;TrendSheetStgData[Trend],Threshold[#All],4,FALSE)</f>
        <v>10</v>
      </c>
      <c r="L3496" s="5">
        <f>VLOOKUP(TrendSheetStgData[Population]&amp;TrendSheetStgData[Trend],Threshold[#All],5,FALSE)</f>
        <v>5</v>
      </c>
      <c r="M3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7" spans="1:13" x14ac:dyDescent="0.25">
      <c r="A3497" t="s">
        <v>117</v>
      </c>
      <c r="B3497" t="s">
        <v>117</v>
      </c>
      <c r="C3497" t="s">
        <v>78</v>
      </c>
      <c r="D3497" s="1" t="s">
        <v>102</v>
      </c>
      <c r="E3497" t="s">
        <v>93</v>
      </c>
      <c r="F3497" t="s">
        <v>17</v>
      </c>
      <c r="G3497">
        <v>6</v>
      </c>
      <c r="H3497">
        <v>15228.34</v>
      </c>
      <c r="I3497" s="5">
        <f>IFERROR(VLOOKUP(TrendSheetStgData[Population]&amp;TrendSheetStgData[Cost Basis]&amp;TrendSheetStgData[Period]&amp;TrendSheetStgData[Trend],TrendSheetPrdData[#All],9,FALSE),0)</f>
        <v>15228.34</v>
      </c>
      <c r="J3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7" s="5">
        <f>VLOOKUP(TrendSheetStgData[Population]&amp;TrendSheetStgData[Trend],Threshold[#All],4,FALSE)</f>
        <v>10</v>
      </c>
      <c r="L3497" s="5">
        <f>VLOOKUP(TrendSheetStgData[Population]&amp;TrendSheetStgData[Trend],Threshold[#All],5,FALSE)</f>
        <v>5</v>
      </c>
      <c r="M3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8" spans="1:13" x14ac:dyDescent="0.25">
      <c r="A3498" t="s">
        <v>117</v>
      </c>
      <c r="B3498" t="s">
        <v>117</v>
      </c>
      <c r="C3498" t="s">
        <v>78</v>
      </c>
      <c r="D3498" s="1" t="s">
        <v>103</v>
      </c>
      <c r="E3498" t="s">
        <v>93</v>
      </c>
      <c r="F3498" t="s">
        <v>17</v>
      </c>
      <c r="G3498">
        <v>6</v>
      </c>
      <c r="H3498">
        <v>60173.32</v>
      </c>
      <c r="I3498" s="5">
        <f>IFERROR(VLOOKUP(TrendSheetStgData[Population]&amp;TrendSheetStgData[Cost Basis]&amp;TrendSheetStgData[Period]&amp;TrendSheetStgData[Trend],TrendSheetPrdData[#All],9,FALSE),0)</f>
        <v>60173.32</v>
      </c>
      <c r="J3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8" s="5">
        <f>VLOOKUP(TrendSheetStgData[Population]&amp;TrendSheetStgData[Trend],Threshold[#All],4,FALSE)</f>
        <v>10</v>
      </c>
      <c r="L3498" s="5">
        <f>VLOOKUP(TrendSheetStgData[Population]&amp;TrendSheetStgData[Trend],Threshold[#All],5,FALSE)</f>
        <v>5</v>
      </c>
      <c r="M3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499" spans="1:13" x14ac:dyDescent="0.25">
      <c r="A3499" t="s">
        <v>117</v>
      </c>
      <c r="B3499" t="s">
        <v>117</v>
      </c>
      <c r="C3499" t="s">
        <v>78</v>
      </c>
      <c r="D3499" s="1" t="s">
        <v>104</v>
      </c>
      <c r="E3499" t="s">
        <v>93</v>
      </c>
      <c r="F3499" t="s">
        <v>17</v>
      </c>
      <c r="G3499">
        <v>6</v>
      </c>
      <c r="H3499">
        <v>8193.68</v>
      </c>
      <c r="I3499" s="5">
        <f>IFERROR(VLOOKUP(TrendSheetStgData[Population]&amp;TrendSheetStgData[Cost Basis]&amp;TrendSheetStgData[Period]&amp;TrendSheetStgData[Trend],TrendSheetPrdData[#All],9,FALSE),0)</f>
        <v>8193.68</v>
      </c>
      <c r="J3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499" s="5">
        <f>VLOOKUP(TrendSheetStgData[Population]&amp;TrendSheetStgData[Trend],Threshold[#All],4,FALSE)</f>
        <v>10</v>
      </c>
      <c r="L3499" s="5">
        <f>VLOOKUP(TrendSheetStgData[Population]&amp;TrendSheetStgData[Trend],Threshold[#All],5,FALSE)</f>
        <v>5</v>
      </c>
      <c r="M3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0" spans="1:13" x14ac:dyDescent="0.25">
      <c r="A3500" t="s">
        <v>117</v>
      </c>
      <c r="B3500" t="s">
        <v>117</v>
      </c>
      <c r="C3500" t="s">
        <v>78</v>
      </c>
      <c r="D3500" s="1" t="s">
        <v>105</v>
      </c>
      <c r="E3500" t="s">
        <v>93</v>
      </c>
      <c r="F3500" t="s">
        <v>17</v>
      </c>
      <c r="G3500">
        <v>6</v>
      </c>
      <c r="H3500">
        <v>1500.78</v>
      </c>
      <c r="I3500" s="5">
        <f>IFERROR(VLOOKUP(TrendSheetStgData[Population]&amp;TrendSheetStgData[Cost Basis]&amp;TrendSheetStgData[Period]&amp;TrendSheetStgData[Trend],TrendSheetPrdData[#All],9,FALSE),0)</f>
        <v>1500.78</v>
      </c>
      <c r="J3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0" s="5">
        <f>VLOOKUP(TrendSheetStgData[Population]&amp;TrendSheetStgData[Trend],Threshold[#All],4,FALSE)</f>
        <v>10</v>
      </c>
      <c r="L3500" s="5">
        <f>VLOOKUP(TrendSheetStgData[Population]&amp;TrendSheetStgData[Trend],Threshold[#All],5,FALSE)</f>
        <v>5</v>
      </c>
      <c r="M3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1" spans="1:13" x14ac:dyDescent="0.25">
      <c r="A3501" t="s">
        <v>117</v>
      </c>
      <c r="B3501" t="s">
        <v>117</v>
      </c>
      <c r="C3501" t="s">
        <v>78</v>
      </c>
      <c r="D3501" s="1" t="s">
        <v>106</v>
      </c>
      <c r="E3501" t="s">
        <v>93</v>
      </c>
      <c r="F3501" t="s">
        <v>17</v>
      </c>
      <c r="G3501">
        <v>6</v>
      </c>
      <c r="H3501">
        <v>12672.56</v>
      </c>
      <c r="I3501" s="5">
        <f>IFERROR(VLOOKUP(TrendSheetStgData[Population]&amp;TrendSheetStgData[Cost Basis]&amp;TrendSheetStgData[Period]&amp;TrendSheetStgData[Trend],TrendSheetPrdData[#All],9,FALSE),0)</f>
        <v>12672.56</v>
      </c>
      <c r="J3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1" s="5">
        <f>VLOOKUP(TrendSheetStgData[Population]&amp;TrendSheetStgData[Trend],Threshold[#All],4,FALSE)</f>
        <v>10</v>
      </c>
      <c r="L3501" s="5">
        <f>VLOOKUP(TrendSheetStgData[Population]&amp;TrendSheetStgData[Trend],Threshold[#All],5,FALSE)</f>
        <v>5</v>
      </c>
      <c r="M3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2" spans="1:13" x14ac:dyDescent="0.25">
      <c r="A3502" t="s">
        <v>117</v>
      </c>
      <c r="B3502" t="s">
        <v>117</v>
      </c>
      <c r="C3502" t="s">
        <v>78</v>
      </c>
      <c r="D3502" s="1" t="s">
        <v>107</v>
      </c>
      <c r="E3502" t="s">
        <v>93</v>
      </c>
      <c r="F3502" t="s">
        <v>17</v>
      </c>
      <c r="G3502">
        <v>6</v>
      </c>
      <c r="H3502">
        <v>0</v>
      </c>
      <c r="I3502" s="5">
        <f>IFERROR(VLOOKUP(TrendSheetStgData[Population]&amp;TrendSheetStgData[Cost Basis]&amp;TrendSheetStgData[Period]&amp;TrendSheetStgData[Trend],TrendSheetPrdData[#All],9,FALSE),0)</f>
        <v>0</v>
      </c>
      <c r="J3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2" s="5">
        <f>VLOOKUP(TrendSheetStgData[Population]&amp;TrendSheetStgData[Trend],Threshold[#All],4,FALSE)</f>
        <v>10</v>
      </c>
      <c r="L3502" s="5">
        <f>VLOOKUP(TrendSheetStgData[Population]&amp;TrendSheetStgData[Trend],Threshold[#All],5,FALSE)</f>
        <v>5</v>
      </c>
      <c r="M3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3" spans="1:13" x14ac:dyDescent="0.25">
      <c r="A3503" t="s">
        <v>117</v>
      </c>
      <c r="B3503" t="s">
        <v>117</v>
      </c>
      <c r="C3503" t="s">
        <v>78</v>
      </c>
      <c r="D3503" s="1" t="s">
        <v>108</v>
      </c>
      <c r="E3503" t="s">
        <v>93</v>
      </c>
      <c r="F3503" t="s">
        <v>17</v>
      </c>
      <c r="G3503">
        <v>6</v>
      </c>
      <c r="H3503">
        <v>15470.18</v>
      </c>
      <c r="I3503" s="5">
        <f>IFERROR(VLOOKUP(TrendSheetStgData[Population]&amp;TrendSheetStgData[Cost Basis]&amp;TrendSheetStgData[Period]&amp;TrendSheetStgData[Trend],TrendSheetPrdData[#All],9,FALSE),0)</f>
        <v>15470.18</v>
      </c>
      <c r="J3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3" s="5">
        <f>VLOOKUP(TrendSheetStgData[Population]&amp;TrendSheetStgData[Trend],Threshold[#All],4,FALSE)</f>
        <v>10</v>
      </c>
      <c r="L3503" s="5">
        <f>VLOOKUP(TrendSheetStgData[Population]&amp;TrendSheetStgData[Trend],Threshold[#All],5,FALSE)</f>
        <v>5</v>
      </c>
      <c r="M3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4" spans="1:13" x14ac:dyDescent="0.25">
      <c r="A3504" t="s">
        <v>117</v>
      </c>
      <c r="B3504" t="s">
        <v>117</v>
      </c>
      <c r="C3504" t="s">
        <v>78</v>
      </c>
      <c r="D3504" s="1" t="s">
        <v>109</v>
      </c>
      <c r="E3504" t="s">
        <v>93</v>
      </c>
      <c r="F3504" t="s">
        <v>17</v>
      </c>
      <c r="G3504">
        <v>6</v>
      </c>
      <c r="H3504">
        <v>12295.36</v>
      </c>
      <c r="I3504" s="5">
        <f>IFERROR(VLOOKUP(TrendSheetStgData[Population]&amp;TrendSheetStgData[Cost Basis]&amp;TrendSheetStgData[Period]&amp;TrendSheetStgData[Trend],TrendSheetPrdData[#All],9,FALSE),0)</f>
        <v>12295.36</v>
      </c>
      <c r="J3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4" s="5">
        <f>VLOOKUP(TrendSheetStgData[Population]&amp;TrendSheetStgData[Trend],Threshold[#All],4,FALSE)</f>
        <v>10</v>
      </c>
      <c r="L3504" s="5">
        <f>VLOOKUP(TrendSheetStgData[Population]&amp;TrendSheetStgData[Trend],Threshold[#All],5,FALSE)</f>
        <v>5</v>
      </c>
      <c r="M3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5" spans="1:13" x14ac:dyDescent="0.25">
      <c r="A3505" t="s">
        <v>117</v>
      </c>
      <c r="B3505" t="s">
        <v>117</v>
      </c>
      <c r="C3505" t="s">
        <v>78</v>
      </c>
      <c r="D3505" s="1" t="s">
        <v>110</v>
      </c>
      <c r="E3505" t="s">
        <v>113</v>
      </c>
      <c r="F3505" t="s">
        <v>17</v>
      </c>
      <c r="G3505">
        <v>6</v>
      </c>
      <c r="H3505">
        <v>22910.74</v>
      </c>
      <c r="I3505" s="5">
        <f>IFERROR(VLOOKUP(TrendSheetStgData[Population]&amp;TrendSheetStgData[Cost Basis]&amp;TrendSheetStgData[Period]&amp;TrendSheetStgData[Trend],TrendSheetPrdData[#All],9,FALSE),0)</f>
        <v>0</v>
      </c>
      <c r="J3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05" s="5">
        <f>VLOOKUP(TrendSheetStgData[Population]&amp;TrendSheetStgData[Trend],Threshold[#All],4,FALSE)</f>
        <v>10</v>
      </c>
      <c r="L3505" s="5">
        <f>VLOOKUP(TrendSheetStgData[Population]&amp;TrendSheetStgData[Trend],Threshold[#All],5,FALSE)</f>
        <v>5</v>
      </c>
      <c r="M3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06" spans="1:13" x14ac:dyDescent="0.25">
      <c r="A3506" t="s">
        <v>117</v>
      </c>
      <c r="B3506" t="s">
        <v>117</v>
      </c>
      <c r="C3506" t="s">
        <v>78</v>
      </c>
      <c r="D3506" s="1" t="s">
        <v>111</v>
      </c>
      <c r="E3506" t="s">
        <v>113</v>
      </c>
      <c r="F3506" t="s">
        <v>17</v>
      </c>
      <c r="G3506">
        <v>6</v>
      </c>
      <c r="H3506">
        <v>10245.1</v>
      </c>
      <c r="I3506" s="5">
        <f>IFERROR(VLOOKUP(TrendSheetStgData[Population]&amp;TrendSheetStgData[Cost Basis]&amp;TrendSheetStgData[Period]&amp;TrendSheetStgData[Trend],TrendSheetPrdData[#All],9,FALSE),0)</f>
        <v>10245.1</v>
      </c>
      <c r="J3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6" s="5">
        <f>VLOOKUP(TrendSheetStgData[Population]&amp;TrendSheetStgData[Trend],Threshold[#All],4,FALSE)</f>
        <v>10</v>
      </c>
      <c r="L3506" s="5">
        <f>VLOOKUP(TrendSheetStgData[Population]&amp;TrendSheetStgData[Trend],Threshold[#All],5,FALSE)</f>
        <v>5</v>
      </c>
      <c r="M3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7" spans="1:13" x14ac:dyDescent="0.25">
      <c r="A3507" t="s">
        <v>117</v>
      </c>
      <c r="B3507" t="s">
        <v>117</v>
      </c>
      <c r="C3507" t="s">
        <v>78</v>
      </c>
      <c r="D3507" s="1" t="s">
        <v>112</v>
      </c>
      <c r="E3507" t="s">
        <v>113</v>
      </c>
      <c r="F3507" t="s">
        <v>17</v>
      </c>
      <c r="G3507">
        <v>6</v>
      </c>
      <c r="H3507">
        <v>0</v>
      </c>
      <c r="I3507" s="5">
        <f>IFERROR(VLOOKUP(TrendSheetStgData[Population]&amp;TrendSheetStgData[Cost Basis]&amp;TrendSheetStgData[Period]&amp;TrendSheetStgData[Trend],TrendSheetPrdData[#All],9,FALSE),0)</f>
        <v>0</v>
      </c>
      <c r="J3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7" s="5">
        <f>VLOOKUP(TrendSheetStgData[Population]&amp;TrendSheetStgData[Trend],Threshold[#All],4,FALSE)</f>
        <v>10</v>
      </c>
      <c r="L3507" s="5">
        <f>VLOOKUP(TrendSheetStgData[Population]&amp;TrendSheetStgData[Trend],Threshold[#All],5,FALSE)</f>
        <v>5</v>
      </c>
      <c r="M3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8" spans="1:13" x14ac:dyDescent="0.25">
      <c r="A3508" t="s">
        <v>117</v>
      </c>
      <c r="B3508" t="s">
        <v>117</v>
      </c>
      <c r="C3508" t="s">
        <v>78</v>
      </c>
      <c r="D3508" s="1" t="s">
        <v>114</v>
      </c>
      <c r="E3508" t="s">
        <v>113</v>
      </c>
      <c r="F3508" t="s">
        <v>17</v>
      </c>
      <c r="G3508">
        <v>6</v>
      </c>
      <c r="H3508">
        <v>0</v>
      </c>
      <c r="I3508" s="5">
        <f>IFERROR(VLOOKUP(TrendSheetStgData[Population]&amp;TrendSheetStgData[Cost Basis]&amp;TrendSheetStgData[Period]&amp;TrendSheetStgData[Trend],TrendSheetPrdData[#All],9,FALSE),0)</f>
        <v>0</v>
      </c>
      <c r="J3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8" s="5">
        <f>VLOOKUP(TrendSheetStgData[Population]&amp;TrendSheetStgData[Trend],Threshold[#All],4,FALSE)</f>
        <v>10</v>
      </c>
      <c r="L3508" s="5">
        <f>VLOOKUP(TrendSheetStgData[Population]&amp;TrendSheetStgData[Trend],Threshold[#All],5,FALSE)</f>
        <v>5</v>
      </c>
      <c r="M3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09" spans="1:13" x14ac:dyDescent="0.25">
      <c r="A3509" t="s">
        <v>117</v>
      </c>
      <c r="B3509" t="s">
        <v>117</v>
      </c>
      <c r="C3509" t="s">
        <v>78</v>
      </c>
      <c r="D3509" s="1" t="s">
        <v>92</v>
      </c>
      <c r="E3509" t="s">
        <v>93</v>
      </c>
      <c r="F3509" t="s">
        <v>18</v>
      </c>
      <c r="G3509">
        <v>7</v>
      </c>
      <c r="H3509">
        <v>1</v>
      </c>
      <c r="I3509" s="5">
        <f>IFERROR(VLOOKUP(TrendSheetStgData[Population]&amp;TrendSheetStgData[Cost Basis]&amp;TrendSheetStgData[Period]&amp;TrendSheetStgData[Trend],TrendSheetPrdData[#All],9,FALSE),0)</f>
        <v>1</v>
      </c>
      <c r="J3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09" s="5">
        <f>VLOOKUP(TrendSheetStgData[Population]&amp;TrendSheetStgData[Trend],Threshold[#All],4,FALSE)</f>
        <v>10</v>
      </c>
      <c r="L3509" s="5">
        <f>VLOOKUP(TrendSheetStgData[Population]&amp;TrendSheetStgData[Trend],Threshold[#All],5,FALSE)</f>
        <v>5</v>
      </c>
      <c r="M3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0" spans="1:13" x14ac:dyDescent="0.25">
      <c r="A3510" t="s">
        <v>117</v>
      </c>
      <c r="B3510" t="s">
        <v>117</v>
      </c>
      <c r="C3510" t="s">
        <v>78</v>
      </c>
      <c r="D3510" s="1" t="s">
        <v>94</v>
      </c>
      <c r="E3510" t="s">
        <v>93</v>
      </c>
      <c r="F3510" t="s">
        <v>18</v>
      </c>
      <c r="G3510">
        <v>7</v>
      </c>
      <c r="H3510">
        <v>1</v>
      </c>
      <c r="I3510" s="5">
        <f>IFERROR(VLOOKUP(TrendSheetStgData[Population]&amp;TrendSheetStgData[Cost Basis]&amp;TrendSheetStgData[Period]&amp;TrendSheetStgData[Trend],TrendSheetPrdData[#All],9,FALSE),0)</f>
        <v>1</v>
      </c>
      <c r="J3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0" s="5">
        <f>VLOOKUP(TrendSheetStgData[Population]&amp;TrendSheetStgData[Trend],Threshold[#All],4,FALSE)</f>
        <v>10</v>
      </c>
      <c r="L3510" s="5">
        <f>VLOOKUP(TrendSheetStgData[Population]&amp;TrendSheetStgData[Trend],Threshold[#All],5,FALSE)</f>
        <v>5</v>
      </c>
      <c r="M3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1" spans="1:13" x14ac:dyDescent="0.25">
      <c r="A3511" t="s">
        <v>117</v>
      </c>
      <c r="B3511" t="s">
        <v>117</v>
      </c>
      <c r="C3511" t="s">
        <v>78</v>
      </c>
      <c r="D3511" s="1" t="s">
        <v>95</v>
      </c>
      <c r="E3511" t="s">
        <v>93</v>
      </c>
      <c r="F3511" t="s">
        <v>18</v>
      </c>
      <c r="G3511">
        <v>7</v>
      </c>
      <c r="H3511">
        <v>0</v>
      </c>
      <c r="I3511" s="5">
        <f>IFERROR(VLOOKUP(TrendSheetStgData[Population]&amp;TrendSheetStgData[Cost Basis]&amp;TrendSheetStgData[Period]&amp;TrendSheetStgData[Trend],TrendSheetPrdData[#All],9,FALSE),0)</f>
        <v>0</v>
      </c>
      <c r="J3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1" s="5">
        <f>VLOOKUP(TrendSheetStgData[Population]&amp;TrendSheetStgData[Trend],Threshold[#All],4,FALSE)</f>
        <v>10</v>
      </c>
      <c r="L3511" s="5">
        <f>VLOOKUP(TrendSheetStgData[Population]&amp;TrendSheetStgData[Trend],Threshold[#All],5,FALSE)</f>
        <v>5</v>
      </c>
      <c r="M3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2" spans="1:13" x14ac:dyDescent="0.25">
      <c r="A3512" t="s">
        <v>117</v>
      </c>
      <c r="B3512" t="s">
        <v>117</v>
      </c>
      <c r="C3512" t="s">
        <v>78</v>
      </c>
      <c r="D3512" s="1" t="s">
        <v>96</v>
      </c>
      <c r="E3512" t="s">
        <v>93</v>
      </c>
      <c r="F3512" t="s">
        <v>18</v>
      </c>
      <c r="G3512">
        <v>7</v>
      </c>
      <c r="H3512">
        <v>0</v>
      </c>
      <c r="I3512" s="5">
        <f>IFERROR(VLOOKUP(TrendSheetStgData[Population]&amp;TrendSheetStgData[Cost Basis]&amp;TrendSheetStgData[Period]&amp;TrendSheetStgData[Trend],TrendSheetPrdData[#All],9,FALSE),0)</f>
        <v>0</v>
      </c>
      <c r="J3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2" s="5">
        <f>VLOOKUP(TrendSheetStgData[Population]&amp;TrendSheetStgData[Trend],Threshold[#All],4,FALSE)</f>
        <v>10</v>
      </c>
      <c r="L3512" s="5">
        <f>VLOOKUP(TrendSheetStgData[Population]&amp;TrendSheetStgData[Trend],Threshold[#All],5,FALSE)</f>
        <v>5</v>
      </c>
      <c r="M3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3" spans="1:13" x14ac:dyDescent="0.25">
      <c r="A3513" t="s">
        <v>117</v>
      </c>
      <c r="B3513" t="s">
        <v>117</v>
      </c>
      <c r="C3513" t="s">
        <v>78</v>
      </c>
      <c r="D3513" s="1" t="s">
        <v>97</v>
      </c>
      <c r="E3513" t="s">
        <v>93</v>
      </c>
      <c r="F3513" t="s">
        <v>18</v>
      </c>
      <c r="G3513">
        <v>7</v>
      </c>
      <c r="H3513">
        <v>1</v>
      </c>
      <c r="I3513" s="5">
        <f>IFERROR(VLOOKUP(TrendSheetStgData[Population]&amp;TrendSheetStgData[Cost Basis]&amp;TrendSheetStgData[Period]&amp;TrendSheetStgData[Trend],TrendSheetPrdData[#All],9,FALSE),0)</f>
        <v>1</v>
      </c>
      <c r="J3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3" s="5">
        <f>VLOOKUP(TrendSheetStgData[Population]&amp;TrendSheetStgData[Trend],Threshold[#All],4,FALSE)</f>
        <v>10</v>
      </c>
      <c r="L3513" s="5">
        <f>VLOOKUP(TrendSheetStgData[Population]&amp;TrendSheetStgData[Trend],Threshold[#All],5,FALSE)</f>
        <v>5</v>
      </c>
      <c r="M3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4" spans="1:13" x14ac:dyDescent="0.25">
      <c r="A3514" t="s">
        <v>117</v>
      </c>
      <c r="B3514" t="s">
        <v>117</v>
      </c>
      <c r="C3514" t="s">
        <v>78</v>
      </c>
      <c r="D3514" s="1" t="s">
        <v>98</v>
      </c>
      <c r="E3514" t="s">
        <v>93</v>
      </c>
      <c r="F3514" t="s">
        <v>18</v>
      </c>
      <c r="G3514">
        <v>7</v>
      </c>
      <c r="H3514">
        <v>0</v>
      </c>
      <c r="I3514" s="5">
        <f>IFERROR(VLOOKUP(TrendSheetStgData[Population]&amp;TrendSheetStgData[Cost Basis]&amp;TrendSheetStgData[Period]&amp;TrendSheetStgData[Trend],TrendSheetPrdData[#All],9,FALSE),0)</f>
        <v>0</v>
      </c>
      <c r="J3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4" s="5">
        <f>VLOOKUP(TrendSheetStgData[Population]&amp;TrendSheetStgData[Trend],Threshold[#All],4,FALSE)</f>
        <v>10</v>
      </c>
      <c r="L3514" s="5">
        <f>VLOOKUP(TrendSheetStgData[Population]&amp;TrendSheetStgData[Trend],Threshold[#All],5,FALSE)</f>
        <v>5</v>
      </c>
      <c r="M3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5" spans="1:13" x14ac:dyDescent="0.25">
      <c r="A3515" t="s">
        <v>117</v>
      </c>
      <c r="B3515" t="s">
        <v>117</v>
      </c>
      <c r="C3515" t="s">
        <v>78</v>
      </c>
      <c r="D3515" s="1" t="s">
        <v>99</v>
      </c>
      <c r="E3515" t="s">
        <v>93</v>
      </c>
      <c r="F3515" t="s">
        <v>18</v>
      </c>
      <c r="G3515">
        <v>7</v>
      </c>
      <c r="H3515">
        <v>0</v>
      </c>
      <c r="I3515" s="5">
        <f>IFERROR(VLOOKUP(TrendSheetStgData[Population]&amp;TrendSheetStgData[Cost Basis]&amp;TrendSheetStgData[Period]&amp;TrendSheetStgData[Trend],TrendSheetPrdData[#All],9,FALSE),0)</f>
        <v>0</v>
      </c>
      <c r="J3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5" s="5">
        <f>VLOOKUP(TrendSheetStgData[Population]&amp;TrendSheetStgData[Trend],Threshold[#All],4,FALSE)</f>
        <v>10</v>
      </c>
      <c r="L3515" s="5">
        <f>VLOOKUP(TrendSheetStgData[Population]&amp;TrendSheetStgData[Trend],Threshold[#All],5,FALSE)</f>
        <v>5</v>
      </c>
      <c r="M3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6" spans="1:13" x14ac:dyDescent="0.25">
      <c r="A3516" t="s">
        <v>117</v>
      </c>
      <c r="B3516" t="s">
        <v>117</v>
      </c>
      <c r="C3516" t="s">
        <v>78</v>
      </c>
      <c r="D3516" s="1" t="s">
        <v>100</v>
      </c>
      <c r="E3516" t="s">
        <v>93</v>
      </c>
      <c r="F3516" t="s">
        <v>18</v>
      </c>
      <c r="G3516">
        <v>7</v>
      </c>
      <c r="H3516">
        <v>0</v>
      </c>
      <c r="I3516" s="5">
        <f>IFERROR(VLOOKUP(TrendSheetStgData[Population]&amp;TrendSheetStgData[Cost Basis]&amp;TrendSheetStgData[Period]&amp;TrendSheetStgData[Trend],TrendSheetPrdData[#All],9,FALSE),0)</f>
        <v>0</v>
      </c>
      <c r="J3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6" s="5">
        <f>VLOOKUP(TrendSheetStgData[Population]&amp;TrendSheetStgData[Trend],Threshold[#All],4,FALSE)</f>
        <v>10</v>
      </c>
      <c r="L3516" s="5">
        <f>VLOOKUP(TrendSheetStgData[Population]&amp;TrendSheetStgData[Trend],Threshold[#All],5,FALSE)</f>
        <v>5</v>
      </c>
      <c r="M3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7" spans="1:13" x14ac:dyDescent="0.25">
      <c r="A3517" t="s">
        <v>117</v>
      </c>
      <c r="B3517" t="s">
        <v>117</v>
      </c>
      <c r="C3517" t="s">
        <v>78</v>
      </c>
      <c r="D3517" s="1" t="s">
        <v>101</v>
      </c>
      <c r="E3517" t="s">
        <v>93</v>
      </c>
      <c r="F3517" t="s">
        <v>18</v>
      </c>
      <c r="G3517">
        <v>7</v>
      </c>
      <c r="H3517">
        <v>1</v>
      </c>
      <c r="I3517" s="5">
        <f>IFERROR(VLOOKUP(TrendSheetStgData[Population]&amp;TrendSheetStgData[Cost Basis]&amp;TrendSheetStgData[Period]&amp;TrendSheetStgData[Trend],TrendSheetPrdData[#All],9,FALSE),0)</f>
        <v>1</v>
      </c>
      <c r="J3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7" s="5">
        <f>VLOOKUP(TrendSheetStgData[Population]&amp;TrendSheetStgData[Trend],Threshold[#All],4,FALSE)</f>
        <v>10</v>
      </c>
      <c r="L3517" s="5">
        <f>VLOOKUP(TrendSheetStgData[Population]&amp;TrendSheetStgData[Trend],Threshold[#All],5,FALSE)</f>
        <v>5</v>
      </c>
      <c r="M3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8" spans="1:13" x14ac:dyDescent="0.25">
      <c r="A3518" t="s">
        <v>117</v>
      </c>
      <c r="B3518" t="s">
        <v>117</v>
      </c>
      <c r="C3518" t="s">
        <v>78</v>
      </c>
      <c r="D3518" s="1" t="s">
        <v>102</v>
      </c>
      <c r="E3518" t="s">
        <v>93</v>
      </c>
      <c r="F3518" t="s">
        <v>18</v>
      </c>
      <c r="G3518">
        <v>7</v>
      </c>
      <c r="H3518">
        <v>1</v>
      </c>
      <c r="I3518" s="5">
        <f>IFERROR(VLOOKUP(TrendSheetStgData[Population]&amp;TrendSheetStgData[Cost Basis]&amp;TrendSheetStgData[Period]&amp;TrendSheetStgData[Trend],TrendSheetPrdData[#All],9,FALSE),0)</f>
        <v>1</v>
      </c>
      <c r="J3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8" s="5">
        <f>VLOOKUP(TrendSheetStgData[Population]&amp;TrendSheetStgData[Trend],Threshold[#All],4,FALSE)</f>
        <v>10</v>
      </c>
      <c r="L3518" s="5">
        <f>VLOOKUP(TrendSheetStgData[Population]&amp;TrendSheetStgData[Trend],Threshold[#All],5,FALSE)</f>
        <v>5</v>
      </c>
      <c r="M3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19" spans="1:13" x14ac:dyDescent="0.25">
      <c r="A3519" t="s">
        <v>117</v>
      </c>
      <c r="B3519" t="s">
        <v>117</v>
      </c>
      <c r="C3519" t="s">
        <v>78</v>
      </c>
      <c r="D3519" s="1" t="s">
        <v>103</v>
      </c>
      <c r="E3519" t="s">
        <v>93</v>
      </c>
      <c r="F3519" t="s">
        <v>18</v>
      </c>
      <c r="G3519">
        <v>7</v>
      </c>
      <c r="H3519">
        <v>3</v>
      </c>
      <c r="I3519" s="5">
        <f>IFERROR(VLOOKUP(TrendSheetStgData[Population]&amp;TrendSheetStgData[Cost Basis]&amp;TrendSheetStgData[Period]&amp;TrendSheetStgData[Trend],TrendSheetPrdData[#All],9,FALSE),0)</f>
        <v>3</v>
      </c>
      <c r="J3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19" s="5">
        <f>VLOOKUP(TrendSheetStgData[Population]&amp;TrendSheetStgData[Trend],Threshold[#All],4,FALSE)</f>
        <v>10</v>
      </c>
      <c r="L3519" s="5">
        <f>VLOOKUP(TrendSheetStgData[Population]&amp;TrendSheetStgData[Trend],Threshold[#All],5,FALSE)</f>
        <v>5</v>
      </c>
      <c r="M3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0" spans="1:13" x14ac:dyDescent="0.25">
      <c r="A3520" t="s">
        <v>117</v>
      </c>
      <c r="B3520" t="s">
        <v>117</v>
      </c>
      <c r="C3520" t="s">
        <v>78</v>
      </c>
      <c r="D3520" s="1" t="s">
        <v>104</v>
      </c>
      <c r="E3520" t="s">
        <v>93</v>
      </c>
      <c r="F3520" t="s">
        <v>18</v>
      </c>
      <c r="G3520">
        <v>7</v>
      </c>
      <c r="H3520">
        <v>1</v>
      </c>
      <c r="I3520" s="5">
        <f>IFERROR(VLOOKUP(TrendSheetStgData[Population]&amp;TrendSheetStgData[Cost Basis]&amp;TrendSheetStgData[Period]&amp;TrendSheetStgData[Trend],TrendSheetPrdData[#All],9,FALSE),0)</f>
        <v>1</v>
      </c>
      <c r="J3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0" s="5">
        <f>VLOOKUP(TrendSheetStgData[Population]&amp;TrendSheetStgData[Trend],Threshold[#All],4,FALSE)</f>
        <v>10</v>
      </c>
      <c r="L3520" s="5">
        <f>VLOOKUP(TrendSheetStgData[Population]&amp;TrendSheetStgData[Trend],Threshold[#All],5,FALSE)</f>
        <v>5</v>
      </c>
      <c r="M3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1" spans="1:13" x14ac:dyDescent="0.25">
      <c r="A3521" t="s">
        <v>117</v>
      </c>
      <c r="B3521" t="s">
        <v>117</v>
      </c>
      <c r="C3521" t="s">
        <v>78</v>
      </c>
      <c r="D3521" s="1" t="s">
        <v>105</v>
      </c>
      <c r="E3521" t="s">
        <v>93</v>
      </c>
      <c r="F3521" t="s">
        <v>18</v>
      </c>
      <c r="G3521">
        <v>7</v>
      </c>
      <c r="H3521">
        <v>1</v>
      </c>
      <c r="I3521" s="5">
        <f>IFERROR(VLOOKUP(TrendSheetStgData[Population]&amp;TrendSheetStgData[Cost Basis]&amp;TrendSheetStgData[Period]&amp;TrendSheetStgData[Trend],TrendSheetPrdData[#All],9,FALSE),0)</f>
        <v>1</v>
      </c>
      <c r="J3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1" s="5">
        <f>VLOOKUP(TrendSheetStgData[Population]&amp;TrendSheetStgData[Trend],Threshold[#All],4,FALSE)</f>
        <v>10</v>
      </c>
      <c r="L3521" s="5">
        <f>VLOOKUP(TrendSheetStgData[Population]&amp;TrendSheetStgData[Trend],Threshold[#All],5,FALSE)</f>
        <v>5</v>
      </c>
      <c r="M3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2" spans="1:13" x14ac:dyDescent="0.25">
      <c r="A3522" t="s">
        <v>117</v>
      </c>
      <c r="B3522" t="s">
        <v>117</v>
      </c>
      <c r="C3522" t="s">
        <v>78</v>
      </c>
      <c r="D3522" s="1" t="s">
        <v>106</v>
      </c>
      <c r="E3522" t="s">
        <v>93</v>
      </c>
      <c r="F3522" t="s">
        <v>18</v>
      </c>
      <c r="G3522">
        <v>7</v>
      </c>
      <c r="H3522">
        <v>1</v>
      </c>
      <c r="I3522" s="5">
        <f>IFERROR(VLOOKUP(TrendSheetStgData[Population]&amp;TrendSheetStgData[Cost Basis]&amp;TrendSheetStgData[Period]&amp;TrendSheetStgData[Trend],TrendSheetPrdData[#All],9,FALSE),0)</f>
        <v>1</v>
      </c>
      <c r="J3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2" s="5">
        <f>VLOOKUP(TrendSheetStgData[Population]&amp;TrendSheetStgData[Trend],Threshold[#All],4,FALSE)</f>
        <v>10</v>
      </c>
      <c r="L3522" s="5">
        <f>VLOOKUP(TrendSheetStgData[Population]&amp;TrendSheetStgData[Trend],Threshold[#All],5,FALSE)</f>
        <v>5</v>
      </c>
      <c r="M3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3" spans="1:13" x14ac:dyDescent="0.25">
      <c r="A3523" t="s">
        <v>117</v>
      </c>
      <c r="B3523" t="s">
        <v>117</v>
      </c>
      <c r="C3523" t="s">
        <v>78</v>
      </c>
      <c r="D3523" s="1" t="s">
        <v>107</v>
      </c>
      <c r="E3523" t="s">
        <v>93</v>
      </c>
      <c r="F3523" t="s">
        <v>18</v>
      </c>
      <c r="G3523">
        <v>7</v>
      </c>
      <c r="H3523">
        <v>0</v>
      </c>
      <c r="I3523" s="5">
        <f>IFERROR(VLOOKUP(TrendSheetStgData[Population]&amp;TrendSheetStgData[Cost Basis]&amp;TrendSheetStgData[Period]&amp;TrendSheetStgData[Trend],TrendSheetPrdData[#All],9,FALSE),0)</f>
        <v>0</v>
      </c>
      <c r="J3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3" s="5">
        <f>VLOOKUP(TrendSheetStgData[Population]&amp;TrendSheetStgData[Trend],Threshold[#All],4,FALSE)</f>
        <v>10</v>
      </c>
      <c r="L3523" s="5">
        <f>VLOOKUP(TrendSheetStgData[Population]&amp;TrendSheetStgData[Trend],Threshold[#All],5,FALSE)</f>
        <v>5</v>
      </c>
      <c r="M3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4" spans="1:13" x14ac:dyDescent="0.25">
      <c r="A3524" t="s">
        <v>117</v>
      </c>
      <c r="B3524" t="s">
        <v>117</v>
      </c>
      <c r="C3524" t="s">
        <v>78</v>
      </c>
      <c r="D3524" s="1" t="s">
        <v>108</v>
      </c>
      <c r="E3524" t="s">
        <v>93</v>
      </c>
      <c r="F3524" t="s">
        <v>18</v>
      </c>
      <c r="G3524">
        <v>7</v>
      </c>
      <c r="H3524">
        <v>1</v>
      </c>
      <c r="I3524" s="5">
        <f>IFERROR(VLOOKUP(TrendSheetStgData[Population]&amp;TrendSheetStgData[Cost Basis]&amp;TrendSheetStgData[Period]&amp;TrendSheetStgData[Trend],TrendSheetPrdData[#All],9,FALSE),0)</f>
        <v>1</v>
      </c>
      <c r="J3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4" s="5">
        <f>VLOOKUP(TrendSheetStgData[Population]&amp;TrendSheetStgData[Trend],Threshold[#All],4,FALSE)</f>
        <v>10</v>
      </c>
      <c r="L3524" s="5">
        <f>VLOOKUP(TrendSheetStgData[Population]&amp;TrendSheetStgData[Trend],Threshold[#All],5,FALSE)</f>
        <v>5</v>
      </c>
      <c r="M3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5" spans="1:13" x14ac:dyDescent="0.25">
      <c r="A3525" t="s">
        <v>117</v>
      </c>
      <c r="B3525" t="s">
        <v>117</v>
      </c>
      <c r="C3525" t="s">
        <v>78</v>
      </c>
      <c r="D3525" s="1" t="s">
        <v>109</v>
      </c>
      <c r="E3525" t="s">
        <v>93</v>
      </c>
      <c r="F3525" t="s">
        <v>18</v>
      </c>
      <c r="G3525">
        <v>7</v>
      </c>
      <c r="H3525">
        <v>1</v>
      </c>
      <c r="I3525" s="5">
        <f>IFERROR(VLOOKUP(TrendSheetStgData[Population]&amp;TrendSheetStgData[Cost Basis]&amp;TrendSheetStgData[Period]&amp;TrendSheetStgData[Trend],TrendSheetPrdData[#All],9,FALSE),0)</f>
        <v>1</v>
      </c>
      <c r="J3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5" s="5">
        <f>VLOOKUP(TrendSheetStgData[Population]&amp;TrendSheetStgData[Trend],Threshold[#All],4,FALSE)</f>
        <v>10</v>
      </c>
      <c r="L3525" s="5">
        <f>VLOOKUP(TrendSheetStgData[Population]&amp;TrendSheetStgData[Trend],Threshold[#All],5,FALSE)</f>
        <v>5</v>
      </c>
      <c r="M3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6" spans="1:13" x14ac:dyDescent="0.25">
      <c r="A3526" t="s">
        <v>117</v>
      </c>
      <c r="B3526" t="s">
        <v>117</v>
      </c>
      <c r="C3526" t="s">
        <v>78</v>
      </c>
      <c r="D3526" s="1" t="s">
        <v>110</v>
      </c>
      <c r="E3526" t="s">
        <v>113</v>
      </c>
      <c r="F3526" t="s">
        <v>18</v>
      </c>
      <c r="G3526">
        <v>7</v>
      </c>
      <c r="H3526">
        <v>1</v>
      </c>
      <c r="I3526" s="5">
        <f>IFERROR(VLOOKUP(TrendSheetStgData[Population]&amp;TrendSheetStgData[Cost Basis]&amp;TrendSheetStgData[Period]&amp;TrendSheetStgData[Trend],TrendSheetPrdData[#All],9,FALSE),0)</f>
        <v>0</v>
      </c>
      <c r="J3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26" s="5">
        <f>VLOOKUP(TrendSheetStgData[Population]&amp;TrendSheetStgData[Trend],Threshold[#All],4,FALSE)</f>
        <v>10</v>
      </c>
      <c r="L3526" s="5">
        <f>VLOOKUP(TrendSheetStgData[Population]&amp;TrendSheetStgData[Trend],Threshold[#All],5,FALSE)</f>
        <v>5</v>
      </c>
      <c r="M3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27" spans="1:13" x14ac:dyDescent="0.25">
      <c r="A3527" t="s">
        <v>117</v>
      </c>
      <c r="B3527" t="s">
        <v>117</v>
      </c>
      <c r="C3527" t="s">
        <v>78</v>
      </c>
      <c r="D3527" s="1" t="s">
        <v>111</v>
      </c>
      <c r="E3527" t="s">
        <v>113</v>
      </c>
      <c r="F3527" t="s">
        <v>18</v>
      </c>
      <c r="G3527">
        <v>7</v>
      </c>
      <c r="H3527">
        <v>1</v>
      </c>
      <c r="I3527" s="5">
        <f>IFERROR(VLOOKUP(TrendSheetStgData[Population]&amp;TrendSheetStgData[Cost Basis]&amp;TrendSheetStgData[Period]&amp;TrendSheetStgData[Trend],TrendSheetPrdData[#All],9,FALSE),0)</f>
        <v>1</v>
      </c>
      <c r="J3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7" s="5">
        <f>VLOOKUP(TrendSheetStgData[Population]&amp;TrendSheetStgData[Trend],Threshold[#All],4,FALSE)</f>
        <v>10</v>
      </c>
      <c r="L3527" s="5">
        <f>VLOOKUP(TrendSheetStgData[Population]&amp;TrendSheetStgData[Trend],Threshold[#All],5,FALSE)</f>
        <v>5</v>
      </c>
      <c r="M3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8" spans="1:13" x14ac:dyDescent="0.25">
      <c r="A3528" t="s">
        <v>117</v>
      </c>
      <c r="B3528" t="s">
        <v>117</v>
      </c>
      <c r="C3528" t="s">
        <v>78</v>
      </c>
      <c r="D3528" s="1" t="s">
        <v>112</v>
      </c>
      <c r="E3528" t="s">
        <v>113</v>
      </c>
      <c r="F3528" t="s">
        <v>18</v>
      </c>
      <c r="G3528">
        <v>7</v>
      </c>
      <c r="H3528">
        <v>0</v>
      </c>
      <c r="I3528" s="5">
        <f>IFERROR(VLOOKUP(TrendSheetStgData[Population]&amp;TrendSheetStgData[Cost Basis]&amp;TrendSheetStgData[Period]&amp;TrendSheetStgData[Trend],TrendSheetPrdData[#All],9,FALSE),0)</f>
        <v>0</v>
      </c>
      <c r="J3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8" s="5">
        <f>VLOOKUP(TrendSheetStgData[Population]&amp;TrendSheetStgData[Trend],Threshold[#All],4,FALSE)</f>
        <v>10</v>
      </c>
      <c r="L3528" s="5">
        <f>VLOOKUP(TrendSheetStgData[Population]&amp;TrendSheetStgData[Trend],Threshold[#All],5,FALSE)</f>
        <v>5</v>
      </c>
      <c r="M3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29" spans="1:13" x14ac:dyDescent="0.25">
      <c r="A3529" t="s">
        <v>117</v>
      </c>
      <c r="B3529" t="s">
        <v>117</v>
      </c>
      <c r="C3529" t="s">
        <v>78</v>
      </c>
      <c r="D3529" s="1" t="s">
        <v>114</v>
      </c>
      <c r="E3529" t="s">
        <v>113</v>
      </c>
      <c r="F3529" t="s">
        <v>18</v>
      </c>
      <c r="G3529">
        <v>7</v>
      </c>
      <c r="H3529">
        <v>0</v>
      </c>
      <c r="I3529" s="5">
        <f>IFERROR(VLOOKUP(TrendSheetStgData[Population]&amp;TrendSheetStgData[Cost Basis]&amp;TrendSheetStgData[Period]&amp;TrendSheetStgData[Trend],TrendSheetPrdData[#All],9,FALSE),0)</f>
        <v>0</v>
      </c>
      <c r="J3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29" s="5">
        <f>VLOOKUP(TrendSheetStgData[Population]&amp;TrendSheetStgData[Trend],Threshold[#All],4,FALSE)</f>
        <v>10</v>
      </c>
      <c r="L3529" s="5">
        <f>VLOOKUP(TrendSheetStgData[Population]&amp;TrendSheetStgData[Trend],Threshold[#All],5,FALSE)</f>
        <v>5</v>
      </c>
      <c r="M3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0" spans="1:13" x14ac:dyDescent="0.25">
      <c r="A3530" t="s">
        <v>117</v>
      </c>
      <c r="B3530" t="s">
        <v>117</v>
      </c>
      <c r="C3530" t="s">
        <v>78</v>
      </c>
      <c r="D3530" s="1" t="s">
        <v>92</v>
      </c>
      <c r="E3530" t="s">
        <v>93</v>
      </c>
      <c r="F3530" t="s">
        <v>19</v>
      </c>
      <c r="G3530">
        <v>8</v>
      </c>
      <c r="H3530">
        <v>18116.79</v>
      </c>
      <c r="I3530" s="5">
        <f>IFERROR(VLOOKUP(TrendSheetStgData[Population]&amp;TrendSheetStgData[Cost Basis]&amp;TrendSheetStgData[Period]&amp;TrendSheetStgData[Trend],TrendSheetPrdData[#All],9,FALSE),0)</f>
        <v>18116.79</v>
      </c>
      <c r="J3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0" s="5">
        <f>VLOOKUP(TrendSheetStgData[Population]&amp;TrendSheetStgData[Trend],Threshold[#All],4,FALSE)</f>
        <v>10</v>
      </c>
      <c r="L3530" s="5">
        <f>VLOOKUP(TrendSheetStgData[Population]&amp;TrendSheetStgData[Trend],Threshold[#All],5,FALSE)</f>
        <v>5</v>
      </c>
      <c r="M3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1" spans="1:13" x14ac:dyDescent="0.25">
      <c r="A3531" t="s">
        <v>117</v>
      </c>
      <c r="B3531" t="s">
        <v>117</v>
      </c>
      <c r="C3531" t="s">
        <v>78</v>
      </c>
      <c r="D3531" s="1" t="s">
        <v>94</v>
      </c>
      <c r="E3531" t="s">
        <v>93</v>
      </c>
      <c r="F3531" t="s">
        <v>19</v>
      </c>
      <c r="G3531">
        <v>8</v>
      </c>
      <c r="H3531">
        <v>12679.66</v>
      </c>
      <c r="I3531" s="5">
        <f>IFERROR(VLOOKUP(TrendSheetStgData[Population]&amp;TrendSheetStgData[Cost Basis]&amp;TrendSheetStgData[Period]&amp;TrendSheetStgData[Trend],TrendSheetPrdData[#All],9,FALSE),0)</f>
        <v>11927.3</v>
      </c>
      <c r="J3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6.3078819179529368</v>
      </c>
      <c r="K3531" s="5">
        <f>VLOOKUP(TrendSheetStgData[Population]&amp;TrendSheetStgData[Trend],Threshold[#All],4,FALSE)</f>
        <v>10</v>
      </c>
      <c r="L3531" s="5">
        <f>VLOOKUP(TrendSheetStgData[Population]&amp;TrendSheetStgData[Trend],Threshold[#All],5,FALSE)</f>
        <v>5</v>
      </c>
      <c r="M3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532" spans="1:13" x14ac:dyDescent="0.25">
      <c r="A3532" t="s">
        <v>117</v>
      </c>
      <c r="B3532" t="s">
        <v>117</v>
      </c>
      <c r="C3532" t="s">
        <v>78</v>
      </c>
      <c r="D3532" s="1" t="s">
        <v>95</v>
      </c>
      <c r="E3532" t="s">
        <v>93</v>
      </c>
      <c r="F3532" t="s">
        <v>19</v>
      </c>
      <c r="G3532">
        <v>8</v>
      </c>
      <c r="H3532">
        <v>14327.16</v>
      </c>
      <c r="I3532" s="5">
        <f>IFERROR(VLOOKUP(TrendSheetStgData[Population]&amp;TrendSheetStgData[Cost Basis]&amp;TrendSheetStgData[Period]&amp;TrendSheetStgData[Trend],TrendSheetPrdData[#All],9,FALSE),0)</f>
        <v>14327.16</v>
      </c>
      <c r="J3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2" s="5">
        <f>VLOOKUP(TrendSheetStgData[Population]&amp;TrendSheetStgData[Trend],Threshold[#All],4,FALSE)</f>
        <v>10</v>
      </c>
      <c r="L3532" s="5">
        <f>VLOOKUP(TrendSheetStgData[Population]&amp;TrendSheetStgData[Trend],Threshold[#All],5,FALSE)</f>
        <v>5</v>
      </c>
      <c r="M3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3" spans="1:13" x14ac:dyDescent="0.25">
      <c r="A3533" t="s">
        <v>117</v>
      </c>
      <c r="B3533" t="s">
        <v>117</v>
      </c>
      <c r="C3533" t="s">
        <v>78</v>
      </c>
      <c r="D3533" s="1" t="s">
        <v>96</v>
      </c>
      <c r="E3533" t="s">
        <v>93</v>
      </c>
      <c r="F3533" t="s">
        <v>19</v>
      </c>
      <c r="G3533">
        <v>8</v>
      </c>
      <c r="H3533">
        <v>31121.21</v>
      </c>
      <c r="I3533" s="5">
        <f>IFERROR(VLOOKUP(TrendSheetStgData[Population]&amp;TrendSheetStgData[Cost Basis]&amp;TrendSheetStgData[Period]&amp;TrendSheetStgData[Trend],TrendSheetPrdData[#All],9,FALSE),0)</f>
        <v>31121.21</v>
      </c>
      <c r="J3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3" s="5">
        <f>VLOOKUP(TrendSheetStgData[Population]&amp;TrendSheetStgData[Trend],Threshold[#All],4,FALSE)</f>
        <v>10</v>
      </c>
      <c r="L3533" s="5">
        <f>VLOOKUP(TrendSheetStgData[Population]&amp;TrendSheetStgData[Trend],Threshold[#All],5,FALSE)</f>
        <v>5</v>
      </c>
      <c r="M3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4" spans="1:13" x14ac:dyDescent="0.25">
      <c r="A3534" t="s">
        <v>117</v>
      </c>
      <c r="B3534" t="s">
        <v>117</v>
      </c>
      <c r="C3534" t="s">
        <v>78</v>
      </c>
      <c r="D3534" s="1" t="s">
        <v>97</v>
      </c>
      <c r="E3534" t="s">
        <v>93</v>
      </c>
      <c r="F3534" t="s">
        <v>19</v>
      </c>
      <c r="G3534">
        <v>8</v>
      </c>
      <c r="H3534">
        <v>10509.1</v>
      </c>
      <c r="I3534" s="5">
        <f>IFERROR(VLOOKUP(TrendSheetStgData[Population]&amp;TrendSheetStgData[Cost Basis]&amp;TrendSheetStgData[Period]&amp;TrendSheetStgData[Trend],TrendSheetPrdData[#All],9,FALSE),0)</f>
        <v>10509.1</v>
      </c>
      <c r="J3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4" s="5">
        <f>VLOOKUP(TrendSheetStgData[Population]&amp;TrendSheetStgData[Trend],Threshold[#All],4,FALSE)</f>
        <v>10</v>
      </c>
      <c r="L3534" s="5">
        <f>VLOOKUP(TrendSheetStgData[Population]&amp;TrendSheetStgData[Trend],Threshold[#All],5,FALSE)</f>
        <v>5</v>
      </c>
      <c r="M3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5" spans="1:13" x14ac:dyDescent="0.25">
      <c r="A3535" t="s">
        <v>117</v>
      </c>
      <c r="B3535" t="s">
        <v>117</v>
      </c>
      <c r="C3535" t="s">
        <v>78</v>
      </c>
      <c r="D3535" s="1" t="s">
        <v>98</v>
      </c>
      <c r="E3535" t="s">
        <v>93</v>
      </c>
      <c r="F3535" t="s">
        <v>19</v>
      </c>
      <c r="G3535">
        <v>8</v>
      </c>
      <c r="H3535">
        <v>28461.11</v>
      </c>
      <c r="I3535" s="5">
        <f>IFERROR(VLOOKUP(TrendSheetStgData[Population]&amp;TrendSheetStgData[Cost Basis]&amp;TrendSheetStgData[Period]&amp;TrendSheetStgData[Trend],TrendSheetPrdData[#All],9,FALSE),0)</f>
        <v>28461.11</v>
      </c>
      <c r="J3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5" s="5">
        <f>VLOOKUP(TrendSheetStgData[Population]&amp;TrendSheetStgData[Trend],Threshold[#All],4,FALSE)</f>
        <v>10</v>
      </c>
      <c r="L3535" s="5">
        <f>VLOOKUP(TrendSheetStgData[Population]&amp;TrendSheetStgData[Trend],Threshold[#All],5,FALSE)</f>
        <v>5</v>
      </c>
      <c r="M3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6" spans="1:13" x14ac:dyDescent="0.25">
      <c r="A3536" t="s">
        <v>117</v>
      </c>
      <c r="B3536" t="s">
        <v>117</v>
      </c>
      <c r="C3536" t="s">
        <v>78</v>
      </c>
      <c r="D3536" s="1" t="s">
        <v>99</v>
      </c>
      <c r="E3536" t="s">
        <v>93</v>
      </c>
      <c r="F3536" t="s">
        <v>19</v>
      </c>
      <c r="G3536">
        <v>8</v>
      </c>
      <c r="H3536">
        <v>29835.65</v>
      </c>
      <c r="I3536" s="5">
        <f>IFERROR(VLOOKUP(TrendSheetStgData[Population]&amp;TrendSheetStgData[Cost Basis]&amp;TrendSheetStgData[Period]&amp;TrendSheetStgData[Trend],TrendSheetPrdData[#All],9,FALSE),0)</f>
        <v>29835.65</v>
      </c>
      <c r="J3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6" s="5">
        <f>VLOOKUP(TrendSheetStgData[Population]&amp;TrendSheetStgData[Trend],Threshold[#All],4,FALSE)</f>
        <v>10</v>
      </c>
      <c r="L3536" s="5">
        <f>VLOOKUP(TrendSheetStgData[Population]&amp;TrendSheetStgData[Trend],Threshold[#All],5,FALSE)</f>
        <v>5</v>
      </c>
      <c r="M3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7" spans="1:13" x14ac:dyDescent="0.25">
      <c r="A3537" t="s">
        <v>117</v>
      </c>
      <c r="B3537" t="s">
        <v>117</v>
      </c>
      <c r="C3537" t="s">
        <v>78</v>
      </c>
      <c r="D3537" s="1" t="s">
        <v>100</v>
      </c>
      <c r="E3537" t="s">
        <v>93</v>
      </c>
      <c r="F3537" t="s">
        <v>19</v>
      </c>
      <c r="G3537">
        <v>8</v>
      </c>
      <c r="H3537">
        <v>24164.03</v>
      </c>
      <c r="I3537" s="5">
        <f>IFERROR(VLOOKUP(TrendSheetStgData[Population]&amp;TrendSheetStgData[Cost Basis]&amp;TrendSheetStgData[Period]&amp;TrendSheetStgData[Trend],TrendSheetPrdData[#All],9,FALSE),0)</f>
        <v>24164.03</v>
      </c>
      <c r="J3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7" s="5">
        <f>VLOOKUP(TrendSheetStgData[Population]&amp;TrendSheetStgData[Trend],Threshold[#All],4,FALSE)</f>
        <v>10</v>
      </c>
      <c r="L3537" s="5">
        <f>VLOOKUP(TrendSheetStgData[Population]&amp;TrendSheetStgData[Trend],Threshold[#All],5,FALSE)</f>
        <v>5</v>
      </c>
      <c r="M3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8" spans="1:13" x14ac:dyDescent="0.25">
      <c r="A3538" t="s">
        <v>117</v>
      </c>
      <c r="B3538" t="s">
        <v>117</v>
      </c>
      <c r="C3538" t="s">
        <v>78</v>
      </c>
      <c r="D3538" s="1" t="s">
        <v>101</v>
      </c>
      <c r="E3538" t="s">
        <v>93</v>
      </c>
      <c r="F3538" t="s">
        <v>19</v>
      </c>
      <c r="G3538">
        <v>8</v>
      </c>
      <c r="H3538">
        <v>25362.16</v>
      </c>
      <c r="I3538" s="5">
        <f>IFERROR(VLOOKUP(TrendSheetStgData[Population]&amp;TrendSheetStgData[Cost Basis]&amp;TrendSheetStgData[Period]&amp;TrendSheetStgData[Trend],TrendSheetPrdData[#All],9,FALSE),0)</f>
        <v>25362.16</v>
      </c>
      <c r="J3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8" s="5">
        <f>VLOOKUP(TrendSheetStgData[Population]&amp;TrendSheetStgData[Trend],Threshold[#All],4,FALSE)</f>
        <v>10</v>
      </c>
      <c r="L3538" s="5">
        <f>VLOOKUP(TrendSheetStgData[Population]&amp;TrendSheetStgData[Trend],Threshold[#All],5,FALSE)</f>
        <v>5</v>
      </c>
      <c r="M3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39" spans="1:13" x14ac:dyDescent="0.25">
      <c r="A3539" t="s">
        <v>117</v>
      </c>
      <c r="B3539" t="s">
        <v>117</v>
      </c>
      <c r="C3539" t="s">
        <v>78</v>
      </c>
      <c r="D3539" s="1" t="s">
        <v>102</v>
      </c>
      <c r="E3539" t="s">
        <v>93</v>
      </c>
      <c r="F3539" t="s">
        <v>19</v>
      </c>
      <c r="G3539">
        <v>8</v>
      </c>
      <c r="H3539">
        <v>34914.25</v>
      </c>
      <c r="I3539" s="5">
        <f>IFERROR(VLOOKUP(TrendSheetStgData[Population]&amp;TrendSheetStgData[Cost Basis]&amp;TrendSheetStgData[Period]&amp;TrendSheetStgData[Trend],TrendSheetPrdData[#All],9,FALSE),0)</f>
        <v>34914.25</v>
      </c>
      <c r="J3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39" s="5">
        <f>VLOOKUP(TrendSheetStgData[Population]&amp;TrendSheetStgData[Trend],Threshold[#All],4,FALSE)</f>
        <v>10</v>
      </c>
      <c r="L3539" s="5">
        <f>VLOOKUP(TrendSheetStgData[Population]&amp;TrendSheetStgData[Trend],Threshold[#All],5,FALSE)</f>
        <v>5</v>
      </c>
      <c r="M3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0" spans="1:13" x14ac:dyDescent="0.25">
      <c r="A3540" t="s">
        <v>117</v>
      </c>
      <c r="B3540" t="s">
        <v>117</v>
      </c>
      <c r="C3540" t="s">
        <v>78</v>
      </c>
      <c r="D3540" s="1" t="s">
        <v>103</v>
      </c>
      <c r="E3540" t="s">
        <v>93</v>
      </c>
      <c r="F3540" t="s">
        <v>19</v>
      </c>
      <c r="G3540">
        <v>8</v>
      </c>
      <c r="H3540">
        <v>25743.24</v>
      </c>
      <c r="I3540" s="5">
        <f>IFERROR(VLOOKUP(TrendSheetStgData[Population]&amp;TrendSheetStgData[Cost Basis]&amp;TrendSheetStgData[Period]&amp;TrendSheetStgData[Trend],TrendSheetPrdData[#All],9,FALSE),0)</f>
        <v>25743.24</v>
      </c>
      <c r="J3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0" s="5">
        <f>VLOOKUP(TrendSheetStgData[Population]&amp;TrendSheetStgData[Trend],Threshold[#All],4,FALSE)</f>
        <v>10</v>
      </c>
      <c r="L3540" s="5">
        <f>VLOOKUP(TrendSheetStgData[Population]&amp;TrendSheetStgData[Trend],Threshold[#All],5,FALSE)</f>
        <v>5</v>
      </c>
      <c r="M3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1" spans="1:13" x14ac:dyDescent="0.25">
      <c r="A3541" t="s">
        <v>117</v>
      </c>
      <c r="B3541" t="s">
        <v>117</v>
      </c>
      <c r="C3541" t="s">
        <v>78</v>
      </c>
      <c r="D3541" s="1" t="s">
        <v>104</v>
      </c>
      <c r="E3541" t="s">
        <v>93</v>
      </c>
      <c r="F3541" t="s">
        <v>19</v>
      </c>
      <c r="G3541">
        <v>8</v>
      </c>
      <c r="H3541">
        <v>25238.13</v>
      </c>
      <c r="I3541" s="5">
        <f>IFERROR(VLOOKUP(TrendSheetStgData[Population]&amp;TrendSheetStgData[Cost Basis]&amp;TrendSheetStgData[Period]&amp;TrendSheetStgData[Trend],TrendSheetPrdData[#All],9,FALSE),0)</f>
        <v>25238.13</v>
      </c>
      <c r="J3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1" s="5">
        <f>VLOOKUP(TrendSheetStgData[Population]&amp;TrendSheetStgData[Trend],Threshold[#All],4,FALSE)</f>
        <v>10</v>
      </c>
      <c r="L3541" s="5">
        <f>VLOOKUP(TrendSheetStgData[Population]&amp;TrendSheetStgData[Trend],Threshold[#All],5,FALSE)</f>
        <v>5</v>
      </c>
      <c r="M3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2" spans="1:13" x14ac:dyDescent="0.25">
      <c r="A3542" t="s">
        <v>117</v>
      </c>
      <c r="B3542" t="s">
        <v>117</v>
      </c>
      <c r="C3542" t="s">
        <v>78</v>
      </c>
      <c r="D3542" s="1" t="s">
        <v>105</v>
      </c>
      <c r="E3542" t="s">
        <v>93</v>
      </c>
      <c r="F3542" t="s">
        <v>19</v>
      </c>
      <c r="G3542">
        <v>8</v>
      </c>
      <c r="H3542">
        <v>32242.97</v>
      </c>
      <c r="I3542" s="5">
        <f>IFERROR(VLOOKUP(TrendSheetStgData[Population]&amp;TrendSheetStgData[Cost Basis]&amp;TrendSheetStgData[Period]&amp;TrendSheetStgData[Trend],TrendSheetPrdData[#All],9,FALSE),0)</f>
        <v>32242.97</v>
      </c>
      <c r="J3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2" s="5">
        <f>VLOOKUP(TrendSheetStgData[Population]&amp;TrendSheetStgData[Trend],Threshold[#All],4,FALSE)</f>
        <v>10</v>
      </c>
      <c r="L3542" s="5">
        <f>VLOOKUP(TrendSheetStgData[Population]&amp;TrendSheetStgData[Trend],Threshold[#All],5,FALSE)</f>
        <v>5</v>
      </c>
      <c r="M3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3" spans="1:13" x14ac:dyDescent="0.25">
      <c r="A3543" t="s">
        <v>117</v>
      </c>
      <c r="B3543" t="s">
        <v>117</v>
      </c>
      <c r="C3543" t="s">
        <v>78</v>
      </c>
      <c r="D3543" s="1" t="s">
        <v>106</v>
      </c>
      <c r="E3543" t="s">
        <v>93</v>
      </c>
      <c r="F3543" t="s">
        <v>19</v>
      </c>
      <c r="G3543">
        <v>8</v>
      </c>
      <c r="H3543">
        <v>34719.33</v>
      </c>
      <c r="I3543" s="5">
        <f>IFERROR(VLOOKUP(TrendSheetStgData[Population]&amp;TrendSheetStgData[Cost Basis]&amp;TrendSheetStgData[Period]&amp;TrendSheetStgData[Trend],TrendSheetPrdData[#All],9,FALSE),0)</f>
        <v>34719.33</v>
      </c>
      <c r="J3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3" s="5">
        <f>VLOOKUP(TrendSheetStgData[Population]&amp;TrendSheetStgData[Trend],Threshold[#All],4,FALSE)</f>
        <v>10</v>
      </c>
      <c r="L3543" s="5">
        <f>VLOOKUP(TrendSheetStgData[Population]&amp;TrendSheetStgData[Trend],Threshold[#All],5,FALSE)</f>
        <v>5</v>
      </c>
      <c r="M3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4" spans="1:13" x14ac:dyDescent="0.25">
      <c r="A3544" t="s">
        <v>117</v>
      </c>
      <c r="B3544" t="s">
        <v>117</v>
      </c>
      <c r="C3544" t="s">
        <v>78</v>
      </c>
      <c r="D3544" s="1" t="s">
        <v>107</v>
      </c>
      <c r="E3544" t="s">
        <v>93</v>
      </c>
      <c r="F3544" t="s">
        <v>19</v>
      </c>
      <c r="G3544">
        <v>8</v>
      </c>
      <c r="H3544">
        <v>42095.19</v>
      </c>
      <c r="I3544" s="5">
        <f>IFERROR(VLOOKUP(TrendSheetStgData[Population]&amp;TrendSheetStgData[Cost Basis]&amp;TrendSheetStgData[Period]&amp;TrendSheetStgData[Trend],TrendSheetPrdData[#All],9,FALSE),0)</f>
        <v>42095.19</v>
      </c>
      <c r="J3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4" s="5">
        <f>VLOOKUP(TrendSheetStgData[Population]&amp;TrendSheetStgData[Trend],Threshold[#All],4,FALSE)</f>
        <v>10</v>
      </c>
      <c r="L3544" s="5">
        <f>VLOOKUP(TrendSheetStgData[Population]&amp;TrendSheetStgData[Trend],Threshold[#All],5,FALSE)</f>
        <v>5</v>
      </c>
      <c r="M3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5" spans="1:13" x14ac:dyDescent="0.25">
      <c r="A3545" t="s">
        <v>117</v>
      </c>
      <c r="B3545" t="s">
        <v>117</v>
      </c>
      <c r="C3545" t="s">
        <v>78</v>
      </c>
      <c r="D3545" s="1" t="s">
        <v>108</v>
      </c>
      <c r="E3545" t="s">
        <v>93</v>
      </c>
      <c r="F3545" t="s">
        <v>19</v>
      </c>
      <c r="G3545">
        <v>8</v>
      </c>
      <c r="H3545">
        <v>47411.96</v>
      </c>
      <c r="I3545" s="5">
        <f>IFERROR(VLOOKUP(TrendSheetStgData[Population]&amp;TrendSheetStgData[Cost Basis]&amp;TrendSheetStgData[Period]&amp;TrendSheetStgData[Trend],TrendSheetPrdData[#All],9,FALSE),0)</f>
        <v>47411.96</v>
      </c>
      <c r="J3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5" s="5">
        <f>VLOOKUP(TrendSheetStgData[Population]&amp;TrendSheetStgData[Trend],Threshold[#All],4,FALSE)</f>
        <v>10</v>
      </c>
      <c r="L3545" s="5">
        <f>VLOOKUP(TrendSheetStgData[Population]&amp;TrendSheetStgData[Trend],Threshold[#All],5,FALSE)</f>
        <v>5</v>
      </c>
      <c r="M3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6" spans="1:13" x14ac:dyDescent="0.25">
      <c r="A3546" t="s">
        <v>117</v>
      </c>
      <c r="B3546" t="s">
        <v>117</v>
      </c>
      <c r="C3546" t="s">
        <v>78</v>
      </c>
      <c r="D3546" s="1" t="s">
        <v>109</v>
      </c>
      <c r="E3546" t="s">
        <v>93</v>
      </c>
      <c r="F3546" t="s">
        <v>19</v>
      </c>
      <c r="G3546">
        <v>8</v>
      </c>
      <c r="H3546">
        <v>20005</v>
      </c>
      <c r="I3546" s="5">
        <f>IFERROR(VLOOKUP(TrendSheetStgData[Population]&amp;TrendSheetStgData[Cost Basis]&amp;TrendSheetStgData[Period]&amp;TrendSheetStgData[Trend],TrendSheetPrdData[#All],9,FALSE),0)</f>
        <v>19640.240000000002</v>
      </c>
      <c r="J3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1.8572074475668239</v>
      </c>
      <c r="K3546" s="5">
        <f>VLOOKUP(TrendSheetStgData[Population]&amp;TrendSheetStgData[Trend],Threshold[#All],4,FALSE)</f>
        <v>10</v>
      </c>
      <c r="L3546" s="5">
        <f>VLOOKUP(TrendSheetStgData[Population]&amp;TrendSheetStgData[Trend],Threshold[#All],5,FALSE)</f>
        <v>5</v>
      </c>
      <c r="M3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547" spans="1:13" x14ac:dyDescent="0.25">
      <c r="A3547" t="s">
        <v>117</v>
      </c>
      <c r="B3547" t="s">
        <v>117</v>
      </c>
      <c r="C3547" t="s">
        <v>78</v>
      </c>
      <c r="D3547" s="1" t="s">
        <v>110</v>
      </c>
      <c r="E3547" t="s">
        <v>113</v>
      </c>
      <c r="F3547" t="s">
        <v>19</v>
      </c>
      <c r="G3547">
        <v>8</v>
      </c>
      <c r="H3547">
        <v>23495.55</v>
      </c>
      <c r="I3547" s="5">
        <f>IFERROR(VLOOKUP(TrendSheetStgData[Population]&amp;TrendSheetStgData[Cost Basis]&amp;TrendSheetStgData[Period]&amp;TrendSheetStgData[Trend],TrendSheetPrdData[#All],9,FALSE),0)</f>
        <v>23495.55</v>
      </c>
      <c r="J3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7" s="5">
        <f>VLOOKUP(TrendSheetStgData[Population]&amp;TrendSheetStgData[Trend],Threshold[#All],4,FALSE)</f>
        <v>10</v>
      </c>
      <c r="L3547" s="5">
        <f>VLOOKUP(TrendSheetStgData[Population]&amp;TrendSheetStgData[Trend],Threshold[#All],5,FALSE)</f>
        <v>5</v>
      </c>
      <c r="M3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8" spans="1:13" x14ac:dyDescent="0.25">
      <c r="A3548" t="s">
        <v>117</v>
      </c>
      <c r="B3548" t="s">
        <v>117</v>
      </c>
      <c r="C3548" t="s">
        <v>78</v>
      </c>
      <c r="D3548" s="1" t="s">
        <v>111</v>
      </c>
      <c r="E3548" t="s">
        <v>113</v>
      </c>
      <c r="F3548" t="s">
        <v>19</v>
      </c>
      <c r="G3548">
        <v>8</v>
      </c>
      <c r="H3548">
        <v>15142.92</v>
      </c>
      <c r="I3548" s="5">
        <f>IFERROR(VLOOKUP(TrendSheetStgData[Population]&amp;TrendSheetStgData[Cost Basis]&amp;TrendSheetStgData[Period]&amp;TrendSheetStgData[Trend],TrendSheetPrdData[#All],9,FALSE),0)</f>
        <v>15142.92</v>
      </c>
      <c r="J3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48" s="5">
        <f>VLOOKUP(TrendSheetStgData[Population]&amp;TrendSheetStgData[Trend],Threshold[#All],4,FALSE)</f>
        <v>10</v>
      </c>
      <c r="L3548" s="5">
        <f>VLOOKUP(TrendSheetStgData[Population]&amp;TrendSheetStgData[Trend],Threshold[#All],5,FALSE)</f>
        <v>5</v>
      </c>
      <c r="M3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49" spans="1:13" x14ac:dyDescent="0.25">
      <c r="A3549" t="s">
        <v>117</v>
      </c>
      <c r="B3549" t="s">
        <v>117</v>
      </c>
      <c r="C3549" t="s">
        <v>78</v>
      </c>
      <c r="D3549" s="1" t="s">
        <v>112</v>
      </c>
      <c r="E3549" t="s">
        <v>113</v>
      </c>
      <c r="F3549" t="s">
        <v>19</v>
      </c>
      <c r="G3549">
        <v>8</v>
      </c>
      <c r="H3549">
        <v>20289.38</v>
      </c>
      <c r="I3549" s="5">
        <f>IFERROR(VLOOKUP(TrendSheetStgData[Population]&amp;TrendSheetStgData[Cost Basis]&amp;TrendSheetStgData[Period]&amp;TrendSheetStgData[Trend],TrendSheetPrdData[#All],9,FALSE),0)</f>
        <v>5628.74</v>
      </c>
      <c r="J3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260.46042275891233</v>
      </c>
      <c r="K3549" s="5">
        <f>VLOOKUP(TrendSheetStgData[Population]&amp;TrendSheetStgData[Trend],Threshold[#All],4,FALSE)</f>
        <v>10</v>
      </c>
      <c r="L3549" s="5">
        <f>VLOOKUP(TrendSheetStgData[Population]&amp;TrendSheetStgData[Trend],Threshold[#All],5,FALSE)</f>
        <v>5</v>
      </c>
      <c r="M3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50" spans="1:13" x14ac:dyDescent="0.25">
      <c r="A3550" t="s">
        <v>117</v>
      </c>
      <c r="B3550" t="s">
        <v>117</v>
      </c>
      <c r="C3550" t="s">
        <v>78</v>
      </c>
      <c r="D3550" s="1" t="s">
        <v>114</v>
      </c>
      <c r="E3550" t="s">
        <v>113</v>
      </c>
      <c r="F3550" t="s">
        <v>19</v>
      </c>
      <c r="G3550">
        <v>8</v>
      </c>
      <c r="H3550">
        <v>10186.76</v>
      </c>
      <c r="I3550" s="5">
        <f>IFERROR(VLOOKUP(TrendSheetStgData[Population]&amp;TrendSheetStgData[Cost Basis]&amp;TrendSheetStgData[Period]&amp;TrendSheetStgData[Trend],TrendSheetPrdData[#All],9,FALSE),0)</f>
        <v>0</v>
      </c>
      <c r="J3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50" s="5">
        <f>VLOOKUP(TrendSheetStgData[Population]&amp;TrendSheetStgData[Trend],Threshold[#All],4,FALSE)</f>
        <v>10</v>
      </c>
      <c r="L3550" s="5">
        <f>VLOOKUP(TrendSheetStgData[Population]&amp;TrendSheetStgData[Trend],Threshold[#All],5,FALSE)</f>
        <v>5</v>
      </c>
      <c r="M3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51" spans="1:13" x14ac:dyDescent="0.25">
      <c r="A3551" t="s">
        <v>117</v>
      </c>
      <c r="B3551" t="s">
        <v>117</v>
      </c>
      <c r="C3551" t="s">
        <v>78</v>
      </c>
      <c r="D3551" s="1" t="s">
        <v>92</v>
      </c>
      <c r="E3551" t="s">
        <v>93</v>
      </c>
      <c r="F3551" t="s">
        <v>20</v>
      </c>
      <c r="G3551">
        <v>9</v>
      </c>
      <c r="H3551">
        <v>31</v>
      </c>
      <c r="I3551" s="5">
        <f>IFERROR(VLOOKUP(TrendSheetStgData[Population]&amp;TrendSheetStgData[Cost Basis]&amp;TrendSheetStgData[Period]&amp;TrendSheetStgData[Trend],TrendSheetPrdData[#All],9,FALSE),0)</f>
        <v>31</v>
      </c>
      <c r="J3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1" s="5">
        <f>VLOOKUP(TrendSheetStgData[Population]&amp;TrendSheetStgData[Trend],Threshold[#All],4,FALSE)</f>
        <v>10</v>
      </c>
      <c r="L3551" s="5">
        <f>VLOOKUP(TrendSheetStgData[Population]&amp;TrendSheetStgData[Trend],Threshold[#All],5,FALSE)</f>
        <v>5</v>
      </c>
      <c r="M3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2" spans="1:13" x14ac:dyDescent="0.25">
      <c r="A3552" t="s">
        <v>117</v>
      </c>
      <c r="B3552" t="s">
        <v>117</v>
      </c>
      <c r="C3552" t="s">
        <v>78</v>
      </c>
      <c r="D3552" s="1" t="s">
        <v>94</v>
      </c>
      <c r="E3552" t="s">
        <v>93</v>
      </c>
      <c r="F3552" t="s">
        <v>20</v>
      </c>
      <c r="G3552">
        <v>9</v>
      </c>
      <c r="H3552">
        <v>41</v>
      </c>
      <c r="I3552" s="5">
        <f>IFERROR(VLOOKUP(TrendSheetStgData[Population]&amp;TrendSheetStgData[Cost Basis]&amp;TrendSheetStgData[Period]&amp;TrendSheetStgData[Trend],TrendSheetPrdData[#All],9,FALSE),0)</f>
        <v>38</v>
      </c>
      <c r="J3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7.8947368421052628</v>
      </c>
      <c r="K3552" s="5">
        <f>VLOOKUP(TrendSheetStgData[Population]&amp;TrendSheetStgData[Trend],Threshold[#All],4,FALSE)</f>
        <v>10</v>
      </c>
      <c r="L3552" s="5">
        <f>VLOOKUP(TrendSheetStgData[Population]&amp;TrendSheetStgData[Trend],Threshold[#All],5,FALSE)</f>
        <v>5</v>
      </c>
      <c r="M3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553" spans="1:13" x14ac:dyDescent="0.25">
      <c r="A3553" t="s">
        <v>117</v>
      </c>
      <c r="B3553" t="s">
        <v>117</v>
      </c>
      <c r="C3553" t="s">
        <v>78</v>
      </c>
      <c r="D3553" s="1" t="s">
        <v>95</v>
      </c>
      <c r="E3553" t="s">
        <v>93</v>
      </c>
      <c r="F3553" t="s">
        <v>20</v>
      </c>
      <c r="G3553">
        <v>9</v>
      </c>
      <c r="H3553">
        <v>43</v>
      </c>
      <c r="I3553" s="5">
        <f>IFERROR(VLOOKUP(TrendSheetStgData[Population]&amp;TrendSheetStgData[Cost Basis]&amp;TrendSheetStgData[Period]&amp;TrendSheetStgData[Trend],TrendSheetPrdData[#All],9,FALSE),0)</f>
        <v>43</v>
      </c>
      <c r="J3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3" s="5">
        <f>VLOOKUP(TrendSheetStgData[Population]&amp;TrendSheetStgData[Trend],Threshold[#All],4,FALSE)</f>
        <v>10</v>
      </c>
      <c r="L3553" s="5">
        <f>VLOOKUP(TrendSheetStgData[Population]&amp;TrendSheetStgData[Trend],Threshold[#All],5,FALSE)</f>
        <v>5</v>
      </c>
      <c r="M3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4" spans="1:13" x14ac:dyDescent="0.25">
      <c r="A3554" t="s">
        <v>117</v>
      </c>
      <c r="B3554" t="s">
        <v>117</v>
      </c>
      <c r="C3554" t="s">
        <v>78</v>
      </c>
      <c r="D3554" s="1" t="s">
        <v>96</v>
      </c>
      <c r="E3554" t="s">
        <v>93</v>
      </c>
      <c r="F3554" t="s">
        <v>20</v>
      </c>
      <c r="G3554">
        <v>9</v>
      </c>
      <c r="H3554">
        <v>78</v>
      </c>
      <c r="I3554" s="5">
        <f>IFERROR(VLOOKUP(TrendSheetStgData[Population]&amp;TrendSheetStgData[Cost Basis]&amp;TrendSheetStgData[Period]&amp;TrendSheetStgData[Trend],TrendSheetPrdData[#All],9,FALSE),0)</f>
        <v>78</v>
      </c>
      <c r="J3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4" s="5">
        <f>VLOOKUP(TrendSheetStgData[Population]&amp;TrendSheetStgData[Trend],Threshold[#All],4,FALSE)</f>
        <v>10</v>
      </c>
      <c r="L3554" s="5">
        <f>VLOOKUP(TrendSheetStgData[Population]&amp;TrendSheetStgData[Trend],Threshold[#All],5,FALSE)</f>
        <v>5</v>
      </c>
      <c r="M3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5" spans="1:13" x14ac:dyDescent="0.25">
      <c r="A3555" t="s">
        <v>117</v>
      </c>
      <c r="B3555" t="s">
        <v>117</v>
      </c>
      <c r="C3555" t="s">
        <v>78</v>
      </c>
      <c r="D3555" s="1" t="s">
        <v>97</v>
      </c>
      <c r="E3555" t="s">
        <v>93</v>
      </c>
      <c r="F3555" t="s">
        <v>20</v>
      </c>
      <c r="G3555">
        <v>9</v>
      </c>
      <c r="H3555">
        <v>39</v>
      </c>
      <c r="I3555" s="5">
        <f>IFERROR(VLOOKUP(TrendSheetStgData[Population]&amp;TrendSheetStgData[Cost Basis]&amp;TrendSheetStgData[Period]&amp;TrendSheetStgData[Trend],TrendSheetPrdData[#All],9,FALSE),0)</f>
        <v>39</v>
      </c>
      <c r="J3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5" s="5">
        <f>VLOOKUP(TrendSheetStgData[Population]&amp;TrendSheetStgData[Trend],Threshold[#All],4,FALSE)</f>
        <v>10</v>
      </c>
      <c r="L3555" s="5">
        <f>VLOOKUP(TrendSheetStgData[Population]&amp;TrendSheetStgData[Trend],Threshold[#All],5,FALSE)</f>
        <v>5</v>
      </c>
      <c r="M3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6" spans="1:13" x14ac:dyDescent="0.25">
      <c r="A3556" t="s">
        <v>117</v>
      </c>
      <c r="B3556" t="s">
        <v>117</v>
      </c>
      <c r="C3556" t="s">
        <v>78</v>
      </c>
      <c r="D3556" s="1" t="s">
        <v>98</v>
      </c>
      <c r="E3556" t="s">
        <v>93</v>
      </c>
      <c r="F3556" t="s">
        <v>20</v>
      </c>
      <c r="G3556">
        <v>9</v>
      </c>
      <c r="H3556">
        <v>35</v>
      </c>
      <c r="I3556" s="5">
        <f>IFERROR(VLOOKUP(TrendSheetStgData[Population]&amp;TrendSheetStgData[Cost Basis]&amp;TrendSheetStgData[Period]&amp;TrendSheetStgData[Trend],TrendSheetPrdData[#All],9,FALSE),0)</f>
        <v>35</v>
      </c>
      <c r="J3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6" s="5">
        <f>VLOOKUP(TrendSheetStgData[Population]&amp;TrendSheetStgData[Trend],Threshold[#All],4,FALSE)</f>
        <v>10</v>
      </c>
      <c r="L3556" s="5">
        <f>VLOOKUP(TrendSheetStgData[Population]&amp;TrendSheetStgData[Trend],Threshold[#All],5,FALSE)</f>
        <v>5</v>
      </c>
      <c r="M3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7" spans="1:13" x14ac:dyDescent="0.25">
      <c r="A3557" t="s">
        <v>117</v>
      </c>
      <c r="B3557" t="s">
        <v>117</v>
      </c>
      <c r="C3557" t="s">
        <v>78</v>
      </c>
      <c r="D3557" s="1" t="s">
        <v>99</v>
      </c>
      <c r="E3557" t="s">
        <v>93</v>
      </c>
      <c r="F3557" t="s">
        <v>20</v>
      </c>
      <c r="G3557">
        <v>9</v>
      </c>
      <c r="H3557">
        <v>48</v>
      </c>
      <c r="I3557" s="5">
        <f>IFERROR(VLOOKUP(TrendSheetStgData[Population]&amp;TrendSheetStgData[Cost Basis]&amp;TrendSheetStgData[Period]&amp;TrendSheetStgData[Trend],TrendSheetPrdData[#All],9,FALSE),0)</f>
        <v>48</v>
      </c>
      <c r="J3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7" s="5">
        <f>VLOOKUP(TrendSheetStgData[Population]&amp;TrendSheetStgData[Trend],Threshold[#All],4,FALSE)</f>
        <v>10</v>
      </c>
      <c r="L3557" s="5">
        <f>VLOOKUP(TrendSheetStgData[Population]&amp;TrendSheetStgData[Trend],Threshold[#All],5,FALSE)</f>
        <v>5</v>
      </c>
      <c r="M3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8" spans="1:13" x14ac:dyDescent="0.25">
      <c r="A3558" t="s">
        <v>117</v>
      </c>
      <c r="B3558" t="s">
        <v>117</v>
      </c>
      <c r="C3558" t="s">
        <v>78</v>
      </c>
      <c r="D3558" s="1" t="s">
        <v>100</v>
      </c>
      <c r="E3558" t="s">
        <v>93</v>
      </c>
      <c r="F3558" t="s">
        <v>20</v>
      </c>
      <c r="G3558">
        <v>9</v>
      </c>
      <c r="H3558">
        <v>35</v>
      </c>
      <c r="I3558" s="5">
        <f>IFERROR(VLOOKUP(TrendSheetStgData[Population]&amp;TrendSheetStgData[Cost Basis]&amp;TrendSheetStgData[Period]&amp;TrendSheetStgData[Trend],TrendSheetPrdData[#All],9,FALSE),0)</f>
        <v>35</v>
      </c>
      <c r="J3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8" s="5">
        <f>VLOOKUP(TrendSheetStgData[Population]&amp;TrendSheetStgData[Trend],Threshold[#All],4,FALSE)</f>
        <v>10</v>
      </c>
      <c r="L3558" s="5">
        <f>VLOOKUP(TrendSheetStgData[Population]&amp;TrendSheetStgData[Trend],Threshold[#All],5,FALSE)</f>
        <v>5</v>
      </c>
      <c r="M3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59" spans="1:13" x14ac:dyDescent="0.25">
      <c r="A3559" t="s">
        <v>117</v>
      </c>
      <c r="B3559" t="s">
        <v>117</v>
      </c>
      <c r="C3559" t="s">
        <v>78</v>
      </c>
      <c r="D3559" s="1" t="s">
        <v>101</v>
      </c>
      <c r="E3559" t="s">
        <v>93</v>
      </c>
      <c r="F3559" t="s">
        <v>20</v>
      </c>
      <c r="G3559">
        <v>9</v>
      </c>
      <c r="H3559">
        <v>34</v>
      </c>
      <c r="I3559" s="5">
        <f>IFERROR(VLOOKUP(TrendSheetStgData[Population]&amp;TrendSheetStgData[Cost Basis]&amp;TrendSheetStgData[Period]&amp;TrendSheetStgData[Trend],TrendSheetPrdData[#All],9,FALSE),0)</f>
        <v>34</v>
      </c>
      <c r="J3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59" s="5">
        <f>VLOOKUP(TrendSheetStgData[Population]&amp;TrendSheetStgData[Trend],Threshold[#All],4,FALSE)</f>
        <v>10</v>
      </c>
      <c r="L3559" s="5">
        <f>VLOOKUP(TrendSheetStgData[Population]&amp;TrendSheetStgData[Trend],Threshold[#All],5,FALSE)</f>
        <v>5</v>
      </c>
      <c r="M3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0" spans="1:13" x14ac:dyDescent="0.25">
      <c r="A3560" t="s">
        <v>117</v>
      </c>
      <c r="B3560" t="s">
        <v>117</v>
      </c>
      <c r="C3560" t="s">
        <v>78</v>
      </c>
      <c r="D3560" s="1" t="s">
        <v>102</v>
      </c>
      <c r="E3560" t="s">
        <v>93</v>
      </c>
      <c r="F3560" t="s">
        <v>20</v>
      </c>
      <c r="G3560">
        <v>9</v>
      </c>
      <c r="H3560">
        <v>47</v>
      </c>
      <c r="I3560" s="5">
        <f>IFERROR(VLOOKUP(TrendSheetStgData[Population]&amp;TrendSheetStgData[Cost Basis]&amp;TrendSheetStgData[Period]&amp;TrendSheetStgData[Trend],TrendSheetPrdData[#All],9,FALSE),0)</f>
        <v>47</v>
      </c>
      <c r="J3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0" s="5">
        <f>VLOOKUP(TrendSheetStgData[Population]&amp;TrendSheetStgData[Trend],Threshold[#All],4,FALSE)</f>
        <v>10</v>
      </c>
      <c r="L3560" s="5">
        <f>VLOOKUP(TrendSheetStgData[Population]&amp;TrendSheetStgData[Trend],Threshold[#All],5,FALSE)</f>
        <v>5</v>
      </c>
      <c r="M3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1" spans="1:13" x14ac:dyDescent="0.25">
      <c r="A3561" t="s">
        <v>117</v>
      </c>
      <c r="B3561" t="s">
        <v>117</v>
      </c>
      <c r="C3561" t="s">
        <v>78</v>
      </c>
      <c r="D3561" s="1" t="s">
        <v>103</v>
      </c>
      <c r="E3561" t="s">
        <v>93</v>
      </c>
      <c r="F3561" t="s">
        <v>20</v>
      </c>
      <c r="G3561">
        <v>9</v>
      </c>
      <c r="H3561">
        <v>37</v>
      </c>
      <c r="I3561" s="5">
        <f>IFERROR(VLOOKUP(TrendSheetStgData[Population]&amp;TrendSheetStgData[Cost Basis]&amp;TrendSheetStgData[Period]&amp;TrendSheetStgData[Trend],TrendSheetPrdData[#All],9,FALSE),0)</f>
        <v>37</v>
      </c>
      <c r="J3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1" s="5">
        <f>VLOOKUP(TrendSheetStgData[Population]&amp;TrendSheetStgData[Trend],Threshold[#All],4,FALSE)</f>
        <v>10</v>
      </c>
      <c r="L3561" s="5">
        <f>VLOOKUP(TrendSheetStgData[Population]&amp;TrendSheetStgData[Trend],Threshold[#All],5,FALSE)</f>
        <v>5</v>
      </c>
      <c r="M3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2" spans="1:13" x14ac:dyDescent="0.25">
      <c r="A3562" t="s">
        <v>117</v>
      </c>
      <c r="B3562" t="s">
        <v>117</v>
      </c>
      <c r="C3562" t="s">
        <v>78</v>
      </c>
      <c r="D3562" s="1" t="s">
        <v>104</v>
      </c>
      <c r="E3562" t="s">
        <v>93</v>
      </c>
      <c r="F3562" t="s">
        <v>20</v>
      </c>
      <c r="G3562">
        <v>9</v>
      </c>
      <c r="H3562">
        <v>34</v>
      </c>
      <c r="I3562" s="5">
        <f>IFERROR(VLOOKUP(TrendSheetStgData[Population]&amp;TrendSheetStgData[Cost Basis]&amp;TrendSheetStgData[Period]&amp;TrendSheetStgData[Trend],TrendSheetPrdData[#All],9,FALSE),0)</f>
        <v>34</v>
      </c>
      <c r="J3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2" s="5">
        <f>VLOOKUP(TrendSheetStgData[Population]&amp;TrendSheetStgData[Trend],Threshold[#All],4,FALSE)</f>
        <v>10</v>
      </c>
      <c r="L3562" s="5">
        <f>VLOOKUP(TrendSheetStgData[Population]&amp;TrendSheetStgData[Trend],Threshold[#All],5,FALSE)</f>
        <v>5</v>
      </c>
      <c r="M3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3" spans="1:13" x14ac:dyDescent="0.25">
      <c r="A3563" t="s">
        <v>117</v>
      </c>
      <c r="B3563" t="s">
        <v>117</v>
      </c>
      <c r="C3563" t="s">
        <v>78</v>
      </c>
      <c r="D3563" s="1" t="s">
        <v>105</v>
      </c>
      <c r="E3563" t="s">
        <v>93</v>
      </c>
      <c r="F3563" t="s">
        <v>20</v>
      </c>
      <c r="G3563">
        <v>9</v>
      </c>
      <c r="H3563">
        <v>41</v>
      </c>
      <c r="I3563" s="5">
        <f>IFERROR(VLOOKUP(TrendSheetStgData[Population]&amp;TrendSheetStgData[Cost Basis]&amp;TrendSheetStgData[Period]&amp;TrendSheetStgData[Trend],TrendSheetPrdData[#All],9,FALSE),0)</f>
        <v>41</v>
      </c>
      <c r="J3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3" s="5">
        <f>VLOOKUP(TrendSheetStgData[Population]&amp;TrendSheetStgData[Trend],Threshold[#All],4,FALSE)</f>
        <v>10</v>
      </c>
      <c r="L3563" s="5">
        <f>VLOOKUP(TrendSheetStgData[Population]&amp;TrendSheetStgData[Trend],Threshold[#All],5,FALSE)</f>
        <v>5</v>
      </c>
      <c r="M3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4" spans="1:13" x14ac:dyDescent="0.25">
      <c r="A3564" t="s">
        <v>117</v>
      </c>
      <c r="B3564" t="s">
        <v>117</v>
      </c>
      <c r="C3564" t="s">
        <v>78</v>
      </c>
      <c r="D3564" s="1" t="s">
        <v>106</v>
      </c>
      <c r="E3564" t="s">
        <v>93</v>
      </c>
      <c r="F3564" t="s">
        <v>20</v>
      </c>
      <c r="G3564">
        <v>9</v>
      </c>
      <c r="H3564">
        <v>33</v>
      </c>
      <c r="I3564" s="5">
        <f>IFERROR(VLOOKUP(TrendSheetStgData[Population]&amp;TrendSheetStgData[Cost Basis]&amp;TrendSheetStgData[Period]&amp;TrendSheetStgData[Trend],TrendSheetPrdData[#All],9,FALSE),0)</f>
        <v>33</v>
      </c>
      <c r="J3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4" s="5">
        <f>VLOOKUP(TrendSheetStgData[Population]&amp;TrendSheetStgData[Trend],Threshold[#All],4,FALSE)</f>
        <v>10</v>
      </c>
      <c r="L3564" s="5">
        <f>VLOOKUP(TrendSheetStgData[Population]&amp;TrendSheetStgData[Trend],Threshold[#All],5,FALSE)</f>
        <v>5</v>
      </c>
      <c r="M3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5" spans="1:13" x14ac:dyDescent="0.25">
      <c r="A3565" t="s">
        <v>117</v>
      </c>
      <c r="B3565" t="s">
        <v>117</v>
      </c>
      <c r="C3565" t="s">
        <v>78</v>
      </c>
      <c r="D3565" s="1" t="s">
        <v>107</v>
      </c>
      <c r="E3565" t="s">
        <v>93</v>
      </c>
      <c r="F3565" t="s">
        <v>20</v>
      </c>
      <c r="G3565">
        <v>9</v>
      </c>
      <c r="H3565">
        <v>35</v>
      </c>
      <c r="I3565" s="5">
        <f>IFERROR(VLOOKUP(TrendSheetStgData[Population]&amp;TrendSheetStgData[Cost Basis]&amp;TrendSheetStgData[Period]&amp;TrendSheetStgData[Trend],TrendSheetPrdData[#All],9,FALSE),0)</f>
        <v>35</v>
      </c>
      <c r="J3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5" s="5">
        <f>VLOOKUP(TrendSheetStgData[Population]&amp;TrendSheetStgData[Trend],Threshold[#All],4,FALSE)</f>
        <v>10</v>
      </c>
      <c r="L3565" s="5">
        <f>VLOOKUP(TrendSheetStgData[Population]&amp;TrendSheetStgData[Trend],Threshold[#All],5,FALSE)</f>
        <v>5</v>
      </c>
      <c r="M3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6" spans="1:13" x14ac:dyDescent="0.25">
      <c r="A3566" t="s">
        <v>117</v>
      </c>
      <c r="B3566" t="s">
        <v>117</v>
      </c>
      <c r="C3566" t="s">
        <v>78</v>
      </c>
      <c r="D3566" s="1" t="s">
        <v>108</v>
      </c>
      <c r="E3566" t="s">
        <v>93</v>
      </c>
      <c r="F3566" t="s">
        <v>20</v>
      </c>
      <c r="G3566">
        <v>9</v>
      </c>
      <c r="H3566">
        <v>54</v>
      </c>
      <c r="I3566" s="5">
        <f>IFERROR(VLOOKUP(TrendSheetStgData[Population]&amp;TrendSheetStgData[Cost Basis]&amp;TrendSheetStgData[Period]&amp;TrendSheetStgData[Trend],TrendSheetPrdData[#All],9,FALSE),0)</f>
        <v>54</v>
      </c>
      <c r="J3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6" s="5">
        <f>VLOOKUP(TrendSheetStgData[Population]&amp;TrendSheetStgData[Trend],Threshold[#All],4,FALSE)</f>
        <v>10</v>
      </c>
      <c r="L3566" s="5">
        <f>VLOOKUP(TrendSheetStgData[Population]&amp;TrendSheetStgData[Trend],Threshold[#All],5,FALSE)</f>
        <v>5</v>
      </c>
      <c r="M3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7" spans="1:13" x14ac:dyDescent="0.25">
      <c r="A3567" t="s">
        <v>117</v>
      </c>
      <c r="B3567" t="s">
        <v>117</v>
      </c>
      <c r="C3567" t="s">
        <v>78</v>
      </c>
      <c r="D3567" s="1" t="s">
        <v>109</v>
      </c>
      <c r="E3567" t="s">
        <v>93</v>
      </c>
      <c r="F3567" t="s">
        <v>20</v>
      </c>
      <c r="G3567">
        <v>9</v>
      </c>
      <c r="H3567">
        <v>33</v>
      </c>
      <c r="I3567" s="5">
        <f>IFERROR(VLOOKUP(TrendSheetStgData[Population]&amp;TrendSheetStgData[Cost Basis]&amp;TrendSheetStgData[Period]&amp;TrendSheetStgData[Trend],TrendSheetPrdData[#All],9,FALSE),0)</f>
        <v>33</v>
      </c>
      <c r="J3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7" s="5">
        <f>VLOOKUP(TrendSheetStgData[Population]&amp;TrendSheetStgData[Trend],Threshold[#All],4,FALSE)</f>
        <v>10</v>
      </c>
      <c r="L3567" s="5">
        <f>VLOOKUP(TrendSheetStgData[Population]&amp;TrendSheetStgData[Trend],Threshold[#All],5,FALSE)</f>
        <v>5</v>
      </c>
      <c r="M3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8" spans="1:13" x14ac:dyDescent="0.25">
      <c r="A3568" t="s">
        <v>117</v>
      </c>
      <c r="B3568" t="s">
        <v>117</v>
      </c>
      <c r="C3568" t="s">
        <v>78</v>
      </c>
      <c r="D3568" s="1" t="s">
        <v>110</v>
      </c>
      <c r="E3568" t="s">
        <v>113</v>
      </c>
      <c r="F3568" t="s">
        <v>20</v>
      </c>
      <c r="G3568">
        <v>9</v>
      </c>
      <c r="H3568">
        <v>23</v>
      </c>
      <c r="I3568" s="5">
        <f>IFERROR(VLOOKUP(TrendSheetStgData[Population]&amp;TrendSheetStgData[Cost Basis]&amp;TrendSheetStgData[Period]&amp;TrendSheetStgData[Trend],TrendSheetPrdData[#All],9,FALSE),0)</f>
        <v>23</v>
      </c>
      <c r="J3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8" s="5">
        <f>VLOOKUP(TrendSheetStgData[Population]&amp;TrendSheetStgData[Trend],Threshold[#All],4,FALSE)</f>
        <v>10</v>
      </c>
      <c r="L3568" s="5">
        <f>VLOOKUP(TrendSheetStgData[Population]&amp;TrendSheetStgData[Trend],Threshold[#All],5,FALSE)</f>
        <v>5</v>
      </c>
      <c r="M3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69" spans="1:13" x14ac:dyDescent="0.25">
      <c r="A3569" t="s">
        <v>117</v>
      </c>
      <c r="B3569" t="s">
        <v>117</v>
      </c>
      <c r="C3569" t="s">
        <v>78</v>
      </c>
      <c r="D3569" s="1" t="s">
        <v>111</v>
      </c>
      <c r="E3569" t="s">
        <v>113</v>
      </c>
      <c r="F3569" t="s">
        <v>20</v>
      </c>
      <c r="G3569">
        <v>9</v>
      </c>
      <c r="H3569">
        <v>33</v>
      </c>
      <c r="I3569" s="5">
        <f>IFERROR(VLOOKUP(TrendSheetStgData[Population]&amp;TrendSheetStgData[Cost Basis]&amp;TrendSheetStgData[Period]&amp;TrendSheetStgData[Trend],TrendSheetPrdData[#All],9,FALSE),0)</f>
        <v>33</v>
      </c>
      <c r="J3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69" s="5">
        <f>VLOOKUP(TrendSheetStgData[Population]&amp;TrendSheetStgData[Trend],Threshold[#All],4,FALSE)</f>
        <v>10</v>
      </c>
      <c r="L3569" s="5">
        <f>VLOOKUP(TrendSheetStgData[Population]&amp;TrendSheetStgData[Trend],Threshold[#All],5,FALSE)</f>
        <v>5</v>
      </c>
      <c r="M3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0" spans="1:13" x14ac:dyDescent="0.25">
      <c r="A3570" t="s">
        <v>117</v>
      </c>
      <c r="B3570" t="s">
        <v>117</v>
      </c>
      <c r="C3570" t="s">
        <v>78</v>
      </c>
      <c r="D3570" s="1" t="s">
        <v>112</v>
      </c>
      <c r="E3570" t="s">
        <v>113</v>
      </c>
      <c r="F3570" t="s">
        <v>20</v>
      </c>
      <c r="G3570">
        <v>9</v>
      </c>
      <c r="H3570">
        <v>26</v>
      </c>
      <c r="I3570" s="5">
        <f>IFERROR(VLOOKUP(TrendSheetStgData[Population]&amp;TrendSheetStgData[Cost Basis]&amp;TrendSheetStgData[Period]&amp;TrendSheetStgData[Trend],TrendSheetPrdData[#All],9,FALSE),0)</f>
        <v>13</v>
      </c>
      <c r="J3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70" s="5">
        <f>VLOOKUP(TrendSheetStgData[Population]&amp;TrendSheetStgData[Trend],Threshold[#All],4,FALSE)</f>
        <v>10</v>
      </c>
      <c r="L3570" s="5">
        <f>VLOOKUP(TrendSheetStgData[Population]&amp;TrendSheetStgData[Trend],Threshold[#All],5,FALSE)</f>
        <v>5</v>
      </c>
      <c r="M3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71" spans="1:13" x14ac:dyDescent="0.25">
      <c r="A3571" t="s">
        <v>117</v>
      </c>
      <c r="B3571" t="s">
        <v>117</v>
      </c>
      <c r="C3571" t="s">
        <v>78</v>
      </c>
      <c r="D3571" s="1" t="s">
        <v>114</v>
      </c>
      <c r="E3571" t="s">
        <v>113</v>
      </c>
      <c r="F3571" t="s">
        <v>20</v>
      </c>
      <c r="G3571">
        <v>9</v>
      </c>
      <c r="H3571">
        <v>26</v>
      </c>
      <c r="I3571" s="5">
        <f>IFERROR(VLOOKUP(TrendSheetStgData[Population]&amp;TrendSheetStgData[Cost Basis]&amp;TrendSheetStgData[Period]&amp;TrendSheetStgData[Trend],TrendSheetPrdData[#All],9,FALSE),0)</f>
        <v>0</v>
      </c>
      <c r="J3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71" s="5">
        <f>VLOOKUP(TrendSheetStgData[Population]&amp;TrendSheetStgData[Trend],Threshold[#All],4,FALSE)</f>
        <v>10</v>
      </c>
      <c r="L3571" s="5">
        <f>VLOOKUP(TrendSheetStgData[Population]&amp;TrendSheetStgData[Trend],Threshold[#All],5,FALSE)</f>
        <v>5</v>
      </c>
      <c r="M3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72" spans="1:13" x14ac:dyDescent="0.25">
      <c r="A3572" t="s">
        <v>117</v>
      </c>
      <c r="B3572" t="s">
        <v>117</v>
      </c>
      <c r="C3572" t="s">
        <v>78</v>
      </c>
      <c r="D3572" s="1" t="s">
        <v>92</v>
      </c>
      <c r="E3572" t="s">
        <v>93</v>
      </c>
      <c r="F3572" t="s">
        <v>21</v>
      </c>
      <c r="G3572">
        <v>10</v>
      </c>
      <c r="H3572">
        <v>31</v>
      </c>
      <c r="I3572" s="5">
        <f>IFERROR(VLOOKUP(TrendSheetStgData[Population]&amp;TrendSheetStgData[Cost Basis]&amp;TrendSheetStgData[Period]&amp;TrendSheetStgData[Trend],TrendSheetPrdData[#All],9,FALSE),0)</f>
        <v>31</v>
      </c>
      <c r="J3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2" s="5">
        <f>VLOOKUP(TrendSheetStgData[Population]&amp;TrendSheetStgData[Trend],Threshold[#All],4,FALSE)</f>
        <v>10</v>
      </c>
      <c r="L3572" s="5">
        <f>VLOOKUP(TrendSheetStgData[Population]&amp;TrendSheetStgData[Trend],Threshold[#All],5,FALSE)</f>
        <v>5</v>
      </c>
      <c r="M3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3" spans="1:13" x14ac:dyDescent="0.25">
      <c r="A3573" t="s">
        <v>117</v>
      </c>
      <c r="B3573" t="s">
        <v>117</v>
      </c>
      <c r="C3573" t="s">
        <v>78</v>
      </c>
      <c r="D3573" s="1" t="s">
        <v>94</v>
      </c>
      <c r="E3573" t="s">
        <v>93</v>
      </c>
      <c r="F3573" t="s">
        <v>21</v>
      </c>
      <c r="G3573">
        <v>10</v>
      </c>
      <c r="H3573">
        <v>10</v>
      </c>
      <c r="I3573" s="5">
        <f>IFERROR(VLOOKUP(TrendSheetStgData[Population]&amp;TrendSheetStgData[Cost Basis]&amp;TrendSheetStgData[Period]&amp;TrendSheetStgData[Trend],TrendSheetPrdData[#All],9,FALSE),0)</f>
        <v>10</v>
      </c>
      <c r="J3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3" s="5">
        <f>VLOOKUP(TrendSheetStgData[Population]&amp;TrendSheetStgData[Trend],Threshold[#All],4,FALSE)</f>
        <v>10</v>
      </c>
      <c r="L3573" s="5">
        <f>VLOOKUP(TrendSheetStgData[Population]&amp;TrendSheetStgData[Trend],Threshold[#All],5,FALSE)</f>
        <v>5</v>
      </c>
      <c r="M3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4" spans="1:13" x14ac:dyDescent="0.25">
      <c r="A3574" t="s">
        <v>117</v>
      </c>
      <c r="B3574" t="s">
        <v>117</v>
      </c>
      <c r="C3574" t="s">
        <v>78</v>
      </c>
      <c r="D3574" s="1" t="s">
        <v>95</v>
      </c>
      <c r="E3574" t="s">
        <v>93</v>
      </c>
      <c r="F3574" t="s">
        <v>21</v>
      </c>
      <c r="G3574">
        <v>10</v>
      </c>
      <c r="H3574">
        <v>23</v>
      </c>
      <c r="I3574" s="5">
        <f>IFERROR(VLOOKUP(TrendSheetStgData[Population]&amp;TrendSheetStgData[Cost Basis]&amp;TrendSheetStgData[Period]&amp;TrendSheetStgData[Trend],TrendSheetPrdData[#All],9,FALSE),0)</f>
        <v>23</v>
      </c>
      <c r="J3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4" s="5">
        <f>VLOOKUP(TrendSheetStgData[Population]&amp;TrendSheetStgData[Trend],Threshold[#All],4,FALSE)</f>
        <v>10</v>
      </c>
      <c r="L3574" s="5">
        <f>VLOOKUP(TrendSheetStgData[Population]&amp;TrendSheetStgData[Trend],Threshold[#All],5,FALSE)</f>
        <v>5</v>
      </c>
      <c r="M3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5" spans="1:13" x14ac:dyDescent="0.25">
      <c r="A3575" t="s">
        <v>117</v>
      </c>
      <c r="B3575" t="s">
        <v>117</v>
      </c>
      <c r="C3575" t="s">
        <v>78</v>
      </c>
      <c r="D3575" s="1" t="s">
        <v>96</v>
      </c>
      <c r="E3575" t="s">
        <v>93</v>
      </c>
      <c r="F3575" t="s">
        <v>21</v>
      </c>
      <c r="G3575">
        <v>10</v>
      </c>
      <c r="H3575">
        <v>36</v>
      </c>
      <c r="I3575" s="5">
        <f>IFERROR(VLOOKUP(TrendSheetStgData[Population]&amp;TrendSheetStgData[Cost Basis]&amp;TrendSheetStgData[Period]&amp;TrendSheetStgData[Trend],TrendSheetPrdData[#All],9,FALSE),0)</f>
        <v>36</v>
      </c>
      <c r="J3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5" s="5">
        <f>VLOOKUP(TrendSheetStgData[Population]&amp;TrendSheetStgData[Trend],Threshold[#All],4,FALSE)</f>
        <v>10</v>
      </c>
      <c r="L3575" s="5">
        <f>VLOOKUP(TrendSheetStgData[Population]&amp;TrendSheetStgData[Trend],Threshold[#All],5,FALSE)</f>
        <v>5</v>
      </c>
      <c r="M3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6" spans="1:13" x14ac:dyDescent="0.25">
      <c r="A3576" t="s">
        <v>117</v>
      </c>
      <c r="B3576" t="s">
        <v>117</v>
      </c>
      <c r="C3576" t="s">
        <v>78</v>
      </c>
      <c r="D3576" s="1" t="s">
        <v>97</v>
      </c>
      <c r="E3576" t="s">
        <v>93</v>
      </c>
      <c r="F3576" t="s">
        <v>21</v>
      </c>
      <c r="G3576">
        <v>10</v>
      </c>
      <c r="H3576">
        <v>27</v>
      </c>
      <c r="I3576" s="5">
        <f>IFERROR(VLOOKUP(TrendSheetStgData[Population]&amp;TrendSheetStgData[Cost Basis]&amp;TrendSheetStgData[Period]&amp;TrendSheetStgData[Trend],TrendSheetPrdData[#All],9,FALSE),0)</f>
        <v>27</v>
      </c>
      <c r="J3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6" s="5">
        <f>VLOOKUP(TrendSheetStgData[Population]&amp;TrendSheetStgData[Trend],Threshold[#All],4,FALSE)</f>
        <v>10</v>
      </c>
      <c r="L3576" s="5">
        <f>VLOOKUP(TrendSheetStgData[Population]&amp;TrendSheetStgData[Trend],Threshold[#All],5,FALSE)</f>
        <v>5</v>
      </c>
      <c r="M3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7" spans="1:13" x14ac:dyDescent="0.25">
      <c r="A3577" t="s">
        <v>117</v>
      </c>
      <c r="B3577" t="s">
        <v>117</v>
      </c>
      <c r="C3577" t="s">
        <v>78</v>
      </c>
      <c r="D3577" s="1" t="s">
        <v>98</v>
      </c>
      <c r="E3577" t="s">
        <v>93</v>
      </c>
      <c r="F3577" t="s">
        <v>21</v>
      </c>
      <c r="G3577">
        <v>10</v>
      </c>
      <c r="H3577">
        <v>43</v>
      </c>
      <c r="I3577" s="5">
        <f>IFERROR(VLOOKUP(TrendSheetStgData[Population]&amp;TrendSheetStgData[Cost Basis]&amp;TrendSheetStgData[Period]&amp;TrendSheetStgData[Trend],TrendSheetPrdData[#All],9,FALSE),0)</f>
        <v>43</v>
      </c>
      <c r="J3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7" s="5">
        <f>VLOOKUP(TrendSheetStgData[Population]&amp;TrendSheetStgData[Trend],Threshold[#All],4,FALSE)</f>
        <v>10</v>
      </c>
      <c r="L3577" s="5">
        <f>VLOOKUP(TrendSheetStgData[Population]&amp;TrendSheetStgData[Trend],Threshold[#All],5,FALSE)</f>
        <v>5</v>
      </c>
      <c r="M3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8" spans="1:13" x14ac:dyDescent="0.25">
      <c r="A3578" t="s">
        <v>117</v>
      </c>
      <c r="B3578" t="s">
        <v>117</v>
      </c>
      <c r="C3578" t="s">
        <v>78</v>
      </c>
      <c r="D3578" s="1" t="s">
        <v>99</v>
      </c>
      <c r="E3578" t="s">
        <v>93</v>
      </c>
      <c r="F3578" t="s">
        <v>21</v>
      </c>
      <c r="G3578">
        <v>10</v>
      </c>
      <c r="H3578">
        <v>22</v>
      </c>
      <c r="I3578" s="5">
        <f>IFERROR(VLOOKUP(TrendSheetStgData[Population]&amp;TrendSheetStgData[Cost Basis]&amp;TrendSheetStgData[Period]&amp;TrendSheetStgData[Trend],TrendSheetPrdData[#All],9,FALSE),0)</f>
        <v>22</v>
      </c>
      <c r="J3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8" s="5">
        <f>VLOOKUP(TrendSheetStgData[Population]&amp;TrendSheetStgData[Trend],Threshold[#All],4,FALSE)</f>
        <v>10</v>
      </c>
      <c r="L3578" s="5">
        <f>VLOOKUP(TrendSheetStgData[Population]&amp;TrendSheetStgData[Trend],Threshold[#All],5,FALSE)</f>
        <v>5</v>
      </c>
      <c r="M3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79" spans="1:13" x14ac:dyDescent="0.25">
      <c r="A3579" t="s">
        <v>117</v>
      </c>
      <c r="B3579" t="s">
        <v>117</v>
      </c>
      <c r="C3579" t="s">
        <v>78</v>
      </c>
      <c r="D3579" s="1" t="s">
        <v>100</v>
      </c>
      <c r="E3579" t="s">
        <v>93</v>
      </c>
      <c r="F3579" t="s">
        <v>21</v>
      </c>
      <c r="G3579">
        <v>10</v>
      </c>
      <c r="H3579">
        <v>19</v>
      </c>
      <c r="I3579" s="5">
        <f>IFERROR(VLOOKUP(TrendSheetStgData[Population]&amp;TrendSheetStgData[Cost Basis]&amp;TrendSheetStgData[Period]&amp;TrendSheetStgData[Trend],TrendSheetPrdData[#All],9,FALSE),0)</f>
        <v>19</v>
      </c>
      <c r="J3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79" s="5">
        <f>VLOOKUP(TrendSheetStgData[Population]&amp;TrendSheetStgData[Trend],Threshold[#All],4,FALSE)</f>
        <v>10</v>
      </c>
      <c r="L3579" s="5">
        <f>VLOOKUP(TrendSheetStgData[Population]&amp;TrendSheetStgData[Trend],Threshold[#All],5,FALSE)</f>
        <v>5</v>
      </c>
      <c r="M3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0" spans="1:13" x14ac:dyDescent="0.25">
      <c r="A3580" t="s">
        <v>117</v>
      </c>
      <c r="B3580" t="s">
        <v>117</v>
      </c>
      <c r="C3580" t="s">
        <v>78</v>
      </c>
      <c r="D3580" s="1" t="s">
        <v>101</v>
      </c>
      <c r="E3580" t="s">
        <v>93</v>
      </c>
      <c r="F3580" t="s">
        <v>21</v>
      </c>
      <c r="G3580">
        <v>10</v>
      </c>
      <c r="H3580">
        <v>50</v>
      </c>
      <c r="I3580" s="5">
        <f>IFERROR(VLOOKUP(TrendSheetStgData[Population]&amp;TrendSheetStgData[Cost Basis]&amp;TrendSheetStgData[Period]&amp;TrendSheetStgData[Trend],TrendSheetPrdData[#All],9,FALSE),0)</f>
        <v>50</v>
      </c>
      <c r="J3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0" s="5">
        <f>VLOOKUP(TrendSheetStgData[Population]&amp;TrendSheetStgData[Trend],Threshold[#All],4,FALSE)</f>
        <v>10</v>
      </c>
      <c r="L3580" s="5">
        <f>VLOOKUP(TrendSheetStgData[Population]&amp;TrendSheetStgData[Trend],Threshold[#All],5,FALSE)</f>
        <v>5</v>
      </c>
      <c r="M3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1" spans="1:13" x14ac:dyDescent="0.25">
      <c r="A3581" t="s">
        <v>117</v>
      </c>
      <c r="B3581" t="s">
        <v>117</v>
      </c>
      <c r="C3581" t="s">
        <v>78</v>
      </c>
      <c r="D3581" s="1" t="s">
        <v>102</v>
      </c>
      <c r="E3581" t="s">
        <v>93</v>
      </c>
      <c r="F3581" t="s">
        <v>21</v>
      </c>
      <c r="G3581">
        <v>10</v>
      </c>
      <c r="H3581">
        <v>29</v>
      </c>
      <c r="I3581" s="5">
        <f>IFERROR(VLOOKUP(TrendSheetStgData[Population]&amp;TrendSheetStgData[Cost Basis]&amp;TrendSheetStgData[Period]&amp;TrendSheetStgData[Trend],TrendSheetPrdData[#All],9,FALSE),0)</f>
        <v>29</v>
      </c>
      <c r="J3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1" s="5">
        <f>VLOOKUP(TrendSheetStgData[Population]&amp;TrendSheetStgData[Trend],Threshold[#All],4,FALSE)</f>
        <v>10</v>
      </c>
      <c r="L3581" s="5">
        <f>VLOOKUP(TrendSheetStgData[Population]&amp;TrendSheetStgData[Trend],Threshold[#All],5,FALSE)</f>
        <v>5</v>
      </c>
      <c r="M3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2" spans="1:13" x14ac:dyDescent="0.25">
      <c r="A3582" t="s">
        <v>117</v>
      </c>
      <c r="B3582" t="s">
        <v>117</v>
      </c>
      <c r="C3582" t="s">
        <v>78</v>
      </c>
      <c r="D3582" s="1" t="s">
        <v>103</v>
      </c>
      <c r="E3582" t="s">
        <v>93</v>
      </c>
      <c r="F3582" t="s">
        <v>21</v>
      </c>
      <c r="G3582">
        <v>10</v>
      </c>
      <c r="H3582">
        <v>47</v>
      </c>
      <c r="I3582" s="5">
        <f>IFERROR(VLOOKUP(TrendSheetStgData[Population]&amp;TrendSheetStgData[Cost Basis]&amp;TrendSheetStgData[Period]&amp;TrendSheetStgData[Trend],TrendSheetPrdData[#All],9,FALSE),0)</f>
        <v>47</v>
      </c>
      <c r="J3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2" s="5">
        <f>VLOOKUP(TrendSheetStgData[Population]&amp;TrendSheetStgData[Trend],Threshold[#All],4,FALSE)</f>
        <v>10</v>
      </c>
      <c r="L3582" s="5">
        <f>VLOOKUP(TrendSheetStgData[Population]&amp;TrendSheetStgData[Trend],Threshold[#All],5,FALSE)</f>
        <v>5</v>
      </c>
      <c r="M3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3" spans="1:13" x14ac:dyDescent="0.25">
      <c r="A3583" t="s">
        <v>117</v>
      </c>
      <c r="B3583" t="s">
        <v>117</v>
      </c>
      <c r="C3583" t="s">
        <v>78</v>
      </c>
      <c r="D3583" s="1" t="s">
        <v>104</v>
      </c>
      <c r="E3583" t="s">
        <v>93</v>
      </c>
      <c r="F3583" t="s">
        <v>21</v>
      </c>
      <c r="G3583">
        <v>10</v>
      </c>
      <c r="H3583">
        <v>29</v>
      </c>
      <c r="I3583" s="5">
        <f>IFERROR(VLOOKUP(TrendSheetStgData[Population]&amp;TrendSheetStgData[Cost Basis]&amp;TrendSheetStgData[Period]&amp;TrendSheetStgData[Trend],TrendSheetPrdData[#All],9,FALSE),0)</f>
        <v>29</v>
      </c>
      <c r="J3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3" s="5">
        <f>VLOOKUP(TrendSheetStgData[Population]&amp;TrendSheetStgData[Trend],Threshold[#All],4,FALSE)</f>
        <v>10</v>
      </c>
      <c r="L3583" s="5">
        <f>VLOOKUP(TrendSheetStgData[Population]&amp;TrendSheetStgData[Trend],Threshold[#All],5,FALSE)</f>
        <v>5</v>
      </c>
      <c r="M3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4" spans="1:13" x14ac:dyDescent="0.25">
      <c r="A3584" t="s">
        <v>117</v>
      </c>
      <c r="B3584" t="s">
        <v>117</v>
      </c>
      <c r="C3584" t="s">
        <v>78</v>
      </c>
      <c r="D3584" s="1" t="s">
        <v>105</v>
      </c>
      <c r="E3584" t="s">
        <v>93</v>
      </c>
      <c r="F3584" t="s">
        <v>21</v>
      </c>
      <c r="G3584">
        <v>10</v>
      </c>
      <c r="H3584">
        <v>30</v>
      </c>
      <c r="I3584" s="5">
        <f>IFERROR(VLOOKUP(TrendSheetStgData[Population]&amp;TrendSheetStgData[Cost Basis]&amp;TrendSheetStgData[Period]&amp;TrendSheetStgData[Trend],TrendSheetPrdData[#All],9,FALSE),0)</f>
        <v>30</v>
      </c>
      <c r="J3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4" s="5">
        <f>VLOOKUP(TrendSheetStgData[Population]&amp;TrendSheetStgData[Trend],Threshold[#All],4,FALSE)</f>
        <v>10</v>
      </c>
      <c r="L3584" s="5">
        <f>VLOOKUP(TrendSheetStgData[Population]&amp;TrendSheetStgData[Trend],Threshold[#All],5,FALSE)</f>
        <v>5</v>
      </c>
      <c r="M3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5" spans="1:13" x14ac:dyDescent="0.25">
      <c r="A3585" t="s">
        <v>117</v>
      </c>
      <c r="B3585" t="s">
        <v>117</v>
      </c>
      <c r="C3585" t="s">
        <v>78</v>
      </c>
      <c r="D3585" s="1" t="s">
        <v>106</v>
      </c>
      <c r="E3585" t="s">
        <v>93</v>
      </c>
      <c r="F3585" t="s">
        <v>21</v>
      </c>
      <c r="G3585">
        <v>10</v>
      </c>
      <c r="H3585">
        <v>25</v>
      </c>
      <c r="I3585" s="5">
        <f>IFERROR(VLOOKUP(TrendSheetStgData[Population]&amp;TrendSheetStgData[Cost Basis]&amp;TrendSheetStgData[Period]&amp;TrendSheetStgData[Trend],TrendSheetPrdData[#All],9,FALSE),0)</f>
        <v>25</v>
      </c>
      <c r="J3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5" s="5">
        <f>VLOOKUP(TrendSheetStgData[Population]&amp;TrendSheetStgData[Trend],Threshold[#All],4,FALSE)</f>
        <v>10</v>
      </c>
      <c r="L3585" s="5">
        <f>VLOOKUP(TrendSheetStgData[Population]&amp;TrendSheetStgData[Trend],Threshold[#All],5,FALSE)</f>
        <v>5</v>
      </c>
      <c r="M3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6" spans="1:13" x14ac:dyDescent="0.25">
      <c r="A3586" t="s">
        <v>117</v>
      </c>
      <c r="B3586" t="s">
        <v>117</v>
      </c>
      <c r="C3586" t="s">
        <v>78</v>
      </c>
      <c r="D3586" s="1" t="s">
        <v>107</v>
      </c>
      <c r="E3586" t="s">
        <v>93</v>
      </c>
      <c r="F3586" t="s">
        <v>21</v>
      </c>
      <c r="G3586">
        <v>10</v>
      </c>
      <c r="H3586">
        <v>42</v>
      </c>
      <c r="I3586" s="5">
        <f>IFERROR(VLOOKUP(TrendSheetStgData[Population]&amp;TrendSheetStgData[Cost Basis]&amp;TrendSheetStgData[Period]&amp;TrendSheetStgData[Trend],TrendSheetPrdData[#All],9,FALSE),0)</f>
        <v>42</v>
      </c>
      <c r="J3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6" s="5">
        <f>VLOOKUP(TrendSheetStgData[Population]&amp;TrendSheetStgData[Trend],Threshold[#All],4,FALSE)</f>
        <v>10</v>
      </c>
      <c r="L3586" s="5">
        <f>VLOOKUP(TrendSheetStgData[Population]&amp;TrendSheetStgData[Trend],Threshold[#All],5,FALSE)</f>
        <v>5</v>
      </c>
      <c r="M3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7" spans="1:13" x14ac:dyDescent="0.25">
      <c r="A3587" t="s">
        <v>117</v>
      </c>
      <c r="B3587" t="s">
        <v>117</v>
      </c>
      <c r="C3587" t="s">
        <v>78</v>
      </c>
      <c r="D3587" s="1" t="s">
        <v>108</v>
      </c>
      <c r="E3587" t="s">
        <v>93</v>
      </c>
      <c r="F3587" t="s">
        <v>21</v>
      </c>
      <c r="G3587">
        <v>10</v>
      </c>
      <c r="H3587">
        <v>35</v>
      </c>
      <c r="I3587" s="5">
        <f>IFERROR(VLOOKUP(TrendSheetStgData[Population]&amp;TrendSheetStgData[Cost Basis]&amp;TrendSheetStgData[Period]&amp;TrendSheetStgData[Trend],TrendSheetPrdData[#All],9,FALSE),0)</f>
        <v>35</v>
      </c>
      <c r="J3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7" s="5">
        <f>VLOOKUP(TrendSheetStgData[Population]&amp;TrendSheetStgData[Trend],Threshold[#All],4,FALSE)</f>
        <v>10</v>
      </c>
      <c r="L3587" s="5">
        <f>VLOOKUP(TrendSheetStgData[Population]&amp;TrendSheetStgData[Trend],Threshold[#All],5,FALSE)</f>
        <v>5</v>
      </c>
      <c r="M3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8" spans="1:13" x14ac:dyDescent="0.25">
      <c r="A3588" t="s">
        <v>117</v>
      </c>
      <c r="B3588" t="s">
        <v>117</v>
      </c>
      <c r="C3588" t="s">
        <v>78</v>
      </c>
      <c r="D3588" s="1" t="s">
        <v>109</v>
      </c>
      <c r="E3588" t="s">
        <v>93</v>
      </c>
      <c r="F3588" t="s">
        <v>21</v>
      </c>
      <c r="G3588">
        <v>10</v>
      </c>
      <c r="H3588">
        <v>36</v>
      </c>
      <c r="I3588" s="5">
        <f>IFERROR(VLOOKUP(TrendSheetStgData[Population]&amp;TrendSheetStgData[Cost Basis]&amp;TrendSheetStgData[Period]&amp;TrendSheetStgData[Trend],TrendSheetPrdData[#All],9,FALSE),0)</f>
        <v>36</v>
      </c>
      <c r="J3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8" s="5">
        <f>VLOOKUP(TrendSheetStgData[Population]&amp;TrendSheetStgData[Trend],Threshold[#All],4,FALSE)</f>
        <v>10</v>
      </c>
      <c r="L3588" s="5">
        <f>VLOOKUP(TrendSheetStgData[Population]&amp;TrendSheetStgData[Trend],Threshold[#All],5,FALSE)</f>
        <v>5</v>
      </c>
      <c r="M3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89" spans="1:13" x14ac:dyDescent="0.25">
      <c r="A3589" t="s">
        <v>117</v>
      </c>
      <c r="B3589" t="s">
        <v>117</v>
      </c>
      <c r="C3589" t="s">
        <v>78</v>
      </c>
      <c r="D3589" s="1" t="s">
        <v>110</v>
      </c>
      <c r="E3589" t="s">
        <v>113</v>
      </c>
      <c r="F3589" t="s">
        <v>21</v>
      </c>
      <c r="G3589">
        <v>10</v>
      </c>
      <c r="H3589">
        <v>49</v>
      </c>
      <c r="I3589" s="5">
        <f>IFERROR(VLOOKUP(TrendSheetStgData[Population]&amp;TrendSheetStgData[Cost Basis]&amp;TrendSheetStgData[Period]&amp;TrendSheetStgData[Trend],TrendSheetPrdData[#All],9,FALSE),0)</f>
        <v>49</v>
      </c>
      <c r="J3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89" s="5">
        <f>VLOOKUP(TrendSheetStgData[Population]&amp;TrendSheetStgData[Trend],Threshold[#All],4,FALSE)</f>
        <v>10</v>
      </c>
      <c r="L3589" s="5">
        <f>VLOOKUP(TrendSheetStgData[Population]&amp;TrendSheetStgData[Trend],Threshold[#All],5,FALSE)</f>
        <v>5</v>
      </c>
      <c r="M3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0" spans="1:13" x14ac:dyDescent="0.25">
      <c r="A3590" t="s">
        <v>117</v>
      </c>
      <c r="B3590" t="s">
        <v>117</v>
      </c>
      <c r="C3590" t="s">
        <v>78</v>
      </c>
      <c r="D3590" s="1" t="s">
        <v>111</v>
      </c>
      <c r="E3590" t="s">
        <v>113</v>
      </c>
      <c r="F3590" t="s">
        <v>21</v>
      </c>
      <c r="G3590">
        <v>10</v>
      </c>
      <c r="H3590">
        <v>39</v>
      </c>
      <c r="I3590" s="5">
        <f>IFERROR(VLOOKUP(TrendSheetStgData[Population]&amp;TrendSheetStgData[Cost Basis]&amp;TrendSheetStgData[Period]&amp;TrendSheetStgData[Trend],TrendSheetPrdData[#All],9,FALSE),0)</f>
        <v>39</v>
      </c>
      <c r="J3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0" s="5">
        <f>VLOOKUP(TrendSheetStgData[Population]&amp;TrendSheetStgData[Trend],Threshold[#All],4,FALSE)</f>
        <v>10</v>
      </c>
      <c r="L3590" s="5">
        <f>VLOOKUP(TrendSheetStgData[Population]&amp;TrendSheetStgData[Trend],Threshold[#All],5,FALSE)</f>
        <v>5</v>
      </c>
      <c r="M3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1" spans="1:13" x14ac:dyDescent="0.25">
      <c r="A3591" t="s">
        <v>117</v>
      </c>
      <c r="B3591" t="s">
        <v>117</v>
      </c>
      <c r="C3591" t="s">
        <v>78</v>
      </c>
      <c r="D3591" s="1" t="s">
        <v>112</v>
      </c>
      <c r="E3591" t="s">
        <v>113</v>
      </c>
      <c r="F3591" t="s">
        <v>21</v>
      </c>
      <c r="G3591">
        <v>10</v>
      </c>
      <c r="H3591">
        <v>29</v>
      </c>
      <c r="I3591" s="5">
        <f>IFERROR(VLOOKUP(TrendSheetStgData[Population]&amp;TrendSheetStgData[Cost Basis]&amp;TrendSheetStgData[Period]&amp;TrendSheetStgData[Trend],TrendSheetPrdData[#All],9,FALSE),0)</f>
        <v>10</v>
      </c>
      <c r="J3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v>
      </c>
      <c r="K3591" s="5">
        <f>VLOOKUP(TrendSheetStgData[Population]&amp;TrendSheetStgData[Trend],Threshold[#All],4,FALSE)</f>
        <v>10</v>
      </c>
      <c r="L3591" s="5">
        <f>VLOOKUP(TrendSheetStgData[Population]&amp;TrendSheetStgData[Trend],Threshold[#All],5,FALSE)</f>
        <v>5</v>
      </c>
      <c r="M3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92" spans="1:13" x14ac:dyDescent="0.25">
      <c r="A3592" t="s">
        <v>117</v>
      </c>
      <c r="B3592" t="s">
        <v>117</v>
      </c>
      <c r="C3592" t="s">
        <v>78</v>
      </c>
      <c r="D3592" s="1" t="s">
        <v>114</v>
      </c>
      <c r="E3592" t="s">
        <v>113</v>
      </c>
      <c r="F3592" t="s">
        <v>21</v>
      </c>
      <c r="G3592">
        <v>10</v>
      </c>
      <c r="H3592">
        <v>19</v>
      </c>
      <c r="I3592" s="5">
        <f>IFERROR(VLOOKUP(TrendSheetStgData[Population]&amp;TrendSheetStgData[Cost Basis]&amp;TrendSheetStgData[Period]&amp;TrendSheetStgData[Trend],TrendSheetPrdData[#All],9,FALSE),0)</f>
        <v>0</v>
      </c>
      <c r="J3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592" s="5">
        <f>VLOOKUP(TrendSheetStgData[Population]&amp;TrendSheetStgData[Trend],Threshold[#All],4,FALSE)</f>
        <v>10</v>
      </c>
      <c r="L3592" s="5">
        <f>VLOOKUP(TrendSheetStgData[Population]&amp;TrendSheetStgData[Trend],Threshold[#All],5,FALSE)</f>
        <v>5</v>
      </c>
      <c r="M3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593" spans="1:13" x14ac:dyDescent="0.25">
      <c r="A3593" t="s">
        <v>117</v>
      </c>
      <c r="B3593" t="s">
        <v>117</v>
      </c>
      <c r="C3593" t="s">
        <v>78</v>
      </c>
      <c r="D3593" s="1" t="s">
        <v>92</v>
      </c>
      <c r="E3593" t="s">
        <v>93</v>
      </c>
      <c r="F3593" t="s">
        <v>22</v>
      </c>
      <c r="G3593">
        <v>11</v>
      </c>
      <c r="H3593">
        <v>3</v>
      </c>
      <c r="I3593" s="5">
        <f>IFERROR(VLOOKUP(TrendSheetStgData[Population]&amp;TrendSheetStgData[Cost Basis]&amp;TrendSheetStgData[Period]&amp;TrendSheetStgData[Trend],TrendSheetPrdData[#All],9,FALSE),0)</f>
        <v>3</v>
      </c>
      <c r="J3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3" s="5">
        <f>VLOOKUP(TrendSheetStgData[Population]&amp;TrendSheetStgData[Trend],Threshold[#All],4,FALSE)</f>
        <v>10</v>
      </c>
      <c r="L3593" s="5">
        <f>VLOOKUP(TrendSheetStgData[Population]&amp;TrendSheetStgData[Trend],Threshold[#All],5,FALSE)</f>
        <v>5</v>
      </c>
      <c r="M3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4" spans="1:13" x14ac:dyDescent="0.25">
      <c r="A3594" t="s">
        <v>117</v>
      </c>
      <c r="B3594" t="s">
        <v>117</v>
      </c>
      <c r="C3594" t="s">
        <v>78</v>
      </c>
      <c r="D3594" s="1" t="s">
        <v>94</v>
      </c>
      <c r="E3594" t="s">
        <v>93</v>
      </c>
      <c r="F3594" t="s">
        <v>22</v>
      </c>
      <c r="G3594">
        <v>11</v>
      </c>
      <c r="H3594">
        <v>7</v>
      </c>
      <c r="I3594" s="5">
        <f>IFERROR(VLOOKUP(TrendSheetStgData[Population]&amp;TrendSheetStgData[Cost Basis]&amp;TrendSheetStgData[Period]&amp;TrendSheetStgData[Trend],TrendSheetPrdData[#All],9,FALSE),0)</f>
        <v>7</v>
      </c>
      <c r="J3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4" s="5">
        <f>VLOOKUP(TrendSheetStgData[Population]&amp;TrendSheetStgData[Trend],Threshold[#All],4,FALSE)</f>
        <v>10</v>
      </c>
      <c r="L3594" s="5">
        <f>VLOOKUP(TrendSheetStgData[Population]&amp;TrendSheetStgData[Trend],Threshold[#All],5,FALSE)</f>
        <v>5</v>
      </c>
      <c r="M3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5" spans="1:13" x14ac:dyDescent="0.25">
      <c r="A3595" t="s">
        <v>117</v>
      </c>
      <c r="B3595" t="s">
        <v>117</v>
      </c>
      <c r="C3595" t="s">
        <v>78</v>
      </c>
      <c r="D3595" s="1" t="s">
        <v>95</v>
      </c>
      <c r="E3595" t="s">
        <v>93</v>
      </c>
      <c r="F3595" t="s">
        <v>22</v>
      </c>
      <c r="G3595">
        <v>11</v>
      </c>
      <c r="H3595">
        <v>7</v>
      </c>
      <c r="I3595" s="5">
        <f>IFERROR(VLOOKUP(TrendSheetStgData[Population]&amp;TrendSheetStgData[Cost Basis]&amp;TrendSheetStgData[Period]&amp;TrendSheetStgData[Trend],TrendSheetPrdData[#All],9,FALSE),0)</f>
        <v>7</v>
      </c>
      <c r="J3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5" s="5">
        <f>VLOOKUP(TrendSheetStgData[Population]&amp;TrendSheetStgData[Trend],Threshold[#All],4,FALSE)</f>
        <v>10</v>
      </c>
      <c r="L3595" s="5">
        <f>VLOOKUP(TrendSheetStgData[Population]&amp;TrendSheetStgData[Trend],Threshold[#All],5,FALSE)</f>
        <v>5</v>
      </c>
      <c r="M3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6" spans="1:13" x14ac:dyDescent="0.25">
      <c r="A3596" t="s">
        <v>117</v>
      </c>
      <c r="B3596" t="s">
        <v>117</v>
      </c>
      <c r="C3596" t="s">
        <v>78</v>
      </c>
      <c r="D3596" s="1" t="s">
        <v>96</v>
      </c>
      <c r="E3596" t="s">
        <v>93</v>
      </c>
      <c r="F3596" t="s">
        <v>22</v>
      </c>
      <c r="G3596">
        <v>11</v>
      </c>
      <c r="H3596">
        <v>10</v>
      </c>
      <c r="I3596" s="5">
        <f>IFERROR(VLOOKUP(TrendSheetStgData[Population]&amp;TrendSheetStgData[Cost Basis]&amp;TrendSheetStgData[Period]&amp;TrendSheetStgData[Trend],TrendSheetPrdData[#All],9,FALSE),0)</f>
        <v>10</v>
      </c>
      <c r="J3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6" s="5">
        <f>VLOOKUP(TrendSheetStgData[Population]&amp;TrendSheetStgData[Trend],Threshold[#All],4,FALSE)</f>
        <v>10</v>
      </c>
      <c r="L3596" s="5">
        <f>VLOOKUP(TrendSheetStgData[Population]&amp;TrendSheetStgData[Trend],Threshold[#All],5,FALSE)</f>
        <v>5</v>
      </c>
      <c r="M3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7" spans="1:13" x14ac:dyDescent="0.25">
      <c r="A3597" t="s">
        <v>117</v>
      </c>
      <c r="B3597" t="s">
        <v>117</v>
      </c>
      <c r="C3597" t="s">
        <v>78</v>
      </c>
      <c r="D3597" s="1" t="s">
        <v>97</v>
      </c>
      <c r="E3597" t="s">
        <v>93</v>
      </c>
      <c r="F3597" t="s">
        <v>22</v>
      </c>
      <c r="G3597">
        <v>11</v>
      </c>
      <c r="H3597">
        <v>2</v>
      </c>
      <c r="I3597" s="5">
        <f>IFERROR(VLOOKUP(TrendSheetStgData[Population]&amp;TrendSheetStgData[Cost Basis]&amp;TrendSheetStgData[Period]&amp;TrendSheetStgData[Trend],TrendSheetPrdData[#All],9,FALSE),0)</f>
        <v>2</v>
      </c>
      <c r="J3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7" s="5">
        <f>VLOOKUP(TrendSheetStgData[Population]&amp;TrendSheetStgData[Trend],Threshold[#All],4,FALSE)</f>
        <v>10</v>
      </c>
      <c r="L3597" s="5">
        <f>VLOOKUP(TrendSheetStgData[Population]&amp;TrendSheetStgData[Trend],Threshold[#All],5,FALSE)</f>
        <v>5</v>
      </c>
      <c r="M3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8" spans="1:13" x14ac:dyDescent="0.25">
      <c r="A3598" t="s">
        <v>117</v>
      </c>
      <c r="B3598" t="s">
        <v>117</v>
      </c>
      <c r="C3598" t="s">
        <v>78</v>
      </c>
      <c r="D3598" s="1" t="s">
        <v>98</v>
      </c>
      <c r="E3598" t="s">
        <v>93</v>
      </c>
      <c r="F3598" t="s">
        <v>22</v>
      </c>
      <c r="G3598">
        <v>11</v>
      </c>
      <c r="H3598">
        <v>5</v>
      </c>
      <c r="I3598" s="5">
        <f>IFERROR(VLOOKUP(TrendSheetStgData[Population]&amp;TrendSheetStgData[Cost Basis]&amp;TrendSheetStgData[Period]&amp;TrendSheetStgData[Trend],TrendSheetPrdData[#All],9,FALSE),0)</f>
        <v>5</v>
      </c>
      <c r="J3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8" s="5">
        <f>VLOOKUP(TrendSheetStgData[Population]&amp;TrendSheetStgData[Trend],Threshold[#All],4,FALSE)</f>
        <v>10</v>
      </c>
      <c r="L3598" s="5">
        <f>VLOOKUP(TrendSheetStgData[Population]&amp;TrendSheetStgData[Trend],Threshold[#All],5,FALSE)</f>
        <v>5</v>
      </c>
      <c r="M3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599" spans="1:13" x14ac:dyDescent="0.25">
      <c r="A3599" t="s">
        <v>117</v>
      </c>
      <c r="B3599" t="s">
        <v>117</v>
      </c>
      <c r="C3599" t="s">
        <v>78</v>
      </c>
      <c r="D3599" s="1" t="s">
        <v>99</v>
      </c>
      <c r="E3599" t="s">
        <v>93</v>
      </c>
      <c r="F3599" t="s">
        <v>22</v>
      </c>
      <c r="G3599">
        <v>11</v>
      </c>
      <c r="H3599">
        <v>22</v>
      </c>
      <c r="I3599" s="5">
        <f>IFERROR(VLOOKUP(TrendSheetStgData[Population]&amp;TrendSheetStgData[Cost Basis]&amp;TrendSheetStgData[Period]&amp;TrendSheetStgData[Trend],TrendSheetPrdData[#All],9,FALSE),0)</f>
        <v>22</v>
      </c>
      <c r="J3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599" s="5">
        <f>VLOOKUP(TrendSheetStgData[Population]&amp;TrendSheetStgData[Trend],Threshold[#All],4,FALSE)</f>
        <v>10</v>
      </c>
      <c r="L3599" s="5">
        <f>VLOOKUP(TrendSheetStgData[Population]&amp;TrendSheetStgData[Trend],Threshold[#All],5,FALSE)</f>
        <v>5</v>
      </c>
      <c r="M3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0" spans="1:13" x14ac:dyDescent="0.25">
      <c r="A3600" t="s">
        <v>117</v>
      </c>
      <c r="B3600" t="s">
        <v>117</v>
      </c>
      <c r="C3600" t="s">
        <v>78</v>
      </c>
      <c r="D3600" s="1" t="s">
        <v>100</v>
      </c>
      <c r="E3600" t="s">
        <v>93</v>
      </c>
      <c r="F3600" t="s">
        <v>22</v>
      </c>
      <c r="G3600">
        <v>11</v>
      </c>
      <c r="H3600">
        <v>3</v>
      </c>
      <c r="I3600" s="5">
        <f>IFERROR(VLOOKUP(TrendSheetStgData[Population]&amp;TrendSheetStgData[Cost Basis]&amp;TrendSheetStgData[Period]&amp;TrendSheetStgData[Trend],TrendSheetPrdData[#All],9,FALSE),0)</f>
        <v>3</v>
      </c>
      <c r="J3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0" s="5">
        <f>VLOOKUP(TrendSheetStgData[Population]&amp;TrendSheetStgData[Trend],Threshold[#All],4,FALSE)</f>
        <v>10</v>
      </c>
      <c r="L3600" s="5">
        <f>VLOOKUP(TrendSheetStgData[Population]&amp;TrendSheetStgData[Trend],Threshold[#All],5,FALSE)</f>
        <v>5</v>
      </c>
      <c r="M3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1" spans="1:13" x14ac:dyDescent="0.25">
      <c r="A3601" t="s">
        <v>117</v>
      </c>
      <c r="B3601" t="s">
        <v>117</v>
      </c>
      <c r="C3601" t="s">
        <v>78</v>
      </c>
      <c r="D3601" s="1" t="s">
        <v>101</v>
      </c>
      <c r="E3601" t="s">
        <v>93</v>
      </c>
      <c r="F3601" t="s">
        <v>22</v>
      </c>
      <c r="G3601">
        <v>11</v>
      </c>
      <c r="H3601">
        <v>3</v>
      </c>
      <c r="I3601" s="5">
        <f>IFERROR(VLOOKUP(TrendSheetStgData[Population]&amp;TrendSheetStgData[Cost Basis]&amp;TrendSheetStgData[Period]&amp;TrendSheetStgData[Trend],TrendSheetPrdData[#All],9,FALSE),0)</f>
        <v>3</v>
      </c>
      <c r="J3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1" s="5">
        <f>VLOOKUP(TrendSheetStgData[Population]&amp;TrendSheetStgData[Trend],Threshold[#All],4,FALSE)</f>
        <v>10</v>
      </c>
      <c r="L3601" s="5">
        <f>VLOOKUP(TrendSheetStgData[Population]&amp;TrendSheetStgData[Trend],Threshold[#All],5,FALSE)</f>
        <v>5</v>
      </c>
      <c r="M3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2" spans="1:13" x14ac:dyDescent="0.25">
      <c r="A3602" t="s">
        <v>117</v>
      </c>
      <c r="B3602" t="s">
        <v>117</v>
      </c>
      <c r="C3602" t="s">
        <v>78</v>
      </c>
      <c r="D3602" s="1" t="s">
        <v>102</v>
      </c>
      <c r="E3602" t="s">
        <v>93</v>
      </c>
      <c r="F3602" t="s">
        <v>22</v>
      </c>
      <c r="G3602">
        <v>11</v>
      </c>
      <c r="H3602">
        <v>21</v>
      </c>
      <c r="I3602" s="5">
        <f>IFERROR(VLOOKUP(TrendSheetStgData[Population]&amp;TrendSheetStgData[Cost Basis]&amp;TrendSheetStgData[Period]&amp;TrendSheetStgData[Trend],TrendSheetPrdData[#All],9,FALSE),0)</f>
        <v>21</v>
      </c>
      <c r="J3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2" s="5">
        <f>VLOOKUP(TrendSheetStgData[Population]&amp;TrendSheetStgData[Trend],Threshold[#All],4,FALSE)</f>
        <v>10</v>
      </c>
      <c r="L3602" s="5">
        <f>VLOOKUP(TrendSheetStgData[Population]&amp;TrendSheetStgData[Trend],Threshold[#All],5,FALSE)</f>
        <v>5</v>
      </c>
      <c r="M3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3" spans="1:13" x14ac:dyDescent="0.25">
      <c r="A3603" t="s">
        <v>117</v>
      </c>
      <c r="B3603" t="s">
        <v>117</v>
      </c>
      <c r="C3603" t="s">
        <v>78</v>
      </c>
      <c r="D3603" s="1" t="s">
        <v>103</v>
      </c>
      <c r="E3603" t="s">
        <v>93</v>
      </c>
      <c r="F3603" t="s">
        <v>22</v>
      </c>
      <c r="G3603">
        <v>11</v>
      </c>
      <c r="H3603">
        <v>10</v>
      </c>
      <c r="I3603" s="5">
        <f>IFERROR(VLOOKUP(TrendSheetStgData[Population]&amp;TrendSheetStgData[Cost Basis]&amp;TrendSheetStgData[Period]&amp;TrendSheetStgData[Trend],TrendSheetPrdData[#All],9,FALSE),0)</f>
        <v>10</v>
      </c>
      <c r="J3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3" s="5">
        <f>VLOOKUP(TrendSheetStgData[Population]&amp;TrendSheetStgData[Trend],Threshold[#All],4,FALSE)</f>
        <v>10</v>
      </c>
      <c r="L3603" s="5">
        <f>VLOOKUP(TrendSheetStgData[Population]&amp;TrendSheetStgData[Trend],Threshold[#All],5,FALSE)</f>
        <v>5</v>
      </c>
      <c r="M3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4" spans="1:13" x14ac:dyDescent="0.25">
      <c r="A3604" t="s">
        <v>117</v>
      </c>
      <c r="B3604" t="s">
        <v>117</v>
      </c>
      <c r="C3604" t="s">
        <v>78</v>
      </c>
      <c r="D3604" s="1" t="s">
        <v>104</v>
      </c>
      <c r="E3604" t="s">
        <v>93</v>
      </c>
      <c r="F3604" t="s">
        <v>22</v>
      </c>
      <c r="G3604">
        <v>11</v>
      </c>
      <c r="H3604">
        <v>7</v>
      </c>
      <c r="I3604" s="5">
        <f>IFERROR(VLOOKUP(TrendSheetStgData[Population]&amp;TrendSheetStgData[Cost Basis]&amp;TrendSheetStgData[Period]&amp;TrendSheetStgData[Trend],TrendSheetPrdData[#All],9,FALSE),0)</f>
        <v>7</v>
      </c>
      <c r="J3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4" s="5">
        <f>VLOOKUP(TrendSheetStgData[Population]&amp;TrendSheetStgData[Trend],Threshold[#All],4,FALSE)</f>
        <v>10</v>
      </c>
      <c r="L3604" s="5">
        <f>VLOOKUP(TrendSheetStgData[Population]&amp;TrendSheetStgData[Trend],Threshold[#All],5,FALSE)</f>
        <v>5</v>
      </c>
      <c r="M3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5" spans="1:13" x14ac:dyDescent="0.25">
      <c r="A3605" t="s">
        <v>117</v>
      </c>
      <c r="B3605" t="s">
        <v>117</v>
      </c>
      <c r="C3605" t="s">
        <v>78</v>
      </c>
      <c r="D3605" s="1" t="s">
        <v>105</v>
      </c>
      <c r="E3605" t="s">
        <v>93</v>
      </c>
      <c r="F3605" t="s">
        <v>22</v>
      </c>
      <c r="G3605">
        <v>11</v>
      </c>
      <c r="H3605">
        <v>14</v>
      </c>
      <c r="I3605" s="5">
        <f>IFERROR(VLOOKUP(TrendSheetStgData[Population]&amp;TrendSheetStgData[Cost Basis]&amp;TrendSheetStgData[Period]&amp;TrendSheetStgData[Trend],TrendSheetPrdData[#All],9,FALSE),0)</f>
        <v>14</v>
      </c>
      <c r="J3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5" s="5">
        <f>VLOOKUP(TrendSheetStgData[Population]&amp;TrendSheetStgData[Trend],Threshold[#All],4,FALSE)</f>
        <v>10</v>
      </c>
      <c r="L3605" s="5">
        <f>VLOOKUP(TrendSheetStgData[Population]&amp;TrendSheetStgData[Trend],Threshold[#All],5,FALSE)</f>
        <v>5</v>
      </c>
      <c r="M3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6" spans="1:13" x14ac:dyDescent="0.25">
      <c r="A3606" t="s">
        <v>117</v>
      </c>
      <c r="B3606" t="s">
        <v>117</v>
      </c>
      <c r="C3606" t="s">
        <v>78</v>
      </c>
      <c r="D3606" s="1" t="s">
        <v>106</v>
      </c>
      <c r="E3606" t="s">
        <v>93</v>
      </c>
      <c r="F3606" t="s">
        <v>22</v>
      </c>
      <c r="G3606">
        <v>11</v>
      </c>
      <c r="H3606">
        <v>16</v>
      </c>
      <c r="I3606" s="5">
        <f>IFERROR(VLOOKUP(TrendSheetStgData[Population]&amp;TrendSheetStgData[Cost Basis]&amp;TrendSheetStgData[Period]&amp;TrendSheetStgData[Trend],TrendSheetPrdData[#All],9,FALSE),0)</f>
        <v>16</v>
      </c>
      <c r="J3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6" s="5">
        <f>VLOOKUP(TrendSheetStgData[Population]&amp;TrendSheetStgData[Trend],Threshold[#All],4,FALSE)</f>
        <v>10</v>
      </c>
      <c r="L3606" s="5">
        <f>VLOOKUP(TrendSheetStgData[Population]&amp;TrendSheetStgData[Trend],Threshold[#All],5,FALSE)</f>
        <v>5</v>
      </c>
      <c r="M3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7" spans="1:13" x14ac:dyDescent="0.25">
      <c r="A3607" t="s">
        <v>117</v>
      </c>
      <c r="B3607" t="s">
        <v>117</v>
      </c>
      <c r="C3607" t="s">
        <v>78</v>
      </c>
      <c r="D3607" s="1" t="s">
        <v>107</v>
      </c>
      <c r="E3607" t="s">
        <v>93</v>
      </c>
      <c r="F3607" t="s">
        <v>22</v>
      </c>
      <c r="G3607">
        <v>11</v>
      </c>
      <c r="H3607">
        <v>2</v>
      </c>
      <c r="I3607" s="5">
        <f>IFERROR(VLOOKUP(TrendSheetStgData[Population]&amp;TrendSheetStgData[Cost Basis]&amp;TrendSheetStgData[Period]&amp;TrendSheetStgData[Trend],TrendSheetPrdData[#All],9,FALSE),0)</f>
        <v>2</v>
      </c>
      <c r="J3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7" s="5">
        <f>VLOOKUP(TrendSheetStgData[Population]&amp;TrendSheetStgData[Trend],Threshold[#All],4,FALSE)</f>
        <v>10</v>
      </c>
      <c r="L3607" s="5">
        <f>VLOOKUP(TrendSheetStgData[Population]&amp;TrendSheetStgData[Trend],Threshold[#All],5,FALSE)</f>
        <v>5</v>
      </c>
      <c r="M3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8" spans="1:13" x14ac:dyDescent="0.25">
      <c r="A3608" t="s">
        <v>117</v>
      </c>
      <c r="B3608" t="s">
        <v>117</v>
      </c>
      <c r="C3608" t="s">
        <v>78</v>
      </c>
      <c r="D3608" s="1" t="s">
        <v>108</v>
      </c>
      <c r="E3608" t="s">
        <v>93</v>
      </c>
      <c r="F3608" t="s">
        <v>22</v>
      </c>
      <c r="G3608">
        <v>11</v>
      </c>
      <c r="H3608">
        <v>7</v>
      </c>
      <c r="I3608" s="5">
        <f>IFERROR(VLOOKUP(TrendSheetStgData[Population]&amp;TrendSheetStgData[Cost Basis]&amp;TrendSheetStgData[Period]&amp;TrendSheetStgData[Trend],TrendSheetPrdData[#All],9,FALSE),0)</f>
        <v>7</v>
      </c>
      <c r="J3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8" s="5">
        <f>VLOOKUP(TrendSheetStgData[Population]&amp;TrendSheetStgData[Trend],Threshold[#All],4,FALSE)</f>
        <v>10</v>
      </c>
      <c r="L3608" s="5">
        <f>VLOOKUP(TrendSheetStgData[Population]&amp;TrendSheetStgData[Trend],Threshold[#All],5,FALSE)</f>
        <v>5</v>
      </c>
      <c r="M3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09" spans="1:13" x14ac:dyDescent="0.25">
      <c r="A3609" t="s">
        <v>117</v>
      </c>
      <c r="B3609" t="s">
        <v>117</v>
      </c>
      <c r="C3609" t="s">
        <v>78</v>
      </c>
      <c r="D3609" s="1" t="s">
        <v>109</v>
      </c>
      <c r="E3609" t="s">
        <v>93</v>
      </c>
      <c r="F3609" t="s">
        <v>22</v>
      </c>
      <c r="G3609">
        <v>11</v>
      </c>
      <c r="H3609">
        <v>3</v>
      </c>
      <c r="I3609" s="5">
        <f>IFERROR(VLOOKUP(TrendSheetStgData[Population]&amp;TrendSheetStgData[Cost Basis]&amp;TrendSheetStgData[Period]&amp;TrendSheetStgData[Trend],TrendSheetPrdData[#All],9,FALSE),0)</f>
        <v>3</v>
      </c>
      <c r="J3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09" s="5">
        <f>VLOOKUP(TrendSheetStgData[Population]&amp;TrendSheetStgData[Trend],Threshold[#All],4,FALSE)</f>
        <v>10</v>
      </c>
      <c r="L3609" s="5">
        <f>VLOOKUP(TrendSheetStgData[Population]&amp;TrendSheetStgData[Trend],Threshold[#All],5,FALSE)</f>
        <v>5</v>
      </c>
      <c r="M3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0" spans="1:13" x14ac:dyDescent="0.25">
      <c r="A3610" t="s">
        <v>117</v>
      </c>
      <c r="B3610" t="s">
        <v>117</v>
      </c>
      <c r="C3610" t="s">
        <v>78</v>
      </c>
      <c r="D3610" s="1" t="s">
        <v>110</v>
      </c>
      <c r="E3610" t="s">
        <v>113</v>
      </c>
      <c r="F3610" t="s">
        <v>22</v>
      </c>
      <c r="G3610">
        <v>11</v>
      </c>
      <c r="H3610">
        <v>3</v>
      </c>
      <c r="I3610" s="5">
        <f>IFERROR(VLOOKUP(TrendSheetStgData[Population]&amp;TrendSheetStgData[Cost Basis]&amp;TrendSheetStgData[Period]&amp;TrendSheetStgData[Trend],TrendSheetPrdData[#All],9,FALSE),0)</f>
        <v>3</v>
      </c>
      <c r="J3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0" s="5">
        <f>VLOOKUP(TrendSheetStgData[Population]&amp;TrendSheetStgData[Trend],Threshold[#All],4,FALSE)</f>
        <v>10</v>
      </c>
      <c r="L3610" s="5">
        <f>VLOOKUP(TrendSheetStgData[Population]&amp;TrendSheetStgData[Trend],Threshold[#All],5,FALSE)</f>
        <v>5</v>
      </c>
      <c r="M3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1" spans="1:13" x14ac:dyDescent="0.25">
      <c r="A3611" t="s">
        <v>117</v>
      </c>
      <c r="B3611" t="s">
        <v>117</v>
      </c>
      <c r="C3611" t="s">
        <v>78</v>
      </c>
      <c r="D3611" s="1" t="s">
        <v>111</v>
      </c>
      <c r="E3611" t="s">
        <v>113</v>
      </c>
      <c r="F3611" t="s">
        <v>22</v>
      </c>
      <c r="G3611">
        <v>11</v>
      </c>
      <c r="H3611">
        <v>3</v>
      </c>
      <c r="I3611" s="5">
        <f>IFERROR(VLOOKUP(TrendSheetStgData[Population]&amp;TrendSheetStgData[Cost Basis]&amp;TrendSheetStgData[Period]&amp;TrendSheetStgData[Trend],TrendSheetPrdData[#All],9,FALSE),0)</f>
        <v>3</v>
      </c>
      <c r="J3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1" s="5">
        <f>VLOOKUP(TrendSheetStgData[Population]&amp;TrendSheetStgData[Trend],Threshold[#All],4,FALSE)</f>
        <v>10</v>
      </c>
      <c r="L3611" s="5">
        <f>VLOOKUP(TrendSheetStgData[Population]&amp;TrendSheetStgData[Trend],Threshold[#All],5,FALSE)</f>
        <v>5</v>
      </c>
      <c r="M3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2" spans="1:13" x14ac:dyDescent="0.25">
      <c r="A3612" t="s">
        <v>117</v>
      </c>
      <c r="B3612" t="s">
        <v>117</v>
      </c>
      <c r="C3612" t="s">
        <v>78</v>
      </c>
      <c r="D3612" s="1" t="s">
        <v>112</v>
      </c>
      <c r="E3612" t="s">
        <v>113</v>
      </c>
      <c r="F3612" t="s">
        <v>22</v>
      </c>
      <c r="G3612">
        <v>11</v>
      </c>
      <c r="H3612">
        <v>3</v>
      </c>
      <c r="I3612" s="5">
        <f>IFERROR(VLOOKUP(TrendSheetStgData[Population]&amp;TrendSheetStgData[Cost Basis]&amp;TrendSheetStgData[Period]&amp;TrendSheetStgData[Trend],TrendSheetPrdData[#All],9,FALSE),0)</f>
        <v>3</v>
      </c>
      <c r="J3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2" s="5">
        <f>VLOOKUP(TrendSheetStgData[Population]&amp;TrendSheetStgData[Trend],Threshold[#All],4,FALSE)</f>
        <v>10</v>
      </c>
      <c r="L3612" s="5">
        <f>VLOOKUP(TrendSheetStgData[Population]&amp;TrendSheetStgData[Trend],Threshold[#All],5,FALSE)</f>
        <v>5</v>
      </c>
      <c r="M3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3" spans="1:13" x14ac:dyDescent="0.25">
      <c r="A3613" t="s">
        <v>117</v>
      </c>
      <c r="B3613" t="s">
        <v>117</v>
      </c>
      <c r="C3613" t="s">
        <v>78</v>
      </c>
      <c r="D3613" s="1" t="s">
        <v>114</v>
      </c>
      <c r="E3613" t="s">
        <v>113</v>
      </c>
      <c r="F3613" t="s">
        <v>22</v>
      </c>
      <c r="G3613">
        <v>11</v>
      </c>
      <c r="H3613">
        <v>10</v>
      </c>
      <c r="I3613" s="5">
        <f>IFERROR(VLOOKUP(TrendSheetStgData[Population]&amp;TrendSheetStgData[Cost Basis]&amp;TrendSheetStgData[Period]&amp;TrendSheetStgData[Trend],TrendSheetPrdData[#All],9,FALSE),0)</f>
        <v>0</v>
      </c>
      <c r="J3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13" s="5">
        <f>VLOOKUP(TrendSheetStgData[Population]&amp;TrendSheetStgData[Trend],Threshold[#All],4,FALSE)</f>
        <v>10</v>
      </c>
      <c r="L3613" s="5">
        <f>VLOOKUP(TrendSheetStgData[Population]&amp;TrendSheetStgData[Trend],Threshold[#All],5,FALSE)</f>
        <v>5</v>
      </c>
      <c r="M3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14" spans="1:13" x14ac:dyDescent="0.25">
      <c r="A3614" t="s">
        <v>117</v>
      </c>
      <c r="B3614" t="s">
        <v>117</v>
      </c>
      <c r="C3614" t="s">
        <v>78</v>
      </c>
      <c r="D3614" s="1" t="s">
        <v>92</v>
      </c>
      <c r="E3614" t="s">
        <v>93</v>
      </c>
      <c r="F3614" t="s">
        <v>23</v>
      </c>
      <c r="G3614">
        <v>12</v>
      </c>
      <c r="H3614">
        <v>14</v>
      </c>
      <c r="I3614" s="5">
        <f>IFERROR(VLOOKUP(TrendSheetStgData[Population]&amp;TrendSheetStgData[Cost Basis]&amp;TrendSheetStgData[Period]&amp;TrendSheetStgData[Trend],TrendSheetPrdData[#All],9,FALSE),0)</f>
        <v>14</v>
      </c>
      <c r="J3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4" s="5">
        <f>VLOOKUP(TrendSheetStgData[Population]&amp;TrendSheetStgData[Trend],Threshold[#All],4,FALSE)</f>
        <v>10</v>
      </c>
      <c r="L3614" s="5">
        <f>VLOOKUP(TrendSheetStgData[Population]&amp;TrendSheetStgData[Trend],Threshold[#All],5,FALSE)</f>
        <v>5</v>
      </c>
      <c r="M3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5" spans="1:13" x14ac:dyDescent="0.25">
      <c r="A3615" t="s">
        <v>117</v>
      </c>
      <c r="B3615" t="s">
        <v>117</v>
      </c>
      <c r="C3615" t="s">
        <v>78</v>
      </c>
      <c r="D3615" s="1" t="s">
        <v>94</v>
      </c>
      <c r="E3615" t="s">
        <v>93</v>
      </c>
      <c r="F3615" t="s">
        <v>23</v>
      </c>
      <c r="G3615">
        <v>12</v>
      </c>
      <c r="H3615">
        <v>0</v>
      </c>
      <c r="I3615" s="5">
        <f>IFERROR(VLOOKUP(TrendSheetStgData[Population]&amp;TrendSheetStgData[Cost Basis]&amp;TrendSheetStgData[Period]&amp;TrendSheetStgData[Trend],TrendSheetPrdData[#All],9,FALSE),0)</f>
        <v>0</v>
      </c>
      <c r="J3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5" s="5">
        <f>VLOOKUP(TrendSheetStgData[Population]&amp;TrendSheetStgData[Trend],Threshold[#All],4,FALSE)</f>
        <v>10</v>
      </c>
      <c r="L3615" s="5">
        <f>VLOOKUP(TrendSheetStgData[Population]&amp;TrendSheetStgData[Trend],Threshold[#All],5,FALSE)</f>
        <v>5</v>
      </c>
      <c r="M3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6" spans="1:13" x14ac:dyDescent="0.25">
      <c r="A3616" t="s">
        <v>117</v>
      </c>
      <c r="B3616" t="s">
        <v>117</v>
      </c>
      <c r="C3616" t="s">
        <v>78</v>
      </c>
      <c r="D3616" s="1" t="s">
        <v>95</v>
      </c>
      <c r="E3616" t="s">
        <v>93</v>
      </c>
      <c r="F3616" t="s">
        <v>23</v>
      </c>
      <c r="G3616">
        <v>12</v>
      </c>
      <c r="H3616">
        <v>3</v>
      </c>
      <c r="I3616" s="5">
        <f>IFERROR(VLOOKUP(TrendSheetStgData[Population]&amp;TrendSheetStgData[Cost Basis]&amp;TrendSheetStgData[Period]&amp;TrendSheetStgData[Trend],TrendSheetPrdData[#All],9,FALSE),0)</f>
        <v>3</v>
      </c>
      <c r="J3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6" s="5">
        <f>VLOOKUP(TrendSheetStgData[Population]&amp;TrendSheetStgData[Trend],Threshold[#All],4,FALSE)</f>
        <v>10</v>
      </c>
      <c r="L3616" s="5">
        <f>VLOOKUP(TrendSheetStgData[Population]&amp;TrendSheetStgData[Trend],Threshold[#All],5,FALSE)</f>
        <v>5</v>
      </c>
      <c r="M3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7" spans="1:13" x14ac:dyDescent="0.25">
      <c r="A3617" t="s">
        <v>117</v>
      </c>
      <c r="B3617" t="s">
        <v>117</v>
      </c>
      <c r="C3617" t="s">
        <v>78</v>
      </c>
      <c r="D3617" s="1" t="s">
        <v>96</v>
      </c>
      <c r="E3617" t="s">
        <v>93</v>
      </c>
      <c r="F3617" t="s">
        <v>23</v>
      </c>
      <c r="G3617">
        <v>12</v>
      </c>
      <c r="H3617">
        <v>16</v>
      </c>
      <c r="I3617" s="5">
        <f>IFERROR(VLOOKUP(TrendSheetStgData[Population]&amp;TrendSheetStgData[Cost Basis]&amp;TrendSheetStgData[Period]&amp;TrendSheetStgData[Trend],TrendSheetPrdData[#All],9,FALSE),0)</f>
        <v>16</v>
      </c>
      <c r="J3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7" s="5">
        <f>VLOOKUP(TrendSheetStgData[Population]&amp;TrendSheetStgData[Trend],Threshold[#All],4,FALSE)</f>
        <v>10</v>
      </c>
      <c r="L3617" s="5">
        <f>VLOOKUP(TrendSheetStgData[Population]&amp;TrendSheetStgData[Trend],Threshold[#All],5,FALSE)</f>
        <v>5</v>
      </c>
      <c r="M3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8" spans="1:13" x14ac:dyDescent="0.25">
      <c r="A3618" t="s">
        <v>117</v>
      </c>
      <c r="B3618" t="s">
        <v>117</v>
      </c>
      <c r="C3618" t="s">
        <v>78</v>
      </c>
      <c r="D3618" s="1" t="s">
        <v>97</v>
      </c>
      <c r="E3618" t="s">
        <v>93</v>
      </c>
      <c r="F3618" t="s">
        <v>23</v>
      </c>
      <c r="G3618">
        <v>12</v>
      </c>
      <c r="H3618">
        <v>2</v>
      </c>
      <c r="I3618" s="5">
        <f>IFERROR(VLOOKUP(TrendSheetStgData[Population]&amp;TrendSheetStgData[Cost Basis]&amp;TrendSheetStgData[Period]&amp;TrendSheetStgData[Trend],TrendSheetPrdData[#All],9,FALSE),0)</f>
        <v>2</v>
      </c>
      <c r="J3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8" s="5">
        <f>VLOOKUP(TrendSheetStgData[Population]&amp;TrendSheetStgData[Trend],Threshold[#All],4,FALSE)</f>
        <v>10</v>
      </c>
      <c r="L3618" s="5">
        <f>VLOOKUP(TrendSheetStgData[Population]&amp;TrendSheetStgData[Trend],Threshold[#All],5,FALSE)</f>
        <v>5</v>
      </c>
      <c r="M3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19" spans="1:13" x14ac:dyDescent="0.25">
      <c r="A3619" t="s">
        <v>117</v>
      </c>
      <c r="B3619" t="s">
        <v>117</v>
      </c>
      <c r="C3619" t="s">
        <v>78</v>
      </c>
      <c r="D3619" s="1" t="s">
        <v>98</v>
      </c>
      <c r="E3619" t="s">
        <v>93</v>
      </c>
      <c r="F3619" t="s">
        <v>23</v>
      </c>
      <c r="G3619">
        <v>12</v>
      </c>
      <c r="H3619">
        <v>8</v>
      </c>
      <c r="I3619" s="5">
        <f>IFERROR(VLOOKUP(TrendSheetStgData[Population]&amp;TrendSheetStgData[Cost Basis]&amp;TrendSheetStgData[Period]&amp;TrendSheetStgData[Trend],TrendSheetPrdData[#All],9,FALSE),0)</f>
        <v>8</v>
      </c>
      <c r="J3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19" s="5">
        <f>VLOOKUP(TrendSheetStgData[Population]&amp;TrendSheetStgData[Trend],Threshold[#All],4,FALSE)</f>
        <v>10</v>
      </c>
      <c r="L3619" s="5">
        <f>VLOOKUP(TrendSheetStgData[Population]&amp;TrendSheetStgData[Trend],Threshold[#All],5,FALSE)</f>
        <v>5</v>
      </c>
      <c r="M3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0" spans="1:13" x14ac:dyDescent="0.25">
      <c r="A3620" t="s">
        <v>117</v>
      </c>
      <c r="B3620" t="s">
        <v>117</v>
      </c>
      <c r="C3620" t="s">
        <v>78</v>
      </c>
      <c r="D3620" s="1" t="s">
        <v>99</v>
      </c>
      <c r="E3620" t="s">
        <v>93</v>
      </c>
      <c r="F3620" t="s">
        <v>23</v>
      </c>
      <c r="G3620">
        <v>12</v>
      </c>
      <c r="H3620">
        <v>5</v>
      </c>
      <c r="I3620" s="5">
        <f>IFERROR(VLOOKUP(TrendSheetStgData[Population]&amp;TrendSheetStgData[Cost Basis]&amp;TrendSheetStgData[Period]&amp;TrendSheetStgData[Trend],TrendSheetPrdData[#All],9,FALSE),0)</f>
        <v>5</v>
      </c>
      <c r="J3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0" s="5">
        <f>VLOOKUP(TrendSheetStgData[Population]&amp;TrendSheetStgData[Trend],Threshold[#All],4,FALSE)</f>
        <v>10</v>
      </c>
      <c r="L3620" s="5">
        <f>VLOOKUP(TrendSheetStgData[Population]&amp;TrendSheetStgData[Trend],Threshold[#All],5,FALSE)</f>
        <v>5</v>
      </c>
      <c r="M3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1" spans="1:13" x14ac:dyDescent="0.25">
      <c r="A3621" t="s">
        <v>117</v>
      </c>
      <c r="B3621" t="s">
        <v>117</v>
      </c>
      <c r="C3621" t="s">
        <v>78</v>
      </c>
      <c r="D3621" s="1" t="s">
        <v>100</v>
      </c>
      <c r="E3621" t="s">
        <v>93</v>
      </c>
      <c r="F3621" t="s">
        <v>23</v>
      </c>
      <c r="G3621">
        <v>12</v>
      </c>
      <c r="H3621">
        <v>3</v>
      </c>
      <c r="I3621" s="5">
        <f>IFERROR(VLOOKUP(TrendSheetStgData[Population]&amp;TrendSheetStgData[Cost Basis]&amp;TrendSheetStgData[Period]&amp;TrendSheetStgData[Trend],TrendSheetPrdData[#All],9,FALSE),0)</f>
        <v>3</v>
      </c>
      <c r="J3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1" s="5">
        <f>VLOOKUP(TrendSheetStgData[Population]&amp;TrendSheetStgData[Trend],Threshold[#All],4,FALSE)</f>
        <v>10</v>
      </c>
      <c r="L3621" s="5">
        <f>VLOOKUP(TrendSheetStgData[Population]&amp;TrendSheetStgData[Trend],Threshold[#All],5,FALSE)</f>
        <v>5</v>
      </c>
      <c r="M3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2" spans="1:13" x14ac:dyDescent="0.25">
      <c r="A3622" t="s">
        <v>117</v>
      </c>
      <c r="B3622" t="s">
        <v>117</v>
      </c>
      <c r="C3622" t="s">
        <v>78</v>
      </c>
      <c r="D3622" s="1" t="s">
        <v>101</v>
      </c>
      <c r="E3622" t="s">
        <v>93</v>
      </c>
      <c r="F3622" t="s">
        <v>23</v>
      </c>
      <c r="G3622">
        <v>12</v>
      </c>
      <c r="H3622">
        <v>0</v>
      </c>
      <c r="I3622" s="5">
        <f>IFERROR(VLOOKUP(TrendSheetStgData[Population]&amp;TrendSheetStgData[Cost Basis]&amp;TrendSheetStgData[Period]&amp;TrendSheetStgData[Trend],TrendSheetPrdData[#All],9,FALSE),0)</f>
        <v>0</v>
      </c>
      <c r="J3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2" s="5">
        <f>VLOOKUP(TrendSheetStgData[Population]&amp;TrendSheetStgData[Trend],Threshold[#All],4,FALSE)</f>
        <v>10</v>
      </c>
      <c r="L3622" s="5">
        <f>VLOOKUP(TrendSheetStgData[Population]&amp;TrendSheetStgData[Trend],Threshold[#All],5,FALSE)</f>
        <v>5</v>
      </c>
      <c r="M3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3" spans="1:13" x14ac:dyDescent="0.25">
      <c r="A3623" t="s">
        <v>117</v>
      </c>
      <c r="B3623" t="s">
        <v>117</v>
      </c>
      <c r="C3623" t="s">
        <v>78</v>
      </c>
      <c r="D3623" s="1" t="s">
        <v>102</v>
      </c>
      <c r="E3623" t="s">
        <v>93</v>
      </c>
      <c r="F3623" t="s">
        <v>23</v>
      </c>
      <c r="G3623">
        <v>12</v>
      </c>
      <c r="H3623">
        <v>0</v>
      </c>
      <c r="I3623" s="5">
        <f>IFERROR(VLOOKUP(TrendSheetStgData[Population]&amp;TrendSheetStgData[Cost Basis]&amp;TrendSheetStgData[Period]&amp;TrendSheetStgData[Trend],TrendSheetPrdData[#All],9,FALSE),0)</f>
        <v>0</v>
      </c>
      <c r="J3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3" s="5">
        <f>VLOOKUP(TrendSheetStgData[Population]&amp;TrendSheetStgData[Trend],Threshold[#All],4,FALSE)</f>
        <v>10</v>
      </c>
      <c r="L3623" s="5">
        <f>VLOOKUP(TrendSheetStgData[Population]&amp;TrendSheetStgData[Trend],Threshold[#All],5,FALSE)</f>
        <v>5</v>
      </c>
      <c r="M3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4" spans="1:13" x14ac:dyDescent="0.25">
      <c r="A3624" t="s">
        <v>117</v>
      </c>
      <c r="B3624" t="s">
        <v>117</v>
      </c>
      <c r="C3624" t="s">
        <v>78</v>
      </c>
      <c r="D3624" s="1" t="s">
        <v>103</v>
      </c>
      <c r="E3624" t="s">
        <v>93</v>
      </c>
      <c r="F3624" t="s">
        <v>23</v>
      </c>
      <c r="G3624">
        <v>12</v>
      </c>
      <c r="H3624">
        <v>2</v>
      </c>
      <c r="I3624" s="5">
        <f>IFERROR(VLOOKUP(TrendSheetStgData[Population]&amp;TrendSheetStgData[Cost Basis]&amp;TrendSheetStgData[Period]&amp;TrendSheetStgData[Trend],TrendSheetPrdData[#All],9,FALSE),0)</f>
        <v>2</v>
      </c>
      <c r="J3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4" s="5">
        <f>VLOOKUP(TrendSheetStgData[Population]&amp;TrendSheetStgData[Trend],Threshold[#All],4,FALSE)</f>
        <v>10</v>
      </c>
      <c r="L3624" s="5">
        <f>VLOOKUP(TrendSheetStgData[Population]&amp;TrendSheetStgData[Trend],Threshold[#All],5,FALSE)</f>
        <v>5</v>
      </c>
      <c r="M3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5" spans="1:13" x14ac:dyDescent="0.25">
      <c r="A3625" t="s">
        <v>117</v>
      </c>
      <c r="B3625" t="s">
        <v>117</v>
      </c>
      <c r="C3625" t="s">
        <v>78</v>
      </c>
      <c r="D3625" s="1" t="s">
        <v>104</v>
      </c>
      <c r="E3625" t="s">
        <v>93</v>
      </c>
      <c r="F3625" t="s">
        <v>23</v>
      </c>
      <c r="G3625">
        <v>12</v>
      </c>
      <c r="H3625">
        <v>2</v>
      </c>
      <c r="I3625" s="5">
        <f>IFERROR(VLOOKUP(TrendSheetStgData[Population]&amp;TrendSheetStgData[Cost Basis]&amp;TrendSheetStgData[Period]&amp;TrendSheetStgData[Trend],TrendSheetPrdData[#All],9,FALSE),0)</f>
        <v>2</v>
      </c>
      <c r="J3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5" s="5">
        <f>VLOOKUP(TrendSheetStgData[Population]&amp;TrendSheetStgData[Trend],Threshold[#All],4,FALSE)</f>
        <v>10</v>
      </c>
      <c r="L3625" s="5">
        <f>VLOOKUP(TrendSheetStgData[Population]&amp;TrendSheetStgData[Trend],Threshold[#All],5,FALSE)</f>
        <v>5</v>
      </c>
      <c r="M3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6" spans="1:13" x14ac:dyDescent="0.25">
      <c r="A3626" t="s">
        <v>117</v>
      </c>
      <c r="B3626" t="s">
        <v>117</v>
      </c>
      <c r="C3626" t="s">
        <v>78</v>
      </c>
      <c r="D3626" s="1" t="s">
        <v>105</v>
      </c>
      <c r="E3626" t="s">
        <v>93</v>
      </c>
      <c r="F3626" t="s">
        <v>23</v>
      </c>
      <c r="G3626">
        <v>12</v>
      </c>
      <c r="H3626">
        <v>2</v>
      </c>
      <c r="I3626" s="5">
        <f>IFERROR(VLOOKUP(TrendSheetStgData[Population]&amp;TrendSheetStgData[Cost Basis]&amp;TrendSheetStgData[Period]&amp;TrendSheetStgData[Trend],TrendSheetPrdData[#All],9,FALSE),0)</f>
        <v>2</v>
      </c>
      <c r="J3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6" s="5">
        <f>VLOOKUP(TrendSheetStgData[Population]&amp;TrendSheetStgData[Trend],Threshold[#All],4,FALSE)</f>
        <v>10</v>
      </c>
      <c r="L3626" s="5">
        <f>VLOOKUP(TrendSheetStgData[Population]&amp;TrendSheetStgData[Trend],Threshold[#All],5,FALSE)</f>
        <v>5</v>
      </c>
      <c r="M3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7" spans="1:13" x14ac:dyDescent="0.25">
      <c r="A3627" t="s">
        <v>117</v>
      </c>
      <c r="B3627" t="s">
        <v>117</v>
      </c>
      <c r="C3627" t="s">
        <v>78</v>
      </c>
      <c r="D3627" s="1" t="s">
        <v>106</v>
      </c>
      <c r="E3627" t="s">
        <v>93</v>
      </c>
      <c r="F3627" t="s">
        <v>23</v>
      </c>
      <c r="G3627">
        <v>12</v>
      </c>
      <c r="H3627">
        <v>9</v>
      </c>
      <c r="I3627" s="5">
        <f>IFERROR(VLOOKUP(TrendSheetStgData[Population]&amp;TrendSheetStgData[Cost Basis]&amp;TrendSheetStgData[Period]&amp;TrendSheetStgData[Trend],TrendSheetPrdData[#All],9,FALSE),0)</f>
        <v>9</v>
      </c>
      <c r="J3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7" s="5">
        <f>VLOOKUP(TrendSheetStgData[Population]&amp;TrendSheetStgData[Trend],Threshold[#All],4,FALSE)</f>
        <v>10</v>
      </c>
      <c r="L3627" s="5">
        <f>VLOOKUP(TrendSheetStgData[Population]&amp;TrendSheetStgData[Trend],Threshold[#All],5,FALSE)</f>
        <v>5</v>
      </c>
      <c r="M3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8" spans="1:13" x14ac:dyDescent="0.25">
      <c r="A3628" t="s">
        <v>117</v>
      </c>
      <c r="B3628" t="s">
        <v>117</v>
      </c>
      <c r="C3628" t="s">
        <v>78</v>
      </c>
      <c r="D3628" s="1" t="s">
        <v>107</v>
      </c>
      <c r="E3628" t="s">
        <v>93</v>
      </c>
      <c r="F3628" t="s">
        <v>23</v>
      </c>
      <c r="G3628">
        <v>12</v>
      </c>
      <c r="H3628">
        <v>7</v>
      </c>
      <c r="I3628" s="5">
        <f>IFERROR(VLOOKUP(TrendSheetStgData[Population]&amp;TrendSheetStgData[Cost Basis]&amp;TrendSheetStgData[Period]&amp;TrendSheetStgData[Trend],TrendSheetPrdData[#All],9,FALSE),0)</f>
        <v>7</v>
      </c>
      <c r="J3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8" s="5">
        <f>VLOOKUP(TrendSheetStgData[Population]&amp;TrendSheetStgData[Trend],Threshold[#All],4,FALSE)</f>
        <v>10</v>
      </c>
      <c r="L3628" s="5">
        <f>VLOOKUP(TrendSheetStgData[Population]&amp;TrendSheetStgData[Trend],Threshold[#All],5,FALSE)</f>
        <v>5</v>
      </c>
      <c r="M3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29" spans="1:13" x14ac:dyDescent="0.25">
      <c r="A3629" t="s">
        <v>117</v>
      </c>
      <c r="B3629" t="s">
        <v>117</v>
      </c>
      <c r="C3629" t="s">
        <v>78</v>
      </c>
      <c r="D3629" s="1" t="s">
        <v>108</v>
      </c>
      <c r="E3629" t="s">
        <v>93</v>
      </c>
      <c r="F3629" t="s">
        <v>23</v>
      </c>
      <c r="G3629">
        <v>12</v>
      </c>
      <c r="H3629">
        <v>7</v>
      </c>
      <c r="I3629" s="5">
        <f>IFERROR(VLOOKUP(TrendSheetStgData[Population]&amp;TrendSheetStgData[Cost Basis]&amp;TrendSheetStgData[Period]&amp;TrendSheetStgData[Trend],TrendSheetPrdData[#All],9,FALSE),0)</f>
        <v>7</v>
      </c>
      <c r="J3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29" s="5">
        <f>VLOOKUP(TrendSheetStgData[Population]&amp;TrendSheetStgData[Trend],Threshold[#All],4,FALSE)</f>
        <v>10</v>
      </c>
      <c r="L3629" s="5">
        <f>VLOOKUP(TrendSheetStgData[Population]&amp;TrendSheetStgData[Trend],Threshold[#All],5,FALSE)</f>
        <v>5</v>
      </c>
      <c r="M3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0" spans="1:13" x14ac:dyDescent="0.25">
      <c r="A3630" t="s">
        <v>117</v>
      </c>
      <c r="B3630" t="s">
        <v>117</v>
      </c>
      <c r="C3630" t="s">
        <v>78</v>
      </c>
      <c r="D3630" s="1" t="s">
        <v>109</v>
      </c>
      <c r="E3630" t="s">
        <v>93</v>
      </c>
      <c r="F3630" t="s">
        <v>23</v>
      </c>
      <c r="G3630">
        <v>12</v>
      </c>
      <c r="H3630">
        <v>16</v>
      </c>
      <c r="I3630" s="5">
        <f>IFERROR(VLOOKUP(TrendSheetStgData[Population]&amp;TrendSheetStgData[Cost Basis]&amp;TrendSheetStgData[Period]&amp;TrendSheetStgData[Trend],TrendSheetPrdData[#All],9,FALSE),0)</f>
        <v>16</v>
      </c>
      <c r="J3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0" s="5">
        <f>VLOOKUP(TrendSheetStgData[Population]&amp;TrendSheetStgData[Trend],Threshold[#All],4,FALSE)</f>
        <v>10</v>
      </c>
      <c r="L3630" s="5">
        <f>VLOOKUP(TrendSheetStgData[Population]&amp;TrendSheetStgData[Trend],Threshold[#All],5,FALSE)</f>
        <v>5</v>
      </c>
      <c r="M3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1" spans="1:13" x14ac:dyDescent="0.25">
      <c r="A3631" t="s">
        <v>117</v>
      </c>
      <c r="B3631" t="s">
        <v>117</v>
      </c>
      <c r="C3631" t="s">
        <v>78</v>
      </c>
      <c r="D3631" s="1" t="s">
        <v>110</v>
      </c>
      <c r="E3631" t="s">
        <v>113</v>
      </c>
      <c r="F3631" t="s">
        <v>23</v>
      </c>
      <c r="G3631">
        <v>12</v>
      </c>
      <c r="H3631">
        <v>0</v>
      </c>
      <c r="I3631" s="5">
        <f>IFERROR(VLOOKUP(TrendSheetStgData[Population]&amp;TrendSheetStgData[Cost Basis]&amp;TrendSheetStgData[Period]&amp;TrendSheetStgData[Trend],TrendSheetPrdData[#All],9,FALSE),0)</f>
        <v>0</v>
      </c>
      <c r="J3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1" s="5">
        <f>VLOOKUP(TrendSheetStgData[Population]&amp;TrendSheetStgData[Trend],Threshold[#All],4,FALSE)</f>
        <v>10</v>
      </c>
      <c r="L3631" s="5">
        <f>VLOOKUP(TrendSheetStgData[Population]&amp;TrendSheetStgData[Trend],Threshold[#All],5,FALSE)</f>
        <v>5</v>
      </c>
      <c r="M3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2" spans="1:13" x14ac:dyDescent="0.25">
      <c r="A3632" t="s">
        <v>117</v>
      </c>
      <c r="B3632" t="s">
        <v>117</v>
      </c>
      <c r="C3632" t="s">
        <v>78</v>
      </c>
      <c r="D3632" s="1" t="s">
        <v>111</v>
      </c>
      <c r="E3632" t="s">
        <v>113</v>
      </c>
      <c r="F3632" t="s">
        <v>23</v>
      </c>
      <c r="G3632">
        <v>12</v>
      </c>
      <c r="H3632">
        <v>7</v>
      </c>
      <c r="I3632" s="5">
        <f>IFERROR(VLOOKUP(TrendSheetStgData[Population]&amp;TrendSheetStgData[Cost Basis]&amp;TrendSheetStgData[Period]&amp;TrendSheetStgData[Trend],TrendSheetPrdData[#All],9,FALSE),0)</f>
        <v>7</v>
      </c>
      <c r="J3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2" s="5">
        <f>VLOOKUP(TrendSheetStgData[Population]&amp;TrendSheetStgData[Trend],Threshold[#All],4,FALSE)</f>
        <v>10</v>
      </c>
      <c r="L3632" s="5">
        <f>VLOOKUP(TrendSheetStgData[Population]&amp;TrendSheetStgData[Trend],Threshold[#All],5,FALSE)</f>
        <v>5</v>
      </c>
      <c r="M3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3" spans="1:13" x14ac:dyDescent="0.25">
      <c r="A3633" t="s">
        <v>117</v>
      </c>
      <c r="B3633" t="s">
        <v>117</v>
      </c>
      <c r="C3633" t="s">
        <v>78</v>
      </c>
      <c r="D3633" s="1" t="s">
        <v>112</v>
      </c>
      <c r="E3633" t="s">
        <v>113</v>
      </c>
      <c r="F3633" t="s">
        <v>23</v>
      </c>
      <c r="G3633">
        <v>12</v>
      </c>
      <c r="H3633">
        <v>6</v>
      </c>
      <c r="I3633" s="5">
        <f>IFERROR(VLOOKUP(TrendSheetStgData[Population]&amp;TrendSheetStgData[Cost Basis]&amp;TrendSheetStgData[Period]&amp;TrendSheetStgData[Trend],TrendSheetPrdData[#All],9,FALSE),0)</f>
        <v>3</v>
      </c>
      <c r="J3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33" s="5">
        <f>VLOOKUP(TrendSheetStgData[Population]&amp;TrendSheetStgData[Trend],Threshold[#All],4,FALSE)</f>
        <v>10</v>
      </c>
      <c r="L3633" s="5">
        <f>VLOOKUP(TrendSheetStgData[Population]&amp;TrendSheetStgData[Trend],Threshold[#All],5,FALSE)</f>
        <v>5</v>
      </c>
      <c r="M3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34" spans="1:13" x14ac:dyDescent="0.25">
      <c r="A3634" t="s">
        <v>117</v>
      </c>
      <c r="B3634" t="s">
        <v>117</v>
      </c>
      <c r="C3634" t="s">
        <v>78</v>
      </c>
      <c r="D3634" s="1" t="s">
        <v>114</v>
      </c>
      <c r="E3634" t="s">
        <v>113</v>
      </c>
      <c r="F3634" t="s">
        <v>23</v>
      </c>
      <c r="G3634">
        <v>12</v>
      </c>
      <c r="H3634">
        <v>0</v>
      </c>
      <c r="I3634" s="5">
        <f>IFERROR(VLOOKUP(TrendSheetStgData[Population]&amp;TrendSheetStgData[Cost Basis]&amp;TrendSheetStgData[Period]&amp;TrendSheetStgData[Trend],TrendSheetPrdData[#All],9,FALSE),0)</f>
        <v>0</v>
      </c>
      <c r="J3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4" s="5">
        <f>VLOOKUP(TrendSheetStgData[Population]&amp;TrendSheetStgData[Trend],Threshold[#All],4,FALSE)</f>
        <v>10</v>
      </c>
      <c r="L3634" s="5">
        <f>VLOOKUP(TrendSheetStgData[Population]&amp;TrendSheetStgData[Trend],Threshold[#All],5,FALSE)</f>
        <v>5</v>
      </c>
      <c r="M3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5" spans="1:13" x14ac:dyDescent="0.25">
      <c r="A3635" t="s">
        <v>117</v>
      </c>
      <c r="B3635" t="s">
        <v>117</v>
      </c>
      <c r="C3635" t="s">
        <v>78</v>
      </c>
      <c r="D3635" s="1" t="s">
        <v>92</v>
      </c>
      <c r="E3635" t="s">
        <v>93</v>
      </c>
      <c r="F3635" t="s">
        <v>24</v>
      </c>
      <c r="G3635">
        <v>13</v>
      </c>
      <c r="H3635">
        <v>35974</v>
      </c>
      <c r="I3635" s="5">
        <f>IFERROR(VLOOKUP(TrendSheetStgData[Population]&amp;TrendSheetStgData[Cost Basis]&amp;TrendSheetStgData[Period]&amp;TrendSheetStgData[Trend],TrendSheetPrdData[#All],9,FALSE),0)</f>
        <v>35974</v>
      </c>
      <c r="J3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5" s="5">
        <f>VLOOKUP(TrendSheetStgData[Population]&amp;TrendSheetStgData[Trend],Threshold[#All],4,FALSE)</f>
        <v>10</v>
      </c>
      <c r="L3635" s="5">
        <f>VLOOKUP(TrendSheetStgData[Population]&amp;TrendSheetStgData[Trend],Threshold[#All],5,FALSE)</f>
        <v>5</v>
      </c>
      <c r="M3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6" spans="1:13" x14ac:dyDescent="0.25">
      <c r="A3636" t="s">
        <v>117</v>
      </c>
      <c r="B3636" t="s">
        <v>117</v>
      </c>
      <c r="C3636" t="s">
        <v>78</v>
      </c>
      <c r="D3636" s="1" t="s">
        <v>94</v>
      </c>
      <c r="E3636" t="s">
        <v>93</v>
      </c>
      <c r="F3636" t="s">
        <v>24</v>
      </c>
      <c r="G3636">
        <v>13</v>
      </c>
      <c r="H3636">
        <v>41881</v>
      </c>
      <c r="I3636" s="5">
        <f>IFERROR(VLOOKUP(TrendSheetStgData[Population]&amp;TrendSheetStgData[Cost Basis]&amp;TrendSheetStgData[Period]&amp;TrendSheetStgData[Trend],TrendSheetPrdData[#All],9,FALSE),0)</f>
        <v>41881</v>
      </c>
      <c r="J3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6" s="5">
        <f>VLOOKUP(TrendSheetStgData[Population]&amp;TrendSheetStgData[Trend],Threshold[#All],4,FALSE)</f>
        <v>10</v>
      </c>
      <c r="L3636" s="5">
        <f>VLOOKUP(TrendSheetStgData[Population]&amp;TrendSheetStgData[Trend],Threshold[#All],5,FALSE)</f>
        <v>5</v>
      </c>
      <c r="M3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7" spans="1:13" x14ac:dyDescent="0.25">
      <c r="A3637" t="s">
        <v>117</v>
      </c>
      <c r="B3637" t="s">
        <v>117</v>
      </c>
      <c r="C3637" t="s">
        <v>78</v>
      </c>
      <c r="D3637" s="1" t="s">
        <v>95</v>
      </c>
      <c r="E3637" t="s">
        <v>93</v>
      </c>
      <c r="F3637" t="s">
        <v>24</v>
      </c>
      <c r="G3637">
        <v>13</v>
      </c>
      <c r="H3637">
        <v>56781</v>
      </c>
      <c r="I3637" s="5">
        <f>IFERROR(VLOOKUP(TrendSheetStgData[Population]&amp;TrendSheetStgData[Cost Basis]&amp;TrendSheetStgData[Period]&amp;TrendSheetStgData[Trend],TrendSheetPrdData[#All],9,FALSE),0)</f>
        <v>56781</v>
      </c>
      <c r="J3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7" s="5">
        <f>VLOOKUP(TrendSheetStgData[Population]&amp;TrendSheetStgData[Trend],Threshold[#All],4,FALSE)</f>
        <v>10</v>
      </c>
      <c r="L3637" s="5">
        <f>VLOOKUP(TrendSheetStgData[Population]&amp;TrendSheetStgData[Trend],Threshold[#All],5,FALSE)</f>
        <v>5</v>
      </c>
      <c r="M3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8" spans="1:13" x14ac:dyDescent="0.25">
      <c r="A3638" t="s">
        <v>117</v>
      </c>
      <c r="B3638" t="s">
        <v>117</v>
      </c>
      <c r="C3638" t="s">
        <v>78</v>
      </c>
      <c r="D3638" s="1" t="s">
        <v>96</v>
      </c>
      <c r="E3638" t="s">
        <v>93</v>
      </c>
      <c r="F3638" t="s">
        <v>24</v>
      </c>
      <c r="G3638">
        <v>13</v>
      </c>
      <c r="H3638">
        <v>50559</v>
      </c>
      <c r="I3638" s="5">
        <f>IFERROR(VLOOKUP(TrendSheetStgData[Population]&amp;TrendSheetStgData[Cost Basis]&amp;TrendSheetStgData[Period]&amp;TrendSheetStgData[Trend],TrendSheetPrdData[#All],9,FALSE),0)</f>
        <v>50559</v>
      </c>
      <c r="J3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8" s="5">
        <f>VLOOKUP(TrendSheetStgData[Population]&amp;TrendSheetStgData[Trend],Threshold[#All],4,FALSE)</f>
        <v>10</v>
      </c>
      <c r="L3638" s="5">
        <f>VLOOKUP(TrendSheetStgData[Population]&amp;TrendSheetStgData[Trend],Threshold[#All],5,FALSE)</f>
        <v>5</v>
      </c>
      <c r="M3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39" spans="1:13" x14ac:dyDescent="0.25">
      <c r="A3639" t="s">
        <v>117</v>
      </c>
      <c r="B3639" t="s">
        <v>117</v>
      </c>
      <c r="C3639" t="s">
        <v>78</v>
      </c>
      <c r="D3639" s="1" t="s">
        <v>97</v>
      </c>
      <c r="E3639" t="s">
        <v>93</v>
      </c>
      <c r="F3639" t="s">
        <v>24</v>
      </c>
      <c r="G3639">
        <v>13</v>
      </c>
      <c r="H3639">
        <v>58259</v>
      </c>
      <c r="I3639" s="5">
        <f>IFERROR(VLOOKUP(TrendSheetStgData[Population]&amp;TrendSheetStgData[Cost Basis]&amp;TrendSheetStgData[Period]&amp;TrendSheetStgData[Trend],TrendSheetPrdData[#All],9,FALSE),0)</f>
        <v>58259</v>
      </c>
      <c r="J3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39" s="5">
        <f>VLOOKUP(TrendSheetStgData[Population]&amp;TrendSheetStgData[Trend],Threshold[#All],4,FALSE)</f>
        <v>10</v>
      </c>
      <c r="L3639" s="5">
        <f>VLOOKUP(TrendSheetStgData[Population]&amp;TrendSheetStgData[Trend],Threshold[#All],5,FALSE)</f>
        <v>5</v>
      </c>
      <c r="M3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0" spans="1:13" x14ac:dyDescent="0.25">
      <c r="A3640" t="s">
        <v>117</v>
      </c>
      <c r="B3640" t="s">
        <v>117</v>
      </c>
      <c r="C3640" t="s">
        <v>78</v>
      </c>
      <c r="D3640" s="1" t="s">
        <v>98</v>
      </c>
      <c r="E3640" t="s">
        <v>93</v>
      </c>
      <c r="F3640" t="s">
        <v>24</v>
      </c>
      <c r="G3640">
        <v>13</v>
      </c>
      <c r="H3640">
        <v>73305</v>
      </c>
      <c r="I3640" s="5">
        <f>IFERROR(VLOOKUP(TrendSheetStgData[Population]&amp;TrendSheetStgData[Cost Basis]&amp;TrendSheetStgData[Period]&amp;TrendSheetStgData[Trend],TrendSheetPrdData[#All],9,FALSE),0)</f>
        <v>73305</v>
      </c>
      <c r="J3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0" s="5">
        <f>VLOOKUP(TrendSheetStgData[Population]&amp;TrendSheetStgData[Trend],Threshold[#All],4,FALSE)</f>
        <v>10</v>
      </c>
      <c r="L3640" s="5">
        <f>VLOOKUP(TrendSheetStgData[Population]&amp;TrendSheetStgData[Trend],Threshold[#All],5,FALSE)</f>
        <v>5</v>
      </c>
      <c r="M3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1" spans="1:13" x14ac:dyDescent="0.25">
      <c r="A3641" t="s">
        <v>117</v>
      </c>
      <c r="B3641" t="s">
        <v>117</v>
      </c>
      <c r="C3641" t="s">
        <v>78</v>
      </c>
      <c r="D3641" s="1" t="s">
        <v>99</v>
      </c>
      <c r="E3641" t="s">
        <v>93</v>
      </c>
      <c r="F3641" t="s">
        <v>24</v>
      </c>
      <c r="G3641">
        <v>13</v>
      </c>
      <c r="H3641">
        <v>50448</v>
      </c>
      <c r="I3641" s="5">
        <f>IFERROR(VLOOKUP(TrendSheetStgData[Population]&amp;TrendSheetStgData[Cost Basis]&amp;TrendSheetStgData[Period]&amp;TrendSheetStgData[Trend],TrendSheetPrdData[#All],9,FALSE),0)</f>
        <v>50448</v>
      </c>
      <c r="J3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1" s="5">
        <f>VLOOKUP(TrendSheetStgData[Population]&amp;TrendSheetStgData[Trend],Threshold[#All],4,FALSE)</f>
        <v>10</v>
      </c>
      <c r="L3641" s="5">
        <f>VLOOKUP(TrendSheetStgData[Population]&amp;TrendSheetStgData[Trend],Threshold[#All],5,FALSE)</f>
        <v>5</v>
      </c>
      <c r="M3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2" spans="1:13" x14ac:dyDescent="0.25">
      <c r="A3642" t="s">
        <v>117</v>
      </c>
      <c r="B3642" t="s">
        <v>117</v>
      </c>
      <c r="C3642" t="s">
        <v>78</v>
      </c>
      <c r="D3642" s="1" t="s">
        <v>100</v>
      </c>
      <c r="E3642" t="s">
        <v>93</v>
      </c>
      <c r="F3642" t="s">
        <v>24</v>
      </c>
      <c r="G3642">
        <v>13</v>
      </c>
      <c r="H3642">
        <v>65649</v>
      </c>
      <c r="I3642" s="5">
        <f>IFERROR(VLOOKUP(TrendSheetStgData[Population]&amp;TrendSheetStgData[Cost Basis]&amp;TrendSheetStgData[Period]&amp;TrendSheetStgData[Trend],TrendSheetPrdData[#All],9,FALSE),0)</f>
        <v>65649</v>
      </c>
      <c r="J3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2" s="5">
        <f>VLOOKUP(TrendSheetStgData[Population]&amp;TrendSheetStgData[Trend],Threshold[#All],4,FALSE)</f>
        <v>10</v>
      </c>
      <c r="L3642" s="5">
        <f>VLOOKUP(TrendSheetStgData[Population]&amp;TrendSheetStgData[Trend],Threshold[#All],5,FALSE)</f>
        <v>5</v>
      </c>
      <c r="M3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3" spans="1:13" x14ac:dyDescent="0.25">
      <c r="A3643" t="s">
        <v>117</v>
      </c>
      <c r="B3643" t="s">
        <v>117</v>
      </c>
      <c r="C3643" t="s">
        <v>78</v>
      </c>
      <c r="D3643" s="1" t="s">
        <v>101</v>
      </c>
      <c r="E3643" t="s">
        <v>93</v>
      </c>
      <c r="F3643" t="s">
        <v>24</v>
      </c>
      <c r="G3643">
        <v>13</v>
      </c>
      <c r="H3643">
        <v>77754</v>
      </c>
      <c r="I3643" s="5">
        <f>IFERROR(VLOOKUP(TrendSheetStgData[Population]&amp;TrendSheetStgData[Cost Basis]&amp;TrendSheetStgData[Period]&amp;TrendSheetStgData[Trend],TrendSheetPrdData[#All],9,FALSE),0)</f>
        <v>77754</v>
      </c>
      <c r="J3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3" s="5">
        <f>VLOOKUP(TrendSheetStgData[Population]&amp;TrendSheetStgData[Trend],Threshold[#All],4,FALSE)</f>
        <v>10</v>
      </c>
      <c r="L3643" s="5">
        <f>VLOOKUP(TrendSheetStgData[Population]&amp;TrendSheetStgData[Trend],Threshold[#All],5,FALSE)</f>
        <v>5</v>
      </c>
      <c r="M3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4" spans="1:13" x14ac:dyDescent="0.25">
      <c r="A3644" t="s">
        <v>117</v>
      </c>
      <c r="B3644" t="s">
        <v>117</v>
      </c>
      <c r="C3644" t="s">
        <v>78</v>
      </c>
      <c r="D3644" s="1" t="s">
        <v>102</v>
      </c>
      <c r="E3644" t="s">
        <v>93</v>
      </c>
      <c r="F3644" t="s">
        <v>24</v>
      </c>
      <c r="G3644">
        <v>13</v>
      </c>
      <c r="H3644">
        <v>53772</v>
      </c>
      <c r="I3644" s="5">
        <f>IFERROR(VLOOKUP(TrendSheetStgData[Population]&amp;TrendSheetStgData[Cost Basis]&amp;TrendSheetStgData[Period]&amp;TrendSheetStgData[Trend],TrendSheetPrdData[#All],9,FALSE),0)</f>
        <v>53772</v>
      </c>
      <c r="J3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4" s="5">
        <f>VLOOKUP(TrendSheetStgData[Population]&amp;TrendSheetStgData[Trend],Threshold[#All],4,FALSE)</f>
        <v>10</v>
      </c>
      <c r="L3644" s="5">
        <f>VLOOKUP(TrendSheetStgData[Population]&amp;TrendSheetStgData[Trend],Threshold[#All],5,FALSE)</f>
        <v>5</v>
      </c>
      <c r="M3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5" spans="1:13" x14ac:dyDescent="0.25">
      <c r="A3645" t="s">
        <v>117</v>
      </c>
      <c r="B3645" t="s">
        <v>117</v>
      </c>
      <c r="C3645" t="s">
        <v>78</v>
      </c>
      <c r="D3645" s="1" t="s">
        <v>103</v>
      </c>
      <c r="E3645" t="s">
        <v>93</v>
      </c>
      <c r="F3645" t="s">
        <v>24</v>
      </c>
      <c r="G3645">
        <v>13</v>
      </c>
      <c r="H3645">
        <v>57151</v>
      </c>
      <c r="I3645" s="5">
        <f>IFERROR(VLOOKUP(TrendSheetStgData[Population]&amp;TrendSheetStgData[Cost Basis]&amp;TrendSheetStgData[Period]&amp;TrendSheetStgData[Trend],TrendSheetPrdData[#All],9,FALSE),0)</f>
        <v>55278</v>
      </c>
      <c r="J3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3.3883280871232677</v>
      </c>
      <c r="K3645" s="5">
        <f>VLOOKUP(TrendSheetStgData[Population]&amp;TrendSheetStgData[Trend],Threshold[#All],4,FALSE)</f>
        <v>10</v>
      </c>
      <c r="L3645" s="5">
        <f>VLOOKUP(TrendSheetStgData[Population]&amp;TrendSheetStgData[Trend],Threshold[#All],5,FALSE)</f>
        <v>5</v>
      </c>
      <c r="M3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46" spans="1:13" x14ac:dyDescent="0.25">
      <c r="A3646" t="s">
        <v>117</v>
      </c>
      <c r="B3646" t="s">
        <v>117</v>
      </c>
      <c r="C3646" t="s">
        <v>78</v>
      </c>
      <c r="D3646" s="1" t="s">
        <v>104</v>
      </c>
      <c r="E3646" t="s">
        <v>93</v>
      </c>
      <c r="F3646" t="s">
        <v>24</v>
      </c>
      <c r="G3646">
        <v>13</v>
      </c>
      <c r="H3646">
        <v>64653</v>
      </c>
      <c r="I3646" s="5">
        <f>IFERROR(VLOOKUP(TrendSheetStgData[Population]&amp;TrendSheetStgData[Cost Basis]&amp;TrendSheetStgData[Period]&amp;TrendSheetStgData[Trend],TrendSheetPrdData[#All],9,FALSE),0)</f>
        <v>63417</v>
      </c>
      <c r="J3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1.9490042102275416</v>
      </c>
      <c r="K3646" s="5">
        <f>VLOOKUP(TrendSheetStgData[Population]&amp;TrendSheetStgData[Trend],Threshold[#All],4,FALSE)</f>
        <v>10</v>
      </c>
      <c r="L3646" s="5">
        <f>VLOOKUP(TrendSheetStgData[Population]&amp;TrendSheetStgData[Trend],Threshold[#All],5,FALSE)</f>
        <v>5</v>
      </c>
      <c r="M3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47" spans="1:13" x14ac:dyDescent="0.25">
      <c r="A3647" t="s">
        <v>117</v>
      </c>
      <c r="B3647" t="s">
        <v>117</v>
      </c>
      <c r="C3647" t="s">
        <v>78</v>
      </c>
      <c r="D3647" s="1" t="s">
        <v>105</v>
      </c>
      <c r="E3647" t="s">
        <v>93</v>
      </c>
      <c r="F3647" t="s">
        <v>24</v>
      </c>
      <c r="G3647">
        <v>13</v>
      </c>
      <c r="H3647">
        <v>70085</v>
      </c>
      <c r="I3647" s="5">
        <f>IFERROR(VLOOKUP(TrendSheetStgData[Population]&amp;TrendSheetStgData[Cost Basis]&amp;TrendSheetStgData[Period]&amp;TrendSheetStgData[Trend],TrendSheetPrdData[#All],9,FALSE),0)</f>
        <v>70085</v>
      </c>
      <c r="J3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7" s="5">
        <f>VLOOKUP(TrendSheetStgData[Population]&amp;TrendSheetStgData[Trend],Threshold[#All],4,FALSE)</f>
        <v>10</v>
      </c>
      <c r="L3647" s="5">
        <f>VLOOKUP(TrendSheetStgData[Population]&amp;TrendSheetStgData[Trend],Threshold[#All],5,FALSE)</f>
        <v>5</v>
      </c>
      <c r="M3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8" spans="1:13" x14ac:dyDescent="0.25">
      <c r="A3648" t="s">
        <v>117</v>
      </c>
      <c r="B3648" t="s">
        <v>117</v>
      </c>
      <c r="C3648" t="s">
        <v>78</v>
      </c>
      <c r="D3648" s="1" t="s">
        <v>106</v>
      </c>
      <c r="E3648" t="s">
        <v>93</v>
      </c>
      <c r="F3648" t="s">
        <v>24</v>
      </c>
      <c r="G3648">
        <v>13</v>
      </c>
      <c r="H3648">
        <v>51969</v>
      </c>
      <c r="I3648" s="5">
        <f>IFERROR(VLOOKUP(TrendSheetStgData[Population]&amp;TrendSheetStgData[Cost Basis]&amp;TrendSheetStgData[Period]&amp;TrendSheetStgData[Trend],TrendSheetPrdData[#All],9,FALSE),0)</f>
        <v>51969</v>
      </c>
      <c r="J3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8" s="5">
        <f>VLOOKUP(TrendSheetStgData[Population]&amp;TrendSheetStgData[Trend],Threshold[#All],4,FALSE)</f>
        <v>10</v>
      </c>
      <c r="L3648" s="5">
        <f>VLOOKUP(TrendSheetStgData[Population]&amp;TrendSheetStgData[Trend],Threshold[#All],5,FALSE)</f>
        <v>5</v>
      </c>
      <c r="M3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49" spans="1:13" x14ac:dyDescent="0.25">
      <c r="A3649" t="s">
        <v>117</v>
      </c>
      <c r="B3649" t="s">
        <v>117</v>
      </c>
      <c r="C3649" t="s">
        <v>78</v>
      </c>
      <c r="D3649" s="1" t="s">
        <v>107</v>
      </c>
      <c r="E3649" t="s">
        <v>93</v>
      </c>
      <c r="F3649" t="s">
        <v>24</v>
      </c>
      <c r="G3649">
        <v>13</v>
      </c>
      <c r="H3649">
        <v>95591</v>
      </c>
      <c r="I3649" s="5">
        <f>IFERROR(VLOOKUP(TrendSheetStgData[Population]&amp;TrendSheetStgData[Cost Basis]&amp;TrendSheetStgData[Period]&amp;TrendSheetStgData[Trend],TrendSheetPrdData[#All],9,FALSE),0)</f>
        <v>95591</v>
      </c>
      <c r="J3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49" s="5">
        <f>VLOOKUP(TrendSheetStgData[Population]&amp;TrendSheetStgData[Trend],Threshold[#All],4,FALSE)</f>
        <v>10</v>
      </c>
      <c r="L3649" s="5">
        <f>VLOOKUP(TrendSheetStgData[Population]&amp;TrendSheetStgData[Trend],Threshold[#All],5,FALSE)</f>
        <v>5</v>
      </c>
      <c r="M3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0" spans="1:13" x14ac:dyDescent="0.25">
      <c r="A3650" t="s">
        <v>117</v>
      </c>
      <c r="B3650" t="s">
        <v>117</v>
      </c>
      <c r="C3650" t="s">
        <v>78</v>
      </c>
      <c r="D3650" s="1" t="s">
        <v>108</v>
      </c>
      <c r="E3650" t="s">
        <v>93</v>
      </c>
      <c r="F3650" t="s">
        <v>24</v>
      </c>
      <c r="G3650">
        <v>13</v>
      </c>
      <c r="H3650">
        <v>58522</v>
      </c>
      <c r="I3650" s="5">
        <f>IFERROR(VLOOKUP(TrendSheetStgData[Population]&amp;TrendSheetStgData[Cost Basis]&amp;TrendSheetStgData[Period]&amp;TrendSheetStgData[Trend],TrendSheetPrdData[#All],9,FALSE),0)</f>
        <v>58522</v>
      </c>
      <c r="J3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0" s="5">
        <f>VLOOKUP(TrendSheetStgData[Population]&amp;TrendSheetStgData[Trend],Threshold[#All],4,FALSE)</f>
        <v>10</v>
      </c>
      <c r="L3650" s="5">
        <f>VLOOKUP(TrendSheetStgData[Population]&amp;TrendSheetStgData[Trend],Threshold[#All],5,FALSE)</f>
        <v>5</v>
      </c>
      <c r="M3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1" spans="1:13" x14ac:dyDescent="0.25">
      <c r="A3651" t="s">
        <v>117</v>
      </c>
      <c r="B3651" t="s">
        <v>117</v>
      </c>
      <c r="C3651" t="s">
        <v>78</v>
      </c>
      <c r="D3651" s="1" t="s">
        <v>109</v>
      </c>
      <c r="E3651" t="s">
        <v>93</v>
      </c>
      <c r="F3651" t="s">
        <v>24</v>
      </c>
      <c r="G3651">
        <v>13</v>
      </c>
      <c r="H3651">
        <v>41082</v>
      </c>
      <c r="I3651" s="5">
        <f>IFERROR(VLOOKUP(TrendSheetStgData[Population]&amp;TrendSheetStgData[Cost Basis]&amp;TrendSheetStgData[Period]&amp;TrendSheetStgData[Trend],TrendSheetPrdData[#All],9,FALSE),0)</f>
        <v>41082</v>
      </c>
      <c r="J3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1" s="5">
        <f>VLOOKUP(TrendSheetStgData[Population]&amp;TrendSheetStgData[Trend],Threshold[#All],4,FALSE)</f>
        <v>10</v>
      </c>
      <c r="L3651" s="5">
        <f>VLOOKUP(TrendSheetStgData[Population]&amp;TrendSheetStgData[Trend],Threshold[#All],5,FALSE)</f>
        <v>5</v>
      </c>
      <c r="M3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2" spans="1:13" x14ac:dyDescent="0.25">
      <c r="A3652" t="s">
        <v>117</v>
      </c>
      <c r="B3652" t="s">
        <v>117</v>
      </c>
      <c r="C3652" t="s">
        <v>78</v>
      </c>
      <c r="D3652" s="1" t="s">
        <v>110</v>
      </c>
      <c r="E3652" t="s">
        <v>113</v>
      </c>
      <c r="F3652" t="s">
        <v>24</v>
      </c>
      <c r="G3652">
        <v>13</v>
      </c>
      <c r="H3652">
        <v>35126</v>
      </c>
      <c r="I3652" s="5">
        <f>IFERROR(VLOOKUP(TrendSheetStgData[Population]&amp;TrendSheetStgData[Cost Basis]&amp;TrendSheetStgData[Period]&amp;TrendSheetStgData[Trend],TrendSheetPrdData[#All],9,FALSE),0)</f>
        <v>33567</v>
      </c>
      <c r="J3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4.6444424583668482</v>
      </c>
      <c r="K3652" s="5">
        <f>VLOOKUP(TrendSheetStgData[Population]&amp;TrendSheetStgData[Trend],Threshold[#All],4,FALSE)</f>
        <v>10</v>
      </c>
      <c r="L3652" s="5">
        <f>VLOOKUP(TrendSheetStgData[Population]&amp;TrendSheetStgData[Trend],Threshold[#All],5,FALSE)</f>
        <v>5</v>
      </c>
      <c r="M3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53" spans="1:13" x14ac:dyDescent="0.25">
      <c r="A3653" t="s">
        <v>117</v>
      </c>
      <c r="B3653" t="s">
        <v>117</v>
      </c>
      <c r="C3653" t="s">
        <v>78</v>
      </c>
      <c r="D3653" s="1" t="s">
        <v>111</v>
      </c>
      <c r="E3653" t="s">
        <v>113</v>
      </c>
      <c r="F3653" t="s">
        <v>24</v>
      </c>
      <c r="G3653">
        <v>13</v>
      </c>
      <c r="H3653">
        <v>44282</v>
      </c>
      <c r="I3653" s="5">
        <f>IFERROR(VLOOKUP(TrendSheetStgData[Population]&amp;TrendSheetStgData[Cost Basis]&amp;TrendSheetStgData[Period]&amp;TrendSheetStgData[Trend],TrendSheetPrdData[#All],9,FALSE),0)</f>
        <v>42093</v>
      </c>
      <c r="J3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5.2003896134749246</v>
      </c>
      <c r="K3653" s="5">
        <f>VLOOKUP(TrendSheetStgData[Population]&amp;TrendSheetStgData[Trend],Threshold[#All],4,FALSE)</f>
        <v>10</v>
      </c>
      <c r="L3653" s="5">
        <f>VLOOKUP(TrendSheetStgData[Population]&amp;TrendSheetStgData[Trend],Threshold[#All],5,FALSE)</f>
        <v>5</v>
      </c>
      <c r="M3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654" spans="1:13" x14ac:dyDescent="0.25">
      <c r="A3654" t="s">
        <v>117</v>
      </c>
      <c r="B3654" t="s">
        <v>117</v>
      </c>
      <c r="C3654" t="s">
        <v>78</v>
      </c>
      <c r="D3654" s="1" t="s">
        <v>112</v>
      </c>
      <c r="E3654" t="s">
        <v>113</v>
      </c>
      <c r="F3654" t="s">
        <v>24</v>
      </c>
      <c r="G3654">
        <v>13</v>
      </c>
      <c r="H3654">
        <v>41268</v>
      </c>
      <c r="I3654" s="5">
        <f>IFERROR(VLOOKUP(TrendSheetStgData[Population]&amp;TrendSheetStgData[Cost Basis]&amp;TrendSheetStgData[Period]&amp;TrendSheetStgData[Trend],TrendSheetPrdData[#All],9,FALSE),0)</f>
        <v>4679</v>
      </c>
      <c r="J3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781.98332977131861</v>
      </c>
      <c r="K3654" s="5">
        <f>VLOOKUP(TrendSheetStgData[Population]&amp;TrendSheetStgData[Trend],Threshold[#All],4,FALSE)</f>
        <v>10</v>
      </c>
      <c r="L3654" s="5">
        <f>VLOOKUP(TrendSheetStgData[Population]&amp;TrendSheetStgData[Trend],Threshold[#All],5,FALSE)</f>
        <v>5</v>
      </c>
      <c r="M3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55" spans="1:13" x14ac:dyDescent="0.25">
      <c r="A3655" t="s">
        <v>117</v>
      </c>
      <c r="B3655" t="s">
        <v>117</v>
      </c>
      <c r="C3655" t="s">
        <v>78</v>
      </c>
      <c r="D3655" s="1" t="s">
        <v>114</v>
      </c>
      <c r="E3655" t="s">
        <v>113</v>
      </c>
      <c r="F3655" t="s">
        <v>24</v>
      </c>
      <c r="G3655">
        <v>13</v>
      </c>
      <c r="H3655">
        <v>13300</v>
      </c>
      <c r="I3655" s="5">
        <f>IFERROR(VLOOKUP(TrendSheetStgData[Population]&amp;TrendSheetStgData[Cost Basis]&amp;TrendSheetStgData[Period]&amp;TrendSheetStgData[Trend],TrendSheetPrdData[#All],9,FALSE),0)</f>
        <v>0</v>
      </c>
      <c r="J3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55" s="5">
        <f>VLOOKUP(TrendSheetStgData[Population]&amp;TrendSheetStgData[Trend],Threshold[#All],4,FALSE)</f>
        <v>10</v>
      </c>
      <c r="L3655" s="5">
        <f>VLOOKUP(TrendSheetStgData[Population]&amp;TrendSheetStgData[Trend],Threshold[#All],5,FALSE)</f>
        <v>5</v>
      </c>
      <c r="M3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56" spans="1:13" x14ac:dyDescent="0.25">
      <c r="A3656" t="s">
        <v>117</v>
      </c>
      <c r="B3656" t="s">
        <v>117</v>
      </c>
      <c r="C3656" t="s">
        <v>78</v>
      </c>
      <c r="D3656" s="1" t="s">
        <v>92</v>
      </c>
      <c r="E3656" t="s">
        <v>93</v>
      </c>
      <c r="F3656" t="s">
        <v>25</v>
      </c>
      <c r="G3656">
        <v>14</v>
      </c>
      <c r="H3656">
        <v>135</v>
      </c>
      <c r="I3656" s="5">
        <f>IFERROR(VLOOKUP(TrendSheetStgData[Population]&amp;TrendSheetStgData[Cost Basis]&amp;TrendSheetStgData[Period]&amp;TrendSheetStgData[Trend],TrendSheetPrdData[#All],9,FALSE),0)</f>
        <v>135</v>
      </c>
      <c r="J3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6" s="5">
        <f>VLOOKUP(TrendSheetStgData[Population]&amp;TrendSheetStgData[Trend],Threshold[#All],4,FALSE)</f>
        <v>10</v>
      </c>
      <c r="L3656" s="5">
        <f>VLOOKUP(TrendSheetStgData[Population]&amp;TrendSheetStgData[Trend],Threshold[#All],5,FALSE)</f>
        <v>5</v>
      </c>
      <c r="M3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7" spans="1:13" x14ac:dyDescent="0.25">
      <c r="A3657" t="s">
        <v>117</v>
      </c>
      <c r="B3657" t="s">
        <v>117</v>
      </c>
      <c r="C3657" t="s">
        <v>78</v>
      </c>
      <c r="D3657" s="1" t="s">
        <v>94</v>
      </c>
      <c r="E3657" t="s">
        <v>93</v>
      </c>
      <c r="F3657" t="s">
        <v>25</v>
      </c>
      <c r="G3657">
        <v>14</v>
      </c>
      <c r="H3657">
        <v>165</v>
      </c>
      <c r="I3657" s="5">
        <f>IFERROR(VLOOKUP(TrendSheetStgData[Population]&amp;TrendSheetStgData[Cost Basis]&amp;TrendSheetStgData[Period]&amp;TrendSheetStgData[Trend],TrendSheetPrdData[#All],9,FALSE),0)</f>
        <v>165</v>
      </c>
      <c r="J3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7" s="5">
        <f>VLOOKUP(TrendSheetStgData[Population]&amp;TrendSheetStgData[Trend],Threshold[#All],4,FALSE)</f>
        <v>10</v>
      </c>
      <c r="L3657" s="5">
        <f>VLOOKUP(TrendSheetStgData[Population]&amp;TrendSheetStgData[Trend],Threshold[#All],5,FALSE)</f>
        <v>5</v>
      </c>
      <c r="M3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8" spans="1:13" x14ac:dyDescent="0.25">
      <c r="A3658" t="s">
        <v>117</v>
      </c>
      <c r="B3658" t="s">
        <v>117</v>
      </c>
      <c r="C3658" t="s">
        <v>78</v>
      </c>
      <c r="D3658" s="1" t="s">
        <v>95</v>
      </c>
      <c r="E3658" t="s">
        <v>93</v>
      </c>
      <c r="F3658" t="s">
        <v>25</v>
      </c>
      <c r="G3658">
        <v>14</v>
      </c>
      <c r="H3658">
        <v>200</v>
      </c>
      <c r="I3658" s="5">
        <f>IFERROR(VLOOKUP(TrendSheetStgData[Population]&amp;TrendSheetStgData[Cost Basis]&amp;TrendSheetStgData[Period]&amp;TrendSheetStgData[Trend],TrendSheetPrdData[#All],9,FALSE),0)</f>
        <v>200</v>
      </c>
      <c r="J3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8" s="5">
        <f>VLOOKUP(TrendSheetStgData[Population]&amp;TrendSheetStgData[Trend],Threshold[#All],4,FALSE)</f>
        <v>10</v>
      </c>
      <c r="L3658" s="5">
        <f>VLOOKUP(TrendSheetStgData[Population]&amp;TrendSheetStgData[Trend],Threshold[#All],5,FALSE)</f>
        <v>5</v>
      </c>
      <c r="M3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59" spans="1:13" x14ac:dyDescent="0.25">
      <c r="A3659" t="s">
        <v>117</v>
      </c>
      <c r="B3659" t="s">
        <v>117</v>
      </c>
      <c r="C3659" t="s">
        <v>78</v>
      </c>
      <c r="D3659" s="1" t="s">
        <v>96</v>
      </c>
      <c r="E3659" t="s">
        <v>93</v>
      </c>
      <c r="F3659" t="s">
        <v>25</v>
      </c>
      <c r="G3659">
        <v>14</v>
      </c>
      <c r="H3659">
        <v>156</v>
      </c>
      <c r="I3659" s="5">
        <f>IFERROR(VLOOKUP(TrendSheetStgData[Population]&amp;TrendSheetStgData[Cost Basis]&amp;TrendSheetStgData[Period]&amp;TrendSheetStgData[Trend],TrendSheetPrdData[#All],9,FALSE),0)</f>
        <v>156</v>
      </c>
      <c r="J3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59" s="5">
        <f>VLOOKUP(TrendSheetStgData[Population]&amp;TrendSheetStgData[Trend],Threshold[#All],4,FALSE)</f>
        <v>10</v>
      </c>
      <c r="L3659" s="5">
        <f>VLOOKUP(TrendSheetStgData[Population]&amp;TrendSheetStgData[Trend],Threshold[#All],5,FALSE)</f>
        <v>5</v>
      </c>
      <c r="M3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0" spans="1:13" x14ac:dyDescent="0.25">
      <c r="A3660" t="s">
        <v>117</v>
      </c>
      <c r="B3660" t="s">
        <v>117</v>
      </c>
      <c r="C3660" t="s">
        <v>78</v>
      </c>
      <c r="D3660" s="1" t="s">
        <v>97</v>
      </c>
      <c r="E3660" t="s">
        <v>93</v>
      </c>
      <c r="F3660" t="s">
        <v>25</v>
      </c>
      <c r="G3660">
        <v>14</v>
      </c>
      <c r="H3660">
        <v>150</v>
      </c>
      <c r="I3660" s="5">
        <f>IFERROR(VLOOKUP(TrendSheetStgData[Population]&amp;TrendSheetStgData[Cost Basis]&amp;TrendSheetStgData[Period]&amp;TrendSheetStgData[Trend],TrendSheetPrdData[#All],9,FALSE),0)</f>
        <v>150</v>
      </c>
      <c r="J3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0" s="5">
        <f>VLOOKUP(TrendSheetStgData[Population]&amp;TrendSheetStgData[Trend],Threshold[#All],4,FALSE)</f>
        <v>10</v>
      </c>
      <c r="L3660" s="5">
        <f>VLOOKUP(TrendSheetStgData[Population]&amp;TrendSheetStgData[Trend],Threshold[#All],5,FALSE)</f>
        <v>5</v>
      </c>
      <c r="M3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1" spans="1:13" x14ac:dyDescent="0.25">
      <c r="A3661" t="s">
        <v>117</v>
      </c>
      <c r="B3661" t="s">
        <v>117</v>
      </c>
      <c r="C3661" t="s">
        <v>78</v>
      </c>
      <c r="D3661" s="1" t="s">
        <v>98</v>
      </c>
      <c r="E3661" t="s">
        <v>93</v>
      </c>
      <c r="F3661" t="s">
        <v>25</v>
      </c>
      <c r="G3661">
        <v>14</v>
      </c>
      <c r="H3661">
        <v>172</v>
      </c>
      <c r="I3661" s="5">
        <f>IFERROR(VLOOKUP(TrendSheetStgData[Population]&amp;TrendSheetStgData[Cost Basis]&amp;TrendSheetStgData[Period]&amp;TrendSheetStgData[Trend],TrendSheetPrdData[#All],9,FALSE),0)</f>
        <v>172</v>
      </c>
      <c r="J3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1" s="5">
        <f>VLOOKUP(TrendSheetStgData[Population]&amp;TrendSheetStgData[Trend],Threshold[#All],4,FALSE)</f>
        <v>10</v>
      </c>
      <c r="L3661" s="5">
        <f>VLOOKUP(TrendSheetStgData[Population]&amp;TrendSheetStgData[Trend],Threshold[#All],5,FALSE)</f>
        <v>5</v>
      </c>
      <c r="M3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2" spans="1:13" x14ac:dyDescent="0.25">
      <c r="A3662" t="s">
        <v>117</v>
      </c>
      <c r="B3662" t="s">
        <v>117</v>
      </c>
      <c r="C3662" t="s">
        <v>78</v>
      </c>
      <c r="D3662" s="1" t="s">
        <v>99</v>
      </c>
      <c r="E3662" t="s">
        <v>93</v>
      </c>
      <c r="F3662" t="s">
        <v>25</v>
      </c>
      <c r="G3662">
        <v>14</v>
      </c>
      <c r="H3662">
        <v>191</v>
      </c>
      <c r="I3662" s="5">
        <f>IFERROR(VLOOKUP(TrendSheetStgData[Population]&amp;TrendSheetStgData[Cost Basis]&amp;TrendSheetStgData[Period]&amp;TrendSheetStgData[Trend],TrendSheetPrdData[#All],9,FALSE),0)</f>
        <v>191</v>
      </c>
      <c r="J3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2" s="5">
        <f>VLOOKUP(TrendSheetStgData[Population]&amp;TrendSheetStgData[Trend],Threshold[#All],4,FALSE)</f>
        <v>10</v>
      </c>
      <c r="L3662" s="5">
        <f>VLOOKUP(TrendSheetStgData[Population]&amp;TrendSheetStgData[Trend],Threshold[#All],5,FALSE)</f>
        <v>5</v>
      </c>
      <c r="M3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3" spans="1:13" x14ac:dyDescent="0.25">
      <c r="A3663" t="s">
        <v>117</v>
      </c>
      <c r="B3663" t="s">
        <v>117</v>
      </c>
      <c r="C3663" t="s">
        <v>78</v>
      </c>
      <c r="D3663" s="1" t="s">
        <v>100</v>
      </c>
      <c r="E3663" t="s">
        <v>93</v>
      </c>
      <c r="F3663" t="s">
        <v>25</v>
      </c>
      <c r="G3663">
        <v>14</v>
      </c>
      <c r="H3663">
        <v>188</v>
      </c>
      <c r="I3663" s="5">
        <f>IFERROR(VLOOKUP(TrendSheetStgData[Population]&amp;TrendSheetStgData[Cost Basis]&amp;TrendSheetStgData[Period]&amp;TrendSheetStgData[Trend],TrendSheetPrdData[#All],9,FALSE),0)</f>
        <v>188</v>
      </c>
      <c r="J3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3" s="5">
        <f>VLOOKUP(TrendSheetStgData[Population]&amp;TrendSheetStgData[Trend],Threshold[#All],4,FALSE)</f>
        <v>10</v>
      </c>
      <c r="L3663" s="5">
        <f>VLOOKUP(TrendSheetStgData[Population]&amp;TrendSheetStgData[Trend],Threshold[#All],5,FALSE)</f>
        <v>5</v>
      </c>
      <c r="M3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4" spans="1:13" x14ac:dyDescent="0.25">
      <c r="A3664" t="s">
        <v>117</v>
      </c>
      <c r="B3664" t="s">
        <v>117</v>
      </c>
      <c r="C3664" t="s">
        <v>78</v>
      </c>
      <c r="D3664" s="1" t="s">
        <v>101</v>
      </c>
      <c r="E3664" t="s">
        <v>93</v>
      </c>
      <c r="F3664" t="s">
        <v>25</v>
      </c>
      <c r="G3664">
        <v>14</v>
      </c>
      <c r="H3664">
        <v>190</v>
      </c>
      <c r="I3664" s="5">
        <f>IFERROR(VLOOKUP(TrendSheetStgData[Population]&amp;TrendSheetStgData[Cost Basis]&amp;TrendSheetStgData[Period]&amp;TrendSheetStgData[Trend],TrendSheetPrdData[#All],9,FALSE),0)</f>
        <v>190</v>
      </c>
      <c r="J3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4" s="5">
        <f>VLOOKUP(TrendSheetStgData[Population]&amp;TrendSheetStgData[Trend],Threshold[#All],4,FALSE)</f>
        <v>10</v>
      </c>
      <c r="L3664" s="5">
        <f>VLOOKUP(TrendSheetStgData[Population]&amp;TrendSheetStgData[Trend],Threshold[#All],5,FALSE)</f>
        <v>5</v>
      </c>
      <c r="M3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5" spans="1:13" x14ac:dyDescent="0.25">
      <c r="A3665" t="s">
        <v>117</v>
      </c>
      <c r="B3665" t="s">
        <v>117</v>
      </c>
      <c r="C3665" t="s">
        <v>78</v>
      </c>
      <c r="D3665" s="1" t="s">
        <v>102</v>
      </c>
      <c r="E3665" t="s">
        <v>93</v>
      </c>
      <c r="F3665" t="s">
        <v>25</v>
      </c>
      <c r="G3665">
        <v>14</v>
      </c>
      <c r="H3665">
        <v>166</v>
      </c>
      <c r="I3665" s="5">
        <f>IFERROR(VLOOKUP(TrendSheetStgData[Population]&amp;TrendSheetStgData[Cost Basis]&amp;TrendSheetStgData[Period]&amp;TrendSheetStgData[Trend],TrendSheetPrdData[#All],9,FALSE),0)</f>
        <v>166</v>
      </c>
      <c r="J3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5" s="5">
        <f>VLOOKUP(TrendSheetStgData[Population]&amp;TrendSheetStgData[Trend],Threshold[#All],4,FALSE)</f>
        <v>10</v>
      </c>
      <c r="L3665" s="5">
        <f>VLOOKUP(TrendSheetStgData[Population]&amp;TrendSheetStgData[Trend],Threshold[#All],5,FALSE)</f>
        <v>5</v>
      </c>
      <c r="M3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6" spans="1:13" x14ac:dyDescent="0.25">
      <c r="A3666" t="s">
        <v>117</v>
      </c>
      <c r="B3666" t="s">
        <v>117</v>
      </c>
      <c r="C3666" t="s">
        <v>78</v>
      </c>
      <c r="D3666" s="1" t="s">
        <v>103</v>
      </c>
      <c r="E3666" t="s">
        <v>93</v>
      </c>
      <c r="F3666" t="s">
        <v>25</v>
      </c>
      <c r="G3666">
        <v>14</v>
      </c>
      <c r="H3666">
        <v>155</v>
      </c>
      <c r="I3666" s="5">
        <f>IFERROR(VLOOKUP(TrendSheetStgData[Population]&amp;TrendSheetStgData[Cost Basis]&amp;TrendSheetStgData[Period]&amp;TrendSheetStgData[Trend],TrendSheetPrdData[#All],9,FALSE),0)</f>
        <v>152</v>
      </c>
      <c r="J3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1.9736842105263157</v>
      </c>
      <c r="K3666" s="5">
        <f>VLOOKUP(TrendSheetStgData[Population]&amp;TrendSheetStgData[Trend],Threshold[#All],4,FALSE)</f>
        <v>10</v>
      </c>
      <c r="L3666" s="5">
        <f>VLOOKUP(TrendSheetStgData[Population]&amp;TrendSheetStgData[Trend],Threshold[#All],5,FALSE)</f>
        <v>5</v>
      </c>
      <c r="M3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67" spans="1:13" x14ac:dyDescent="0.25">
      <c r="A3667" t="s">
        <v>117</v>
      </c>
      <c r="B3667" t="s">
        <v>117</v>
      </c>
      <c r="C3667" t="s">
        <v>78</v>
      </c>
      <c r="D3667" s="1" t="s">
        <v>104</v>
      </c>
      <c r="E3667" t="s">
        <v>93</v>
      </c>
      <c r="F3667" t="s">
        <v>25</v>
      </c>
      <c r="G3667">
        <v>14</v>
      </c>
      <c r="H3667">
        <v>148</v>
      </c>
      <c r="I3667" s="5">
        <f>IFERROR(VLOOKUP(TrendSheetStgData[Population]&amp;TrendSheetStgData[Cost Basis]&amp;TrendSheetStgData[Period]&amp;TrendSheetStgData[Trend],TrendSheetPrdData[#All],9,FALSE),0)</f>
        <v>146</v>
      </c>
      <c r="J3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1.3698630136986301</v>
      </c>
      <c r="K3667" s="5">
        <f>VLOOKUP(TrendSheetStgData[Population]&amp;TrendSheetStgData[Trend],Threshold[#All],4,FALSE)</f>
        <v>10</v>
      </c>
      <c r="L3667" s="5">
        <f>VLOOKUP(TrendSheetStgData[Population]&amp;TrendSheetStgData[Trend],Threshold[#All],5,FALSE)</f>
        <v>5</v>
      </c>
      <c r="M3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68" spans="1:13" x14ac:dyDescent="0.25">
      <c r="A3668" t="s">
        <v>117</v>
      </c>
      <c r="B3668" t="s">
        <v>117</v>
      </c>
      <c r="C3668" t="s">
        <v>78</v>
      </c>
      <c r="D3668" s="1" t="s">
        <v>105</v>
      </c>
      <c r="E3668" t="s">
        <v>93</v>
      </c>
      <c r="F3668" t="s">
        <v>25</v>
      </c>
      <c r="G3668">
        <v>14</v>
      </c>
      <c r="H3668">
        <v>159</v>
      </c>
      <c r="I3668" s="5">
        <f>IFERROR(VLOOKUP(TrendSheetStgData[Population]&amp;TrendSheetStgData[Cost Basis]&amp;TrendSheetStgData[Period]&amp;TrendSheetStgData[Trend],TrendSheetPrdData[#All],9,FALSE),0)</f>
        <v>159</v>
      </c>
      <c r="J3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8" s="5">
        <f>VLOOKUP(TrendSheetStgData[Population]&amp;TrendSheetStgData[Trend],Threshold[#All],4,FALSE)</f>
        <v>10</v>
      </c>
      <c r="L3668" s="5">
        <f>VLOOKUP(TrendSheetStgData[Population]&amp;TrendSheetStgData[Trend],Threshold[#All],5,FALSE)</f>
        <v>5</v>
      </c>
      <c r="M3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69" spans="1:13" x14ac:dyDescent="0.25">
      <c r="A3669" t="s">
        <v>117</v>
      </c>
      <c r="B3669" t="s">
        <v>117</v>
      </c>
      <c r="C3669" t="s">
        <v>78</v>
      </c>
      <c r="D3669" s="1" t="s">
        <v>106</v>
      </c>
      <c r="E3669" t="s">
        <v>93</v>
      </c>
      <c r="F3669" t="s">
        <v>25</v>
      </c>
      <c r="G3669">
        <v>14</v>
      </c>
      <c r="H3669">
        <v>145</v>
      </c>
      <c r="I3669" s="5">
        <f>IFERROR(VLOOKUP(TrendSheetStgData[Population]&amp;TrendSheetStgData[Cost Basis]&amp;TrendSheetStgData[Period]&amp;TrendSheetStgData[Trend],TrendSheetPrdData[#All],9,FALSE),0)</f>
        <v>145</v>
      </c>
      <c r="J3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69" s="5">
        <f>VLOOKUP(TrendSheetStgData[Population]&amp;TrendSheetStgData[Trend],Threshold[#All],4,FALSE)</f>
        <v>10</v>
      </c>
      <c r="L3669" s="5">
        <f>VLOOKUP(TrendSheetStgData[Population]&amp;TrendSheetStgData[Trend],Threshold[#All],5,FALSE)</f>
        <v>5</v>
      </c>
      <c r="M3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0" spans="1:13" x14ac:dyDescent="0.25">
      <c r="A3670" t="s">
        <v>117</v>
      </c>
      <c r="B3670" t="s">
        <v>117</v>
      </c>
      <c r="C3670" t="s">
        <v>78</v>
      </c>
      <c r="D3670" s="1" t="s">
        <v>107</v>
      </c>
      <c r="E3670" t="s">
        <v>93</v>
      </c>
      <c r="F3670" t="s">
        <v>25</v>
      </c>
      <c r="G3670">
        <v>14</v>
      </c>
      <c r="H3670">
        <v>186</v>
      </c>
      <c r="I3670" s="5">
        <f>IFERROR(VLOOKUP(TrendSheetStgData[Population]&amp;TrendSheetStgData[Cost Basis]&amp;TrendSheetStgData[Period]&amp;TrendSheetStgData[Trend],TrendSheetPrdData[#All],9,FALSE),0)</f>
        <v>186</v>
      </c>
      <c r="J3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0" s="5">
        <f>VLOOKUP(TrendSheetStgData[Population]&amp;TrendSheetStgData[Trend],Threshold[#All],4,FALSE)</f>
        <v>10</v>
      </c>
      <c r="L3670" s="5">
        <f>VLOOKUP(TrendSheetStgData[Population]&amp;TrendSheetStgData[Trend],Threshold[#All],5,FALSE)</f>
        <v>5</v>
      </c>
      <c r="M3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1" spans="1:13" x14ac:dyDescent="0.25">
      <c r="A3671" t="s">
        <v>117</v>
      </c>
      <c r="B3671" t="s">
        <v>117</v>
      </c>
      <c r="C3671" t="s">
        <v>78</v>
      </c>
      <c r="D3671" s="1" t="s">
        <v>108</v>
      </c>
      <c r="E3671" t="s">
        <v>93</v>
      </c>
      <c r="F3671" t="s">
        <v>25</v>
      </c>
      <c r="G3671">
        <v>14</v>
      </c>
      <c r="H3671">
        <v>118</v>
      </c>
      <c r="I3671" s="5">
        <f>IFERROR(VLOOKUP(TrendSheetStgData[Population]&amp;TrendSheetStgData[Cost Basis]&amp;TrendSheetStgData[Period]&amp;TrendSheetStgData[Trend],TrendSheetPrdData[#All],9,FALSE),0)</f>
        <v>118</v>
      </c>
      <c r="J3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1" s="5">
        <f>VLOOKUP(TrendSheetStgData[Population]&amp;TrendSheetStgData[Trend],Threshold[#All],4,FALSE)</f>
        <v>10</v>
      </c>
      <c r="L3671" s="5">
        <f>VLOOKUP(TrendSheetStgData[Population]&amp;TrendSheetStgData[Trend],Threshold[#All],5,FALSE)</f>
        <v>5</v>
      </c>
      <c r="M3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2" spans="1:13" x14ac:dyDescent="0.25">
      <c r="A3672" t="s">
        <v>117</v>
      </c>
      <c r="B3672" t="s">
        <v>117</v>
      </c>
      <c r="C3672" t="s">
        <v>78</v>
      </c>
      <c r="D3672" s="1" t="s">
        <v>109</v>
      </c>
      <c r="E3672" t="s">
        <v>93</v>
      </c>
      <c r="F3672" t="s">
        <v>25</v>
      </c>
      <c r="G3672">
        <v>14</v>
      </c>
      <c r="H3672">
        <v>170</v>
      </c>
      <c r="I3672" s="5">
        <f>IFERROR(VLOOKUP(TrendSheetStgData[Population]&amp;TrendSheetStgData[Cost Basis]&amp;TrendSheetStgData[Period]&amp;TrendSheetStgData[Trend],TrendSheetPrdData[#All],9,FALSE),0)</f>
        <v>170</v>
      </c>
      <c r="J3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2" s="5">
        <f>VLOOKUP(TrendSheetStgData[Population]&amp;TrendSheetStgData[Trend],Threshold[#All],4,FALSE)</f>
        <v>10</v>
      </c>
      <c r="L3672" s="5">
        <f>VLOOKUP(TrendSheetStgData[Population]&amp;TrendSheetStgData[Trend],Threshold[#All],5,FALSE)</f>
        <v>5</v>
      </c>
      <c r="M3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3" spans="1:13" x14ac:dyDescent="0.25">
      <c r="A3673" t="s">
        <v>117</v>
      </c>
      <c r="B3673" t="s">
        <v>117</v>
      </c>
      <c r="C3673" t="s">
        <v>78</v>
      </c>
      <c r="D3673" s="1" t="s">
        <v>110</v>
      </c>
      <c r="E3673" t="s">
        <v>113</v>
      </c>
      <c r="F3673" t="s">
        <v>25</v>
      </c>
      <c r="G3673">
        <v>14</v>
      </c>
      <c r="H3673">
        <v>136</v>
      </c>
      <c r="I3673" s="5">
        <f>IFERROR(VLOOKUP(TrendSheetStgData[Population]&amp;TrendSheetStgData[Cost Basis]&amp;TrendSheetStgData[Period]&amp;TrendSheetStgData[Trend],TrendSheetPrdData[#All],9,FALSE),0)</f>
        <v>127</v>
      </c>
      <c r="J3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7.0866141732283463</v>
      </c>
      <c r="K3673" s="5">
        <f>VLOOKUP(TrendSheetStgData[Population]&amp;TrendSheetStgData[Trend],Threshold[#All],4,FALSE)</f>
        <v>10</v>
      </c>
      <c r="L3673" s="5">
        <f>VLOOKUP(TrendSheetStgData[Population]&amp;TrendSheetStgData[Trend],Threshold[#All],5,FALSE)</f>
        <v>5</v>
      </c>
      <c r="M3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674" spans="1:13" x14ac:dyDescent="0.25">
      <c r="A3674" t="s">
        <v>117</v>
      </c>
      <c r="B3674" t="s">
        <v>117</v>
      </c>
      <c r="C3674" t="s">
        <v>78</v>
      </c>
      <c r="D3674" s="1" t="s">
        <v>111</v>
      </c>
      <c r="E3674" t="s">
        <v>113</v>
      </c>
      <c r="F3674" t="s">
        <v>25</v>
      </c>
      <c r="G3674">
        <v>14</v>
      </c>
      <c r="H3674">
        <v>172</v>
      </c>
      <c r="I3674" s="5">
        <f>IFERROR(VLOOKUP(TrendSheetStgData[Population]&amp;TrendSheetStgData[Cost Basis]&amp;TrendSheetStgData[Period]&amp;TrendSheetStgData[Trend],TrendSheetPrdData[#All],9,FALSE),0)</f>
        <v>156</v>
      </c>
      <c r="J3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10.256410256410255</v>
      </c>
      <c r="K3674" s="5">
        <f>VLOOKUP(TrendSheetStgData[Population]&amp;TrendSheetStgData[Trend],Threshold[#All],4,FALSE)</f>
        <v>10</v>
      </c>
      <c r="L3674" s="5">
        <f>VLOOKUP(TrendSheetStgData[Population]&amp;TrendSheetStgData[Trend],Threshold[#All],5,FALSE)</f>
        <v>5</v>
      </c>
      <c r="M3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75" spans="1:13" x14ac:dyDescent="0.25">
      <c r="A3675" t="s">
        <v>117</v>
      </c>
      <c r="B3675" t="s">
        <v>117</v>
      </c>
      <c r="C3675" t="s">
        <v>78</v>
      </c>
      <c r="D3675" s="1" t="s">
        <v>112</v>
      </c>
      <c r="E3675" t="s">
        <v>113</v>
      </c>
      <c r="F3675" t="s">
        <v>25</v>
      </c>
      <c r="G3675">
        <v>14</v>
      </c>
      <c r="H3675">
        <v>168</v>
      </c>
      <c r="I3675" s="5">
        <f>IFERROR(VLOOKUP(TrendSheetStgData[Population]&amp;TrendSheetStgData[Cost Basis]&amp;TrendSheetStgData[Period]&amp;TrendSheetStgData[Trend],TrendSheetPrdData[#All],9,FALSE),0)</f>
        <v>29</v>
      </c>
      <c r="J3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479.31034482758622</v>
      </c>
      <c r="K3675" s="5">
        <f>VLOOKUP(TrendSheetStgData[Population]&amp;TrendSheetStgData[Trend],Threshold[#All],4,FALSE)</f>
        <v>10</v>
      </c>
      <c r="L3675" s="5">
        <f>VLOOKUP(TrendSheetStgData[Population]&amp;TrendSheetStgData[Trend],Threshold[#All],5,FALSE)</f>
        <v>5</v>
      </c>
      <c r="M3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76" spans="1:13" x14ac:dyDescent="0.25">
      <c r="A3676" t="s">
        <v>117</v>
      </c>
      <c r="B3676" t="s">
        <v>117</v>
      </c>
      <c r="C3676" t="s">
        <v>78</v>
      </c>
      <c r="D3676" s="1" t="s">
        <v>114</v>
      </c>
      <c r="E3676" t="s">
        <v>113</v>
      </c>
      <c r="F3676" t="s">
        <v>25</v>
      </c>
      <c r="G3676">
        <v>14</v>
      </c>
      <c r="H3676">
        <v>48</v>
      </c>
      <c r="I3676" s="5">
        <f>IFERROR(VLOOKUP(TrendSheetStgData[Population]&amp;TrendSheetStgData[Cost Basis]&amp;TrendSheetStgData[Period]&amp;TrendSheetStgData[Trend],TrendSheetPrdData[#All],9,FALSE),0)</f>
        <v>0</v>
      </c>
      <c r="J3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76" s="5">
        <f>VLOOKUP(TrendSheetStgData[Population]&amp;TrendSheetStgData[Trend],Threshold[#All],4,FALSE)</f>
        <v>10</v>
      </c>
      <c r="L3676" s="5">
        <f>VLOOKUP(TrendSheetStgData[Population]&amp;TrendSheetStgData[Trend],Threshold[#All],5,FALSE)</f>
        <v>5</v>
      </c>
      <c r="M3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77" spans="1:13" x14ac:dyDescent="0.25">
      <c r="A3677" t="s">
        <v>117</v>
      </c>
      <c r="B3677" t="s">
        <v>117</v>
      </c>
      <c r="C3677" t="s">
        <v>78</v>
      </c>
      <c r="D3677" s="1" t="s">
        <v>92</v>
      </c>
      <c r="E3677" t="s">
        <v>93</v>
      </c>
      <c r="F3677" t="s">
        <v>26</v>
      </c>
      <c r="G3677">
        <v>15</v>
      </c>
      <c r="H3677">
        <v>261733</v>
      </c>
      <c r="I3677" s="5">
        <f>IFERROR(VLOOKUP(TrendSheetStgData[Population]&amp;TrendSheetStgData[Cost Basis]&amp;TrendSheetStgData[Period]&amp;TrendSheetStgData[Trend],TrendSheetPrdData[#All],9,FALSE),0)</f>
        <v>261733</v>
      </c>
      <c r="J3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7" s="5">
        <f>VLOOKUP(TrendSheetStgData[Population]&amp;TrendSheetStgData[Trend],Threshold[#All],4,FALSE)</f>
        <v>10</v>
      </c>
      <c r="L3677" s="5">
        <f>VLOOKUP(TrendSheetStgData[Population]&amp;TrendSheetStgData[Trend],Threshold[#All],5,FALSE)</f>
        <v>5</v>
      </c>
      <c r="M3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8" spans="1:13" x14ac:dyDescent="0.25">
      <c r="A3678" t="s">
        <v>117</v>
      </c>
      <c r="B3678" t="s">
        <v>117</v>
      </c>
      <c r="C3678" t="s">
        <v>78</v>
      </c>
      <c r="D3678" s="1" t="s">
        <v>94</v>
      </c>
      <c r="E3678" t="s">
        <v>93</v>
      </c>
      <c r="F3678" t="s">
        <v>26</v>
      </c>
      <c r="G3678">
        <v>15</v>
      </c>
      <c r="H3678">
        <v>316783</v>
      </c>
      <c r="I3678" s="5">
        <f>IFERROR(VLOOKUP(TrendSheetStgData[Population]&amp;TrendSheetStgData[Cost Basis]&amp;TrendSheetStgData[Period]&amp;TrendSheetStgData[Trend],TrendSheetPrdData[#All],9,FALSE),0)</f>
        <v>316783</v>
      </c>
      <c r="J3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8" s="5">
        <f>VLOOKUP(TrendSheetStgData[Population]&amp;TrendSheetStgData[Trend],Threshold[#All],4,FALSE)</f>
        <v>10</v>
      </c>
      <c r="L3678" s="5">
        <f>VLOOKUP(TrendSheetStgData[Population]&amp;TrendSheetStgData[Trend],Threshold[#All],5,FALSE)</f>
        <v>5</v>
      </c>
      <c r="M3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79" spans="1:13" x14ac:dyDescent="0.25">
      <c r="A3679" t="s">
        <v>117</v>
      </c>
      <c r="B3679" t="s">
        <v>117</v>
      </c>
      <c r="C3679" t="s">
        <v>78</v>
      </c>
      <c r="D3679" s="1" t="s">
        <v>95</v>
      </c>
      <c r="E3679" t="s">
        <v>93</v>
      </c>
      <c r="F3679" t="s">
        <v>26</v>
      </c>
      <c r="G3679">
        <v>15</v>
      </c>
      <c r="H3679">
        <v>260228</v>
      </c>
      <c r="I3679" s="5">
        <f>IFERROR(VLOOKUP(TrendSheetStgData[Population]&amp;TrendSheetStgData[Cost Basis]&amp;TrendSheetStgData[Period]&amp;TrendSheetStgData[Trend],TrendSheetPrdData[#All],9,FALSE),0)</f>
        <v>260228</v>
      </c>
      <c r="J3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79" s="5">
        <f>VLOOKUP(TrendSheetStgData[Population]&amp;TrendSheetStgData[Trend],Threshold[#All],4,FALSE)</f>
        <v>10</v>
      </c>
      <c r="L3679" s="5">
        <f>VLOOKUP(TrendSheetStgData[Population]&amp;TrendSheetStgData[Trend],Threshold[#All],5,FALSE)</f>
        <v>5</v>
      </c>
      <c r="M3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0" spans="1:13" x14ac:dyDescent="0.25">
      <c r="A3680" t="s">
        <v>117</v>
      </c>
      <c r="B3680" t="s">
        <v>117</v>
      </c>
      <c r="C3680" t="s">
        <v>78</v>
      </c>
      <c r="D3680" s="1" t="s">
        <v>96</v>
      </c>
      <c r="E3680" t="s">
        <v>93</v>
      </c>
      <c r="F3680" t="s">
        <v>26</v>
      </c>
      <c r="G3680">
        <v>15</v>
      </c>
      <c r="H3680">
        <v>345685</v>
      </c>
      <c r="I3680" s="5">
        <f>IFERROR(VLOOKUP(TrendSheetStgData[Population]&amp;TrendSheetStgData[Cost Basis]&amp;TrendSheetStgData[Period]&amp;TrendSheetStgData[Trend],TrendSheetPrdData[#All],9,FALSE),0)</f>
        <v>345685</v>
      </c>
      <c r="J3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0" s="5">
        <f>VLOOKUP(TrendSheetStgData[Population]&amp;TrendSheetStgData[Trend],Threshold[#All],4,FALSE)</f>
        <v>10</v>
      </c>
      <c r="L3680" s="5">
        <f>VLOOKUP(TrendSheetStgData[Population]&amp;TrendSheetStgData[Trend],Threshold[#All],5,FALSE)</f>
        <v>5</v>
      </c>
      <c r="M3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1" spans="1:13" x14ac:dyDescent="0.25">
      <c r="A3681" t="s">
        <v>117</v>
      </c>
      <c r="B3681" t="s">
        <v>117</v>
      </c>
      <c r="C3681" t="s">
        <v>78</v>
      </c>
      <c r="D3681" s="1" t="s">
        <v>97</v>
      </c>
      <c r="E3681" t="s">
        <v>93</v>
      </c>
      <c r="F3681" t="s">
        <v>26</v>
      </c>
      <c r="G3681">
        <v>15</v>
      </c>
      <c r="H3681">
        <v>278692</v>
      </c>
      <c r="I3681" s="5">
        <f>IFERROR(VLOOKUP(TrendSheetStgData[Population]&amp;TrendSheetStgData[Cost Basis]&amp;TrendSheetStgData[Period]&amp;TrendSheetStgData[Trend],TrendSheetPrdData[#All],9,FALSE),0)</f>
        <v>278692</v>
      </c>
      <c r="J3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1" s="5">
        <f>VLOOKUP(TrendSheetStgData[Population]&amp;TrendSheetStgData[Trend],Threshold[#All],4,FALSE)</f>
        <v>10</v>
      </c>
      <c r="L3681" s="5">
        <f>VLOOKUP(TrendSheetStgData[Population]&amp;TrendSheetStgData[Trend],Threshold[#All],5,FALSE)</f>
        <v>5</v>
      </c>
      <c r="M3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2" spans="1:13" x14ac:dyDescent="0.25">
      <c r="A3682" t="s">
        <v>117</v>
      </c>
      <c r="B3682" t="s">
        <v>117</v>
      </c>
      <c r="C3682" t="s">
        <v>78</v>
      </c>
      <c r="D3682" s="1" t="s">
        <v>98</v>
      </c>
      <c r="E3682" t="s">
        <v>93</v>
      </c>
      <c r="F3682" t="s">
        <v>26</v>
      </c>
      <c r="G3682">
        <v>15</v>
      </c>
      <c r="H3682">
        <v>348525</v>
      </c>
      <c r="I3682" s="5">
        <f>IFERROR(VLOOKUP(TrendSheetStgData[Population]&amp;TrendSheetStgData[Cost Basis]&amp;TrendSheetStgData[Period]&amp;TrendSheetStgData[Trend],TrendSheetPrdData[#All],9,FALSE),0)</f>
        <v>348525</v>
      </c>
      <c r="J3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2" s="5">
        <f>VLOOKUP(TrendSheetStgData[Population]&amp;TrendSheetStgData[Trend],Threshold[#All],4,FALSE)</f>
        <v>10</v>
      </c>
      <c r="L3682" s="5">
        <f>VLOOKUP(TrendSheetStgData[Population]&amp;TrendSheetStgData[Trend],Threshold[#All],5,FALSE)</f>
        <v>5</v>
      </c>
      <c r="M3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3" spans="1:13" x14ac:dyDescent="0.25">
      <c r="A3683" t="s">
        <v>117</v>
      </c>
      <c r="B3683" t="s">
        <v>117</v>
      </c>
      <c r="C3683" t="s">
        <v>78</v>
      </c>
      <c r="D3683" s="1" t="s">
        <v>99</v>
      </c>
      <c r="E3683" t="s">
        <v>93</v>
      </c>
      <c r="F3683" t="s">
        <v>26</v>
      </c>
      <c r="G3683">
        <v>15</v>
      </c>
      <c r="H3683">
        <v>368190</v>
      </c>
      <c r="I3683" s="5">
        <f>IFERROR(VLOOKUP(TrendSheetStgData[Population]&amp;TrendSheetStgData[Cost Basis]&amp;TrendSheetStgData[Period]&amp;TrendSheetStgData[Trend],TrendSheetPrdData[#All],9,FALSE),0)</f>
        <v>368190</v>
      </c>
      <c r="J3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3" s="5">
        <f>VLOOKUP(TrendSheetStgData[Population]&amp;TrendSheetStgData[Trend],Threshold[#All],4,FALSE)</f>
        <v>10</v>
      </c>
      <c r="L3683" s="5">
        <f>VLOOKUP(TrendSheetStgData[Population]&amp;TrendSheetStgData[Trend],Threshold[#All],5,FALSE)</f>
        <v>5</v>
      </c>
      <c r="M3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4" spans="1:13" x14ac:dyDescent="0.25">
      <c r="A3684" t="s">
        <v>117</v>
      </c>
      <c r="B3684" t="s">
        <v>117</v>
      </c>
      <c r="C3684" t="s">
        <v>78</v>
      </c>
      <c r="D3684" s="1" t="s">
        <v>100</v>
      </c>
      <c r="E3684" t="s">
        <v>93</v>
      </c>
      <c r="F3684" t="s">
        <v>26</v>
      </c>
      <c r="G3684">
        <v>15</v>
      </c>
      <c r="H3684">
        <v>402312</v>
      </c>
      <c r="I3684" s="5">
        <f>IFERROR(VLOOKUP(TrendSheetStgData[Population]&amp;TrendSheetStgData[Cost Basis]&amp;TrendSheetStgData[Period]&amp;TrendSheetStgData[Trend],TrendSheetPrdData[#All],9,FALSE),0)</f>
        <v>402312</v>
      </c>
      <c r="J3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4" s="5">
        <f>VLOOKUP(TrendSheetStgData[Population]&amp;TrendSheetStgData[Trend],Threshold[#All],4,FALSE)</f>
        <v>10</v>
      </c>
      <c r="L3684" s="5">
        <f>VLOOKUP(TrendSheetStgData[Population]&amp;TrendSheetStgData[Trend],Threshold[#All],5,FALSE)</f>
        <v>5</v>
      </c>
      <c r="M3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5" spans="1:13" x14ac:dyDescent="0.25">
      <c r="A3685" t="s">
        <v>117</v>
      </c>
      <c r="B3685" t="s">
        <v>117</v>
      </c>
      <c r="C3685" t="s">
        <v>78</v>
      </c>
      <c r="D3685" s="1" t="s">
        <v>101</v>
      </c>
      <c r="E3685" t="s">
        <v>93</v>
      </c>
      <c r="F3685" t="s">
        <v>26</v>
      </c>
      <c r="G3685">
        <v>15</v>
      </c>
      <c r="H3685">
        <v>406262</v>
      </c>
      <c r="I3685" s="5">
        <f>IFERROR(VLOOKUP(TrendSheetStgData[Population]&amp;TrendSheetStgData[Cost Basis]&amp;TrendSheetStgData[Period]&amp;TrendSheetStgData[Trend],TrendSheetPrdData[#All],9,FALSE),0)</f>
        <v>406262</v>
      </c>
      <c r="J3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5" s="5">
        <f>VLOOKUP(TrendSheetStgData[Population]&amp;TrendSheetStgData[Trend],Threshold[#All],4,FALSE)</f>
        <v>10</v>
      </c>
      <c r="L3685" s="5">
        <f>VLOOKUP(TrendSheetStgData[Population]&amp;TrendSheetStgData[Trend],Threshold[#All],5,FALSE)</f>
        <v>5</v>
      </c>
      <c r="M3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6" spans="1:13" x14ac:dyDescent="0.25">
      <c r="A3686" t="s">
        <v>117</v>
      </c>
      <c r="B3686" t="s">
        <v>117</v>
      </c>
      <c r="C3686" t="s">
        <v>78</v>
      </c>
      <c r="D3686" s="1" t="s">
        <v>102</v>
      </c>
      <c r="E3686" t="s">
        <v>93</v>
      </c>
      <c r="F3686" t="s">
        <v>26</v>
      </c>
      <c r="G3686">
        <v>15</v>
      </c>
      <c r="H3686">
        <v>412901</v>
      </c>
      <c r="I3686" s="5">
        <f>IFERROR(VLOOKUP(TrendSheetStgData[Population]&amp;TrendSheetStgData[Cost Basis]&amp;TrendSheetStgData[Period]&amp;TrendSheetStgData[Trend],TrendSheetPrdData[#All],9,FALSE),0)</f>
        <v>412901</v>
      </c>
      <c r="J3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6" s="5">
        <f>VLOOKUP(TrendSheetStgData[Population]&amp;TrendSheetStgData[Trend],Threshold[#All],4,FALSE)</f>
        <v>10</v>
      </c>
      <c r="L3686" s="5">
        <f>VLOOKUP(TrendSheetStgData[Population]&amp;TrendSheetStgData[Trend],Threshold[#All],5,FALSE)</f>
        <v>5</v>
      </c>
      <c r="M3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7" spans="1:13" x14ac:dyDescent="0.25">
      <c r="A3687" t="s">
        <v>117</v>
      </c>
      <c r="B3687" t="s">
        <v>117</v>
      </c>
      <c r="C3687" t="s">
        <v>78</v>
      </c>
      <c r="D3687" s="1" t="s">
        <v>103</v>
      </c>
      <c r="E3687" t="s">
        <v>93</v>
      </c>
      <c r="F3687" t="s">
        <v>26</v>
      </c>
      <c r="G3687">
        <v>15</v>
      </c>
      <c r="H3687">
        <v>411492</v>
      </c>
      <c r="I3687" s="5">
        <f>IFERROR(VLOOKUP(TrendSheetStgData[Population]&amp;TrendSheetStgData[Cost Basis]&amp;TrendSheetStgData[Period]&amp;TrendSheetStgData[Trend],TrendSheetPrdData[#All],9,FALSE),0)</f>
        <v>411492</v>
      </c>
      <c r="J3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7" s="5">
        <f>VLOOKUP(TrendSheetStgData[Population]&amp;TrendSheetStgData[Trend],Threshold[#All],4,FALSE)</f>
        <v>10</v>
      </c>
      <c r="L3687" s="5">
        <f>VLOOKUP(TrendSheetStgData[Population]&amp;TrendSheetStgData[Trend],Threshold[#All],5,FALSE)</f>
        <v>5</v>
      </c>
      <c r="M3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8" spans="1:13" x14ac:dyDescent="0.25">
      <c r="A3688" t="s">
        <v>117</v>
      </c>
      <c r="B3688" t="s">
        <v>117</v>
      </c>
      <c r="C3688" t="s">
        <v>78</v>
      </c>
      <c r="D3688" s="1" t="s">
        <v>104</v>
      </c>
      <c r="E3688" t="s">
        <v>93</v>
      </c>
      <c r="F3688" t="s">
        <v>26</v>
      </c>
      <c r="G3688">
        <v>15</v>
      </c>
      <c r="H3688">
        <v>542267</v>
      </c>
      <c r="I3688" s="5">
        <f>IFERROR(VLOOKUP(TrendSheetStgData[Population]&amp;TrendSheetStgData[Cost Basis]&amp;TrendSheetStgData[Period]&amp;TrendSheetStgData[Trend],TrendSheetPrdData[#All],9,FALSE),0)</f>
        <v>542267</v>
      </c>
      <c r="J3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8" s="5">
        <f>VLOOKUP(TrendSheetStgData[Population]&amp;TrendSheetStgData[Trend],Threshold[#All],4,FALSE)</f>
        <v>10</v>
      </c>
      <c r="L3688" s="5">
        <f>VLOOKUP(TrendSheetStgData[Population]&amp;TrendSheetStgData[Trend],Threshold[#All],5,FALSE)</f>
        <v>5</v>
      </c>
      <c r="M3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89" spans="1:13" x14ac:dyDescent="0.25">
      <c r="A3689" t="s">
        <v>117</v>
      </c>
      <c r="B3689" t="s">
        <v>117</v>
      </c>
      <c r="C3689" t="s">
        <v>78</v>
      </c>
      <c r="D3689" s="1" t="s">
        <v>105</v>
      </c>
      <c r="E3689" t="s">
        <v>93</v>
      </c>
      <c r="F3689" t="s">
        <v>26</v>
      </c>
      <c r="G3689">
        <v>15</v>
      </c>
      <c r="H3689">
        <v>405727</v>
      </c>
      <c r="I3689" s="5">
        <f>IFERROR(VLOOKUP(TrendSheetStgData[Population]&amp;TrendSheetStgData[Cost Basis]&amp;TrendSheetStgData[Period]&amp;TrendSheetStgData[Trend],TrendSheetPrdData[#All],9,FALSE),0)</f>
        <v>405727</v>
      </c>
      <c r="J3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89" s="5">
        <f>VLOOKUP(TrendSheetStgData[Population]&amp;TrendSheetStgData[Trend],Threshold[#All],4,FALSE)</f>
        <v>10</v>
      </c>
      <c r="L3689" s="5">
        <f>VLOOKUP(TrendSheetStgData[Population]&amp;TrendSheetStgData[Trend],Threshold[#All],5,FALSE)</f>
        <v>5</v>
      </c>
      <c r="M3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90" spans="1:13" x14ac:dyDescent="0.25">
      <c r="A3690" t="s">
        <v>117</v>
      </c>
      <c r="B3690" t="s">
        <v>117</v>
      </c>
      <c r="C3690" t="s">
        <v>78</v>
      </c>
      <c r="D3690" s="1" t="s">
        <v>106</v>
      </c>
      <c r="E3690" t="s">
        <v>93</v>
      </c>
      <c r="F3690" t="s">
        <v>26</v>
      </c>
      <c r="G3690">
        <v>15</v>
      </c>
      <c r="H3690">
        <v>464287</v>
      </c>
      <c r="I3690" s="5">
        <f>IFERROR(VLOOKUP(TrendSheetStgData[Population]&amp;TrendSheetStgData[Cost Basis]&amp;TrendSheetStgData[Period]&amp;TrendSheetStgData[Trend],TrendSheetPrdData[#All],9,FALSE),0)</f>
        <v>464287</v>
      </c>
      <c r="J3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90" s="5">
        <f>VLOOKUP(TrendSheetStgData[Population]&amp;TrendSheetStgData[Trend],Threshold[#All],4,FALSE)</f>
        <v>10</v>
      </c>
      <c r="L3690" s="5">
        <f>VLOOKUP(TrendSheetStgData[Population]&amp;TrendSheetStgData[Trend],Threshold[#All],5,FALSE)</f>
        <v>5</v>
      </c>
      <c r="M3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91" spans="1:13" x14ac:dyDescent="0.25">
      <c r="A3691" t="s">
        <v>117</v>
      </c>
      <c r="B3691" t="s">
        <v>117</v>
      </c>
      <c r="C3691" t="s">
        <v>78</v>
      </c>
      <c r="D3691" s="1" t="s">
        <v>107</v>
      </c>
      <c r="E3691" t="s">
        <v>93</v>
      </c>
      <c r="F3691" t="s">
        <v>26</v>
      </c>
      <c r="G3691">
        <v>15</v>
      </c>
      <c r="H3691">
        <v>465430</v>
      </c>
      <c r="I3691" s="5">
        <f>IFERROR(VLOOKUP(TrendSheetStgData[Population]&amp;TrendSheetStgData[Cost Basis]&amp;TrendSheetStgData[Period]&amp;TrendSheetStgData[Trend],TrendSheetPrdData[#All],9,FALSE),0)</f>
        <v>465943</v>
      </c>
      <c r="J3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0.1100993039921192</v>
      </c>
      <c r="K3691" s="5">
        <f>VLOOKUP(TrendSheetStgData[Population]&amp;TrendSheetStgData[Trend],Threshold[#All],4,FALSE)</f>
        <v>10</v>
      </c>
      <c r="L3691" s="5">
        <f>VLOOKUP(TrendSheetStgData[Population]&amp;TrendSheetStgData[Trend],Threshold[#All],5,FALSE)</f>
        <v>5</v>
      </c>
      <c r="M3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92" spans="1:13" x14ac:dyDescent="0.25">
      <c r="A3692" t="s">
        <v>117</v>
      </c>
      <c r="B3692" t="s">
        <v>117</v>
      </c>
      <c r="C3692" t="s">
        <v>78</v>
      </c>
      <c r="D3692" s="1" t="s">
        <v>108</v>
      </c>
      <c r="E3692" t="s">
        <v>93</v>
      </c>
      <c r="F3692" t="s">
        <v>26</v>
      </c>
      <c r="G3692">
        <v>15</v>
      </c>
      <c r="H3692">
        <v>511914</v>
      </c>
      <c r="I3692" s="5">
        <f>IFERROR(VLOOKUP(TrendSheetStgData[Population]&amp;TrendSheetStgData[Cost Basis]&amp;TrendSheetStgData[Period]&amp;TrendSheetStgData[Trend],TrendSheetPrdData[#All],9,FALSE),0)</f>
        <v>511805</v>
      </c>
      <c r="J3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2.1297173728275418E-2</v>
      </c>
      <c r="K3692" s="5">
        <f>VLOOKUP(TrendSheetStgData[Population]&amp;TrendSheetStgData[Trend],Threshold[#All],4,FALSE)</f>
        <v>10</v>
      </c>
      <c r="L3692" s="5">
        <f>VLOOKUP(TrendSheetStgData[Population]&amp;TrendSheetStgData[Trend],Threshold[#All],5,FALSE)</f>
        <v>5</v>
      </c>
      <c r="M3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93" spans="1:13" x14ac:dyDescent="0.25">
      <c r="A3693" t="s">
        <v>117</v>
      </c>
      <c r="B3693" t="s">
        <v>117</v>
      </c>
      <c r="C3693" t="s">
        <v>78</v>
      </c>
      <c r="D3693" s="1" t="s">
        <v>109</v>
      </c>
      <c r="E3693" t="s">
        <v>93</v>
      </c>
      <c r="F3693" t="s">
        <v>26</v>
      </c>
      <c r="G3693">
        <v>15</v>
      </c>
      <c r="H3693">
        <v>281511</v>
      </c>
      <c r="I3693" s="5">
        <f>IFERROR(VLOOKUP(TrendSheetStgData[Population]&amp;TrendSheetStgData[Cost Basis]&amp;TrendSheetStgData[Period]&amp;TrendSheetStgData[Trend],TrendSheetPrdData[#All],9,FALSE),0)</f>
        <v>281203</v>
      </c>
      <c r="J3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0.10952941469329987</v>
      </c>
      <c r="K3693" s="5">
        <f>VLOOKUP(TrendSheetStgData[Population]&amp;TrendSheetStgData[Trend],Threshold[#All],4,FALSE)</f>
        <v>10</v>
      </c>
      <c r="L3693" s="5">
        <f>VLOOKUP(TrendSheetStgData[Population]&amp;TrendSheetStgData[Trend],Threshold[#All],5,FALSE)</f>
        <v>5</v>
      </c>
      <c r="M3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94" spans="1:13" x14ac:dyDescent="0.25">
      <c r="A3694" t="s">
        <v>117</v>
      </c>
      <c r="B3694" t="s">
        <v>117</v>
      </c>
      <c r="C3694" t="s">
        <v>78</v>
      </c>
      <c r="D3694" s="1" t="s">
        <v>110</v>
      </c>
      <c r="E3694" t="s">
        <v>113</v>
      </c>
      <c r="F3694" t="s">
        <v>26</v>
      </c>
      <c r="G3694">
        <v>15</v>
      </c>
      <c r="H3694">
        <v>319115</v>
      </c>
      <c r="I3694" s="5">
        <f>IFERROR(VLOOKUP(TrendSheetStgData[Population]&amp;TrendSheetStgData[Cost Basis]&amp;TrendSheetStgData[Period]&amp;TrendSheetStgData[Trend],TrendSheetPrdData[#All],9,FALSE),0)</f>
        <v>319384</v>
      </c>
      <c r="J3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8.4224632417403494E-2</v>
      </c>
      <c r="K3694" s="5">
        <f>VLOOKUP(TrendSheetStgData[Population]&amp;TrendSheetStgData[Trend],Threshold[#All],4,FALSE)</f>
        <v>10</v>
      </c>
      <c r="L3694" s="5">
        <f>VLOOKUP(TrendSheetStgData[Population]&amp;TrendSheetStgData[Trend],Threshold[#All],5,FALSE)</f>
        <v>5</v>
      </c>
      <c r="M3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95" spans="1:13" x14ac:dyDescent="0.25">
      <c r="A3695" t="s">
        <v>117</v>
      </c>
      <c r="B3695" t="s">
        <v>117</v>
      </c>
      <c r="C3695" t="s">
        <v>78</v>
      </c>
      <c r="D3695" s="1" t="s">
        <v>111</v>
      </c>
      <c r="E3695" t="s">
        <v>113</v>
      </c>
      <c r="F3695" t="s">
        <v>26</v>
      </c>
      <c r="G3695">
        <v>15</v>
      </c>
      <c r="H3695">
        <v>292961</v>
      </c>
      <c r="I3695" s="5">
        <f>IFERROR(VLOOKUP(TrendSheetStgData[Population]&amp;TrendSheetStgData[Cost Basis]&amp;TrendSheetStgData[Period]&amp;TrendSheetStgData[Trend],TrendSheetPrdData[#All],9,FALSE),0)</f>
        <v>293273</v>
      </c>
      <c r="J3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0.10638551793039251</v>
      </c>
      <c r="K3695" s="5">
        <f>VLOOKUP(TrendSheetStgData[Population]&amp;TrendSheetStgData[Trend],Threshold[#All],4,FALSE)</f>
        <v>10</v>
      </c>
      <c r="L3695" s="5">
        <f>VLOOKUP(TrendSheetStgData[Population]&amp;TrendSheetStgData[Trend],Threshold[#All],5,FALSE)</f>
        <v>5</v>
      </c>
      <c r="M3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696" spans="1:13" x14ac:dyDescent="0.25">
      <c r="A3696" t="s">
        <v>117</v>
      </c>
      <c r="B3696" t="s">
        <v>117</v>
      </c>
      <c r="C3696" t="s">
        <v>78</v>
      </c>
      <c r="D3696" s="1" t="s">
        <v>112</v>
      </c>
      <c r="E3696" t="s">
        <v>113</v>
      </c>
      <c r="F3696" t="s">
        <v>26</v>
      </c>
      <c r="G3696">
        <v>15</v>
      </c>
      <c r="H3696">
        <v>297090</v>
      </c>
      <c r="I3696" s="5">
        <f>IFERROR(VLOOKUP(TrendSheetStgData[Population]&amp;TrendSheetStgData[Cost Basis]&amp;TrendSheetStgData[Period]&amp;TrendSheetStgData[Trend],TrendSheetPrdData[#All],9,FALSE),0)</f>
        <v>297090</v>
      </c>
      <c r="J3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96" s="5">
        <f>VLOOKUP(TrendSheetStgData[Population]&amp;TrendSheetStgData[Trend],Threshold[#All],4,FALSE)</f>
        <v>10</v>
      </c>
      <c r="L3696" s="5">
        <f>VLOOKUP(TrendSheetStgData[Population]&amp;TrendSheetStgData[Trend],Threshold[#All],5,FALSE)</f>
        <v>5</v>
      </c>
      <c r="M3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97" spans="1:13" x14ac:dyDescent="0.25">
      <c r="A3697" t="s">
        <v>117</v>
      </c>
      <c r="B3697" t="s">
        <v>117</v>
      </c>
      <c r="C3697" t="s">
        <v>78</v>
      </c>
      <c r="D3697" s="1" t="s">
        <v>114</v>
      </c>
      <c r="E3697" t="s">
        <v>113</v>
      </c>
      <c r="F3697" t="s">
        <v>26</v>
      </c>
      <c r="G3697">
        <v>15</v>
      </c>
      <c r="H3697">
        <v>337757</v>
      </c>
      <c r="I3697" s="5">
        <f>IFERROR(VLOOKUP(TrendSheetStgData[Population]&amp;TrendSheetStgData[Cost Basis]&amp;TrendSheetStgData[Period]&amp;TrendSheetStgData[Trend],TrendSheetPrdData[#All],9,FALSE),0)</f>
        <v>0</v>
      </c>
      <c r="J3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697" s="5">
        <f>VLOOKUP(TrendSheetStgData[Population]&amp;TrendSheetStgData[Trend],Threshold[#All],4,FALSE)</f>
        <v>10</v>
      </c>
      <c r="L3697" s="5">
        <f>VLOOKUP(TrendSheetStgData[Population]&amp;TrendSheetStgData[Trend],Threshold[#All],5,FALSE)</f>
        <v>5</v>
      </c>
      <c r="M3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698" spans="1:13" x14ac:dyDescent="0.25">
      <c r="A3698" t="s">
        <v>117</v>
      </c>
      <c r="B3698" t="s">
        <v>117</v>
      </c>
      <c r="C3698" t="s">
        <v>78</v>
      </c>
      <c r="D3698" s="1" t="s">
        <v>92</v>
      </c>
      <c r="E3698" t="s">
        <v>93</v>
      </c>
      <c r="F3698" t="s">
        <v>27</v>
      </c>
      <c r="G3698">
        <v>16</v>
      </c>
      <c r="H3698">
        <v>0.82</v>
      </c>
      <c r="I3698" s="5">
        <f>IFERROR(VLOOKUP(TrendSheetStgData[Population]&amp;TrendSheetStgData[Cost Basis]&amp;TrendSheetStgData[Period]&amp;TrendSheetStgData[Trend],TrendSheetPrdData[#All],9,FALSE),0)</f>
        <v>0.82</v>
      </c>
      <c r="J3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98" s="5">
        <f>VLOOKUP(TrendSheetStgData[Population]&amp;TrendSheetStgData[Trend],Threshold[#All],4,FALSE)</f>
        <v>10</v>
      </c>
      <c r="L3698" s="5">
        <f>VLOOKUP(TrendSheetStgData[Population]&amp;TrendSheetStgData[Trend],Threshold[#All],5,FALSE)</f>
        <v>5</v>
      </c>
      <c r="M3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699" spans="1:13" x14ac:dyDescent="0.25">
      <c r="A3699" t="s">
        <v>117</v>
      </c>
      <c r="B3699" t="s">
        <v>117</v>
      </c>
      <c r="C3699" t="s">
        <v>78</v>
      </c>
      <c r="D3699" s="1" t="s">
        <v>94</v>
      </c>
      <c r="E3699" t="s">
        <v>93</v>
      </c>
      <c r="F3699" t="s">
        <v>27</v>
      </c>
      <c r="G3699">
        <v>16</v>
      </c>
      <c r="H3699">
        <v>0.8</v>
      </c>
      <c r="I3699" s="5">
        <f>IFERROR(VLOOKUP(TrendSheetStgData[Population]&amp;TrendSheetStgData[Cost Basis]&amp;TrendSheetStgData[Period]&amp;TrendSheetStgData[Trend],TrendSheetPrdData[#All],9,FALSE),0)</f>
        <v>0.8</v>
      </c>
      <c r="J3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699" s="5">
        <f>VLOOKUP(TrendSheetStgData[Population]&amp;TrendSheetStgData[Trend],Threshold[#All],4,FALSE)</f>
        <v>10</v>
      </c>
      <c r="L3699" s="5">
        <f>VLOOKUP(TrendSheetStgData[Population]&amp;TrendSheetStgData[Trend],Threshold[#All],5,FALSE)</f>
        <v>5</v>
      </c>
      <c r="M3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0" spans="1:13" x14ac:dyDescent="0.25">
      <c r="A3700" t="s">
        <v>117</v>
      </c>
      <c r="B3700" t="s">
        <v>117</v>
      </c>
      <c r="C3700" t="s">
        <v>78</v>
      </c>
      <c r="D3700" s="1" t="s">
        <v>95</v>
      </c>
      <c r="E3700" t="s">
        <v>93</v>
      </c>
      <c r="F3700" t="s">
        <v>27</v>
      </c>
      <c r="G3700">
        <v>16</v>
      </c>
      <c r="H3700">
        <v>0.82</v>
      </c>
      <c r="I3700" s="5">
        <f>IFERROR(VLOOKUP(TrendSheetStgData[Population]&amp;TrendSheetStgData[Cost Basis]&amp;TrendSheetStgData[Period]&amp;TrendSheetStgData[Trend],TrendSheetPrdData[#All],9,FALSE),0)</f>
        <v>0.82</v>
      </c>
      <c r="J3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0" s="5">
        <f>VLOOKUP(TrendSheetStgData[Population]&amp;TrendSheetStgData[Trend],Threshold[#All],4,FALSE)</f>
        <v>10</v>
      </c>
      <c r="L3700" s="5">
        <f>VLOOKUP(TrendSheetStgData[Population]&amp;TrendSheetStgData[Trend],Threshold[#All],5,FALSE)</f>
        <v>5</v>
      </c>
      <c r="M3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1" spans="1:13" x14ac:dyDescent="0.25">
      <c r="A3701" t="s">
        <v>117</v>
      </c>
      <c r="B3701" t="s">
        <v>117</v>
      </c>
      <c r="C3701" t="s">
        <v>78</v>
      </c>
      <c r="D3701" s="1" t="s">
        <v>96</v>
      </c>
      <c r="E3701" t="s">
        <v>93</v>
      </c>
      <c r="F3701" t="s">
        <v>27</v>
      </c>
      <c r="G3701">
        <v>16</v>
      </c>
      <c r="H3701">
        <v>0.82</v>
      </c>
      <c r="I3701" s="5">
        <f>IFERROR(VLOOKUP(TrendSheetStgData[Population]&amp;TrendSheetStgData[Cost Basis]&amp;TrendSheetStgData[Period]&amp;TrendSheetStgData[Trend],TrendSheetPrdData[#All],9,FALSE),0)</f>
        <v>0.82</v>
      </c>
      <c r="J3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1" s="5">
        <f>VLOOKUP(TrendSheetStgData[Population]&amp;TrendSheetStgData[Trend],Threshold[#All],4,FALSE)</f>
        <v>10</v>
      </c>
      <c r="L3701" s="5">
        <f>VLOOKUP(TrendSheetStgData[Population]&amp;TrendSheetStgData[Trend],Threshold[#All],5,FALSE)</f>
        <v>5</v>
      </c>
      <c r="M3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2" spans="1:13" x14ac:dyDescent="0.25">
      <c r="A3702" t="s">
        <v>117</v>
      </c>
      <c r="B3702" t="s">
        <v>117</v>
      </c>
      <c r="C3702" t="s">
        <v>78</v>
      </c>
      <c r="D3702" s="1" t="s">
        <v>97</v>
      </c>
      <c r="E3702" t="s">
        <v>93</v>
      </c>
      <c r="F3702" t="s">
        <v>27</v>
      </c>
      <c r="G3702">
        <v>16</v>
      </c>
      <c r="H3702">
        <v>0.82</v>
      </c>
      <c r="I3702" s="5">
        <f>IFERROR(VLOOKUP(TrendSheetStgData[Population]&amp;TrendSheetStgData[Cost Basis]&amp;TrendSheetStgData[Period]&amp;TrendSheetStgData[Trend],TrendSheetPrdData[#All],9,FALSE),0)</f>
        <v>0.82</v>
      </c>
      <c r="J3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2" s="5">
        <f>VLOOKUP(TrendSheetStgData[Population]&amp;TrendSheetStgData[Trend],Threshold[#All],4,FALSE)</f>
        <v>10</v>
      </c>
      <c r="L3702" s="5">
        <f>VLOOKUP(TrendSheetStgData[Population]&amp;TrendSheetStgData[Trend],Threshold[#All],5,FALSE)</f>
        <v>5</v>
      </c>
      <c r="M3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3" spans="1:13" x14ac:dyDescent="0.25">
      <c r="A3703" t="s">
        <v>117</v>
      </c>
      <c r="B3703" t="s">
        <v>117</v>
      </c>
      <c r="C3703" t="s">
        <v>78</v>
      </c>
      <c r="D3703" s="1" t="s">
        <v>98</v>
      </c>
      <c r="E3703" t="s">
        <v>93</v>
      </c>
      <c r="F3703" t="s">
        <v>27</v>
      </c>
      <c r="G3703">
        <v>16</v>
      </c>
      <c r="H3703">
        <v>0.82</v>
      </c>
      <c r="I3703" s="5">
        <f>IFERROR(VLOOKUP(TrendSheetStgData[Population]&amp;TrendSheetStgData[Cost Basis]&amp;TrendSheetStgData[Period]&amp;TrendSheetStgData[Trend],TrendSheetPrdData[#All],9,FALSE),0)</f>
        <v>0.82</v>
      </c>
      <c r="J3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3" s="5">
        <f>VLOOKUP(TrendSheetStgData[Population]&amp;TrendSheetStgData[Trend],Threshold[#All],4,FALSE)</f>
        <v>10</v>
      </c>
      <c r="L3703" s="5">
        <f>VLOOKUP(TrendSheetStgData[Population]&amp;TrendSheetStgData[Trend],Threshold[#All],5,FALSE)</f>
        <v>5</v>
      </c>
      <c r="M3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4" spans="1:13" x14ac:dyDescent="0.25">
      <c r="A3704" t="s">
        <v>117</v>
      </c>
      <c r="B3704" t="s">
        <v>117</v>
      </c>
      <c r="C3704" t="s">
        <v>78</v>
      </c>
      <c r="D3704" s="1" t="s">
        <v>99</v>
      </c>
      <c r="E3704" t="s">
        <v>93</v>
      </c>
      <c r="F3704" t="s">
        <v>27</v>
      </c>
      <c r="G3704">
        <v>16</v>
      </c>
      <c r="H3704">
        <v>0.82</v>
      </c>
      <c r="I3704" s="5">
        <f>IFERROR(VLOOKUP(TrendSheetStgData[Population]&amp;TrendSheetStgData[Cost Basis]&amp;TrendSheetStgData[Period]&amp;TrendSheetStgData[Trend],TrendSheetPrdData[#All],9,FALSE),0)</f>
        <v>0.83</v>
      </c>
      <c r="J3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1.2048192771084349</v>
      </c>
      <c r="K3704" s="5">
        <f>VLOOKUP(TrendSheetStgData[Population]&amp;TrendSheetStgData[Trend],Threshold[#All],4,FALSE)</f>
        <v>10</v>
      </c>
      <c r="L3704" s="5">
        <f>VLOOKUP(TrendSheetStgData[Population]&amp;TrendSheetStgData[Trend],Threshold[#All],5,FALSE)</f>
        <v>5</v>
      </c>
      <c r="M3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05" spans="1:13" x14ac:dyDescent="0.25">
      <c r="A3705" t="s">
        <v>117</v>
      </c>
      <c r="B3705" t="s">
        <v>117</v>
      </c>
      <c r="C3705" t="s">
        <v>78</v>
      </c>
      <c r="D3705" s="1" t="s">
        <v>100</v>
      </c>
      <c r="E3705" t="s">
        <v>93</v>
      </c>
      <c r="F3705" t="s">
        <v>27</v>
      </c>
      <c r="G3705">
        <v>16</v>
      </c>
      <c r="H3705">
        <v>0.82</v>
      </c>
      <c r="I3705" s="5">
        <f>IFERROR(VLOOKUP(TrendSheetStgData[Population]&amp;TrendSheetStgData[Cost Basis]&amp;TrendSheetStgData[Period]&amp;TrendSheetStgData[Trend],TrendSheetPrdData[#All],9,FALSE),0)</f>
        <v>0.82</v>
      </c>
      <c r="J3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5" s="5">
        <f>VLOOKUP(TrendSheetStgData[Population]&amp;TrendSheetStgData[Trend],Threshold[#All],4,FALSE)</f>
        <v>10</v>
      </c>
      <c r="L3705" s="5">
        <f>VLOOKUP(TrendSheetStgData[Population]&amp;TrendSheetStgData[Trend],Threshold[#All],5,FALSE)</f>
        <v>5</v>
      </c>
      <c r="M3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6" spans="1:13" x14ac:dyDescent="0.25">
      <c r="A3706" t="s">
        <v>117</v>
      </c>
      <c r="B3706" t="s">
        <v>117</v>
      </c>
      <c r="C3706" t="s">
        <v>78</v>
      </c>
      <c r="D3706" s="1" t="s">
        <v>101</v>
      </c>
      <c r="E3706" t="s">
        <v>93</v>
      </c>
      <c r="F3706" t="s">
        <v>27</v>
      </c>
      <c r="G3706">
        <v>16</v>
      </c>
      <c r="H3706">
        <v>0.83</v>
      </c>
      <c r="I3706" s="5">
        <f>IFERROR(VLOOKUP(TrendSheetStgData[Population]&amp;TrendSheetStgData[Cost Basis]&amp;TrendSheetStgData[Period]&amp;TrendSheetStgData[Trend],TrendSheetPrdData[#All],9,FALSE),0)</f>
        <v>0.83</v>
      </c>
      <c r="J3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6" s="5">
        <f>VLOOKUP(TrendSheetStgData[Population]&amp;TrendSheetStgData[Trend],Threshold[#All],4,FALSE)</f>
        <v>10</v>
      </c>
      <c r="L3706" s="5">
        <f>VLOOKUP(TrendSheetStgData[Population]&amp;TrendSheetStgData[Trend],Threshold[#All],5,FALSE)</f>
        <v>5</v>
      </c>
      <c r="M3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07" spans="1:13" x14ac:dyDescent="0.25">
      <c r="A3707" t="s">
        <v>117</v>
      </c>
      <c r="B3707" t="s">
        <v>117</v>
      </c>
      <c r="C3707" t="s">
        <v>78</v>
      </c>
      <c r="D3707" s="1" t="s">
        <v>102</v>
      </c>
      <c r="E3707" t="s">
        <v>93</v>
      </c>
      <c r="F3707" t="s">
        <v>27</v>
      </c>
      <c r="G3707">
        <v>16</v>
      </c>
      <c r="H3707">
        <v>0.82</v>
      </c>
      <c r="I3707" s="5">
        <f>IFERROR(VLOOKUP(TrendSheetStgData[Population]&amp;TrendSheetStgData[Cost Basis]&amp;TrendSheetStgData[Period]&amp;TrendSheetStgData[Trend],TrendSheetPrdData[#All],9,FALSE),0)</f>
        <v>0.83</v>
      </c>
      <c r="J3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1.2048192771084349</v>
      </c>
      <c r="K3707" s="5">
        <f>VLOOKUP(TrendSheetStgData[Population]&amp;TrendSheetStgData[Trend],Threshold[#All],4,FALSE)</f>
        <v>10</v>
      </c>
      <c r="L3707" s="5">
        <f>VLOOKUP(TrendSheetStgData[Population]&amp;TrendSheetStgData[Trend],Threshold[#All],5,FALSE)</f>
        <v>5</v>
      </c>
      <c r="M3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08" spans="1:13" x14ac:dyDescent="0.25">
      <c r="A3708" t="s">
        <v>117</v>
      </c>
      <c r="B3708" t="s">
        <v>117</v>
      </c>
      <c r="C3708" t="s">
        <v>78</v>
      </c>
      <c r="D3708" s="1" t="s">
        <v>103</v>
      </c>
      <c r="E3708" t="s">
        <v>93</v>
      </c>
      <c r="F3708" t="s">
        <v>27</v>
      </c>
      <c r="G3708">
        <v>16</v>
      </c>
      <c r="H3708">
        <v>0.83</v>
      </c>
      <c r="I3708" s="5">
        <f>IFERROR(VLOOKUP(TrendSheetStgData[Population]&amp;TrendSheetStgData[Cost Basis]&amp;TrendSheetStgData[Period]&amp;TrendSheetStgData[Trend],TrendSheetPrdData[#All],9,FALSE),0)</f>
        <v>0.84</v>
      </c>
      <c r="J3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1.1904761904761916</v>
      </c>
      <c r="K3708" s="5">
        <f>VLOOKUP(TrendSheetStgData[Population]&amp;TrendSheetStgData[Trend],Threshold[#All],4,FALSE)</f>
        <v>10</v>
      </c>
      <c r="L3708" s="5">
        <f>VLOOKUP(TrendSheetStgData[Population]&amp;TrendSheetStgData[Trend],Threshold[#All],5,FALSE)</f>
        <v>5</v>
      </c>
      <c r="M3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09" spans="1:13" x14ac:dyDescent="0.25">
      <c r="A3709" t="s">
        <v>117</v>
      </c>
      <c r="B3709" t="s">
        <v>117</v>
      </c>
      <c r="C3709" t="s">
        <v>78</v>
      </c>
      <c r="D3709" s="1" t="s">
        <v>104</v>
      </c>
      <c r="E3709" t="s">
        <v>93</v>
      </c>
      <c r="F3709" t="s">
        <v>27</v>
      </c>
      <c r="G3709">
        <v>16</v>
      </c>
      <c r="H3709">
        <v>0.83</v>
      </c>
      <c r="I3709" s="5">
        <f>IFERROR(VLOOKUP(TrendSheetStgData[Population]&amp;TrendSheetStgData[Cost Basis]&amp;TrendSheetStgData[Period]&amp;TrendSheetStgData[Trend],TrendSheetPrdData[#All],9,FALSE),0)</f>
        <v>0.83</v>
      </c>
      <c r="J3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09" s="5">
        <f>VLOOKUP(TrendSheetStgData[Population]&amp;TrendSheetStgData[Trend],Threshold[#All],4,FALSE)</f>
        <v>10</v>
      </c>
      <c r="L3709" s="5">
        <f>VLOOKUP(TrendSheetStgData[Population]&amp;TrendSheetStgData[Trend],Threshold[#All],5,FALSE)</f>
        <v>5</v>
      </c>
      <c r="M3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0" spans="1:13" x14ac:dyDescent="0.25">
      <c r="A3710" t="s">
        <v>117</v>
      </c>
      <c r="B3710" t="s">
        <v>117</v>
      </c>
      <c r="C3710" t="s">
        <v>78</v>
      </c>
      <c r="D3710" s="1" t="s">
        <v>105</v>
      </c>
      <c r="E3710" t="s">
        <v>93</v>
      </c>
      <c r="F3710" t="s">
        <v>27</v>
      </c>
      <c r="G3710">
        <v>16</v>
      </c>
      <c r="H3710">
        <v>0.9</v>
      </c>
      <c r="I3710" s="5">
        <f>IFERROR(VLOOKUP(TrendSheetStgData[Population]&amp;TrendSheetStgData[Cost Basis]&amp;TrendSheetStgData[Period]&amp;TrendSheetStgData[Trend],TrendSheetPrdData[#All],9,FALSE),0)</f>
        <v>0.9</v>
      </c>
      <c r="J3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0" s="5">
        <f>VLOOKUP(TrendSheetStgData[Population]&amp;TrendSheetStgData[Trend],Threshold[#All],4,FALSE)</f>
        <v>10</v>
      </c>
      <c r="L3710" s="5">
        <f>VLOOKUP(TrendSheetStgData[Population]&amp;TrendSheetStgData[Trend],Threshold[#All],5,FALSE)</f>
        <v>5</v>
      </c>
      <c r="M3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1" spans="1:13" x14ac:dyDescent="0.25">
      <c r="A3711" t="s">
        <v>117</v>
      </c>
      <c r="B3711" t="s">
        <v>117</v>
      </c>
      <c r="C3711" t="s">
        <v>78</v>
      </c>
      <c r="D3711" s="1" t="s">
        <v>106</v>
      </c>
      <c r="E3711" t="s">
        <v>93</v>
      </c>
      <c r="F3711" t="s">
        <v>27</v>
      </c>
      <c r="G3711">
        <v>16</v>
      </c>
      <c r="H3711">
        <v>0.91</v>
      </c>
      <c r="I3711" s="5">
        <f>IFERROR(VLOOKUP(TrendSheetStgData[Population]&amp;TrendSheetStgData[Cost Basis]&amp;TrendSheetStgData[Period]&amp;TrendSheetStgData[Trend],TrendSheetPrdData[#All],9,FALSE),0)</f>
        <v>0.91</v>
      </c>
      <c r="J3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1" s="5">
        <f>VLOOKUP(TrendSheetStgData[Population]&amp;TrendSheetStgData[Trend],Threshold[#All],4,FALSE)</f>
        <v>10</v>
      </c>
      <c r="L3711" s="5">
        <f>VLOOKUP(TrendSheetStgData[Population]&amp;TrendSheetStgData[Trend],Threshold[#All],5,FALSE)</f>
        <v>5</v>
      </c>
      <c r="M3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2" spans="1:13" x14ac:dyDescent="0.25">
      <c r="A3712" t="s">
        <v>117</v>
      </c>
      <c r="B3712" t="s">
        <v>117</v>
      </c>
      <c r="C3712" t="s">
        <v>78</v>
      </c>
      <c r="D3712" s="1" t="s">
        <v>107</v>
      </c>
      <c r="E3712" t="s">
        <v>93</v>
      </c>
      <c r="F3712" t="s">
        <v>27</v>
      </c>
      <c r="G3712">
        <v>16</v>
      </c>
      <c r="H3712">
        <v>0.89</v>
      </c>
      <c r="I3712" s="5">
        <f>IFERROR(VLOOKUP(TrendSheetStgData[Population]&amp;TrendSheetStgData[Cost Basis]&amp;TrendSheetStgData[Period]&amp;TrendSheetStgData[Trend],TrendSheetPrdData[#All],9,FALSE),0)</f>
        <v>0.89</v>
      </c>
      <c r="J3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2" s="5">
        <f>VLOOKUP(TrendSheetStgData[Population]&amp;TrendSheetStgData[Trend],Threshold[#All],4,FALSE)</f>
        <v>10</v>
      </c>
      <c r="L3712" s="5">
        <f>VLOOKUP(TrendSheetStgData[Population]&amp;TrendSheetStgData[Trend],Threshold[#All],5,FALSE)</f>
        <v>5</v>
      </c>
      <c r="M3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3" spans="1:13" x14ac:dyDescent="0.25">
      <c r="A3713" t="s">
        <v>117</v>
      </c>
      <c r="B3713" t="s">
        <v>117</v>
      </c>
      <c r="C3713" t="s">
        <v>78</v>
      </c>
      <c r="D3713" s="1" t="s">
        <v>108</v>
      </c>
      <c r="E3713" t="s">
        <v>93</v>
      </c>
      <c r="F3713" t="s">
        <v>27</v>
      </c>
      <c r="G3713">
        <v>16</v>
      </c>
      <c r="H3713">
        <v>0.9</v>
      </c>
      <c r="I3713" s="5">
        <f>IFERROR(VLOOKUP(TrendSheetStgData[Population]&amp;TrendSheetStgData[Cost Basis]&amp;TrendSheetStgData[Period]&amp;TrendSheetStgData[Trend],TrendSheetPrdData[#All],9,FALSE),0)</f>
        <v>0.9</v>
      </c>
      <c r="J3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3" s="5">
        <f>VLOOKUP(TrendSheetStgData[Population]&amp;TrendSheetStgData[Trend],Threshold[#All],4,FALSE)</f>
        <v>10</v>
      </c>
      <c r="L3713" s="5">
        <f>VLOOKUP(TrendSheetStgData[Population]&amp;TrendSheetStgData[Trend],Threshold[#All],5,FALSE)</f>
        <v>5</v>
      </c>
      <c r="M3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4" spans="1:13" x14ac:dyDescent="0.25">
      <c r="A3714" t="s">
        <v>117</v>
      </c>
      <c r="B3714" t="s">
        <v>117</v>
      </c>
      <c r="C3714" t="s">
        <v>78</v>
      </c>
      <c r="D3714" s="1" t="s">
        <v>109</v>
      </c>
      <c r="E3714" t="s">
        <v>93</v>
      </c>
      <c r="F3714" t="s">
        <v>27</v>
      </c>
      <c r="G3714">
        <v>16</v>
      </c>
      <c r="H3714">
        <v>0.91</v>
      </c>
      <c r="I3714" s="5">
        <f>IFERROR(VLOOKUP(TrendSheetStgData[Population]&amp;TrendSheetStgData[Cost Basis]&amp;TrendSheetStgData[Period]&amp;TrendSheetStgData[Trend],TrendSheetPrdData[#All],9,FALSE),0)</f>
        <v>0.91</v>
      </c>
      <c r="J3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4" s="5">
        <f>VLOOKUP(TrendSheetStgData[Population]&amp;TrendSheetStgData[Trend],Threshold[#All],4,FALSE)</f>
        <v>10</v>
      </c>
      <c r="L3714" s="5">
        <f>VLOOKUP(TrendSheetStgData[Population]&amp;TrendSheetStgData[Trend],Threshold[#All],5,FALSE)</f>
        <v>5</v>
      </c>
      <c r="M3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5" spans="1:13" x14ac:dyDescent="0.25">
      <c r="A3715" t="s">
        <v>117</v>
      </c>
      <c r="B3715" t="s">
        <v>117</v>
      </c>
      <c r="C3715" t="s">
        <v>78</v>
      </c>
      <c r="D3715" s="1" t="s">
        <v>110</v>
      </c>
      <c r="E3715" t="s">
        <v>113</v>
      </c>
      <c r="F3715" t="s">
        <v>27</v>
      </c>
      <c r="G3715">
        <v>16</v>
      </c>
      <c r="H3715">
        <v>0.92</v>
      </c>
      <c r="I3715" s="5">
        <f>IFERROR(VLOOKUP(TrendSheetStgData[Population]&amp;TrendSheetStgData[Cost Basis]&amp;TrendSheetStgData[Period]&amp;TrendSheetStgData[Trend],TrendSheetPrdData[#All],9,FALSE),0)</f>
        <v>0.92</v>
      </c>
      <c r="J3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5" s="5">
        <f>VLOOKUP(TrendSheetStgData[Population]&amp;TrendSheetStgData[Trend],Threshold[#All],4,FALSE)</f>
        <v>10</v>
      </c>
      <c r="L3715" s="5">
        <f>VLOOKUP(TrendSheetStgData[Population]&amp;TrendSheetStgData[Trend],Threshold[#All],5,FALSE)</f>
        <v>5</v>
      </c>
      <c r="M3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6" spans="1:13" x14ac:dyDescent="0.25">
      <c r="A3716" t="s">
        <v>117</v>
      </c>
      <c r="B3716" t="s">
        <v>117</v>
      </c>
      <c r="C3716" t="s">
        <v>78</v>
      </c>
      <c r="D3716" s="1" t="s">
        <v>111</v>
      </c>
      <c r="E3716" t="s">
        <v>113</v>
      </c>
      <c r="F3716" t="s">
        <v>27</v>
      </c>
      <c r="G3716">
        <v>16</v>
      </c>
      <c r="H3716">
        <v>0.92</v>
      </c>
      <c r="I3716" s="5">
        <f>IFERROR(VLOOKUP(TrendSheetStgData[Population]&amp;TrendSheetStgData[Cost Basis]&amp;TrendSheetStgData[Period]&amp;TrendSheetStgData[Trend],TrendSheetPrdData[#All],9,FALSE),0)</f>
        <v>0.92</v>
      </c>
      <c r="J3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6" s="5">
        <f>VLOOKUP(TrendSheetStgData[Population]&amp;TrendSheetStgData[Trend],Threshold[#All],4,FALSE)</f>
        <v>10</v>
      </c>
      <c r="L3716" s="5">
        <f>VLOOKUP(TrendSheetStgData[Population]&amp;TrendSheetStgData[Trend],Threshold[#All],5,FALSE)</f>
        <v>5</v>
      </c>
      <c r="M3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7" spans="1:13" x14ac:dyDescent="0.25">
      <c r="A3717" t="s">
        <v>117</v>
      </c>
      <c r="B3717" t="s">
        <v>117</v>
      </c>
      <c r="C3717" t="s">
        <v>78</v>
      </c>
      <c r="D3717" s="1" t="s">
        <v>112</v>
      </c>
      <c r="E3717" t="s">
        <v>113</v>
      </c>
      <c r="F3717" t="s">
        <v>27</v>
      </c>
      <c r="G3717">
        <v>16</v>
      </c>
      <c r="H3717">
        <v>0.92</v>
      </c>
      <c r="I3717" s="5">
        <f>IFERROR(VLOOKUP(TrendSheetStgData[Population]&amp;TrendSheetStgData[Cost Basis]&amp;TrendSheetStgData[Period]&amp;TrendSheetStgData[Trend],TrendSheetPrdData[#All],9,FALSE),0)</f>
        <v>0.92</v>
      </c>
      <c r="J3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17" s="5">
        <f>VLOOKUP(TrendSheetStgData[Population]&amp;TrendSheetStgData[Trend],Threshold[#All],4,FALSE)</f>
        <v>10</v>
      </c>
      <c r="L3717" s="5">
        <f>VLOOKUP(TrendSheetStgData[Population]&amp;TrendSheetStgData[Trend],Threshold[#All],5,FALSE)</f>
        <v>5</v>
      </c>
      <c r="M3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18" spans="1:13" x14ac:dyDescent="0.25">
      <c r="A3718" t="s">
        <v>117</v>
      </c>
      <c r="B3718" t="s">
        <v>117</v>
      </c>
      <c r="C3718" t="s">
        <v>78</v>
      </c>
      <c r="D3718" s="1" t="s">
        <v>114</v>
      </c>
      <c r="E3718" t="s">
        <v>113</v>
      </c>
      <c r="F3718" t="s">
        <v>27</v>
      </c>
      <c r="G3718">
        <v>16</v>
      </c>
      <c r="H3718">
        <v>0.86</v>
      </c>
      <c r="I3718" s="5">
        <f>IFERROR(VLOOKUP(TrendSheetStgData[Population]&amp;TrendSheetStgData[Cost Basis]&amp;TrendSheetStgData[Period]&amp;TrendSheetStgData[Trend],TrendSheetPrdData[#All],9,FALSE),0)</f>
        <v>0</v>
      </c>
      <c r="J3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718" s="5">
        <f>VLOOKUP(TrendSheetStgData[Population]&amp;TrendSheetStgData[Trend],Threshold[#All],4,FALSE)</f>
        <v>10</v>
      </c>
      <c r="L3718" s="5">
        <f>VLOOKUP(TrendSheetStgData[Population]&amp;TrendSheetStgData[Trend],Threshold[#All],5,FALSE)</f>
        <v>5</v>
      </c>
      <c r="M3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19" spans="1:13" x14ac:dyDescent="0.25">
      <c r="A3719" t="s">
        <v>117</v>
      </c>
      <c r="B3719" t="s">
        <v>117</v>
      </c>
      <c r="C3719" t="s">
        <v>78</v>
      </c>
      <c r="D3719" s="1" t="s">
        <v>92</v>
      </c>
      <c r="E3719" t="s">
        <v>93</v>
      </c>
      <c r="F3719" t="s">
        <v>28</v>
      </c>
      <c r="G3719">
        <v>17</v>
      </c>
      <c r="H3719">
        <v>1096632</v>
      </c>
      <c r="I3719" s="5">
        <f>IFERROR(VLOOKUP(TrendSheetStgData[Population]&amp;TrendSheetStgData[Cost Basis]&amp;TrendSheetStgData[Period]&amp;TrendSheetStgData[Trend],TrendSheetPrdData[#All],9,FALSE),0)</f>
        <v>1095634</v>
      </c>
      <c r="J3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9.1088812504905831E-2</v>
      </c>
      <c r="K3719" s="5">
        <f>VLOOKUP(TrendSheetStgData[Population]&amp;TrendSheetStgData[Trend],Threshold[#All],4,FALSE)</f>
        <v>10</v>
      </c>
      <c r="L3719" s="5">
        <f>VLOOKUP(TrendSheetStgData[Population]&amp;TrendSheetStgData[Trend],Threshold[#All],5,FALSE)</f>
        <v>5</v>
      </c>
      <c r="M3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0" spans="1:13" x14ac:dyDescent="0.25">
      <c r="A3720" t="s">
        <v>117</v>
      </c>
      <c r="B3720" t="s">
        <v>117</v>
      </c>
      <c r="C3720" t="s">
        <v>78</v>
      </c>
      <c r="D3720" s="1" t="s">
        <v>94</v>
      </c>
      <c r="E3720" t="s">
        <v>93</v>
      </c>
      <c r="F3720" t="s">
        <v>28</v>
      </c>
      <c r="G3720">
        <v>17</v>
      </c>
      <c r="H3720">
        <v>1379109</v>
      </c>
      <c r="I3720" s="5">
        <f>IFERROR(VLOOKUP(TrendSheetStgData[Population]&amp;TrendSheetStgData[Cost Basis]&amp;TrendSheetStgData[Period]&amp;TrendSheetStgData[Trend],TrendSheetPrdData[#All],9,FALSE),0)</f>
        <v>1399192</v>
      </c>
      <c r="J3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1.4353283895276703</v>
      </c>
      <c r="K3720" s="5">
        <f>VLOOKUP(TrendSheetStgData[Population]&amp;TrendSheetStgData[Trend],Threshold[#All],4,FALSE)</f>
        <v>10</v>
      </c>
      <c r="L3720" s="5">
        <f>VLOOKUP(TrendSheetStgData[Population]&amp;TrendSheetStgData[Trend],Threshold[#All],5,FALSE)</f>
        <v>5</v>
      </c>
      <c r="M3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1" spans="1:13" x14ac:dyDescent="0.25">
      <c r="A3721" t="s">
        <v>117</v>
      </c>
      <c r="B3721" t="s">
        <v>117</v>
      </c>
      <c r="C3721" t="s">
        <v>78</v>
      </c>
      <c r="D3721" s="1" t="s">
        <v>95</v>
      </c>
      <c r="E3721" t="s">
        <v>93</v>
      </c>
      <c r="F3721" t="s">
        <v>28</v>
      </c>
      <c r="G3721">
        <v>17</v>
      </c>
      <c r="H3721">
        <v>856332</v>
      </c>
      <c r="I3721" s="5">
        <f>IFERROR(VLOOKUP(TrendSheetStgData[Population]&amp;TrendSheetStgData[Cost Basis]&amp;TrendSheetStgData[Period]&amp;TrendSheetStgData[Trend],TrendSheetPrdData[#All],9,FALSE),0)</f>
        <v>848720</v>
      </c>
      <c r="J3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0.89688000754076724</v>
      </c>
      <c r="K3721" s="5">
        <f>VLOOKUP(TrendSheetStgData[Population]&amp;TrendSheetStgData[Trend],Threshold[#All],4,FALSE)</f>
        <v>10</v>
      </c>
      <c r="L3721" s="5">
        <f>VLOOKUP(TrendSheetStgData[Population]&amp;TrendSheetStgData[Trend],Threshold[#All],5,FALSE)</f>
        <v>5</v>
      </c>
      <c r="M3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2" spans="1:13" x14ac:dyDescent="0.25">
      <c r="A3722" t="s">
        <v>117</v>
      </c>
      <c r="B3722" t="s">
        <v>117</v>
      </c>
      <c r="C3722" t="s">
        <v>78</v>
      </c>
      <c r="D3722" s="1" t="s">
        <v>96</v>
      </c>
      <c r="E3722" t="s">
        <v>93</v>
      </c>
      <c r="F3722" t="s">
        <v>28</v>
      </c>
      <c r="G3722">
        <v>17</v>
      </c>
      <c r="H3722">
        <v>1441303</v>
      </c>
      <c r="I3722" s="5">
        <f>IFERROR(VLOOKUP(TrendSheetStgData[Population]&amp;TrendSheetStgData[Cost Basis]&amp;TrendSheetStgData[Period]&amp;TrendSheetStgData[Trend],TrendSheetPrdData[#All],9,FALSE),0)</f>
        <v>1443091</v>
      </c>
      <c r="J3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0.12390071035021354</v>
      </c>
      <c r="K3722" s="5">
        <f>VLOOKUP(TrendSheetStgData[Population]&amp;TrendSheetStgData[Trend],Threshold[#All],4,FALSE)</f>
        <v>10</v>
      </c>
      <c r="L3722" s="5">
        <f>VLOOKUP(TrendSheetStgData[Population]&amp;TrendSheetStgData[Trend],Threshold[#All],5,FALSE)</f>
        <v>5</v>
      </c>
      <c r="M3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3" spans="1:13" x14ac:dyDescent="0.25">
      <c r="A3723" t="s">
        <v>117</v>
      </c>
      <c r="B3723" t="s">
        <v>117</v>
      </c>
      <c r="C3723" t="s">
        <v>78</v>
      </c>
      <c r="D3723" s="1" t="s">
        <v>97</v>
      </c>
      <c r="E3723" t="s">
        <v>93</v>
      </c>
      <c r="F3723" t="s">
        <v>28</v>
      </c>
      <c r="G3723">
        <v>17</v>
      </c>
      <c r="H3723">
        <v>1463329</v>
      </c>
      <c r="I3723" s="5">
        <f>IFERROR(VLOOKUP(TrendSheetStgData[Population]&amp;TrendSheetStgData[Cost Basis]&amp;TrendSheetStgData[Period]&amp;TrendSheetStgData[Trend],TrendSheetPrdData[#All],9,FALSE),0)</f>
        <v>1463329</v>
      </c>
      <c r="J3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23" s="5">
        <f>VLOOKUP(TrendSheetStgData[Population]&amp;TrendSheetStgData[Trend],Threshold[#All],4,FALSE)</f>
        <v>10</v>
      </c>
      <c r="L3723" s="5">
        <f>VLOOKUP(TrendSheetStgData[Population]&amp;TrendSheetStgData[Trend],Threshold[#All],5,FALSE)</f>
        <v>5</v>
      </c>
      <c r="M3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24" spans="1:13" x14ac:dyDescent="0.25">
      <c r="A3724" t="s">
        <v>117</v>
      </c>
      <c r="B3724" t="s">
        <v>117</v>
      </c>
      <c r="C3724" t="s">
        <v>78</v>
      </c>
      <c r="D3724" s="1" t="s">
        <v>98</v>
      </c>
      <c r="E3724" t="s">
        <v>93</v>
      </c>
      <c r="F3724" t="s">
        <v>28</v>
      </c>
      <c r="G3724">
        <v>17</v>
      </c>
      <c r="H3724">
        <v>1274868</v>
      </c>
      <c r="I3724" s="5">
        <f>IFERROR(VLOOKUP(TrendSheetStgData[Population]&amp;TrendSheetStgData[Cost Basis]&amp;TrendSheetStgData[Period]&amp;TrendSheetStgData[Trend],TrendSheetPrdData[#All],9,FALSE),0)</f>
        <v>1274484</v>
      </c>
      <c r="J3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3.0129840782622618E-2</v>
      </c>
      <c r="K3724" s="5">
        <f>VLOOKUP(TrendSheetStgData[Population]&amp;TrendSheetStgData[Trend],Threshold[#All],4,FALSE)</f>
        <v>10</v>
      </c>
      <c r="L3724" s="5">
        <f>VLOOKUP(TrendSheetStgData[Population]&amp;TrendSheetStgData[Trend],Threshold[#All],5,FALSE)</f>
        <v>5</v>
      </c>
      <c r="M3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5" spans="1:13" x14ac:dyDescent="0.25">
      <c r="A3725" t="s">
        <v>117</v>
      </c>
      <c r="B3725" t="s">
        <v>117</v>
      </c>
      <c r="C3725" t="s">
        <v>78</v>
      </c>
      <c r="D3725" s="1" t="s">
        <v>99</v>
      </c>
      <c r="E3725" t="s">
        <v>93</v>
      </c>
      <c r="F3725" t="s">
        <v>28</v>
      </c>
      <c r="G3725">
        <v>17</v>
      </c>
      <c r="H3725">
        <v>1198532</v>
      </c>
      <c r="I3725" s="5">
        <f>IFERROR(VLOOKUP(TrendSheetStgData[Population]&amp;TrendSheetStgData[Cost Basis]&amp;TrendSheetStgData[Period]&amp;TrendSheetStgData[Trend],TrendSheetPrdData[#All],9,FALSE),0)</f>
        <v>1198532</v>
      </c>
      <c r="J3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25" s="5">
        <f>VLOOKUP(TrendSheetStgData[Population]&amp;TrendSheetStgData[Trend],Threshold[#All],4,FALSE)</f>
        <v>10</v>
      </c>
      <c r="L3725" s="5">
        <f>VLOOKUP(TrendSheetStgData[Population]&amp;TrendSheetStgData[Trend],Threshold[#All],5,FALSE)</f>
        <v>5</v>
      </c>
      <c r="M3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26" spans="1:13" x14ac:dyDescent="0.25">
      <c r="A3726" t="s">
        <v>117</v>
      </c>
      <c r="B3726" t="s">
        <v>117</v>
      </c>
      <c r="C3726" t="s">
        <v>78</v>
      </c>
      <c r="D3726" s="1" t="s">
        <v>100</v>
      </c>
      <c r="E3726" t="s">
        <v>93</v>
      </c>
      <c r="F3726" t="s">
        <v>28</v>
      </c>
      <c r="G3726">
        <v>17</v>
      </c>
      <c r="H3726">
        <v>1189003</v>
      </c>
      <c r="I3726" s="5">
        <f>IFERROR(VLOOKUP(TrendSheetStgData[Population]&amp;TrendSheetStgData[Cost Basis]&amp;TrendSheetStgData[Period]&amp;TrendSheetStgData[Trend],TrendSheetPrdData[#All],9,FALSE),0)</f>
        <v>1189003</v>
      </c>
      <c r="J3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26" s="5">
        <f>VLOOKUP(TrendSheetStgData[Population]&amp;TrendSheetStgData[Trend],Threshold[#All],4,FALSE)</f>
        <v>10</v>
      </c>
      <c r="L3726" s="5">
        <f>VLOOKUP(TrendSheetStgData[Population]&amp;TrendSheetStgData[Trend],Threshold[#All],5,FALSE)</f>
        <v>5</v>
      </c>
      <c r="M3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27" spans="1:13" x14ac:dyDescent="0.25">
      <c r="A3727" t="s">
        <v>117</v>
      </c>
      <c r="B3727" t="s">
        <v>117</v>
      </c>
      <c r="C3727" t="s">
        <v>78</v>
      </c>
      <c r="D3727" s="1" t="s">
        <v>101</v>
      </c>
      <c r="E3727" t="s">
        <v>93</v>
      </c>
      <c r="F3727" t="s">
        <v>28</v>
      </c>
      <c r="G3727">
        <v>17</v>
      </c>
      <c r="H3727">
        <v>1315940</v>
      </c>
      <c r="I3727" s="5">
        <f>IFERROR(VLOOKUP(TrendSheetStgData[Population]&amp;TrendSheetStgData[Cost Basis]&amp;TrendSheetStgData[Period]&amp;TrendSheetStgData[Trend],TrendSheetPrdData[#All],9,FALSE),0)</f>
        <v>1314938</v>
      </c>
      <c r="J3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7.6201311392628396E-2</v>
      </c>
      <c r="K3727" s="5">
        <f>VLOOKUP(TrendSheetStgData[Population]&amp;TrendSheetStgData[Trend],Threshold[#All],4,FALSE)</f>
        <v>10</v>
      </c>
      <c r="L3727" s="5">
        <f>VLOOKUP(TrendSheetStgData[Population]&amp;TrendSheetStgData[Trend],Threshold[#All],5,FALSE)</f>
        <v>5</v>
      </c>
      <c r="M3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8" spans="1:13" x14ac:dyDescent="0.25">
      <c r="A3728" t="s">
        <v>117</v>
      </c>
      <c r="B3728" t="s">
        <v>117</v>
      </c>
      <c r="C3728" t="s">
        <v>78</v>
      </c>
      <c r="D3728" s="1" t="s">
        <v>102</v>
      </c>
      <c r="E3728" t="s">
        <v>93</v>
      </c>
      <c r="F3728" t="s">
        <v>28</v>
      </c>
      <c r="G3728">
        <v>17</v>
      </c>
      <c r="H3728">
        <v>1460485</v>
      </c>
      <c r="I3728" s="5">
        <f>IFERROR(VLOOKUP(TrendSheetStgData[Population]&amp;TrendSheetStgData[Cost Basis]&amp;TrendSheetStgData[Period]&amp;TrendSheetStgData[Trend],TrendSheetPrdData[#All],9,FALSE),0)</f>
        <v>1459924</v>
      </c>
      <c r="J3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3.8426657826023822E-2</v>
      </c>
      <c r="K3728" s="5">
        <f>VLOOKUP(TrendSheetStgData[Population]&amp;TrendSheetStgData[Trend],Threshold[#All],4,FALSE)</f>
        <v>10</v>
      </c>
      <c r="L3728" s="5">
        <f>VLOOKUP(TrendSheetStgData[Population]&amp;TrendSheetStgData[Trend],Threshold[#All],5,FALSE)</f>
        <v>5</v>
      </c>
      <c r="M3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29" spans="1:13" x14ac:dyDescent="0.25">
      <c r="A3729" t="s">
        <v>117</v>
      </c>
      <c r="B3729" t="s">
        <v>117</v>
      </c>
      <c r="C3729" t="s">
        <v>78</v>
      </c>
      <c r="D3729" s="1" t="s">
        <v>103</v>
      </c>
      <c r="E3729" t="s">
        <v>93</v>
      </c>
      <c r="F3729" t="s">
        <v>28</v>
      </c>
      <c r="G3729">
        <v>17</v>
      </c>
      <c r="H3729">
        <v>1421986</v>
      </c>
      <c r="I3729" s="5">
        <f>IFERROR(VLOOKUP(TrendSheetStgData[Population]&amp;TrendSheetStgData[Cost Basis]&amp;TrendSheetStgData[Period]&amp;TrendSheetStgData[Trend],TrendSheetPrdData[#All],9,FALSE),0)</f>
        <v>1358738</v>
      </c>
      <c r="J3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4.6549077158363126</v>
      </c>
      <c r="K3729" s="5">
        <f>VLOOKUP(TrendSheetStgData[Population]&amp;TrendSheetStgData[Trend],Threshold[#All],4,FALSE)</f>
        <v>10</v>
      </c>
      <c r="L3729" s="5">
        <f>VLOOKUP(TrendSheetStgData[Population]&amp;TrendSheetStgData[Trend],Threshold[#All],5,FALSE)</f>
        <v>5</v>
      </c>
      <c r="M3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0" spans="1:13" x14ac:dyDescent="0.25">
      <c r="A3730" t="s">
        <v>117</v>
      </c>
      <c r="B3730" t="s">
        <v>117</v>
      </c>
      <c r="C3730" t="s">
        <v>78</v>
      </c>
      <c r="D3730" s="1" t="s">
        <v>104</v>
      </c>
      <c r="E3730" t="s">
        <v>93</v>
      </c>
      <c r="F3730" t="s">
        <v>28</v>
      </c>
      <c r="G3730">
        <v>17</v>
      </c>
      <c r="H3730">
        <v>1625829</v>
      </c>
      <c r="I3730" s="5">
        <f>IFERROR(VLOOKUP(TrendSheetStgData[Population]&amp;TrendSheetStgData[Cost Basis]&amp;TrendSheetStgData[Period]&amp;TrendSheetStgData[Trend],TrendSheetPrdData[#All],9,FALSE),0)</f>
        <v>1628193</v>
      </c>
      <c r="J3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0.14519163268727969</v>
      </c>
      <c r="K3730" s="5">
        <f>VLOOKUP(TrendSheetStgData[Population]&amp;TrendSheetStgData[Trend],Threshold[#All],4,FALSE)</f>
        <v>10</v>
      </c>
      <c r="L3730" s="5">
        <f>VLOOKUP(TrendSheetStgData[Population]&amp;TrendSheetStgData[Trend],Threshold[#All],5,FALSE)</f>
        <v>5</v>
      </c>
      <c r="M3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1" spans="1:13" x14ac:dyDescent="0.25">
      <c r="A3731" t="s">
        <v>117</v>
      </c>
      <c r="B3731" t="s">
        <v>117</v>
      </c>
      <c r="C3731" t="s">
        <v>78</v>
      </c>
      <c r="D3731" s="1" t="s">
        <v>105</v>
      </c>
      <c r="E3731" t="s">
        <v>93</v>
      </c>
      <c r="F3731" t="s">
        <v>28</v>
      </c>
      <c r="G3731">
        <v>17</v>
      </c>
      <c r="H3731">
        <v>1193917</v>
      </c>
      <c r="I3731" s="5">
        <f>IFERROR(VLOOKUP(TrendSheetStgData[Population]&amp;TrendSheetStgData[Cost Basis]&amp;TrendSheetStgData[Period]&amp;TrendSheetStgData[Trend],TrendSheetPrdData[#All],9,FALSE),0)</f>
        <v>1191954</v>
      </c>
      <c r="J3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0.16468756344624039</v>
      </c>
      <c r="K3731" s="5">
        <f>VLOOKUP(TrendSheetStgData[Population]&amp;TrendSheetStgData[Trend],Threshold[#All],4,FALSE)</f>
        <v>10</v>
      </c>
      <c r="L3731" s="5">
        <f>VLOOKUP(TrendSheetStgData[Population]&amp;TrendSheetStgData[Trend],Threshold[#All],5,FALSE)</f>
        <v>5</v>
      </c>
      <c r="M3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2" spans="1:13" x14ac:dyDescent="0.25">
      <c r="A3732" t="s">
        <v>117</v>
      </c>
      <c r="B3732" t="s">
        <v>117</v>
      </c>
      <c r="C3732" t="s">
        <v>78</v>
      </c>
      <c r="D3732" s="1" t="s">
        <v>106</v>
      </c>
      <c r="E3732" t="s">
        <v>93</v>
      </c>
      <c r="F3732" t="s">
        <v>28</v>
      </c>
      <c r="G3732">
        <v>17</v>
      </c>
      <c r="H3732">
        <v>1679705</v>
      </c>
      <c r="I3732" s="5">
        <f>IFERROR(VLOOKUP(TrendSheetStgData[Population]&amp;TrendSheetStgData[Cost Basis]&amp;TrendSheetStgData[Period]&amp;TrendSheetStgData[Trend],TrendSheetPrdData[#All],9,FALSE),0)</f>
        <v>1673818</v>
      </c>
      <c r="J3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0.35171087896055603</v>
      </c>
      <c r="K3732" s="5">
        <f>VLOOKUP(TrendSheetStgData[Population]&amp;TrendSheetStgData[Trend],Threshold[#All],4,FALSE)</f>
        <v>10</v>
      </c>
      <c r="L3732" s="5">
        <f>VLOOKUP(TrendSheetStgData[Population]&amp;TrendSheetStgData[Trend],Threshold[#All],5,FALSE)</f>
        <v>5</v>
      </c>
      <c r="M3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3" spans="1:13" x14ac:dyDescent="0.25">
      <c r="A3733" t="s">
        <v>117</v>
      </c>
      <c r="B3733" t="s">
        <v>117</v>
      </c>
      <c r="C3733" t="s">
        <v>78</v>
      </c>
      <c r="D3733" s="1" t="s">
        <v>107</v>
      </c>
      <c r="E3733" t="s">
        <v>93</v>
      </c>
      <c r="F3733" t="s">
        <v>28</v>
      </c>
      <c r="G3733">
        <v>17</v>
      </c>
      <c r="H3733">
        <v>1704547</v>
      </c>
      <c r="I3733" s="5">
        <f>IFERROR(VLOOKUP(TrendSheetStgData[Population]&amp;TrendSheetStgData[Cost Basis]&amp;TrendSheetStgData[Period]&amp;TrendSheetStgData[Trend],TrendSheetPrdData[#All],9,FALSE),0)</f>
        <v>1704571</v>
      </c>
      <c r="J3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1.4079788990895657E-3</v>
      </c>
      <c r="K3733" s="5">
        <f>VLOOKUP(TrendSheetStgData[Population]&amp;TrendSheetStgData[Trend],Threshold[#All],4,FALSE)</f>
        <v>10</v>
      </c>
      <c r="L3733" s="5">
        <f>VLOOKUP(TrendSheetStgData[Population]&amp;TrendSheetStgData[Trend],Threshold[#All],5,FALSE)</f>
        <v>5</v>
      </c>
      <c r="M3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4" spans="1:13" x14ac:dyDescent="0.25">
      <c r="A3734" t="s">
        <v>117</v>
      </c>
      <c r="B3734" t="s">
        <v>117</v>
      </c>
      <c r="C3734" t="s">
        <v>78</v>
      </c>
      <c r="D3734" s="1" t="s">
        <v>108</v>
      </c>
      <c r="E3734" t="s">
        <v>93</v>
      </c>
      <c r="F3734" t="s">
        <v>28</v>
      </c>
      <c r="G3734">
        <v>17</v>
      </c>
      <c r="H3734">
        <v>2014984</v>
      </c>
      <c r="I3734" s="5">
        <f>IFERROR(VLOOKUP(TrendSheetStgData[Population]&amp;TrendSheetStgData[Cost Basis]&amp;TrendSheetStgData[Period]&amp;TrendSheetStgData[Trend],TrendSheetPrdData[#All],9,FALSE),0)</f>
        <v>2003173</v>
      </c>
      <c r="J3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0.58961457647442339</v>
      </c>
      <c r="K3734" s="5">
        <f>VLOOKUP(TrendSheetStgData[Population]&amp;TrendSheetStgData[Trend],Threshold[#All],4,FALSE)</f>
        <v>10</v>
      </c>
      <c r="L3734" s="5">
        <f>VLOOKUP(TrendSheetStgData[Population]&amp;TrendSheetStgData[Trend],Threshold[#All],5,FALSE)</f>
        <v>5</v>
      </c>
      <c r="M3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5" spans="1:13" x14ac:dyDescent="0.25">
      <c r="A3735" t="s">
        <v>117</v>
      </c>
      <c r="B3735" t="s">
        <v>117</v>
      </c>
      <c r="C3735" t="s">
        <v>78</v>
      </c>
      <c r="D3735" s="1" t="s">
        <v>109</v>
      </c>
      <c r="E3735" t="s">
        <v>93</v>
      </c>
      <c r="F3735" t="s">
        <v>28</v>
      </c>
      <c r="G3735">
        <v>17</v>
      </c>
      <c r="H3735">
        <v>962333</v>
      </c>
      <c r="I3735" s="5">
        <f>IFERROR(VLOOKUP(TrendSheetStgData[Population]&amp;TrendSheetStgData[Cost Basis]&amp;TrendSheetStgData[Period]&amp;TrendSheetStgData[Trend],TrendSheetPrdData[#All],9,FALSE),0)</f>
        <v>931606</v>
      </c>
      <c r="J3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3.2982827504331227</v>
      </c>
      <c r="K3735" s="5">
        <f>VLOOKUP(TrendSheetStgData[Population]&amp;TrendSheetStgData[Trend],Threshold[#All],4,FALSE)</f>
        <v>10</v>
      </c>
      <c r="L3735" s="5">
        <f>VLOOKUP(TrendSheetStgData[Population]&amp;TrendSheetStgData[Trend],Threshold[#All],5,FALSE)</f>
        <v>5</v>
      </c>
      <c r="M3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6" spans="1:13" x14ac:dyDescent="0.25">
      <c r="A3736" t="s">
        <v>117</v>
      </c>
      <c r="B3736" t="s">
        <v>117</v>
      </c>
      <c r="C3736" t="s">
        <v>78</v>
      </c>
      <c r="D3736" s="1" t="s">
        <v>110</v>
      </c>
      <c r="E3736" t="s">
        <v>113</v>
      </c>
      <c r="F3736" t="s">
        <v>28</v>
      </c>
      <c r="G3736">
        <v>17</v>
      </c>
      <c r="H3736">
        <v>1042554</v>
      </c>
      <c r="I3736" s="5">
        <f>IFERROR(VLOOKUP(TrendSheetStgData[Population]&amp;TrendSheetStgData[Cost Basis]&amp;TrendSheetStgData[Period]&amp;TrendSheetStgData[Trend],TrendSheetPrdData[#All],9,FALSE),0)</f>
        <v>1027310</v>
      </c>
      <c r="J3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1.4838753638142332</v>
      </c>
      <c r="K3736" s="5">
        <f>VLOOKUP(TrendSheetStgData[Population]&amp;TrendSheetStgData[Trend],Threshold[#All],4,FALSE)</f>
        <v>10</v>
      </c>
      <c r="L3736" s="5">
        <f>VLOOKUP(TrendSheetStgData[Population]&amp;TrendSheetStgData[Trend],Threshold[#All],5,FALSE)</f>
        <v>5</v>
      </c>
      <c r="M3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37" spans="1:13" x14ac:dyDescent="0.25">
      <c r="A3737" t="s">
        <v>117</v>
      </c>
      <c r="B3737" t="s">
        <v>117</v>
      </c>
      <c r="C3737" t="s">
        <v>78</v>
      </c>
      <c r="D3737" s="1" t="s">
        <v>111</v>
      </c>
      <c r="E3737" t="s">
        <v>113</v>
      </c>
      <c r="F3737" t="s">
        <v>28</v>
      </c>
      <c r="G3737">
        <v>17</v>
      </c>
      <c r="H3737">
        <v>1011856</v>
      </c>
      <c r="I3737" s="5">
        <f>IFERROR(VLOOKUP(TrendSheetStgData[Population]&amp;TrendSheetStgData[Cost Basis]&amp;TrendSheetStgData[Period]&amp;TrendSheetStgData[Trend],TrendSheetPrdData[#All],9,FALSE),0)</f>
        <v>831033</v>
      </c>
      <c r="J3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21.758823055161468</v>
      </c>
      <c r="K3737" s="5">
        <f>VLOOKUP(TrendSheetStgData[Population]&amp;TrendSheetStgData[Trend],Threshold[#All],4,FALSE)</f>
        <v>10</v>
      </c>
      <c r="L3737" s="5">
        <f>VLOOKUP(TrendSheetStgData[Population]&amp;TrendSheetStgData[Trend],Threshold[#All],5,FALSE)</f>
        <v>5</v>
      </c>
      <c r="M3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38" spans="1:13" x14ac:dyDescent="0.25">
      <c r="A3738" t="s">
        <v>117</v>
      </c>
      <c r="B3738" t="s">
        <v>117</v>
      </c>
      <c r="C3738" t="s">
        <v>78</v>
      </c>
      <c r="D3738" s="1" t="s">
        <v>112</v>
      </c>
      <c r="E3738" t="s">
        <v>113</v>
      </c>
      <c r="F3738" t="s">
        <v>28</v>
      </c>
      <c r="G3738">
        <v>17</v>
      </c>
      <c r="H3738">
        <v>699367</v>
      </c>
      <c r="I3738" s="5">
        <f>IFERROR(VLOOKUP(TrendSheetStgData[Population]&amp;TrendSheetStgData[Cost Basis]&amp;TrendSheetStgData[Period]&amp;TrendSheetStgData[Trend],TrendSheetPrdData[#All],9,FALSE),0)</f>
        <v>292658</v>
      </c>
      <c r="J37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138.9707440083647</v>
      </c>
      <c r="K3738" s="5">
        <f>VLOOKUP(TrendSheetStgData[Population]&amp;TrendSheetStgData[Trend],Threshold[#All],4,FALSE)</f>
        <v>10</v>
      </c>
      <c r="L3738" s="5">
        <f>VLOOKUP(TrendSheetStgData[Population]&amp;TrendSheetStgData[Trend],Threshold[#All],5,FALSE)</f>
        <v>5</v>
      </c>
      <c r="M37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39" spans="1:13" x14ac:dyDescent="0.25">
      <c r="A3739" t="s">
        <v>117</v>
      </c>
      <c r="B3739" t="s">
        <v>117</v>
      </c>
      <c r="C3739" t="s">
        <v>78</v>
      </c>
      <c r="D3739" s="1" t="s">
        <v>114</v>
      </c>
      <c r="E3739" t="s">
        <v>113</v>
      </c>
      <c r="F3739" t="s">
        <v>28</v>
      </c>
      <c r="G3739">
        <v>17</v>
      </c>
      <c r="H3739">
        <v>641365</v>
      </c>
      <c r="I3739" s="5">
        <f>IFERROR(VLOOKUP(TrendSheetStgData[Population]&amp;TrendSheetStgData[Cost Basis]&amp;TrendSheetStgData[Period]&amp;TrendSheetStgData[Trend],TrendSheetPrdData[#All],9,FALSE),0)</f>
        <v>0</v>
      </c>
      <c r="J37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739" s="5">
        <f>VLOOKUP(TrendSheetStgData[Population]&amp;TrendSheetStgData[Trend],Threshold[#All],4,FALSE)</f>
        <v>10</v>
      </c>
      <c r="L3739" s="5">
        <f>VLOOKUP(TrendSheetStgData[Population]&amp;TrendSheetStgData[Trend],Threshold[#All],5,FALSE)</f>
        <v>5</v>
      </c>
      <c r="M37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40" spans="1:13" x14ac:dyDescent="0.25">
      <c r="A3740" t="s">
        <v>117</v>
      </c>
      <c r="B3740" t="s">
        <v>117</v>
      </c>
      <c r="C3740" t="s">
        <v>78</v>
      </c>
      <c r="D3740" s="1" t="s">
        <v>92</v>
      </c>
      <c r="E3740" t="s">
        <v>93</v>
      </c>
      <c r="F3740" t="s">
        <v>29</v>
      </c>
      <c r="G3740">
        <v>18</v>
      </c>
      <c r="H3740">
        <v>257.13</v>
      </c>
      <c r="I3740" s="5">
        <f>IFERROR(VLOOKUP(TrendSheetStgData[Population]&amp;TrendSheetStgData[Cost Basis]&amp;TrendSheetStgData[Period]&amp;TrendSheetStgData[Trend],TrendSheetPrdData[#All],9,FALSE),0)</f>
        <v>257.13</v>
      </c>
      <c r="J37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0" s="5">
        <f>VLOOKUP(TrendSheetStgData[Population]&amp;TrendSheetStgData[Trend],Threshold[#All],4,FALSE)</f>
        <v>10</v>
      </c>
      <c r="L3740" s="5">
        <f>VLOOKUP(TrendSheetStgData[Population]&amp;TrendSheetStgData[Trend],Threshold[#All],5,FALSE)</f>
        <v>5</v>
      </c>
      <c r="M37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1" spans="1:13" x14ac:dyDescent="0.25">
      <c r="A3741" t="s">
        <v>117</v>
      </c>
      <c r="B3741" t="s">
        <v>117</v>
      </c>
      <c r="C3741" t="s">
        <v>78</v>
      </c>
      <c r="D3741" s="1" t="s">
        <v>94</v>
      </c>
      <c r="E3741" t="s">
        <v>93</v>
      </c>
      <c r="F3741" t="s">
        <v>29</v>
      </c>
      <c r="G3741">
        <v>18</v>
      </c>
      <c r="H3741">
        <v>279.27999999999997</v>
      </c>
      <c r="I3741" s="5">
        <f>IFERROR(VLOOKUP(TrendSheetStgData[Population]&amp;TrendSheetStgData[Cost Basis]&amp;TrendSheetStgData[Period]&amp;TrendSheetStgData[Trend],TrendSheetPrdData[#All],9,FALSE),0)</f>
        <v>279.27999999999997</v>
      </c>
      <c r="J37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1" s="5">
        <f>VLOOKUP(TrendSheetStgData[Population]&amp;TrendSheetStgData[Trend],Threshold[#All],4,FALSE)</f>
        <v>10</v>
      </c>
      <c r="L3741" s="5">
        <f>VLOOKUP(TrendSheetStgData[Population]&amp;TrendSheetStgData[Trend],Threshold[#All],5,FALSE)</f>
        <v>5</v>
      </c>
      <c r="M37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2" spans="1:13" x14ac:dyDescent="0.25">
      <c r="A3742" t="s">
        <v>117</v>
      </c>
      <c r="B3742" t="s">
        <v>117</v>
      </c>
      <c r="C3742" t="s">
        <v>78</v>
      </c>
      <c r="D3742" s="1" t="s">
        <v>95</v>
      </c>
      <c r="E3742" t="s">
        <v>93</v>
      </c>
      <c r="F3742" t="s">
        <v>29</v>
      </c>
      <c r="G3742">
        <v>18</v>
      </c>
      <c r="H3742">
        <v>292.14999999999998</v>
      </c>
      <c r="I3742" s="5">
        <f>IFERROR(VLOOKUP(TrendSheetStgData[Population]&amp;TrendSheetStgData[Cost Basis]&amp;TrendSheetStgData[Period]&amp;TrendSheetStgData[Trend],TrendSheetPrdData[#All],9,FALSE),0)</f>
        <v>292.14999999999998</v>
      </c>
      <c r="J37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2" s="5">
        <f>VLOOKUP(TrendSheetStgData[Population]&amp;TrendSheetStgData[Trend],Threshold[#All],4,FALSE)</f>
        <v>10</v>
      </c>
      <c r="L3742" s="5">
        <f>VLOOKUP(TrendSheetStgData[Population]&amp;TrendSheetStgData[Trend],Threshold[#All],5,FALSE)</f>
        <v>5</v>
      </c>
      <c r="M37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3" spans="1:13" x14ac:dyDescent="0.25">
      <c r="A3743" t="s">
        <v>117</v>
      </c>
      <c r="B3743" t="s">
        <v>117</v>
      </c>
      <c r="C3743" t="s">
        <v>78</v>
      </c>
      <c r="D3743" s="1" t="s">
        <v>96</v>
      </c>
      <c r="E3743" t="s">
        <v>93</v>
      </c>
      <c r="F3743" t="s">
        <v>29</v>
      </c>
      <c r="G3743">
        <v>18</v>
      </c>
      <c r="H3743">
        <v>302.36</v>
      </c>
      <c r="I3743" s="5">
        <f>IFERROR(VLOOKUP(TrendSheetStgData[Population]&amp;TrendSheetStgData[Cost Basis]&amp;TrendSheetStgData[Period]&amp;TrendSheetStgData[Trend],TrendSheetPrdData[#All],9,FALSE),0)</f>
        <v>302.36</v>
      </c>
      <c r="J37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3" s="5">
        <f>VLOOKUP(TrendSheetStgData[Population]&amp;TrendSheetStgData[Trend],Threshold[#All],4,FALSE)</f>
        <v>10</v>
      </c>
      <c r="L3743" s="5">
        <f>VLOOKUP(TrendSheetStgData[Population]&amp;TrendSheetStgData[Trend],Threshold[#All],5,FALSE)</f>
        <v>5</v>
      </c>
      <c r="M37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4" spans="1:13" x14ac:dyDescent="0.25">
      <c r="A3744" t="s">
        <v>117</v>
      </c>
      <c r="B3744" t="s">
        <v>117</v>
      </c>
      <c r="C3744" t="s">
        <v>78</v>
      </c>
      <c r="D3744" s="1" t="s">
        <v>97</v>
      </c>
      <c r="E3744" t="s">
        <v>93</v>
      </c>
      <c r="F3744" t="s">
        <v>29</v>
      </c>
      <c r="G3744">
        <v>18</v>
      </c>
      <c r="H3744">
        <v>251.06</v>
      </c>
      <c r="I3744" s="5">
        <f>IFERROR(VLOOKUP(TrendSheetStgData[Population]&amp;TrendSheetStgData[Cost Basis]&amp;TrendSheetStgData[Period]&amp;TrendSheetStgData[Trend],TrendSheetPrdData[#All],9,FALSE),0)</f>
        <v>251.06</v>
      </c>
      <c r="J37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4" s="5">
        <f>VLOOKUP(TrendSheetStgData[Population]&amp;TrendSheetStgData[Trend],Threshold[#All],4,FALSE)</f>
        <v>10</v>
      </c>
      <c r="L3744" s="5">
        <f>VLOOKUP(TrendSheetStgData[Population]&amp;TrendSheetStgData[Trend],Threshold[#All],5,FALSE)</f>
        <v>5</v>
      </c>
      <c r="M37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5" spans="1:13" x14ac:dyDescent="0.25">
      <c r="A3745" t="s">
        <v>117</v>
      </c>
      <c r="B3745" t="s">
        <v>117</v>
      </c>
      <c r="C3745" t="s">
        <v>78</v>
      </c>
      <c r="D3745" s="1" t="s">
        <v>98</v>
      </c>
      <c r="E3745" t="s">
        <v>93</v>
      </c>
      <c r="F3745" t="s">
        <v>29</v>
      </c>
      <c r="G3745">
        <v>18</v>
      </c>
      <c r="H3745">
        <v>277.36</v>
      </c>
      <c r="I3745" s="5">
        <f>IFERROR(VLOOKUP(TrendSheetStgData[Population]&amp;TrendSheetStgData[Cost Basis]&amp;TrendSheetStgData[Period]&amp;TrendSheetStgData[Trend],TrendSheetPrdData[#All],9,FALSE),0)</f>
        <v>277.36</v>
      </c>
      <c r="J37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5" s="5">
        <f>VLOOKUP(TrendSheetStgData[Population]&amp;TrendSheetStgData[Trend],Threshold[#All],4,FALSE)</f>
        <v>10</v>
      </c>
      <c r="L3745" s="5">
        <f>VLOOKUP(TrendSheetStgData[Population]&amp;TrendSheetStgData[Trend],Threshold[#All],5,FALSE)</f>
        <v>5</v>
      </c>
      <c r="M37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6" spans="1:13" x14ac:dyDescent="0.25">
      <c r="A3746" t="s">
        <v>117</v>
      </c>
      <c r="B3746" t="s">
        <v>117</v>
      </c>
      <c r="C3746" t="s">
        <v>78</v>
      </c>
      <c r="D3746" s="1" t="s">
        <v>99</v>
      </c>
      <c r="E3746" t="s">
        <v>93</v>
      </c>
      <c r="F3746" t="s">
        <v>29</v>
      </c>
      <c r="G3746">
        <v>18</v>
      </c>
      <c r="H3746">
        <v>284.20999999999998</v>
      </c>
      <c r="I3746" s="5">
        <f>IFERROR(VLOOKUP(TrendSheetStgData[Population]&amp;TrendSheetStgData[Cost Basis]&amp;TrendSheetStgData[Period]&amp;TrendSheetStgData[Trend],TrendSheetPrdData[#All],9,FALSE),0)</f>
        <v>284.20999999999998</v>
      </c>
      <c r="J37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6" s="5">
        <f>VLOOKUP(TrendSheetStgData[Population]&amp;TrendSheetStgData[Trend],Threshold[#All],4,FALSE)</f>
        <v>10</v>
      </c>
      <c r="L3746" s="5">
        <f>VLOOKUP(TrendSheetStgData[Population]&amp;TrendSheetStgData[Trend],Threshold[#All],5,FALSE)</f>
        <v>5</v>
      </c>
      <c r="M37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7" spans="1:13" x14ac:dyDescent="0.25">
      <c r="A3747" t="s">
        <v>117</v>
      </c>
      <c r="B3747" t="s">
        <v>117</v>
      </c>
      <c r="C3747" t="s">
        <v>78</v>
      </c>
      <c r="D3747" s="1" t="s">
        <v>100</v>
      </c>
      <c r="E3747" t="s">
        <v>93</v>
      </c>
      <c r="F3747" t="s">
        <v>29</v>
      </c>
      <c r="G3747">
        <v>18</v>
      </c>
      <c r="H3747">
        <v>294.10000000000002</v>
      </c>
      <c r="I3747" s="5">
        <f>IFERROR(VLOOKUP(TrendSheetStgData[Population]&amp;TrendSheetStgData[Cost Basis]&amp;TrendSheetStgData[Period]&amp;TrendSheetStgData[Trend],TrendSheetPrdData[#All],9,FALSE),0)</f>
        <v>294.10000000000002</v>
      </c>
      <c r="J37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7" s="5">
        <f>VLOOKUP(TrendSheetStgData[Population]&amp;TrendSheetStgData[Trend],Threshold[#All],4,FALSE)</f>
        <v>10</v>
      </c>
      <c r="L3747" s="5">
        <f>VLOOKUP(TrendSheetStgData[Population]&amp;TrendSheetStgData[Trend],Threshold[#All],5,FALSE)</f>
        <v>5</v>
      </c>
      <c r="M37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8" spans="1:13" x14ac:dyDescent="0.25">
      <c r="A3748" t="s">
        <v>117</v>
      </c>
      <c r="B3748" t="s">
        <v>117</v>
      </c>
      <c r="C3748" t="s">
        <v>78</v>
      </c>
      <c r="D3748" s="1" t="s">
        <v>101</v>
      </c>
      <c r="E3748" t="s">
        <v>93</v>
      </c>
      <c r="F3748" t="s">
        <v>29</v>
      </c>
      <c r="G3748">
        <v>18</v>
      </c>
      <c r="H3748">
        <v>301.27999999999997</v>
      </c>
      <c r="I3748" s="5">
        <f>IFERROR(VLOOKUP(TrendSheetStgData[Population]&amp;TrendSheetStgData[Cost Basis]&amp;TrendSheetStgData[Period]&amp;TrendSheetStgData[Trend],TrendSheetPrdData[#All],9,FALSE),0)</f>
        <v>301.27999999999997</v>
      </c>
      <c r="J37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8" s="5">
        <f>VLOOKUP(TrendSheetStgData[Population]&amp;TrendSheetStgData[Trend],Threshold[#All],4,FALSE)</f>
        <v>10</v>
      </c>
      <c r="L3748" s="5">
        <f>VLOOKUP(TrendSheetStgData[Population]&amp;TrendSheetStgData[Trend],Threshold[#All],5,FALSE)</f>
        <v>5</v>
      </c>
      <c r="M37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49" spans="1:13" x14ac:dyDescent="0.25">
      <c r="A3749" t="s">
        <v>117</v>
      </c>
      <c r="B3749" t="s">
        <v>117</v>
      </c>
      <c r="C3749" t="s">
        <v>78</v>
      </c>
      <c r="D3749" s="1" t="s">
        <v>102</v>
      </c>
      <c r="E3749" t="s">
        <v>93</v>
      </c>
      <c r="F3749" t="s">
        <v>29</v>
      </c>
      <c r="G3749">
        <v>18</v>
      </c>
      <c r="H3749">
        <v>311.33999999999997</v>
      </c>
      <c r="I3749" s="5">
        <f>IFERROR(VLOOKUP(TrendSheetStgData[Population]&amp;TrendSheetStgData[Cost Basis]&amp;TrendSheetStgData[Period]&amp;TrendSheetStgData[Trend],TrendSheetPrdData[#All],9,FALSE),0)</f>
        <v>311.33999999999997</v>
      </c>
      <c r="J37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49" s="5">
        <f>VLOOKUP(TrendSheetStgData[Population]&amp;TrendSheetStgData[Trend],Threshold[#All],4,FALSE)</f>
        <v>10</v>
      </c>
      <c r="L3749" s="5">
        <f>VLOOKUP(TrendSheetStgData[Population]&amp;TrendSheetStgData[Trend],Threshold[#All],5,FALSE)</f>
        <v>5</v>
      </c>
      <c r="M37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0" spans="1:13" x14ac:dyDescent="0.25">
      <c r="A3750" t="s">
        <v>117</v>
      </c>
      <c r="B3750" t="s">
        <v>117</v>
      </c>
      <c r="C3750" t="s">
        <v>78</v>
      </c>
      <c r="D3750" s="1" t="s">
        <v>103</v>
      </c>
      <c r="E3750" t="s">
        <v>93</v>
      </c>
      <c r="F3750" t="s">
        <v>29</v>
      </c>
      <c r="G3750">
        <v>18</v>
      </c>
      <c r="H3750">
        <v>304.67</v>
      </c>
      <c r="I3750" s="5">
        <f>IFERROR(VLOOKUP(TrendSheetStgData[Population]&amp;TrendSheetStgData[Cost Basis]&amp;TrendSheetStgData[Period]&amp;TrendSheetStgData[Trend],TrendSheetPrdData[#All],9,FALSE),0)</f>
        <v>304.67</v>
      </c>
      <c r="J37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0" s="5">
        <f>VLOOKUP(TrendSheetStgData[Population]&amp;TrendSheetStgData[Trend],Threshold[#All],4,FALSE)</f>
        <v>10</v>
      </c>
      <c r="L3750" s="5">
        <f>VLOOKUP(TrendSheetStgData[Population]&amp;TrendSheetStgData[Trend],Threshold[#All],5,FALSE)</f>
        <v>5</v>
      </c>
      <c r="M37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1" spans="1:13" x14ac:dyDescent="0.25">
      <c r="A3751" t="s">
        <v>117</v>
      </c>
      <c r="B3751" t="s">
        <v>117</v>
      </c>
      <c r="C3751" t="s">
        <v>78</v>
      </c>
      <c r="D3751" s="1" t="s">
        <v>104</v>
      </c>
      <c r="E3751" t="s">
        <v>93</v>
      </c>
      <c r="F3751" t="s">
        <v>29</v>
      </c>
      <c r="G3751">
        <v>18</v>
      </c>
      <c r="H3751">
        <v>310.11</v>
      </c>
      <c r="I3751" s="5">
        <f>IFERROR(VLOOKUP(TrendSheetStgData[Population]&amp;TrendSheetStgData[Cost Basis]&amp;TrendSheetStgData[Period]&amp;TrendSheetStgData[Trend],TrendSheetPrdData[#All],9,FALSE),0)</f>
        <v>310.11</v>
      </c>
      <c r="J37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1" s="5">
        <f>VLOOKUP(TrendSheetStgData[Population]&amp;TrendSheetStgData[Trend],Threshold[#All],4,FALSE)</f>
        <v>10</v>
      </c>
      <c r="L3751" s="5">
        <f>VLOOKUP(TrendSheetStgData[Population]&amp;TrendSheetStgData[Trend],Threshold[#All],5,FALSE)</f>
        <v>5</v>
      </c>
      <c r="M37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2" spans="1:13" x14ac:dyDescent="0.25">
      <c r="A3752" t="s">
        <v>117</v>
      </c>
      <c r="B3752" t="s">
        <v>117</v>
      </c>
      <c r="C3752" t="s">
        <v>78</v>
      </c>
      <c r="D3752" s="1" t="s">
        <v>105</v>
      </c>
      <c r="E3752" t="s">
        <v>93</v>
      </c>
      <c r="F3752" t="s">
        <v>29</v>
      </c>
      <c r="G3752">
        <v>18</v>
      </c>
      <c r="H3752">
        <v>306.95999999999998</v>
      </c>
      <c r="I3752" s="5">
        <f>IFERROR(VLOOKUP(TrendSheetStgData[Population]&amp;TrendSheetStgData[Cost Basis]&amp;TrendSheetStgData[Period]&amp;TrendSheetStgData[Trend],TrendSheetPrdData[#All],9,FALSE),0)</f>
        <v>306.95999999999998</v>
      </c>
      <c r="J37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2" s="5">
        <f>VLOOKUP(TrendSheetStgData[Population]&amp;TrendSheetStgData[Trend],Threshold[#All],4,FALSE)</f>
        <v>10</v>
      </c>
      <c r="L3752" s="5">
        <f>VLOOKUP(TrendSheetStgData[Population]&amp;TrendSheetStgData[Trend],Threshold[#All],5,FALSE)</f>
        <v>5</v>
      </c>
      <c r="M37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3" spans="1:13" x14ac:dyDescent="0.25">
      <c r="A3753" t="s">
        <v>117</v>
      </c>
      <c r="B3753" t="s">
        <v>117</v>
      </c>
      <c r="C3753" t="s">
        <v>78</v>
      </c>
      <c r="D3753" s="1" t="s">
        <v>106</v>
      </c>
      <c r="E3753" t="s">
        <v>93</v>
      </c>
      <c r="F3753" t="s">
        <v>29</v>
      </c>
      <c r="G3753">
        <v>18</v>
      </c>
      <c r="H3753">
        <v>311.27999999999997</v>
      </c>
      <c r="I3753" s="5">
        <f>IFERROR(VLOOKUP(TrendSheetStgData[Population]&amp;TrendSheetStgData[Cost Basis]&amp;TrendSheetStgData[Period]&amp;TrendSheetStgData[Trend],TrendSheetPrdData[#All],9,FALSE),0)</f>
        <v>311.27999999999997</v>
      </c>
      <c r="J37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3" s="5">
        <f>VLOOKUP(TrendSheetStgData[Population]&amp;TrendSheetStgData[Trend],Threshold[#All],4,FALSE)</f>
        <v>10</v>
      </c>
      <c r="L3753" s="5">
        <f>VLOOKUP(TrendSheetStgData[Population]&amp;TrendSheetStgData[Trend],Threshold[#All],5,FALSE)</f>
        <v>5</v>
      </c>
      <c r="M37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4" spans="1:13" x14ac:dyDescent="0.25">
      <c r="A3754" t="s">
        <v>117</v>
      </c>
      <c r="B3754" t="s">
        <v>117</v>
      </c>
      <c r="C3754" t="s">
        <v>78</v>
      </c>
      <c r="D3754" s="1" t="s">
        <v>107</v>
      </c>
      <c r="E3754" t="s">
        <v>93</v>
      </c>
      <c r="F3754" t="s">
        <v>29</v>
      </c>
      <c r="G3754">
        <v>18</v>
      </c>
      <c r="H3754">
        <v>316.02999999999997</v>
      </c>
      <c r="I3754" s="5">
        <f>IFERROR(VLOOKUP(TrendSheetStgData[Population]&amp;TrendSheetStgData[Cost Basis]&amp;TrendSheetStgData[Period]&amp;TrendSheetStgData[Trend],TrendSheetPrdData[#All],9,FALSE),0)</f>
        <v>316.02999999999997</v>
      </c>
      <c r="J37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4" s="5">
        <f>VLOOKUP(TrendSheetStgData[Population]&amp;TrendSheetStgData[Trend],Threshold[#All],4,FALSE)</f>
        <v>10</v>
      </c>
      <c r="L3754" s="5">
        <f>VLOOKUP(TrendSheetStgData[Population]&amp;TrendSheetStgData[Trend],Threshold[#All],5,FALSE)</f>
        <v>5</v>
      </c>
      <c r="M37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5" spans="1:13" x14ac:dyDescent="0.25">
      <c r="A3755" t="s">
        <v>117</v>
      </c>
      <c r="B3755" t="s">
        <v>117</v>
      </c>
      <c r="C3755" t="s">
        <v>78</v>
      </c>
      <c r="D3755" s="1" t="s">
        <v>108</v>
      </c>
      <c r="E3755" t="s">
        <v>93</v>
      </c>
      <c r="F3755" t="s">
        <v>29</v>
      </c>
      <c r="G3755">
        <v>18</v>
      </c>
      <c r="H3755">
        <v>321</v>
      </c>
      <c r="I3755" s="5">
        <f>IFERROR(VLOOKUP(TrendSheetStgData[Population]&amp;TrendSheetStgData[Cost Basis]&amp;TrendSheetStgData[Period]&amp;TrendSheetStgData[Trend],TrendSheetPrdData[#All],9,FALSE),0)</f>
        <v>321</v>
      </c>
      <c r="J37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5" s="5">
        <f>VLOOKUP(TrendSheetStgData[Population]&amp;TrendSheetStgData[Trend],Threshold[#All],4,FALSE)</f>
        <v>10</v>
      </c>
      <c r="L3755" s="5">
        <f>VLOOKUP(TrendSheetStgData[Population]&amp;TrendSheetStgData[Trend],Threshold[#All],5,FALSE)</f>
        <v>5</v>
      </c>
      <c r="M37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6" spans="1:13" x14ac:dyDescent="0.25">
      <c r="A3756" t="s">
        <v>117</v>
      </c>
      <c r="B3756" t="s">
        <v>117</v>
      </c>
      <c r="C3756" t="s">
        <v>78</v>
      </c>
      <c r="D3756" s="1" t="s">
        <v>109</v>
      </c>
      <c r="E3756" t="s">
        <v>93</v>
      </c>
      <c r="F3756" t="s">
        <v>29</v>
      </c>
      <c r="G3756">
        <v>18</v>
      </c>
      <c r="H3756">
        <v>315.52</v>
      </c>
      <c r="I3756" s="5">
        <f>IFERROR(VLOOKUP(TrendSheetStgData[Population]&amp;TrendSheetStgData[Cost Basis]&amp;TrendSheetStgData[Period]&amp;TrendSheetStgData[Trend],TrendSheetPrdData[#All],9,FALSE),0)</f>
        <v>315.52</v>
      </c>
      <c r="J37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6" s="5">
        <f>VLOOKUP(TrendSheetStgData[Population]&amp;TrendSheetStgData[Trend],Threshold[#All],4,FALSE)</f>
        <v>10</v>
      </c>
      <c r="L3756" s="5">
        <f>VLOOKUP(TrendSheetStgData[Population]&amp;TrendSheetStgData[Trend],Threshold[#All],5,FALSE)</f>
        <v>5</v>
      </c>
      <c r="M37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7" spans="1:13" x14ac:dyDescent="0.25">
      <c r="A3757" t="s">
        <v>117</v>
      </c>
      <c r="B3757" t="s">
        <v>117</v>
      </c>
      <c r="C3757" t="s">
        <v>78</v>
      </c>
      <c r="D3757" s="1" t="s">
        <v>110</v>
      </c>
      <c r="E3757" t="s">
        <v>113</v>
      </c>
      <c r="F3757" t="s">
        <v>29</v>
      </c>
      <c r="G3757">
        <v>18</v>
      </c>
      <c r="H3757">
        <v>321.16000000000003</v>
      </c>
      <c r="I3757" s="5">
        <f>IFERROR(VLOOKUP(TrendSheetStgData[Population]&amp;TrendSheetStgData[Cost Basis]&amp;TrendSheetStgData[Period]&amp;TrendSheetStgData[Trend],TrendSheetPrdData[#All],9,FALSE),0)</f>
        <v>321.16000000000003</v>
      </c>
      <c r="J37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57" s="5">
        <f>VLOOKUP(TrendSheetStgData[Population]&amp;TrendSheetStgData[Trend],Threshold[#All],4,FALSE)</f>
        <v>10</v>
      </c>
      <c r="L3757" s="5">
        <f>VLOOKUP(TrendSheetStgData[Population]&amp;TrendSheetStgData[Trend],Threshold[#All],5,FALSE)</f>
        <v>5</v>
      </c>
      <c r="M37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58" spans="1:13" x14ac:dyDescent="0.25">
      <c r="A3758" t="s">
        <v>117</v>
      </c>
      <c r="B3758" t="s">
        <v>117</v>
      </c>
      <c r="C3758" t="s">
        <v>78</v>
      </c>
      <c r="D3758" s="1" t="s">
        <v>111</v>
      </c>
      <c r="E3758" t="s">
        <v>113</v>
      </c>
      <c r="F3758" t="s">
        <v>29</v>
      </c>
      <c r="G3758">
        <v>18</v>
      </c>
      <c r="H3758">
        <v>330.53</v>
      </c>
      <c r="I3758" s="5">
        <f>IFERROR(VLOOKUP(TrendSheetStgData[Population]&amp;TrendSheetStgData[Cost Basis]&amp;TrendSheetStgData[Period]&amp;TrendSheetStgData[Trend],TrendSheetPrdData[#All],9,FALSE),0)</f>
        <v>330.26</v>
      </c>
      <c r="J37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8.1753769757155523E-2</v>
      </c>
      <c r="K3758" s="5">
        <f>VLOOKUP(TrendSheetStgData[Population]&amp;TrendSheetStgData[Trend],Threshold[#All],4,FALSE)</f>
        <v>10</v>
      </c>
      <c r="L3758" s="5">
        <f>VLOOKUP(TrendSheetStgData[Population]&amp;TrendSheetStgData[Trend],Threshold[#All],5,FALSE)</f>
        <v>5</v>
      </c>
      <c r="M37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59" spans="1:13" x14ac:dyDescent="0.25">
      <c r="A3759" t="s">
        <v>117</v>
      </c>
      <c r="B3759" t="s">
        <v>117</v>
      </c>
      <c r="C3759" t="s">
        <v>78</v>
      </c>
      <c r="D3759" s="1" t="s">
        <v>112</v>
      </c>
      <c r="E3759" t="s">
        <v>113</v>
      </c>
      <c r="F3759" t="s">
        <v>29</v>
      </c>
      <c r="G3759">
        <v>18</v>
      </c>
      <c r="H3759">
        <v>330.63</v>
      </c>
      <c r="I3759" s="5">
        <f>IFERROR(VLOOKUP(TrendSheetStgData[Population]&amp;TrendSheetStgData[Cost Basis]&amp;TrendSheetStgData[Period]&amp;TrendSheetStgData[Trend],TrendSheetPrdData[#All],9,FALSE),0)</f>
        <v>321.88</v>
      </c>
      <c r="J37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2.7184043743009818</v>
      </c>
      <c r="K3759" s="5">
        <f>VLOOKUP(TrendSheetStgData[Population]&amp;TrendSheetStgData[Trend],Threshold[#All],4,FALSE)</f>
        <v>10</v>
      </c>
      <c r="L3759" s="5">
        <f>VLOOKUP(TrendSheetStgData[Population]&amp;TrendSheetStgData[Trend],Threshold[#All],5,FALSE)</f>
        <v>5</v>
      </c>
      <c r="M37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60" spans="1:13" x14ac:dyDescent="0.25">
      <c r="A3760" t="s">
        <v>117</v>
      </c>
      <c r="B3760" t="s">
        <v>117</v>
      </c>
      <c r="C3760" t="s">
        <v>78</v>
      </c>
      <c r="D3760" s="1" t="s">
        <v>114</v>
      </c>
      <c r="E3760" t="s">
        <v>113</v>
      </c>
      <c r="F3760" t="s">
        <v>29</v>
      </c>
      <c r="G3760">
        <v>18</v>
      </c>
      <c r="H3760">
        <v>323.41000000000003</v>
      </c>
      <c r="I3760" s="5">
        <f>IFERROR(VLOOKUP(TrendSheetStgData[Population]&amp;TrendSheetStgData[Cost Basis]&amp;TrendSheetStgData[Period]&amp;TrendSheetStgData[Trend],TrendSheetPrdData[#All],9,FALSE),0)</f>
        <v>0</v>
      </c>
      <c r="J37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760" s="5">
        <f>VLOOKUP(TrendSheetStgData[Population]&amp;TrendSheetStgData[Trend],Threshold[#All],4,FALSE)</f>
        <v>10</v>
      </c>
      <c r="L3760" s="5">
        <f>VLOOKUP(TrendSheetStgData[Population]&amp;TrendSheetStgData[Trend],Threshold[#All],5,FALSE)</f>
        <v>5</v>
      </c>
      <c r="M37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61" spans="1:13" x14ac:dyDescent="0.25">
      <c r="A3761" t="s">
        <v>117</v>
      </c>
      <c r="B3761" t="s">
        <v>117</v>
      </c>
      <c r="C3761" t="s">
        <v>78</v>
      </c>
      <c r="D3761" s="1" t="s">
        <v>92</v>
      </c>
      <c r="E3761" t="s">
        <v>93</v>
      </c>
      <c r="F3761" t="s">
        <v>30</v>
      </c>
      <c r="G3761">
        <v>19</v>
      </c>
      <c r="H3761">
        <v>345</v>
      </c>
      <c r="I3761" s="5">
        <f>IFERROR(VLOOKUP(TrendSheetStgData[Population]&amp;TrendSheetStgData[Cost Basis]&amp;TrendSheetStgData[Period]&amp;TrendSheetStgData[Trend],TrendSheetPrdData[#All],9,FALSE),0)</f>
        <v>345</v>
      </c>
      <c r="J37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1" s="5">
        <f>VLOOKUP(TrendSheetStgData[Population]&amp;TrendSheetStgData[Trend],Threshold[#All],4,FALSE)</f>
        <v>10</v>
      </c>
      <c r="L3761" s="5">
        <f>VLOOKUP(TrendSheetStgData[Population]&amp;TrendSheetStgData[Trend],Threshold[#All],5,FALSE)</f>
        <v>5</v>
      </c>
      <c r="M37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2" spans="1:13" x14ac:dyDescent="0.25">
      <c r="A3762" t="s">
        <v>117</v>
      </c>
      <c r="B3762" t="s">
        <v>117</v>
      </c>
      <c r="C3762" t="s">
        <v>78</v>
      </c>
      <c r="D3762" s="1" t="s">
        <v>94</v>
      </c>
      <c r="E3762" t="s">
        <v>93</v>
      </c>
      <c r="F3762" t="s">
        <v>30</v>
      </c>
      <c r="G3762">
        <v>19</v>
      </c>
      <c r="H3762">
        <v>490</v>
      </c>
      <c r="I3762" s="5">
        <f>IFERROR(VLOOKUP(TrendSheetStgData[Population]&amp;TrendSheetStgData[Cost Basis]&amp;TrendSheetStgData[Period]&amp;TrendSheetStgData[Trend],TrendSheetPrdData[#All],9,FALSE),0)</f>
        <v>485</v>
      </c>
      <c r="J37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1.0309278350515463</v>
      </c>
      <c r="K3762" s="5">
        <f>VLOOKUP(TrendSheetStgData[Population]&amp;TrendSheetStgData[Trend],Threshold[#All],4,FALSE)</f>
        <v>10</v>
      </c>
      <c r="L3762" s="5">
        <f>VLOOKUP(TrendSheetStgData[Population]&amp;TrendSheetStgData[Trend],Threshold[#All],5,FALSE)</f>
        <v>5</v>
      </c>
      <c r="M37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63" spans="1:13" x14ac:dyDescent="0.25">
      <c r="A3763" t="s">
        <v>117</v>
      </c>
      <c r="B3763" t="s">
        <v>117</v>
      </c>
      <c r="C3763" t="s">
        <v>78</v>
      </c>
      <c r="D3763" s="1" t="s">
        <v>95</v>
      </c>
      <c r="E3763" t="s">
        <v>93</v>
      </c>
      <c r="F3763" t="s">
        <v>30</v>
      </c>
      <c r="G3763">
        <v>19</v>
      </c>
      <c r="H3763">
        <v>311</v>
      </c>
      <c r="I3763" s="5">
        <f>IFERROR(VLOOKUP(TrendSheetStgData[Population]&amp;TrendSheetStgData[Cost Basis]&amp;TrendSheetStgData[Period]&amp;TrendSheetStgData[Trend],TrendSheetPrdData[#All],9,FALSE),0)</f>
        <v>311</v>
      </c>
      <c r="J37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3" s="5">
        <f>VLOOKUP(TrendSheetStgData[Population]&amp;TrendSheetStgData[Trend],Threshold[#All],4,FALSE)</f>
        <v>10</v>
      </c>
      <c r="L3763" s="5">
        <f>VLOOKUP(TrendSheetStgData[Population]&amp;TrendSheetStgData[Trend],Threshold[#All],5,FALSE)</f>
        <v>5</v>
      </c>
      <c r="M37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4" spans="1:13" x14ac:dyDescent="0.25">
      <c r="A3764" t="s">
        <v>117</v>
      </c>
      <c r="B3764" t="s">
        <v>117</v>
      </c>
      <c r="C3764" t="s">
        <v>78</v>
      </c>
      <c r="D3764" s="1" t="s">
        <v>96</v>
      </c>
      <c r="E3764" t="s">
        <v>93</v>
      </c>
      <c r="F3764" t="s">
        <v>30</v>
      </c>
      <c r="G3764">
        <v>19</v>
      </c>
      <c r="H3764">
        <v>639</v>
      </c>
      <c r="I3764" s="5">
        <f>IFERROR(VLOOKUP(TrendSheetStgData[Population]&amp;TrendSheetStgData[Cost Basis]&amp;TrendSheetStgData[Period]&amp;TrendSheetStgData[Trend],TrendSheetPrdData[#All],9,FALSE),0)</f>
        <v>639</v>
      </c>
      <c r="J37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4" s="5">
        <f>VLOOKUP(TrendSheetStgData[Population]&amp;TrendSheetStgData[Trend],Threshold[#All],4,FALSE)</f>
        <v>10</v>
      </c>
      <c r="L3764" s="5">
        <f>VLOOKUP(TrendSheetStgData[Population]&amp;TrendSheetStgData[Trend],Threshold[#All],5,FALSE)</f>
        <v>5</v>
      </c>
      <c r="M37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5" spans="1:13" x14ac:dyDescent="0.25">
      <c r="A3765" t="s">
        <v>117</v>
      </c>
      <c r="B3765" t="s">
        <v>117</v>
      </c>
      <c r="C3765" t="s">
        <v>78</v>
      </c>
      <c r="D3765" s="1" t="s">
        <v>97</v>
      </c>
      <c r="E3765" t="s">
        <v>93</v>
      </c>
      <c r="F3765" t="s">
        <v>30</v>
      </c>
      <c r="G3765">
        <v>19</v>
      </c>
      <c r="H3765">
        <v>916</v>
      </c>
      <c r="I3765" s="5">
        <f>IFERROR(VLOOKUP(TrendSheetStgData[Population]&amp;TrendSheetStgData[Cost Basis]&amp;TrendSheetStgData[Period]&amp;TrendSheetStgData[Trend],TrendSheetPrdData[#All],9,FALSE),0)</f>
        <v>916</v>
      </c>
      <c r="J37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5" s="5">
        <f>VLOOKUP(TrendSheetStgData[Population]&amp;TrendSheetStgData[Trend],Threshold[#All],4,FALSE)</f>
        <v>10</v>
      </c>
      <c r="L3765" s="5">
        <f>VLOOKUP(TrendSheetStgData[Population]&amp;TrendSheetStgData[Trend],Threshold[#All],5,FALSE)</f>
        <v>5</v>
      </c>
      <c r="M37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6" spans="1:13" x14ac:dyDescent="0.25">
      <c r="A3766" t="s">
        <v>117</v>
      </c>
      <c r="B3766" t="s">
        <v>117</v>
      </c>
      <c r="C3766" t="s">
        <v>78</v>
      </c>
      <c r="D3766" s="1" t="s">
        <v>98</v>
      </c>
      <c r="E3766" t="s">
        <v>93</v>
      </c>
      <c r="F3766" t="s">
        <v>30</v>
      </c>
      <c r="G3766">
        <v>19</v>
      </c>
      <c r="H3766">
        <v>458</v>
      </c>
      <c r="I3766" s="5">
        <f>IFERROR(VLOOKUP(TrendSheetStgData[Population]&amp;TrendSheetStgData[Cost Basis]&amp;TrendSheetStgData[Period]&amp;TrendSheetStgData[Trend],TrendSheetPrdData[#All],9,FALSE),0)</f>
        <v>458</v>
      </c>
      <c r="J37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6" s="5">
        <f>VLOOKUP(TrendSheetStgData[Population]&amp;TrendSheetStgData[Trend],Threshold[#All],4,FALSE)</f>
        <v>10</v>
      </c>
      <c r="L3766" s="5">
        <f>VLOOKUP(TrendSheetStgData[Population]&amp;TrendSheetStgData[Trend],Threshold[#All],5,FALSE)</f>
        <v>5</v>
      </c>
      <c r="M37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7" spans="1:13" x14ac:dyDescent="0.25">
      <c r="A3767" t="s">
        <v>117</v>
      </c>
      <c r="B3767" t="s">
        <v>117</v>
      </c>
      <c r="C3767" t="s">
        <v>78</v>
      </c>
      <c r="D3767" s="1" t="s">
        <v>99</v>
      </c>
      <c r="E3767" t="s">
        <v>93</v>
      </c>
      <c r="F3767" t="s">
        <v>30</v>
      </c>
      <c r="G3767">
        <v>19</v>
      </c>
      <c r="H3767">
        <v>266</v>
      </c>
      <c r="I3767" s="5">
        <f>IFERROR(VLOOKUP(TrendSheetStgData[Population]&amp;TrendSheetStgData[Cost Basis]&amp;TrendSheetStgData[Period]&amp;TrendSheetStgData[Trend],TrendSheetPrdData[#All],9,FALSE),0)</f>
        <v>266</v>
      </c>
      <c r="J37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7" s="5">
        <f>VLOOKUP(TrendSheetStgData[Population]&amp;TrendSheetStgData[Trend],Threshold[#All],4,FALSE)</f>
        <v>10</v>
      </c>
      <c r="L3767" s="5">
        <f>VLOOKUP(TrendSheetStgData[Population]&amp;TrendSheetStgData[Trend],Threshold[#All],5,FALSE)</f>
        <v>5</v>
      </c>
      <c r="M37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68" spans="1:13" x14ac:dyDescent="0.25">
      <c r="A3768" t="s">
        <v>117</v>
      </c>
      <c r="B3768" t="s">
        <v>117</v>
      </c>
      <c r="C3768" t="s">
        <v>78</v>
      </c>
      <c r="D3768" s="1" t="s">
        <v>100</v>
      </c>
      <c r="E3768" t="s">
        <v>93</v>
      </c>
      <c r="F3768" t="s">
        <v>30</v>
      </c>
      <c r="G3768">
        <v>19</v>
      </c>
      <c r="H3768">
        <v>568</v>
      </c>
      <c r="I3768" s="5">
        <f>IFERROR(VLOOKUP(TrendSheetStgData[Population]&amp;TrendSheetStgData[Cost Basis]&amp;TrendSheetStgData[Period]&amp;TrendSheetStgData[Trend],TrendSheetPrdData[#All],9,FALSE),0)</f>
        <v>554</v>
      </c>
      <c r="J37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2.5270758122743682</v>
      </c>
      <c r="K3768" s="5">
        <f>VLOOKUP(TrendSheetStgData[Population]&amp;TrendSheetStgData[Trend],Threshold[#All],4,FALSE)</f>
        <v>10</v>
      </c>
      <c r="L3768" s="5">
        <f>VLOOKUP(TrendSheetStgData[Population]&amp;TrendSheetStgData[Trend],Threshold[#All],5,FALSE)</f>
        <v>5</v>
      </c>
      <c r="M37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69" spans="1:13" x14ac:dyDescent="0.25">
      <c r="A3769" t="s">
        <v>117</v>
      </c>
      <c r="B3769" t="s">
        <v>117</v>
      </c>
      <c r="C3769" t="s">
        <v>78</v>
      </c>
      <c r="D3769" s="1" t="s">
        <v>101</v>
      </c>
      <c r="E3769" t="s">
        <v>93</v>
      </c>
      <c r="F3769" t="s">
        <v>30</v>
      </c>
      <c r="G3769">
        <v>19</v>
      </c>
      <c r="H3769">
        <v>539</v>
      </c>
      <c r="I3769" s="5">
        <f>IFERROR(VLOOKUP(TrendSheetStgData[Population]&amp;TrendSheetStgData[Cost Basis]&amp;TrendSheetStgData[Period]&amp;TrendSheetStgData[Trend],TrendSheetPrdData[#All],9,FALSE),0)</f>
        <v>539</v>
      </c>
      <c r="J37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69" s="5">
        <f>VLOOKUP(TrendSheetStgData[Population]&amp;TrendSheetStgData[Trend],Threshold[#All],4,FALSE)</f>
        <v>10</v>
      </c>
      <c r="L3769" s="5">
        <f>VLOOKUP(TrendSheetStgData[Population]&amp;TrendSheetStgData[Trend],Threshold[#All],5,FALSE)</f>
        <v>5</v>
      </c>
      <c r="M37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70" spans="1:13" x14ac:dyDescent="0.25">
      <c r="A3770" t="s">
        <v>117</v>
      </c>
      <c r="B3770" t="s">
        <v>117</v>
      </c>
      <c r="C3770" t="s">
        <v>78</v>
      </c>
      <c r="D3770" s="1" t="s">
        <v>102</v>
      </c>
      <c r="E3770" t="s">
        <v>93</v>
      </c>
      <c r="F3770" t="s">
        <v>30</v>
      </c>
      <c r="G3770">
        <v>19</v>
      </c>
      <c r="H3770">
        <v>158</v>
      </c>
      <c r="I3770" s="5">
        <f>IFERROR(VLOOKUP(TrendSheetStgData[Population]&amp;TrendSheetStgData[Cost Basis]&amp;TrendSheetStgData[Period]&amp;TrendSheetStgData[Trend],TrendSheetPrdData[#All],9,FALSE),0)</f>
        <v>158</v>
      </c>
      <c r="J37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70" s="5">
        <f>VLOOKUP(TrendSheetStgData[Population]&amp;TrendSheetStgData[Trend],Threshold[#All],4,FALSE)</f>
        <v>10</v>
      </c>
      <c r="L3770" s="5">
        <f>VLOOKUP(TrendSheetStgData[Population]&amp;TrendSheetStgData[Trend],Threshold[#All],5,FALSE)</f>
        <v>5</v>
      </c>
      <c r="M37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71" spans="1:13" x14ac:dyDescent="0.25">
      <c r="A3771" t="s">
        <v>117</v>
      </c>
      <c r="B3771" t="s">
        <v>117</v>
      </c>
      <c r="C3771" t="s">
        <v>78</v>
      </c>
      <c r="D3771" s="1" t="s">
        <v>103</v>
      </c>
      <c r="E3771" t="s">
        <v>93</v>
      </c>
      <c r="F3771" t="s">
        <v>30</v>
      </c>
      <c r="G3771">
        <v>19</v>
      </c>
      <c r="H3771">
        <v>617</v>
      </c>
      <c r="I3771" s="5">
        <f>IFERROR(VLOOKUP(TrendSheetStgData[Population]&amp;TrendSheetStgData[Cost Basis]&amp;TrendSheetStgData[Period]&amp;TrendSheetStgData[Trend],TrendSheetPrdData[#All],9,FALSE),0)</f>
        <v>585</v>
      </c>
      <c r="J37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5.4700854700854702</v>
      </c>
      <c r="K3771" s="5">
        <f>VLOOKUP(TrendSheetStgData[Population]&amp;TrendSheetStgData[Trend],Threshold[#All],4,FALSE)</f>
        <v>10</v>
      </c>
      <c r="L3771" s="5">
        <f>VLOOKUP(TrendSheetStgData[Population]&amp;TrendSheetStgData[Trend],Threshold[#All],5,FALSE)</f>
        <v>5</v>
      </c>
      <c r="M37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772" spans="1:13" x14ac:dyDescent="0.25">
      <c r="A3772" t="s">
        <v>117</v>
      </c>
      <c r="B3772" t="s">
        <v>117</v>
      </c>
      <c r="C3772" t="s">
        <v>78</v>
      </c>
      <c r="D3772" s="1" t="s">
        <v>104</v>
      </c>
      <c r="E3772" t="s">
        <v>93</v>
      </c>
      <c r="F3772" t="s">
        <v>30</v>
      </c>
      <c r="G3772">
        <v>19</v>
      </c>
      <c r="H3772">
        <v>385</v>
      </c>
      <c r="I3772" s="5">
        <f>IFERROR(VLOOKUP(TrendSheetStgData[Population]&amp;TrendSheetStgData[Cost Basis]&amp;TrendSheetStgData[Period]&amp;TrendSheetStgData[Trend],TrendSheetPrdData[#All],9,FALSE),0)</f>
        <v>385</v>
      </c>
      <c r="J37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72" s="5">
        <f>VLOOKUP(TrendSheetStgData[Population]&amp;TrendSheetStgData[Trend],Threshold[#All],4,FALSE)</f>
        <v>10</v>
      </c>
      <c r="L3772" s="5">
        <f>VLOOKUP(TrendSheetStgData[Population]&amp;TrendSheetStgData[Trend],Threshold[#All],5,FALSE)</f>
        <v>5</v>
      </c>
      <c r="M37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73" spans="1:13" x14ac:dyDescent="0.25">
      <c r="A3773" t="s">
        <v>117</v>
      </c>
      <c r="B3773" t="s">
        <v>117</v>
      </c>
      <c r="C3773" t="s">
        <v>78</v>
      </c>
      <c r="D3773" s="1" t="s">
        <v>105</v>
      </c>
      <c r="E3773" t="s">
        <v>93</v>
      </c>
      <c r="F3773" t="s">
        <v>30</v>
      </c>
      <c r="G3773">
        <v>19</v>
      </c>
      <c r="H3773">
        <v>456</v>
      </c>
      <c r="I3773" s="5">
        <f>IFERROR(VLOOKUP(TrendSheetStgData[Population]&amp;TrendSheetStgData[Cost Basis]&amp;TrendSheetStgData[Period]&amp;TrendSheetStgData[Trend],TrendSheetPrdData[#All],9,FALSE),0)</f>
        <v>451</v>
      </c>
      <c r="J37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1.1086474501108647</v>
      </c>
      <c r="K3773" s="5">
        <f>VLOOKUP(TrendSheetStgData[Population]&amp;TrendSheetStgData[Trend],Threshold[#All],4,FALSE)</f>
        <v>10</v>
      </c>
      <c r="L3773" s="5">
        <f>VLOOKUP(TrendSheetStgData[Population]&amp;TrendSheetStgData[Trend],Threshold[#All],5,FALSE)</f>
        <v>5</v>
      </c>
      <c r="M37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74" spans="1:13" x14ac:dyDescent="0.25">
      <c r="A3774" t="s">
        <v>117</v>
      </c>
      <c r="B3774" t="s">
        <v>117</v>
      </c>
      <c r="C3774" t="s">
        <v>78</v>
      </c>
      <c r="D3774" s="1" t="s">
        <v>106</v>
      </c>
      <c r="E3774" t="s">
        <v>93</v>
      </c>
      <c r="F3774" t="s">
        <v>30</v>
      </c>
      <c r="G3774">
        <v>19</v>
      </c>
      <c r="H3774">
        <v>335</v>
      </c>
      <c r="I3774" s="5">
        <f>IFERROR(VLOOKUP(TrendSheetStgData[Population]&amp;TrendSheetStgData[Cost Basis]&amp;TrendSheetStgData[Period]&amp;TrendSheetStgData[Trend],TrendSheetPrdData[#All],9,FALSE),0)</f>
        <v>335</v>
      </c>
      <c r="J37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74" s="5">
        <f>VLOOKUP(TrendSheetStgData[Population]&amp;TrendSheetStgData[Trend],Threshold[#All],4,FALSE)</f>
        <v>10</v>
      </c>
      <c r="L3774" s="5">
        <f>VLOOKUP(TrendSheetStgData[Population]&amp;TrendSheetStgData[Trend],Threshold[#All],5,FALSE)</f>
        <v>5</v>
      </c>
      <c r="M37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75" spans="1:13" x14ac:dyDescent="0.25">
      <c r="A3775" t="s">
        <v>117</v>
      </c>
      <c r="B3775" t="s">
        <v>117</v>
      </c>
      <c r="C3775" t="s">
        <v>78</v>
      </c>
      <c r="D3775" s="1" t="s">
        <v>107</v>
      </c>
      <c r="E3775" t="s">
        <v>93</v>
      </c>
      <c r="F3775" t="s">
        <v>30</v>
      </c>
      <c r="G3775">
        <v>19</v>
      </c>
      <c r="H3775">
        <v>318</v>
      </c>
      <c r="I3775" s="5">
        <f>IFERROR(VLOOKUP(TrendSheetStgData[Population]&amp;TrendSheetStgData[Cost Basis]&amp;TrendSheetStgData[Period]&amp;TrendSheetStgData[Trend],TrendSheetPrdData[#All],9,FALSE),0)</f>
        <v>310</v>
      </c>
      <c r="J37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2.5806451612903225</v>
      </c>
      <c r="K3775" s="5">
        <f>VLOOKUP(TrendSheetStgData[Population]&amp;TrendSheetStgData[Trend],Threshold[#All],4,FALSE)</f>
        <v>10</v>
      </c>
      <c r="L3775" s="5">
        <f>VLOOKUP(TrendSheetStgData[Population]&amp;TrendSheetStgData[Trend],Threshold[#All],5,FALSE)</f>
        <v>5</v>
      </c>
      <c r="M37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76" spans="1:13" x14ac:dyDescent="0.25">
      <c r="A3776" t="s">
        <v>117</v>
      </c>
      <c r="B3776" t="s">
        <v>117</v>
      </c>
      <c r="C3776" t="s">
        <v>78</v>
      </c>
      <c r="D3776" s="1" t="s">
        <v>108</v>
      </c>
      <c r="E3776" t="s">
        <v>93</v>
      </c>
      <c r="F3776" t="s">
        <v>30</v>
      </c>
      <c r="G3776">
        <v>19</v>
      </c>
      <c r="H3776">
        <v>524</v>
      </c>
      <c r="I3776" s="5">
        <f>IFERROR(VLOOKUP(TrendSheetStgData[Population]&amp;TrendSheetStgData[Cost Basis]&amp;TrendSheetStgData[Period]&amp;TrendSheetStgData[Trend],TrendSheetPrdData[#All],9,FALSE),0)</f>
        <v>500</v>
      </c>
      <c r="J37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v>
      </c>
      <c r="K3776" s="5">
        <f>VLOOKUP(TrendSheetStgData[Population]&amp;TrendSheetStgData[Trend],Threshold[#All],4,FALSE)</f>
        <v>10</v>
      </c>
      <c r="L3776" s="5">
        <f>VLOOKUP(TrendSheetStgData[Population]&amp;TrendSheetStgData[Trend],Threshold[#All],5,FALSE)</f>
        <v>5</v>
      </c>
      <c r="M37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77" spans="1:13" x14ac:dyDescent="0.25">
      <c r="A3777" t="s">
        <v>117</v>
      </c>
      <c r="B3777" t="s">
        <v>117</v>
      </c>
      <c r="C3777" t="s">
        <v>78</v>
      </c>
      <c r="D3777" s="1" t="s">
        <v>109</v>
      </c>
      <c r="E3777" t="s">
        <v>93</v>
      </c>
      <c r="F3777" t="s">
        <v>30</v>
      </c>
      <c r="G3777">
        <v>19</v>
      </c>
      <c r="H3777">
        <v>254</v>
      </c>
      <c r="I3777" s="5">
        <f>IFERROR(VLOOKUP(TrendSheetStgData[Population]&amp;TrendSheetStgData[Cost Basis]&amp;TrendSheetStgData[Period]&amp;TrendSheetStgData[Trend],TrendSheetPrdData[#All],9,FALSE),0)</f>
        <v>215</v>
      </c>
      <c r="J37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18.13953488372093</v>
      </c>
      <c r="K3777" s="5">
        <f>VLOOKUP(TrendSheetStgData[Population]&amp;TrendSheetStgData[Trend],Threshold[#All],4,FALSE)</f>
        <v>10</v>
      </c>
      <c r="L3777" s="5">
        <f>VLOOKUP(TrendSheetStgData[Population]&amp;TrendSheetStgData[Trend],Threshold[#All],5,FALSE)</f>
        <v>5</v>
      </c>
      <c r="M37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78" spans="1:13" x14ac:dyDescent="0.25">
      <c r="A3778" t="s">
        <v>117</v>
      </c>
      <c r="B3778" t="s">
        <v>117</v>
      </c>
      <c r="C3778" t="s">
        <v>78</v>
      </c>
      <c r="D3778" s="1" t="s">
        <v>110</v>
      </c>
      <c r="E3778" t="s">
        <v>113</v>
      </c>
      <c r="F3778" t="s">
        <v>30</v>
      </c>
      <c r="G3778">
        <v>19</v>
      </c>
      <c r="H3778">
        <v>173</v>
      </c>
      <c r="I3778" s="5">
        <f>IFERROR(VLOOKUP(TrendSheetStgData[Population]&amp;TrendSheetStgData[Cost Basis]&amp;TrendSheetStgData[Period]&amp;TrendSheetStgData[Trend],TrendSheetPrdData[#All],9,FALSE),0)</f>
        <v>159</v>
      </c>
      <c r="J37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8.8050314465408803</v>
      </c>
      <c r="K3778" s="5">
        <f>VLOOKUP(TrendSheetStgData[Population]&amp;TrendSheetStgData[Trend],Threshold[#All],4,FALSE)</f>
        <v>10</v>
      </c>
      <c r="L3778" s="5">
        <f>VLOOKUP(TrendSheetStgData[Population]&amp;TrendSheetStgData[Trend],Threshold[#All],5,FALSE)</f>
        <v>5</v>
      </c>
      <c r="M37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779" spans="1:13" x14ac:dyDescent="0.25">
      <c r="A3779" t="s">
        <v>117</v>
      </c>
      <c r="B3779" t="s">
        <v>117</v>
      </c>
      <c r="C3779" t="s">
        <v>78</v>
      </c>
      <c r="D3779" s="1" t="s">
        <v>111</v>
      </c>
      <c r="E3779" t="s">
        <v>113</v>
      </c>
      <c r="F3779" t="s">
        <v>30</v>
      </c>
      <c r="G3779">
        <v>19</v>
      </c>
      <c r="H3779">
        <v>249</v>
      </c>
      <c r="I3779" s="5">
        <f>IFERROR(VLOOKUP(TrendSheetStgData[Population]&amp;TrendSheetStgData[Cost Basis]&amp;TrendSheetStgData[Period]&amp;TrendSheetStgData[Trend],TrendSheetPrdData[#All],9,FALSE),0)</f>
        <v>137</v>
      </c>
      <c r="J37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81.751824817518255</v>
      </c>
      <c r="K3779" s="5">
        <f>VLOOKUP(TrendSheetStgData[Population]&amp;TrendSheetStgData[Trend],Threshold[#All],4,FALSE)</f>
        <v>10</v>
      </c>
      <c r="L3779" s="5">
        <f>VLOOKUP(TrendSheetStgData[Population]&amp;TrendSheetStgData[Trend],Threshold[#All],5,FALSE)</f>
        <v>5</v>
      </c>
      <c r="M37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80" spans="1:13" x14ac:dyDescent="0.25">
      <c r="A3780" t="s">
        <v>117</v>
      </c>
      <c r="B3780" t="s">
        <v>117</v>
      </c>
      <c r="C3780" t="s">
        <v>78</v>
      </c>
      <c r="D3780" s="1" t="s">
        <v>112</v>
      </c>
      <c r="E3780" t="s">
        <v>113</v>
      </c>
      <c r="F3780" t="s">
        <v>30</v>
      </c>
      <c r="G3780">
        <v>19</v>
      </c>
      <c r="H3780">
        <v>67</v>
      </c>
      <c r="I3780" s="5">
        <f>IFERROR(VLOOKUP(TrendSheetStgData[Population]&amp;TrendSheetStgData[Cost Basis]&amp;TrendSheetStgData[Period]&amp;TrendSheetStgData[Trend],TrendSheetPrdData[#All],9,FALSE),0)</f>
        <v>11</v>
      </c>
      <c r="J37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509.09090909090907</v>
      </c>
      <c r="K3780" s="5">
        <f>VLOOKUP(TrendSheetStgData[Population]&amp;TrendSheetStgData[Trend],Threshold[#All],4,FALSE)</f>
        <v>10</v>
      </c>
      <c r="L3780" s="5">
        <f>VLOOKUP(TrendSheetStgData[Population]&amp;TrendSheetStgData[Trend],Threshold[#All],5,FALSE)</f>
        <v>5</v>
      </c>
      <c r="M37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81" spans="1:13" x14ac:dyDescent="0.25">
      <c r="A3781" t="s">
        <v>117</v>
      </c>
      <c r="B3781" t="s">
        <v>117</v>
      </c>
      <c r="C3781" t="s">
        <v>78</v>
      </c>
      <c r="D3781" s="1" t="s">
        <v>114</v>
      </c>
      <c r="E3781" t="s">
        <v>113</v>
      </c>
      <c r="F3781" t="s">
        <v>30</v>
      </c>
      <c r="G3781">
        <v>19</v>
      </c>
      <c r="H3781">
        <v>33</v>
      </c>
      <c r="I3781" s="5">
        <f>IFERROR(VLOOKUP(TrendSheetStgData[Population]&amp;TrendSheetStgData[Cost Basis]&amp;TrendSheetStgData[Period]&amp;TrendSheetStgData[Trend],TrendSheetPrdData[#All],9,FALSE),0)</f>
        <v>0</v>
      </c>
      <c r="J37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781" s="5">
        <f>VLOOKUP(TrendSheetStgData[Population]&amp;TrendSheetStgData[Trend],Threshold[#All],4,FALSE)</f>
        <v>10</v>
      </c>
      <c r="L3781" s="5">
        <f>VLOOKUP(TrendSheetStgData[Population]&amp;TrendSheetStgData[Trend],Threshold[#All],5,FALSE)</f>
        <v>5</v>
      </c>
      <c r="M37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782" spans="1:13" x14ac:dyDescent="0.25">
      <c r="A3782" t="s">
        <v>117</v>
      </c>
      <c r="B3782" t="s">
        <v>117</v>
      </c>
      <c r="C3782" t="s">
        <v>78</v>
      </c>
      <c r="D3782" s="1" t="s">
        <v>92</v>
      </c>
      <c r="E3782" t="s">
        <v>93</v>
      </c>
      <c r="F3782" t="s">
        <v>31</v>
      </c>
      <c r="G3782">
        <v>20</v>
      </c>
      <c r="H3782">
        <v>1559</v>
      </c>
      <c r="I3782" s="5">
        <f>IFERROR(VLOOKUP(TrendSheetStgData[Population]&amp;TrendSheetStgData[Cost Basis]&amp;TrendSheetStgData[Period]&amp;TrendSheetStgData[Trend],TrendSheetPrdData[#All],9,FALSE),0)</f>
        <v>1556</v>
      </c>
      <c r="J37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0.19280205655526991</v>
      </c>
      <c r="K3782" s="5">
        <f>VLOOKUP(TrendSheetStgData[Population]&amp;TrendSheetStgData[Trend],Threshold[#All],4,FALSE)</f>
        <v>10</v>
      </c>
      <c r="L3782" s="5">
        <f>VLOOKUP(TrendSheetStgData[Population]&amp;TrendSheetStgData[Trend],Threshold[#All],5,FALSE)</f>
        <v>5</v>
      </c>
      <c r="M37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83" spans="1:13" x14ac:dyDescent="0.25">
      <c r="A3783" t="s">
        <v>117</v>
      </c>
      <c r="B3783" t="s">
        <v>117</v>
      </c>
      <c r="C3783" t="s">
        <v>78</v>
      </c>
      <c r="D3783" s="1" t="s">
        <v>94</v>
      </c>
      <c r="E3783" t="s">
        <v>93</v>
      </c>
      <c r="F3783" t="s">
        <v>31</v>
      </c>
      <c r="G3783">
        <v>20</v>
      </c>
      <c r="H3783">
        <v>2173</v>
      </c>
      <c r="I3783" s="5">
        <f>IFERROR(VLOOKUP(TrendSheetStgData[Population]&amp;TrendSheetStgData[Cost Basis]&amp;TrendSheetStgData[Period]&amp;TrendSheetStgData[Trend],TrendSheetPrdData[#All],9,FALSE),0)</f>
        <v>2172</v>
      </c>
      <c r="J37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4.6040515653775323E-2</v>
      </c>
      <c r="K3783" s="5">
        <f>VLOOKUP(TrendSheetStgData[Population]&amp;TrendSheetStgData[Trend],Threshold[#All],4,FALSE)</f>
        <v>10</v>
      </c>
      <c r="L3783" s="5">
        <f>VLOOKUP(TrendSheetStgData[Population]&amp;TrendSheetStgData[Trend],Threshold[#All],5,FALSE)</f>
        <v>5</v>
      </c>
      <c r="M37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84" spans="1:13" x14ac:dyDescent="0.25">
      <c r="A3784" t="s">
        <v>117</v>
      </c>
      <c r="B3784" t="s">
        <v>117</v>
      </c>
      <c r="C3784" t="s">
        <v>78</v>
      </c>
      <c r="D3784" s="1" t="s">
        <v>95</v>
      </c>
      <c r="E3784" t="s">
        <v>93</v>
      </c>
      <c r="F3784" t="s">
        <v>31</v>
      </c>
      <c r="G3784">
        <v>20</v>
      </c>
      <c r="H3784">
        <v>2618</v>
      </c>
      <c r="I3784" s="5">
        <f>IFERROR(VLOOKUP(TrendSheetStgData[Population]&amp;TrendSheetStgData[Cost Basis]&amp;TrendSheetStgData[Period]&amp;TrendSheetStgData[Trend],TrendSheetPrdData[#All],9,FALSE),0)</f>
        <v>2618</v>
      </c>
      <c r="J37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84" s="5">
        <f>VLOOKUP(TrendSheetStgData[Population]&amp;TrendSheetStgData[Trend],Threshold[#All],4,FALSE)</f>
        <v>10</v>
      </c>
      <c r="L3784" s="5">
        <f>VLOOKUP(TrendSheetStgData[Population]&amp;TrendSheetStgData[Trend],Threshold[#All],5,FALSE)</f>
        <v>5</v>
      </c>
      <c r="M37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85" spans="1:13" x14ac:dyDescent="0.25">
      <c r="A3785" t="s">
        <v>117</v>
      </c>
      <c r="B3785" t="s">
        <v>117</v>
      </c>
      <c r="C3785" t="s">
        <v>78</v>
      </c>
      <c r="D3785" s="1" t="s">
        <v>96</v>
      </c>
      <c r="E3785" t="s">
        <v>93</v>
      </c>
      <c r="F3785" t="s">
        <v>31</v>
      </c>
      <c r="G3785">
        <v>20</v>
      </c>
      <c r="H3785">
        <v>2425</v>
      </c>
      <c r="I3785" s="5">
        <f>IFERROR(VLOOKUP(TrendSheetStgData[Population]&amp;TrendSheetStgData[Cost Basis]&amp;TrendSheetStgData[Period]&amp;TrendSheetStgData[Trend],TrendSheetPrdData[#All],9,FALSE),0)</f>
        <v>2425</v>
      </c>
      <c r="J37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85" s="5">
        <f>VLOOKUP(TrendSheetStgData[Population]&amp;TrendSheetStgData[Trend],Threshold[#All],4,FALSE)</f>
        <v>10</v>
      </c>
      <c r="L3785" s="5">
        <f>VLOOKUP(TrendSheetStgData[Population]&amp;TrendSheetStgData[Trend],Threshold[#All],5,FALSE)</f>
        <v>5</v>
      </c>
      <c r="M37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86" spans="1:13" x14ac:dyDescent="0.25">
      <c r="A3786" t="s">
        <v>117</v>
      </c>
      <c r="B3786" t="s">
        <v>117</v>
      </c>
      <c r="C3786" t="s">
        <v>78</v>
      </c>
      <c r="D3786" s="1" t="s">
        <v>97</v>
      </c>
      <c r="E3786" t="s">
        <v>93</v>
      </c>
      <c r="F3786" t="s">
        <v>31</v>
      </c>
      <c r="G3786">
        <v>20</v>
      </c>
      <c r="H3786">
        <v>3590</v>
      </c>
      <c r="I3786" s="5">
        <f>IFERROR(VLOOKUP(TrendSheetStgData[Population]&amp;TrendSheetStgData[Cost Basis]&amp;TrendSheetStgData[Period]&amp;TrendSheetStgData[Trend],TrendSheetPrdData[#All],9,FALSE),0)</f>
        <v>3590</v>
      </c>
      <c r="J37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86" s="5">
        <f>VLOOKUP(TrendSheetStgData[Population]&amp;TrendSheetStgData[Trend],Threshold[#All],4,FALSE)</f>
        <v>10</v>
      </c>
      <c r="L3786" s="5">
        <f>VLOOKUP(TrendSheetStgData[Population]&amp;TrendSheetStgData[Trend],Threshold[#All],5,FALSE)</f>
        <v>5</v>
      </c>
      <c r="M37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87" spans="1:13" x14ac:dyDescent="0.25">
      <c r="A3787" t="s">
        <v>117</v>
      </c>
      <c r="B3787" t="s">
        <v>117</v>
      </c>
      <c r="C3787" t="s">
        <v>78</v>
      </c>
      <c r="D3787" s="1" t="s">
        <v>98</v>
      </c>
      <c r="E3787" t="s">
        <v>93</v>
      </c>
      <c r="F3787" t="s">
        <v>31</v>
      </c>
      <c r="G3787">
        <v>20</v>
      </c>
      <c r="H3787">
        <v>3658</v>
      </c>
      <c r="I3787" s="5">
        <f>IFERROR(VLOOKUP(TrendSheetStgData[Population]&amp;TrendSheetStgData[Cost Basis]&amp;TrendSheetStgData[Period]&amp;TrendSheetStgData[Trend],TrendSheetPrdData[#All],9,FALSE),0)</f>
        <v>3656</v>
      </c>
      <c r="J37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5.4704595185995623E-2</v>
      </c>
      <c r="K3787" s="5">
        <f>VLOOKUP(TrendSheetStgData[Population]&amp;TrendSheetStgData[Trend],Threshold[#All],4,FALSE)</f>
        <v>10</v>
      </c>
      <c r="L3787" s="5">
        <f>VLOOKUP(TrendSheetStgData[Population]&amp;TrendSheetStgData[Trend],Threshold[#All],5,FALSE)</f>
        <v>5</v>
      </c>
      <c r="M37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88" spans="1:13" x14ac:dyDescent="0.25">
      <c r="A3788" t="s">
        <v>117</v>
      </c>
      <c r="B3788" t="s">
        <v>117</v>
      </c>
      <c r="C3788" t="s">
        <v>78</v>
      </c>
      <c r="D3788" s="1" t="s">
        <v>99</v>
      </c>
      <c r="E3788" t="s">
        <v>93</v>
      </c>
      <c r="F3788" t="s">
        <v>31</v>
      </c>
      <c r="G3788">
        <v>20</v>
      </c>
      <c r="H3788">
        <v>3784</v>
      </c>
      <c r="I3788" s="5">
        <f>IFERROR(VLOOKUP(TrendSheetStgData[Population]&amp;TrendSheetStgData[Cost Basis]&amp;TrendSheetStgData[Period]&amp;TrendSheetStgData[Trend],TrendSheetPrdData[#All],9,FALSE),0)</f>
        <v>3784</v>
      </c>
      <c r="J37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88" s="5">
        <f>VLOOKUP(TrendSheetStgData[Population]&amp;TrendSheetStgData[Trend],Threshold[#All],4,FALSE)</f>
        <v>10</v>
      </c>
      <c r="L3788" s="5">
        <f>VLOOKUP(TrendSheetStgData[Population]&amp;TrendSheetStgData[Trend],Threshold[#All],5,FALSE)</f>
        <v>5</v>
      </c>
      <c r="M37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89" spans="1:13" x14ac:dyDescent="0.25">
      <c r="A3789" t="s">
        <v>117</v>
      </c>
      <c r="B3789" t="s">
        <v>117</v>
      </c>
      <c r="C3789" t="s">
        <v>78</v>
      </c>
      <c r="D3789" s="1" t="s">
        <v>100</v>
      </c>
      <c r="E3789" t="s">
        <v>93</v>
      </c>
      <c r="F3789" t="s">
        <v>31</v>
      </c>
      <c r="G3789">
        <v>20</v>
      </c>
      <c r="H3789">
        <v>4108</v>
      </c>
      <c r="I3789" s="5">
        <f>IFERROR(VLOOKUP(TrendSheetStgData[Population]&amp;TrendSheetStgData[Cost Basis]&amp;TrendSheetStgData[Period]&amp;TrendSheetStgData[Trend],TrendSheetPrdData[#All],9,FALSE),0)</f>
        <v>4108</v>
      </c>
      <c r="J37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789" s="5">
        <f>VLOOKUP(TrendSheetStgData[Population]&amp;TrendSheetStgData[Trend],Threshold[#All],4,FALSE)</f>
        <v>10</v>
      </c>
      <c r="L3789" s="5">
        <f>VLOOKUP(TrendSheetStgData[Population]&amp;TrendSheetStgData[Trend],Threshold[#All],5,FALSE)</f>
        <v>5</v>
      </c>
      <c r="M37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790" spans="1:13" x14ac:dyDescent="0.25">
      <c r="A3790" t="s">
        <v>117</v>
      </c>
      <c r="B3790" t="s">
        <v>117</v>
      </c>
      <c r="C3790" t="s">
        <v>78</v>
      </c>
      <c r="D3790" s="1" t="s">
        <v>101</v>
      </c>
      <c r="E3790" t="s">
        <v>93</v>
      </c>
      <c r="F3790" t="s">
        <v>31</v>
      </c>
      <c r="G3790">
        <v>20</v>
      </c>
      <c r="H3790">
        <v>4133</v>
      </c>
      <c r="I3790" s="5">
        <f>IFERROR(VLOOKUP(TrendSheetStgData[Population]&amp;TrendSheetStgData[Cost Basis]&amp;TrendSheetStgData[Period]&amp;TrendSheetStgData[Trend],TrendSheetPrdData[#All],9,FALSE),0)</f>
        <v>4129</v>
      </c>
      <c r="J37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9.6875756841850319E-2</v>
      </c>
      <c r="K3790" s="5">
        <f>VLOOKUP(TrendSheetStgData[Population]&amp;TrendSheetStgData[Trend],Threshold[#All],4,FALSE)</f>
        <v>10</v>
      </c>
      <c r="L3790" s="5">
        <f>VLOOKUP(TrendSheetStgData[Population]&amp;TrendSheetStgData[Trend],Threshold[#All],5,FALSE)</f>
        <v>5</v>
      </c>
      <c r="M37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1" spans="1:13" x14ac:dyDescent="0.25">
      <c r="A3791" t="s">
        <v>117</v>
      </c>
      <c r="B3791" t="s">
        <v>117</v>
      </c>
      <c r="C3791" t="s">
        <v>78</v>
      </c>
      <c r="D3791" s="1" t="s">
        <v>102</v>
      </c>
      <c r="E3791" t="s">
        <v>93</v>
      </c>
      <c r="F3791" t="s">
        <v>31</v>
      </c>
      <c r="G3791">
        <v>20</v>
      </c>
      <c r="H3791">
        <v>3142</v>
      </c>
      <c r="I3791" s="5">
        <f>IFERROR(VLOOKUP(TrendSheetStgData[Population]&amp;TrendSheetStgData[Cost Basis]&amp;TrendSheetStgData[Period]&amp;TrendSheetStgData[Trend],TrendSheetPrdData[#All],9,FALSE),0)</f>
        <v>3138</v>
      </c>
      <c r="J37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0.12746972594008923</v>
      </c>
      <c r="K3791" s="5">
        <f>VLOOKUP(TrendSheetStgData[Population]&amp;TrendSheetStgData[Trend],Threshold[#All],4,FALSE)</f>
        <v>10</v>
      </c>
      <c r="L3791" s="5">
        <f>VLOOKUP(TrendSheetStgData[Population]&amp;TrendSheetStgData[Trend],Threshold[#All],5,FALSE)</f>
        <v>5</v>
      </c>
      <c r="M37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2" spans="1:13" x14ac:dyDescent="0.25">
      <c r="A3792" t="s">
        <v>117</v>
      </c>
      <c r="B3792" t="s">
        <v>117</v>
      </c>
      <c r="C3792" t="s">
        <v>78</v>
      </c>
      <c r="D3792" s="1" t="s">
        <v>103</v>
      </c>
      <c r="E3792" t="s">
        <v>93</v>
      </c>
      <c r="F3792" t="s">
        <v>31</v>
      </c>
      <c r="G3792">
        <v>20</v>
      </c>
      <c r="H3792">
        <v>2685</v>
      </c>
      <c r="I3792" s="5">
        <f>IFERROR(VLOOKUP(TrendSheetStgData[Population]&amp;TrendSheetStgData[Cost Basis]&amp;TrendSheetStgData[Period]&amp;TrendSheetStgData[Trend],TrendSheetPrdData[#All],9,FALSE),0)</f>
        <v>2675</v>
      </c>
      <c r="J37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0.37383177570093462</v>
      </c>
      <c r="K3792" s="5">
        <f>VLOOKUP(TrendSheetStgData[Population]&amp;TrendSheetStgData[Trend],Threshold[#All],4,FALSE)</f>
        <v>10</v>
      </c>
      <c r="L3792" s="5">
        <f>VLOOKUP(TrendSheetStgData[Population]&amp;TrendSheetStgData[Trend],Threshold[#All],5,FALSE)</f>
        <v>5</v>
      </c>
      <c r="M37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3" spans="1:13" x14ac:dyDescent="0.25">
      <c r="A3793" t="s">
        <v>117</v>
      </c>
      <c r="B3793" t="s">
        <v>117</v>
      </c>
      <c r="C3793" t="s">
        <v>78</v>
      </c>
      <c r="D3793" s="1" t="s">
        <v>104</v>
      </c>
      <c r="E3793" t="s">
        <v>93</v>
      </c>
      <c r="F3793" t="s">
        <v>31</v>
      </c>
      <c r="G3793">
        <v>20</v>
      </c>
      <c r="H3793">
        <v>3074</v>
      </c>
      <c r="I3793" s="5">
        <f>IFERROR(VLOOKUP(TrendSheetStgData[Population]&amp;TrendSheetStgData[Cost Basis]&amp;TrendSheetStgData[Period]&amp;TrendSheetStgData[Trend],TrendSheetPrdData[#All],9,FALSE),0)</f>
        <v>3051</v>
      </c>
      <c r="J37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0.75385119632907249</v>
      </c>
      <c r="K3793" s="5">
        <f>VLOOKUP(TrendSheetStgData[Population]&amp;TrendSheetStgData[Trend],Threshold[#All],4,FALSE)</f>
        <v>10</v>
      </c>
      <c r="L3793" s="5">
        <f>VLOOKUP(TrendSheetStgData[Population]&amp;TrendSheetStgData[Trend],Threshold[#All],5,FALSE)</f>
        <v>5</v>
      </c>
      <c r="M37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4" spans="1:13" x14ac:dyDescent="0.25">
      <c r="A3794" t="s">
        <v>117</v>
      </c>
      <c r="B3794" t="s">
        <v>117</v>
      </c>
      <c r="C3794" t="s">
        <v>78</v>
      </c>
      <c r="D3794" s="1" t="s">
        <v>105</v>
      </c>
      <c r="E3794" t="s">
        <v>93</v>
      </c>
      <c r="F3794" t="s">
        <v>31</v>
      </c>
      <c r="G3794">
        <v>20</v>
      </c>
      <c r="H3794">
        <v>3097</v>
      </c>
      <c r="I3794" s="5">
        <f>IFERROR(VLOOKUP(TrendSheetStgData[Population]&amp;TrendSheetStgData[Cost Basis]&amp;TrendSheetStgData[Period]&amp;TrendSheetStgData[Trend],TrendSheetPrdData[#All],9,FALSE),0)</f>
        <v>3043</v>
      </c>
      <c r="J37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1.7745645744331253</v>
      </c>
      <c r="K3794" s="5">
        <f>VLOOKUP(TrendSheetStgData[Population]&amp;TrendSheetStgData[Trend],Threshold[#All],4,FALSE)</f>
        <v>10</v>
      </c>
      <c r="L3794" s="5">
        <f>VLOOKUP(TrendSheetStgData[Population]&amp;TrendSheetStgData[Trend],Threshold[#All],5,FALSE)</f>
        <v>5</v>
      </c>
      <c r="M37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5" spans="1:13" x14ac:dyDescent="0.25">
      <c r="A3795" t="s">
        <v>117</v>
      </c>
      <c r="B3795" t="s">
        <v>117</v>
      </c>
      <c r="C3795" t="s">
        <v>78</v>
      </c>
      <c r="D3795" s="1" t="s">
        <v>106</v>
      </c>
      <c r="E3795" t="s">
        <v>93</v>
      </c>
      <c r="F3795" t="s">
        <v>31</v>
      </c>
      <c r="G3795">
        <v>20</v>
      </c>
      <c r="H3795">
        <v>3183</v>
      </c>
      <c r="I3795" s="5">
        <f>IFERROR(VLOOKUP(TrendSheetStgData[Population]&amp;TrendSheetStgData[Cost Basis]&amp;TrendSheetStgData[Period]&amp;TrendSheetStgData[Trend],TrendSheetPrdData[#All],9,FALSE),0)</f>
        <v>3173</v>
      </c>
      <c r="J37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0.31515915537346356</v>
      </c>
      <c r="K3795" s="5">
        <f>VLOOKUP(TrendSheetStgData[Population]&amp;TrendSheetStgData[Trend],Threshold[#All],4,FALSE)</f>
        <v>10</v>
      </c>
      <c r="L3795" s="5">
        <f>VLOOKUP(TrendSheetStgData[Population]&amp;TrendSheetStgData[Trend],Threshold[#All],5,FALSE)</f>
        <v>5</v>
      </c>
      <c r="M37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6" spans="1:13" x14ac:dyDescent="0.25">
      <c r="A3796" t="s">
        <v>117</v>
      </c>
      <c r="B3796" t="s">
        <v>117</v>
      </c>
      <c r="C3796" t="s">
        <v>78</v>
      </c>
      <c r="D3796" s="1" t="s">
        <v>107</v>
      </c>
      <c r="E3796" t="s">
        <v>93</v>
      </c>
      <c r="F3796" t="s">
        <v>31</v>
      </c>
      <c r="G3796">
        <v>20</v>
      </c>
      <c r="H3796">
        <v>3268</v>
      </c>
      <c r="I3796" s="5">
        <f>IFERROR(VLOOKUP(TrendSheetStgData[Population]&amp;TrendSheetStgData[Cost Basis]&amp;TrendSheetStgData[Period]&amp;TrendSheetStgData[Trend],TrendSheetPrdData[#All],9,FALSE),0)</f>
        <v>3264</v>
      </c>
      <c r="J37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0.12254901960784313</v>
      </c>
      <c r="K3796" s="5">
        <f>VLOOKUP(TrendSheetStgData[Population]&amp;TrendSheetStgData[Trend],Threshold[#All],4,FALSE)</f>
        <v>10</v>
      </c>
      <c r="L3796" s="5">
        <f>VLOOKUP(TrendSheetStgData[Population]&amp;TrendSheetStgData[Trend],Threshold[#All],5,FALSE)</f>
        <v>5</v>
      </c>
      <c r="M37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7" spans="1:13" x14ac:dyDescent="0.25">
      <c r="A3797" t="s">
        <v>117</v>
      </c>
      <c r="B3797" t="s">
        <v>117</v>
      </c>
      <c r="C3797" t="s">
        <v>78</v>
      </c>
      <c r="D3797" s="1" t="s">
        <v>108</v>
      </c>
      <c r="E3797" t="s">
        <v>93</v>
      </c>
      <c r="F3797" t="s">
        <v>31</v>
      </c>
      <c r="G3797">
        <v>20</v>
      </c>
      <c r="H3797">
        <v>3489</v>
      </c>
      <c r="I3797" s="5">
        <f>IFERROR(VLOOKUP(TrendSheetStgData[Population]&amp;TrendSheetStgData[Cost Basis]&amp;TrendSheetStgData[Period]&amp;TrendSheetStgData[Trend],TrendSheetPrdData[#All],9,FALSE),0)</f>
        <v>3433</v>
      </c>
      <c r="J37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1.6312263326536558</v>
      </c>
      <c r="K3797" s="5">
        <f>VLOOKUP(TrendSheetStgData[Population]&amp;TrendSheetStgData[Trend],Threshold[#All],4,FALSE)</f>
        <v>10</v>
      </c>
      <c r="L3797" s="5">
        <f>VLOOKUP(TrendSheetStgData[Population]&amp;TrendSheetStgData[Trend],Threshold[#All],5,FALSE)</f>
        <v>5</v>
      </c>
      <c r="M37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798" spans="1:13" x14ac:dyDescent="0.25">
      <c r="A3798" t="s">
        <v>117</v>
      </c>
      <c r="B3798" t="s">
        <v>117</v>
      </c>
      <c r="C3798" t="s">
        <v>78</v>
      </c>
      <c r="D3798" s="1" t="s">
        <v>109</v>
      </c>
      <c r="E3798" t="s">
        <v>93</v>
      </c>
      <c r="F3798" t="s">
        <v>31</v>
      </c>
      <c r="G3798">
        <v>20</v>
      </c>
      <c r="H3798">
        <v>2555</v>
      </c>
      <c r="I3798" s="5">
        <f>IFERROR(VLOOKUP(TrendSheetStgData[Population]&amp;TrendSheetStgData[Cost Basis]&amp;TrendSheetStgData[Period]&amp;TrendSheetStgData[Trend],TrendSheetPrdData[#All],9,FALSE),0)</f>
        <v>2424</v>
      </c>
      <c r="J37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5.4042904290429048</v>
      </c>
      <c r="K3798" s="5">
        <f>VLOOKUP(TrendSheetStgData[Population]&amp;TrendSheetStgData[Trend],Threshold[#All],4,FALSE)</f>
        <v>10</v>
      </c>
      <c r="L3798" s="5">
        <f>VLOOKUP(TrendSheetStgData[Population]&amp;TrendSheetStgData[Trend],Threshold[#All],5,FALSE)</f>
        <v>5</v>
      </c>
      <c r="M37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799" spans="1:13" x14ac:dyDescent="0.25">
      <c r="A3799" t="s">
        <v>117</v>
      </c>
      <c r="B3799" t="s">
        <v>117</v>
      </c>
      <c r="C3799" t="s">
        <v>78</v>
      </c>
      <c r="D3799" s="1" t="s">
        <v>110</v>
      </c>
      <c r="E3799" t="s">
        <v>113</v>
      </c>
      <c r="F3799" t="s">
        <v>31</v>
      </c>
      <c r="G3799">
        <v>20</v>
      </c>
      <c r="H3799">
        <v>2330</v>
      </c>
      <c r="I3799" s="5">
        <f>IFERROR(VLOOKUP(TrendSheetStgData[Population]&amp;TrendSheetStgData[Cost Basis]&amp;TrendSheetStgData[Period]&amp;TrendSheetStgData[Trend],TrendSheetPrdData[#All],9,FALSE),0)</f>
        <v>2266</v>
      </c>
      <c r="J37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2.8243601059135042</v>
      </c>
      <c r="K3799" s="5">
        <f>VLOOKUP(TrendSheetStgData[Population]&amp;TrendSheetStgData[Trend],Threshold[#All],4,FALSE)</f>
        <v>10</v>
      </c>
      <c r="L3799" s="5">
        <f>VLOOKUP(TrendSheetStgData[Population]&amp;TrendSheetStgData[Trend],Threshold[#All],5,FALSE)</f>
        <v>5</v>
      </c>
      <c r="M37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0" spans="1:13" x14ac:dyDescent="0.25">
      <c r="A3800" t="s">
        <v>117</v>
      </c>
      <c r="B3800" t="s">
        <v>117</v>
      </c>
      <c r="C3800" t="s">
        <v>78</v>
      </c>
      <c r="D3800" s="1" t="s">
        <v>111</v>
      </c>
      <c r="E3800" t="s">
        <v>113</v>
      </c>
      <c r="F3800" t="s">
        <v>31</v>
      </c>
      <c r="G3800">
        <v>20</v>
      </c>
      <c r="H3800">
        <v>2351</v>
      </c>
      <c r="I3800" s="5">
        <f>IFERROR(VLOOKUP(TrendSheetStgData[Population]&amp;TrendSheetStgData[Cost Basis]&amp;TrendSheetStgData[Period]&amp;TrendSheetStgData[Trend],TrendSheetPrdData[#All],9,FALSE),0)</f>
        <v>2108</v>
      </c>
      <c r="J38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11.527514231499051</v>
      </c>
      <c r="K3800" s="5">
        <f>VLOOKUP(TrendSheetStgData[Population]&amp;TrendSheetStgData[Trend],Threshold[#All],4,FALSE)</f>
        <v>10</v>
      </c>
      <c r="L3800" s="5">
        <f>VLOOKUP(TrendSheetStgData[Population]&amp;TrendSheetStgData[Trend],Threshold[#All],5,FALSE)</f>
        <v>5</v>
      </c>
      <c r="M38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01" spans="1:13" x14ac:dyDescent="0.25">
      <c r="A3801" t="s">
        <v>117</v>
      </c>
      <c r="B3801" t="s">
        <v>117</v>
      </c>
      <c r="C3801" t="s">
        <v>78</v>
      </c>
      <c r="D3801" s="1" t="s">
        <v>112</v>
      </c>
      <c r="E3801" t="s">
        <v>113</v>
      </c>
      <c r="F3801" t="s">
        <v>31</v>
      </c>
      <c r="G3801">
        <v>20</v>
      </c>
      <c r="H3801">
        <v>1811</v>
      </c>
      <c r="I3801" s="5">
        <f>IFERROR(VLOOKUP(TrendSheetStgData[Population]&amp;TrendSheetStgData[Cost Basis]&amp;TrendSheetStgData[Period]&amp;TrendSheetStgData[Trend],TrendSheetPrdData[#All],9,FALSE),0)</f>
        <v>270</v>
      </c>
      <c r="J38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570.74074074074076</v>
      </c>
      <c r="K3801" s="5">
        <f>VLOOKUP(TrendSheetStgData[Population]&amp;TrendSheetStgData[Trend],Threshold[#All],4,FALSE)</f>
        <v>10</v>
      </c>
      <c r="L3801" s="5">
        <f>VLOOKUP(TrendSheetStgData[Population]&amp;TrendSheetStgData[Trend],Threshold[#All],5,FALSE)</f>
        <v>5</v>
      </c>
      <c r="M38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02" spans="1:13" x14ac:dyDescent="0.25">
      <c r="A3802" t="s">
        <v>117</v>
      </c>
      <c r="B3802" t="s">
        <v>117</v>
      </c>
      <c r="C3802" t="s">
        <v>78</v>
      </c>
      <c r="D3802" s="1" t="s">
        <v>114</v>
      </c>
      <c r="E3802" t="s">
        <v>113</v>
      </c>
      <c r="F3802" t="s">
        <v>31</v>
      </c>
      <c r="G3802">
        <v>20</v>
      </c>
      <c r="H3802">
        <v>748</v>
      </c>
      <c r="I3802" s="5">
        <f>IFERROR(VLOOKUP(TrendSheetStgData[Population]&amp;TrendSheetStgData[Cost Basis]&amp;TrendSheetStgData[Period]&amp;TrendSheetStgData[Trend],TrendSheetPrdData[#All],9,FALSE),0)</f>
        <v>0</v>
      </c>
      <c r="J38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802" s="5">
        <f>VLOOKUP(TrendSheetStgData[Population]&amp;TrendSheetStgData[Trend],Threshold[#All],4,FALSE)</f>
        <v>10</v>
      </c>
      <c r="L3802" s="5">
        <f>VLOOKUP(TrendSheetStgData[Population]&amp;TrendSheetStgData[Trend],Threshold[#All],5,FALSE)</f>
        <v>5</v>
      </c>
      <c r="M38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03" spans="1:13" x14ac:dyDescent="0.25">
      <c r="A3803" t="s">
        <v>117</v>
      </c>
      <c r="B3803" t="s">
        <v>117</v>
      </c>
      <c r="C3803" t="s">
        <v>78</v>
      </c>
      <c r="D3803" s="1" t="s">
        <v>92</v>
      </c>
      <c r="E3803" t="s">
        <v>93</v>
      </c>
      <c r="F3803" t="s">
        <v>32</v>
      </c>
      <c r="G3803">
        <v>21</v>
      </c>
      <c r="H3803">
        <v>6407</v>
      </c>
      <c r="I3803" s="5">
        <f>IFERROR(VLOOKUP(TrendSheetStgData[Population]&amp;TrendSheetStgData[Cost Basis]&amp;TrendSheetStgData[Period]&amp;TrendSheetStgData[Trend],TrendSheetPrdData[#All],9,FALSE),0)</f>
        <v>6406</v>
      </c>
      <c r="J38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1.5610365282547613E-2</v>
      </c>
      <c r="K3803" s="5">
        <f>VLOOKUP(TrendSheetStgData[Population]&amp;TrendSheetStgData[Trend],Threshold[#All],4,FALSE)</f>
        <v>10</v>
      </c>
      <c r="L3803" s="5">
        <f>VLOOKUP(TrendSheetStgData[Population]&amp;TrendSheetStgData[Trend],Threshold[#All],5,FALSE)</f>
        <v>5</v>
      </c>
      <c r="M38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4" spans="1:13" x14ac:dyDescent="0.25">
      <c r="A3804" t="s">
        <v>117</v>
      </c>
      <c r="B3804" t="s">
        <v>117</v>
      </c>
      <c r="C3804" t="s">
        <v>78</v>
      </c>
      <c r="D3804" s="1" t="s">
        <v>94</v>
      </c>
      <c r="E3804" t="s">
        <v>93</v>
      </c>
      <c r="F3804" t="s">
        <v>32</v>
      </c>
      <c r="G3804">
        <v>21</v>
      </c>
      <c r="H3804">
        <v>8186</v>
      </c>
      <c r="I3804" s="5">
        <f>IFERROR(VLOOKUP(TrendSheetStgData[Population]&amp;TrendSheetStgData[Cost Basis]&amp;TrendSheetStgData[Period]&amp;TrendSheetStgData[Trend],TrendSheetPrdData[#All],9,FALSE),0)</f>
        <v>8178</v>
      </c>
      <c r="J38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9.782342871117633E-2</v>
      </c>
      <c r="K3804" s="5">
        <f>VLOOKUP(TrendSheetStgData[Population]&amp;TrendSheetStgData[Trend],Threshold[#All],4,FALSE)</f>
        <v>10</v>
      </c>
      <c r="L3804" s="5">
        <f>VLOOKUP(TrendSheetStgData[Population]&amp;TrendSheetStgData[Trend],Threshold[#All],5,FALSE)</f>
        <v>5</v>
      </c>
      <c r="M38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5" spans="1:13" x14ac:dyDescent="0.25">
      <c r="A3805" t="s">
        <v>117</v>
      </c>
      <c r="B3805" t="s">
        <v>117</v>
      </c>
      <c r="C3805" t="s">
        <v>78</v>
      </c>
      <c r="D3805" s="1" t="s">
        <v>95</v>
      </c>
      <c r="E3805" t="s">
        <v>93</v>
      </c>
      <c r="F3805" t="s">
        <v>32</v>
      </c>
      <c r="G3805">
        <v>21</v>
      </c>
      <c r="H3805">
        <v>7346</v>
      </c>
      <c r="I3805" s="5">
        <f>IFERROR(VLOOKUP(TrendSheetStgData[Population]&amp;TrendSheetStgData[Cost Basis]&amp;TrendSheetStgData[Period]&amp;TrendSheetStgData[Trend],TrendSheetPrdData[#All],9,FALSE),0)</f>
        <v>7339</v>
      </c>
      <c r="J38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9.5380842076577196E-2</v>
      </c>
      <c r="K3805" s="5">
        <f>VLOOKUP(TrendSheetStgData[Population]&amp;TrendSheetStgData[Trend],Threshold[#All],4,FALSE)</f>
        <v>10</v>
      </c>
      <c r="L3805" s="5">
        <f>VLOOKUP(TrendSheetStgData[Population]&amp;TrendSheetStgData[Trend],Threshold[#All],5,FALSE)</f>
        <v>5</v>
      </c>
      <c r="M38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6" spans="1:13" x14ac:dyDescent="0.25">
      <c r="A3806" t="s">
        <v>117</v>
      </c>
      <c r="B3806" t="s">
        <v>117</v>
      </c>
      <c r="C3806" t="s">
        <v>78</v>
      </c>
      <c r="D3806" s="1" t="s">
        <v>96</v>
      </c>
      <c r="E3806" t="s">
        <v>93</v>
      </c>
      <c r="F3806" t="s">
        <v>32</v>
      </c>
      <c r="G3806">
        <v>21</v>
      </c>
      <c r="H3806">
        <v>7102</v>
      </c>
      <c r="I3806" s="5">
        <f>IFERROR(VLOOKUP(TrendSheetStgData[Population]&amp;TrendSheetStgData[Cost Basis]&amp;TrendSheetStgData[Period]&amp;TrendSheetStgData[Trend],TrendSheetPrdData[#All],9,FALSE),0)</f>
        <v>7091</v>
      </c>
      <c r="J38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0.15512621633055987</v>
      </c>
      <c r="K3806" s="5">
        <f>VLOOKUP(TrendSheetStgData[Population]&amp;TrendSheetStgData[Trend],Threshold[#All],4,FALSE)</f>
        <v>10</v>
      </c>
      <c r="L3806" s="5">
        <f>VLOOKUP(TrendSheetStgData[Population]&amp;TrendSheetStgData[Trend],Threshold[#All],5,FALSE)</f>
        <v>5</v>
      </c>
      <c r="M38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7" spans="1:13" x14ac:dyDescent="0.25">
      <c r="A3807" t="s">
        <v>117</v>
      </c>
      <c r="B3807" t="s">
        <v>117</v>
      </c>
      <c r="C3807" t="s">
        <v>78</v>
      </c>
      <c r="D3807" s="1" t="s">
        <v>97</v>
      </c>
      <c r="E3807" t="s">
        <v>93</v>
      </c>
      <c r="F3807" t="s">
        <v>32</v>
      </c>
      <c r="G3807">
        <v>21</v>
      </c>
      <c r="H3807">
        <v>7468</v>
      </c>
      <c r="I3807" s="5">
        <f>IFERROR(VLOOKUP(TrendSheetStgData[Population]&amp;TrendSheetStgData[Cost Basis]&amp;TrendSheetStgData[Period]&amp;TrendSheetStgData[Trend],TrendSheetPrdData[#All],9,FALSE),0)</f>
        <v>7444</v>
      </c>
      <c r="J38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0.32240730789897903</v>
      </c>
      <c r="K3807" s="5">
        <f>VLOOKUP(TrendSheetStgData[Population]&amp;TrendSheetStgData[Trend],Threshold[#All],4,FALSE)</f>
        <v>10</v>
      </c>
      <c r="L3807" s="5">
        <f>VLOOKUP(TrendSheetStgData[Population]&amp;TrendSheetStgData[Trend],Threshold[#All],5,FALSE)</f>
        <v>5</v>
      </c>
      <c r="M38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8" spans="1:13" x14ac:dyDescent="0.25">
      <c r="A3808" t="s">
        <v>117</v>
      </c>
      <c r="B3808" t="s">
        <v>117</v>
      </c>
      <c r="C3808" t="s">
        <v>78</v>
      </c>
      <c r="D3808" s="1" t="s">
        <v>98</v>
      </c>
      <c r="E3808" t="s">
        <v>93</v>
      </c>
      <c r="F3808" t="s">
        <v>32</v>
      </c>
      <c r="G3808">
        <v>21</v>
      </c>
      <c r="H3808">
        <v>8226</v>
      </c>
      <c r="I3808" s="5">
        <f>IFERROR(VLOOKUP(TrendSheetStgData[Population]&amp;TrendSheetStgData[Cost Basis]&amp;TrendSheetStgData[Period]&amp;TrendSheetStgData[Trend],TrendSheetPrdData[#All],9,FALSE),0)</f>
        <v>8193</v>
      </c>
      <c r="J38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0.4027828634199927</v>
      </c>
      <c r="K3808" s="5">
        <f>VLOOKUP(TrendSheetStgData[Population]&amp;TrendSheetStgData[Trend],Threshold[#All],4,FALSE)</f>
        <v>10</v>
      </c>
      <c r="L3808" s="5">
        <f>VLOOKUP(TrendSheetStgData[Population]&amp;TrendSheetStgData[Trend],Threshold[#All],5,FALSE)</f>
        <v>5</v>
      </c>
      <c r="M38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09" spans="1:13" x14ac:dyDescent="0.25">
      <c r="A3809" t="s">
        <v>117</v>
      </c>
      <c r="B3809" t="s">
        <v>117</v>
      </c>
      <c r="C3809" t="s">
        <v>78</v>
      </c>
      <c r="D3809" s="1" t="s">
        <v>99</v>
      </c>
      <c r="E3809" t="s">
        <v>93</v>
      </c>
      <c r="F3809" t="s">
        <v>32</v>
      </c>
      <c r="G3809">
        <v>21</v>
      </c>
      <c r="H3809">
        <v>8776</v>
      </c>
      <c r="I3809" s="5">
        <f>IFERROR(VLOOKUP(TrendSheetStgData[Population]&amp;TrendSheetStgData[Cost Basis]&amp;TrendSheetStgData[Period]&amp;TrendSheetStgData[Trend],TrendSheetPrdData[#All],9,FALSE),0)</f>
        <v>8760</v>
      </c>
      <c r="J38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0.18264840182648401</v>
      </c>
      <c r="K3809" s="5">
        <f>VLOOKUP(TrendSheetStgData[Population]&amp;TrendSheetStgData[Trend],Threshold[#All],4,FALSE)</f>
        <v>10</v>
      </c>
      <c r="L3809" s="5">
        <f>VLOOKUP(TrendSheetStgData[Population]&amp;TrendSheetStgData[Trend],Threshold[#All],5,FALSE)</f>
        <v>5</v>
      </c>
      <c r="M38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0" spans="1:13" x14ac:dyDescent="0.25">
      <c r="A3810" t="s">
        <v>117</v>
      </c>
      <c r="B3810" t="s">
        <v>117</v>
      </c>
      <c r="C3810" t="s">
        <v>78</v>
      </c>
      <c r="D3810" s="1" t="s">
        <v>100</v>
      </c>
      <c r="E3810" t="s">
        <v>93</v>
      </c>
      <c r="F3810" t="s">
        <v>32</v>
      </c>
      <c r="G3810">
        <v>21</v>
      </c>
      <c r="H3810">
        <v>8232</v>
      </c>
      <c r="I3810" s="5">
        <f>IFERROR(VLOOKUP(TrendSheetStgData[Population]&amp;TrendSheetStgData[Cost Basis]&amp;TrendSheetStgData[Period]&amp;TrendSheetStgData[Trend],TrendSheetPrdData[#All],9,FALSE),0)</f>
        <v>8212</v>
      </c>
      <c r="J38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0.24354603019970775</v>
      </c>
      <c r="K3810" s="5">
        <f>VLOOKUP(TrendSheetStgData[Population]&amp;TrendSheetStgData[Trend],Threshold[#All],4,FALSE)</f>
        <v>10</v>
      </c>
      <c r="L3810" s="5">
        <f>VLOOKUP(TrendSheetStgData[Population]&amp;TrendSheetStgData[Trend],Threshold[#All],5,FALSE)</f>
        <v>5</v>
      </c>
      <c r="M38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1" spans="1:13" x14ac:dyDescent="0.25">
      <c r="A3811" t="s">
        <v>117</v>
      </c>
      <c r="B3811" t="s">
        <v>117</v>
      </c>
      <c r="C3811" t="s">
        <v>78</v>
      </c>
      <c r="D3811" s="1" t="s">
        <v>101</v>
      </c>
      <c r="E3811" t="s">
        <v>93</v>
      </c>
      <c r="F3811" t="s">
        <v>32</v>
      </c>
      <c r="G3811">
        <v>21</v>
      </c>
      <c r="H3811">
        <v>8528</v>
      </c>
      <c r="I3811" s="5">
        <f>IFERROR(VLOOKUP(TrendSheetStgData[Population]&amp;TrendSheetStgData[Cost Basis]&amp;TrendSheetStgData[Period]&amp;TrendSheetStgData[Trend],TrendSheetPrdData[#All],9,FALSE),0)</f>
        <v>8432</v>
      </c>
      <c r="J38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1.1385199240986716</v>
      </c>
      <c r="K3811" s="5">
        <f>VLOOKUP(TrendSheetStgData[Population]&amp;TrendSheetStgData[Trend],Threshold[#All],4,FALSE)</f>
        <v>10</v>
      </c>
      <c r="L3811" s="5">
        <f>VLOOKUP(TrendSheetStgData[Population]&amp;TrendSheetStgData[Trend],Threshold[#All],5,FALSE)</f>
        <v>5</v>
      </c>
      <c r="M38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2" spans="1:13" x14ac:dyDescent="0.25">
      <c r="A3812" t="s">
        <v>117</v>
      </c>
      <c r="B3812" t="s">
        <v>117</v>
      </c>
      <c r="C3812" t="s">
        <v>78</v>
      </c>
      <c r="D3812" s="1" t="s">
        <v>102</v>
      </c>
      <c r="E3812" t="s">
        <v>93</v>
      </c>
      <c r="F3812" t="s">
        <v>32</v>
      </c>
      <c r="G3812">
        <v>21</v>
      </c>
      <c r="H3812">
        <v>7203</v>
      </c>
      <c r="I3812" s="5">
        <f>IFERROR(VLOOKUP(TrendSheetStgData[Population]&amp;TrendSheetStgData[Cost Basis]&amp;TrendSheetStgData[Period]&amp;TrendSheetStgData[Trend],TrendSheetPrdData[#All],9,FALSE),0)</f>
        <v>7152</v>
      </c>
      <c r="J38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0.71308724832214765</v>
      </c>
      <c r="K3812" s="5">
        <f>VLOOKUP(TrendSheetStgData[Population]&amp;TrendSheetStgData[Trend],Threshold[#All],4,FALSE)</f>
        <v>10</v>
      </c>
      <c r="L3812" s="5">
        <f>VLOOKUP(TrendSheetStgData[Population]&amp;TrendSheetStgData[Trend],Threshold[#All],5,FALSE)</f>
        <v>5</v>
      </c>
      <c r="M38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3" spans="1:13" x14ac:dyDescent="0.25">
      <c r="A3813" t="s">
        <v>117</v>
      </c>
      <c r="B3813" t="s">
        <v>117</v>
      </c>
      <c r="C3813" t="s">
        <v>78</v>
      </c>
      <c r="D3813" s="1" t="s">
        <v>103</v>
      </c>
      <c r="E3813" t="s">
        <v>93</v>
      </c>
      <c r="F3813" t="s">
        <v>32</v>
      </c>
      <c r="G3813">
        <v>21</v>
      </c>
      <c r="H3813">
        <v>7133</v>
      </c>
      <c r="I3813" s="5">
        <f>IFERROR(VLOOKUP(TrendSheetStgData[Population]&amp;TrendSheetStgData[Cost Basis]&amp;TrendSheetStgData[Period]&amp;TrendSheetStgData[Trend],TrendSheetPrdData[#All],9,FALSE),0)</f>
        <v>7093</v>
      </c>
      <c r="J38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0.56393627520090228</v>
      </c>
      <c r="K3813" s="5">
        <f>VLOOKUP(TrendSheetStgData[Population]&amp;TrendSheetStgData[Trend],Threshold[#All],4,FALSE)</f>
        <v>10</v>
      </c>
      <c r="L3813" s="5">
        <f>VLOOKUP(TrendSheetStgData[Population]&amp;TrendSheetStgData[Trend],Threshold[#All],5,FALSE)</f>
        <v>5</v>
      </c>
      <c r="M38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4" spans="1:13" x14ac:dyDescent="0.25">
      <c r="A3814" t="s">
        <v>117</v>
      </c>
      <c r="B3814" t="s">
        <v>117</v>
      </c>
      <c r="C3814" t="s">
        <v>78</v>
      </c>
      <c r="D3814" s="1" t="s">
        <v>104</v>
      </c>
      <c r="E3814" t="s">
        <v>93</v>
      </c>
      <c r="F3814" t="s">
        <v>32</v>
      </c>
      <c r="G3814">
        <v>21</v>
      </c>
      <c r="H3814">
        <v>8961</v>
      </c>
      <c r="I3814" s="5">
        <f>IFERROR(VLOOKUP(TrendSheetStgData[Population]&amp;TrendSheetStgData[Cost Basis]&amp;TrendSheetStgData[Period]&amp;TrendSheetStgData[Trend],TrendSheetPrdData[#All],9,FALSE),0)</f>
        <v>8908</v>
      </c>
      <c r="J38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0.5949708127525819</v>
      </c>
      <c r="K3814" s="5">
        <f>VLOOKUP(TrendSheetStgData[Population]&amp;TrendSheetStgData[Trend],Threshold[#All],4,FALSE)</f>
        <v>10</v>
      </c>
      <c r="L3814" s="5">
        <f>VLOOKUP(TrendSheetStgData[Population]&amp;TrendSheetStgData[Trend],Threshold[#All],5,FALSE)</f>
        <v>5</v>
      </c>
      <c r="M38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5" spans="1:13" x14ac:dyDescent="0.25">
      <c r="A3815" t="s">
        <v>117</v>
      </c>
      <c r="B3815" t="s">
        <v>117</v>
      </c>
      <c r="C3815" t="s">
        <v>78</v>
      </c>
      <c r="D3815" s="1" t="s">
        <v>105</v>
      </c>
      <c r="E3815" t="s">
        <v>93</v>
      </c>
      <c r="F3815" t="s">
        <v>32</v>
      </c>
      <c r="G3815">
        <v>21</v>
      </c>
      <c r="H3815">
        <v>8467</v>
      </c>
      <c r="I3815" s="5">
        <f>IFERROR(VLOOKUP(TrendSheetStgData[Population]&amp;TrendSheetStgData[Cost Basis]&amp;TrendSheetStgData[Period]&amp;TrendSheetStgData[Trend],TrendSheetPrdData[#All],9,FALSE),0)</f>
        <v>8414</v>
      </c>
      <c r="J38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0.62990254338008089</v>
      </c>
      <c r="K3815" s="5">
        <f>VLOOKUP(TrendSheetStgData[Population]&amp;TrendSheetStgData[Trend],Threshold[#All],4,FALSE)</f>
        <v>10</v>
      </c>
      <c r="L3815" s="5">
        <f>VLOOKUP(TrendSheetStgData[Population]&amp;TrendSheetStgData[Trend],Threshold[#All],5,FALSE)</f>
        <v>5</v>
      </c>
      <c r="M38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6" spans="1:13" x14ac:dyDescent="0.25">
      <c r="A3816" t="s">
        <v>117</v>
      </c>
      <c r="B3816" t="s">
        <v>117</v>
      </c>
      <c r="C3816" t="s">
        <v>78</v>
      </c>
      <c r="D3816" s="1" t="s">
        <v>106</v>
      </c>
      <c r="E3816" t="s">
        <v>93</v>
      </c>
      <c r="F3816" t="s">
        <v>32</v>
      </c>
      <c r="G3816">
        <v>21</v>
      </c>
      <c r="H3816">
        <v>8439</v>
      </c>
      <c r="I3816" s="5">
        <f>IFERROR(VLOOKUP(TrendSheetStgData[Population]&amp;TrendSheetStgData[Cost Basis]&amp;TrendSheetStgData[Period]&amp;TrendSheetStgData[Trend],TrendSheetPrdData[#All],9,FALSE),0)</f>
        <v>8387</v>
      </c>
      <c r="J38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0.6200071539286991</v>
      </c>
      <c r="K3816" s="5">
        <f>VLOOKUP(TrendSheetStgData[Population]&amp;TrendSheetStgData[Trend],Threshold[#All],4,FALSE)</f>
        <v>10</v>
      </c>
      <c r="L3816" s="5">
        <f>VLOOKUP(TrendSheetStgData[Population]&amp;TrendSheetStgData[Trend],Threshold[#All],5,FALSE)</f>
        <v>5</v>
      </c>
      <c r="M38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7" spans="1:13" x14ac:dyDescent="0.25">
      <c r="A3817" t="s">
        <v>117</v>
      </c>
      <c r="B3817" t="s">
        <v>117</v>
      </c>
      <c r="C3817" t="s">
        <v>78</v>
      </c>
      <c r="D3817" s="1" t="s">
        <v>107</v>
      </c>
      <c r="E3817" t="s">
        <v>93</v>
      </c>
      <c r="F3817" t="s">
        <v>32</v>
      </c>
      <c r="G3817">
        <v>21</v>
      </c>
      <c r="H3817">
        <v>8808</v>
      </c>
      <c r="I3817" s="5">
        <f>IFERROR(VLOOKUP(TrendSheetStgData[Population]&amp;TrendSheetStgData[Cost Basis]&amp;TrendSheetStgData[Period]&amp;TrendSheetStgData[Trend],TrendSheetPrdData[#All],9,FALSE),0)</f>
        <v>8687</v>
      </c>
      <c r="J38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1.3928859214918845</v>
      </c>
      <c r="K3817" s="5">
        <f>VLOOKUP(TrendSheetStgData[Population]&amp;TrendSheetStgData[Trend],Threshold[#All],4,FALSE)</f>
        <v>10</v>
      </c>
      <c r="L3817" s="5">
        <f>VLOOKUP(TrendSheetStgData[Population]&amp;TrendSheetStgData[Trend],Threshold[#All],5,FALSE)</f>
        <v>5</v>
      </c>
      <c r="M38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8" spans="1:13" x14ac:dyDescent="0.25">
      <c r="A3818" t="s">
        <v>117</v>
      </c>
      <c r="B3818" t="s">
        <v>117</v>
      </c>
      <c r="C3818" t="s">
        <v>78</v>
      </c>
      <c r="D3818" s="1" t="s">
        <v>108</v>
      </c>
      <c r="E3818" t="s">
        <v>93</v>
      </c>
      <c r="F3818" t="s">
        <v>32</v>
      </c>
      <c r="G3818">
        <v>21</v>
      </c>
      <c r="H3818">
        <v>8150</v>
      </c>
      <c r="I3818" s="5">
        <f>IFERROR(VLOOKUP(TrendSheetStgData[Population]&amp;TrendSheetStgData[Cost Basis]&amp;TrendSheetStgData[Period]&amp;TrendSheetStgData[Trend],TrendSheetPrdData[#All],9,FALSE),0)</f>
        <v>8026</v>
      </c>
      <c r="J38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1.5449788188387741</v>
      </c>
      <c r="K3818" s="5">
        <f>VLOOKUP(TrendSheetStgData[Population]&amp;TrendSheetStgData[Trend],Threshold[#All],4,FALSE)</f>
        <v>10</v>
      </c>
      <c r="L3818" s="5">
        <f>VLOOKUP(TrendSheetStgData[Population]&amp;TrendSheetStgData[Trend],Threshold[#All],5,FALSE)</f>
        <v>5</v>
      </c>
      <c r="M38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19" spans="1:13" x14ac:dyDescent="0.25">
      <c r="A3819" t="s">
        <v>117</v>
      </c>
      <c r="B3819" t="s">
        <v>117</v>
      </c>
      <c r="C3819" t="s">
        <v>78</v>
      </c>
      <c r="D3819" s="1" t="s">
        <v>109</v>
      </c>
      <c r="E3819" t="s">
        <v>93</v>
      </c>
      <c r="F3819" t="s">
        <v>32</v>
      </c>
      <c r="G3819">
        <v>21</v>
      </c>
      <c r="H3819">
        <v>5654</v>
      </c>
      <c r="I3819" s="5">
        <f>IFERROR(VLOOKUP(TrendSheetStgData[Population]&amp;TrendSheetStgData[Cost Basis]&amp;TrendSheetStgData[Period]&amp;TrendSheetStgData[Trend],TrendSheetPrdData[#All],9,FALSE),0)</f>
        <v>5457</v>
      </c>
      <c r="J38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3.6100421477002014</v>
      </c>
      <c r="K3819" s="5">
        <f>VLOOKUP(TrendSheetStgData[Population]&amp;TrendSheetStgData[Trend],Threshold[#All],4,FALSE)</f>
        <v>10</v>
      </c>
      <c r="L3819" s="5">
        <f>VLOOKUP(TrendSheetStgData[Population]&amp;TrendSheetStgData[Trend],Threshold[#All],5,FALSE)</f>
        <v>5</v>
      </c>
      <c r="M38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20" spans="1:13" x14ac:dyDescent="0.25">
      <c r="A3820" t="s">
        <v>117</v>
      </c>
      <c r="B3820" t="s">
        <v>117</v>
      </c>
      <c r="C3820" t="s">
        <v>78</v>
      </c>
      <c r="D3820" s="1" t="s">
        <v>110</v>
      </c>
      <c r="E3820" t="s">
        <v>113</v>
      </c>
      <c r="F3820" t="s">
        <v>32</v>
      </c>
      <c r="G3820">
        <v>21</v>
      </c>
      <c r="H3820">
        <v>5574</v>
      </c>
      <c r="I3820" s="5">
        <f>IFERROR(VLOOKUP(TrendSheetStgData[Population]&amp;TrendSheetStgData[Cost Basis]&amp;TrendSheetStgData[Period]&amp;TrendSheetStgData[Trend],TrendSheetPrdData[#All],9,FALSE),0)</f>
        <v>5316</v>
      </c>
      <c r="J38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4.8532731376975171</v>
      </c>
      <c r="K3820" s="5">
        <f>VLOOKUP(TrendSheetStgData[Population]&amp;TrendSheetStgData[Trend],Threshold[#All],4,FALSE)</f>
        <v>10</v>
      </c>
      <c r="L3820" s="5">
        <f>VLOOKUP(TrendSheetStgData[Population]&amp;TrendSheetStgData[Trend],Threshold[#All],5,FALSE)</f>
        <v>5</v>
      </c>
      <c r="M38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21" spans="1:13" x14ac:dyDescent="0.25">
      <c r="A3821" t="s">
        <v>117</v>
      </c>
      <c r="B3821" t="s">
        <v>117</v>
      </c>
      <c r="C3821" t="s">
        <v>78</v>
      </c>
      <c r="D3821" s="1" t="s">
        <v>111</v>
      </c>
      <c r="E3821" t="s">
        <v>113</v>
      </c>
      <c r="F3821" t="s">
        <v>32</v>
      </c>
      <c r="G3821">
        <v>21</v>
      </c>
      <c r="H3821">
        <v>6073</v>
      </c>
      <c r="I3821" s="5">
        <f>IFERROR(VLOOKUP(TrendSheetStgData[Population]&amp;TrendSheetStgData[Cost Basis]&amp;TrendSheetStgData[Period]&amp;TrendSheetStgData[Trend],TrendSheetPrdData[#All],9,FALSE),0)</f>
        <v>5572</v>
      </c>
      <c r="J38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8.9913854989231883</v>
      </c>
      <c r="K3821" s="5">
        <f>VLOOKUP(TrendSheetStgData[Population]&amp;TrendSheetStgData[Trend],Threshold[#All],4,FALSE)</f>
        <v>10</v>
      </c>
      <c r="L3821" s="5">
        <f>VLOOKUP(TrendSheetStgData[Population]&amp;TrendSheetStgData[Trend],Threshold[#All],5,FALSE)</f>
        <v>5</v>
      </c>
      <c r="M38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22" spans="1:13" x14ac:dyDescent="0.25">
      <c r="A3822" t="s">
        <v>117</v>
      </c>
      <c r="B3822" t="s">
        <v>117</v>
      </c>
      <c r="C3822" t="s">
        <v>78</v>
      </c>
      <c r="D3822" s="1" t="s">
        <v>112</v>
      </c>
      <c r="E3822" t="s">
        <v>113</v>
      </c>
      <c r="F3822" t="s">
        <v>32</v>
      </c>
      <c r="G3822">
        <v>21</v>
      </c>
      <c r="H3822">
        <v>3911</v>
      </c>
      <c r="I3822" s="5">
        <f>IFERROR(VLOOKUP(TrendSheetStgData[Population]&amp;TrendSheetStgData[Cost Basis]&amp;TrendSheetStgData[Period]&amp;TrendSheetStgData[Trend],TrendSheetPrdData[#All],9,FALSE),0)</f>
        <v>1112</v>
      </c>
      <c r="J38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251.70863309352515</v>
      </c>
      <c r="K3822" s="5">
        <f>VLOOKUP(TrendSheetStgData[Population]&amp;TrendSheetStgData[Trend],Threshold[#All],4,FALSE)</f>
        <v>10</v>
      </c>
      <c r="L3822" s="5">
        <f>VLOOKUP(TrendSheetStgData[Population]&amp;TrendSheetStgData[Trend],Threshold[#All],5,FALSE)</f>
        <v>5</v>
      </c>
      <c r="M38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23" spans="1:13" x14ac:dyDescent="0.25">
      <c r="A3823" t="s">
        <v>117</v>
      </c>
      <c r="B3823" t="s">
        <v>117</v>
      </c>
      <c r="C3823" t="s">
        <v>78</v>
      </c>
      <c r="D3823" s="1" t="s">
        <v>114</v>
      </c>
      <c r="E3823" t="s">
        <v>113</v>
      </c>
      <c r="F3823" t="s">
        <v>32</v>
      </c>
      <c r="G3823">
        <v>21</v>
      </c>
      <c r="H3823">
        <v>2668</v>
      </c>
      <c r="I3823" s="5">
        <f>IFERROR(VLOOKUP(TrendSheetStgData[Population]&amp;TrendSheetStgData[Cost Basis]&amp;TrendSheetStgData[Period]&amp;TrendSheetStgData[Trend],TrendSheetPrdData[#All],9,FALSE),0)</f>
        <v>0</v>
      </c>
      <c r="J38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823" s="5">
        <f>VLOOKUP(TrendSheetStgData[Population]&amp;TrendSheetStgData[Trend],Threshold[#All],4,FALSE)</f>
        <v>10</v>
      </c>
      <c r="L3823" s="5">
        <f>VLOOKUP(TrendSheetStgData[Population]&amp;TrendSheetStgData[Trend],Threshold[#All],5,FALSE)</f>
        <v>5</v>
      </c>
      <c r="M38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24" spans="1:13" x14ac:dyDescent="0.25">
      <c r="A3824" t="s">
        <v>117</v>
      </c>
      <c r="B3824" t="s">
        <v>117</v>
      </c>
      <c r="C3824" t="s">
        <v>78</v>
      </c>
      <c r="D3824" s="1" t="s">
        <v>92</v>
      </c>
      <c r="E3824" t="s">
        <v>93</v>
      </c>
      <c r="F3824" t="s">
        <v>33</v>
      </c>
      <c r="G3824">
        <v>22</v>
      </c>
      <c r="H3824">
        <v>314</v>
      </c>
      <c r="I3824" s="5">
        <f>IFERROR(VLOOKUP(TrendSheetStgData[Population]&amp;TrendSheetStgData[Cost Basis]&amp;TrendSheetStgData[Period]&amp;TrendSheetStgData[Trend],TrendSheetPrdData[#All],9,FALSE),0)</f>
        <v>314</v>
      </c>
      <c r="J38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24" s="5">
        <f>VLOOKUP(TrendSheetStgData[Population]&amp;TrendSheetStgData[Trend],Threshold[#All],4,FALSE)</f>
        <v>10</v>
      </c>
      <c r="L3824" s="5">
        <f>VLOOKUP(TrendSheetStgData[Population]&amp;TrendSheetStgData[Trend],Threshold[#All],5,FALSE)</f>
        <v>5</v>
      </c>
      <c r="M38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25" spans="1:13" x14ac:dyDescent="0.25">
      <c r="A3825" t="s">
        <v>117</v>
      </c>
      <c r="B3825" t="s">
        <v>117</v>
      </c>
      <c r="C3825" t="s">
        <v>78</v>
      </c>
      <c r="D3825" s="1" t="s">
        <v>94</v>
      </c>
      <c r="E3825" t="s">
        <v>93</v>
      </c>
      <c r="F3825" t="s">
        <v>33</v>
      </c>
      <c r="G3825">
        <v>22</v>
      </c>
      <c r="H3825">
        <v>362</v>
      </c>
      <c r="I3825" s="5">
        <f>IFERROR(VLOOKUP(TrendSheetStgData[Population]&amp;TrendSheetStgData[Cost Basis]&amp;TrendSheetStgData[Period]&amp;TrendSheetStgData[Trend],TrendSheetPrdData[#All],9,FALSE),0)</f>
        <v>362</v>
      </c>
      <c r="J38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25" s="5">
        <f>VLOOKUP(TrendSheetStgData[Population]&amp;TrendSheetStgData[Trend],Threshold[#All],4,FALSE)</f>
        <v>10</v>
      </c>
      <c r="L3825" s="5">
        <f>VLOOKUP(TrendSheetStgData[Population]&amp;TrendSheetStgData[Trend],Threshold[#All],5,FALSE)</f>
        <v>5</v>
      </c>
      <c r="M38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26" spans="1:13" x14ac:dyDescent="0.25">
      <c r="A3826" t="s">
        <v>117</v>
      </c>
      <c r="B3826" t="s">
        <v>117</v>
      </c>
      <c r="C3826" t="s">
        <v>78</v>
      </c>
      <c r="D3826" s="1" t="s">
        <v>95</v>
      </c>
      <c r="E3826" t="s">
        <v>93</v>
      </c>
      <c r="F3826" t="s">
        <v>33</v>
      </c>
      <c r="G3826">
        <v>22</v>
      </c>
      <c r="H3826">
        <v>332</v>
      </c>
      <c r="I3826" s="5">
        <f>IFERROR(VLOOKUP(TrendSheetStgData[Population]&amp;TrendSheetStgData[Cost Basis]&amp;TrendSheetStgData[Period]&amp;TrendSheetStgData[Trend],TrendSheetPrdData[#All],9,FALSE),0)</f>
        <v>332</v>
      </c>
      <c r="J38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26" s="5">
        <f>VLOOKUP(TrendSheetStgData[Population]&amp;TrendSheetStgData[Trend],Threshold[#All],4,FALSE)</f>
        <v>10</v>
      </c>
      <c r="L3826" s="5">
        <f>VLOOKUP(TrendSheetStgData[Population]&amp;TrendSheetStgData[Trend],Threshold[#All],5,FALSE)</f>
        <v>5</v>
      </c>
      <c r="M38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27" spans="1:13" x14ac:dyDescent="0.25">
      <c r="A3827" t="s">
        <v>117</v>
      </c>
      <c r="B3827" t="s">
        <v>117</v>
      </c>
      <c r="C3827" t="s">
        <v>78</v>
      </c>
      <c r="D3827" s="1" t="s">
        <v>96</v>
      </c>
      <c r="E3827" t="s">
        <v>93</v>
      </c>
      <c r="F3827" t="s">
        <v>33</v>
      </c>
      <c r="G3827">
        <v>22</v>
      </c>
      <c r="H3827">
        <v>490</v>
      </c>
      <c r="I3827" s="5">
        <f>IFERROR(VLOOKUP(TrendSheetStgData[Population]&amp;TrendSheetStgData[Cost Basis]&amp;TrendSheetStgData[Period]&amp;TrendSheetStgData[Trend],TrendSheetPrdData[#All],9,FALSE),0)</f>
        <v>490</v>
      </c>
      <c r="J38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27" s="5">
        <f>VLOOKUP(TrendSheetStgData[Population]&amp;TrendSheetStgData[Trend],Threshold[#All],4,FALSE)</f>
        <v>10</v>
      </c>
      <c r="L3827" s="5">
        <f>VLOOKUP(TrendSheetStgData[Population]&amp;TrendSheetStgData[Trend],Threshold[#All],5,FALSE)</f>
        <v>5</v>
      </c>
      <c r="M38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28" spans="1:13" x14ac:dyDescent="0.25">
      <c r="A3828" t="s">
        <v>117</v>
      </c>
      <c r="B3828" t="s">
        <v>117</v>
      </c>
      <c r="C3828" t="s">
        <v>78</v>
      </c>
      <c r="D3828" s="1" t="s">
        <v>97</v>
      </c>
      <c r="E3828" t="s">
        <v>93</v>
      </c>
      <c r="F3828" t="s">
        <v>33</v>
      </c>
      <c r="G3828">
        <v>22</v>
      </c>
      <c r="H3828">
        <v>378</v>
      </c>
      <c r="I3828" s="5">
        <f>IFERROR(VLOOKUP(TrendSheetStgData[Population]&amp;TrendSheetStgData[Cost Basis]&amp;TrendSheetStgData[Period]&amp;TrendSheetStgData[Trend],TrendSheetPrdData[#All],9,FALSE),0)</f>
        <v>398</v>
      </c>
      <c r="J38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5.025125628140704</v>
      </c>
      <c r="K3828" s="5">
        <f>VLOOKUP(TrendSheetStgData[Population]&amp;TrendSheetStgData[Trend],Threshold[#All],4,FALSE)</f>
        <v>10</v>
      </c>
      <c r="L3828" s="5">
        <f>VLOOKUP(TrendSheetStgData[Population]&amp;TrendSheetStgData[Trend],Threshold[#All],5,FALSE)</f>
        <v>5</v>
      </c>
      <c r="M38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29" spans="1:13" x14ac:dyDescent="0.25">
      <c r="A3829" t="s">
        <v>117</v>
      </c>
      <c r="B3829" t="s">
        <v>117</v>
      </c>
      <c r="C3829" t="s">
        <v>78</v>
      </c>
      <c r="D3829" s="1" t="s">
        <v>98</v>
      </c>
      <c r="E3829" t="s">
        <v>93</v>
      </c>
      <c r="F3829" t="s">
        <v>33</v>
      </c>
      <c r="G3829">
        <v>22</v>
      </c>
      <c r="H3829">
        <v>382</v>
      </c>
      <c r="I3829" s="5">
        <f>IFERROR(VLOOKUP(TrendSheetStgData[Population]&amp;TrendSheetStgData[Cost Basis]&amp;TrendSheetStgData[Period]&amp;TrendSheetStgData[Trend],TrendSheetPrdData[#All],9,FALSE),0)</f>
        <v>412</v>
      </c>
      <c r="J38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7.2815533980582519</v>
      </c>
      <c r="K3829" s="5">
        <f>VLOOKUP(TrendSheetStgData[Population]&amp;TrendSheetStgData[Trend],Threshold[#All],4,FALSE)</f>
        <v>10</v>
      </c>
      <c r="L3829" s="5">
        <f>VLOOKUP(TrendSheetStgData[Population]&amp;TrendSheetStgData[Trend],Threshold[#All],5,FALSE)</f>
        <v>5</v>
      </c>
      <c r="M38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30" spans="1:13" x14ac:dyDescent="0.25">
      <c r="A3830" t="s">
        <v>117</v>
      </c>
      <c r="B3830" t="s">
        <v>117</v>
      </c>
      <c r="C3830" t="s">
        <v>78</v>
      </c>
      <c r="D3830" s="1" t="s">
        <v>99</v>
      </c>
      <c r="E3830" t="s">
        <v>93</v>
      </c>
      <c r="F3830" t="s">
        <v>33</v>
      </c>
      <c r="G3830">
        <v>22</v>
      </c>
      <c r="H3830">
        <v>519</v>
      </c>
      <c r="I3830" s="5">
        <f>IFERROR(VLOOKUP(TrendSheetStgData[Population]&amp;TrendSheetStgData[Cost Basis]&amp;TrendSheetStgData[Period]&amp;TrendSheetStgData[Trend],TrendSheetPrdData[#All],9,FALSE),0)</f>
        <v>534</v>
      </c>
      <c r="J38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2.8089887640449436</v>
      </c>
      <c r="K3830" s="5">
        <f>VLOOKUP(TrendSheetStgData[Population]&amp;TrendSheetStgData[Trend],Threshold[#All],4,FALSE)</f>
        <v>10</v>
      </c>
      <c r="L3830" s="5">
        <f>VLOOKUP(TrendSheetStgData[Population]&amp;TrendSheetStgData[Trend],Threshold[#All],5,FALSE)</f>
        <v>5</v>
      </c>
      <c r="M38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31" spans="1:13" x14ac:dyDescent="0.25">
      <c r="A3831" t="s">
        <v>117</v>
      </c>
      <c r="B3831" t="s">
        <v>117</v>
      </c>
      <c r="C3831" t="s">
        <v>78</v>
      </c>
      <c r="D3831" s="1" t="s">
        <v>100</v>
      </c>
      <c r="E3831" t="s">
        <v>93</v>
      </c>
      <c r="F3831" t="s">
        <v>33</v>
      </c>
      <c r="G3831">
        <v>22</v>
      </c>
      <c r="H3831">
        <v>457</v>
      </c>
      <c r="I3831" s="5">
        <f>IFERROR(VLOOKUP(TrendSheetStgData[Population]&amp;TrendSheetStgData[Cost Basis]&amp;TrendSheetStgData[Period]&amp;TrendSheetStgData[Trend],TrendSheetPrdData[#All],9,FALSE),0)</f>
        <v>472</v>
      </c>
      <c r="J38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3.1779661016949152</v>
      </c>
      <c r="K3831" s="5">
        <f>VLOOKUP(TrendSheetStgData[Population]&amp;TrendSheetStgData[Trend],Threshold[#All],4,FALSE)</f>
        <v>10</v>
      </c>
      <c r="L3831" s="5">
        <f>VLOOKUP(TrendSheetStgData[Population]&amp;TrendSheetStgData[Trend],Threshold[#All],5,FALSE)</f>
        <v>5</v>
      </c>
      <c r="M38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32" spans="1:13" x14ac:dyDescent="0.25">
      <c r="A3832" t="s">
        <v>117</v>
      </c>
      <c r="B3832" t="s">
        <v>117</v>
      </c>
      <c r="C3832" t="s">
        <v>78</v>
      </c>
      <c r="D3832" s="1" t="s">
        <v>101</v>
      </c>
      <c r="E3832" t="s">
        <v>93</v>
      </c>
      <c r="F3832" t="s">
        <v>33</v>
      </c>
      <c r="G3832">
        <v>22</v>
      </c>
      <c r="H3832">
        <v>656</v>
      </c>
      <c r="I3832" s="5">
        <f>IFERROR(VLOOKUP(TrendSheetStgData[Population]&amp;TrendSheetStgData[Cost Basis]&amp;TrendSheetStgData[Period]&amp;TrendSheetStgData[Trend],TrendSheetPrdData[#All],9,FALSE),0)</f>
        <v>710</v>
      </c>
      <c r="J38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7.605633802816901</v>
      </c>
      <c r="K3832" s="5">
        <f>VLOOKUP(TrendSheetStgData[Population]&amp;TrendSheetStgData[Trend],Threshold[#All],4,FALSE)</f>
        <v>10</v>
      </c>
      <c r="L3832" s="5">
        <f>VLOOKUP(TrendSheetStgData[Population]&amp;TrendSheetStgData[Trend],Threshold[#All],5,FALSE)</f>
        <v>5</v>
      </c>
      <c r="M38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33" spans="1:13" x14ac:dyDescent="0.25">
      <c r="A3833" t="s">
        <v>117</v>
      </c>
      <c r="B3833" t="s">
        <v>117</v>
      </c>
      <c r="C3833" t="s">
        <v>78</v>
      </c>
      <c r="D3833" s="1" t="s">
        <v>102</v>
      </c>
      <c r="E3833" t="s">
        <v>93</v>
      </c>
      <c r="F3833" t="s">
        <v>33</v>
      </c>
      <c r="G3833">
        <v>22</v>
      </c>
      <c r="H3833">
        <v>475</v>
      </c>
      <c r="I3833" s="5">
        <f>IFERROR(VLOOKUP(TrendSheetStgData[Population]&amp;TrendSheetStgData[Cost Basis]&amp;TrendSheetStgData[Period]&amp;TrendSheetStgData[Trend],TrendSheetPrdData[#All],9,FALSE),0)</f>
        <v>513</v>
      </c>
      <c r="J38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7.4074074074074066</v>
      </c>
      <c r="K3833" s="5">
        <f>VLOOKUP(TrendSheetStgData[Population]&amp;TrendSheetStgData[Trend],Threshold[#All],4,FALSE)</f>
        <v>10</v>
      </c>
      <c r="L3833" s="5">
        <f>VLOOKUP(TrendSheetStgData[Population]&amp;TrendSheetStgData[Trend],Threshold[#All],5,FALSE)</f>
        <v>5</v>
      </c>
      <c r="M38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34" spans="1:13" x14ac:dyDescent="0.25">
      <c r="A3834" t="s">
        <v>117</v>
      </c>
      <c r="B3834" t="s">
        <v>117</v>
      </c>
      <c r="C3834" t="s">
        <v>78</v>
      </c>
      <c r="D3834" s="1" t="s">
        <v>103</v>
      </c>
      <c r="E3834" t="s">
        <v>93</v>
      </c>
      <c r="F3834" t="s">
        <v>33</v>
      </c>
      <c r="G3834">
        <v>22</v>
      </c>
      <c r="H3834">
        <v>427</v>
      </c>
      <c r="I3834" s="5">
        <f>IFERROR(VLOOKUP(TrendSheetStgData[Population]&amp;TrendSheetStgData[Cost Basis]&amp;TrendSheetStgData[Period]&amp;TrendSheetStgData[Trend],TrendSheetPrdData[#All],9,FALSE),0)</f>
        <v>457</v>
      </c>
      <c r="J38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6.5645514223194743</v>
      </c>
      <c r="K3834" s="5">
        <f>VLOOKUP(TrendSheetStgData[Population]&amp;TrendSheetStgData[Trend],Threshold[#All],4,FALSE)</f>
        <v>10</v>
      </c>
      <c r="L3834" s="5">
        <f>VLOOKUP(TrendSheetStgData[Population]&amp;TrendSheetStgData[Trend],Threshold[#All],5,FALSE)</f>
        <v>5</v>
      </c>
      <c r="M38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35" spans="1:13" x14ac:dyDescent="0.25">
      <c r="A3835" t="s">
        <v>117</v>
      </c>
      <c r="B3835" t="s">
        <v>117</v>
      </c>
      <c r="C3835" t="s">
        <v>78</v>
      </c>
      <c r="D3835" s="1" t="s">
        <v>104</v>
      </c>
      <c r="E3835" t="s">
        <v>93</v>
      </c>
      <c r="F3835" t="s">
        <v>33</v>
      </c>
      <c r="G3835">
        <v>22</v>
      </c>
      <c r="H3835">
        <v>505</v>
      </c>
      <c r="I3835" s="5">
        <f>IFERROR(VLOOKUP(TrendSheetStgData[Population]&amp;TrendSheetStgData[Cost Basis]&amp;TrendSheetStgData[Period]&amp;TrendSheetStgData[Trend],TrendSheetPrdData[#All],9,FALSE),0)</f>
        <v>537</v>
      </c>
      <c r="J38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5.9590316573556796</v>
      </c>
      <c r="K3835" s="5">
        <f>VLOOKUP(TrendSheetStgData[Population]&amp;TrendSheetStgData[Trend],Threshold[#All],4,FALSE)</f>
        <v>10</v>
      </c>
      <c r="L3835" s="5">
        <f>VLOOKUP(TrendSheetStgData[Population]&amp;TrendSheetStgData[Trend],Threshold[#All],5,FALSE)</f>
        <v>5</v>
      </c>
      <c r="M38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36" spans="1:13" x14ac:dyDescent="0.25">
      <c r="A3836" t="s">
        <v>117</v>
      </c>
      <c r="B3836" t="s">
        <v>117</v>
      </c>
      <c r="C3836" t="s">
        <v>78</v>
      </c>
      <c r="D3836" s="1" t="s">
        <v>105</v>
      </c>
      <c r="E3836" t="s">
        <v>93</v>
      </c>
      <c r="F3836" t="s">
        <v>33</v>
      </c>
      <c r="G3836">
        <v>22</v>
      </c>
      <c r="H3836">
        <v>474</v>
      </c>
      <c r="I3836" s="5">
        <f>IFERROR(VLOOKUP(TrendSheetStgData[Population]&amp;TrendSheetStgData[Cost Basis]&amp;TrendSheetStgData[Period]&amp;TrendSheetStgData[Trend],TrendSheetPrdData[#All],9,FALSE),0)</f>
        <v>487</v>
      </c>
      <c r="J38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2.6694045174537986</v>
      </c>
      <c r="K3836" s="5">
        <f>VLOOKUP(TrendSheetStgData[Population]&amp;TrendSheetStgData[Trend],Threshold[#All],4,FALSE)</f>
        <v>10</v>
      </c>
      <c r="L3836" s="5">
        <f>VLOOKUP(TrendSheetStgData[Population]&amp;TrendSheetStgData[Trend],Threshold[#All],5,FALSE)</f>
        <v>5</v>
      </c>
      <c r="M38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37" spans="1:13" x14ac:dyDescent="0.25">
      <c r="A3837" t="s">
        <v>117</v>
      </c>
      <c r="B3837" t="s">
        <v>117</v>
      </c>
      <c r="C3837" t="s">
        <v>78</v>
      </c>
      <c r="D3837" s="1" t="s">
        <v>106</v>
      </c>
      <c r="E3837" t="s">
        <v>93</v>
      </c>
      <c r="F3837" t="s">
        <v>33</v>
      </c>
      <c r="G3837">
        <v>22</v>
      </c>
      <c r="H3837">
        <v>385</v>
      </c>
      <c r="I3837" s="5">
        <f>IFERROR(VLOOKUP(TrendSheetStgData[Population]&amp;TrendSheetStgData[Cost Basis]&amp;TrendSheetStgData[Period]&amp;TrendSheetStgData[Trend],TrendSheetPrdData[#All],9,FALSE),0)</f>
        <v>418</v>
      </c>
      <c r="J38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7.8947368421052628</v>
      </c>
      <c r="K3837" s="5">
        <f>VLOOKUP(TrendSheetStgData[Population]&amp;TrendSheetStgData[Trend],Threshold[#All],4,FALSE)</f>
        <v>10</v>
      </c>
      <c r="L3837" s="5">
        <f>VLOOKUP(TrendSheetStgData[Population]&amp;TrendSheetStgData[Trend],Threshold[#All],5,FALSE)</f>
        <v>5</v>
      </c>
      <c r="M38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38" spans="1:13" x14ac:dyDescent="0.25">
      <c r="A3838" t="s">
        <v>117</v>
      </c>
      <c r="B3838" t="s">
        <v>117</v>
      </c>
      <c r="C3838" t="s">
        <v>78</v>
      </c>
      <c r="D3838" s="1" t="s">
        <v>107</v>
      </c>
      <c r="E3838" t="s">
        <v>93</v>
      </c>
      <c r="F3838" t="s">
        <v>33</v>
      </c>
      <c r="G3838">
        <v>22</v>
      </c>
      <c r="H3838">
        <v>493</v>
      </c>
      <c r="I3838" s="5">
        <f>IFERROR(VLOOKUP(TrendSheetStgData[Population]&amp;TrendSheetStgData[Cost Basis]&amp;TrendSheetStgData[Period]&amp;TrendSheetStgData[Trend],TrendSheetPrdData[#All],9,FALSE),0)</f>
        <v>521</v>
      </c>
      <c r="J38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5.3742802303262955</v>
      </c>
      <c r="K3838" s="5">
        <f>VLOOKUP(TrendSheetStgData[Population]&amp;TrendSheetStgData[Trend],Threshold[#All],4,FALSE)</f>
        <v>10</v>
      </c>
      <c r="L3838" s="5">
        <f>VLOOKUP(TrendSheetStgData[Population]&amp;TrendSheetStgData[Trend],Threshold[#All],5,FALSE)</f>
        <v>5</v>
      </c>
      <c r="M38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39" spans="1:13" x14ac:dyDescent="0.25">
      <c r="A3839" t="s">
        <v>117</v>
      </c>
      <c r="B3839" t="s">
        <v>117</v>
      </c>
      <c r="C3839" t="s">
        <v>78</v>
      </c>
      <c r="D3839" s="1" t="s">
        <v>108</v>
      </c>
      <c r="E3839" t="s">
        <v>93</v>
      </c>
      <c r="F3839" t="s">
        <v>33</v>
      </c>
      <c r="G3839">
        <v>22</v>
      </c>
      <c r="H3839">
        <v>496</v>
      </c>
      <c r="I3839" s="5">
        <f>IFERROR(VLOOKUP(TrendSheetStgData[Population]&amp;TrendSheetStgData[Cost Basis]&amp;TrendSheetStgData[Period]&amp;TrendSheetStgData[Trend],TrendSheetPrdData[#All],9,FALSE),0)</f>
        <v>525</v>
      </c>
      <c r="J38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5.5238095238095237</v>
      </c>
      <c r="K3839" s="5">
        <f>VLOOKUP(TrendSheetStgData[Population]&amp;TrendSheetStgData[Trend],Threshold[#All],4,FALSE)</f>
        <v>10</v>
      </c>
      <c r="L3839" s="5">
        <f>VLOOKUP(TrendSheetStgData[Population]&amp;TrendSheetStgData[Trend],Threshold[#All],5,FALSE)</f>
        <v>5</v>
      </c>
      <c r="M38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40" spans="1:13" x14ac:dyDescent="0.25">
      <c r="A3840" t="s">
        <v>117</v>
      </c>
      <c r="B3840" t="s">
        <v>117</v>
      </c>
      <c r="C3840" t="s">
        <v>78</v>
      </c>
      <c r="D3840" s="1" t="s">
        <v>109</v>
      </c>
      <c r="E3840" t="s">
        <v>93</v>
      </c>
      <c r="F3840" t="s">
        <v>33</v>
      </c>
      <c r="G3840">
        <v>22</v>
      </c>
      <c r="H3840">
        <v>314</v>
      </c>
      <c r="I3840" s="5">
        <f>IFERROR(VLOOKUP(TrendSheetStgData[Population]&amp;TrendSheetStgData[Cost Basis]&amp;TrendSheetStgData[Period]&amp;TrendSheetStgData[Trend],TrendSheetPrdData[#All],9,FALSE),0)</f>
        <v>316</v>
      </c>
      <c r="J38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0.63291139240506333</v>
      </c>
      <c r="K3840" s="5">
        <f>VLOOKUP(TrendSheetStgData[Population]&amp;TrendSheetStgData[Trend],Threshold[#All],4,FALSE)</f>
        <v>10</v>
      </c>
      <c r="L3840" s="5">
        <f>VLOOKUP(TrendSheetStgData[Population]&amp;TrendSheetStgData[Trend],Threshold[#All],5,FALSE)</f>
        <v>5</v>
      </c>
      <c r="M38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41" spans="1:13" x14ac:dyDescent="0.25">
      <c r="A3841" t="s">
        <v>117</v>
      </c>
      <c r="B3841" t="s">
        <v>117</v>
      </c>
      <c r="C3841" t="s">
        <v>78</v>
      </c>
      <c r="D3841" s="1" t="s">
        <v>110</v>
      </c>
      <c r="E3841" t="s">
        <v>113</v>
      </c>
      <c r="F3841" t="s">
        <v>33</v>
      </c>
      <c r="G3841">
        <v>22</v>
      </c>
      <c r="H3841">
        <v>437</v>
      </c>
      <c r="I3841" s="5">
        <f>IFERROR(VLOOKUP(TrendSheetStgData[Population]&amp;TrendSheetStgData[Cost Basis]&amp;TrendSheetStgData[Period]&amp;TrendSheetStgData[Trend],TrendSheetPrdData[#All],9,FALSE),0)</f>
        <v>414</v>
      </c>
      <c r="J38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5.5555555555555554</v>
      </c>
      <c r="K3841" s="5">
        <f>VLOOKUP(TrendSheetStgData[Population]&amp;TrendSheetStgData[Trend],Threshold[#All],4,FALSE)</f>
        <v>10</v>
      </c>
      <c r="L3841" s="5">
        <f>VLOOKUP(TrendSheetStgData[Population]&amp;TrendSheetStgData[Trend],Threshold[#All],5,FALSE)</f>
        <v>5</v>
      </c>
      <c r="M38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42" spans="1:13" x14ac:dyDescent="0.25">
      <c r="A3842" t="s">
        <v>117</v>
      </c>
      <c r="B3842" t="s">
        <v>117</v>
      </c>
      <c r="C3842" t="s">
        <v>78</v>
      </c>
      <c r="D3842" s="1" t="s">
        <v>111</v>
      </c>
      <c r="E3842" t="s">
        <v>113</v>
      </c>
      <c r="F3842" t="s">
        <v>33</v>
      </c>
      <c r="G3842">
        <v>22</v>
      </c>
      <c r="H3842">
        <v>377</v>
      </c>
      <c r="I3842" s="5">
        <f>IFERROR(VLOOKUP(TrendSheetStgData[Population]&amp;TrendSheetStgData[Cost Basis]&amp;TrendSheetStgData[Period]&amp;TrendSheetStgData[Trend],TrendSheetPrdData[#All],9,FALSE),0)</f>
        <v>357</v>
      </c>
      <c r="J38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5.6022408963585439</v>
      </c>
      <c r="K3842" s="5">
        <f>VLOOKUP(TrendSheetStgData[Population]&amp;TrendSheetStgData[Trend],Threshold[#All],4,FALSE)</f>
        <v>10</v>
      </c>
      <c r="L3842" s="5">
        <f>VLOOKUP(TrendSheetStgData[Population]&amp;TrendSheetStgData[Trend],Threshold[#All],5,FALSE)</f>
        <v>5</v>
      </c>
      <c r="M38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843" spans="1:13" x14ac:dyDescent="0.25">
      <c r="A3843" t="s">
        <v>117</v>
      </c>
      <c r="B3843" t="s">
        <v>117</v>
      </c>
      <c r="C3843" t="s">
        <v>78</v>
      </c>
      <c r="D3843" s="1" t="s">
        <v>112</v>
      </c>
      <c r="E3843" t="s">
        <v>113</v>
      </c>
      <c r="F3843" t="s">
        <v>33</v>
      </c>
      <c r="G3843">
        <v>22</v>
      </c>
      <c r="H3843">
        <v>286</v>
      </c>
      <c r="I3843" s="5">
        <f>IFERROR(VLOOKUP(TrendSheetStgData[Population]&amp;TrendSheetStgData[Cost Basis]&amp;TrendSheetStgData[Period]&amp;TrendSheetStgData[Trend],TrendSheetPrdData[#All],9,FALSE),0)</f>
        <v>104</v>
      </c>
      <c r="J38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175</v>
      </c>
      <c r="K3843" s="5">
        <f>VLOOKUP(TrendSheetStgData[Population]&amp;TrendSheetStgData[Trend],Threshold[#All],4,FALSE)</f>
        <v>10</v>
      </c>
      <c r="L3843" s="5">
        <f>VLOOKUP(TrendSheetStgData[Population]&amp;TrendSheetStgData[Trend],Threshold[#All],5,FALSE)</f>
        <v>5</v>
      </c>
      <c r="M38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44" spans="1:13" x14ac:dyDescent="0.25">
      <c r="A3844" t="s">
        <v>117</v>
      </c>
      <c r="B3844" t="s">
        <v>117</v>
      </c>
      <c r="C3844" t="s">
        <v>78</v>
      </c>
      <c r="D3844" s="1" t="s">
        <v>114</v>
      </c>
      <c r="E3844" t="s">
        <v>113</v>
      </c>
      <c r="F3844" t="s">
        <v>33</v>
      </c>
      <c r="G3844">
        <v>22</v>
      </c>
      <c r="H3844">
        <v>240</v>
      </c>
      <c r="I3844" s="5">
        <f>IFERROR(VLOOKUP(TrendSheetStgData[Population]&amp;TrendSheetStgData[Cost Basis]&amp;TrendSheetStgData[Period]&amp;TrendSheetStgData[Trend],TrendSheetPrdData[#All],9,FALSE),0)</f>
        <v>0</v>
      </c>
      <c r="J38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844" s="5">
        <f>VLOOKUP(TrendSheetStgData[Population]&amp;TrendSheetStgData[Trend],Threshold[#All],4,FALSE)</f>
        <v>10</v>
      </c>
      <c r="L3844" s="5">
        <f>VLOOKUP(TrendSheetStgData[Population]&amp;TrendSheetStgData[Trend],Threshold[#All],5,FALSE)</f>
        <v>5</v>
      </c>
      <c r="M38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45" spans="1:13" x14ac:dyDescent="0.25">
      <c r="A3845" t="s">
        <v>117</v>
      </c>
      <c r="B3845" t="s">
        <v>117</v>
      </c>
      <c r="C3845" t="s">
        <v>78</v>
      </c>
      <c r="D3845" s="1" t="s">
        <v>92</v>
      </c>
      <c r="E3845" t="s">
        <v>93</v>
      </c>
      <c r="F3845" t="s">
        <v>34</v>
      </c>
      <c r="G3845">
        <v>23</v>
      </c>
      <c r="H3845">
        <v>3180</v>
      </c>
      <c r="I3845" s="5">
        <f>IFERROR(VLOOKUP(TrendSheetStgData[Population]&amp;TrendSheetStgData[Cost Basis]&amp;TrendSheetStgData[Period]&amp;TrendSheetStgData[Trend],TrendSheetPrdData[#All],9,FALSE),0)</f>
        <v>3180</v>
      </c>
      <c r="J38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5" s="5">
        <f>VLOOKUP(TrendSheetStgData[Population]&amp;TrendSheetStgData[Trend],Threshold[#All],4,FALSE)</f>
        <v>10</v>
      </c>
      <c r="L3845" s="5">
        <f>VLOOKUP(TrendSheetStgData[Population]&amp;TrendSheetStgData[Trend],Threshold[#All],5,FALSE)</f>
        <v>5</v>
      </c>
      <c r="M38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46" spans="1:13" x14ac:dyDescent="0.25">
      <c r="A3846" t="s">
        <v>117</v>
      </c>
      <c r="B3846" t="s">
        <v>117</v>
      </c>
      <c r="C3846" t="s">
        <v>78</v>
      </c>
      <c r="D3846" s="1" t="s">
        <v>94</v>
      </c>
      <c r="E3846" t="s">
        <v>93</v>
      </c>
      <c r="F3846" t="s">
        <v>34</v>
      </c>
      <c r="G3846">
        <v>23</v>
      </c>
      <c r="H3846">
        <v>3353</v>
      </c>
      <c r="I3846" s="5">
        <f>IFERROR(VLOOKUP(TrendSheetStgData[Population]&amp;TrendSheetStgData[Cost Basis]&amp;TrendSheetStgData[Period]&amp;TrendSheetStgData[Trend],TrendSheetPrdData[#All],9,FALSE),0)</f>
        <v>3353</v>
      </c>
      <c r="J38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6" s="5">
        <f>VLOOKUP(TrendSheetStgData[Population]&amp;TrendSheetStgData[Trend],Threshold[#All],4,FALSE)</f>
        <v>10</v>
      </c>
      <c r="L3846" s="5">
        <f>VLOOKUP(TrendSheetStgData[Population]&amp;TrendSheetStgData[Trend],Threshold[#All],5,FALSE)</f>
        <v>5</v>
      </c>
      <c r="M38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47" spans="1:13" x14ac:dyDescent="0.25">
      <c r="A3847" t="s">
        <v>117</v>
      </c>
      <c r="B3847" t="s">
        <v>117</v>
      </c>
      <c r="C3847" t="s">
        <v>78</v>
      </c>
      <c r="D3847" s="1" t="s">
        <v>95</v>
      </c>
      <c r="E3847" t="s">
        <v>93</v>
      </c>
      <c r="F3847" t="s">
        <v>34</v>
      </c>
      <c r="G3847">
        <v>23</v>
      </c>
      <c r="H3847">
        <v>3263</v>
      </c>
      <c r="I3847" s="5">
        <f>IFERROR(VLOOKUP(TrendSheetStgData[Population]&amp;TrendSheetStgData[Cost Basis]&amp;TrendSheetStgData[Period]&amp;TrendSheetStgData[Trend],TrendSheetPrdData[#All],9,FALSE),0)</f>
        <v>3263</v>
      </c>
      <c r="J38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7" s="5">
        <f>VLOOKUP(TrendSheetStgData[Population]&amp;TrendSheetStgData[Trend],Threshold[#All],4,FALSE)</f>
        <v>10</v>
      </c>
      <c r="L3847" s="5">
        <f>VLOOKUP(TrendSheetStgData[Population]&amp;TrendSheetStgData[Trend],Threshold[#All],5,FALSE)</f>
        <v>5</v>
      </c>
      <c r="M38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48" spans="1:13" x14ac:dyDescent="0.25">
      <c r="A3848" t="s">
        <v>117</v>
      </c>
      <c r="B3848" t="s">
        <v>117</v>
      </c>
      <c r="C3848" t="s">
        <v>78</v>
      </c>
      <c r="D3848" s="1" t="s">
        <v>96</v>
      </c>
      <c r="E3848" t="s">
        <v>93</v>
      </c>
      <c r="F3848" t="s">
        <v>34</v>
      </c>
      <c r="G3848">
        <v>23</v>
      </c>
      <c r="H3848">
        <v>3671</v>
      </c>
      <c r="I3848" s="5">
        <f>IFERROR(VLOOKUP(TrendSheetStgData[Population]&amp;TrendSheetStgData[Cost Basis]&amp;TrendSheetStgData[Period]&amp;TrendSheetStgData[Trend],TrendSheetPrdData[#All],9,FALSE),0)</f>
        <v>3671</v>
      </c>
      <c r="J38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8" s="5">
        <f>VLOOKUP(TrendSheetStgData[Population]&amp;TrendSheetStgData[Trend],Threshold[#All],4,FALSE)</f>
        <v>10</v>
      </c>
      <c r="L3848" s="5">
        <f>VLOOKUP(TrendSheetStgData[Population]&amp;TrendSheetStgData[Trend],Threshold[#All],5,FALSE)</f>
        <v>5</v>
      </c>
      <c r="M38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49" spans="1:13" x14ac:dyDescent="0.25">
      <c r="A3849" t="s">
        <v>117</v>
      </c>
      <c r="B3849" t="s">
        <v>117</v>
      </c>
      <c r="C3849" t="s">
        <v>78</v>
      </c>
      <c r="D3849" s="1" t="s">
        <v>97</v>
      </c>
      <c r="E3849" t="s">
        <v>93</v>
      </c>
      <c r="F3849" t="s">
        <v>34</v>
      </c>
      <c r="G3849">
        <v>23</v>
      </c>
      <c r="H3849">
        <v>3983</v>
      </c>
      <c r="I3849" s="5">
        <f>IFERROR(VLOOKUP(TrendSheetStgData[Population]&amp;TrendSheetStgData[Cost Basis]&amp;TrendSheetStgData[Period]&amp;TrendSheetStgData[Trend],TrendSheetPrdData[#All],9,FALSE),0)</f>
        <v>3983</v>
      </c>
      <c r="J38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49" s="5">
        <f>VLOOKUP(TrendSheetStgData[Population]&amp;TrendSheetStgData[Trend],Threshold[#All],4,FALSE)</f>
        <v>10</v>
      </c>
      <c r="L3849" s="5">
        <f>VLOOKUP(TrendSheetStgData[Population]&amp;TrendSheetStgData[Trend],Threshold[#All],5,FALSE)</f>
        <v>5</v>
      </c>
      <c r="M38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0" spans="1:13" x14ac:dyDescent="0.25">
      <c r="A3850" t="s">
        <v>117</v>
      </c>
      <c r="B3850" t="s">
        <v>117</v>
      </c>
      <c r="C3850" t="s">
        <v>78</v>
      </c>
      <c r="D3850" s="1" t="s">
        <v>98</v>
      </c>
      <c r="E3850" t="s">
        <v>93</v>
      </c>
      <c r="F3850" t="s">
        <v>34</v>
      </c>
      <c r="G3850">
        <v>23</v>
      </c>
      <c r="H3850">
        <v>4250</v>
      </c>
      <c r="I3850" s="5">
        <f>IFERROR(VLOOKUP(TrendSheetStgData[Population]&amp;TrendSheetStgData[Cost Basis]&amp;TrendSheetStgData[Period]&amp;TrendSheetStgData[Trend],TrendSheetPrdData[#All],9,FALSE),0)</f>
        <v>4250</v>
      </c>
      <c r="J38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0" s="5">
        <f>VLOOKUP(TrendSheetStgData[Population]&amp;TrendSheetStgData[Trend],Threshold[#All],4,FALSE)</f>
        <v>10</v>
      </c>
      <c r="L3850" s="5">
        <f>VLOOKUP(TrendSheetStgData[Population]&amp;TrendSheetStgData[Trend],Threshold[#All],5,FALSE)</f>
        <v>5</v>
      </c>
      <c r="M38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1" spans="1:13" x14ac:dyDescent="0.25">
      <c r="A3851" t="s">
        <v>117</v>
      </c>
      <c r="B3851" t="s">
        <v>117</v>
      </c>
      <c r="C3851" t="s">
        <v>78</v>
      </c>
      <c r="D3851" s="1" t="s">
        <v>99</v>
      </c>
      <c r="E3851" t="s">
        <v>93</v>
      </c>
      <c r="F3851" t="s">
        <v>34</v>
      </c>
      <c r="G3851">
        <v>23</v>
      </c>
      <c r="H3851">
        <v>4800</v>
      </c>
      <c r="I3851" s="5">
        <f>IFERROR(VLOOKUP(TrendSheetStgData[Population]&amp;TrendSheetStgData[Cost Basis]&amp;TrendSheetStgData[Period]&amp;TrendSheetStgData[Trend],TrendSheetPrdData[#All],9,FALSE),0)</f>
        <v>4800</v>
      </c>
      <c r="J38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1" s="5">
        <f>VLOOKUP(TrendSheetStgData[Population]&amp;TrendSheetStgData[Trend],Threshold[#All],4,FALSE)</f>
        <v>10</v>
      </c>
      <c r="L3851" s="5">
        <f>VLOOKUP(TrendSheetStgData[Population]&amp;TrendSheetStgData[Trend],Threshold[#All],5,FALSE)</f>
        <v>5</v>
      </c>
      <c r="M38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2" spans="1:13" x14ac:dyDescent="0.25">
      <c r="A3852" t="s">
        <v>117</v>
      </c>
      <c r="B3852" t="s">
        <v>117</v>
      </c>
      <c r="C3852" t="s">
        <v>78</v>
      </c>
      <c r="D3852" s="1" t="s">
        <v>100</v>
      </c>
      <c r="E3852" t="s">
        <v>93</v>
      </c>
      <c r="F3852" t="s">
        <v>34</v>
      </c>
      <c r="G3852">
        <v>23</v>
      </c>
      <c r="H3852">
        <v>4451</v>
      </c>
      <c r="I3852" s="5">
        <f>IFERROR(VLOOKUP(TrendSheetStgData[Population]&amp;TrendSheetStgData[Cost Basis]&amp;TrendSheetStgData[Period]&amp;TrendSheetStgData[Trend],TrendSheetPrdData[#All],9,FALSE),0)</f>
        <v>4451</v>
      </c>
      <c r="J38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2" s="5">
        <f>VLOOKUP(TrendSheetStgData[Population]&amp;TrendSheetStgData[Trend],Threshold[#All],4,FALSE)</f>
        <v>10</v>
      </c>
      <c r="L3852" s="5">
        <f>VLOOKUP(TrendSheetStgData[Population]&amp;TrendSheetStgData[Trend],Threshold[#All],5,FALSE)</f>
        <v>5</v>
      </c>
      <c r="M38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3" spans="1:13" x14ac:dyDescent="0.25">
      <c r="A3853" t="s">
        <v>117</v>
      </c>
      <c r="B3853" t="s">
        <v>117</v>
      </c>
      <c r="C3853" t="s">
        <v>78</v>
      </c>
      <c r="D3853" s="1" t="s">
        <v>101</v>
      </c>
      <c r="E3853" t="s">
        <v>93</v>
      </c>
      <c r="F3853" t="s">
        <v>34</v>
      </c>
      <c r="G3853">
        <v>23</v>
      </c>
      <c r="H3853">
        <v>4491</v>
      </c>
      <c r="I3853" s="5">
        <f>IFERROR(VLOOKUP(TrendSheetStgData[Population]&amp;TrendSheetStgData[Cost Basis]&amp;TrendSheetStgData[Period]&amp;TrendSheetStgData[Trend],TrendSheetPrdData[#All],9,FALSE),0)</f>
        <v>4491</v>
      </c>
      <c r="J38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3" s="5">
        <f>VLOOKUP(TrendSheetStgData[Population]&amp;TrendSheetStgData[Trend],Threshold[#All],4,FALSE)</f>
        <v>10</v>
      </c>
      <c r="L3853" s="5">
        <f>VLOOKUP(TrendSheetStgData[Population]&amp;TrendSheetStgData[Trend],Threshold[#All],5,FALSE)</f>
        <v>5</v>
      </c>
      <c r="M38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4" spans="1:13" x14ac:dyDescent="0.25">
      <c r="A3854" t="s">
        <v>117</v>
      </c>
      <c r="B3854" t="s">
        <v>117</v>
      </c>
      <c r="C3854" t="s">
        <v>78</v>
      </c>
      <c r="D3854" s="1" t="s">
        <v>102</v>
      </c>
      <c r="E3854" t="s">
        <v>93</v>
      </c>
      <c r="F3854" t="s">
        <v>34</v>
      </c>
      <c r="G3854">
        <v>23</v>
      </c>
      <c r="H3854">
        <v>4565</v>
      </c>
      <c r="I3854" s="5">
        <f>IFERROR(VLOOKUP(TrendSheetStgData[Population]&amp;TrendSheetStgData[Cost Basis]&amp;TrendSheetStgData[Period]&amp;TrendSheetStgData[Trend],TrendSheetPrdData[#All],9,FALSE),0)</f>
        <v>4565</v>
      </c>
      <c r="J38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4" s="5">
        <f>VLOOKUP(TrendSheetStgData[Population]&amp;TrendSheetStgData[Trend],Threshold[#All],4,FALSE)</f>
        <v>10</v>
      </c>
      <c r="L3854" s="5">
        <f>VLOOKUP(TrendSheetStgData[Population]&amp;TrendSheetStgData[Trend],Threshold[#All],5,FALSE)</f>
        <v>5</v>
      </c>
      <c r="M38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5" spans="1:13" x14ac:dyDescent="0.25">
      <c r="A3855" t="s">
        <v>117</v>
      </c>
      <c r="B3855" t="s">
        <v>117</v>
      </c>
      <c r="C3855" t="s">
        <v>78</v>
      </c>
      <c r="D3855" s="1" t="s">
        <v>103</v>
      </c>
      <c r="E3855" t="s">
        <v>93</v>
      </c>
      <c r="F3855" t="s">
        <v>34</v>
      </c>
      <c r="G3855">
        <v>23</v>
      </c>
      <c r="H3855">
        <v>4482</v>
      </c>
      <c r="I3855" s="5">
        <f>IFERROR(VLOOKUP(TrendSheetStgData[Population]&amp;TrendSheetStgData[Cost Basis]&amp;TrendSheetStgData[Period]&amp;TrendSheetStgData[Trend],TrendSheetPrdData[#All],9,FALSE),0)</f>
        <v>4482</v>
      </c>
      <c r="J38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5" s="5">
        <f>VLOOKUP(TrendSheetStgData[Population]&amp;TrendSheetStgData[Trend],Threshold[#All],4,FALSE)</f>
        <v>10</v>
      </c>
      <c r="L3855" s="5">
        <f>VLOOKUP(TrendSheetStgData[Population]&amp;TrendSheetStgData[Trend],Threshold[#All],5,FALSE)</f>
        <v>5</v>
      </c>
      <c r="M38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6" spans="1:13" x14ac:dyDescent="0.25">
      <c r="A3856" t="s">
        <v>117</v>
      </c>
      <c r="B3856" t="s">
        <v>117</v>
      </c>
      <c r="C3856" t="s">
        <v>78</v>
      </c>
      <c r="D3856" s="1" t="s">
        <v>104</v>
      </c>
      <c r="E3856" t="s">
        <v>93</v>
      </c>
      <c r="F3856" t="s">
        <v>34</v>
      </c>
      <c r="G3856">
        <v>23</v>
      </c>
      <c r="H3856">
        <v>5049</v>
      </c>
      <c r="I3856" s="5">
        <f>IFERROR(VLOOKUP(TrendSheetStgData[Population]&amp;TrendSheetStgData[Cost Basis]&amp;TrendSheetStgData[Period]&amp;TrendSheetStgData[Trend],TrendSheetPrdData[#All],9,FALSE),0)</f>
        <v>5049</v>
      </c>
      <c r="J38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6" s="5">
        <f>VLOOKUP(TrendSheetStgData[Population]&amp;TrendSheetStgData[Trend],Threshold[#All],4,FALSE)</f>
        <v>10</v>
      </c>
      <c r="L3856" s="5">
        <f>VLOOKUP(TrendSheetStgData[Population]&amp;TrendSheetStgData[Trend],Threshold[#All],5,FALSE)</f>
        <v>5</v>
      </c>
      <c r="M38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7" spans="1:13" x14ac:dyDescent="0.25">
      <c r="A3857" t="s">
        <v>117</v>
      </c>
      <c r="B3857" t="s">
        <v>117</v>
      </c>
      <c r="C3857" t="s">
        <v>78</v>
      </c>
      <c r="D3857" s="1" t="s">
        <v>105</v>
      </c>
      <c r="E3857" t="s">
        <v>93</v>
      </c>
      <c r="F3857" t="s">
        <v>34</v>
      </c>
      <c r="G3857">
        <v>23</v>
      </c>
      <c r="H3857">
        <v>5116</v>
      </c>
      <c r="I3857" s="5">
        <f>IFERROR(VLOOKUP(TrendSheetStgData[Population]&amp;TrendSheetStgData[Cost Basis]&amp;TrendSheetStgData[Period]&amp;TrendSheetStgData[Trend],TrendSheetPrdData[#All],9,FALSE),0)</f>
        <v>5116</v>
      </c>
      <c r="J38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7" s="5">
        <f>VLOOKUP(TrendSheetStgData[Population]&amp;TrendSheetStgData[Trend],Threshold[#All],4,FALSE)</f>
        <v>10</v>
      </c>
      <c r="L3857" s="5">
        <f>VLOOKUP(TrendSheetStgData[Population]&amp;TrendSheetStgData[Trend],Threshold[#All],5,FALSE)</f>
        <v>5</v>
      </c>
      <c r="M38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8" spans="1:13" x14ac:dyDescent="0.25">
      <c r="A3858" t="s">
        <v>117</v>
      </c>
      <c r="B3858" t="s">
        <v>117</v>
      </c>
      <c r="C3858" t="s">
        <v>78</v>
      </c>
      <c r="D3858" s="1" t="s">
        <v>106</v>
      </c>
      <c r="E3858" t="s">
        <v>93</v>
      </c>
      <c r="F3858" t="s">
        <v>34</v>
      </c>
      <c r="G3858">
        <v>23</v>
      </c>
      <c r="H3858">
        <v>5171</v>
      </c>
      <c r="I3858" s="5">
        <f>IFERROR(VLOOKUP(TrendSheetStgData[Population]&amp;TrendSheetStgData[Cost Basis]&amp;TrendSheetStgData[Period]&amp;TrendSheetStgData[Trend],TrendSheetPrdData[#All],9,FALSE),0)</f>
        <v>5171</v>
      </c>
      <c r="J38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8" s="5">
        <f>VLOOKUP(TrendSheetStgData[Population]&amp;TrendSheetStgData[Trend],Threshold[#All],4,FALSE)</f>
        <v>10</v>
      </c>
      <c r="L3858" s="5">
        <f>VLOOKUP(TrendSheetStgData[Population]&amp;TrendSheetStgData[Trend],Threshold[#All],5,FALSE)</f>
        <v>5</v>
      </c>
      <c r="M38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59" spans="1:13" x14ac:dyDescent="0.25">
      <c r="A3859" t="s">
        <v>117</v>
      </c>
      <c r="B3859" t="s">
        <v>117</v>
      </c>
      <c r="C3859" t="s">
        <v>78</v>
      </c>
      <c r="D3859" s="1" t="s">
        <v>107</v>
      </c>
      <c r="E3859" t="s">
        <v>93</v>
      </c>
      <c r="F3859" t="s">
        <v>34</v>
      </c>
      <c r="G3859">
        <v>23</v>
      </c>
      <c r="H3859">
        <v>5419</v>
      </c>
      <c r="I3859" s="5">
        <f>IFERROR(VLOOKUP(TrendSheetStgData[Population]&amp;TrendSheetStgData[Cost Basis]&amp;TrendSheetStgData[Period]&amp;TrendSheetStgData[Trend],TrendSheetPrdData[#All],9,FALSE),0)</f>
        <v>5419</v>
      </c>
      <c r="J38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59" s="5">
        <f>VLOOKUP(TrendSheetStgData[Population]&amp;TrendSheetStgData[Trend],Threshold[#All],4,FALSE)</f>
        <v>10</v>
      </c>
      <c r="L3859" s="5">
        <f>VLOOKUP(TrendSheetStgData[Population]&amp;TrendSheetStgData[Trend],Threshold[#All],5,FALSE)</f>
        <v>5</v>
      </c>
      <c r="M38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0" spans="1:13" x14ac:dyDescent="0.25">
      <c r="A3860" t="s">
        <v>117</v>
      </c>
      <c r="B3860" t="s">
        <v>117</v>
      </c>
      <c r="C3860" t="s">
        <v>78</v>
      </c>
      <c r="D3860" s="1" t="s">
        <v>108</v>
      </c>
      <c r="E3860" t="s">
        <v>93</v>
      </c>
      <c r="F3860" t="s">
        <v>34</v>
      </c>
      <c r="G3860">
        <v>23</v>
      </c>
      <c r="H3860">
        <v>5539</v>
      </c>
      <c r="I3860" s="5">
        <f>IFERROR(VLOOKUP(TrendSheetStgData[Population]&amp;TrendSheetStgData[Cost Basis]&amp;TrendSheetStgData[Period]&amp;TrendSheetStgData[Trend],TrendSheetPrdData[#All],9,FALSE),0)</f>
        <v>5539</v>
      </c>
      <c r="J38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0" s="5">
        <f>VLOOKUP(TrendSheetStgData[Population]&amp;TrendSheetStgData[Trend],Threshold[#All],4,FALSE)</f>
        <v>10</v>
      </c>
      <c r="L3860" s="5">
        <f>VLOOKUP(TrendSheetStgData[Population]&amp;TrendSheetStgData[Trend],Threshold[#All],5,FALSE)</f>
        <v>5</v>
      </c>
      <c r="M38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1" spans="1:13" x14ac:dyDescent="0.25">
      <c r="A3861" t="s">
        <v>117</v>
      </c>
      <c r="B3861" t="s">
        <v>117</v>
      </c>
      <c r="C3861" t="s">
        <v>78</v>
      </c>
      <c r="D3861" s="1" t="s">
        <v>109</v>
      </c>
      <c r="E3861" t="s">
        <v>93</v>
      </c>
      <c r="F3861" t="s">
        <v>34</v>
      </c>
      <c r="G3861">
        <v>23</v>
      </c>
      <c r="H3861">
        <v>3841</v>
      </c>
      <c r="I3861" s="5">
        <f>IFERROR(VLOOKUP(TrendSheetStgData[Population]&amp;TrendSheetStgData[Cost Basis]&amp;TrendSheetStgData[Period]&amp;TrendSheetStgData[Trend],TrendSheetPrdData[#All],9,FALSE),0)</f>
        <v>3841</v>
      </c>
      <c r="J38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1" s="5">
        <f>VLOOKUP(TrendSheetStgData[Population]&amp;TrendSheetStgData[Trend],Threshold[#All],4,FALSE)</f>
        <v>10</v>
      </c>
      <c r="L3861" s="5">
        <f>VLOOKUP(TrendSheetStgData[Population]&amp;TrendSheetStgData[Trend],Threshold[#All],5,FALSE)</f>
        <v>5</v>
      </c>
      <c r="M38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2" spans="1:13" x14ac:dyDescent="0.25">
      <c r="A3862" t="s">
        <v>117</v>
      </c>
      <c r="B3862" t="s">
        <v>117</v>
      </c>
      <c r="C3862" t="s">
        <v>78</v>
      </c>
      <c r="D3862" s="1" t="s">
        <v>110</v>
      </c>
      <c r="E3862" t="s">
        <v>113</v>
      </c>
      <c r="F3862" t="s">
        <v>34</v>
      </c>
      <c r="G3862">
        <v>23</v>
      </c>
      <c r="H3862">
        <v>3735</v>
      </c>
      <c r="I3862" s="5">
        <f>IFERROR(VLOOKUP(TrendSheetStgData[Population]&amp;TrendSheetStgData[Cost Basis]&amp;TrendSheetStgData[Period]&amp;TrendSheetStgData[Trend],TrendSheetPrdData[#All],9,FALSE),0)</f>
        <v>3735</v>
      </c>
      <c r="J38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2" s="5">
        <f>VLOOKUP(TrendSheetStgData[Population]&amp;TrendSheetStgData[Trend],Threshold[#All],4,FALSE)</f>
        <v>10</v>
      </c>
      <c r="L3862" s="5">
        <f>VLOOKUP(TrendSheetStgData[Population]&amp;TrendSheetStgData[Trend],Threshold[#All],5,FALSE)</f>
        <v>5</v>
      </c>
      <c r="M38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3" spans="1:13" x14ac:dyDescent="0.25">
      <c r="A3863" t="s">
        <v>117</v>
      </c>
      <c r="B3863" t="s">
        <v>117</v>
      </c>
      <c r="C3863" t="s">
        <v>78</v>
      </c>
      <c r="D3863" s="1" t="s">
        <v>111</v>
      </c>
      <c r="E3863" t="s">
        <v>113</v>
      </c>
      <c r="F3863" t="s">
        <v>34</v>
      </c>
      <c r="G3863">
        <v>23</v>
      </c>
      <c r="H3863">
        <v>3969</v>
      </c>
      <c r="I3863" s="5">
        <f>IFERROR(VLOOKUP(TrendSheetStgData[Population]&amp;TrendSheetStgData[Cost Basis]&amp;TrendSheetStgData[Period]&amp;TrendSheetStgData[Trend],TrendSheetPrdData[#All],9,FALSE),0)</f>
        <v>3969</v>
      </c>
      <c r="J38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3" s="5">
        <f>VLOOKUP(TrendSheetStgData[Population]&amp;TrendSheetStgData[Trend],Threshold[#All],4,FALSE)</f>
        <v>10</v>
      </c>
      <c r="L3863" s="5">
        <f>VLOOKUP(TrendSheetStgData[Population]&amp;TrendSheetStgData[Trend],Threshold[#All],5,FALSE)</f>
        <v>5</v>
      </c>
      <c r="M38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4" spans="1:13" x14ac:dyDescent="0.25">
      <c r="A3864" t="s">
        <v>117</v>
      </c>
      <c r="B3864" t="s">
        <v>117</v>
      </c>
      <c r="C3864" t="s">
        <v>78</v>
      </c>
      <c r="D3864" s="1" t="s">
        <v>112</v>
      </c>
      <c r="E3864" t="s">
        <v>113</v>
      </c>
      <c r="F3864" t="s">
        <v>34</v>
      </c>
      <c r="G3864">
        <v>23</v>
      </c>
      <c r="H3864">
        <v>3788</v>
      </c>
      <c r="I3864" s="5">
        <f>IFERROR(VLOOKUP(TrendSheetStgData[Population]&amp;TrendSheetStgData[Cost Basis]&amp;TrendSheetStgData[Period]&amp;TrendSheetStgData[Trend],TrendSheetPrdData[#All],9,FALSE),0)</f>
        <v>3788</v>
      </c>
      <c r="J38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4" s="5">
        <f>VLOOKUP(TrendSheetStgData[Population]&amp;TrendSheetStgData[Trend],Threshold[#All],4,FALSE)</f>
        <v>10</v>
      </c>
      <c r="L3864" s="5">
        <f>VLOOKUP(TrendSheetStgData[Population]&amp;TrendSheetStgData[Trend],Threshold[#All],5,FALSE)</f>
        <v>5</v>
      </c>
      <c r="M38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5" spans="1:13" x14ac:dyDescent="0.25">
      <c r="A3865" t="s">
        <v>117</v>
      </c>
      <c r="B3865" t="s">
        <v>117</v>
      </c>
      <c r="C3865" t="s">
        <v>78</v>
      </c>
      <c r="D3865" s="1" t="s">
        <v>114</v>
      </c>
      <c r="E3865" t="s">
        <v>113</v>
      </c>
      <c r="F3865" t="s">
        <v>34</v>
      </c>
      <c r="G3865">
        <v>23</v>
      </c>
      <c r="H3865">
        <v>4015</v>
      </c>
      <c r="I3865" s="5">
        <f>IFERROR(VLOOKUP(TrendSheetStgData[Population]&amp;TrendSheetStgData[Cost Basis]&amp;TrendSheetStgData[Period]&amp;TrendSheetStgData[Trend],TrendSheetPrdData[#All],9,FALSE),0)</f>
        <v>0</v>
      </c>
      <c r="J38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865" s="5">
        <f>VLOOKUP(TrendSheetStgData[Population]&amp;TrendSheetStgData[Trend],Threshold[#All],4,FALSE)</f>
        <v>10</v>
      </c>
      <c r="L3865" s="5">
        <f>VLOOKUP(TrendSheetStgData[Population]&amp;TrendSheetStgData[Trend],Threshold[#All],5,FALSE)</f>
        <v>5</v>
      </c>
      <c r="M38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66" spans="1:13" x14ac:dyDescent="0.25">
      <c r="A3866" t="s">
        <v>118</v>
      </c>
      <c r="B3866" t="s">
        <v>118</v>
      </c>
      <c r="C3866" t="s">
        <v>91</v>
      </c>
      <c r="D3866" s="1" t="s">
        <v>92</v>
      </c>
      <c r="E3866" t="s">
        <v>93</v>
      </c>
      <c r="F3866" t="s">
        <v>12</v>
      </c>
      <c r="G3866">
        <v>1</v>
      </c>
      <c r="H3866">
        <v>315.72000000000003</v>
      </c>
      <c r="I3866" s="5">
        <f>IFERROR(VLOOKUP(TrendSheetStgData[Population]&amp;TrendSheetStgData[Cost Basis]&amp;TrendSheetStgData[Period]&amp;TrendSheetStgData[Trend],TrendSheetPrdData[#All],9,FALSE),0)</f>
        <v>315.72000000000003</v>
      </c>
      <c r="J38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66" s="5">
        <f>VLOOKUP(TrendSheetStgData[Population]&amp;TrendSheetStgData[Trend],Threshold[#All],4,FALSE)</f>
        <v>10</v>
      </c>
      <c r="L3866" s="5">
        <f>VLOOKUP(TrendSheetStgData[Population]&amp;TrendSheetStgData[Trend],Threshold[#All],5,FALSE)</f>
        <v>5</v>
      </c>
      <c r="M38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67" spans="1:13" x14ac:dyDescent="0.25">
      <c r="A3867" t="s">
        <v>118</v>
      </c>
      <c r="B3867" t="s">
        <v>118</v>
      </c>
      <c r="C3867" t="s">
        <v>91</v>
      </c>
      <c r="D3867" s="1" t="s">
        <v>94</v>
      </c>
      <c r="E3867" t="s">
        <v>93</v>
      </c>
      <c r="F3867" t="s">
        <v>12</v>
      </c>
      <c r="G3867">
        <v>1</v>
      </c>
      <c r="H3867">
        <v>307.39</v>
      </c>
      <c r="I3867" s="5">
        <f>IFERROR(VLOOKUP(TrendSheetStgData[Population]&amp;TrendSheetStgData[Cost Basis]&amp;TrendSheetStgData[Period]&amp;TrendSheetStgData[Trend],TrendSheetPrdData[#All],9,FALSE),0)</f>
        <v>307.31</v>
      </c>
      <c r="J38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2.6032345188892025E-2</v>
      </c>
      <c r="K3867" s="5">
        <f>VLOOKUP(TrendSheetStgData[Population]&amp;TrendSheetStgData[Trend],Threshold[#All],4,FALSE)</f>
        <v>10</v>
      </c>
      <c r="L3867" s="5">
        <f>VLOOKUP(TrendSheetStgData[Population]&amp;TrendSheetStgData[Trend],Threshold[#All],5,FALSE)</f>
        <v>5</v>
      </c>
      <c r="M38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68" spans="1:13" x14ac:dyDescent="0.25">
      <c r="A3868" t="s">
        <v>118</v>
      </c>
      <c r="B3868" t="s">
        <v>118</v>
      </c>
      <c r="C3868" t="s">
        <v>91</v>
      </c>
      <c r="D3868" s="1" t="s">
        <v>95</v>
      </c>
      <c r="E3868" t="s">
        <v>93</v>
      </c>
      <c r="F3868" t="s">
        <v>12</v>
      </c>
      <c r="G3868">
        <v>1</v>
      </c>
      <c r="H3868">
        <v>323.38</v>
      </c>
      <c r="I3868" s="5">
        <f>IFERROR(VLOOKUP(TrendSheetStgData[Population]&amp;TrendSheetStgData[Cost Basis]&amp;TrendSheetStgData[Period]&amp;TrendSheetStgData[Trend],TrendSheetPrdData[#All],9,FALSE),0)</f>
        <v>332.62</v>
      </c>
      <c r="J38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2.7779448018760173</v>
      </c>
      <c r="K3868" s="5">
        <f>VLOOKUP(TrendSheetStgData[Population]&amp;TrendSheetStgData[Trend],Threshold[#All],4,FALSE)</f>
        <v>10</v>
      </c>
      <c r="L3868" s="5">
        <f>VLOOKUP(TrendSheetStgData[Population]&amp;TrendSheetStgData[Trend],Threshold[#All],5,FALSE)</f>
        <v>5</v>
      </c>
      <c r="M38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69" spans="1:13" x14ac:dyDescent="0.25">
      <c r="A3869" t="s">
        <v>118</v>
      </c>
      <c r="B3869" t="s">
        <v>118</v>
      </c>
      <c r="C3869" t="s">
        <v>91</v>
      </c>
      <c r="D3869" s="1" t="s">
        <v>96</v>
      </c>
      <c r="E3869" t="s">
        <v>93</v>
      </c>
      <c r="F3869" t="s">
        <v>12</v>
      </c>
      <c r="G3869">
        <v>1</v>
      </c>
      <c r="H3869">
        <v>348.25</v>
      </c>
      <c r="I3869" s="5">
        <f>IFERROR(VLOOKUP(TrendSheetStgData[Population]&amp;TrendSheetStgData[Cost Basis]&amp;TrendSheetStgData[Period]&amp;TrendSheetStgData[Trend],TrendSheetPrdData[#All],9,FALSE),0)</f>
        <v>348.76</v>
      </c>
      <c r="J38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0.14623236609702686</v>
      </c>
      <c r="K3869" s="5">
        <f>VLOOKUP(TrendSheetStgData[Population]&amp;TrendSheetStgData[Trend],Threshold[#All],4,FALSE)</f>
        <v>10</v>
      </c>
      <c r="L3869" s="5">
        <f>VLOOKUP(TrendSheetStgData[Population]&amp;TrendSheetStgData[Trend],Threshold[#All],5,FALSE)</f>
        <v>5</v>
      </c>
      <c r="M38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70" spans="1:13" x14ac:dyDescent="0.25">
      <c r="A3870" t="s">
        <v>118</v>
      </c>
      <c r="B3870" t="s">
        <v>118</v>
      </c>
      <c r="C3870" t="s">
        <v>91</v>
      </c>
      <c r="D3870" s="1" t="s">
        <v>97</v>
      </c>
      <c r="E3870" t="s">
        <v>93</v>
      </c>
      <c r="F3870" t="s">
        <v>12</v>
      </c>
      <c r="G3870">
        <v>1</v>
      </c>
      <c r="H3870">
        <v>240.45</v>
      </c>
      <c r="I3870" s="5">
        <f>IFERROR(VLOOKUP(TrendSheetStgData[Population]&amp;TrendSheetStgData[Cost Basis]&amp;TrendSheetStgData[Period]&amp;TrendSheetStgData[Trend],TrendSheetPrdData[#All],9,FALSE),0)</f>
        <v>240.45</v>
      </c>
      <c r="J38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0" s="5">
        <f>VLOOKUP(TrendSheetStgData[Population]&amp;TrendSheetStgData[Trend],Threshold[#All],4,FALSE)</f>
        <v>10</v>
      </c>
      <c r="L3870" s="5">
        <f>VLOOKUP(TrendSheetStgData[Population]&amp;TrendSheetStgData[Trend],Threshold[#All],5,FALSE)</f>
        <v>5</v>
      </c>
      <c r="M38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1" spans="1:13" x14ac:dyDescent="0.25">
      <c r="A3871" t="s">
        <v>118</v>
      </c>
      <c r="B3871" t="s">
        <v>118</v>
      </c>
      <c r="C3871" t="s">
        <v>91</v>
      </c>
      <c r="D3871" s="1" t="s">
        <v>98</v>
      </c>
      <c r="E3871" t="s">
        <v>93</v>
      </c>
      <c r="F3871" t="s">
        <v>12</v>
      </c>
      <c r="G3871">
        <v>1</v>
      </c>
      <c r="H3871">
        <v>313.23</v>
      </c>
      <c r="I3871" s="5">
        <f>IFERROR(VLOOKUP(TrendSheetStgData[Population]&amp;TrendSheetStgData[Cost Basis]&amp;TrendSheetStgData[Period]&amp;TrendSheetStgData[Trend],TrendSheetPrdData[#All],9,FALSE),0)</f>
        <v>313.23</v>
      </c>
      <c r="J38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1" s="5">
        <f>VLOOKUP(TrendSheetStgData[Population]&amp;TrendSheetStgData[Trend],Threshold[#All],4,FALSE)</f>
        <v>10</v>
      </c>
      <c r="L3871" s="5">
        <f>VLOOKUP(TrendSheetStgData[Population]&amp;TrendSheetStgData[Trend],Threshold[#All],5,FALSE)</f>
        <v>5</v>
      </c>
      <c r="M38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2" spans="1:13" x14ac:dyDescent="0.25">
      <c r="A3872" t="s">
        <v>118</v>
      </c>
      <c r="B3872" t="s">
        <v>118</v>
      </c>
      <c r="C3872" t="s">
        <v>91</v>
      </c>
      <c r="D3872" s="1" t="s">
        <v>99</v>
      </c>
      <c r="E3872" t="s">
        <v>93</v>
      </c>
      <c r="F3872" t="s">
        <v>12</v>
      </c>
      <c r="G3872">
        <v>1</v>
      </c>
      <c r="H3872">
        <v>684.54</v>
      </c>
      <c r="I3872" s="5">
        <f>IFERROR(VLOOKUP(TrendSheetStgData[Population]&amp;TrendSheetStgData[Cost Basis]&amp;TrendSheetStgData[Period]&amp;TrendSheetStgData[Trend],TrendSheetPrdData[#All],9,FALSE),0)</f>
        <v>679.73</v>
      </c>
      <c r="J38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0.70763391346563265</v>
      </c>
      <c r="K3872" s="5">
        <f>VLOOKUP(TrendSheetStgData[Population]&amp;TrendSheetStgData[Trend],Threshold[#All],4,FALSE)</f>
        <v>10</v>
      </c>
      <c r="L3872" s="5">
        <f>VLOOKUP(TrendSheetStgData[Population]&amp;TrendSheetStgData[Trend],Threshold[#All],5,FALSE)</f>
        <v>5</v>
      </c>
      <c r="M38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73" spans="1:13" x14ac:dyDescent="0.25">
      <c r="A3873" t="s">
        <v>118</v>
      </c>
      <c r="B3873" t="s">
        <v>118</v>
      </c>
      <c r="C3873" t="s">
        <v>91</v>
      </c>
      <c r="D3873" s="1" t="s">
        <v>100</v>
      </c>
      <c r="E3873" t="s">
        <v>93</v>
      </c>
      <c r="F3873" t="s">
        <v>12</v>
      </c>
      <c r="G3873">
        <v>1</v>
      </c>
      <c r="H3873">
        <v>342.44</v>
      </c>
      <c r="I3873" s="5">
        <f>IFERROR(VLOOKUP(TrendSheetStgData[Population]&amp;TrendSheetStgData[Cost Basis]&amp;TrendSheetStgData[Period]&amp;TrendSheetStgData[Trend],TrendSheetPrdData[#All],9,FALSE),0)</f>
        <v>342.99</v>
      </c>
      <c r="J38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0.16035452928657143</v>
      </c>
      <c r="K3873" s="5">
        <f>VLOOKUP(TrendSheetStgData[Population]&amp;TrendSheetStgData[Trend],Threshold[#All],4,FALSE)</f>
        <v>10</v>
      </c>
      <c r="L3873" s="5">
        <f>VLOOKUP(TrendSheetStgData[Population]&amp;TrendSheetStgData[Trend],Threshold[#All],5,FALSE)</f>
        <v>5</v>
      </c>
      <c r="M38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74" spans="1:13" x14ac:dyDescent="0.25">
      <c r="A3874" t="s">
        <v>118</v>
      </c>
      <c r="B3874" t="s">
        <v>118</v>
      </c>
      <c r="C3874" t="s">
        <v>91</v>
      </c>
      <c r="D3874" s="1" t="s">
        <v>101</v>
      </c>
      <c r="E3874" t="s">
        <v>93</v>
      </c>
      <c r="F3874" t="s">
        <v>12</v>
      </c>
      <c r="G3874">
        <v>1</v>
      </c>
      <c r="H3874">
        <v>384.53</v>
      </c>
      <c r="I3874" s="5">
        <f>IFERROR(VLOOKUP(TrendSheetStgData[Population]&amp;TrendSheetStgData[Cost Basis]&amp;TrendSheetStgData[Period]&amp;TrendSheetStgData[Trend],TrendSheetPrdData[#All],9,FALSE),0)</f>
        <v>384.53</v>
      </c>
      <c r="J38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4" s="5">
        <f>VLOOKUP(TrendSheetStgData[Population]&amp;TrendSheetStgData[Trend],Threshold[#All],4,FALSE)</f>
        <v>10</v>
      </c>
      <c r="L3874" s="5">
        <f>VLOOKUP(TrendSheetStgData[Population]&amp;TrendSheetStgData[Trend],Threshold[#All],5,FALSE)</f>
        <v>5</v>
      </c>
      <c r="M38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5" spans="1:13" x14ac:dyDescent="0.25">
      <c r="A3875" t="s">
        <v>118</v>
      </c>
      <c r="B3875" t="s">
        <v>118</v>
      </c>
      <c r="C3875" t="s">
        <v>91</v>
      </c>
      <c r="D3875" s="1" t="s">
        <v>102</v>
      </c>
      <c r="E3875" t="s">
        <v>93</v>
      </c>
      <c r="F3875" t="s">
        <v>12</v>
      </c>
      <c r="G3875">
        <v>1</v>
      </c>
      <c r="H3875">
        <v>431.67</v>
      </c>
      <c r="I3875" s="5">
        <f>IFERROR(VLOOKUP(TrendSheetStgData[Population]&amp;TrendSheetStgData[Cost Basis]&amp;TrendSheetStgData[Period]&amp;TrendSheetStgData[Trend],TrendSheetPrdData[#All],9,FALSE),0)</f>
        <v>431.67</v>
      </c>
      <c r="J38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5" s="5">
        <f>VLOOKUP(TrendSheetStgData[Population]&amp;TrendSheetStgData[Trend],Threshold[#All],4,FALSE)</f>
        <v>10</v>
      </c>
      <c r="L3875" s="5">
        <f>VLOOKUP(TrendSheetStgData[Population]&amp;TrendSheetStgData[Trend],Threshold[#All],5,FALSE)</f>
        <v>5</v>
      </c>
      <c r="M38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6" spans="1:13" x14ac:dyDescent="0.25">
      <c r="A3876" t="s">
        <v>118</v>
      </c>
      <c r="B3876" t="s">
        <v>118</v>
      </c>
      <c r="C3876" t="s">
        <v>91</v>
      </c>
      <c r="D3876" s="1" t="s">
        <v>103</v>
      </c>
      <c r="E3876" t="s">
        <v>93</v>
      </c>
      <c r="F3876" t="s">
        <v>12</v>
      </c>
      <c r="G3876">
        <v>1</v>
      </c>
      <c r="H3876">
        <v>264.16000000000003</v>
      </c>
      <c r="I3876" s="5">
        <f>IFERROR(VLOOKUP(TrendSheetStgData[Population]&amp;TrendSheetStgData[Cost Basis]&amp;TrendSheetStgData[Period]&amp;TrendSheetStgData[Trend],TrendSheetPrdData[#All],9,FALSE),0)</f>
        <v>264.16000000000003</v>
      </c>
      <c r="J38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6" s="5">
        <f>VLOOKUP(TrendSheetStgData[Population]&amp;TrendSheetStgData[Trend],Threshold[#All],4,FALSE)</f>
        <v>10</v>
      </c>
      <c r="L3876" s="5">
        <f>VLOOKUP(TrendSheetStgData[Population]&amp;TrendSheetStgData[Trend],Threshold[#All],5,FALSE)</f>
        <v>5</v>
      </c>
      <c r="M38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7" spans="1:13" x14ac:dyDescent="0.25">
      <c r="A3877" t="s">
        <v>118</v>
      </c>
      <c r="B3877" t="s">
        <v>118</v>
      </c>
      <c r="C3877" t="s">
        <v>91</v>
      </c>
      <c r="D3877" s="1" t="s">
        <v>104</v>
      </c>
      <c r="E3877" t="s">
        <v>93</v>
      </c>
      <c r="F3877" t="s">
        <v>12</v>
      </c>
      <c r="G3877">
        <v>1</v>
      </c>
      <c r="H3877">
        <v>460.57</v>
      </c>
      <c r="I3877" s="5">
        <f>IFERROR(VLOOKUP(TrendSheetStgData[Population]&amp;TrendSheetStgData[Cost Basis]&amp;TrendSheetStgData[Period]&amp;TrendSheetStgData[Trend],TrendSheetPrdData[#All],9,FALSE),0)</f>
        <v>460.57</v>
      </c>
      <c r="J38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77" s="5">
        <f>VLOOKUP(TrendSheetStgData[Population]&amp;TrendSheetStgData[Trend],Threshold[#All],4,FALSE)</f>
        <v>10</v>
      </c>
      <c r="L3877" s="5">
        <f>VLOOKUP(TrendSheetStgData[Population]&amp;TrendSheetStgData[Trend],Threshold[#All],5,FALSE)</f>
        <v>5</v>
      </c>
      <c r="M38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78" spans="1:13" x14ac:dyDescent="0.25">
      <c r="A3878" t="s">
        <v>118</v>
      </c>
      <c r="B3878" t="s">
        <v>118</v>
      </c>
      <c r="C3878" t="s">
        <v>91</v>
      </c>
      <c r="D3878" s="1" t="s">
        <v>105</v>
      </c>
      <c r="E3878" t="s">
        <v>93</v>
      </c>
      <c r="F3878" t="s">
        <v>12</v>
      </c>
      <c r="G3878">
        <v>1</v>
      </c>
      <c r="H3878">
        <v>440.62</v>
      </c>
      <c r="I3878" s="5">
        <f>IFERROR(VLOOKUP(TrendSheetStgData[Population]&amp;TrendSheetStgData[Cost Basis]&amp;TrendSheetStgData[Period]&amp;TrendSheetStgData[Trend],TrendSheetPrdData[#All],9,FALSE),0)</f>
        <v>440.59</v>
      </c>
      <c r="J38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6.8090514991328809E-3</v>
      </c>
      <c r="K3878" s="5">
        <f>VLOOKUP(TrendSheetStgData[Population]&amp;TrendSheetStgData[Trend],Threshold[#All],4,FALSE)</f>
        <v>10</v>
      </c>
      <c r="L3878" s="5">
        <f>VLOOKUP(TrendSheetStgData[Population]&amp;TrendSheetStgData[Trend],Threshold[#All],5,FALSE)</f>
        <v>5</v>
      </c>
      <c r="M38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79" spans="1:13" x14ac:dyDescent="0.25">
      <c r="A3879" t="s">
        <v>118</v>
      </c>
      <c r="B3879" t="s">
        <v>118</v>
      </c>
      <c r="C3879" t="s">
        <v>91</v>
      </c>
      <c r="D3879" s="1" t="s">
        <v>106</v>
      </c>
      <c r="E3879" t="s">
        <v>93</v>
      </c>
      <c r="F3879" t="s">
        <v>12</v>
      </c>
      <c r="G3879">
        <v>1</v>
      </c>
      <c r="H3879">
        <v>211.55</v>
      </c>
      <c r="I3879" s="5">
        <f>IFERROR(VLOOKUP(TrendSheetStgData[Population]&amp;TrendSheetStgData[Cost Basis]&amp;TrendSheetStgData[Period]&amp;TrendSheetStgData[Trend],TrendSheetPrdData[#All],9,FALSE),0)</f>
        <v>211.72</v>
      </c>
      <c r="J38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8.0294728887203612E-2</v>
      </c>
      <c r="K3879" s="5">
        <f>VLOOKUP(TrendSheetStgData[Population]&amp;TrendSheetStgData[Trend],Threshold[#All],4,FALSE)</f>
        <v>10</v>
      </c>
      <c r="L3879" s="5">
        <f>VLOOKUP(TrendSheetStgData[Population]&amp;TrendSheetStgData[Trend],Threshold[#All],5,FALSE)</f>
        <v>5</v>
      </c>
      <c r="M38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80" spans="1:13" x14ac:dyDescent="0.25">
      <c r="A3880" t="s">
        <v>118</v>
      </c>
      <c r="B3880" t="s">
        <v>118</v>
      </c>
      <c r="C3880" t="s">
        <v>91</v>
      </c>
      <c r="D3880" s="1" t="s">
        <v>107</v>
      </c>
      <c r="E3880" t="s">
        <v>93</v>
      </c>
      <c r="F3880" t="s">
        <v>12</v>
      </c>
      <c r="G3880">
        <v>1</v>
      </c>
      <c r="H3880">
        <v>246.11</v>
      </c>
      <c r="I3880" s="5">
        <f>IFERROR(VLOOKUP(TrendSheetStgData[Population]&amp;TrendSheetStgData[Cost Basis]&amp;TrendSheetStgData[Period]&amp;TrendSheetStgData[Trend],TrendSheetPrdData[#All],9,FALSE),0)</f>
        <v>239.94</v>
      </c>
      <c r="J38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2.5714762023839359</v>
      </c>
      <c r="K3880" s="5">
        <f>VLOOKUP(TrendSheetStgData[Population]&amp;TrendSheetStgData[Trend],Threshold[#All],4,FALSE)</f>
        <v>10</v>
      </c>
      <c r="L3880" s="5">
        <f>VLOOKUP(TrendSheetStgData[Population]&amp;TrendSheetStgData[Trend],Threshold[#All],5,FALSE)</f>
        <v>5</v>
      </c>
      <c r="M38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81" spans="1:13" x14ac:dyDescent="0.25">
      <c r="A3881" t="s">
        <v>118</v>
      </c>
      <c r="B3881" t="s">
        <v>118</v>
      </c>
      <c r="C3881" t="s">
        <v>91</v>
      </c>
      <c r="D3881" s="1" t="s">
        <v>108</v>
      </c>
      <c r="E3881" t="s">
        <v>93</v>
      </c>
      <c r="F3881" t="s">
        <v>12</v>
      </c>
      <c r="G3881">
        <v>1</v>
      </c>
      <c r="H3881">
        <v>276.87</v>
      </c>
      <c r="I3881" s="5">
        <f>IFERROR(VLOOKUP(TrendSheetStgData[Population]&amp;TrendSheetStgData[Cost Basis]&amp;TrendSheetStgData[Period]&amp;TrendSheetStgData[Trend],TrendSheetPrdData[#All],9,FALSE),0)</f>
        <v>275.82</v>
      </c>
      <c r="J38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0.38068305416576442</v>
      </c>
      <c r="K3881" s="5">
        <f>VLOOKUP(TrendSheetStgData[Population]&amp;TrendSheetStgData[Trend],Threshold[#All],4,FALSE)</f>
        <v>10</v>
      </c>
      <c r="L3881" s="5">
        <f>VLOOKUP(TrendSheetStgData[Population]&amp;TrendSheetStgData[Trend],Threshold[#All],5,FALSE)</f>
        <v>5</v>
      </c>
      <c r="M38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82" spans="1:13" x14ac:dyDescent="0.25">
      <c r="A3882" t="s">
        <v>118</v>
      </c>
      <c r="B3882" t="s">
        <v>118</v>
      </c>
      <c r="C3882" t="s">
        <v>91</v>
      </c>
      <c r="D3882" s="1" t="s">
        <v>109</v>
      </c>
      <c r="E3882" t="s">
        <v>93</v>
      </c>
      <c r="F3882" t="s">
        <v>12</v>
      </c>
      <c r="G3882">
        <v>1</v>
      </c>
      <c r="H3882">
        <v>314.83999999999997</v>
      </c>
      <c r="I3882" s="5">
        <f>IFERROR(VLOOKUP(TrendSheetStgData[Population]&amp;TrendSheetStgData[Cost Basis]&amp;TrendSheetStgData[Period]&amp;TrendSheetStgData[Trend],TrendSheetPrdData[#All],9,FALSE),0)</f>
        <v>321.54000000000002</v>
      </c>
      <c r="J38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2.0837220874541411</v>
      </c>
      <c r="K3882" s="5">
        <f>VLOOKUP(TrendSheetStgData[Population]&amp;TrendSheetStgData[Trend],Threshold[#All],4,FALSE)</f>
        <v>10</v>
      </c>
      <c r="L3882" s="5">
        <f>VLOOKUP(TrendSheetStgData[Population]&amp;TrendSheetStgData[Trend],Threshold[#All],5,FALSE)</f>
        <v>5</v>
      </c>
      <c r="M38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83" spans="1:13" x14ac:dyDescent="0.25">
      <c r="A3883" t="s">
        <v>118</v>
      </c>
      <c r="B3883" t="s">
        <v>118</v>
      </c>
      <c r="C3883" t="s">
        <v>91</v>
      </c>
      <c r="D3883" s="1" t="s">
        <v>110</v>
      </c>
      <c r="E3883" t="s">
        <v>93</v>
      </c>
      <c r="F3883" t="s">
        <v>12</v>
      </c>
      <c r="G3883">
        <v>1</v>
      </c>
      <c r="H3883">
        <v>317.18</v>
      </c>
      <c r="I3883" s="5">
        <f>IFERROR(VLOOKUP(TrendSheetStgData[Population]&amp;TrendSheetStgData[Cost Basis]&amp;TrendSheetStgData[Period]&amp;TrendSheetStgData[Trend],TrendSheetPrdData[#All],9,FALSE),0)</f>
        <v>311.20999999999998</v>
      </c>
      <c r="J38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1.9183188200893375</v>
      </c>
      <c r="K3883" s="5">
        <f>VLOOKUP(TrendSheetStgData[Population]&amp;TrendSheetStgData[Trend],Threshold[#All],4,FALSE)</f>
        <v>10</v>
      </c>
      <c r="L3883" s="5">
        <f>VLOOKUP(TrendSheetStgData[Population]&amp;TrendSheetStgData[Trend],Threshold[#All],5,FALSE)</f>
        <v>5</v>
      </c>
      <c r="M38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884" spans="1:13" x14ac:dyDescent="0.25">
      <c r="A3884" t="s">
        <v>118</v>
      </c>
      <c r="B3884" t="s">
        <v>118</v>
      </c>
      <c r="C3884" t="s">
        <v>91</v>
      </c>
      <c r="D3884" s="1" t="s">
        <v>111</v>
      </c>
      <c r="E3884" t="s">
        <v>93</v>
      </c>
      <c r="F3884" t="s">
        <v>12</v>
      </c>
      <c r="G3884">
        <v>1</v>
      </c>
      <c r="H3884">
        <v>384.61</v>
      </c>
      <c r="I3884" s="5">
        <f>IFERROR(VLOOKUP(TrendSheetStgData[Population]&amp;TrendSheetStgData[Cost Basis]&amp;TrendSheetStgData[Period]&amp;TrendSheetStgData[Trend],TrendSheetPrdData[#All],9,FALSE),0)</f>
        <v>343.93</v>
      </c>
      <c r="J38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11.827988253423664</v>
      </c>
      <c r="K3884" s="5">
        <f>VLOOKUP(TrendSheetStgData[Population]&amp;TrendSheetStgData[Trend],Threshold[#All],4,FALSE)</f>
        <v>10</v>
      </c>
      <c r="L3884" s="5">
        <f>VLOOKUP(TrendSheetStgData[Population]&amp;TrendSheetStgData[Trend],Threshold[#All],5,FALSE)</f>
        <v>5</v>
      </c>
      <c r="M38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85" spans="1:13" x14ac:dyDescent="0.25">
      <c r="A3885" t="s">
        <v>118</v>
      </c>
      <c r="B3885" t="s">
        <v>118</v>
      </c>
      <c r="C3885" t="s">
        <v>91</v>
      </c>
      <c r="D3885" s="1" t="s">
        <v>112</v>
      </c>
      <c r="E3885" t="s">
        <v>113</v>
      </c>
      <c r="F3885" t="s">
        <v>12</v>
      </c>
      <c r="G3885">
        <v>1</v>
      </c>
      <c r="H3885">
        <v>361.48</v>
      </c>
      <c r="I3885" s="5">
        <f>IFERROR(VLOOKUP(TrendSheetStgData[Population]&amp;TrendSheetStgData[Cost Basis]&amp;TrendSheetStgData[Period]&amp;TrendSheetStgData[Trend],TrendSheetPrdData[#All],9,FALSE),0)</f>
        <v>50.29</v>
      </c>
      <c r="J38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618.79101212964804</v>
      </c>
      <c r="K3885" s="5">
        <f>VLOOKUP(TrendSheetStgData[Population]&amp;TrendSheetStgData[Trend],Threshold[#All],4,FALSE)</f>
        <v>10</v>
      </c>
      <c r="L3885" s="5">
        <f>VLOOKUP(TrendSheetStgData[Population]&amp;TrendSheetStgData[Trend],Threshold[#All],5,FALSE)</f>
        <v>5</v>
      </c>
      <c r="M38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86" spans="1:13" x14ac:dyDescent="0.25">
      <c r="A3886" t="s">
        <v>118</v>
      </c>
      <c r="B3886" t="s">
        <v>118</v>
      </c>
      <c r="C3886" t="s">
        <v>91</v>
      </c>
      <c r="D3886" s="1" t="s">
        <v>114</v>
      </c>
      <c r="E3886" t="s">
        <v>113</v>
      </c>
      <c r="F3886" t="s">
        <v>12</v>
      </c>
      <c r="G3886">
        <v>1</v>
      </c>
      <c r="H3886">
        <v>143.54</v>
      </c>
      <c r="I3886" s="5">
        <f>IFERROR(VLOOKUP(TrendSheetStgData[Population]&amp;TrendSheetStgData[Cost Basis]&amp;TrendSheetStgData[Period]&amp;TrendSheetStgData[Trend],TrendSheetPrdData[#All],9,FALSE),0)</f>
        <v>0</v>
      </c>
      <c r="J38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886" s="5">
        <f>VLOOKUP(TrendSheetStgData[Population]&amp;TrendSheetStgData[Trend],Threshold[#All],4,FALSE)</f>
        <v>10</v>
      </c>
      <c r="L3886" s="5">
        <f>VLOOKUP(TrendSheetStgData[Population]&amp;TrendSheetStgData[Trend],Threshold[#All],5,FALSE)</f>
        <v>5</v>
      </c>
      <c r="M38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887" spans="1:13" x14ac:dyDescent="0.25">
      <c r="A3887" t="s">
        <v>118</v>
      </c>
      <c r="B3887" t="s">
        <v>118</v>
      </c>
      <c r="C3887" t="s">
        <v>91</v>
      </c>
      <c r="D3887" s="1" t="s">
        <v>92</v>
      </c>
      <c r="E3887" t="s">
        <v>93</v>
      </c>
      <c r="F3887" t="s">
        <v>13</v>
      </c>
      <c r="G3887">
        <v>2</v>
      </c>
      <c r="H3887">
        <v>65.13</v>
      </c>
      <c r="I3887" s="5">
        <f>IFERROR(VLOOKUP(TrendSheetStgData[Population]&amp;TrendSheetStgData[Cost Basis]&amp;TrendSheetStgData[Period]&amp;TrendSheetStgData[Trend],TrendSheetPrdData[#All],9,FALSE),0)</f>
        <v>65.13</v>
      </c>
      <c r="J38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87" s="5">
        <f>VLOOKUP(TrendSheetStgData[Population]&amp;TrendSheetStgData[Trend],Threshold[#All],4,FALSE)</f>
        <v>10</v>
      </c>
      <c r="L3887" s="5">
        <f>VLOOKUP(TrendSheetStgData[Population]&amp;TrendSheetStgData[Trend],Threshold[#All],5,FALSE)</f>
        <v>5</v>
      </c>
      <c r="M38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88" spans="1:13" x14ac:dyDescent="0.25">
      <c r="A3888" t="s">
        <v>118</v>
      </c>
      <c r="B3888" t="s">
        <v>118</v>
      </c>
      <c r="C3888" t="s">
        <v>91</v>
      </c>
      <c r="D3888" s="1" t="s">
        <v>94</v>
      </c>
      <c r="E3888" t="s">
        <v>93</v>
      </c>
      <c r="F3888" t="s">
        <v>13</v>
      </c>
      <c r="G3888">
        <v>2</v>
      </c>
      <c r="H3888">
        <v>92.81</v>
      </c>
      <c r="I3888" s="5">
        <f>IFERROR(VLOOKUP(TrendSheetStgData[Population]&amp;TrendSheetStgData[Cost Basis]&amp;TrendSheetStgData[Period]&amp;TrendSheetStgData[Trend],TrendSheetPrdData[#All],9,FALSE),0)</f>
        <v>92.81</v>
      </c>
      <c r="J38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88" s="5">
        <f>VLOOKUP(TrendSheetStgData[Population]&amp;TrendSheetStgData[Trend],Threshold[#All],4,FALSE)</f>
        <v>10</v>
      </c>
      <c r="L3888" s="5">
        <f>VLOOKUP(TrendSheetStgData[Population]&amp;TrendSheetStgData[Trend],Threshold[#All],5,FALSE)</f>
        <v>5</v>
      </c>
      <c r="M38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89" spans="1:13" x14ac:dyDescent="0.25">
      <c r="A3889" t="s">
        <v>118</v>
      </c>
      <c r="B3889" t="s">
        <v>118</v>
      </c>
      <c r="C3889" t="s">
        <v>91</v>
      </c>
      <c r="D3889" s="1" t="s">
        <v>95</v>
      </c>
      <c r="E3889" t="s">
        <v>93</v>
      </c>
      <c r="F3889" t="s">
        <v>13</v>
      </c>
      <c r="G3889">
        <v>2</v>
      </c>
      <c r="H3889">
        <v>87.17</v>
      </c>
      <c r="I3889" s="5">
        <f>IFERROR(VLOOKUP(TrendSheetStgData[Population]&amp;TrendSheetStgData[Cost Basis]&amp;TrendSheetStgData[Period]&amp;TrendSheetStgData[Trend],TrendSheetPrdData[#All],9,FALSE),0)</f>
        <v>87.17</v>
      </c>
      <c r="J38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89" s="5">
        <f>VLOOKUP(TrendSheetStgData[Population]&amp;TrendSheetStgData[Trend],Threshold[#All],4,FALSE)</f>
        <v>10</v>
      </c>
      <c r="L3889" s="5">
        <f>VLOOKUP(TrendSheetStgData[Population]&amp;TrendSheetStgData[Trend],Threshold[#All],5,FALSE)</f>
        <v>5</v>
      </c>
      <c r="M38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0" spans="1:13" x14ac:dyDescent="0.25">
      <c r="A3890" t="s">
        <v>118</v>
      </c>
      <c r="B3890" t="s">
        <v>118</v>
      </c>
      <c r="C3890" t="s">
        <v>91</v>
      </c>
      <c r="D3890" s="1" t="s">
        <v>96</v>
      </c>
      <c r="E3890" t="s">
        <v>93</v>
      </c>
      <c r="F3890" t="s">
        <v>13</v>
      </c>
      <c r="G3890">
        <v>2</v>
      </c>
      <c r="H3890">
        <v>81.58</v>
      </c>
      <c r="I3890" s="5">
        <f>IFERROR(VLOOKUP(TrendSheetStgData[Population]&amp;TrendSheetStgData[Cost Basis]&amp;TrendSheetStgData[Period]&amp;TrendSheetStgData[Trend],TrendSheetPrdData[#All],9,FALSE),0)</f>
        <v>81.58</v>
      </c>
      <c r="J38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0" s="5">
        <f>VLOOKUP(TrendSheetStgData[Population]&amp;TrendSheetStgData[Trend],Threshold[#All],4,FALSE)</f>
        <v>10</v>
      </c>
      <c r="L3890" s="5">
        <f>VLOOKUP(TrendSheetStgData[Population]&amp;TrendSheetStgData[Trend],Threshold[#All],5,FALSE)</f>
        <v>5</v>
      </c>
      <c r="M38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1" spans="1:13" x14ac:dyDescent="0.25">
      <c r="A3891" t="s">
        <v>118</v>
      </c>
      <c r="B3891" t="s">
        <v>118</v>
      </c>
      <c r="C3891" t="s">
        <v>91</v>
      </c>
      <c r="D3891" s="1" t="s">
        <v>97</v>
      </c>
      <c r="E3891" t="s">
        <v>93</v>
      </c>
      <c r="F3891" t="s">
        <v>13</v>
      </c>
      <c r="G3891">
        <v>2</v>
      </c>
      <c r="H3891">
        <v>56.1</v>
      </c>
      <c r="I3891" s="5">
        <f>IFERROR(VLOOKUP(TrendSheetStgData[Population]&amp;TrendSheetStgData[Cost Basis]&amp;TrendSheetStgData[Period]&amp;TrendSheetStgData[Trend],TrendSheetPrdData[#All],9,FALSE),0)</f>
        <v>56.1</v>
      </c>
      <c r="J38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1" s="5">
        <f>VLOOKUP(TrendSheetStgData[Population]&amp;TrendSheetStgData[Trend],Threshold[#All],4,FALSE)</f>
        <v>10</v>
      </c>
      <c r="L3891" s="5">
        <f>VLOOKUP(TrendSheetStgData[Population]&amp;TrendSheetStgData[Trend],Threshold[#All],5,FALSE)</f>
        <v>5</v>
      </c>
      <c r="M38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2" spans="1:13" x14ac:dyDescent="0.25">
      <c r="A3892" t="s">
        <v>118</v>
      </c>
      <c r="B3892" t="s">
        <v>118</v>
      </c>
      <c r="C3892" t="s">
        <v>91</v>
      </c>
      <c r="D3892" s="1" t="s">
        <v>98</v>
      </c>
      <c r="E3892" t="s">
        <v>93</v>
      </c>
      <c r="F3892" t="s">
        <v>13</v>
      </c>
      <c r="G3892">
        <v>2</v>
      </c>
      <c r="H3892">
        <v>83.8</v>
      </c>
      <c r="I3892" s="5">
        <f>IFERROR(VLOOKUP(TrendSheetStgData[Population]&amp;TrendSheetStgData[Cost Basis]&amp;TrendSheetStgData[Period]&amp;TrendSheetStgData[Trend],TrendSheetPrdData[#All],9,FALSE),0)</f>
        <v>83.8</v>
      </c>
      <c r="J38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2" s="5">
        <f>VLOOKUP(TrendSheetStgData[Population]&amp;TrendSheetStgData[Trend],Threshold[#All],4,FALSE)</f>
        <v>10</v>
      </c>
      <c r="L3892" s="5">
        <f>VLOOKUP(TrendSheetStgData[Population]&amp;TrendSheetStgData[Trend],Threshold[#All],5,FALSE)</f>
        <v>5</v>
      </c>
      <c r="M38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3" spans="1:13" x14ac:dyDescent="0.25">
      <c r="A3893" t="s">
        <v>118</v>
      </c>
      <c r="B3893" t="s">
        <v>118</v>
      </c>
      <c r="C3893" t="s">
        <v>91</v>
      </c>
      <c r="D3893" s="1" t="s">
        <v>99</v>
      </c>
      <c r="E3893" t="s">
        <v>93</v>
      </c>
      <c r="F3893" t="s">
        <v>13</v>
      </c>
      <c r="G3893">
        <v>2</v>
      </c>
      <c r="H3893">
        <v>88.3</v>
      </c>
      <c r="I3893" s="5">
        <f>IFERROR(VLOOKUP(TrendSheetStgData[Population]&amp;TrendSheetStgData[Cost Basis]&amp;TrendSheetStgData[Period]&amp;TrendSheetStgData[Trend],TrendSheetPrdData[#All],9,FALSE),0)</f>
        <v>88.3</v>
      </c>
      <c r="J38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3" s="5">
        <f>VLOOKUP(TrendSheetStgData[Population]&amp;TrendSheetStgData[Trend],Threshold[#All],4,FALSE)</f>
        <v>10</v>
      </c>
      <c r="L3893" s="5">
        <f>VLOOKUP(TrendSheetStgData[Population]&amp;TrendSheetStgData[Trend],Threshold[#All],5,FALSE)</f>
        <v>5</v>
      </c>
      <c r="M38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4" spans="1:13" x14ac:dyDescent="0.25">
      <c r="A3894" t="s">
        <v>118</v>
      </c>
      <c r="B3894" t="s">
        <v>118</v>
      </c>
      <c r="C3894" t="s">
        <v>91</v>
      </c>
      <c r="D3894" s="1" t="s">
        <v>100</v>
      </c>
      <c r="E3894" t="s">
        <v>93</v>
      </c>
      <c r="F3894" t="s">
        <v>13</v>
      </c>
      <c r="G3894">
        <v>2</v>
      </c>
      <c r="H3894">
        <v>82.04</v>
      </c>
      <c r="I3894" s="5">
        <f>IFERROR(VLOOKUP(TrendSheetStgData[Population]&amp;TrendSheetStgData[Cost Basis]&amp;TrendSheetStgData[Period]&amp;TrendSheetStgData[Trend],TrendSheetPrdData[#All],9,FALSE),0)</f>
        <v>82.04</v>
      </c>
      <c r="J38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4" s="5">
        <f>VLOOKUP(TrendSheetStgData[Population]&amp;TrendSheetStgData[Trend],Threshold[#All],4,FALSE)</f>
        <v>10</v>
      </c>
      <c r="L3894" s="5">
        <f>VLOOKUP(TrendSheetStgData[Population]&amp;TrendSheetStgData[Trend],Threshold[#All],5,FALSE)</f>
        <v>5</v>
      </c>
      <c r="M38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5" spans="1:13" x14ac:dyDescent="0.25">
      <c r="A3895" t="s">
        <v>118</v>
      </c>
      <c r="B3895" t="s">
        <v>118</v>
      </c>
      <c r="C3895" t="s">
        <v>91</v>
      </c>
      <c r="D3895" s="1" t="s">
        <v>101</v>
      </c>
      <c r="E3895" t="s">
        <v>93</v>
      </c>
      <c r="F3895" t="s">
        <v>13</v>
      </c>
      <c r="G3895">
        <v>2</v>
      </c>
      <c r="H3895">
        <v>91.05</v>
      </c>
      <c r="I3895" s="5">
        <f>IFERROR(VLOOKUP(TrendSheetStgData[Population]&amp;TrendSheetStgData[Cost Basis]&amp;TrendSheetStgData[Period]&amp;TrendSheetStgData[Trend],TrendSheetPrdData[#All],9,FALSE),0)</f>
        <v>91.05</v>
      </c>
      <c r="J38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5" s="5">
        <f>VLOOKUP(TrendSheetStgData[Population]&amp;TrendSheetStgData[Trend],Threshold[#All],4,FALSE)</f>
        <v>10</v>
      </c>
      <c r="L3895" s="5">
        <f>VLOOKUP(TrendSheetStgData[Population]&amp;TrendSheetStgData[Trend],Threshold[#All],5,FALSE)</f>
        <v>5</v>
      </c>
      <c r="M38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6" spans="1:13" x14ac:dyDescent="0.25">
      <c r="A3896" t="s">
        <v>118</v>
      </c>
      <c r="B3896" t="s">
        <v>118</v>
      </c>
      <c r="C3896" t="s">
        <v>91</v>
      </c>
      <c r="D3896" s="1" t="s">
        <v>102</v>
      </c>
      <c r="E3896" t="s">
        <v>93</v>
      </c>
      <c r="F3896" t="s">
        <v>13</v>
      </c>
      <c r="G3896">
        <v>2</v>
      </c>
      <c r="H3896">
        <v>64.02</v>
      </c>
      <c r="I3896" s="5">
        <f>IFERROR(VLOOKUP(TrendSheetStgData[Population]&amp;TrendSheetStgData[Cost Basis]&amp;TrendSheetStgData[Period]&amp;TrendSheetStgData[Trend],TrendSheetPrdData[#All],9,FALSE),0)</f>
        <v>64.02</v>
      </c>
      <c r="J38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6" s="5">
        <f>VLOOKUP(TrendSheetStgData[Population]&amp;TrendSheetStgData[Trend],Threshold[#All],4,FALSE)</f>
        <v>10</v>
      </c>
      <c r="L3896" s="5">
        <f>VLOOKUP(TrendSheetStgData[Population]&amp;TrendSheetStgData[Trend],Threshold[#All],5,FALSE)</f>
        <v>5</v>
      </c>
      <c r="M38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7" spans="1:13" x14ac:dyDescent="0.25">
      <c r="A3897" t="s">
        <v>118</v>
      </c>
      <c r="B3897" t="s">
        <v>118</v>
      </c>
      <c r="C3897" t="s">
        <v>91</v>
      </c>
      <c r="D3897" s="1" t="s">
        <v>103</v>
      </c>
      <c r="E3897" t="s">
        <v>93</v>
      </c>
      <c r="F3897" t="s">
        <v>13</v>
      </c>
      <c r="G3897">
        <v>2</v>
      </c>
      <c r="H3897">
        <v>90.96</v>
      </c>
      <c r="I3897" s="5">
        <f>IFERROR(VLOOKUP(TrendSheetStgData[Population]&amp;TrendSheetStgData[Cost Basis]&amp;TrendSheetStgData[Period]&amp;TrendSheetStgData[Trend],TrendSheetPrdData[#All],9,FALSE),0)</f>
        <v>90.96</v>
      </c>
      <c r="J38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7" s="5">
        <f>VLOOKUP(TrendSheetStgData[Population]&amp;TrendSheetStgData[Trend],Threshold[#All],4,FALSE)</f>
        <v>10</v>
      </c>
      <c r="L3897" s="5">
        <f>VLOOKUP(TrendSheetStgData[Population]&amp;TrendSheetStgData[Trend],Threshold[#All],5,FALSE)</f>
        <v>5</v>
      </c>
      <c r="M38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8" spans="1:13" x14ac:dyDescent="0.25">
      <c r="A3898" t="s">
        <v>118</v>
      </c>
      <c r="B3898" t="s">
        <v>118</v>
      </c>
      <c r="C3898" t="s">
        <v>91</v>
      </c>
      <c r="D3898" s="1" t="s">
        <v>104</v>
      </c>
      <c r="E3898" t="s">
        <v>93</v>
      </c>
      <c r="F3898" t="s">
        <v>13</v>
      </c>
      <c r="G3898">
        <v>2</v>
      </c>
      <c r="H3898">
        <v>87.92</v>
      </c>
      <c r="I3898" s="5">
        <f>IFERROR(VLOOKUP(TrendSheetStgData[Population]&amp;TrendSheetStgData[Cost Basis]&amp;TrendSheetStgData[Period]&amp;TrendSheetStgData[Trend],TrendSheetPrdData[#All],9,FALSE),0)</f>
        <v>87.92</v>
      </c>
      <c r="J38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8" s="5">
        <f>VLOOKUP(TrendSheetStgData[Population]&amp;TrendSheetStgData[Trend],Threshold[#All],4,FALSE)</f>
        <v>10</v>
      </c>
      <c r="L3898" s="5">
        <f>VLOOKUP(TrendSheetStgData[Population]&amp;TrendSheetStgData[Trend],Threshold[#All],5,FALSE)</f>
        <v>5</v>
      </c>
      <c r="M38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899" spans="1:13" x14ac:dyDescent="0.25">
      <c r="A3899" t="s">
        <v>118</v>
      </c>
      <c r="B3899" t="s">
        <v>118</v>
      </c>
      <c r="C3899" t="s">
        <v>91</v>
      </c>
      <c r="D3899" s="1" t="s">
        <v>105</v>
      </c>
      <c r="E3899" t="s">
        <v>93</v>
      </c>
      <c r="F3899" t="s">
        <v>13</v>
      </c>
      <c r="G3899">
        <v>2</v>
      </c>
      <c r="H3899">
        <v>91.49</v>
      </c>
      <c r="I3899" s="5">
        <f>IFERROR(VLOOKUP(TrendSheetStgData[Population]&amp;TrendSheetStgData[Cost Basis]&amp;TrendSheetStgData[Period]&amp;TrendSheetStgData[Trend],TrendSheetPrdData[#All],9,FALSE),0)</f>
        <v>91.49</v>
      </c>
      <c r="J38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899" s="5">
        <f>VLOOKUP(TrendSheetStgData[Population]&amp;TrendSheetStgData[Trend],Threshold[#All],4,FALSE)</f>
        <v>10</v>
      </c>
      <c r="L3899" s="5">
        <f>VLOOKUP(TrendSheetStgData[Population]&amp;TrendSheetStgData[Trend],Threshold[#All],5,FALSE)</f>
        <v>5</v>
      </c>
      <c r="M38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00" spans="1:13" x14ac:dyDescent="0.25">
      <c r="A3900" t="s">
        <v>118</v>
      </c>
      <c r="B3900" t="s">
        <v>118</v>
      </c>
      <c r="C3900" t="s">
        <v>91</v>
      </c>
      <c r="D3900" s="1" t="s">
        <v>106</v>
      </c>
      <c r="E3900" t="s">
        <v>93</v>
      </c>
      <c r="F3900" t="s">
        <v>13</v>
      </c>
      <c r="G3900">
        <v>2</v>
      </c>
      <c r="H3900">
        <v>117.44</v>
      </c>
      <c r="I3900" s="5">
        <f>IFERROR(VLOOKUP(TrendSheetStgData[Population]&amp;TrendSheetStgData[Cost Basis]&amp;TrendSheetStgData[Period]&amp;TrendSheetStgData[Trend],TrendSheetPrdData[#All],9,FALSE),0)</f>
        <v>117.44</v>
      </c>
      <c r="J39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00" s="5">
        <f>VLOOKUP(TrendSheetStgData[Population]&amp;TrendSheetStgData[Trend],Threshold[#All],4,FALSE)</f>
        <v>10</v>
      </c>
      <c r="L3900" s="5">
        <f>VLOOKUP(TrendSheetStgData[Population]&amp;TrendSheetStgData[Trend],Threshold[#All],5,FALSE)</f>
        <v>5</v>
      </c>
      <c r="M39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01" spans="1:13" x14ac:dyDescent="0.25">
      <c r="A3901" t="s">
        <v>118</v>
      </c>
      <c r="B3901" t="s">
        <v>118</v>
      </c>
      <c r="C3901" t="s">
        <v>91</v>
      </c>
      <c r="D3901" s="1" t="s">
        <v>107</v>
      </c>
      <c r="E3901" t="s">
        <v>93</v>
      </c>
      <c r="F3901" t="s">
        <v>13</v>
      </c>
      <c r="G3901">
        <v>2</v>
      </c>
      <c r="H3901">
        <v>81.98</v>
      </c>
      <c r="I3901" s="5">
        <f>IFERROR(VLOOKUP(TrendSheetStgData[Population]&amp;TrendSheetStgData[Cost Basis]&amp;TrendSheetStgData[Period]&amp;TrendSheetStgData[Trend],TrendSheetPrdData[#All],9,FALSE),0)</f>
        <v>81.849999999999994</v>
      </c>
      <c r="J39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0.15882712278559522</v>
      </c>
      <c r="K3901" s="5">
        <f>VLOOKUP(TrendSheetStgData[Population]&amp;TrendSheetStgData[Trend],Threshold[#All],4,FALSE)</f>
        <v>10</v>
      </c>
      <c r="L3901" s="5">
        <f>VLOOKUP(TrendSheetStgData[Population]&amp;TrendSheetStgData[Trend],Threshold[#All],5,FALSE)</f>
        <v>5</v>
      </c>
      <c r="M39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02" spans="1:13" x14ac:dyDescent="0.25">
      <c r="A3902" t="s">
        <v>118</v>
      </c>
      <c r="B3902" t="s">
        <v>118</v>
      </c>
      <c r="C3902" t="s">
        <v>91</v>
      </c>
      <c r="D3902" s="1" t="s">
        <v>108</v>
      </c>
      <c r="E3902" t="s">
        <v>93</v>
      </c>
      <c r="F3902" t="s">
        <v>13</v>
      </c>
      <c r="G3902">
        <v>2</v>
      </c>
      <c r="H3902">
        <v>86.98</v>
      </c>
      <c r="I3902" s="5">
        <f>IFERROR(VLOOKUP(TrendSheetStgData[Population]&amp;TrendSheetStgData[Cost Basis]&amp;TrendSheetStgData[Period]&amp;TrendSheetStgData[Trend],TrendSheetPrdData[#All],9,FALSE),0)</f>
        <v>87.03</v>
      </c>
      <c r="J39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5.7451453521770827E-2</v>
      </c>
      <c r="K3902" s="5">
        <f>VLOOKUP(TrendSheetStgData[Population]&amp;TrendSheetStgData[Trend],Threshold[#All],4,FALSE)</f>
        <v>10</v>
      </c>
      <c r="L3902" s="5">
        <f>VLOOKUP(TrendSheetStgData[Population]&amp;TrendSheetStgData[Trend],Threshold[#All],5,FALSE)</f>
        <v>5</v>
      </c>
      <c r="M39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03" spans="1:13" x14ac:dyDescent="0.25">
      <c r="A3903" t="s">
        <v>118</v>
      </c>
      <c r="B3903" t="s">
        <v>118</v>
      </c>
      <c r="C3903" t="s">
        <v>91</v>
      </c>
      <c r="D3903" s="1" t="s">
        <v>109</v>
      </c>
      <c r="E3903" t="s">
        <v>93</v>
      </c>
      <c r="F3903" t="s">
        <v>13</v>
      </c>
      <c r="G3903">
        <v>2</v>
      </c>
      <c r="H3903">
        <v>113.29</v>
      </c>
      <c r="I3903" s="5">
        <f>IFERROR(VLOOKUP(TrendSheetStgData[Population]&amp;TrendSheetStgData[Cost Basis]&amp;TrendSheetStgData[Period]&amp;TrendSheetStgData[Trend],TrendSheetPrdData[#All],9,FALSE),0)</f>
        <v>113.72</v>
      </c>
      <c r="J39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0.37812170242700727</v>
      </c>
      <c r="K3903" s="5">
        <f>VLOOKUP(TrendSheetStgData[Population]&amp;TrendSheetStgData[Trend],Threshold[#All],4,FALSE)</f>
        <v>10</v>
      </c>
      <c r="L3903" s="5">
        <f>VLOOKUP(TrendSheetStgData[Population]&amp;TrendSheetStgData[Trend],Threshold[#All],5,FALSE)</f>
        <v>5</v>
      </c>
      <c r="M39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04" spans="1:13" x14ac:dyDescent="0.25">
      <c r="A3904" t="s">
        <v>118</v>
      </c>
      <c r="B3904" t="s">
        <v>118</v>
      </c>
      <c r="C3904" t="s">
        <v>91</v>
      </c>
      <c r="D3904" s="1" t="s">
        <v>110</v>
      </c>
      <c r="E3904" t="s">
        <v>93</v>
      </c>
      <c r="F3904" t="s">
        <v>13</v>
      </c>
      <c r="G3904">
        <v>2</v>
      </c>
      <c r="H3904">
        <v>100.71</v>
      </c>
      <c r="I3904" s="5">
        <f>IFERROR(VLOOKUP(TrendSheetStgData[Population]&amp;TrendSheetStgData[Cost Basis]&amp;TrendSheetStgData[Period]&amp;TrendSheetStgData[Trend],TrendSheetPrdData[#All],9,FALSE),0)</f>
        <v>100.3</v>
      </c>
      <c r="J39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0.40877367896310729</v>
      </c>
      <c r="K3904" s="5">
        <f>VLOOKUP(TrendSheetStgData[Population]&amp;TrendSheetStgData[Trend],Threshold[#All],4,FALSE)</f>
        <v>10</v>
      </c>
      <c r="L3904" s="5">
        <f>VLOOKUP(TrendSheetStgData[Population]&amp;TrendSheetStgData[Trend],Threshold[#All],5,FALSE)</f>
        <v>5</v>
      </c>
      <c r="M39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05" spans="1:13" x14ac:dyDescent="0.25">
      <c r="A3905" t="s">
        <v>118</v>
      </c>
      <c r="B3905" t="s">
        <v>118</v>
      </c>
      <c r="C3905" t="s">
        <v>91</v>
      </c>
      <c r="D3905" s="1" t="s">
        <v>111</v>
      </c>
      <c r="E3905" t="s">
        <v>93</v>
      </c>
      <c r="F3905" t="s">
        <v>13</v>
      </c>
      <c r="G3905">
        <v>2</v>
      </c>
      <c r="H3905">
        <v>127.81</v>
      </c>
      <c r="I3905" s="5">
        <f>IFERROR(VLOOKUP(TrendSheetStgData[Population]&amp;TrendSheetStgData[Cost Basis]&amp;TrendSheetStgData[Period]&amp;TrendSheetStgData[Trend],TrendSheetPrdData[#All],9,FALSE),0)</f>
        <v>127.66</v>
      </c>
      <c r="J39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0.11749960833464335</v>
      </c>
      <c r="K3905" s="5">
        <f>VLOOKUP(TrendSheetStgData[Population]&amp;TrendSheetStgData[Trend],Threshold[#All],4,FALSE)</f>
        <v>10</v>
      </c>
      <c r="L3905" s="5">
        <f>VLOOKUP(TrendSheetStgData[Population]&amp;TrendSheetStgData[Trend],Threshold[#All],5,FALSE)</f>
        <v>5</v>
      </c>
      <c r="M39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06" spans="1:13" x14ac:dyDescent="0.25">
      <c r="A3906" t="s">
        <v>118</v>
      </c>
      <c r="B3906" t="s">
        <v>118</v>
      </c>
      <c r="C3906" t="s">
        <v>91</v>
      </c>
      <c r="D3906" s="1" t="s">
        <v>112</v>
      </c>
      <c r="E3906" t="s">
        <v>113</v>
      </c>
      <c r="F3906" t="s">
        <v>13</v>
      </c>
      <c r="G3906">
        <v>2</v>
      </c>
      <c r="H3906">
        <v>88.35</v>
      </c>
      <c r="I3906" s="5">
        <f>IFERROR(VLOOKUP(TrendSheetStgData[Population]&amp;TrendSheetStgData[Cost Basis]&amp;TrendSheetStgData[Period]&amp;TrendSheetStgData[Trend],TrendSheetPrdData[#All],9,FALSE),0)</f>
        <v>88.54</v>
      </c>
      <c r="J39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0.21459227467812508</v>
      </c>
      <c r="K3906" s="5">
        <f>VLOOKUP(TrendSheetStgData[Population]&amp;TrendSheetStgData[Trend],Threshold[#All],4,FALSE)</f>
        <v>10</v>
      </c>
      <c r="L3906" s="5">
        <f>VLOOKUP(TrendSheetStgData[Population]&amp;TrendSheetStgData[Trend],Threshold[#All],5,FALSE)</f>
        <v>5</v>
      </c>
      <c r="M39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07" spans="1:13" x14ac:dyDescent="0.25">
      <c r="A3907" t="s">
        <v>118</v>
      </c>
      <c r="B3907" t="s">
        <v>118</v>
      </c>
      <c r="C3907" t="s">
        <v>91</v>
      </c>
      <c r="D3907" s="1" t="s">
        <v>114</v>
      </c>
      <c r="E3907" t="s">
        <v>113</v>
      </c>
      <c r="F3907" t="s">
        <v>13</v>
      </c>
      <c r="G3907">
        <v>2</v>
      </c>
      <c r="H3907">
        <v>81.97</v>
      </c>
      <c r="I3907" s="5">
        <f>IFERROR(VLOOKUP(TrendSheetStgData[Population]&amp;TrendSheetStgData[Cost Basis]&amp;TrendSheetStgData[Period]&amp;TrendSheetStgData[Trend],TrendSheetPrdData[#All],9,FALSE),0)</f>
        <v>0</v>
      </c>
      <c r="J39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907" s="5">
        <f>VLOOKUP(TrendSheetStgData[Population]&amp;TrendSheetStgData[Trend],Threshold[#All],4,FALSE)</f>
        <v>10</v>
      </c>
      <c r="L3907" s="5">
        <f>VLOOKUP(TrendSheetStgData[Population]&amp;TrendSheetStgData[Trend],Threshold[#All],5,FALSE)</f>
        <v>5</v>
      </c>
      <c r="M39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08" spans="1:13" x14ac:dyDescent="0.25">
      <c r="A3908" t="s">
        <v>118</v>
      </c>
      <c r="B3908" t="s">
        <v>118</v>
      </c>
      <c r="C3908" t="s">
        <v>91</v>
      </c>
      <c r="D3908" s="1" t="s">
        <v>92</v>
      </c>
      <c r="E3908" t="s">
        <v>93</v>
      </c>
      <c r="F3908" t="s">
        <v>14</v>
      </c>
      <c r="G3908">
        <v>3</v>
      </c>
      <c r="H3908">
        <v>380.85</v>
      </c>
      <c r="I3908" s="5">
        <f>IFERROR(VLOOKUP(TrendSheetStgData[Population]&amp;TrendSheetStgData[Cost Basis]&amp;TrendSheetStgData[Period]&amp;TrendSheetStgData[Trend],TrendSheetPrdData[#All],9,FALSE),0)</f>
        <v>380.85</v>
      </c>
      <c r="J39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08" s="5">
        <f>VLOOKUP(TrendSheetStgData[Population]&amp;TrendSheetStgData[Trend],Threshold[#All],4,FALSE)</f>
        <v>10</v>
      </c>
      <c r="L3908" s="5">
        <f>VLOOKUP(TrendSheetStgData[Population]&amp;TrendSheetStgData[Trend],Threshold[#All],5,FALSE)</f>
        <v>5</v>
      </c>
      <c r="M39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09" spans="1:13" x14ac:dyDescent="0.25">
      <c r="A3909" t="s">
        <v>118</v>
      </c>
      <c r="B3909" t="s">
        <v>118</v>
      </c>
      <c r="C3909" t="s">
        <v>91</v>
      </c>
      <c r="D3909" s="1" t="s">
        <v>94</v>
      </c>
      <c r="E3909" t="s">
        <v>93</v>
      </c>
      <c r="F3909" t="s">
        <v>14</v>
      </c>
      <c r="G3909">
        <v>3</v>
      </c>
      <c r="H3909">
        <v>400.2</v>
      </c>
      <c r="I3909" s="5">
        <f>IFERROR(VLOOKUP(TrendSheetStgData[Population]&amp;TrendSheetStgData[Cost Basis]&amp;TrendSheetStgData[Period]&amp;TrendSheetStgData[Trend],TrendSheetPrdData[#All],9,FALSE),0)</f>
        <v>400.12</v>
      </c>
      <c r="J39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1.9994001799456183E-2</v>
      </c>
      <c r="K3909" s="5">
        <f>VLOOKUP(TrendSheetStgData[Population]&amp;TrendSheetStgData[Trend],Threshold[#All],4,FALSE)</f>
        <v>10</v>
      </c>
      <c r="L3909" s="5">
        <f>VLOOKUP(TrendSheetStgData[Population]&amp;TrendSheetStgData[Trend],Threshold[#All],5,FALSE)</f>
        <v>5</v>
      </c>
      <c r="M39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10" spans="1:13" x14ac:dyDescent="0.25">
      <c r="A3910" t="s">
        <v>118</v>
      </c>
      <c r="B3910" t="s">
        <v>118</v>
      </c>
      <c r="C3910" t="s">
        <v>91</v>
      </c>
      <c r="D3910" s="1" t="s">
        <v>95</v>
      </c>
      <c r="E3910" t="s">
        <v>93</v>
      </c>
      <c r="F3910" t="s">
        <v>14</v>
      </c>
      <c r="G3910">
        <v>3</v>
      </c>
      <c r="H3910">
        <v>410.55</v>
      </c>
      <c r="I3910" s="5">
        <f>IFERROR(VLOOKUP(TrendSheetStgData[Population]&amp;TrendSheetStgData[Cost Basis]&amp;TrendSheetStgData[Period]&amp;TrendSheetStgData[Trend],TrendSheetPrdData[#All],9,FALSE),0)</f>
        <v>419.79</v>
      </c>
      <c r="J39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2.2011005502751395</v>
      </c>
      <c r="K3910" s="5">
        <f>VLOOKUP(TrendSheetStgData[Population]&amp;TrendSheetStgData[Trend],Threshold[#All],4,FALSE)</f>
        <v>10</v>
      </c>
      <c r="L3910" s="5">
        <f>VLOOKUP(TrendSheetStgData[Population]&amp;TrendSheetStgData[Trend],Threshold[#All],5,FALSE)</f>
        <v>5</v>
      </c>
      <c r="M39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11" spans="1:13" x14ac:dyDescent="0.25">
      <c r="A3911" t="s">
        <v>118</v>
      </c>
      <c r="B3911" t="s">
        <v>118</v>
      </c>
      <c r="C3911" t="s">
        <v>91</v>
      </c>
      <c r="D3911" s="1" t="s">
        <v>96</v>
      </c>
      <c r="E3911" t="s">
        <v>93</v>
      </c>
      <c r="F3911" t="s">
        <v>14</v>
      </c>
      <c r="G3911">
        <v>3</v>
      </c>
      <c r="H3911">
        <v>429.83</v>
      </c>
      <c r="I3911" s="5">
        <f>IFERROR(VLOOKUP(TrendSheetStgData[Population]&amp;TrendSheetStgData[Cost Basis]&amp;TrendSheetStgData[Period]&amp;TrendSheetStgData[Trend],TrendSheetPrdData[#All],9,FALSE),0)</f>
        <v>430.34</v>
      </c>
      <c r="J39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0.11851094483431494</v>
      </c>
      <c r="K3911" s="5">
        <f>VLOOKUP(TrendSheetStgData[Population]&amp;TrendSheetStgData[Trend],Threshold[#All],4,FALSE)</f>
        <v>10</v>
      </c>
      <c r="L3911" s="5">
        <f>VLOOKUP(TrendSheetStgData[Population]&amp;TrendSheetStgData[Trend],Threshold[#All],5,FALSE)</f>
        <v>5</v>
      </c>
      <c r="M39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12" spans="1:13" x14ac:dyDescent="0.25">
      <c r="A3912" t="s">
        <v>118</v>
      </c>
      <c r="B3912" t="s">
        <v>118</v>
      </c>
      <c r="C3912" t="s">
        <v>91</v>
      </c>
      <c r="D3912" s="1" t="s">
        <v>97</v>
      </c>
      <c r="E3912" t="s">
        <v>93</v>
      </c>
      <c r="F3912" t="s">
        <v>14</v>
      </c>
      <c r="G3912">
        <v>3</v>
      </c>
      <c r="H3912">
        <v>296.55</v>
      </c>
      <c r="I3912" s="5">
        <f>IFERROR(VLOOKUP(TrendSheetStgData[Population]&amp;TrendSheetStgData[Cost Basis]&amp;TrendSheetStgData[Period]&amp;TrendSheetStgData[Trend],TrendSheetPrdData[#All],9,FALSE),0)</f>
        <v>296.55</v>
      </c>
      <c r="J39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2" s="5">
        <f>VLOOKUP(TrendSheetStgData[Population]&amp;TrendSheetStgData[Trend],Threshold[#All],4,FALSE)</f>
        <v>10</v>
      </c>
      <c r="L3912" s="5">
        <f>VLOOKUP(TrendSheetStgData[Population]&amp;TrendSheetStgData[Trend],Threshold[#All],5,FALSE)</f>
        <v>5</v>
      </c>
      <c r="M39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13" spans="1:13" x14ac:dyDescent="0.25">
      <c r="A3913" t="s">
        <v>118</v>
      </c>
      <c r="B3913" t="s">
        <v>118</v>
      </c>
      <c r="C3913" t="s">
        <v>91</v>
      </c>
      <c r="D3913" s="1" t="s">
        <v>98</v>
      </c>
      <c r="E3913" t="s">
        <v>93</v>
      </c>
      <c r="F3913" t="s">
        <v>14</v>
      </c>
      <c r="G3913">
        <v>3</v>
      </c>
      <c r="H3913">
        <v>397.03</v>
      </c>
      <c r="I3913" s="5">
        <f>IFERROR(VLOOKUP(TrendSheetStgData[Population]&amp;TrendSheetStgData[Cost Basis]&amp;TrendSheetStgData[Period]&amp;TrendSheetStgData[Trend],TrendSheetPrdData[#All],9,FALSE),0)</f>
        <v>397.03</v>
      </c>
      <c r="J39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3" s="5">
        <f>VLOOKUP(TrendSheetStgData[Population]&amp;TrendSheetStgData[Trend],Threshold[#All],4,FALSE)</f>
        <v>10</v>
      </c>
      <c r="L3913" s="5">
        <f>VLOOKUP(TrendSheetStgData[Population]&amp;TrendSheetStgData[Trend],Threshold[#All],5,FALSE)</f>
        <v>5</v>
      </c>
      <c r="M39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14" spans="1:13" x14ac:dyDescent="0.25">
      <c r="A3914" t="s">
        <v>118</v>
      </c>
      <c r="B3914" t="s">
        <v>118</v>
      </c>
      <c r="C3914" t="s">
        <v>91</v>
      </c>
      <c r="D3914" s="1" t="s">
        <v>99</v>
      </c>
      <c r="E3914" t="s">
        <v>93</v>
      </c>
      <c r="F3914" t="s">
        <v>14</v>
      </c>
      <c r="G3914">
        <v>3</v>
      </c>
      <c r="H3914">
        <v>772.84</v>
      </c>
      <c r="I3914" s="5">
        <f>IFERROR(VLOOKUP(TrendSheetStgData[Population]&amp;TrendSheetStgData[Cost Basis]&amp;TrendSheetStgData[Period]&amp;TrendSheetStgData[Trend],TrendSheetPrdData[#All],9,FALSE),0)</f>
        <v>768.03</v>
      </c>
      <c r="J39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0.62627761936383475</v>
      </c>
      <c r="K3914" s="5">
        <f>VLOOKUP(TrendSheetStgData[Population]&amp;TrendSheetStgData[Trend],Threshold[#All],4,FALSE)</f>
        <v>10</v>
      </c>
      <c r="L3914" s="5">
        <f>VLOOKUP(TrendSheetStgData[Population]&amp;TrendSheetStgData[Trend],Threshold[#All],5,FALSE)</f>
        <v>5</v>
      </c>
      <c r="M39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15" spans="1:13" x14ac:dyDescent="0.25">
      <c r="A3915" t="s">
        <v>118</v>
      </c>
      <c r="B3915" t="s">
        <v>118</v>
      </c>
      <c r="C3915" t="s">
        <v>91</v>
      </c>
      <c r="D3915" s="1" t="s">
        <v>100</v>
      </c>
      <c r="E3915" t="s">
        <v>93</v>
      </c>
      <c r="F3915" t="s">
        <v>14</v>
      </c>
      <c r="G3915">
        <v>3</v>
      </c>
      <c r="H3915">
        <v>424.48</v>
      </c>
      <c r="I3915" s="5">
        <f>IFERROR(VLOOKUP(TrendSheetStgData[Population]&amp;TrendSheetStgData[Cost Basis]&amp;TrendSheetStgData[Period]&amp;TrendSheetStgData[Trend],TrendSheetPrdData[#All],9,FALSE),0)</f>
        <v>425.03</v>
      </c>
      <c r="J39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0.12940263040254912</v>
      </c>
      <c r="K3915" s="5">
        <f>VLOOKUP(TrendSheetStgData[Population]&amp;TrendSheetStgData[Trend],Threshold[#All],4,FALSE)</f>
        <v>10</v>
      </c>
      <c r="L3915" s="5">
        <f>VLOOKUP(TrendSheetStgData[Population]&amp;TrendSheetStgData[Trend],Threshold[#All],5,FALSE)</f>
        <v>5</v>
      </c>
      <c r="M39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16" spans="1:13" x14ac:dyDescent="0.25">
      <c r="A3916" t="s">
        <v>118</v>
      </c>
      <c r="B3916" t="s">
        <v>118</v>
      </c>
      <c r="C3916" t="s">
        <v>91</v>
      </c>
      <c r="D3916" s="1" t="s">
        <v>101</v>
      </c>
      <c r="E3916" t="s">
        <v>93</v>
      </c>
      <c r="F3916" t="s">
        <v>14</v>
      </c>
      <c r="G3916">
        <v>3</v>
      </c>
      <c r="H3916">
        <v>475.58</v>
      </c>
      <c r="I3916" s="5">
        <f>IFERROR(VLOOKUP(TrendSheetStgData[Population]&amp;TrendSheetStgData[Cost Basis]&amp;TrendSheetStgData[Period]&amp;TrendSheetStgData[Trend],TrendSheetPrdData[#All],9,FALSE),0)</f>
        <v>475.58</v>
      </c>
      <c r="J39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6" s="5">
        <f>VLOOKUP(TrendSheetStgData[Population]&amp;TrendSheetStgData[Trend],Threshold[#All],4,FALSE)</f>
        <v>10</v>
      </c>
      <c r="L3916" s="5">
        <f>VLOOKUP(TrendSheetStgData[Population]&amp;TrendSheetStgData[Trend],Threshold[#All],5,FALSE)</f>
        <v>5</v>
      </c>
      <c r="M39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17" spans="1:13" x14ac:dyDescent="0.25">
      <c r="A3917" t="s">
        <v>118</v>
      </c>
      <c r="B3917" t="s">
        <v>118</v>
      </c>
      <c r="C3917" t="s">
        <v>91</v>
      </c>
      <c r="D3917" s="1" t="s">
        <v>102</v>
      </c>
      <c r="E3917" t="s">
        <v>93</v>
      </c>
      <c r="F3917" t="s">
        <v>14</v>
      </c>
      <c r="G3917">
        <v>3</v>
      </c>
      <c r="H3917">
        <v>495.69</v>
      </c>
      <c r="I3917" s="5">
        <f>IFERROR(VLOOKUP(TrendSheetStgData[Population]&amp;TrendSheetStgData[Cost Basis]&amp;TrendSheetStgData[Period]&amp;TrendSheetStgData[Trend],TrendSheetPrdData[#All],9,FALSE),0)</f>
        <v>495.69</v>
      </c>
      <c r="J39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7" s="5">
        <f>VLOOKUP(TrendSheetStgData[Population]&amp;TrendSheetStgData[Trend],Threshold[#All],4,FALSE)</f>
        <v>10</v>
      </c>
      <c r="L3917" s="5">
        <f>VLOOKUP(TrendSheetStgData[Population]&amp;TrendSheetStgData[Trend],Threshold[#All],5,FALSE)</f>
        <v>5</v>
      </c>
      <c r="M39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18" spans="1:13" x14ac:dyDescent="0.25">
      <c r="A3918" t="s">
        <v>118</v>
      </c>
      <c r="B3918" t="s">
        <v>118</v>
      </c>
      <c r="C3918" t="s">
        <v>91</v>
      </c>
      <c r="D3918" s="1" t="s">
        <v>103</v>
      </c>
      <c r="E3918" t="s">
        <v>93</v>
      </c>
      <c r="F3918" t="s">
        <v>14</v>
      </c>
      <c r="G3918">
        <v>3</v>
      </c>
      <c r="H3918">
        <v>355.12</v>
      </c>
      <c r="I3918" s="5">
        <f>IFERROR(VLOOKUP(TrendSheetStgData[Population]&amp;TrendSheetStgData[Cost Basis]&amp;TrendSheetStgData[Period]&amp;TrendSheetStgData[Trend],TrendSheetPrdData[#All],9,FALSE),0)</f>
        <v>355.12</v>
      </c>
      <c r="J39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8" s="5">
        <f>VLOOKUP(TrendSheetStgData[Population]&amp;TrendSheetStgData[Trend],Threshold[#All],4,FALSE)</f>
        <v>10</v>
      </c>
      <c r="L3918" s="5">
        <f>VLOOKUP(TrendSheetStgData[Population]&amp;TrendSheetStgData[Trend],Threshold[#All],5,FALSE)</f>
        <v>5</v>
      </c>
      <c r="M39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19" spans="1:13" x14ac:dyDescent="0.25">
      <c r="A3919" t="s">
        <v>118</v>
      </c>
      <c r="B3919" t="s">
        <v>118</v>
      </c>
      <c r="C3919" t="s">
        <v>91</v>
      </c>
      <c r="D3919" s="1" t="s">
        <v>104</v>
      </c>
      <c r="E3919" t="s">
        <v>93</v>
      </c>
      <c r="F3919" t="s">
        <v>14</v>
      </c>
      <c r="G3919">
        <v>3</v>
      </c>
      <c r="H3919">
        <v>548.49</v>
      </c>
      <c r="I3919" s="5">
        <f>IFERROR(VLOOKUP(TrendSheetStgData[Population]&amp;TrendSheetStgData[Cost Basis]&amp;TrendSheetStgData[Period]&amp;TrendSheetStgData[Trend],TrendSheetPrdData[#All],9,FALSE),0)</f>
        <v>548.49</v>
      </c>
      <c r="J39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19" s="5">
        <f>VLOOKUP(TrendSheetStgData[Population]&amp;TrendSheetStgData[Trend],Threshold[#All],4,FALSE)</f>
        <v>10</v>
      </c>
      <c r="L3919" s="5">
        <f>VLOOKUP(TrendSheetStgData[Population]&amp;TrendSheetStgData[Trend],Threshold[#All],5,FALSE)</f>
        <v>5</v>
      </c>
      <c r="M39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20" spans="1:13" x14ac:dyDescent="0.25">
      <c r="A3920" t="s">
        <v>118</v>
      </c>
      <c r="B3920" t="s">
        <v>118</v>
      </c>
      <c r="C3920" t="s">
        <v>91</v>
      </c>
      <c r="D3920" s="1" t="s">
        <v>105</v>
      </c>
      <c r="E3920" t="s">
        <v>93</v>
      </c>
      <c r="F3920" t="s">
        <v>14</v>
      </c>
      <c r="G3920">
        <v>3</v>
      </c>
      <c r="H3920">
        <v>532.11</v>
      </c>
      <c r="I3920" s="5">
        <f>IFERROR(VLOOKUP(TrendSheetStgData[Population]&amp;TrendSheetStgData[Cost Basis]&amp;TrendSheetStgData[Period]&amp;TrendSheetStgData[Trend],TrendSheetPrdData[#All],9,FALSE),0)</f>
        <v>532.08000000000004</v>
      </c>
      <c r="J39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5.6382498872298743E-3</v>
      </c>
      <c r="K3920" s="5">
        <f>VLOOKUP(TrendSheetStgData[Population]&amp;TrendSheetStgData[Trend],Threshold[#All],4,FALSE)</f>
        <v>10</v>
      </c>
      <c r="L3920" s="5">
        <f>VLOOKUP(TrendSheetStgData[Population]&amp;TrendSheetStgData[Trend],Threshold[#All],5,FALSE)</f>
        <v>5</v>
      </c>
      <c r="M39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21" spans="1:13" x14ac:dyDescent="0.25">
      <c r="A3921" t="s">
        <v>118</v>
      </c>
      <c r="B3921" t="s">
        <v>118</v>
      </c>
      <c r="C3921" t="s">
        <v>91</v>
      </c>
      <c r="D3921" s="1" t="s">
        <v>106</v>
      </c>
      <c r="E3921" t="s">
        <v>93</v>
      </c>
      <c r="F3921" t="s">
        <v>14</v>
      </c>
      <c r="G3921">
        <v>3</v>
      </c>
      <c r="H3921">
        <v>328.99</v>
      </c>
      <c r="I3921" s="5">
        <f>IFERROR(VLOOKUP(TrendSheetStgData[Population]&amp;TrendSheetStgData[Cost Basis]&amp;TrendSheetStgData[Period]&amp;TrendSheetStgData[Trend],TrendSheetPrdData[#All],9,FALSE),0)</f>
        <v>329.16</v>
      </c>
      <c r="J39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5.1646615627663109E-2</v>
      </c>
      <c r="K3921" s="5">
        <f>VLOOKUP(TrendSheetStgData[Population]&amp;TrendSheetStgData[Trend],Threshold[#All],4,FALSE)</f>
        <v>10</v>
      </c>
      <c r="L3921" s="5">
        <f>VLOOKUP(TrendSheetStgData[Population]&amp;TrendSheetStgData[Trend],Threshold[#All],5,FALSE)</f>
        <v>5</v>
      </c>
      <c r="M39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22" spans="1:13" x14ac:dyDescent="0.25">
      <c r="A3922" t="s">
        <v>118</v>
      </c>
      <c r="B3922" t="s">
        <v>118</v>
      </c>
      <c r="C3922" t="s">
        <v>91</v>
      </c>
      <c r="D3922" s="1" t="s">
        <v>107</v>
      </c>
      <c r="E3922" t="s">
        <v>93</v>
      </c>
      <c r="F3922" t="s">
        <v>14</v>
      </c>
      <c r="G3922">
        <v>3</v>
      </c>
      <c r="H3922">
        <v>328.09</v>
      </c>
      <c r="I3922" s="5">
        <f>IFERROR(VLOOKUP(TrendSheetStgData[Population]&amp;TrendSheetStgData[Cost Basis]&amp;TrendSheetStgData[Period]&amp;TrendSheetStgData[Trend],TrendSheetPrdData[#All],9,FALSE),0)</f>
        <v>321.79000000000002</v>
      </c>
      <c r="J39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1.9577985642810387</v>
      </c>
      <c r="K3922" s="5">
        <f>VLOOKUP(TrendSheetStgData[Population]&amp;TrendSheetStgData[Trend],Threshold[#All],4,FALSE)</f>
        <v>10</v>
      </c>
      <c r="L3922" s="5">
        <f>VLOOKUP(TrendSheetStgData[Population]&amp;TrendSheetStgData[Trend],Threshold[#All],5,FALSE)</f>
        <v>5</v>
      </c>
      <c r="M39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23" spans="1:13" x14ac:dyDescent="0.25">
      <c r="A3923" t="s">
        <v>118</v>
      </c>
      <c r="B3923" t="s">
        <v>118</v>
      </c>
      <c r="C3923" t="s">
        <v>91</v>
      </c>
      <c r="D3923" s="1" t="s">
        <v>108</v>
      </c>
      <c r="E3923" t="s">
        <v>93</v>
      </c>
      <c r="F3923" t="s">
        <v>14</v>
      </c>
      <c r="G3923">
        <v>3</v>
      </c>
      <c r="H3923">
        <v>363.85</v>
      </c>
      <c r="I3923" s="5">
        <f>IFERROR(VLOOKUP(TrendSheetStgData[Population]&amp;TrendSheetStgData[Cost Basis]&amp;TrendSheetStgData[Period]&amp;TrendSheetStgData[Trend],TrendSheetPrdData[#All],9,FALSE),0)</f>
        <v>362.85</v>
      </c>
      <c r="J39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0.27559597629874599</v>
      </c>
      <c r="K3923" s="5">
        <f>VLOOKUP(TrendSheetStgData[Population]&amp;TrendSheetStgData[Trend],Threshold[#All],4,FALSE)</f>
        <v>10</v>
      </c>
      <c r="L3923" s="5">
        <f>VLOOKUP(TrendSheetStgData[Population]&amp;TrendSheetStgData[Trend],Threshold[#All],5,FALSE)</f>
        <v>5</v>
      </c>
      <c r="M39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24" spans="1:13" x14ac:dyDescent="0.25">
      <c r="A3924" t="s">
        <v>118</v>
      </c>
      <c r="B3924" t="s">
        <v>118</v>
      </c>
      <c r="C3924" t="s">
        <v>91</v>
      </c>
      <c r="D3924" s="1" t="s">
        <v>109</v>
      </c>
      <c r="E3924" t="s">
        <v>93</v>
      </c>
      <c r="F3924" t="s">
        <v>14</v>
      </c>
      <c r="G3924">
        <v>3</v>
      </c>
      <c r="H3924">
        <v>428.13</v>
      </c>
      <c r="I3924" s="5">
        <f>IFERROR(VLOOKUP(TrendSheetStgData[Population]&amp;TrendSheetStgData[Cost Basis]&amp;TrendSheetStgData[Period]&amp;TrendSheetStgData[Trend],TrendSheetPrdData[#All],9,FALSE),0)</f>
        <v>435.26</v>
      </c>
      <c r="J39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1.6381013647015565</v>
      </c>
      <c r="K3924" s="5">
        <f>VLOOKUP(TrendSheetStgData[Population]&amp;TrendSheetStgData[Trend],Threshold[#All],4,FALSE)</f>
        <v>10</v>
      </c>
      <c r="L3924" s="5">
        <f>VLOOKUP(TrendSheetStgData[Population]&amp;TrendSheetStgData[Trend],Threshold[#All],5,FALSE)</f>
        <v>5</v>
      </c>
      <c r="M39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25" spans="1:13" x14ac:dyDescent="0.25">
      <c r="A3925" t="s">
        <v>118</v>
      </c>
      <c r="B3925" t="s">
        <v>118</v>
      </c>
      <c r="C3925" t="s">
        <v>91</v>
      </c>
      <c r="D3925" s="1" t="s">
        <v>110</v>
      </c>
      <c r="E3925" t="s">
        <v>93</v>
      </c>
      <c r="F3925" t="s">
        <v>14</v>
      </c>
      <c r="G3925">
        <v>3</v>
      </c>
      <c r="H3925">
        <v>417.89</v>
      </c>
      <c r="I3925" s="5">
        <f>IFERROR(VLOOKUP(TrendSheetStgData[Population]&amp;TrendSheetStgData[Cost Basis]&amp;TrendSheetStgData[Period]&amp;TrendSheetStgData[Trend],TrendSheetPrdData[#All],9,FALSE),0)</f>
        <v>411.51</v>
      </c>
      <c r="J39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1.5503875968992238</v>
      </c>
      <c r="K3925" s="5">
        <f>VLOOKUP(TrendSheetStgData[Population]&amp;TrendSheetStgData[Trend],Threshold[#All],4,FALSE)</f>
        <v>10</v>
      </c>
      <c r="L3925" s="5">
        <f>VLOOKUP(TrendSheetStgData[Population]&amp;TrendSheetStgData[Trend],Threshold[#All],5,FALSE)</f>
        <v>5</v>
      </c>
      <c r="M39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26" spans="1:13" x14ac:dyDescent="0.25">
      <c r="A3926" t="s">
        <v>118</v>
      </c>
      <c r="B3926" t="s">
        <v>118</v>
      </c>
      <c r="C3926" t="s">
        <v>91</v>
      </c>
      <c r="D3926" s="1" t="s">
        <v>111</v>
      </c>
      <c r="E3926" t="s">
        <v>93</v>
      </c>
      <c r="F3926" t="s">
        <v>14</v>
      </c>
      <c r="G3926">
        <v>3</v>
      </c>
      <c r="H3926">
        <v>512.41999999999996</v>
      </c>
      <c r="I3926" s="5">
        <f>IFERROR(VLOOKUP(TrendSheetStgData[Population]&amp;TrendSheetStgData[Cost Basis]&amp;TrendSheetStgData[Period]&amp;TrendSheetStgData[Trend],TrendSheetPrdData[#All],9,FALSE),0)</f>
        <v>471.59</v>
      </c>
      <c r="J39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8.6579444008566728</v>
      </c>
      <c r="K3926" s="5">
        <f>VLOOKUP(TrendSheetStgData[Population]&amp;TrendSheetStgData[Trend],Threshold[#All],4,FALSE)</f>
        <v>10</v>
      </c>
      <c r="L3926" s="5">
        <f>VLOOKUP(TrendSheetStgData[Population]&amp;TrendSheetStgData[Trend],Threshold[#All],5,FALSE)</f>
        <v>5</v>
      </c>
      <c r="M39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3927" spans="1:13" x14ac:dyDescent="0.25">
      <c r="A3927" t="s">
        <v>118</v>
      </c>
      <c r="B3927" t="s">
        <v>118</v>
      </c>
      <c r="C3927" t="s">
        <v>91</v>
      </c>
      <c r="D3927" s="1" t="s">
        <v>112</v>
      </c>
      <c r="E3927" t="s">
        <v>113</v>
      </c>
      <c r="F3927" t="s">
        <v>14</v>
      </c>
      <c r="G3927">
        <v>3</v>
      </c>
      <c r="H3927">
        <v>449.83</v>
      </c>
      <c r="I3927" s="5">
        <f>IFERROR(VLOOKUP(TrendSheetStgData[Population]&amp;TrendSheetStgData[Cost Basis]&amp;TrendSheetStgData[Period]&amp;TrendSheetStgData[Trend],TrendSheetPrdData[#All],9,FALSE),0)</f>
        <v>138.83000000000001</v>
      </c>
      <c r="J39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224.01498235251745</v>
      </c>
      <c r="K3927" s="5">
        <f>VLOOKUP(TrendSheetStgData[Population]&amp;TrendSheetStgData[Trend],Threshold[#All],4,FALSE)</f>
        <v>10</v>
      </c>
      <c r="L3927" s="5">
        <f>VLOOKUP(TrendSheetStgData[Population]&amp;TrendSheetStgData[Trend],Threshold[#All],5,FALSE)</f>
        <v>5</v>
      </c>
      <c r="M39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28" spans="1:13" x14ac:dyDescent="0.25">
      <c r="A3928" t="s">
        <v>118</v>
      </c>
      <c r="B3928" t="s">
        <v>118</v>
      </c>
      <c r="C3928" t="s">
        <v>91</v>
      </c>
      <c r="D3928" s="1" t="s">
        <v>114</v>
      </c>
      <c r="E3928" t="s">
        <v>113</v>
      </c>
      <c r="F3928" t="s">
        <v>14</v>
      </c>
      <c r="G3928">
        <v>3</v>
      </c>
      <c r="H3928">
        <v>225.51</v>
      </c>
      <c r="I3928" s="5">
        <f>IFERROR(VLOOKUP(TrendSheetStgData[Population]&amp;TrendSheetStgData[Cost Basis]&amp;TrendSheetStgData[Period]&amp;TrendSheetStgData[Trend],TrendSheetPrdData[#All],9,FALSE),0)</f>
        <v>0</v>
      </c>
      <c r="J39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928" s="5">
        <f>VLOOKUP(TrendSheetStgData[Population]&amp;TrendSheetStgData[Trend],Threshold[#All],4,FALSE)</f>
        <v>10</v>
      </c>
      <c r="L3928" s="5">
        <f>VLOOKUP(TrendSheetStgData[Population]&amp;TrendSheetStgData[Trend],Threshold[#All],5,FALSE)</f>
        <v>5</v>
      </c>
      <c r="M39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29" spans="1:13" x14ac:dyDescent="0.25">
      <c r="A3929" t="s">
        <v>118</v>
      </c>
      <c r="B3929" t="s">
        <v>118</v>
      </c>
      <c r="C3929" t="s">
        <v>91</v>
      </c>
      <c r="D3929" s="1" t="s">
        <v>92</v>
      </c>
      <c r="E3929" t="s">
        <v>93</v>
      </c>
      <c r="F3929" t="s">
        <v>15</v>
      </c>
      <c r="G3929">
        <v>4</v>
      </c>
      <c r="H3929">
        <v>18080.39</v>
      </c>
      <c r="I3929" s="5">
        <f>IFERROR(VLOOKUP(TrendSheetStgData[Population]&amp;TrendSheetStgData[Cost Basis]&amp;TrendSheetStgData[Period]&amp;TrendSheetStgData[Trend],TrendSheetPrdData[#All],9,FALSE),0)</f>
        <v>18080.39</v>
      </c>
      <c r="J39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29" s="5">
        <f>VLOOKUP(TrendSheetStgData[Population]&amp;TrendSheetStgData[Trend],Threshold[#All],4,FALSE)</f>
        <v>10</v>
      </c>
      <c r="L3929" s="5">
        <f>VLOOKUP(TrendSheetStgData[Population]&amp;TrendSheetStgData[Trend],Threshold[#All],5,FALSE)</f>
        <v>5</v>
      </c>
      <c r="M39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0" spans="1:13" x14ac:dyDescent="0.25">
      <c r="A3930" t="s">
        <v>118</v>
      </c>
      <c r="B3930" t="s">
        <v>118</v>
      </c>
      <c r="C3930" t="s">
        <v>91</v>
      </c>
      <c r="D3930" s="1" t="s">
        <v>94</v>
      </c>
      <c r="E3930" t="s">
        <v>93</v>
      </c>
      <c r="F3930" t="s">
        <v>15</v>
      </c>
      <c r="G3930">
        <v>4</v>
      </c>
      <c r="H3930">
        <v>60465.57</v>
      </c>
      <c r="I3930" s="5">
        <f>IFERROR(VLOOKUP(TrendSheetStgData[Population]&amp;TrendSheetStgData[Cost Basis]&amp;TrendSheetStgData[Period]&amp;TrendSheetStgData[Trend],TrendSheetPrdData[#All],9,FALSE),0)</f>
        <v>60465.57</v>
      </c>
      <c r="J39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0" s="5">
        <f>VLOOKUP(TrendSheetStgData[Population]&amp;TrendSheetStgData[Trend],Threshold[#All],4,FALSE)</f>
        <v>10</v>
      </c>
      <c r="L3930" s="5">
        <f>VLOOKUP(TrendSheetStgData[Population]&amp;TrendSheetStgData[Trend],Threshold[#All],5,FALSE)</f>
        <v>5</v>
      </c>
      <c r="M39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1" spans="1:13" x14ac:dyDescent="0.25">
      <c r="A3931" t="s">
        <v>118</v>
      </c>
      <c r="B3931" t="s">
        <v>118</v>
      </c>
      <c r="C3931" t="s">
        <v>91</v>
      </c>
      <c r="D3931" s="1" t="s">
        <v>95</v>
      </c>
      <c r="E3931" t="s">
        <v>93</v>
      </c>
      <c r="F3931" t="s">
        <v>15</v>
      </c>
      <c r="G3931">
        <v>4</v>
      </c>
      <c r="H3931">
        <v>0</v>
      </c>
      <c r="I3931" s="5">
        <f>IFERROR(VLOOKUP(TrendSheetStgData[Population]&amp;TrendSheetStgData[Cost Basis]&amp;TrendSheetStgData[Period]&amp;TrendSheetStgData[Trend],TrendSheetPrdData[#All],9,FALSE),0)</f>
        <v>0</v>
      </c>
      <c r="J39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1" s="5">
        <f>VLOOKUP(TrendSheetStgData[Population]&amp;TrendSheetStgData[Trend],Threshold[#All],4,FALSE)</f>
        <v>10</v>
      </c>
      <c r="L3931" s="5">
        <f>VLOOKUP(TrendSheetStgData[Population]&amp;TrendSheetStgData[Trend],Threshold[#All],5,FALSE)</f>
        <v>5</v>
      </c>
      <c r="M39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2" spans="1:13" x14ac:dyDescent="0.25">
      <c r="A3932" t="s">
        <v>118</v>
      </c>
      <c r="B3932" t="s">
        <v>118</v>
      </c>
      <c r="C3932" t="s">
        <v>91</v>
      </c>
      <c r="D3932" s="1" t="s">
        <v>96</v>
      </c>
      <c r="E3932" t="s">
        <v>93</v>
      </c>
      <c r="F3932" t="s">
        <v>15</v>
      </c>
      <c r="G3932">
        <v>4</v>
      </c>
      <c r="H3932">
        <v>0</v>
      </c>
      <c r="I3932" s="5">
        <f>IFERROR(VLOOKUP(TrendSheetStgData[Population]&amp;TrendSheetStgData[Cost Basis]&amp;TrendSheetStgData[Period]&amp;TrendSheetStgData[Trend],TrendSheetPrdData[#All],9,FALSE),0)</f>
        <v>0</v>
      </c>
      <c r="J39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2" s="5">
        <f>VLOOKUP(TrendSheetStgData[Population]&amp;TrendSheetStgData[Trend],Threshold[#All],4,FALSE)</f>
        <v>10</v>
      </c>
      <c r="L3932" s="5">
        <f>VLOOKUP(TrendSheetStgData[Population]&amp;TrendSheetStgData[Trend],Threshold[#All],5,FALSE)</f>
        <v>5</v>
      </c>
      <c r="M39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3" spans="1:13" x14ac:dyDescent="0.25">
      <c r="A3933" t="s">
        <v>118</v>
      </c>
      <c r="B3933" t="s">
        <v>118</v>
      </c>
      <c r="C3933" t="s">
        <v>91</v>
      </c>
      <c r="D3933" s="1" t="s">
        <v>97</v>
      </c>
      <c r="E3933" t="s">
        <v>93</v>
      </c>
      <c r="F3933" t="s">
        <v>15</v>
      </c>
      <c r="G3933">
        <v>4</v>
      </c>
      <c r="H3933">
        <v>0</v>
      </c>
      <c r="I3933" s="5">
        <f>IFERROR(VLOOKUP(TrendSheetStgData[Population]&amp;TrendSheetStgData[Cost Basis]&amp;TrendSheetStgData[Period]&amp;TrendSheetStgData[Trend],TrendSheetPrdData[#All],9,FALSE),0)</f>
        <v>0</v>
      </c>
      <c r="J39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3" s="5">
        <f>VLOOKUP(TrendSheetStgData[Population]&amp;TrendSheetStgData[Trend],Threshold[#All],4,FALSE)</f>
        <v>10</v>
      </c>
      <c r="L3933" s="5">
        <f>VLOOKUP(TrendSheetStgData[Population]&amp;TrendSheetStgData[Trend],Threshold[#All],5,FALSE)</f>
        <v>5</v>
      </c>
      <c r="M39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4" spans="1:13" x14ac:dyDescent="0.25">
      <c r="A3934" t="s">
        <v>118</v>
      </c>
      <c r="B3934" t="s">
        <v>118</v>
      </c>
      <c r="C3934" t="s">
        <v>91</v>
      </c>
      <c r="D3934" s="1" t="s">
        <v>98</v>
      </c>
      <c r="E3934" t="s">
        <v>93</v>
      </c>
      <c r="F3934" t="s">
        <v>15</v>
      </c>
      <c r="G3934">
        <v>4</v>
      </c>
      <c r="H3934">
        <v>2100</v>
      </c>
      <c r="I3934" s="5">
        <f>IFERROR(VLOOKUP(TrendSheetStgData[Population]&amp;TrendSheetStgData[Cost Basis]&amp;TrendSheetStgData[Period]&amp;TrendSheetStgData[Trend],TrendSheetPrdData[#All],9,FALSE),0)</f>
        <v>9739.7800000000007</v>
      </c>
      <c r="J39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78.43893804582855</v>
      </c>
      <c r="K3934" s="5">
        <f>VLOOKUP(TrendSheetStgData[Population]&amp;TrendSheetStgData[Trend],Threshold[#All],4,FALSE)</f>
        <v>10</v>
      </c>
      <c r="L3934" s="5">
        <f>VLOOKUP(TrendSheetStgData[Population]&amp;TrendSheetStgData[Trend],Threshold[#All],5,FALSE)</f>
        <v>5</v>
      </c>
      <c r="M39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35" spans="1:13" x14ac:dyDescent="0.25">
      <c r="A3935" t="s">
        <v>118</v>
      </c>
      <c r="B3935" t="s">
        <v>118</v>
      </c>
      <c r="C3935" t="s">
        <v>91</v>
      </c>
      <c r="D3935" s="1" t="s">
        <v>99</v>
      </c>
      <c r="E3935" t="s">
        <v>93</v>
      </c>
      <c r="F3935" t="s">
        <v>15</v>
      </c>
      <c r="G3935">
        <v>4</v>
      </c>
      <c r="H3935">
        <v>220161.47</v>
      </c>
      <c r="I3935" s="5">
        <f>IFERROR(VLOOKUP(TrendSheetStgData[Population]&amp;TrendSheetStgData[Cost Basis]&amp;TrendSheetStgData[Period]&amp;TrendSheetStgData[Trend],TrendSheetPrdData[#All],9,FALSE),0)</f>
        <v>210421.69</v>
      </c>
      <c r="J39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4.6286958345406308</v>
      </c>
      <c r="K3935" s="5">
        <f>VLOOKUP(TrendSheetStgData[Population]&amp;TrendSheetStgData[Trend],Threshold[#All],4,FALSE)</f>
        <v>10</v>
      </c>
      <c r="L3935" s="5">
        <f>VLOOKUP(TrendSheetStgData[Population]&amp;TrendSheetStgData[Trend],Threshold[#All],5,FALSE)</f>
        <v>5</v>
      </c>
      <c r="M39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3936" spans="1:13" x14ac:dyDescent="0.25">
      <c r="A3936" t="s">
        <v>118</v>
      </c>
      <c r="B3936" t="s">
        <v>118</v>
      </c>
      <c r="C3936" t="s">
        <v>91</v>
      </c>
      <c r="D3936" s="1" t="s">
        <v>100</v>
      </c>
      <c r="E3936" t="s">
        <v>93</v>
      </c>
      <c r="F3936" t="s">
        <v>15</v>
      </c>
      <c r="G3936">
        <v>4</v>
      </c>
      <c r="H3936">
        <v>10268.02</v>
      </c>
      <c r="I3936" s="5">
        <f>IFERROR(VLOOKUP(TrendSheetStgData[Population]&amp;TrendSheetStgData[Cost Basis]&amp;TrendSheetStgData[Period]&amp;TrendSheetStgData[Trend],TrendSheetPrdData[#All],9,FALSE),0)</f>
        <v>10268.02</v>
      </c>
      <c r="J39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6" s="5">
        <f>VLOOKUP(TrendSheetStgData[Population]&amp;TrendSheetStgData[Trend],Threshold[#All],4,FALSE)</f>
        <v>10</v>
      </c>
      <c r="L3936" s="5">
        <f>VLOOKUP(TrendSheetStgData[Population]&amp;TrendSheetStgData[Trend],Threshold[#All],5,FALSE)</f>
        <v>5</v>
      </c>
      <c r="M39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7" spans="1:13" x14ac:dyDescent="0.25">
      <c r="A3937" t="s">
        <v>118</v>
      </c>
      <c r="B3937" t="s">
        <v>118</v>
      </c>
      <c r="C3937" t="s">
        <v>91</v>
      </c>
      <c r="D3937" s="1" t="s">
        <v>101</v>
      </c>
      <c r="E3937" t="s">
        <v>93</v>
      </c>
      <c r="F3937" t="s">
        <v>15</v>
      </c>
      <c r="G3937">
        <v>4</v>
      </c>
      <c r="H3937">
        <v>0</v>
      </c>
      <c r="I3937" s="5">
        <f>IFERROR(VLOOKUP(TrendSheetStgData[Population]&amp;TrendSheetStgData[Cost Basis]&amp;TrendSheetStgData[Period]&amp;TrendSheetStgData[Trend],TrendSheetPrdData[#All],9,FALSE),0)</f>
        <v>0</v>
      </c>
      <c r="J39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7" s="5">
        <f>VLOOKUP(TrendSheetStgData[Population]&amp;TrendSheetStgData[Trend],Threshold[#All],4,FALSE)</f>
        <v>10</v>
      </c>
      <c r="L3937" s="5">
        <f>VLOOKUP(TrendSheetStgData[Population]&amp;TrendSheetStgData[Trend],Threshold[#All],5,FALSE)</f>
        <v>5</v>
      </c>
      <c r="M39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8" spans="1:13" x14ac:dyDescent="0.25">
      <c r="A3938" t="s">
        <v>118</v>
      </c>
      <c r="B3938" t="s">
        <v>118</v>
      </c>
      <c r="C3938" t="s">
        <v>91</v>
      </c>
      <c r="D3938" s="1" t="s">
        <v>102</v>
      </c>
      <c r="E3938" t="s">
        <v>93</v>
      </c>
      <c r="F3938" t="s">
        <v>15</v>
      </c>
      <c r="G3938">
        <v>4</v>
      </c>
      <c r="H3938">
        <v>0</v>
      </c>
      <c r="I3938" s="5">
        <f>IFERROR(VLOOKUP(TrendSheetStgData[Population]&amp;TrendSheetStgData[Cost Basis]&amp;TrendSheetStgData[Period]&amp;TrendSheetStgData[Trend],TrendSheetPrdData[#All],9,FALSE),0)</f>
        <v>0</v>
      </c>
      <c r="J39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8" s="5">
        <f>VLOOKUP(TrendSheetStgData[Population]&amp;TrendSheetStgData[Trend],Threshold[#All],4,FALSE)</f>
        <v>10</v>
      </c>
      <c r="L3938" s="5">
        <f>VLOOKUP(TrendSheetStgData[Population]&amp;TrendSheetStgData[Trend],Threshold[#All],5,FALSE)</f>
        <v>5</v>
      </c>
      <c r="M39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39" spans="1:13" x14ac:dyDescent="0.25">
      <c r="A3939" t="s">
        <v>118</v>
      </c>
      <c r="B3939" t="s">
        <v>118</v>
      </c>
      <c r="C3939" t="s">
        <v>91</v>
      </c>
      <c r="D3939" s="1" t="s">
        <v>103</v>
      </c>
      <c r="E3939" t="s">
        <v>93</v>
      </c>
      <c r="F3939" t="s">
        <v>15</v>
      </c>
      <c r="G3939">
        <v>4</v>
      </c>
      <c r="H3939">
        <v>0</v>
      </c>
      <c r="I3939" s="5">
        <f>IFERROR(VLOOKUP(TrendSheetStgData[Population]&amp;TrendSheetStgData[Cost Basis]&amp;TrendSheetStgData[Period]&amp;TrendSheetStgData[Trend],TrendSheetPrdData[#All],9,FALSE),0)</f>
        <v>0</v>
      </c>
      <c r="J39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39" s="5">
        <f>VLOOKUP(TrendSheetStgData[Population]&amp;TrendSheetStgData[Trend],Threshold[#All],4,FALSE)</f>
        <v>10</v>
      </c>
      <c r="L3939" s="5">
        <f>VLOOKUP(TrendSheetStgData[Population]&amp;TrendSheetStgData[Trend],Threshold[#All],5,FALSE)</f>
        <v>5</v>
      </c>
      <c r="M39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0" spans="1:13" x14ac:dyDescent="0.25">
      <c r="A3940" t="s">
        <v>118</v>
      </c>
      <c r="B3940" t="s">
        <v>118</v>
      </c>
      <c r="C3940" t="s">
        <v>91</v>
      </c>
      <c r="D3940" s="1" t="s">
        <v>104</v>
      </c>
      <c r="E3940" t="s">
        <v>93</v>
      </c>
      <c r="F3940" t="s">
        <v>15</v>
      </c>
      <c r="G3940">
        <v>4</v>
      </c>
      <c r="H3940">
        <v>0</v>
      </c>
      <c r="I3940" s="5">
        <f>IFERROR(VLOOKUP(TrendSheetStgData[Population]&amp;TrendSheetStgData[Cost Basis]&amp;TrendSheetStgData[Period]&amp;TrendSheetStgData[Trend],TrendSheetPrdData[#All],9,FALSE),0)</f>
        <v>0</v>
      </c>
      <c r="J39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0" s="5">
        <f>VLOOKUP(TrendSheetStgData[Population]&amp;TrendSheetStgData[Trend],Threshold[#All],4,FALSE)</f>
        <v>10</v>
      </c>
      <c r="L3940" s="5">
        <f>VLOOKUP(TrendSheetStgData[Population]&amp;TrendSheetStgData[Trend],Threshold[#All],5,FALSE)</f>
        <v>5</v>
      </c>
      <c r="M39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1" spans="1:13" x14ac:dyDescent="0.25">
      <c r="A3941" t="s">
        <v>118</v>
      </c>
      <c r="B3941" t="s">
        <v>118</v>
      </c>
      <c r="C3941" t="s">
        <v>91</v>
      </c>
      <c r="D3941" s="1" t="s">
        <v>105</v>
      </c>
      <c r="E3941" t="s">
        <v>93</v>
      </c>
      <c r="F3941" t="s">
        <v>15</v>
      </c>
      <c r="G3941">
        <v>4</v>
      </c>
      <c r="H3941">
        <v>0</v>
      </c>
      <c r="I3941" s="5">
        <f>IFERROR(VLOOKUP(TrendSheetStgData[Population]&amp;TrendSheetStgData[Cost Basis]&amp;TrendSheetStgData[Period]&amp;TrendSheetStgData[Trend],TrendSheetPrdData[#All],9,FALSE),0)</f>
        <v>0</v>
      </c>
      <c r="J39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1" s="5">
        <f>VLOOKUP(TrendSheetStgData[Population]&amp;TrendSheetStgData[Trend],Threshold[#All],4,FALSE)</f>
        <v>10</v>
      </c>
      <c r="L3941" s="5">
        <f>VLOOKUP(TrendSheetStgData[Population]&amp;TrendSheetStgData[Trend],Threshold[#All],5,FALSE)</f>
        <v>5</v>
      </c>
      <c r="M39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2" spans="1:13" x14ac:dyDescent="0.25">
      <c r="A3942" t="s">
        <v>118</v>
      </c>
      <c r="B3942" t="s">
        <v>118</v>
      </c>
      <c r="C3942" t="s">
        <v>91</v>
      </c>
      <c r="D3942" s="1" t="s">
        <v>106</v>
      </c>
      <c r="E3942" t="s">
        <v>93</v>
      </c>
      <c r="F3942" t="s">
        <v>15</v>
      </c>
      <c r="G3942">
        <v>4</v>
      </c>
      <c r="H3942">
        <v>7821.54</v>
      </c>
      <c r="I3942" s="5">
        <f>IFERROR(VLOOKUP(TrendSheetStgData[Population]&amp;TrendSheetStgData[Cost Basis]&amp;TrendSheetStgData[Period]&amp;TrendSheetStgData[Trend],TrendSheetPrdData[#All],9,FALSE),0)</f>
        <v>7821.54</v>
      </c>
      <c r="J39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2" s="5">
        <f>VLOOKUP(TrendSheetStgData[Population]&amp;TrendSheetStgData[Trend],Threshold[#All],4,FALSE)</f>
        <v>10</v>
      </c>
      <c r="L3942" s="5">
        <f>VLOOKUP(TrendSheetStgData[Population]&amp;TrendSheetStgData[Trend],Threshold[#All],5,FALSE)</f>
        <v>5</v>
      </c>
      <c r="M39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3" spans="1:13" x14ac:dyDescent="0.25">
      <c r="A3943" t="s">
        <v>118</v>
      </c>
      <c r="B3943" t="s">
        <v>118</v>
      </c>
      <c r="C3943" t="s">
        <v>91</v>
      </c>
      <c r="D3943" s="1" t="s">
        <v>107</v>
      </c>
      <c r="E3943" t="s">
        <v>93</v>
      </c>
      <c r="F3943" t="s">
        <v>15</v>
      </c>
      <c r="G3943">
        <v>4</v>
      </c>
      <c r="H3943">
        <v>0</v>
      </c>
      <c r="I3943" s="5">
        <f>IFERROR(VLOOKUP(TrendSheetStgData[Population]&amp;TrendSheetStgData[Cost Basis]&amp;TrendSheetStgData[Period]&amp;TrendSheetStgData[Trend],TrendSheetPrdData[#All],9,FALSE),0)</f>
        <v>0</v>
      </c>
      <c r="J39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3" s="5">
        <f>VLOOKUP(TrendSheetStgData[Population]&amp;TrendSheetStgData[Trend],Threshold[#All],4,FALSE)</f>
        <v>10</v>
      </c>
      <c r="L3943" s="5">
        <f>VLOOKUP(TrendSheetStgData[Population]&amp;TrendSheetStgData[Trend],Threshold[#All],5,FALSE)</f>
        <v>5</v>
      </c>
      <c r="M39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4" spans="1:13" x14ac:dyDescent="0.25">
      <c r="A3944" t="s">
        <v>118</v>
      </c>
      <c r="B3944" t="s">
        <v>118</v>
      </c>
      <c r="C3944" t="s">
        <v>91</v>
      </c>
      <c r="D3944" s="1" t="s">
        <v>108</v>
      </c>
      <c r="E3944" t="s">
        <v>93</v>
      </c>
      <c r="F3944" t="s">
        <v>15</v>
      </c>
      <c r="G3944">
        <v>4</v>
      </c>
      <c r="H3944">
        <v>0</v>
      </c>
      <c r="I3944" s="5">
        <f>IFERROR(VLOOKUP(TrendSheetStgData[Population]&amp;TrendSheetStgData[Cost Basis]&amp;TrendSheetStgData[Period]&amp;TrendSheetStgData[Trend],TrendSheetPrdData[#All],9,FALSE),0)</f>
        <v>0</v>
      </c>
      <c r="J39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4" s="5">
        <f>VLOOKUP(TrendSheetStgData[Population]&amp;TrendSheetStgData[Trend],Threshold[#All],4,FALSE)</f>
        <v>10</v>
      </c>
      <c r="L3944" s="5">
        <f>VLOOKUP(TrendSheetStgData[Population]&amp;TrendSheetStgData[Trend],Threshold[#All],5,FALSE)</f>
        <v>5</v>
      </c>
      <c r="M39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5" spans="1:13" x14ac:dyDescent="0.25">
      <c r="A3945" t="s">
        <v>118</v>
      </c>
      <c r="B3945" t="s">
        <v>118</v>
      </c>
      <c r="C3945" t="s">
        <v>91</v>
      </c>
      <c r="D3945" s="1" t="s">
        <v>109</v>
      </c>
      <c r="E3945" t="s">
        <v>93</v>
      </c>
      <c r="F3945" t="s">
        <v>15</v>
      </c>
      <c r="G3945">
        <v>4</v>
      </c>
      <c r="H3945">
        <v>0</v>
      </c>
      <c r="I3945" s="5">
        <f>IFERROR(VLOOKUP(TrendSheetStgData[Population]&amp;TrendSheetStgData[Cost Basis]&amp;TrendSheetStgData[Period]&amp;TrendSheetStgData[Trend],TrendSheetPrdData[#All],9,FALSE),0)</f>
        <v>0</v>
      </c>
      <c r="J39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5" s="5">
        <f>VLOOKUP(TrendSheetStgData[Population]&amp;TrendSheetStgData[Trend],Threshold[#All],4,FALSE)</f>
        <v>10</v>
      </c>
      <c r="L3945" s="5">
        <f>VLOOKUP(TrendSheetStgData[Population]&amp;TrendSheetStgData[Trend],Threshold[#All],5,FALSE)</f>
        <v>5</v>
      </c>
      <c r="M39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6" spans="1:13" x14ac:dyDescent="0.25">
      <c r="A3946" t="s">
        <v>118</v>
      </c>
      <c r="B3946" t="s">
        <v>118</v>
      </c>
      <c r="C3946" t="s">
        <v>91</v>
      </c>
      <c r="D3946" s="1" t="s">
        <v>110</v>
      </c>
      <c r="E3946" t="s">
        <v>93</v>
      </c>
      <c r="F3946" t="s">
        <v>15</v>
      </c>
      <c r="G3946">
        <v>4</v>
      </c>
      <c r="H3946">
        <v>0</v>
      </c>
      <c r="I3946" s="5">
        <f>IFERROR(VLOOKUP(TrendSheetStgData[Population]&amp;TrendSheetStgData[Cost Basis]&amp;TrendSheetStgData[Period]&amp;TrendSheetStgData[Trend],TrendSheetPrdData[#All],9,FALSE),0)</f>
        <v>0</v>
      </c>
      <c r="J39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6" s="5">
        <f>VLOOKUP(TrendSheetStgData[Population]&amp;TrendSheetStgData[Trend],Threshold[#All],4,FALSE)</f>
        <v>10</v>
      </c>
      <c r="L3946" s="5">
        <f>VLOOKUP(TrendSheetStgData[Population]&amp;TrendSheetStgData[Trend],Threshold[#All],5,FALSE)</f>
        <v>5</v>
      </c>
      <c r="M39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7" spans="1:13" x14ac:dyDescent="0.25">
      <c r="A3947" t="s">
        <v>118</v>
      </c>
      <c r="B3947" t="s">
        <v>118</v>
      </c>
      <c r="C3947" t="s">
        <v>91</v>
      </c>
      <c r="D3947" s="1" t="s">
        <v>111</v>
      </c>
      <c r="E3947" t="s">
        <v>93</v>
      </c>
      <c r="F3947" t="s">
        <v>15</v>
      </c>
      <c r="G3947">
        <v>4</v>
      </c>
      <c r="H3947">
        <v>0</v>
      </c>
      <c r="I3947" s="5">
        <f>IFERROR(VLOOKUP(TrendSheetStgData[Population]&amp;TrendSheetStgData[Cost Basis]&amp;TrendSheetStgData[Period]&amp;TrendSheetStgData[Trend],TrendSheetPrdData[#All],9,FALSE),0)</f>
        <v>0</v>
      </c>
      <c r="J39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7" s="5">
        <f>VLOOKUP(TrendSheetStgData[Population]&amp;TrendSheetStgData[Trend],Threshold[#All],4,FALSE)</f>
        <v>10</v>
      </c>
      <c r="L3947" s="5">
        <f>VLOOKUP(TrendSheetStgData[Population]&amp;TrendSheetStgData[Trend],Threshold[#All],5,FALSE)</f>
        <v>5</v>
      </c>
      <c r="M39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48" spans="1:13" x14ac:dyDescent="0.25">
      <c r="A3948" t="s">
        <v>118</v>
      </c>
      <c r="B3948" t="s">
        <v>118</v>
      </c>
      <c r="C3948" t="s">
        <v>91</v>
      </c>
      <c r="D3948" s="1" t="s">
        <v>112</v>
      </c>
      <c r="E3948" t="s">
        <v>113</v>
      </c>
      <c r="F3948" t="s">
        <v>15</v>
      </c>
      <c r="G3948">
        <v>4</v>
      </c>
      <c r="H3948">
        <v>13049.8</v>
      </c>
      <c r="I3948" s="5">
        <f>IFERROR(VLOOKUP(TrendSheetStgData[Population]&amp;TrendSheetStgData[Cost Basis]&amp;TrendSheetStgData[Period]&amp;TrendSheetStgData[Trend],TrendSheetPrdData[#All],9,FALSE),0)</f>
        <v>0</v>
      </c>
      <c r="J39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948" s="5">
        <f>VLOOKUP(TrendSheetStgData[Population]&amp;TrendSheetStgData[Trend],Threshold[#All],4,FALSE)</f>
        <v>10</v>
      </c>
      <c r="L3948" s="5">
        <f>VLOOKUP(TrendSheetStgData[Population]&amp;TrendSheetStgData[Trend],Threshold[#All],5,FALSE)</f>
        <v>5</v>
      </c>
      <c r="M39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49" spans="1:13" x14ac:dyDescent="0.25">
      <c r="A3949" t="s">
        <v>118</v>
      </c>
      <c r="B3949" t="s">
        <v>118</v>
      </c>
      <c r="C3949" t="s">
        <v>91</v>
      </c>
      <c r="D3949" s="1" t="s">
        <v>114</v>
      </c>
      <c r="E3949" t="s">
        <v>113</v>
      </c>
      <c r="F3949" t="s">
        <v>15</v>
      </c>
      <c r="G3949">
        <v>4</v>
      </c>
      <c r="H3949">
        <v>0</v>
      </c>
      <c r="I3949" s="5">
        <f>IFERROR(VLOOKUP(TrendSheetStgData[Population]&amp;TrendSheetStgData[Cost Basis]&amp;TrendSheetStgData[Period]&amp;TrendSheetStgData[Trend],TrendSheetPrdData[#All],9,FALSE),0)</f>
        <v>0</v>
      </c>
      <c r="J39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49" s="5">
        <f>VLOOKUP(TrendSheetStgData[Population]&amp;TrendSheetStgData[Trend],Threshold[#All],4,FALSE)</f>
        <v>10</v>
      </c>
      <c r="L3949" s="5">
        <f>VLOOKUP(TrendSheetStgData[Population]&amp;TrendSheetStgData[Trend],Threshold[#All],5,FALSE)</f>
        <v>5</v>
      </c>
      <c r="M39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0" spans="1:13" x14ac:dyDescent="0.25">
      <c r="A3950" t="s">
        <v>118</v>
      </c>
      <c r="B3950" t="s">
        <v>118</v>
      </c>
      <c r="C3950" t="s">
        <v>91</v>
      </c>
      <c r="D3950" s="1" t="s">
        <v>92</v>
      </c>
      <c r="E3950" t="s">
        <v>93</v>
      </c>
      <c r="F3950" t="s">
        <v>16</v>
      </c>
      <c r="G3950">
        <v>5</v>
      </c>
      <c r="H3950">
        <v>2</v>
      </c>
      <c r="I3950" s="5">
        <f>IFERROR(VLOOKUP(TrendSheetStgData[Population]&amp;TrendSheetStgData[Cost Basis]&amp;TrendSheetStgData[Period]&amp;TrendSheetStgData[Trend],TrendSheetPrdData[#All],9,FALSE),0)</f>
        <v>2</v>
      </c>
      <c r="J39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0" s="5">
        <f>VLOOKUP(TrendSheetStgData[Population]&amp;TrendSheetStgData[Trend],Threshold[#All],4,FALSE)</f>
        <v>10</v>
      </c>
      <c r="L3950" s="5">
        <f>VLOOKUP(TrendSheetStgData[Population]&amp;TrendSheetStgData[Trend],Threshold[#All],5,FALSE)</f>
        <v>5</v>
      </c>
      <c r="M39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1" spans="1:13" x14ac:dyDescent="0.25">
      <c r="A3951" t="s">
        <v>118</v>
      </c>
      <c r="B3951" t="s">
        <v>118</v>
      </c>
      <c r="C3951" t="s">
        <v>91</v>
      </c>
      <c r="D3951" s="1" t="s">
        <v>94</v>
      </c>
      <c r="E3951" t="s">
        <v>93</v>
      </c>
      <c r="F3951" t="s">
        <v>16</v>
      </c>
      <c r="G3951">
        <v>5</v>
      </c>
      <c r="H3951">
        <v>3</v>
      </c>
      <c r="I3951" s="5">
        <f>IFERROR(VLOOKUP(TrendSheetStgData[Population]&amp;TrendSheetStgData[Cost Basis]&amp;TrendSheetStgData[Period]&amp;TrendSheetStgData[Trend],TrendSheetPrdData[#All],9,FALSE),0)</f>
        <v>3</v>
      </c>
      <c r="J39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1" s="5">
        <f>VLOOKUP(TrendSheetStgData[Population]&amp;TrendSheetStgData[Trend],Threshold[#All],4,FALSE)</f>
        <v>10</v>
      </c>
      <c r="L3951" s="5">
        <f>VLOOKUP(TrendSheetStgData[Population]&amp;TrendSheetStgData[Trend],Threshold[#All],5,FALSE)</f>
        <v>5</v>
      </c>
      <c r="M39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2" spans="1:13" x14ac:dyDescent="0.25">
      <c r="A3952" t="s">
        <v>118</v>
      </c>
      <c r="B3952" t="s">
        <v>118</v>
      </c>
      <c r="C3952" t="s">
        <v>91</v>
      </c>
      <c r="D3952" s="1" t="s">
        <v>95</v>
      </c>
      <c r="E3952" t="s">
        <v>93</v>
      </c>
      <c r="F3952" t="s">
        <v>16</v>
      </c>
      <c r="G3952">
        <v>5</v>
      </c>
      <c r="H3952">
        <v>0</v>
      </c>
      <c r="I3952" s="5">
        <f>IFERROR(VLOOKUP(TrendSheetStgData[Population]&amp;TrendSheetStgData[Cost Basis]&amp;TrendSheetStgData[Period]&amp;TrendSheetStgData[Trend],TrendSheetPrdData[#All],9,FALSE),0)</f>
        <v>0</v>
      </c>
      <c r="J39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2" s="5">
        <f>VLOOKUP(TrendSheetStgData[Population]&amp;TrendSheetStgData[Trend],Threshold[#All],4,FALSE)</f>
        <v>10</v>
      </c>
      <c r="L3952" s="5">
        <f>VLOOKUP(TrendSheetStgData[Population]&amp;TrendSheetStgData[Trend],Threshold[#All],5,FALSE)</f>
        <v>5</v>
      </c>
      <c r="M39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3" spans="1:13" x14ac:dyDescent="0.25">
      <c r="A3953" t="s">
        <v>118</v>
      </c>
      <c r="B3953" t="s">
        <v>118</v>
      </c>
      <c r="C3953" t="s">
        <v>91</v>
      </c>
      <c r="D3953" s="1" t="s">
        <v>96</v>
      </c>
      <c r="E3953" t="s">
        <v>93</v>
      </c>
      <c r="F3953" t="s">
        <v>16</v>
      </c>
      <c r="G3953">
        <v>5</v>
      </c>
      <c r="H3953">
        <v>0</v>
      </c>
      <c r="I3953" s="5">
        <f>IFERROR(VLOOKUP(TrendSheetStgData[Population]&amp;TrendSheetStgData[Cost Basis]&amp;TrendSheetStgData[Period]&amp;TrendSheetStgData[Trend],TrendSheetPrdData[#All],9,FALSE),0)</f>
        <v>0</v>
      </c>
      <c r="J39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3" s="5">
        <f>VLOOKUP(TrendSheetStgData[Population]&amp;TrendSheetStgData[Trend],Threshold[#All],4,FALSE)</f>
        <v>10</v>
      </c>
      <c r="L3953" s="5">
        <f>VLOOKUP(TrendSheetStgData[Population]&amp;TrendSheetStgData[Trend],Threshold[#All],5,FALSE)</f>
        <v>5</v>
      </c>
      <c r="M39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4" spans="1:13" x14ac:dyDescent="0.25">
      <c r="A3954" t="s">
        <v>118</v>
      </c>
      <c r="B3954" t="s">
        <v>118</v>
      </c>
      <c r="C3954" t="s">
        <v>91</v>
      </c>
      <c r="D3954" s="1" t="s">
        <v>97</v>
      </c>
      <c r="E3954" t="s">
        <v>93</v>
      </c>
      <c r="F3954" t="s">
        <v>16</v>
      </c>
      <c r="G3954">
        <v>5</v>
      </c>
      <c r="H3954">
        <v>0</v>
      </c>
      <c r="I3954" s="5">
        <f>IFERROR(VLOOKUP(TrendSheetStgData[Population]&amp;TrendSheetStgData[Cost Basis]&amp;TrendSheetStgData[Period]&amp;TrendSheetStgData[Trend],TrendSheetPrdData[#All],9,FALSE),0)</f>
        <v>0</v>
      </c>
      <c r="J39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4" s="5">
        <f>VLOOKUP(TrendSheetStgData[Population]&amp;TrendSheetStgData[Trend],Threshold[#All],4,FALSE)</f>
        <v>10</v>
      </c>
      <c r="L3954" s="5">
        <f>VLOOKUP(TrendSheetStgData[Population]&amp;TrendSheetStgData[Trend],Threshold[#All],5,FALSE)</f>
        <v>5</v>
      </c>
      <c r="M39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5" spans="1:13" x14ac:dyDescent="0.25">
      <c r="A3955" t="s">
        <v>118</v>
      </c>
      <c r="B3955" t="s">
        <v>118</v>
      </c>
      <c r="C3955" t="s">
        <v>91</v>
      </c>
      <c r="D3955" s="1" t="s">
        <v>98</v>
      </c>
      <c r="E3955" t="s">
        <v>93</v>
      </c>
      <c r="F3955" t="s">
        <v>16</v>
      </c>
      <c r="G3955">
        <v>5</v>
      </c>
      <c r="H3955">
        <v>1</v>
      </c>
      <c r="I3955" s="5">
        <f>IFERROR(VLOOKUP(TrendSheetStgData[Population]&amp;TrendSheetStgData[Cost Basis]&amp;TrendSheetStgData[Period]&amp;TrendSheetStgData[Trend],TrendSheetPrdData[#All],9,FALSE),0)</f>
        <v>1</v>
      </c>
      <c r="J39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5" s="5">
        <f>VLOOKUP(TrendSheetStgData[Population]&amp;TrendSheetStgData[Trend],Threshold[#All],4,FALSE)</f>
        <v>10</v>
      </c>
      <c r="L3955" s="5">
        <f>VLOOKUP(TrendSheetStgData[Population]&amp;TrendSheetStgData[Trend],Threshold[#All],5,FALSE)</f>
        <v>5</v>
      </c>
      <c r="M39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6" spans="1:13" x14ac:dyDescent="0.25">
      <c r="A3956" t="s">
        <v>118</v>
      </c>
      <c r="B3956" t="s">
        <v>118</v>
      </c>
      <c r="C3956" t="s">
        <v>91</v>
      </c>
      <c r="D3956" s="1" t="s">
        <v>99</v>
      </c>
      <c r="E3956" t="s">
        <v>93</v>
      </c>
      <c r="F3956" t="s">
        <v>16</v>
      </c>
      <c r="G3956">
        <v>5</v>
      </c>
      <c r="H3956">
        <v>3</v>
      </c>
      <c r="I3956" s="5">
        <f>IFERROR(VLOOKUP(TrendSheetStgData[Population]&amp;TrendSheetStgData[Cost Basis]&amp;TrendSheetStgData[Period]&amp;TrendSheetStgData[Trend],TrendSheetPrdData[#All],9,FALSE),0)</f>
        <v>2</v>
      </c>
      <c r="J39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3956" s="5">
        <f>VLOOKUP(TrendSheetStgData[Population]&amp;TrendSheetStgData[Trend],Threshold[#All],4,FALSE)</f>
        <v>10</v>
      </c>
      <c r="L3956" s="5">
        <f>VLOOKUP(TrendSheetStgData[Population]&amp;TrendSheetStgData[Trend],Threshold[#All],5,FALSE)</f>
        <v>5</v>
      </c>
      <c r="M39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57" spans="1:13" x14ac:dyDescent="0.25">
      <c r="A3957" t="s">
        <v>118</v>
      </c>
      <c r="B3957" t="s">
        <v>118</v>
      </c>
      <c r="C3957" t="s">
        <v>91</v>
      </c>
      <c r="D3957" s="1" t="s">
        <v>100</v>
      </c>
      <c r="E3957" t="s">
        <v>93</v>
      </c>
      <c r="F3957" t="s">
        <v>16</v>
      </c>
      <c r="G3957">
        <v>5</v>
      </c>
      <c r="H3957">
        <v>1</v>
      </c>
      <c r="I3957" s="5">
        <f>IFERROR(VLOOKUP(TrendSheetStgData[Population]&amp;TrendSheetStgData[Cost Basis]&amp;TrendSheetStgData[Period]&amp;TrendSheetStgData[Trend],TrendSheetPrdData[#All],9,FALSE),0)</f>
        <v>1</v>
      </c>
      <c r="J39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7" s="5">
        <f>VLOOKUP(TrendSheetStgData[Population]&amp;TrendSheetStgData[Trend],Threshold[#All],4,FALSE)</f>
        <v>10</v>
      </c>
      <c r="L3957" s="5">
        <f>VLOOKUP(TrendSheetStgData[Population]&amp;TrendSheetStgData[Trend],Threshold[#All],5,FALSE)</f>
        <v>5</v>
      </c>
      <c r="M39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8" spans="1:13" x14ac:dyDescent="0.25">
      <c r="A3958" t="s">
        <v>118</v>
      </c>
      <c r="B3958" t="s">
        <v>118</v>
      </c>
      <c r="C3958" t="s">
        <v>91</v>
      </c>
      <c r="D3958" s="1" t="s">
        <v>101</v>
      </c>
      <c r="E3958" t="s">
        <v>93</v>
      </c>
      <c r="F3958" t="s">
        <v>16</v>
      </c>
      <c r="G3958">
        <v>5</v>
      </c>
      <c r="H3958">
        <v>0</v>
      </c>
      <c r="I3958" s="5">
        <f>IFERROR(VLOOKUP(TrendSheetStgData[Population]&amp;TrendSheetStgData[Cost Basis]&amp;TrendSheetStgData[Period]&amp;TrendSheetStgData[Trend],TrendSheetPrdData[#All],9,FALSE),0)</f>
        <v>0</v>
      </c>
      <c r="J39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8" s="5">
        <f>VLOOKUP(TrendSheetStgData[Population]&amp;TrendSheetStgData[Trend],Threshold[#All],4,FALSE)</f>
        <v>10</v>
      </c>
      <c r="L3958" s="5">
        <f>VLOOKUP(TrendSheetStgData[Population]&amp;TrendSheetStgData[Trend],Threshold[#All],5,FALSE)</f>
        <v>5</v>
      </c>
      <c r="M39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59" spans="1:13" x14ac:dyDescent="0.25">
      <c r="A3959" t="s">
        <v>118</v>
      </c>
      <c r="B3959" t="s">
        <v>118</v>
      </c>
      <c r="C3959" t="s">
        <v>91</v>
      </c>
      <c r="D3959" s="1" t="s">
        <v>102</v>
      </c>
      <c r="E3959" t="s">
        <v>93</v>
      </c>
      <c r="F3959" t="s">
        <v>16</v>
      </c>
      <c r="G3959">
        <v>5</v>
      </c>
      <c r="H3959">
        <v>0</v>
      </c>
      <c r="I3959" s="5">
        <f>IFERROR(VLOOKUP(TrendSheetStgData[Population]&amp;TrendSheetStgData[Cost Basis]&amp;TrendSheetStgData[Period]&amp;TrendSheetStgData[Trend],TrendSheetPrdData[#All],9,FALSE),0)</f>
        <v>0</v>
      </c>
      <c r="J39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59" s="5">
        <f>VLOOKUP(TrendSheetStgData[Population]&amp;TrendSheetStgData[Trend],Threshold[#All],4,FALSE)</f>
        <v>10</v>
      </c>
      <c r="L3959" s="5">
        <f>VLOOKUP(TrendSheetStgData[Population]&amp;TrendSheetStgData[Trend],Threshold[#All],5,FALSE)</f>
        <v>5</v>
      </c>
      <c r="M39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0" spans="1:13" x14ac:dyDescent="0.25">
      <c r="A3960" t="s">
        <v>118</v>
      </c>
      <c r="B3960" t="s">
        <v>118</v>
      </c>
      <c r="C3960" t="s">
        <v>91</v>
      </c>
      <c r="D3960" s="1" t="s">
        <v>103</v>
      </c>
      <c r="E3960" t="s">
        <v>93</v>
      </c>
      <c r="F3960" t="s">
        <v>16</v>
      </c>
      <c r="G3960">
        <v>5</v>
      </c>
      <c r="H3960">
        <v>0</v>
      </c>
      <c r="I3960" s="5">
        <f>IFERROR(VLOOKUP(TrendSheetStgData[Population]&amp;TrendSheetStgData[Cost Basis]&amp;TrendSheetStgData[Period]&amp;TrendSheetStgData[Trend],TrendSheetPrdData[#All],9,FALSE),0)</f>
        <v>0</v>
      </c>
      <c r="J39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0" s="5">
        <f>VLOOKUP(TrendSheetStgData[Population]&amp;TrendSheetStgData[Trend],Threshold[#All],4,FALSE)</f>
        <v>10</v>
      </c>
      <c r="L3960" s="5">
        <f>VLOOKUP(TrendSheetStgData[Population]&amp;TrendSheetStgData[Trend],Threshold[#All],5,FALSE)</f>
        <v>5</v>
      </c>
      <c r="M39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1" spans="1:13" x14ac:dyDescent="0.25">
      <c r="A3961" t="s">
        <v>118</v>
      </c>
      <c r="B3961" t="s">
        <v>118</v>
      </c>
      <c r="C3961" t="s">
        <v>91</v>
      </c>
      <c r="D3961" s="1" t="s">
        <v>104</v>
      </c>
      <c r="E3961" t="s">
        <v>93</v>
      </c>
      <c r="F3961" t="s">
        <v>16</v>
      </c>
      <c r="G3961">
        <v>5</v>
      </c>
      <c r="H3961">
        <v>0</v>
      </c>
      <c r="I3961" s="5">
        <f>IFERROR(VLOOKUP(TrendSheetStgData[Population]&amp;TrendSheetStgData[Cost Basis]&amp;TrendSheetStgData[Period]&amp;TrendSheetStgData[Trend],TrendSheetPrdData[#All],9,FALSE),0)</f>
        <v>0</v>
      </c>
      <c r="J39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1" s="5">
        <f>VLOOKUP(TrendSheetStgData[Population]&amp;TrendSheetStgData[Trend],Threshold[#All],4,FALSE)</f>
        <v>10</v>
      </c>
      <c r="L3961" s="5">
        <f>VLOOKUP(TrendSheetStgData[Population]&amp;TrendSheetStgData[Trend],Threshold[#All],5,FALSE)</f>
        <v>5</v>
      </c>
      <c r="M39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2" spans="1:13" x14ac:dyDescent="0.25">
      <c r="A3962" t="s">
        <v>118</v>
      </c>
      <c r="B3962" t="s">
        <v>118</v>
      </c>
      <c r="C3962" t="s">
        <v>91</v>
      </c>
      <c r="D3962" s="1" t="s">
        <v>105</v>
      </c>
      <c r="E3962" t="s">
        <v>93</v>
      </c>
      <c r="F3962" t="s">
        <v>16</v>
      </c>
      <c r="G3962">
        <v>5</v>
      </c>
      <c r="H3962">
        <v>0</v>
      </c>
      <c r="I3962" s="5">
        <f>IFERROR(VLOOKUP(TrendSheetStgData[Population]&amp;TrendSheetStgData[Cost Basis]&amp;TrendSheetStgData[Period]&amp;TrendSheetStgData[Trend],TrendSheetPrdData[#All],9,FALSE),0)</f>
        <v>0</v>
      </c>
      <c r="J39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2" s="5">
        <f>VLOOKUP(TrendSheetStgData[Population]&amp;TrendSheetStgData[Trend],Threshold[#All],4,FALSE)</f>
        <v>10</v>
      </c>
      <c r="L3962" s="5">
        <f>VLOOKUP(TrendSheetStgData[Population]&amp;TrendSheetStgData[Trend],Threshold[#All],5,FALSE)</f>
        <v>5</v>
      </c>
      <c r="M39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3" spans="1:13" x14ac:dyDescent="0.25">
      <c r="A3963" t="s">
        <v>118</v>
      </c>
      <c r="B3963" t="s">
        <v>118</v>
      </c>
      <c r="C3963" t="s">
        <v>91</v>
      </c>
      <c r="D3963" s="1" t="s">
        <v>106</v>
      </c>
      <c r="E3963" t="s">
        <v>93</v>
      </c>
      <c r="F3963" t="s">
        <v>16</v>
      </c>
      <c r="G3963">
        <v>5</v>
      </c>
      <c r="H3963">
        <v>1</v>
      </c>
      <c r="I3963" s="5">
        <f>IFERROR(VLOOKUP(TrendSheetStgData[Population]&amp;TrendSheetStgData[Cost Basis]&amp;TrendSheetStgData[Period]&amp;TrendSheetStgData[Trend],TrendSheetPrdData[#All],9,FALSE),0)</f>
        <v>1</v>
      </c>
      <c r="J39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3" s="5">
        <f>VLOOKUP(TrendSheetStgData[Population]&amp;TrendSheetStgData[Trend],Threshold[#All],4,FALSE)</f>
        <v>10</v>
      </c>
      <c r="L3963" s="5">
        <f>VLOOKUP(TrendSheetStgData[Population]&amp;TrendSheetStgData[Trend],Threshold[#All],5,FALSE)</f>
        <v>5</v>
      </c>
      <c r="M39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4" spans="1:13" x14ac:dyDescent="0.25">
      <c r="A3964" t="s">
        <v>118</v>
      </c>
      <c r="B3964" t="s">
        <v>118</v>
      </c>
      <c r="C3964" t="s">
        <v>91</v>
      </c>
      <c r="D3964" s="1" t="s">
        <v>107</v>
      </c>
      <c r="E3964" t="s">
        <v>93</v>
      </c>
      <c r="F3964" t="s">
        <v>16</v>
      </c>
      <c r="G3964">
        <v>5</v>
      </c>
      <c r="H3964">
        <v>0</v>
      </c>
      <c r="I3964" s="5">
        <f>IFERROR(VLOOKUP(TrendSheetStgData[Population]&amp;TrendSheetStgData[Cost Basis]&amp;TrendSheetStgData[Period]&amp;TrendSheetStgData[Trend],TrendSheetPrdData[#All],9,FALSE),0)</f>
        <v>0</v>
      </c>
      <c r="J39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4" s="5">
        <f>VLOOKUP(TrendSheetStgData[Population]&amp;TrendSheetStgData[Trend],Threshold[#All],4,FALSE)</f>
        <v>10</v>
      </c>
      <c r="L3964" s="5">
        <f>VLOOKUP(TrendSheetStgData[Population]&amp;TrendSheetStgData[Trend],Threshold[#All],5,FALSE)</f>
        <v>5</v>
      </c>
      <c r="M39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5" spans="1:13" x14ac:dyDescent="0.25">
      <c r="A3965" t="s">
        <v>118</v>
      </c>
      <c r="B3965" t="s">
        <v>118</v>
      </c>
      <c r="C3965" t="s">
        <v>91</v>
      </c>
      <c r="D3965" s="1" t="s">
        <v>108</v>
      </c>
      <c r="E3965" t="s">
        <v>93</v>
      </c>
      <c r="F3965" t="s">
        <v>16</v>
      </c>
      <c r="G3965">
        <v>5</v>
      </c>
      <c r="H3965">
        <v>0</v>
      </c>
      <c r="I3965" s="5">
        <f>IFERROR(VLOOKUP(TrendSheetStgData[Population]&amp;TrendSheetStgData[Cost Basis]&amp;TrendSheetStgData[Period]&amp;TrendSheetStgData[Trend],TrendSheetPrdData[#All],9,FALSE),0)</f>
        <v>0</v>
      </c>
      <c r="J39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5" s="5">
        <f>VLOOKUP(TrendSheetStgData[Population]&amp;TrendSheetStgData[Trend],Threshold[#All],4,FALSE)</f>
        <v>10</v>
      </c>
      <c r="L3965" s="5">
        <f>VLOOKUP(TrendSheetStgData[Population]&amp;TrendSheetStgData[Trend],Threshold[#All],5,FALSE)</f>
        <v>5</v>
      </c>
      <c r="M39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6" spans="1:13" x14ac:dyDescent="0.25">
      <c r="A3966" t="s">
        <v>118</v>
      </c>
      <c r="B3966" t="s">
        <v>118</v>
      </c>
      <c r="C3966" t="s">
        <v>91</v>
      </c>
      <c r="D3966" s="1" t="s">
        <v>109</v>
      </c>
      <c r="E3966" t="s">
        <v>93</v>
      </c>
      <c r="F3966" t="s">
        <v>16</v>
      </c>
      <c r="G3966">
        <v>5</v>
      </c>
      <c r="H3966">
        <v>0</v>
      </c>
      <c r="I3966" s="5">
        <f>IFERROR(VLOOKUP(TrendSheetStgData[Population]&amp;TrendSheetStgData[Cost Basis]&amp;TrendSheetStgData[Period]&amp;TrendSheetStgData[Trend],TrendSheetPrdData[#All],9,FALSE),0)</f>
        <v>0</v>
      </c>
      <c r="J39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6" s="5">
        <f>VLOOKUP(TrendSheetStgData[Population]&amp;TrendSheetStgData[Trend],Threshold[#All],4,FALSE)</f>
        <v>10</v>
      </c>
      <c r="L3966" s="5">
        <f>VLOOKUP(TrendSheetStgData[Population]&amp;TrendSheetStgData[Trend],Threshold[#All],5,FALSE)</f>
        <v>5</v>
      </c>
      <c r="M39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7" spans="1:13" x14ac:dyDescent="0.25">
      <c r="A3967" t="s">
        <v>118</v>
      </c>
      <c r="B3967" t="s">
        <v>118</v>
      </c>
      <c r="C3967" t="s">
        <v>91</v>
      </c>
      <c r="D3967" s="1" t="s">
        <v>110</v>
      </c>
      <c r="E3967" t="s">
        <v>93</v>
      </c>
      <c r="F3967" t="s">
        <v>16</v>
      </c>
      <c r="G3967">
        <v>5</v>
      </c>
      <c r="H3967">
        <v>0</v>
      </c>
      <c r="I3967" s="5">
        <f>IFERROR(VLOOKUP(TrendSheetStgData[Population]&amp;TrendSheetStgData[Cost Basis]&amp;TrendSheetStgData[Period]&amp;TrendSheetStgData[Trend],TrendSheetPrdData[#All],9,FALSE),0)</f>
        <v>0</v>
      </c>
      <c r="J39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7" s="5">
        <f>VLOOKUP(TrendSheetStgData[Population]&amp;TrendSheetStgData[Trend],Threshold[#All],4,FALSE)</f>
        <v>10</v>
      </c>
      <c r="L3967" s="5">
        <f>VLOOKUP(TrendSheetStgData[Population]&amp;TrendSheetStgData[Trend],Threshold[#All],5,FALSE)</f>
        <v>5</v>
      </c>
      <c r="M39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8" spans="1:13" x14ac:dyDescent="0.25">
      <c r="A3968" t="s">
        <v>118</v>
      </c>
      <c r="B3968" t="s">
        <v>118</v>
      </c>
      <c r="C3968" t="s">
        <v>91</v>
      </c>
      <c r="D3968" s="1" t="s">
        <v>111</v>
      </c>
      <c r="E3968" t="s">
        <v>93</v>
      </c>
      <c r="F3968" t="s">
        <v>16</v>
      </c>
      <c r="G3968">
        <v>5</v>
      </c>
      <c r="H3968">
        <v>0</v>
      </c>
      <c r="I3968" s="5">
        <f>IFERROR(VLOOKUP(TrendSheetStgData[Population]&amp;TrendSheetStgData[Cost Basis]&amp;TrendSheetStgData[Period]&amp;TrendSheetStgData[Trend],TrendSheetPrdData[#All],9,FALSE),0)</f>
        <v>0</v>
      </c>
      <c r="J39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68" s="5">
        <f>VLOOKUP(TrendSheetStgData[Population]&amp;TrendSheetStgData[Trend],Threshold[#All],4,FALSE)</f>
        <v>10</v>
      </c>
      <c r="L3968" s="5">
        <f>VLOOKUP(TrendSheetStgData[Population]&amp;TrendSheetStgData[Trend],Threshold[#All],5,FALSE)</f>
        <v>5</v>
      </c>
      <c r="M39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69" spans="1:13" x14ac:dyDescent="0.25">
      <c r="A3969" t="s">
        <v>118</v>
      </c>
      <c r="B3969" t="s">
        <v>118</v>
      </c>
      <c r="C3969" t="s">
        <v>91</v>
      </c>
      <c r="D3969" s="1" t="s">
        <v>112</v>
      </c>
      <c r="E3969" t="s">
        <v>113</v>
      </c>
      <c r="F3969" t="s">
        <v>16</v>
      </c>
      <c r="G3969">
        <v>5</v>
      </c>
      <c r="H3969">
        <v>1</v>
      </c>
      <c r="I3969" s="5">
        <f>IFERROR(VLOOKUP(TrendSheetStgData[Population]&amp;TrendSheetStgData[Cost Basis]&amp;TrendSheetStgData[Period]&amp;TrendSheetStgData[Trend],TrendSheetPrdData[#All],9,FALSE),0)</f>
        <v>0</v>
      </c>
      <c r="J39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3969" s="5">
        <f>VLOOKUP(TrendSheetStgData[Population]&amp;TrendSheetStgData[Trend],Threshold[#All],4,FALSE)</f>
        <v>10</v>
      </c>
      <c r="L3969" s="5">
        <f>VLOOKUP(TrendSheetStgData[Population]&amp;TrendSheetStgData[Trend],Threshold[#All],5,FALSE)</f>
        <v>5</v>
      </c>
      <c r="M39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3970" spans="1:13" x14ac:dyDescent="0.25">
      <c r="A3970" t="s">
        <v>118</v>
      </c>
      <c r="B3970" t="s">
        <v>118</v>
      </c>
      <c r="C3970" t="s">
        <v>91</v>
      </c>
      <c r="D3970" s="1" t="s">
        <v>114</v>
      </c>
      <c r="E3970" t="s">
        <v>113</v>
      </c>
      <c r="F3970" t="s">
        <v>16</v>
      </c>
      <c r="G3970">
        <v>5</v>
      </c>
      <c r="H3970">
        <v>0</v>
      </c>
      <c r="I3970" s="5">
        <f>IFERROR(VLOOKUP(TrendSheetStgData[Population]&amp;TrendSheetStgData[Cost Basis]&amp;TrendSheetStgData[Period]&amp;TrendSheetStgData[Trend],TrendSheetPrdData[#All],9,FALSE),0)</f>
        <v>0</v>
      </c>
      <c r="J39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0" s="5">
        <f>VLOOKUP(TrendSheetStgData[Population]&amp;TrendSheetStgData[Trend],Threshold[#All],4,FALSE)</f>
        <v>10</v>
      </c>
      <c r="L3970" s="5">
        <f>VLOOKUP(TrendSheetStgData[Population]&amp;TrendSheetStgData[Trend],Threshold[#All],5,FALSE)</f>
        <v>5</v>
      </c>
      <c r="M39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1" spans="1:13" x14ac:dyDescent="0.25">
      <c r="A3971" t="s">
        <v>118</v>
      </c>
      <c r="B3971" t="s">
        <v>118</v>
      </c>
      <c r="C3971" t="s">
        <v>91</v>
      </c>
      <c r="D3971" s="1" t="s">
        <v>92</v>
      </c>
      <c r="E3971" t="s">
        <v>93</v>
      </c>
      <c r="F3971" t="s">
        <v>17</v>
      </c>
      <c r="G3971">
        <v>6</v>
      </c>
      <c r="H3971">
        <v>0</v>
      </c>
      <c r="I3971" s="5">
        <f>IFERROR(VLOOKUP(TrendSheetStgData[Population]&amp;TrendSheetStgData[Cost Basis]&amp;TrendSheetStgData[Period]&amp;TrendSheetStgData[Trend],TrendSheetPrdData[#All],9,FALSE),0)</f>
        <v>0</v>
      </c>
      <c r="J39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1" s="5">
        <f>VLOOKUP(TrendSheetStgData[Population]&amp;TrendSheetStgData[Trend],Threshold[#All],4,FALSE)</f>
        <v>10</v>
      </c>
      <c r="L3971" s="5">
        <f>VLOOKUP(TrendSheetStgData[Population]&amp;TrendSheetStgData[Trend],Threshold[#All],5,FALSE)</f>
        <v>5</v>
      </c>
      <c r="M39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2" spans="1:13" x14ac:dyDescent="0.25">
      <c r="A3972" t="s">
        <v>118</v>
      </c>
      <c r="B3972" t="s">
        <v>118</v>
      </c>
      <c r="C3972" t="s">
        <v>91</v>
      </c>
      <c r="D3972" s="1" t="s">
        <v>94</v>
      </c>
      <c r="E3972" t="s">
        <v>93</v>
      </c>
      <c r="F3972" t="s">
        <v>17</v>
      </c>
      <c r="G3972">
        <v>6</v>
      </c>
      <c r="H3972">
        <v>0</v>
      </c>
      <c r="I3972" s="5">
        <f>IFERROR(VLOOKUP(TrendSheetStgData[Population]&amp;TrendSheetStgData[Cost Basis]&amp;TrendSheetStgData[Period]&amp;TrendSheetStgData[Trend],TrendSheetPrdData[#All],9,FALSE),0)</f>
        <v>0</v>
      </c>
      <c r="J39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2" s="5">
        <f>VLOOKUP(TrendSheetStgData[Population]&amp;TrendSheetStgData[Trend],Threshold[#All],4,FALSE)</f>
        <v>10</v>
      </c>
      <c r="L3972" s="5">
        <f>VLOOKUP(TrendSheetStgData[Population]&amp;TrendSheetStgData[Trend],Threshold[#All],5,FALSE)</f>
        <v>5</v>
      </c>
      <c r="M39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3" spans="1:13" x14ac:dyDescent="0.25">
      <c r="A3973" t="s">
        <v>118</v>
      </c>
      <c r="B3973" t="s">
        <v>118</v>
      </c>
      <c r="C3973" t="s">
        <v>91</v>
      </c>
      <c r="D3973" s="1" t="s">
        <v>95</v>
      </c>
      <c r="E3973" t="s">
        <v>93</v>
      </c>
      <c r="F3973" t="s">
        <v>17</v>
      </c>
      <c r="G3973">
        <v>6</v>
      </c>
      <c r="H3973">
        <v>0</v>
      </c>
      <c r="I3973" s="5">
        <f>IFERROR(VLOOKUP(TrendSheetStgData[Population]&amp;TrendSheetStgData[Cost Basis]&amp;TrendSheetStgData[Period]&amp;TrendSheetStgData[Trend],TrendSheetPrdData[#All],9,FALSE),0)</f>
        <v>0</v>
      </c>
      <c r="J39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3" s="5">
        <f>VLOOKUP(TrendSheetStgData[Population]&amp;TrendSheetStgData[Trend],Threshold[#All],4,FALSE)</f>
        <v>10</v>
      </c>
      <c r="L3973" s="5">
        <f>VLOOKUP(TrendSheetStgData[Population]&amp;TrendSheetStgData[Trend],Threshold[#All],5,FALSE)</f>
        <v>5</v>
      </c>
      <c r="M39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4" spans="1:13" x14ac:dyDescent="0.25">
      <c r="A3974" t="s">
        <v>118</v>
      </c>
      <c r="B3974" t="s">
        <v>118</v>
      </c>
      <c r="C3974" t="s">
        <v>91</v>
      </c>
      <c r="D3974" s="1" t="s">
        <v>96</v>
      </c>
      <c r="E3974" t="s">
        <v>93</v>
      </c>
      <c r="F3974" t="s">
        <v>17</v>
      </c>
      <c r="G3974">
        <v>6</v>
      </c>
      <c r="H3974">
        <v>0</v>
      </c>
      <c r="I3974" s="5">
        <f>IFERROR(VLOOKUP(TrendSheetStgData[Population]&amp;TrendSheetStgData[Cost Basis]&amp;TrendSheetStgData[Period]&amp;TrendSheetStgData[Trend],TrendSheetPrdData[#All],9,FALSE),0)</f>
        <v>0</v>
      </c>
      <c r="J39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4" s="5">
        <f>VLOOKUP(TrendSheetStgData[Population]&amp;TrendSheetStgData[Trend],Threshold[#All],4,FALSE)</f>
        <v>10</v>
      </c>
      <c r="L3974" s="5">
        <f>VLOOKUP(TrendSheetStgData[Population]&amp;TrendSheetStgData[Trend],Threshold[#All],5,FALSE)</f>
        <v>5</v>
      </c>
      <c r="M39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5" spans="1:13" x14ac:dyDescent="0.25">
      <c r="A3975" t="s">
        <v>118</v>
      </c>
      <c r="B3975" t="s">
        <v>118</v>
      </c>
      <c r="C3975" t="s">
        <v>91</v>
      </c>
      <c r="D3975" s="1" t="s">
        <v>97</v>
      </c>
      <c r="E3975" t="s">
        <v>93</v>
      </c>
      <c r="F3975" t="s">
        <v>17</v>
      </c>
      <c r="G3975">
        <v>6</v>
      </c>
      <c r="H3975">
        <v>0</v>
      </c>
      <c r="I3975" s="5">
        <f>IFERROR(VLOOKUP(TrendSheetStgData[Population]&amp;TrendSheetStgData[Cost Basis]&amp;TrendSheetStgData[Period]&amp;TrendSheetStgData[Trend],TrendSheetPrdData[#All],9,FALSE),0)</f>
        <v>0</v>
      </c>
      <c r="J39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5" s="5">
        <f>VLOOKUP(TrendSheetStgData[Population]&amp;TrendSheetStgData[Trend],Threshold[#All],4,FALSE)</f>
        <v>10</v>
      </c>
      <c r="L3975" s="5">
        <f>VLOOKUP(TrendSheetStgData[Population]&amp;TrendSheetStgData[Trend],Threshold[#All],5,FALSE)</f>
        <v>5</v>
      </c>
      <c r="M39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6" spans="1:13" x14ac:dyDescent="0.25">
      <c r="A3976" t="s">
        <v>118</v>
      </c>
      <c r="B3976" t="s">
        <v>118</v>
      </c>
      <c r="C3976" t="s">
        <v>91</v>
      </c>
      <c r="D3976" s="1" t="s">
        <v>98</v>
      </c>
      <c r="E3976" t="s">
        <v>93</v>
      </c>
      <c r="F3976" t="s">
        <v>17</v>
      </c>
      <c r="G3976">
        <v>6</v>
      </c>
      <c r="H3976">
        <v>0</v>
      </c>
      <c r="I3976" s="5">
        <f>IFERROR(VLOOKUP(TrendSheetStgData[Population]&amp;TrendSheetStgData[Cost Basis]&amp;TrendSheetStgData[Period]&amp;TrendSheetStgData[Trend],TrendSheetPrdData[#All],9,FALSE),0)</f>
        <v>0</v>
      </c>
      <c r="J39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6" s="5">
        <f>VLOOKUP(TrendSheetStgData[Population]&amp;TrendSheetStgData[Trend],Threshold[#All],4,FALSE)</f>
        <v>10</v>
      </c>
      <c r="L3976" s="5">
        <f>VLOOKUP(TrendSheetStgData[Population]&amp;TrendSheetStgData[Trend],Threshold[#All],5,FALSE)</f>
        <v>5</v>
      </c>
      <c r="M39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7" spans="1:13" x14ac:dyDescent="0.25">
      <c r="A3977" t="s">
        <v>118</v>
      </c>
      <c r="B3977" t="s">
        <v>118</v>
      </c>
      <c r="C3977" t="s">
        <v>91</v>
      </c>
      <c r="D3977" s="1" t="s">
        <v>99</v>
      </c>
      <c r="E3977" t="s">
        <v>93</v>
      </c>
      <c r="F3977" t="s">
        <v>17</v>
      </c>
      <c r="G3977">
        <v>6</v>
      </c>
      <c r="H3977">
        <v>0</v>
      </c>
      <c r="I3977" s="5">
        <f>IFERROR(VLOOKUP(TrendSheetStgData[Population]&amp;TrendSheetStgData[Cost Basis]&amp;TrendSheetStgData[Period]&amp;TrendSheetStgData[Trend],TrendSheetPrdData[#All],9,FALSE),0)</f>
        <v>0</v>
      </c>
      <c r="J39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7" s="5">
        <f>VLOOKUP(TrendSheetStgData[Population]&amp;TrendSheetStgData[Trend],Threshold[#All],4,FALSE)</f>
        <v>10</v>
      </c>
      <c r="L3977" s="5">
        <f>VLOOKUP(TrendSheetStgData[Population]&amp;TrendSheetStgData[Trend],Threshold[#All],5,FALSE)</f>
        <v>5</v>
      </c>
      <c r="M39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8" spans="1:13" x14ac:dyDescent="0.25">
      <c r="A3978" t="s">
        <v>118</v>
      </c>
      <c r="B3978" t="s">
        <v>118</v>
      </c>
      <c r="C3978" t="s">
        <v>91</v>
      </c>
      <c r="D3978" s="1" t="s">
        <v>100</v>
      </c>
      <c r="E3978" t="s">
        <v>93</v>
      </c>
      <c r="F3978" t="s">
        <v>17</v>
      </c>
      <c r="G3978">
        <v>6</v>
      </c>
      <c r="H3978">
        <v>0</v>
      </c>
      <c r="I3978" s="5">
        <f>IFERROR(VLOOKUP(TrendSheetStgData[Population]&amp;TrendSheetStgData[Cost Basis]&amp;TrendSheetStgData[Period]&amp;TrendSheetStgData[Trend],TrendSheetPrdData[#All],9,FALSE),0)</f>
        <v>0</v>
      </c>
      <c r="J39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8" s="5">
        <f>VLOOKUP(TrendSheetStgData[Population]&amp;TrendSheetStgData[Trend],Threshold[#All],4,FALSE)</f>
        <v>10</v>
      </c>
      <c r="L3978" s="5">
        <f>VLOOKUP(TrendSheetStgData[Population]&amp;TrendSheetStgData[Trend],Threshold[#All],5,FALSE)</f>
        <v>5</v>
      </c>
      <c r="M39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79" spans="1:13" x14ac:dyDescent="0.25">
      <c r="A3979" t="s">
        <v>118</v>
      </c>
      <c r="B3979" t="s">
        <v>118</v>
      </c>
      <c r="C3979" t="s">
        <v>91</v>
      </c>
      <c r="D3979" s="1" t="s">
        <v>101</v>
      </c>
      <c r="E3979" t="s">
        <v>93</v>
      </c>
      <c r="F3979" t="s">
        <v>17</v>
      </c>
      <c r="G3979">
        <v>6</v>
      </c>
      <c r="H3979">
        <v>20517.099999999999</v>
      </c>
      <c r="I3979" s="5">
        <f>IFERROR(VLOOKUP(TrendSheetStgData[Population]&amp;TrendSheetStgData[Cost Basis]&amp;TrendSheetStgData[Period]&amp;TrendSheetStgData[Trend],TrendSheetPrdData[#All],9,FALSE),0)</f>
        <v>20517.099999999999</v>
      </c>
      <c r="J39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79" s="5">
        <f>VLOOKUP(TrendSheetStgData[Population]&amp;TrendSheetStgData[Trend],Threshold[#All],4,FALSE)</f>
        <v>10</v>
      </c>
      <c r="L3979" s="5">
        <f>VLOOKUP(TrendSheetStgData[Population]&amp;TrendSheetStgData[Trend],Threshold[#All],5,FALSE)</f>
        <v>5</v>
      </c>
      <c r="M39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0" spans="1:13" x14ac:dyDescent="0.25">
      <c r="A3980" t="s">
        <v>118</v>
      </c>
      <c r="B3980" t="s">
        <v>118</v>
      </c>
      <c r="C3980" t="s">
        <v>91</v>
      </c>
      <c r="D3980" s="1" t="s">
        <v>102</v>
      </c>
      <c r="E3980" t="s">
        <v>93</v>
      </c>
      <c r="F3980" t="s">
        <v>17</v>
      </c>
      <c r="G3980">
        <v>6</v>
      </c>
      <c r="H3980">
        <v>0</v>
      </c>
      <c r="I3980" s="5">
        <f>IFERROR(VLOOKUP(TrendSheetStgData[Population]&amp;TrendSheetStgData[Cost Basis]&amp;TrendSheetStgData[Period]&amp;TrendSheetStgData[Trend],TrendSheetPrdData[#All],9,FALSE),0)</f>
        <v>0</v>
      </c>
      <c r="J39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0" s="5">
        <f>VLOOKUP(TrendSheetStgData[Population]&amp;TrendSheetStgData[Trend],Threshold[#All],4,FALSE)</f>
        <v>10</v>
      </c>
      <c r="L3980" s="5">
        <f>VLOOKUP(TrendSheetStgData[Population]&amp;TrendSheetStgData[Trend],Threshold[#All],5,FALSE)</f>
        <v>5</v>
      </c>
      <c r="M39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1" spans="1:13" x14ac:dyDescent="0.25">
      <c r="A3981" t="s">
        <v>118</v>
      </c>
      <c r="B3981" t="s">
        <v>118</v>
      </c>
      <c r="C3981" t="s">
        <v>91</v>
      </c>
      <c r="D3981" s="1" t="s">
        <v>103</v>
      </c>
      <c r="E3981" t="s">
        <v>93</v>
      </c>
      <c r="F3981" t="s">
        <v>17</v>
      </c>
      <c r="G3981">
        <v>6</v>
      </c>
      <c r="H3981">
        <v>0</v>
      </c>
      <c r="I3981" s="5">
        <f>IFERROR(VLOOKUP(TrendSheetStgData[Population]&amp;TrendSheetStgData[Cost Basis]&amp;TrendSheetStgData[Period]&amp;TrendSheetStgData[Trend],TrendSheetPrdData[#All],9,FALSE),0)</f>
        <v>0</v>
      </c>
      <c r="J39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1" s="5">
        <f>VLOOKUP(TrendSheetStgData[Population]&amp;TrendSheetStgData[Trend],Threshold[#All],4,FALSE)</f>
        <v>10</v>
      </c>
      <c r="L3981" s="5">
        <f>VLOOKUP(TrendSheetStgData[Population]&amp;TrendSheetStgData[Trend],Threshold[#All],5,FALSE)</f>
        <v>5</v>
      </c>
      <c r="M39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2" spans="1:13" x14ac:dyDescent="0.25">
      <c r="A3982" t="s">
        <v>118</v>
      </c>
      <c r="B3982" t="s">
        <v>118</v>
      </c>
      <c r="C3982" t="s">
        <v>91</v>
      </c>
      <c r="D3982" s="1" t="s">
        <v>104</v>
      </c>
      <c r="E3982" t="s">
        <v>93</v>
      </c>
      <c r="F3982" t="s">
        <v>17</v>
      </c>
      <c r="G3982">
        <v>6</v>
      </c>
      <c r="H3982">
        <v>0</v>
      </c>
      <c r="I3982" s="5">
        <f>IFERROR(VLOOKUP(TrendSheetStgData[Population]&amp;TrendSheetStgData[Cost Basis]&amp;TrendSheetStgData[Period]&amp;TrendSheetStgData[Trend],TrendSheetPrdData[#All],9,FALSE),0)</f>
        <v>0</v>
      </c>
      <c r="J39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2" s="5">
        <f>VLOOKUP(TrendSheetStgData[Population]&amp;TrendSheetStgData[Trend],Threshold[#All],4,FALSE)</f>
        <v>10</v>
      </c>
      <c r="L3982" s="5">
        <f>VLOOKUP(TrendSheetStgData[Population]&amp;TrendSheetStgData[Trend],Threshold[#All],5,FALSE)</f>
        <v>5</v>
      </c>
      <c r="M39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3" spans="1:13" x14ac:dyDescent="0.25">
      <c r="A3983" t="s">
        <v>118</v>
      </c>
      <c r="B3983" t="s">
        <v>118</v>
      </c>
      <c r="C3983" t="s">
        <v>91</v>
      </c>
      <c r="D3983" s="1" t="s">
        <v>105</v>
      </c>
      <c r="E3983" t="s">
        <v>93</v>
      </c>
      <c r="F3983" t="s">
        <v>17</v>
      </c>
      <c r="G3983">
        <v>6</v>
      </c>
      <c r="H3983">
        <v>18969.78</v>
      </c>
      <c r="I3983" s="5">
        <f>IFERROR(VLOOKUP(TrendSheetStgData[Population]&amp;TrendSheetStgData[Cost Basis]&amp;TrendSheetStgData[Period]&amp;TrendSheetStgData[Trend],TrendSheetPrdData[#All],9,FALSE),0)</f>
        <v>18969.78</v>
      </c>
      <c r="J39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3" s="5">
        <f>VLOOKUP(TrendSheetStgData[Population]&amp;TrendSheetStgData[Trend],Threshold[#All],4,FALSE)</f>
        <v>10</v>
      </c>
      <c r="L3983" s="5">
        <f>VLOOKUP(TrendSheetStgData[Population]&amp;TrendSheetStgData[Trend],Threshold[#All],5,FALSE)</f>
        <v>5</v>
      </c>
      <c r="M39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4" spans="1:13" x14ac:dyDescent="0.25">
      <c r="A3984" t="s">
        <v>118</v>
      </c>
      <c r="B3984" t="s">
        <v>118</v>
      </c>
      <c r="C3984" t="s">
        <v>91</v>
      </c>
      <c r="D3984" s="1" t="s">
        <v>106</v>
      </c>
      <c r="E3984" t="s">
        <v>93</v>
      </c>
      <c r="F3984" t="s">
        <v>17</v>
      </c>
      <c r="G3984">
        <v>6</v>
      </c>
      <c r="H3984">
        <v>0</v>
      </c>
      <c r="I3984" s="5">
        <f>IFERROR(VLOOKUP(TrendSheetStgData[Population]&amp;TrendSheetStgData[Cost Basis]&amp;TrendSheetStgData[Period]&amp;TrendSheetStgData[Trend],TrendSheetPrdData[#All],9,FALSE),0)</f>
        <v>0</v>
      </c>
      <c r="J39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4" s="5">
        <f>VLOOKUP(TrendSheetStgData[Population]&amp;TrendSheetStgData[Trend],Threshold[#All],4,FALSE)</f>
        <v>10</v>
      </c>
      <c r="L3984" s="5">
        <f>VLOOKUP(TrendSheetStgData[Population]&amp;TrendSheetStgData[Trend],Threshold[#All],5,FALSE)</f>
        <v>5</v>
      </c>
      <c r="M39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5" spans="1:13" x14ac:dyDescent="0.25">
      <c r="A3985" t="s">
        <v>118</v>
      </c>
      <c r="B3985" t="s">
        <v>118</v>
      </c>
      <c r="C3985" t="s">
        <v>91</v>
      </c>
      <c r="D3985" s="1" t="s">
        <v>107</v>
      </c>
      <c r="E3985" t="s">
        <v>93</v>
      </c>
      <c r="F3985" t="s">
        <v>17</v>
      </c>
      <c r="G3985">
        <v>6</v>
      </c>
      <c r="H3985">
        <v>0</v>
      </c>
      <c r="I3985" s="5">
        <f>IFERROR(VLOOKUP(TrendSheetStgData[Population]&amp;TrendSheetStgData[Cost Basis]&amp;TrendSheetStgData[Period]&amp;TrendSheetStgData[Trend],TrendSheetPrdData[#All],9,FALSE),0)</f>
        <v>0</v>
      </c>
      <c r="J39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5" s="5">
        <f>VLOOKUP(TrendSheetStgData[Population]&amp;TrendSheetStgData[Trend],Threshold[#All],4,FALSE)</f>
        <v>10</v>
      </c>
      <c r="L3985" s="5">
        <f>VLOOKUP(TrendSheetStgData[Population]&amp;TrendSheetStgData[Trend],Threshold[#All],5,FALSE)</f>
        <v>5</v>
      </c>
      <c r="M39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6" spans="1:13" x14ac:dyDescent="0.25">
      <c r="A3986" t="s">
        <v>118</v>
      </c>
      <c r="B3986" t="s">
        <v>118</v>
      </c>
      <c r="C3986" t="s">
        <v>91</v>
      </c>
      <c r="D3986" s="1" t="s">
        <v>108</v>
      </c>
      <c r="E3986" t="s">
        <v>93</v>
      </c>
      <c r="F3986" t="s">
        <v>17</v>
      </c>
      <c r="G3986">
        <v>6</v>
      </c>
      <c r="H3986">
        <v>0</v>
      </c>
      <c r="I3986" s="5">
        <f>IFERROR(VLOOKUP(TrendSheetStgData[Population]&amp;TrendSheetStgData[Cost Basis]&amp;TrendSheetStgData[Period]&amp;TrendSheetStgData[Trend],TrendSheetPrdData[#All],9,FALSE),0)</f>
        <v>0</v>
      </c>
      <c r="J39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6" s="5">
        <f>VLOOKUP(TrendSheetStgData[Population]&amp;TrendSheetStgData[Trend],Threshold[#All],4,FALSE)</f>
        <v>10</v>
      </c>
      <c r="L3986" s="5">
        <f>VLOOKUP(TrendSheetStgData[Population]&amp;TrendSheetStgData[Trend],Threshold[#All],5,FALSE)</f>
        <v>5</v>
      </c>
      <c r="M39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7" spans="1:13" x14ac:dyDescent="0.25">
      <c r="A3987" t="s">
        <v>118</v>
      </c>
      <c r="B3987" t="s">
        <v>118</v>
      </c>
      <c r="C3987" t="s">
        <v>91</v>
      </c>
      <c r="D3987" s="1" t="s">
        <v>109</v>
      </c>
      <c r="E3987" t="s">
        <v>93</v>
      </c>
      <c r="F3987" t="s">
        <v>17</v>
      </c>
      <c r="G3987">
        <v>6</v>
      </c>
      <c r="H3987">
        <v>0</v>
      </c>
      <c r="I3987" s="5">
        <f>IFERROR(VLOOKUP(TrendSheetStgData[Population]&amp;TrendSheetStgData[Cost Basis]&amp;TrendSheetStgData[Period]&amp;TrendSheetStgData[Trend],TrendSheetPrdData[#All],9,FALSE),0)</f>
        <v>0</v>
      </c>
      <c r="J39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7" s="5">
        <f>VLOOKUP(TrendSheetStgData[Population]&amp;TrendSheetStgData[Trend],Threshold[#All],4,FALSE)</f>
        <v>10</v>
      </c>
      <c r="L3987" s="5">
        <f>VLOOKUP(TrendSheetStgData[Population]&amp;TrendSheetStgData[Trend],Threshold[#All],5,FALSE)</f>
        <v>5</v>
      </c>
      <c r="M39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8" spans="1:13" x14ac:dyDescent="0.25">
      <c r="A3988" t="s">
        <v>118</v>
      </c>
      <c r="B3988" t="s">
        <v>118</v>
      </c>
      <c r="C3988" t="s">
        <v>91</v>
      </c>
      <c r="D3988" s="1" t="s">
        <v>110</v>
      </c>
      <c r="E3988" t="s">
        <v>93</v>
      </c>
      <c r="F3988" t="s">
        <v>17</v>
      </c>
      <c r="G3988">
        <v>6</v>
      </c>
      <c r="H3988">
        <v>0</v>
      </c>
      <c r="I3988" s="5">
        <f>IFERROR(VLOOKUP(TrendSheetStgData[Population]&amp;TrendSheetStgData[Cost Basis]&amp;TrendSheetStgData[Period]&amp;TrendSheetStgData[Trend],TrendSheetPrdData[#All],9,FALSE),0)</f>
        <v>0</v>
      </c>
      <c r="J39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8" s="5">
        <f>VLOOKUP(TrendSheetStgData[Population]&amp;TrendSheetStgData[Trend],Threshold[#All],4,FALSE)</f>
        <v>10</v>
      </c>
      <c r="L3988" s="5">
        <f>VLOOKUP(TrendSheetStgData[Population]&amp;TrendSheetStgData[Trend],Threshold[#All],5,FALSE)</f>
        <v>5</v>
      </c>
      <c r="M39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89" spans="1:13" x14ac:dyDescent="0.25">
      <c r="A3989" t="s">
        <v>118</v>
      </c>
      <c r="B3989" t="s">
        <v>118</v>
      </c>
      <c r="C3989" t="s">
        <v>91</v>
      </c>
      <c r="D3989" s="1" t="s">
        <v>111</v>
      </c>
      <c r="E3989" t="s">
        <v>93</v>
      </c>
      <c r="F3989" t="s">
        <v>17</v>
      </c>
      <c r="G3989">
        <v>6</v>
      </c>
      <c r="H3989">
        <v>0</v>
      </c>
      <c r="I3989" s="5">
        <f>IFERROR(VLOOKUP(TrendSheetStgData[Population]&amp;TrendSheetStgData[Cost Basis]&amp;TrendSheetStgData[Period]&amp;TrendSheetStgData[Trend],TrendSheetPrdData[#All],9,FALSE),0)</f>
        <v>0</v>
      </c>
      <c r="J39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89" s="5">
        <f>VLOOKUP(TrendSheetStgData[Population]&amp;TrendSheetStgData[Trend],Threshold[#All],4,FALSE)</f>
        <v>10</v>
      </c>
      <c r="L3989" s="5">
        <f>VLOOKUP(TrendSheetStgData[Population]&amp;TrendSheetStgData[Trend],Threshold[#All],5,FALSE)</f>
        <v>5</v>
      </c>
      <c r="M39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0" spans="1:13" x14ac:dyDescent="0.25">
      <c r="A3990" t="s">
        <v>118</v>
      </c>
      <c r="B3990" t="s">
        <v>118</v>
      </c>
      <c r="C3990" t="s">
        <v>91</v>
      </c>
      <c r="D3990" s="1" t="s">
        <v>112</v>
      </c>
      <c r="E3990" t="s">
        <v>113</v>
      </c>
      <c r="F3990" t="s">
        <v>17</v>
      </c>
      <c r="G3990">
        <v>6</v>
      </c>
      <c r="H3990">
        <v>0</v>
      </c>
      <c r="I3990" s="5">
        <f>IFERROR(VLOOKUP(TrendSheetStgData[Population]&amp;TrendSheetStgData[Cost Basis]&amp;TrendSheetStgData[Period]&amp;TrendSheetStgData[Trend],TrendSheetPrdData[#All],9,FALSE),0)</f>
        <v>0</v>
      </c>
      <c r="J39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0" s="5">
        <f>VLOOKUP(TrendSheetStgData[Population]&amp;TrendSheetStgData[Trend],Threshold[#All],4,FALSE)</f>
        <v>10</v>
      </c>
      <c r="L3990" s="5">
        <f>VLOOKUP(TrendSheetStgData[Population]&amp;TrendSheetStgData[Trend],Threshold[#All],5,FALSE)</f>
        <v>5</v>
      </c>
      <c r="M39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1" spans="1:13" x14ac:dyDescent="0.25">
      <c r="A3991" t="s">
        <v>118</v>
      </c>
      <c r="B3991" t="s">
        <v>118</v>
      </c>
      <c r="C3991" t="s">
        <v>91</v>
      </c>
      <c r="D3991" s="1" t="s">
        <v>114</v>
      </c>
      <c r="E3991" t="s">
        <v>113</v>
      </c>
      <c r="F3991" t="s">
        <v>17</v>
      </c>
      <c r="G3991">
        <v>6</v>
      </c>
      <c r="H3991">
        <v>0</v>
      </c>
      <c r="I3991" s="5">
        <f>IFERROR(VLOOKUP(TrendSheetStgData[Population]&amp;TrendSheetStgData[Cost Basis]&amp;TrendSheetStgData[Period]&amp;TrendSheetStgData[Trend],TrendSheetPrdData[#All],9,FALSE),0)</f>
        <v>0</v>
      </c>
      <c r="J39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1" s="5">
        <f>VLOOKUP(TrendSheetStgData[Population]&amp;TrendSheetStgData[Trend],Threshold[#All],4,FALSE)</f>
        <v>10</v>
      </c>
      <c r="L3991" s="5">
        <f>VLOOKUP(TrendSheetStgData[Population]&amp;TrendSheetStgData[Trend],Threshold[#All],5,FALSE)</f>
        <v>5</v>
      </c>
      <c r="M39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2" spans="1:13" x14ac:dyDescent="0.25">
      <c r="A3992" t="s">
        <v>118</v>
      </c>
      <c r="B3992" t="s">
        <v>118</v>
      </c>
      <c r="C3992" t="s">
        <v>91</v>
      </c>
      <c r="D3992" s="1" t="s">
        <v>92</v>
      </c>
      <c r="E3992" t="s">
        <v>93</v>
      </c>
      <c r="F3992" t="s">
        <v>18</v>
      </c>
      <c r="G3992">
        <v>7</v>
      </c>
      <c r="H3992">
        <v>0</v>
      </c>
      <c r="I3992" s="5">
        <f>IFERROR(VLOOKUP(TrendSheetStgData[Population]&amp;TrendSheetStgData[Cost Basis]&amp;TrendSheetStgData[Period]&amp;TrendSheetStgData[Trend],TrendSheetPrdData[#All],9,FALSE),0)</f>
        <v>0</v>
      </c>
      <c r="J39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2" s="5">
        <f>VLOOKUP(TrendSheetStgData[Population]&amp;TrendSheetStgData[Trend],Threshold[#All],4,FALSE)</f>
        <v>10</v>
      </c>
      <c r="L3992" s="5">
        <f>VLOOKUP(TrendSheetStgData[Population]&amp;TrendSheetStgData[Trend],Threshold[#All],5,FALSE)</f>
        <v>5</v>
      </c>
      <c r="M39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3" spans="1:13" x14ac:dyDescent="0.25">
      <c r="A3993" t="s">
        <v>118</v>
      </c>
      <c r="B3993" t="s">
        <v>118</v>
      </c>
      <c r="C3993" t="s">
        <v>91</v>
      </c>
      <c r="D3993" s="1" t="s">
        <v>94</v>
      </c>
      <c r="E3993" t="s">
        <v>93</v>
      </c>
      <c r="F3993" t="s">
        <v>18</v>
      </c>
      <c r="G3993">
        <v>7</v>
      </c>
      <c r="H3993">
        <v>0</v>
      </c>
      <c r="I3993" s="5">
        <f>IFERROR(VLOOKUP(TrendSheetStgData[Population]&amp;TrendSheetStgData[Cost Basis]&amp;TrendSheetStgData[Period]&amp;TrendSheetStgData[Trend],TrendSheetPrdData[#All],9,FALSE),0)</f>
        <v>0</v>
      </c>
      <c r="J39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3" s="5">
        <f>VLOOKUP(TrendSheetStgData[Population]&amp;TrendSheetStgData[Trend],Threshold[#All],4,FALSE)</f>
        <v>10</v>
      </c>
      <c r="L3993" s="5">
        <f>VLOOKUP(TrendSheetStgData[Population]&amp;TrendSheetStgData[Trend],Threshold[#All],5,FALSE)</f>
        <v>5</v>
      </c>
      <c r="M39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4" spans="1:13" x14ac:dyDescent="0.25">
      <c r="A3994" t="s">
        <v>118</v>
      </c>
      <c r="B3994" t="s">
        <v>118</v>
      </c>
      <c r="C3994" t="s">
        <v>91</v>
      </c>
      <c r="D3994" s="1" t="s">
        <v>95</v>
      </c>
      <c r="E3994" t="s">
        <v>93</v>
      </c>
      <c r="F3994" t="s">
        <v>18</v>
      </c>
      <c r="G3994">
        <v>7</v>
      </c>
      <c r="H3994">
        <v>0</v>
      </c>
      <c r="I3994" s="5">
        <f>IFERROR(VLOOKUP(TrendSheetStgData[Population]&amp;TrendSheetStgData[Cost Basis]&amp;TrendSheetStgData[Period]&amp;TrendSheetStgData[Trend],TrendSheetPrdData[#All],9,FALSE),0)</f>
        <v>0</v>
      </c>
      <c r="J39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4" s="5">
        <f>VLOOKUP(TrendSheetStgData[Population]&amp;TrendSheetStgData[Trend],Threshold[#All],4,FALSE)</f>
        <v>10</v>
      </c>
      <c r="L3994" s="5">
        <f>VLOOKUP(TrendSheetStgData[Population]&amp;TrendSheetStgData[Trend],Threshold[#All],5,FALSE)</f>
        <v>5</v>
      </c>
      <c r="M39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5" spans="1:13" x14ac:dyDescent="0.25">
      <c r="A3995" t="s">
        <v>118</v>
      </c>
      <c r="B3995" t="s">
        <v>118</v>
      </c>
      <c r="C3995" t="s">
        <v>91</v>
      </c>
      <c r="D3995" s="1" t="s">
        <v>96</v>
      </c>
      <c r="E3995" t="s">
        <v>93</v>
      </c>
      <c r="F3995" t="s">
        <v>18</v>
      </c>
      <c r="G3995">
        <v>7</v>
      </c>
      <c r="H3995">
        <v>0</v>
      </c>
      <c r="I3995" s="5">
        <f>IFERROR(VLOOKUP(TrendSheetStgData[Population]&amp;TrendSheetStgData[Cost Basis]&amp;TrendSheetStgData[Period]&amp;TrendSheetStgData[Trend],TrendSheetPrdData[#All],9,FALSE),0)</f>
        <v>0</v>
      </c>
      <c r="J39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5" s="5">
        <f>VLOOKUP(TrendSheetStgData[Population]&amp;TrendSheetStgData[Trend],Threshold[#All],4,FALSE)</f>
        <v>10</v>
      </c>
      <c r="L3995" s="5">
        <f>VLOOKUP(TrendSheetStgData[Population]&amp;TrendSheetStgData[Trend],Threshold[#All],5,FALSE)</f>
        <v>5</v>
      </c>
      <c r="M39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6" spans="1:13" x14ac:dyDescent="0.25">
      <c r="A3996" t="s">
        <v>118</v>
      </c>
      <c r="B3996" t="s">
        <v>118</v>
      </c>
      <c r="C3996" t="s">
        <v>91</v>
      </c>
      <c r="D3996" s="1" t="s">
        <v>97</v>
      </c>
      <c r="E3996" t="s">
        <v>93</v>
      </c>
      <c r="F3996" t="s">
        <v>18</v>
      </c>
      <c r="G3996">
        <v>7</v>
      </c>
      <c r="H3996">
        <v>0</v>
      </c>
      <c r="I3996" s="5">
        <f>IFERROR(VLOOKUP(TrendSheetStgData[Population]&amp;TrendSheetStgData[Cost Basis]&amp;TrendSheetStgData[Period]&amp;TrendSheetStgData[Trend],TrendSheetPrdData[#All],9,FALSE),0)</f>
        <v>0</v>
      </c>
      <c r="J39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6" s="5">
        <f>VLOOKUP(TrendSheetStgData[Population]&amp;TrendSheetStgData[Trend],Threshold[#All],4,FALSE)</f>
        <v>10</v>
      </c>
      <c r="L3996" s="5">
        <f>VLOOKUP(TrendSheetStgData[Population]&amp;TrendSheetStgData[Trend],Threshold[#All],5,FALSE)</f>
        <v>5</v>
      </c>
      <c r="M39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7" spans="1:13" x14ac:dyDescent="0.25">
      <c r="A3997" t="s">
        <v>118</v>
      </c>
      <c r="B3997" t="s">
        <v>118</v>
      </c>
      <c r="C3997" t="s">
        <v>91</v>
      </c>
      <c r="D3997" s="1" t="s">
        <v>98</v>
      </c>
      <c r="E3997" t="s">
        <v>93</v>
      </c>
      <c r="F3997" t="s">
        <v>18</v>
      </c>
      <c r="G3997">
        <v>7</v>
      </c>
      <c r="H3997">
        <v>0</v>
      </c>
      <c r="I3997" s="5">
        <f>IFERROR(VLOOKUP(TrendSheetStgData[Population]&amp;TrendSheetStgData[Cost Basis]&amp;TrendSheetStgData[Period]&amp;TrendSheetStgData[Trend],TrendSheetPrdData[#All],9,FALSE),0)</f>
        <v>0</v>
      </c>
      <c r="J39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7" s="5">
        <f>VLOOKUP(TrendSheetStgData[Population]&amp;TrendSheetStgData[Trend],Threshold[#All],4,FALSE)</f>
        <v>10</v>
      </c>
      <c r="L3997" s="5">
        <f>VLOOKUP(TrendSheetStgData[Population]&amp;TrendSheetStgData[Trend],Threshold[#All],5,FALSE)</f>
        <v>5</v>
      </c>
      <c r="M39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8" spans="1:13" x14ac:dyDescent="0.25">
      <c r="A3998" t="s">
        <v>118</v>
      </c>
      <c r="B3998" t="s">
        <v>118</v>
      </c>
      <c r="C3998" t="s">
        <v>91</v>
      </c>
      <c r="D3998" s="1" t="s">
        <v>99</v>
      </c>
      <c r="E3998" t="s">
        <v>93</v>
      </c>
      <c r="F3998" t="s">
        <v>18</v>
      </c>
      <c r="G3998">
        <v>7</v>
      </c>
      <c r="H3998">
        <v>0</v>
      </c>
      <c r="I3998" s="5">
        <f>IFERROR(VLOOKUP(TrendSheetStgData[Population]&amp;TrendSheetStgData[Cost Basis]&amp;TrendSheetStgData[Period]&amp;TrendSheetStgData[Trend],TrendSheetPrdData[#All],9,FALSE),0)</f>
        <v>0</v>
      </c>
      <c r="J39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8" s="5">
        <f>VLOOKUP(TrendSheetStgData[Population]&amp;TrendSheetStgData[Trend],Threshold[#All],4,FALSE)</f>
        <v>10</v>
      </c>
      <c r="L3998" s="5">
        <f>VLOOKUP(TrendSheetStgData[Population]&amp;TrendSheetStgData[Trend],Threshold[#All],5,FALSE)</f>
        <v>5</v>
      </c>
      <c r="M39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3999" spans="1:13" x14ac:dyDescent="0.25">
      <c r="A3999" t="s">
        <v>118</v>
      </c>
      <c r="B3999" t="s">
        <v>118</v>
      </c>
      <c r="C3999" t="s">
        <v>91</v>
      </c>
      <c r="D3999" s="1" t="s">
        <v>100</v>
      </c>
      <c r="E3999" t="s">
        <v>93</v>
      </c>
      <c r="F3999" t="s">
        <v>18</v>
      </c>
      <c r="G3999">
        <v>7</v>
      </c>
      <c r="H3999">
        <v>0</v>
      </c>
      <c r="I3999" s="5">
        <f>IFERROR(VLOOKUP(TrendSheetStgData[Population]&amp;TrendSheetStgData[Cost Basis]&amp;TrendSheetStgData[Period]&amp;TrendSheetStgData[Trend],TrendSheetPrdData[#All],9,FALSE),0)</f>
        <v>0</v>
      </c>
      <c r="J39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3999" s="5">
        <f>VLOOKUP(TrendSheetStgData[Population]&amp;TrendSheetStgData[Trend],Threshold[#All],4,FALSE)</f>
        <v>10</v>
      </c>
      <c r="L3999" s="5">
        <f>VLOOKUP(TrendSheetStgData[Population]&amp;TrendSheetStgData[Trend],Threshold[#All],5,FALSE)</f>
        <v>5</v>
      </c>
      <c r="M39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0" spans="1:13" x14ac:dyDescent="0.25">
      <c r="A4000" t="s">
        <v>118</v>
      </c>
      <c r="B4000" t="s">
        <v>118</v>
      </c>
      <c r="C4000" t="s">
        <v>91</v>
      </c>
      <c r="D4000" s="1" t="s">
        <v>101</v>
      </c>
      <c r="E4000" t="s">
        <v>93</v>
      </c>
      <c r="F4000" t="s">
        <v>18</v>
      </c>
      <c r="G4000">
        <v>7</v>
      </c>
      <c r="H4000">
        <v>2</v>
      </c>
      <c r="I4000" s="5">
        <f>IFERROR(VLOOKUP(TrendSheetStgData[Population]&amp;TrendSheetStgData[Cost Basis]&amp;TrendSheetStgData[Period]&amp;TrendSheetStgData[Trend],TrendSheetPrdData[#All],9,FALSE),0)</f>
        <v>2</v>
      </c>
      <c r="J40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0" s="5">
        <f>VLOOKUP(TrendSheetStgData[Population]&amp;TrendSheetStgData[Trend],Threshold[#All],4,FALSE)</f>
        <v>10</v>
      </c>
      <c r="L4000" s="5">
        <f>VLOOKUP(TrendSheetStgData[Population]&amp;TrendSheetStgData[Trend],Threshold[#All],5,FALSE)</f>
        <v>5</v>
      </c>
      <c r="M40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1" spans="1:13" x14ac:dyDescent="0.25">
      <c r="A4001" t="s">
        <v>118</v>
      </c>
      <c r="B4001" t="s">
        <v>118</v>
      </c>
      <c r="C4001" t="s">
        <v>91</v>
      </c>
      <c r="D4001" s="1" t="s">
        <v>102</v>
      </c>
      <c r="E4001" t="s">
        <v>93</v>
      </c>
      <c r="F4001" t="s">
        <v>18</v>
      </c>
      <c r="G4001">
        <v>7</v>
      </c>
      <c r="H4001">
        <v>0</v>
      </c>
      <c r="I4001" s="5">
        <f>IFERROR(VLOOKUP(TrendSheetStgData[Population]&amp;TrendSheetStgData[Cost Basis]&amp;TrendSheetStgData[Period]&amp;TrendSheetStgData[Trend],TrendSheetPrdData[#All],9,FALSE),0)</f>
        <v>0</v>
      </c>
      <c r="J40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1" s="5">
        <f>VLOOKUP(TrendSheetStgData[Population]&amp;TrendSheetStgData[Trend],Threshold[#All],4,FALSE)</f>
        <v>10</v>
      </c>
      <c r="L4001" s="5">
        <f>VLOOKUP(TrendSheetStgData[Population]&amp;TrendSheetStgData[Trend],Threshold[#All],5,FALSE)</f>
        <v>5</v>
      </c>
      <c r="M40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2" spans="1:13" x14ac:dyDescent="0.25">
      <c r="A4002" t="s">
        <v>118</v>
      </c>
      <c r="B4002" t="s">
        <v>118</v>
      </c>
      <c r="C4002" t="s">
        <v>91</v>
      </c>
      <c r="D4002" s="1" t="s">
        <v>103</v>
      </c>
      <c r="E4002" t="s">
        <v>93</v>
      </c>
      <c r="F4002" t="s">
        <v>18</v>
      </c>
      <c r="G4002">
        <v>7</v>
      </c>
      <c r="H4002">
        <v>0</v>
      </c>
      <c r="I4002" s="5">
        <f>IFERROR(VLOOKUP(TrendSheetStgData[Population]&amp;TrendSheetStgData[Cost Basis]&amp;TrendSheetStgData[Period]&amp;TrendSheetStgData[Trend],TrendSheetPrdData[#All],9,FALSE),0)</f>
        <v>0</v>
      </c>
      <c r="J40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2" s="5">
        <f>VLOOKUP(TrendSheetStgData[Population]&amp;TrendSheetStgData[Trend],Threshold[#All],4,FALSE)</f>
        <v>10</v>
      </c>
      <c r="L4002" s="5">
        <f>VLOOKUP(TrendSheetStgData[Population]&amp;TrendSheetStgData[Trend],Threshold[#All],5,FALSE)</f>
        <v>5</v>
      </c>
      <c r="M40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3" spans="1:13" x14ac:dyDescent="0.25">
      <c r="A4003" t="s">
        <v>118</v>
      </c>
      <c r="B4003" t="s">
        <v>118</v>
      </c>
      <c r="C4003" t="s">
        <v>91</v>
      </c>
      <c r="D4003" s="1" t="s">
        <v>104</v>
      </c>
      <c r="E4003" t="s">
        <v>93</v>
      </c>
      <c r="F4003" t="s">
        <v>18</v>
      </c>
      <c r="G4003">
        <v>7</v>
      </c>
      <c r="H4003">
        <v>0</v>
      </c>
      <c r="I4003" s="5">
        <f>IFERROR(VLOOKUP(TrendSheetStgData[Population]&amp;TrendSheetStgData[Cost Basis]&amp;TrendSheetStgData[Period]&amp;TrendSheetStgData[Trend],TrendSheetPrdData[#All],9,FALSE),0)</f>
        <v>0</v>
      </c>
      <c r="J40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3" s="5">
        <f>VLOOKUP(TrendSheetStgData[Population]&amp;TrendSheetStgData[Trend],Threshold[#All],4,FALSE)</f>
        <v>10</v>
      </c>
      <c r="L4003" s="5">
        <f>VLOOKUP(TrendSheetStgData[Population]&amp;TrendSheetStgData[Trend],Threshold[#All],5,FALSE)</f>
        <v>5</v>
      </c>
      <c r="M40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4" spans="1:13" x14ac:dyDescent="0.25">
      <c r="A4004" t="s">
        <v>118</v>
      </c>
      <c r="B4004" t="s">
        <v>118</v>
      </c>
      <c r="C4004" t="s">
        <v>91</v>
      </c>
      <c r="D4004" s="1" t="s">
        <v>105</v>
      </c>
      <c r="E4004" t="s">
        <v>93</v>
      </c>
      <c r="F4004" t="s">
        <v>18</v>
      </c>
      <c r="G4004">
        <v>7</v>
      </c>
      <c r="H4004">
        <v>1</v>
      </c>
      <c r="I4004" s="5">
        <f>IFERROR(VLOOKUP(TrendSheetStgData[Population]&amp;TrendSheetStgData[Cost Basis]&amp;TrendSheetStgData[Period]&amp;TrendSheetStgData[Trend],TrendSheetPrdData[#All],9,FALSE),0)</f>
        <v>1</v>
      </c>
      <c r="J40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4" s="5">
        <f>VLOOKUP(TrendSheetStgData[Population]&amp;TrendSheetStgData[Trend],Threshold[#All],4,FALSE)</f>
        <v>10</v>
      </c>
      <c r="L4004" s="5">
        <f>VLOOKUP(TrendSheetStgData[Population]&amp;TrendSheetStgData[Trend],Threshold[#All],5,FALSE)</f>
        <v>5</v>
      </c>
      <c r="M40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5" spans="1:13" x14ac:dyDescent="0.25">
      <c r="A4005" t="s">
        <v>118</v>
      </c>
      <c r="B4005" t="s">
        <v>118</v>
      </c>
      <c r="C4005" t="s">
        <v>91</v>
      </c>
      <c r="D4005" s="1" t="s">
        <v>106</v>
      </c>
      <c r="E4005" t="s">
        <v>93</v>
      </c>
      <c r="F4005" t="s">
        <v>18</v>
      </c>
      <c r="G4005">
        <v>7</v>
      </c>
      <c r="H4005">
        <v>0</v>
      </c>
      <c r="I4005" s="5">
        <f>IFERROR(VLOOKUP(TrendSheetStgData[Population]&amp;TrendSheetStgData[Cost Basis]&amp;TrendSheetStgData[Period]&amp;TrendSheetStgData[Trend],TrendSheetPrdData[#All],9,FALSE),0)</f>
        <v>0</v>
      </c>
      <c r="J40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5" s="5">
        <f>VLOOKUP(TrendSheetStgData[Population]&amp;TrendSheetStgData[Trend],Threshold[#All],4,FALSE)</f>
        <v>10</v>
      </c>
      <c r="L4005" s="5">
        <f>VLOOKUP(TrendSheetStgData[Population]&amp;TrendSheetStgData[Trend],Threshold[#All],5,FALSE)</f>
        <v>5</v>
      </c>
      <c r="M40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6" spans="1:13" x14ac:dyDescent="0.25">
      <c r="A4006" t="s">
        <v>118</v>
      </c>
      <c r="B4006" t="s">
        <v>118</v>
      </c>
      <c r="C4006" t="s">
        <v>91</v>
      </c>
      <c r="D4006" s="1" t="s">
        <v>107</v>
      </c>
      <c r="E4006" t="s">
        <v>93</v>
      </c>
      <c r="F4006" t="s">
        <v>18</v>
      </c>
      <c r="G4006">
        <v>7</v>
      </c>
      <c r="H4006">
        <v>0</v>
      </c>
      <c r="I4006" s="5">
        <f>IFERROR(VLOOKUP(TrendSheetStgData[Population]&amp;TrendSheetStgData[Cost Basis]&amp;TrendSheetStgData[Period]&amp;TrendSheetStgData[Trend],TrendSheetPrdData[#All],9,FALSE),0)</f>
        <v>0</v>
      </c>
      <c r="J40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6" s="5">
        <f>VLOOKUP(TrendSheetStgData[Population]&amp;TrendSheetStgData[Trend],Threshold[#All],4,FALSE)</f>
        <v>10</v>
      </c>
      <c r="L4006" s="5">
        <f>VLOOKUP(TrendSheetStgData[Population]&amp;TrendSheetStgData[Trend],Threshold[#All],5,FALSE)</f>
        <v>5</v>
      </c>
      <c r="M40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7" spans="1:13" x14ac:dyDescent="0.25">
      <c r="A4007" t="s">
        <v>118</v>
      </c>
      <c r="B4007" t="s">
        <v>118</v>
      </c>
      <c r="C4007" t="s">
        <v>91</v>
      </c>
      <c r="D4007" s="1" t="s">
        <v>108</v>
      </c>
      <c r="E4007" t="s">
        <v>93</v>
      </c>
      <c r="F4007" t="s">
        <v>18</v>
      </c>
      <c r="G4007">
        <v>7</v>
      </c>
      <c r="H4007">
        <v>0</v>
      </c>
      <c r="I4007" s="5">
        <f>IFERROR(VLOOKUP(TrendSheetStgData[Population]&amp;TrendSheetStgData[Cost Basis]&amp;TrendSheetStgData[Period]&amp;TrendSheetStgData[Trend],TrendSheetPrdData[#All],9,FALSE),0)</f>
        <v>0</v>
      </c>
      <c r="J40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7" s="5">
        <f>VLOOKUP(TrendSheetStgData[Population]&amp;TrendSheetStgData[Trend],Threshold[#All],4,FALSE)</f>
        <v>10</v>
      </c>
      <c r="L4007" s="5">
        <f>VLOOKUP(TrendSheetStgData[Population]&amp;TrendSheetStgData[Trend],Threshold[#All],5,FALSE)</f>
        <v>5</v>
      </c>
      <c r="M40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8" spans="1:13" x14ac:dyDescent="0.25">
      <c r="A4008" t="s">
        <v>118</v>
      </c>
      <c r="B4008" t="s">
        <v>118</v>
      </c>
      <c r="C4008" t="s">
        <v>91</v>
      </c>
      <c r="D4008" s="1" t="s">
        <v>109</v>
      </c>
      <c r="E4008" t="s">
        <v>93</v>
      </c>
      <c r="F4008" t="s">
        <v>18</v>
      </c>
      <c r="G4008">
        <v>7</v>
      </c>
      <c r="H4008">
        <v>0</v>
      </c>
      <c r="I4008" s="5">
        <f>IFERROR(VLOOKUP(TrendSheetStgData[Population]&amp;TrendSheetStgData[Cost Basis]&amp;TrendSheetStgData[Period]&amp;TrendSheetStgData[Trend],TrendSheetPrdData[#All],9,FALSE),0)</f>
        <v>0</v>
      </c>
      <c r="J40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8" s="5">
        <f>VLOOKUP(TrendSheetStgData[Population]&amp;TrendSheetStgData[Trend],Threshold[#All],4,FALSE)</f>
        <v>10</v>
      </c>
      <c r="L4008" s="5">
        <f>VLOOKUP(TrendSheetStgData[Population]&amp;TrendSheetStgData[Trend],Threshold[#All],5,FALSE)</f>
        <v>5</v>
      </c>
      <c r="M40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09" spans="1:13" x14ac:dyDescent="0.25">
      <c r="A4009" t="s">
        <v>118</v>
      </c>
      <c r="B4009" t="s">
        <v>118</v>
      </c>
      <c r="C4009" t="s">
        <v>91</v>
      </c>
      <c r="D4009" s="1" t="s">
        <v>110</v>
      </c>
      <c r="E4009" t="s">
        <v>93</v>
      </c>
      <c r="F4009" t="s">
        <v>18</v>
      </c>
      <c r="G4009">
        <v>7</v>
      </c>
      <c r="H4009">
        <v>0</v>
      </c>
      <c r="I4009" s="5">
        <f>IFERROR(VLOOKUP(TrendSheetStgData[Population]&amp;TrendSheetStgData[Cost Basis]&amp;TrendSheetStgData[Period]&amp;TrendSheetStgData[Trend],TrendSheetPrdData[#All],9,FALSE),0)</f>
        <v>0</v>
      </c>
      <c r="J40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09" s="5">
        <f>VLOOKUP(TrendSheetStgData[Population]&amp;TrendSheetStgData[Trend],Threshold[#All],4,FALSE)</f>
        <v>10</v>
      </c>
      <c r="L4009" s="5">
        <f>VLOOKUP(TrendSheetStgData[Population]&amp;TrendSheetStgData[Trend],Threshold[#All],5,FALSE)</f>
        <v>5</v>
      </c>
      <c r="M40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0" spans="1:13" x14ac:dyDescent="0.25">
      <c r="A4010" t="s">
        <v>118</v>
      </c>
      <c r="B4010" t="s">
        <v>118</v>
      </c>
      <c r="C4010" t="s">
        <v>91</v>
      </c>
      <c r="D4010" s="1" t="s">
        <v>111</v>
      </c>
      <c r="E4010" t="s">
        <v>93</v>
      </c>
      <c r="F4010" t="s">
        <v>18</v>
      </c>
      <c r="G4010">
        <v>7</v>
      </c>
      <c r="H4010">
        <v>0</v>
      </c>
      <c r="I4010" s="5">
        <f>IFERROR(VLOOKUP(TrendSheetStgData[Population]&amp;TrendSheetStgData[Cost Basis]&amp;TrendSheetStgData[Period]&amp;TrendSheetStgData[Trend],TrendSheetPrdData[#All],9,FALSE),0)</f>
        <v>0</v>
      </c>
      <c r="J40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0" s="5">
        <f>VLOOKUP(TrendSheetStgData[Population]&amp;TrendSheetStgData[Trend],Threshold[#All],4,FALSE)</f>
        <v>10</v>
      </c>
      <c r="L4010" s="5">
        <f>VLOOKUP(TrendSheetStgData[Population]&amp;TrendSheetStgData[Trend],Threshold[#All],5,FALSE)</f>
        <v>5</v>
      </c>
      <c r="M40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1" spans="1:13" x14ac:dyDescent="0.25">
      <c r="A4011" t="s">
        <v>118</v>
      </c>
      <c r="B4011" t="s">
        <v>118</v>
      </c>
      <c r="C4011" t="s">
        <v>91</v>
      </c>
      <c r="D4011" s="1" t="s">
        <v>112</v>
      </c>
      <c r="E4011" t="s">
        <v>113</v>
      </c>
      <c r="F4011" t="s">
        <v>18</v>
      </c>
      <c r="G4011">
        <v>7</v>
      </c>
      <c r="H4011">
        <v>0</v>
      </c>
      <c r="I4011" s="5">
        <f>IFERROR(VLOOKUP(TrendSheetStgData[Population]&amp;TrendSheetStgData[Cost Basis]&amp;TrendSheetStgData[Period]&amp;TrendSheetStgData[Trend],TrendSheetPrdData[#All],9,FALSE),0)</f>
        <v>0</v>
      </c>
      <c r="J40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1" s="5">
        <f>VLOOKUP(TrendSheetStgData[Population]&amp;TrendSheetStgData[Trend],Threshold[#All],4,FALSE)</f>
        <v>10</v>
      </c>
      <c r="L4011" s="5">
        <f>VLOOKUP(TrendSheetStgData[Population]&amp;TrendSheetStgData[Trend],Threshold[#All],5,FALSE)</f>
        <v>5</v>
      </c>
      <c r="M40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2" spans="1:13" x14ac:dyDescent="0.25">
      <c r="A4012" t="s">
        <v>118</v>
      </c>
      <c r="B4012" t="s">
        <v>118</v>
      </c>
      <c r="C4012" t="s">
        <v>91</v>
      </c>
      <c r="D4012" s="1" t="s">
        <v>114</v>
      </c>
      <c r="E4012" t="s">
        <v>113</v>
      </c>
      <c r="F4012" t="s">
        <v>18</v>
      </c>
      <c r="G4012">
        <v>7</v>
      </c>
      <c r="H4012">
        <v>0</v>
      </c>
      <c r="I4012" s="5">
        <f>IFERROR(VLOOKUP(TrendSheetStgData[Population]&amp;TrendSheetStgData[Cost Basis]&amp;TrendSheetStgData[Period]&amp;TrendSheetStgData[Trend],TrendSheetPrdData[#All],9,FALSE),0)</f>
        <v>0</v>
      </c>
      <c r="J40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2" s="5">
        <f>VLOOKUP(TrendSheetStgData[Population]&amp;TrendSheetStgData[Trend],Threshold[#All],4,FALSE)</f>
        <v>10</v>
      </c>
      <c r="L4012" s="5">
        <f>VLOOKUP(TrendSheetStgData[Population]&amp;TrendSheetStgData[Trend],Threshold[#All],5,FALSE)</f>
        <v>5</v>
      </c>
      <c r="M40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3" spans="1:13" x14ac:dyDescent="0.25">
      <c r="A4013" t="s">
        <v>118</v>
      </c>
      <c r="B4013" t="s">
        <v>118</v>
      </c>
      <c r="C4013" t="s">
        <v>91</v>
      </c>
      <c r="D4013" s="1" t="s">
        <v>92</v>
      </c>
      <c r="E4013" t="s">
        <v>93</v>
      </c>
      <c r="F4013" t="s">
        <v>19</v>
      </c>
      <c r="G4013">
        <v>8</v>
      </c>
      <c r="H4013">
        <v>8692.4500000000007</v>
      </c>
      <c r="I4013" s="5">
        <f>IFERROR(VLOOKUP(TrendSheetStgData[Population]&amp;TrendSheetStgData[Cost Basis]&amp;TrendSheetStgData[Period]&amp;TrendSheetStgData[Trend],TrendSheetPrdData[#All],9,FALSE),0)</f>
        <v>8692.4500000000007</v>
      </c>
      <c r="J40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3" s="5">
        <f>VLOOKUP(TrendSheetStgData[Population]&amp;TrendSheetStgData[Trend],Threshold[#All],4,FALSE)</f>
        <v>10</v>
      </c>
      <c r="L4013" s="5">
        <f>VLOOKUP(TrendSheetStgData[Population]&amp;TrendSheetStgData[Trend],Threshold[#All],5,FALSE)</f>
        <v>5</v>
      </c>
      <c r="M40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4" spans="1:13" x14ac:dyDescent="0.25">
      <c r="A4014" t="s">
        <v>118</v>
      </c>
      <c r="B4014" t="s">
        <v>118</v>
      </c>
      <c r="C4014" t="s">
        <v>91</v>
      </c>
      <c r="D4014" s="1" t="s">
        <v>94</v>
      </c>
      <c r="E4014" t="s">
        <v>93</v>
      </c>
      <c r="F4014" t="s">
        <v>19</v>
      </c>
      <c r="G4014">
        <v>8</v>
      </c>
      <c r="H4014">
        <v>3459.6</v>
      </c>
      <c r="I4014" s="5">
        <f>IFERROR(VLOOKUP(TrendSheetStgData[Population]&amp;TrendSheetStgData[Cost Basis]&amp;TrendSheetStgData[Period]&amp;TrendSheetStgData[Trend],TrendSheetPrdData[#All],9,FALSE),0)</f>
        <v>3459.6</v>
      </c>
      <c r="J40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4" s="5">
        <f>VLOOKUP(TrendSheetStgData[Population]&amp;TrendSheetStgData[Trend],Threshold[#All],4,FALSE)</f>
        <v>10</v>
      </c>
      <c r="L4014" s="5">
        <f>VLOOKUP(TrendSheetStgData[Population]&amp;TrendSheetStgData[Trend],Threshold[#All],5,FALSE)</f>
        <v>5</v>
      </c>
      <c r="M40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5" spans="1:13" x14ac:dyDescent="0.25">
      <c r="A4015" t="s">
        <v>118</v>
      </c>
      <c r="B4015" t="s">
        <v>118</v>
      </c>
      <c r="C4015" t="s">
        <v>91</v>
      </c>
      <c r="D4015" s="1" t="s">
        <v>95</v>
      </c>
      <c r="E4015" t="s">
        <v>93</v>
      </c>
      <c r="F4015" t="s">
        <v>19</v>
      </c>
      <c r="G4015">
        <v>8</v>
      </c>
      <c r="H4015">
        <v>2172.5300000000002</v>
      </c>
      <c r="I4015" s="5">
        <f>IFERROR(VLOOKUP(TrendSheetStgData[Population]&amp;TrendSheetStgData[Cost Basis]&amp;TrendSheetStgData[Period]&amp;TrendSheetStgData[Trend],TrendSheetPrdData[#All],9,FALSE),0)</f>
        <v>2172.5300000000002</v>
      </c>
      <c r="J40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5" s="5">
        <f>VLOOKUP(TrendSheetStgData[Population]&amp;TrendSheetStgData[Trend],Threshold[#All],4,FALSE)</f>
        <v>10</v>
      </c>
      <c r="L4015" s="5">
        <f>VLOOKUP(TrendSheetStgData[Population]&amp;TrendSheetStgData[Trend],Threshold[#All],5,FALSE)</f>
        <v>5</v>
      </c>
      <c r="M40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6" spans="1:13" x14ac:dyDescent="0.25">
      <c r="A4016" t="s">
        <v>118</v>
      </c>
      <c r="B4016" t="s">
        <v>118</v>
      </c>
      <c r="C4016" t="s">
        <v>91</v>
      </c>
      <c r="D4016" s="1" t="s">
        <v>96</v>
      </c>
      <c r="E4016" t="s">
        <v>93</v>
      </c>
      <c r="F4016" t="s">
        <v>19</v>
      </c>
      <c r="G4016">
        <v>8</v>
      </c>
      <c r="H4016">
        <v>3800.96</v>
      </c>
      <c r="I4016" s="5">
        <f>IFERROR(VLOOKUP(TrendSheetStgData[Population]&amp;TrendSheetStgData[Cost Basis]&amp;TrendSheetStgData[Period]&amp;TrendSheetStgData[Trend],TrendSheetPrdData[#All],9,FALSE),0)</f>
        <v>3800.96</v>
      </c>
      <c r="J40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6" s="5">
        <f>VLOOKUP(TrendSheetStgData[Population]&amp;TrendSheetStgData[Trend],Threshold[#All],4,FALSE)</f>
        <v>10</v>
      </c>
      <c r="L4016" s="5">
        <f>VLOOKUP(TrendSheetStgData[Population]&amp;TrendSheetStgData[Trend],Threshold[#All],5,FALSE)</f>
        <v>5</v>
      </c>
      <c r="M40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7" spans="1:13" x14ac:dyDescent="0.25">
      <c r="A4017" t="s">
        <v>118</v>
      </c>
      <c r="B4017" t="s">
        <v>118</v>
      </c>
      <c r="C4017" t="s">
        <v>91</v>
      </c>
      <c r="D4017" s="1" t="s">
        <v>97</v>
      </c>
      <c r="E4017" t="s">
        <v>93</v>
      </c>
      <c r="F4017" t="s">
        <v>19</v>
      </c>
      <c r="G4017">
        <v>8</v>
      </c>
      <c r="H4017">
        <v>5004.57</v>
      </c>
      <c r="I4017" s="5">
        <f>IFERROR(VLOOKUP(TrendSheetStgData[Population]&amp;TrendSheetStgData[Cost Basis]&amp;TrendSheetStgData[Period]&amp;TrendSheetStgData[Trend],TrendSheetPrdData[#All],9,FALSE),0)</f>
        <v>5004.57</v>
      </c>
      <c r="J40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7" s="5">
        <f>VLOOKUP(TrendSheetStgData[Population]&amp;TrendSheetStgData[Trend],Threshold[#All],4,FALSE)</f>
        <v>10</v>
      </c>
      <c r="L4017" s="5">
        <f>VLOOKUP(TrendSheetStgData[Population]&amp;TrendSheetStgData[Trend],Threshold[#All],5,FALSE)</f>
        <v>5</v>
      </c>
      <c r="M40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8" spans="1:13" x14ac:dyDescent="0.25">
      <c r="A4018" t="s">
        <v>118</v>
      </c>
      <c r="B4018" t="s">
        <v>118</v>
      </c>
      <c r="C4018" t="s">
        <v>91</v>
      </c>
      <c r="D4018" s="1" t="s">
        <v>98</v>
      </c>
      <c r="E4018" t="s">
        <v>93</v>
      </c>
      <c r="F4018" t="s">
        <v>19</v>
      </c>
      <c r="G4018">
        <v>8</v>
      </c>
      <c r="H4018">
        <v>5674.76</v>
      </c>
      <c r="I4018" s="5">
        <f>IFERROR(VLOOKUP(TrendSheetStgData[Population]&amp;TrendSheetStgData[Cost Basis]&amp;TrendSheetStgData[Period]&amp;TrendSheetStgData[Trend],TrendSheetPrdData[#All],9,FALSE),0)</f>
        <v>5674.76</v>
      </c>
      <c r="J40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8" s="5">
        <f>VLOOKUP(TrendSheetStgData[Population]&amp;TrendSheetStgData[Trend],Threshold[#All],4,FALSE)</f>
        <v>10</v>
      </c>
      <c r="L4018" s="5">
        <f>VLOOKUP(TrendSheetStgData[Population]&amp;TrendSheetStgData[Trend],Threshold[#All],5,FALSE)</f>
        <v>5</v>
      </c>
      <c r="M40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19" spans="1:13" x14ac:dyDescent="0.25">
      <c r="A4019" t="s">
        <v>118</v>
      </c>
      <c r="B4019" t="s">
        <v>118</v>
      </c>
      <c r="C4019" t="s">
        <v>91</v>
      </c>
      <c r="D4019" s="1" t="s">
        <v>99</v>
      </c>
      <c r="E4019" t="s">
        <v>93</v>
      </c>
      <c r="F4019" t="s">
        <v>19</v>
      </c>
      <c r="G4019">
        <v>8</v>
      </c>
      <c r="H4019">
        <v>6051.01</v>
      </c>
      <c r="I4019" s="5">
        <f>IFERROR(VLOOKUP(TrendSheetStgData[Population]&amp;TrendSheetStgData[Cost Basis]&amp;TrendSheetStgData[Period]&amp;TrendSheetStgData[Trend],TrendSheetPrdData[#All],9,FALSE),0)</f>
        <v>6051.01</v>
      </c>
      <c r="J40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19" s="5">
        <f>VLOOKUP(TrendSheetStgData[Population]&amp;TrendSheetStgData[Trend],Threshold[#All],4,FALSE)</f>
        <v>10</v>
      </c>
      <c r="L4019" s="5">
        <f>VLOOKUP(TrendSheetStgData[Population]&amp;TrendSheetStgData[Trend],Threshold[#All],5,FALSE)</f>
        <v>5</v>
      </c>
      <c r="M40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0" spans="1:13" x14ac:dyDescent="0.25">
      <c r="A4020" t="s">
        <v>118</v>
      </c>
      <c r="B4020" t="s">
        <v>118</v>
      </c>
      <c r="C4020" t="s">
        <v>91</v>
      </c>
      <c r="D4020" s="1" t="s">
        <v>100</v>
      </c>
      <c r="E4020" t="s">
        <v>93</v>
      </c>
      <c r="F4020" t="s">
        <v>19</v>
      </c>
      <c r="G4020">
        <v>8</v>
      </c>
      <c r="H4020">
        <v>4767.7700000000004</v>
      </c>
      <c r="I4020" s="5">
        <f>IFERROR(VLOOKUP(TrendSheetStgData[Population]&amp;TrendSheetStgData[Cost Basis]&amp;TrendSheetStgData[Period]&amp;TrendSheetStgData[Trend],TrendSheetPrdData[#All],9,FALSE),0)</f>
        <v>4767.7700000000004</v>
      </c>
      <c r="J40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0" s="5">
        <f>VLOOKUP(TrendSheetStgData[Population]&amp;TrendSheetStgData[Trend],Threshold[#All],4,FALSE)</f>
        <v>10</v>
      </c>
      <c r="L4020" s="5">
        <f>VLOOKUP(TrendSheetStgData[Population]&amp;TrendSheetStgData[Trend],Threshold[#All],5,FALSE)</f>
        <v>5</v>
      </c>
      <c r="M40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1" spans="1:13" x14ac:dyDescent="0.25">
      <c r="A4021" t="s">
        <v>118</v>
      </c>
      <c r="B4021" t="s">
        <v>118</v>
      </c>
      <c r="C4021" t="s">
        <v>91</v>
      </c>
      <c r="D4021" s="1" t="s">
        <v>101</v>
      </c>
      <c r="E4021" t="s">
        <v>93</v>
      </c>
      <c r="F4021" t="s">
        <v>19</v>
      </c>
      <c r="G4021">
        <v>8</v>
      </c>
      <c r="H4021">
        <v>4040.65</v>
      </c>
      <c r="I4021" s="5">
        <f>IFERROR(VLOOKUP(TrendSheetStgData[Population]&amp;TrendSheetStgData[Cost Basis]&amp;TrendSheetStgData[Period]&amp;TrendSheetStgData[Trend],TrendSheetPrdData[#All],9,FALSE),0)</f>
        <v>4040.65</v>
      </c>
      <c r="J40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1" s="5">
        <f>VLOOKUP(TrendSheetStgData[Population]&amp;TrendSheetStgData[Trend],Threshold[#All],4,FALSE)</f>
        <v>10</v>
      </c>
      <c r="L4021" s="5">
        <f>VLOOKUP(TrendSheetStgData[Population]&amp;TrendSheetStgData[Trend],Threshold[#All],5,FALSE)</f>
        <v>5</v>
      </c>
      <c r="M40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2" spans="1:13" x14ac:dyDescent="0.25">
      <c r="A4022" t="s">
        <v>118</v>
      </c>
      <c r="B4022" t="s">
        <v>118</v>
      </c>
      <c r="C4022" t="s">
        <v>91</v>
      </c>
      <c r="D4022" s="1" t="s">
        <v>102</v>
      </c>
      <c r="E4022" t="s">
        <v>93</v>
      </c>
      <c r="F4022" t="s">
        <v>19</v>
      </c>
      <c r="G4022">
        <v>8</v>
      </c>
      <c r="H4022">
        <v>6460.21</v>
      </c>
      <c r="I4022" s="5">
        <f>IFERROR(VLOOKUP(TrendSheetStgData[Population]&amp;TrendSheetStgData[Cost Basis]&amp;TrendSheetStgData[Period]&amp;TrendSheetStgData[Trend],TrendSheetPrdData[#All],9,FALSE),0)</f>
        <v>6460.21</v>
      </c>
      <c r="J40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2" s="5">
        <f>VLOOKUP(TrendSheetStgData[Population]&amp;TrendSheetStgData[Trend],Threshold[#All],4,FALSE)</f>
        <v>10</v>
      </c>
      <c r="L4022" s="5">
        <f>VLOOKUP(TrendSheetStgData[Population]&amp;TrendSheetStgData[Trend],Threshold[#All],5,FALSE)</f>
        <v>5</v>
      </c>
      <c r="M40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3" spans="1:13" x14ac:dyDescent="0.25">
      <c r="A4023" t="s">
        <v>118</v>
      </c>
      <c r="B4023" t="s">
        <v>118</v>
      </c>
      <c r="C4023" t="s">
        <v>91</v>
      </c>
      <c r="D4023" s="1" t="s">
        <v>103</v>
      </c>
      <c r="E4023" t="s">
        <v>93</v>
      </c>
      <c r="F4023" t="s">
        <v>19</v>
      </c>
      <c r="G4023">
        <v>8</v>
      </c>
      <c r="H4023">
        <v>2829.99</v>
      </c>
      <c r="I4023" s="5">
        <f>IFERROR(VLOOKUP(TrendSheetStgData[Population]&amp;TrendSheetStgData[Cost Basis]&amp;TrendSheetStgData[Period]&amp;TrendSheetStgData[Trend],TrendSheetPrdData[#All],9,FALSE),0)</f>
        <v>2829.99</v>
      </c>
      <c r="J40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3" s="5">
        <f>VLOOKUP(TrendSheetStgData[Population]&amp;TrendSheetStgData[Trend],Threshold[#All],4,FALSE)</f>
        <v>10</v>
      </c>
      <c r="L4023" s="5">
        <f>VLOOKUP(TrendSheetStgData[Population]&amp;TrendSheetStgData[Trend],Threshold[#All],5,FALSE)</f>
        <v>5</v>
      </c>
      <c r="M40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4" spans="1:13" x14ac:dyDescent="0.25">
      <c r="A4024" t="s">
        <v>118</v>
      </c>
      <c r="B4024" t="s">
        <v>118</v>
      </c>
      <c r="C4024" t="s">
        <v>91</v>
      </c>
      <c r="D4024" s="1" t="s">
        <v>104</v>
      </c>
      <c r="E4024" t="s">
        <v>93</v>
      </c>
      <c r="F4024" t="s">
        <v>19</v>
      </c>
      <c r="G4024">
        <v>8</v>
      </c>
      <c r="H4024">
        <v>4539.41</v>
      </c>
      <c r="I4024" s="5">
        <f>IFERROR(VLOOKUP(TrendSheetStgData[Population]&amp;TrendSheetStgData[Cost Basis]&amp;TrendSheetStgData[Period]&amp;TrendSheetStgData[Trend],TrendSheetPrdData[#All],9,FALSE),0)</f>
        <v>4539.41</v>
      </c>
      <c r="J40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4" s="5">
        <f>VLOOKUP(TrendSheetStgData[Population]&amp;TrendSheetStgData[Trend],Threshold[#All],4,FALSE)</f>
        <v>10</v>
      </c>
      <c r="L4024" s="5">
        <f>VLOOKUP(TrendSheetStgData[Population]&amp;TrendSheetStgData[Trend],Threshold[#All],5,FALSE)</f>
        <v>5</v>
      </c>
      <c r="M40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5" spans="1:13" x14ac:dyDescent="0.25">
      <c r="A4025" t="s">
        <v>118</v>
      </c>
      <c r="B4025" t="s">
        <v>118</v>
      </c>
      <c r="C4025" t="s">
        <v>91</v>
      </c>
      <c r="D4025" s="1" t="s">
        <v>105</v>
      </c>
      <c r="E4025" t="s">
        <v>93</v>
      </c>
      <c r="F4025" t="s">
        <v>19</v>
      </c>
      <c r="G4025">
        <v>8</v>
      </c>
      <c r="H4025">
        <v>5872.01</v>
      </c>
      <c r="I4025" s="5">
        <f>IFERROR(VLOOKUP(TrendSheetStgData[Population]&amp;TrendSheetStgData[Cost Basis]&amp;TrendSheetStgData[Period]&amp;TrendSheetStgData[Trend],TrendSheetPrdData[#All],9,FALSE),0)</f>
        <v>5872.01</v>
      </c>
      <c r="J40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5" s="5">
        <f>VLOOKUP(TrendSheetStgData[Population]&amp;TrendSheetStgData[Trend],Threshold[#All],4,FALSE)</f>
        <v>10</v>
      </c>
      <c r="L4025" s="5">
        <f>VLOOKUP(TrendSheetStgData[Population]&amp;TrendSheetStgData[Trend],Threshold[#All],5,FALSE)</f>
        <v>5</v>
      </c>
      <c r="M40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6" spans="1:13" x14ac:dyDescent="0.25">
      <c r="A4026" t="s">
        <v>118</v>
      </c>
      <c r="B4026" t="s">
        <v>118</v>
      </c>
      <c r="C4026" t="s">
        <v>91</v>
      </c>
      <c r="D4026" s="1" t="s">
        <v>106</v>
      </c>
      <c r="E4026" t="s">
        <v>93</v>
      </c>
      <c r="F4026" t="s">
        <v>19</v>
      </c>
      <c r="G4026">
        <v>8</v>
      </c>
      <c r="H4026">
        <v>1802.72</v>
      </c>
      <c r="I4026" s="5">
        <f>IFERROR(VLOOKUP(TrendSheetStgData[Population]&amp;TrendSheetStgData[Cost Basis]&amp;TrendSheetStgData[Period]&amp;TrendSheetStgData[Trend],TrendSheetPrdData[#All],9,FALSE),0)</f>
        <v>1802.72</v>
      </c>
      <c r="J40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6" s="5">
        <f>VLOOKUP(TrendSheetStgData[Population]&amp;TrendSheetStgData[Trend],Threshold[#All],4,FALSE)</f>
        <v>10</v>
      </c>
      <c r="L4026" s="5">
        <f>VLOOKUP(TrendSheetStgData[Population]&amp;TrendSheetStgData[Trend],Threshold[#All],5,FALSE)</f>
        <v>5</v>
      </c>
      <c r="M40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7" spans="1:13" x14ac:dyDescent="0.25">
      <c r="A4027" t="s">
        <v>118</v>
      </c>
      <c r="B4027" t="s">
        <v>118</v>
      </c>
      <c r="C4027" t="s">
        <v>91</v>
      </c>
      <c r="D4027" s="1" t="s">
        <v>107</v>
      </c>
      <c r="E4027" t="s">
        <v>93</v>
      </c>
      <c r="F4027" t="s">
        <v>19</v>
      </c>
      <c r="G4027">
        <v>8</v>
      </c>
      <c r="H4027">
        <v>5344.47</v>
      </c>
      <c r="I4027" s="5">
        <f>IFERROR(VLOOKUP(TrendSheetStgData[Population]&amp;TrendSheetStgData[Cost Basis]&amp;TrendSheetStgData[Period]&amp;TrendSheetStgData[Trend],TrendSheetPrdData[#All],9,FALSE),0)</f>
        <v>5344.47</v>
      </c>
      <c r="J40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7" s="5">
        <f>VLOOKUP(TrendSheetStgData[Population]&amp;TrendSheetStgData[Trend],Threshold[#All],4,FALSE)</f>
        <v>10</v>
      </c>
      <c r="L4027" s="5">
        <f>VLOOKUP(TrendSheetStgData[Population]&amp;TrendSheetStgData[Trend],Threshold[#All],5,FALSE)</f>
        <v>5</v>
      </c>
      <c r="M40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8" spans="1:13" x14ac:dyDescent="0.25">
      <c r="A4028" t="s">
        <v>118</v>
      </c>
      <c r="B4028" t="s">
        <v>118</v>
      </c>
      <c r="C4028" t="s">
        <v>91</v>
      </c>
      <c r="D4028" s="1" t="s">
        <v>108</v>
      </c>
      <c r="E4028" t="s">
        <v>93</v>
      </c>
      <c r="F4028" t="s">
        <v>19</v>
      </c>
      <c r="G4028">
        <v>8</v>
      </c>
      <c r="H4028">
        <v>4635.76</v>
      </c>
      <c r="I4028" s="5">
        <f>IFERROR(VLOOKUP(TrendSheetStgData[Population]&amp;TrendSheetStgData[Cost Basis]&amp;TrendSheetStgData[Period]&amp;TrendSheetStgData[Trend],TrendSheetPrdData[#All],9,FALSE),0)</f>
        <v>4635.76</v>
      </c>
      <c r="J40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8" s="5">
        <f>VLOOKUP(TrendSheetStgData[Population]&amp;TrendSheetStgData[Trend],Threshold[#All],4,FALSE)</f>
        <v>10</v>
      </c>
      <c r="L4028" s="5">
        <f>VLOOKUP(TrendSheetStgData[Population]&amp;TrendSheetStgData[Trend],Threshold[#All],5,FALSE)</f>
        <v>5</v>
      </c>
      <c r="M40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29" spans="1:13" x14ac:dyDescent="0.25">
      <c r="A4029" t="s">
        <v>118</v>
      </c>
      <c r="B4029" t="s">
        <v>118</v>
      </c>
      <c r="C4029" t="s">
        <v>91</v>
      </c>
      <c r="D4029" s="1" t="s">
        <v>109</v>
      </c>
      <c r="E4029" t="s">
        <v>93</v>
      </c>
      <c r="F4029" t="s">
        <v>19</v>
      </c>
      <c r="G4029">
        <v>8</v>
      </c>
      <c r="H4029">
        <v>3289.1</v>
      </c>
      <c r="I4029" s="5">
        <f>IFERROR(VLOOKUP(TrendSheetStgData[Population]&amp;TrendSheetStgData[Cost Basis]&amp;TrendSheetStgData[Period]&amp;TrendSheetStgData[Trend],TrendSheetPrdData[#All],9,FALSE),0)</f>
        <v>3289.1</v>
      </c>
      <c r="J40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29" s="5">
        <f>VLOOKUP(TrendSheetStgData[Population]&amp;TrendSheetStgData[Trend],Threshold[#All],4,FALSE)</f>
        <v>10</v>
      </c>
      <c r="L4029" s="5">
        <f>VLOOKUP(TrendSheetStgData[Population]&amp;TrendSheetStgData[Trend],Threshold[#All],5,FALSE)</f>
        <v>5</v>
      </c>
      <c r="M40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0" spans="1:13" x14ac:dyDescent="0.25">
      <c r="A4030" t="s">
        <v>118</v>
      </c>
      <c r="B4030" t="s">
        <v>118</v>
      </c>
      <c r="C4030" t="s">
        <v>91</v>
      </c>
      <c r="D4030" s="1" t="s">
        <v>110</v>
      </c>
      <c r="E4030" t="s">
        <v>93</v>
      </c>
      <c r="F4030" t="s">
        <v>19</v>
      </c>
      <c r="G4030">
        <v>8</v>
      </c>
      <c r="H4030">
        <v>150.5</v>
      </c>
      <c r="I4030" s="5">
        <f>IFERROR(VLOOKUP(TrendSheetStgData[Population]&amp;TrendSheetStgData[Cost Basis]&amp;TrendSheetStgData[Period]&amp;TrendSheetStgData[Trend],TrendSheetPrdData[#All],9,FALSE),0)</f>
        <v>150.5</v>
      </c>
      <c r="J40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0" s="5">
        <f>VLOOKUP(TrendSheetStgData[Population]&amp;TrendSheetStgData[Trend],Threshold[#All],4,FALSE)</f>
        <v>10</v>
      </c>
      <c r="L4030" s="5">
        <f>VLOOKUP(TrendSheetStgData[Population]&amp;TrendSheetStgData[Trend],Threshold[#All],5,FALSE)</f>
        <v>5</v>
      </c>
      <c r="M40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1" spans="1:13" x14ac:dyDescent="0.25">
      <c r="A4031" t="s">
        <v>118</v>
      </c>
      <c r="B4031" t="s">
        <v>118</v>
      </c>
      <c r="C4031" t="s">
        <v>91</v>
      </c>
      <c r="D4031" s="1" t="s">
        <v>111</v>
      </c>
      <c r="E4031" t="s">
        <v>93</v>
      </c>
      <c r="F4031" t="s">
        <v>19</v>
      </c>
      <c r="G4031">
        <v>8</v>
      </c>
      <c r="H4031">
        <v>5015.1499999999996</v>
      </c>
      <c r="I4031" s="5">
        <f>IFERROR(VLOOKUP(TrendSheetStgData[Population]&amp;TrendSheetStgData[Cost Basis]&amp;TrendSheetStgData[Period]&amp;TrendSheetStgData[Trend],TrendSheetPrdData[#All],9,FALSE),0)</f>
        <v>5015.1499999999996</v>
      </c>
      <c r="J40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1" s="5">
        <f>VLOOKUP(TrendSheetStgData[Population]&amp;TrendSheetStgData[Trend],Threshold[#All],4,FALSE)</f>
        <v>10</v>
      </c>
      <c r="L4031" s="5">
        <f>VLOOKUP(TrendSheetStgData[Population]&amp;TrendSheetStgData[Trend],Threshold[#All],5,FALSE)</f>
        <v>5</v>
      </c>
      <c r="M40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2" spans="1:13" x14ac:dyDescent="0.25">
      <c r="A4032" t="s">
        <v>118</v>
      </c>
      <c r="B4032" t="s">
        <v>118</v>
      </c>
      <c r="C4032" t="s">
        <v>91</v>
      </c>
      <c r="D4032" s="1" t="s">
        <v>112</v>
      </c>
      <c r="E4032" t="s">
        <v>113</v>
      </c>
      <c r="F4032" t="s">
        <v>19</v>
      </c>
      <c r="G4032">
        <v>8</v>
      </c>
      <c r="H4032">
        <v>3002.87</v>
      </c>
      <c r="I4032" s="5">
        <f>IFERROR(VLOOKUP(TrendSheetStgData[Population]&amp;TrendSheetStgData[Cost Basis]&amp;TrendSheetStgData[Period]&amp;TrendSheetStgData[Trend],TrendSheetPrdData[#All],9,FALSE),0)</f>
        <v>611.01</v>
      </c>
      <c r="J40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391.46004157051431</v>
      </c>
      <c r="K4032" s="5">
        <f>VLOOKUP(TrendSheetStgData[Population]&amp;TrendSheetStgData[Trend],Threshold[#All],4,FALSE)</f>
        <v>10</v>
      </c>
      <c r="L4032" s="5">
        <f>VLOOKUP(TrendSheetStgData[Population]&amp;TrendSheetStgData[Trend],Threshold[#All],5,FALSE)</f>
        <v>5</v>
      </c>
      <c r="M40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33" spans="1:13" x14ac:dyDescent="0.25">
      <c r="A4033" t="s">
        <v>118</v>
      </c>
      <c r="B4033" t="s">
        <v>118</v>
      </c>
      <c r="C4033" t="s">
        <v>91</v>
      </c>
      <c r="D4033" s="1" t="s">
        <v>114</v>
      </c>
      <c r="E4033" t="s">
        <v>113</v>
      </c>
      <c r="F4033" t="s">
        <v>19</v>
      </c>
      <c r="G4033">
        <v>8</v>
      </c>
      <c r="H4033">
        <v>5450.55</v>
      </c>
      <c r="I4033" s="5">
        <f>IFERROR(VLOOKUP(TrendSheetStgData[Population]&amp;TrendSheetStgData[Cost Basis]&amp;TrendSheetStgData[Period]&amp;TrendSheetStgData[Trend],TrendSheetPrdData[#All],9,FALSE),0)</f>
        <v>0</v>
      </c>
      <c r="J40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33" s="5">
        <f>VLOOKUP(TrendSheetStgData[Population]&amp;TrendSheetStgData[Trend],Threshold[#All],4,FALSE)</f>
        <v>10</v>
      </c>
      <c r="L4033" s="5">
        <f>VLOOKUP(TrendSheetStgData[Population]&amp;TrendSheetStgData[Trend],Threshold[#All],5,FALSE)</f>
        <v>5</v>
      </c>
      <c r="M40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34" spans="1:13" x14ac:dyDescent="0.25">
      <c r="A4034" t="s">
        <v>118</v>
      </c>
      <c r="B4034" t="s">
        <v>118</v>
      </c>
      <c r="C4034" t="s">
        <v>91</v>
      </c>
      <c r="D4034" s="1" t="s">
        <v>92</v>
      </c>
      <c r="E4034" t="s">
        <v>93</v>
      </c>
      <c r="F4034" t="s">
        <v>20</v>
      </c>
      <c r="G4034">
        <v>9</v>
      </c>
      <c r="H4034">
        <v>31</v>
      </c>
      <c r="I4034" s="5">
        <f>IFERROR(VLOOKUP(TrendSheetStgData[Population]&amp;TrendSheetStgData[Cost Basis]&amp;TrendSheetStgData[Period]&amp;TrendSheetStgData[Trend],TrendSheetPrdData[#All],9,FALSE),0)</f>
        <v>31</v>
      </c>
      <c r="J40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4" s="5">
        <f>VLOOKUP(TrendSheetStgData[Population]&amp;TrendSheetStgData[Trend],Threshold[#All],4,FALSE)</f>
        <v>10</v>
      </c>
      <c r="L4034" s="5">
        <f>VLOOKUP(TrendSheetStgData[Population]&amp;TrendSheetStgData[Trend],Threshold[#All],5,FALSE)</f>
        <v>5</v>
      </c>
      <c r="M40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5" spans="1:13" x14ac:dyDescent="0.25">
      <c r="A4035" t="s">
        <v>118</v>
      </c>
      <c r="B4035" t="s">
        <v>118</v>
      </c>
      <c r="C4035" t="s">
        <v>91</v>
      </c>
      <c r="D4035" s="1" t="s">
        <v>94</v>
      </c>
      <c r="E4035" t="s">
        <v>93</v>
      </c>
      <c r="F4035" t="s">
        <v>20</v>
      </c>
      <c r="G4035">
        <v>9</v>
      </c>
      <c r="H4035">
        <v>24</v>
      </c>
      <c r="I4035" s="5">
        <f>IFERROR(VLOOKUP(TrendSheetStgData[Population]&amp;TrendSheetStgData[Cost Basis]&amp;TrendSheetStgData[Period]&amp;TrendSheetStgData[Trend],TrendSheetPrdData[#All],9,FALSE),0)</f>
        <v>24</v>
      </c>
      <c r="J40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5" s="5">
        <f>VLOOKUP(TrendSheetStgData[Population]&amp;TrendSheetStgData[Trend],Threshold[#All],4,FALSE)</f>
        <v>10</v>
      </c>
      <c r="L4035" s="5">
        <f>VLOOKUP(TrendSheetStgData[Population]&amp;TrendSheetStgData[Trend],Threshold[#All],5,FALSE)</f>
        <v>5</v>
      </c>
      <c r="M40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6" spans="1:13" x14ac:dyDescent="0.25">
      <c r="A4036" t="s">
        <v>118</v>
      </c>
      <c r="B4036" t="s">
        <v>118</v>
      </c>
      <c r="C4036" t="s">
        <v>91</v>
      </c>
      <c r="D4036" s="1" t="s">
        <v>95</v>
      </c>
      <c r="E4036" t="s">
        <v>93</v>
      </c>
      <c r="F4036" t="s">
        <v>20</v>
      </c>
      <c r="G4036">
        <v>9</v>
      </c>
      <c r="H4036">
        <v>40</v>
      </c>
      <c r="I4036" s="5">
        <f>IFERROR(VLOOKUP(TrendSheetStgData[Population]&amp;TrendSheetStgData[Cost Basis]&amp;TrendSheetStgData[Period]&amp;TrendSheetStgData[Trend],TrendSheetPrdData[#All],9,FALSE),0)</f>
        <v>40</v>
      </c>
      <c r="J40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6" s="5">
        <f>VLOOKUP(TrendSheetStgData[Population]&amp;TrendSheetStgData[Trend],Threshold[#All],4,FALSE)</f>
        <v>10</v>
      </c>
      <c r="L4036" s="5">
        <f>VLOOKUP(TrendSheetStgData[Population]&amp;TrendSheetStgData[Trend],Threshold[#All],5,FALSE)</f>
        <v>5</v>
      </c>
      <c r="M40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7" spans="1:13" x14ac:dyDescent="0.25">
      <c r="A4037" t="s">
        <v>118</v>
      </c>
      <c r="B4037" t="s">
        <v>118</v>
      </c>
      <c r="C4037" t="s">
        <v>91</v>
      </c>
      <c r="D4037" s="1" t="s">
        <v>96</v>
      </c>
      <c r="E4037" t="s">
        <v>93</v>
      </c>
      <c r="F4037" t="s">
        <v>20</v>
      </c>
      <c r="G4037">
        <v>9</v>
      </c>
      <c r="H4037">
        <v>32</v>
      </c>
      <c r="I4037" s="5">
        <f>IFERROR(VLOOKUP(TrendSheetStgData[Population]&amp;TrendSheetStgData[Cost Basis]&amp;TrendSheetStgData[Period]&amp;TrendSheetStgData[Trend],TrendSheetPrdData[#All],9,FALSE),0)</f>
        <v>32</v>
      </c>
      <c r="J40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7" s="5">
        <f>VLOOKUP(TrendSheetStgData[Population]&amp;TrendSheetStgData[Trend],Threshold[#All],4,FALSE)</f>
        <v>10</v>
      </c>
      <c r="L4037" s="5">
        <f>VLOOKUP(TrendSheetStgData[Population]&amp;TrendSheetStgData[Trend],Threshold[#All],5,FALSE)</f>
        <v>5</v>
      </c>
      <c r="M40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8" spans="1:13" x14ac:dyDescent="0.25">
      <c r="A4038" t="s">
        <v>118</v>
      </c>
      <c r="B4038" t="s">
        <v>118</v>
      </c>
      <c r="C4038" t="s">
        <v>91</v>
      </c>
      <c r="D4038" s="1" t="s">
        <v>97</v>
      </c>
      <c r="E4038" t="s">
        <v>93</v>
      </c>
      <c r="F4038" t="s">
        <v>20</v>
      </c>
      <c r="G4038">
        <v>9</v>
      </c>
      <c r="H4038">
        <v>30</v>
      </c>
      <c r="I4038" s="5">
        <f>IFERROR(VLOOKUP(TrendSheetStgData[Population]&amp;TrendSheetStgData[Cost Basis]&amp;TrendSheetStgData[Period]&amp;TrendSheetStgData[Trend],TrendSheetPrdData[#All],9,FALSE),0)</f>
        <v>30</v>
      </c>
      <c r="J40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8" s="5">
        <f>VLOOKUP(TrendSheetStgData[Population]&amp;TrendSheetStgData[Trend],Threshold[#All],4,FALSE)</f>
        <v>10</v>
      </c>
      <c r="L4038" s="5">
        <f>VLOOKUP(TrendSheetStgData[Population]&amp;TrendSheetStgData[Trend],Threshold[#All],5,FALSE)</f>
        <v>5</v>
      </c>
      <c r="M40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39" spans="1:13" x14ac:dyDescent="0.25">
      <c r="A4039" t="s">
        <v>118</v>
      </c>
      <c r="B4039" t="s">
        <v>118</v>
      </c>
      <c r="C4039" t="s">
        <v>91</v>
      </c>
      <c r="D4039" s="1" t="s">
        <v>98</v>
      </c>
      <c r="E4039" t="s">
        <v>93</v>
      </c>
      <c r="F4039" t="s">
        <v>20</v>
      </c>
      <c r="G4039">
        <v>9</v>
      </c>
      <c r="H4039">
        <v>38</v>
      </c>
      <c r="I4039" s="5">
        <f>IFERROR(VLOOKUP(TrendSheetStgData[Population]&amp;TrendSheetStgData[Cost Basis]&amp;TrendSheetStgData[Period]&amp;TrendSheetStgData[Trend],TrendSheetPrdData[#All],9,FALSE),0)</f>
        <v>38</v>
      </c>
      <c r="J40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39" s="5">
        <f>VLOOKUP(TrendSheetStgData[Population]&amp;TrendSheetStgData[Trend],Threshold[#All],4,FALSE)</f>
        <v>10</v>
      </c>
      <c r="L4039" s="5">
        <f>VLOOKUP(TrendSheetStgData[Population]&amp;TrendSheetStgData[Trend],Threshold[#All],5,FALSE)</f>
        <v>5</v>
      </c>
      <c r="M40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0" spans="1:13" x14ac:dyDescent="0.25">
      <c r="A4040" t="s">
        <v>118</v>
      </c>
      <c r="B4040" t="s">
        <v>118</v>
      </c>
      <c r="C4040" t="s">
        <v>91</v>
      </c>
      <c r="D4040" s="1" t="s">
        <v>99</v>
      </c>
      <c r="E4040" t="s">
        <v>93</v>
      </c>
      <c r="F4040" t="s">
        <v>20</v>
      </c>
      <c r="G4040">
        <v>9</v>
      </c>
      <c r="H4040">
        <v>23</v>
      </c>
      <c r="I4040" s="5">
        <f>IFERROR(VLOOKUP(TrendSheetStgData[Population]&amp;TrendSheetStgData[Cost Basis]&amp;TrendSheetStgData[Period]&amp;TrendSheetStgData[Trend],TrendSheetPrdData[#All],9,FALSE),0)</f>
        <v>23</v>
      </c>
      <c r="J40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0" s="5">
        <f>VLOOKUP(TrendSheetStgData[Population]&amp;TrendSheetStgData[Trend],Threshold[#All],4,FALSE)</f>
        <v>10</v>
      </c>
      <c r="L4040" s="5">
        <f>VLOOKUP(TrendSheetStgData[Population]&amp;TrendSheetStgData[Trend],Threshold[#All],5,FALSE)</f>
        <v>5</v>
      </c>
      <c r="M40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1" spans="1:13" x14ac:dyDescent="0.25">
      <c r="A4041" t="s">
        <v>118</v>
      </c>
      <c r="B4041" t="s">
        <v>118</v>
      </c>
      <c r="C4041" t="s">
        <v>91</v>
      </c>
      <c r="D4041" s="1" t="s">
        <v>100</v>
      </c>
      <c r="E4041" t="s">
        <v>93</v>
      </c>
      <c r="F4041" t="s">
        <v>20</v>
      </c>
      <c r="G4041">
        <v>9</v>
      </c>
      <c r="H4041">
        <v>31</v>
      </c>
      <c r="I4041" s="5">
        <f>IFERROR(VLOOKUP(TrendSheetStgData[Population]&amp;TrendSheetStgData[Cost Basis]&amp;TrendSheetStgData[Period]&amp;TrendSheetStgData[Trend],TrendSheetPrdData[#All],9,FALSE),0)</f>
        <v>31</v>
      </c>
      <c r="J40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1" s="5">
        <f>VLOOKUP(TrendSheetStgData[Population]&amp;TrendSheetStgData[Trend],Threshold[#All],4,FALSE)</f>
        <v>10</v>
      </c>
      <c r="L4041" s="5">
        <f>VLOOKUP(TrendSheetStgData[Population]&amp;TrendSheetStgData[Trend],Threshold[#All],5,FALSE)</f>
        <v>5</v>
      </c>
      <c r="M40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2" spans="1:13" x14ac:dyDescent="0.25">
      <c r="A4042" t="s">
        <v>118</v>
      </c>
      <c r="B4042" t="s">
        <v>118</v>
      </c>
      <c r="C4042" t="s">
        <v>91</v>
      </c>
      <c r="D4042" s="1" t="s">
        <v>101</v>
      </c>
      <c r="E4042" t="s">
        <v>93</v>
      </c>
      <c r="F4042" t="s">
        <v>20</v>
      </c>
      <c r="G4042">
        <v>9</v>
      </c>
      <c r="H4042">
        <v>47</v>
      </c>
      <c r="I4042" s="5">
        <f>IFERROR(VLOOKUP(TrendSheetStgData[Population]&amp;TrendSheetStgData[Cost Basis]&amp;TrendSheetStgData[Period]&amp;TrendSheetStgData[Trend],TrendSheetPrdData[#All],9,FALSE),0)</f>
        <v>47</v>
      </c>
      <c r="J40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2" s="5">
        <f>VLOOKUP(TrendSheetStgData[Population]&amp;TrendSheetStgData[Trend],Threshold[#All],4,FALSE)</f>
        <v>10</v>
      </c>
      <c r="L4042" s="5">
        <f>VLOOKUP(TrendSheetStgData[Population]&amp;TrendSheetStgData[Trend],Threshold[#All],5,FALSE)</f>
        <v>5</v>
      </c>
      <c r="M40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3" spans="1:13" x14ac:dyDescent="0.25">
      <c r="A4043" t="s">
        <v>118</v>
      </c>
      <c r="B4043" t="s">
        <v>118</v>
      </c>
      <c r="C4043" t="s">
        <v>91</v>
      </c>
      <c r="D4043" s="1" t="s">
        <v>102</v>
      </c>
      <c r="E4043" t="s">
        <v>93</v>
      </c>
      <c r="F4043" t="s">
        <v>20</v>
      </c>
      <c r="G4043">
        <v>9</v>
      </c>
      <c r="H4043">
        <v>53</v>
      </c>
      <c r="I4043" s="5">
        <f>IFERROR(VLOOKUP(TrendSheetStgData[Population]&amp;TrendSheetStgData[Cost Basis]&amp;TrendSheetStgData[Period]&amp;TrendSheetStgData[Trend],TrendSheetPrdData[#All],9,FALSE),0)</f>
        <v>53</v>
      </c>
      <c r="J40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3" s="5">
        <f>VLOOKUP(TrendSheetStgData[Population]&amp;TrendSheetStgData[Trend],Threshold[#All],4,FALSE)</f>
        <v>10</v>
      </c>
      <c r="L4043" s="5">
        <f>VLOOKUP(TrendSheetStgData[Population]&amp;TrendSheetStgData[Trend],Threshold[#All],5,FALSE)</f>
        <v>5</v>
      </c>
      <c r="M40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4" spans="1:13" x14ac:dyDescent="0.25">
      <c r="A4044" t="s">
        <v>118</v>
      </c>
      <c r="B4044" t="s">
        <v>118</v>
      </c>
      <c r="C4044" t="s">
        <v>91</v>
      </c>
      <c r="D4044" s="1" t="s">
        <v>103</v>
      </c>
      <c r="E4044" t="s">
        <v>93</v>
      </c>
      <c r="F4044" t="s">
        <v>20</v>
      </c>
      <c r="G4044">
        <v>9</v>
      </c>
      <c r="H4044">
        <v>15</v>
      </c>
      <c r="I4044" s="5">
        <f>IFERROR(VLOOKUP(TrendSheetStgData[Population]&amp;TrendSheetStgData[Cost Basis]&amp;TrendSheetStgData[Period]&amp;TrendSheetStgData[Trend],TrendSheetPrdData[#All],9,FALSE),0)</f>
        <v>15</v>
      </c>
      <c r="J40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4" s="5">
        <f>VLOOKUP(TrendSheetStgData[Population]&amp;TrendSheetStgData[Trend],Threshold[#All],4,FALSE)</f>
        <v>10</v>
      </c>
      <c r="L4044" s="5">
        <f>VLOOKUP(TrendSheetStgData[Population]&amp;TrendSheetStgData[Trend],Threshold[#All],5,FALSE)</f>
        <v>5</v>
      </c>
      <c r="M40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5" spans="1:13" x14ac:dyDescent="0.25">
      <c r="A4045" t="s">
        <v>118</v>
      </c>
      <c r="B4045" t="s">
        <v>118</v>
      </c>
      <c r="C4045" t="s">
        <v>91</v>
      </c>
      <c r="D4045" s="1" t="s">
        <v>104</v>
      </c>
      <c r="E4045" t="s">
        <v>93</v>
      </c>
      <c r="F4045" t="s">
        <v>20</v>
      </c>
      <c r="G4045">
        <v>9</v>
      </c>
      <c r="H4045">
        <v>45</v>
      </c>
      <c r="I4045" s="5">
        <f>IFERROR(VLOOKUP(TrendSheetStgData[Population]&amp;TrendSheetStgData[Cost Basis]&amp;TrendSheetStgData[Period]&amp;TrendSheetStgData[Trend],TrendSheetPrdData[#All],9,FALSE),0)</f>
        <v>45</v>
      </c>
      <c r="J40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5" s="5">
        <f>VLOOKUP(TrendSheetStgData[Population]&amp;TrendSheetStgData[Trend],Threshold[#All],4,FALSE)</f>
        <v>10</v>
      </c>
      <c r="L4045" s="5">
        <f>VLOOKUP(TrendSheetStgData[Population]&amp;TrendSheetStgData[Trend],Threshold[#All],5,FALSE)</f>
        <v>5</v>
      </c>
      <c r="M40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6" spans="1:13" x14ac:dyDescent="0.25">
      <c r="A4046" t="s">
        <v>118</v>
      </c>
      <c r="B4046" t="s">
        <v>118</v>
      </c>
      <c r="C4046" t="s">
        <v>91</v>
      </c>
      <c r="D4046" s="1" t="s">
        <v>105</v>
      </c>
      <c r="E4046" t="s">
        <v>93</v>
      </c>
      <c r="F4046" t="s">
        <v>20</v>
      </c>
      <c r="G4046">
        <v>9</v>
      </c>
      <c r="H4046">
        <v>52</v>
      </c>
      <c r="I4046" s="5">
        <f>IFERROR(VLOOKUP(TrendSheetStgData[Population]&amp;TrendSheetStgData[Cost Basis]&amp;TrendSheetStgData[Period]&amp;TrendSheetStgData[Trend],TrendSheetPrdData[#All],9,FALSE),0)</f>
        <v>52</v>
      </c>
      <c r="J40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6" s="5">
        <f>VLOOKUP(TrendSheetStgData[Population]&amp;TrendSheetStgData[Trend],Threshold[#All],4,FALSE)</f>
        <v>10</v>
      </c>
      <c r="L4046" s="5">
        <f>VLOOKUP(TrendSheetStgData[Population]&amp;TrendSheetStgData[Trend],Threshold[#All],5,FALSE)</f>
        <v>5</v>
      </c>
      <c r="M40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7" spans="1:13" x14ac:dyDescent="0.25">
      <c r="A4047" t="s">
        <v>118</v>
      </c>
      <c r="B4047" t="s">
        <v>118</v>
      </c>
      <c r="C4047" t="s">
        <v>91</v>
      </c>
      <c r="D4047" s="1" t="s">
        <v>106</v>
      </c>
      <c r="E4047" t="s">
        <v>93</v>
      </c>
      <c r="F4047" t="s">
        <v>20</v>
      </c>
      <c r="G4047">
        <v>9</v>
      </c>
      <c r="H4047">
        <v>22</v>
      </c>
      <c r="I4047" s="5">
        <f>IFERROR(VLOOKUP(TrendSheetStgData[Population]&amp;TrendSheetStgData[Cost Basis]&amp;TrendSheetStgData[Period]&amp;TrendSheetStgData[Trend],TrendSheetPrdData[#All],9,FALSE),0)</f>
        <v>22</v>
      </c>
      <c r="J40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7" s="5">
        <f>VLOOKUP(TrendSheetStgData[Population]&amp;TrendSheetStgData[Trend],Threshold[#All],4,FALSE)</f>
        <v>10</v>
      </c>
      <c r="L4047" s="5">
        <f>VLOOKUP(TrendSheetStgData[Population]&amp;TrendSheetStgData[Trend],Threshold[#All],5,FALSE)</f>
        <v>5</v>
      </c>
      <c r="M40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8" spans="1:13" x14ac:dyDescent="0.25">
      <c r="A4048" t="s">
        <v>118</v>
      </c>
      <c r="B4048" t="s">
        <v>118</v>
      </c>
      <c r="C4048" t="s">
        <v>91</v>
      </c>
      <c r="D4048" s="1" t="s">
        <v>107</v>
      </c>
      <c r="E4048" t="s">
        <v>93</v>
      </c>
      <c r="F4048" t="s">
        <v>20</v>
      </c>
      <c r="G4048">
        <v>9</v>
      </c>
      <c r="H4048">
        <v>22</v>
      </c>
      <c r="I4048" s="5">
        <f>IFERROR(VLOOKUP(TrendSheetStgData[Population]&amp;TrendSheetStgData[Cost Basis]&amp;TrendSheetStgData[Period]&amp;TrendSheetStgData[Trend],TrendSheetPrdData[#All],9,FALSE),0)</f>
        <v>22</v>
      </c>
      <c r="J40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8" s="5">
        <f>VLOOKUP(TrendSheetStgData[Population]&amp;TrendSheetStgData[Trend],Threshold[#All],4,FALSE)</f>
        <v>10</v>
      </c>
      <c r="L4048" s="5">
        <f>VLOOKUP(TrendSheetStgData[Population]&amp;TrendSheetStgData[Trend],Threshold[#All],5,FALSE)</f>
        <v>5</v>
      </c>
      <c r="M40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49" spans="1:13" x14ac:dyDescent="0.25">
      <c r="A4049" t="s">
        <v>118</v>
      </c>
      <c r="B4049" t="s">
        <v>118</v>
      </c>
      <c r="C4049" t="s">
        <v>91</v>
      </c>
      <c r="D4049" s="1" t="s">
        <v>108</v>
      </c>
      <c r="E4049" t="s">
        <v>93</v>
      </c>
      <c r="F4049" t="s">
        <v>20</v>
      </c>
      <c r="G4049">
        <v>9</v>
      </c>
      <c r="H4049">
        <v>14</v>
      </c>
      <c r="I4049" s="5">
        <f>IFERROR(VLOOKUP(TrendSheetStgData[Population]&amp;TrendSheetStgData[Cost Basis]&amp;TrendSheetStgData[Period]&amp;TrendSheetStgData[Trend],TrendSheetPrdData[#All],9,FALSE),0)</f>
        <v>14</v>
      </c>
      <c r="J40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49" s="5">
        <f>VLOOKUP(TrendSheetStgData[Population]&amp;TrendSheetStgData[Trend],Threshold[#All],4,FALSE)</f>
        <v>10</v>
      </c>
      <c r="L4049" s="5">
        <f>VLOOKUP(TrendSheetStgData[Population]&amp;TrendSheetStgData[Trend],Threshold[#All],5,FALSE)</f>
        <v>5</v>
      </c>
      <c r="M40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0" spans="1:13" x14ac:dyDescent="0.25">
      <c r="A4050" t="s">
        <v>118</v>
      </c>
      <c r="B4050" t="s">
        <v>118</v>
      </c>
      <c r="C4050" t="s">
        <v>91</v>
      </c>
      <c r="D4050" s="1" t="s">
        <v>109</v>
      </c>
      <c r="E4050" t="s">
        <v>93</v>
      </c>
      <c r="F4050" t="s">
        <v>20</v>
      </c>
      <c r="G4050">
        <v>9</v>
      </c>
      <c r="H4050">
        <v>25</v>
      </c>
      <c r="I4050" s="5">
        <f>IFERROR(VLOOKUP(TrendSheetStgData[Population]&amp;TrendSheetStgData[Cost Basis]&amp;TrendSheetStgData[Period]&amp;TrendSheetStgData[Trend],TrendSheetPrdData[#All],9,FALSE),0)</f>
        <v>25</v>
      </c>
      <c r="J40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0" s="5">
        <f>VLOOKUP(TrendSheetStgData[Population]&amp;TrendSheetStgData[Trend],Threshold[#All],4,FALSE)</f>
        <v>10</v>
      </c>
      <c r="L4050" s="5">
        <f>VLOOKUP(TrendSheetStgData[Population]&amp;TrendSheetStgData[Trend],Threshold[#All],5,FALSE)</f>
        <v>5</v>
      </c>
      <c r="M40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1" spans="1:13" x14ac:dyDescent="0.25">
      <c r="A4051" t="s">
        <v>118</v>
      </c>
      <c r="B4051" t="s">
        <v>118</v>
      </c>
      <c r="C4051" t="s">
        <v>91</v>
      </c>
      <c r="D4051" s="1" t="s">
        <v>110</v>
      </c>
      <c r="E4051" t="s">
        <v>93</v>
      </c>
      <c r="F4051" t="s">
        <v>20</v>
      </c>
      <c r="G4051">
        <v>9</v>
      </c>
      <c r="H4051">
        <v>0</v>
      </c>
      <c r="I4051" s="5">
        <f>IFERROR(VLOOKUP(TrendSheetStgData[Population]&amp;TrendSheetStgData[Cost Basis]&amp;TrendSheetStgData[Period]&amp;TrendSheetStgData[Trend],TrendSheetPrdData[#All],9,FALSE),0)</f>
        <v>0</v>
      </c>
      <c r="J40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1" s="5">
        <f>VLOOKUP(TrendSheetStgData[Population]&amp;TrendSheetStgData[Trend],Threshold[#All],4,FALSE)</f>
        <v>10</v>
      </c>
      <c r="L4051" s="5">
        <f>VLOOKUP(TrendSheetStgData[Population]&amp;TrendSheetStgData[Trend],Threshold[#All],5,FALSE)</f>
        <v>5</v>
      </c>
      <c r="M40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2" spans="1:13" x14ac:dyDescent="0.25">
      <c r="A4052" t="s">
        <v>118</v>
      </c>
      <c r="B4052" t="s">
        <v>118</v>
      </c>
      <c r="C4052" t="s">
        <v>91</v>
      </c>
      <c r="D4052" s="1" t="s">
        <v>111</v>
      </c>
      <c r="E4052" t="s">
        <v>93</v>
      </c>
      <c r="F4052" t="s">
        <v>20</v>
      </c>
      <c r="G4052">
        <v>9</v>
      </c>
      <c r="H4052">
        <v>67</v>
      </c>
      <c r="I4052" s="5">
        <f>IFERROR(VLOOKUP(TrendSheetStgData[Population]&amp;TrendSheetStgData[Cost Basis]&amp;TrendSheetStgData[Period]&amp;TrendSheetStgData[Trend],TrendSheetPrdData[#All],9,FALSE),0)</f>
        <v>67</v>
      </c>
      <c r="J40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2" s="5">
        <f>VLOOKUP(TrendSheetStgData[Population]&amp;TrendSheetStgData[Trend],Threshold[#All],4,FALSE)</f>
        <v>10</v>
      </c>
      <c r="L4052" s="5">
        <f>VLOOKUP(TrendSheetStgData[Population]&amp;TrendSheetStgData[Trend],Threshold[#All],5,FALSE)</f>
        <v>5</v>
      </c>
      <c r="M40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3" spans="1:13" x14ac:dyDescent="0.25">
      <c r="A4053" t="s">
        <v>118</v>
      </c>
      <c r="B4053" t="s">
        <v>118</v>
      </c>
      <c r="C4053" t="s">
        <v>91</v>
      </c>
      <c r="D4053" s="1" t="s">
        <v>112</v>
      </c>
      <c r="E4053" t="s">
        <v>113</v>
      </c>
      <c r="F4053" t="s">
        <v>20</v>
      </c>
      <c r="G4053">
        <v>9</v>
      </c>
      <c r="H4053">
        <v>17</v>
      </c>
      <c r="I4053" s="5">
        <f>IFERROR(VLOOKUP(TrendSheetStgData[Population]&amp;TrendSheetStgData[Cost Basis]&amp;TrendSheetStgData[Period]&amp;TrendSheetStgData[Trend],TrendSheetPrdData[#All],9,FALSE),0)</f>
        <v>0</v>
      </c>
      <c r="J40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53" s="5">
        <f>VLOOKUP(TrendSheetStgData[Population]&amp;TrendSheetStgData[Trend],Threshold[#All],4,FALSE)</f>
        <v>10</v>
      </c>
      <c r="L4053" s="5">
        <f>VLOOKUP(TrendSheetStgData[Population]&amp;TrendSheetStgData[Trend],Threshold[#All],5,FALSE)</f>
        <v>5</v>
      </c>
      <c r="M40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54" spans="1:13" x14ac:dyDescent="0.25">
      <c r="A4054" t="s">
        <v>118</v>
      </c>
      <c r="B4054" t="s">
        <v>118</v>
      </c>
      <c r="C4054" t="s">
        <v>91</v>
      </c>
      <c r="D4054" s="1" t="s">
        <v>114</v>
      </c>
      <c r="E4054" t="s">
        <v>113</v>
      </c>
      <c r="F4054" t="s">
        <v>20</v>
      </c>
      <c r="G4054">
        <v>9</v>
      </c>
      <c r="H4054">
        <v>34</v>
      </c>
      <c r="I4054" s="5">
        <f>IFERROR(VLOOKUP(TrendSheetStgData[Population]&amp;TrendSheetStgData[Cost Basis]&amp;TrendSheetStgData[Period]&amp;TrendSheetStgData[Trend],TrendSheetPrdData[#All],9,FALSE),0)</f>
        <v>0</v>
      </c>
      <c r="J40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54" s="5">
        <f>VLOOKUP(TrendSheetStgData[Population]&amp;TrendSheetStgData[Trend],Threshold[#All],4,FALSE)</f>
        <v>10</v>
      </c>
      <c r="L4054" s="5">
        <f>VLOOKUP(TrendSheetStgData[Population]&amp;TrendSheetStgData[Trend],Threshold[#All],5,FALSE)</f>
        <v>5</v>
      </c>
      <c r="M40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55" spans="1:13" x14ac:dyDescent="0.25">
      <c r="A4055" t="s">
        <v>118</v>
      </c>
      <c r="B4055" t="s">
        <v>118</v>
      </c>
      <c r="C4055" t="s">
        <v>91</v>
      </c>
      <c r="D4055" s="1" t="s">
        <v>92</v>
      </c>
      <c r="E4055" t="s">
        <v>93</v>
      </c>
      <c r="F4055" t="s">
        <v>21</v>
      </c>
      <c r="G4055">
        <v>10</v>
      </c>
      <c r="H4055">
        <v>23</v>
      </c>
      <c r="I4055" s="5">
        <f>IFERROR(VLOOKUP(TrendSheetStgData[Population]&amp;TrendSheetStgData[Cost Basis]&amp;TrendSheetStgData[Period]&amp;TrendSheetStgData[Trend],TrendSheetPrdData[#All],9,FALSE),0)</f>
        <v>23</v>
      </c>
      <c r="J40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5" s="5">
        <f>VLOOKUP(TrendSheetStgData[Population]&amp;TrendSheetStgData[Trend],Threshold[#All],4,FALSE)</f>
        <v>10</v>
      </c>
      <c r="L4055" s="5">
        <f>VLOOKUP(TrendSheetStgData[Population]&amp;TrendSheetStgData[Trend],Threshold[#All],5,FALSE)</f>
        <v>5</v>
      </c>
      <c r="M40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6" spans="1:13" x14ac:dyDescent="0.25">
      <c r="A4056" t="s">
        <v>118</v>
      </c>
      <c r="B4056" t="s">
        <v>118</v>
      </c>
      <c r="C4056" t="s">
        <v>91</v>
      </c>
      <c r="D4056" s="1" t="s">
        <v>94</v>
      </c>
      <c r="E4056" t="s">
        <v>93</v>
      </c>
      <c r="F4056" t="s">
        <v>21</v>
      </c>
      <c r="G4056">
        <v>10</v>
      </c>
      <c r="H4056">
        <v>32</v>
      </c>
      <c r="I4056" s="5">
        <f>IFERROR(VLOOKUP(TrendSheetStgData[Population]&amp;TrendSheetStgData[Cost Basis]&amp;TrendSheetStgData[Period]&amp;TrendSheetStgData[Trend],TrendSheetPrdData[#All],9,FALSE),0)</f>
        <v>32</v>
      </c>
      <c r="J40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6" s="5">
        <f>VLOOKUP(TrendSheetStgData[Population]&amp;TrendSheetStgData[Trend],Threshold[#All],4,FALSE)</f>
        <v>10</v>
      </c>
      <c r="L4056" s="5">
        <f>VLOOKUP(TrendSheetStgData[Population]&amp;TrendSheetStgData[Trend],Threshold[#All],5,FALSE)</f>
        <v>5</v>
      </c>
      <c r="M40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7" spans="1:13" x14ac:dyDescent="0.25">
      <c r="A4057" t="s">
        <v>118</v>
      </c>
      <c r="B4057" t="s">
        <v>118</v>
      </c>
      <c r="C4057" t="s">
        <v>91</v>
      </c>
      <c r="D4057" s="1" t="s">
        <v>95</v>
      </c>
      <c r="E4057" t="s">
        <v>93</v>
      </c>
      <c r="F4057" t="s">
        <v>21</v>
      </c>
      <c r="G4057">
        <v>10</v>
      </c>
      <c r="H4057">
        <v>8</v>
      </c>
      <c r="I4057" s="5">
        <f>IFERROR(VLOOKUP(TrendSheetStgData[Population]&amp;TrendSheetStgData[Cost Basis]&amp;TrendSheetStgData[Period]&amp;TrendSheetStgData[Trend],TrendSheetPrdData[#All],9,FALSE),0)</f>
        <v>8</v>
      </c>
      <c r="J40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7" s="5">
        <f>VLOOKUP(TrendSheetStgData[Population]&amp;TrendSheetStgData[Trend],Threshold[#All],4,FALSE)</f>
        <v>10</v>
      </c>
      <c r="L4057" s="5">
        <f>VLOOKUP(TrendSheetStgData[Population]&amp;TrendSheetStgData[Trend],Threshold[#All],5,FALSE)</f>
        <v>5</v>
      </c>
      <c r="M40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8" spans="1:13" x14ac:dyDescent="0.25">
      <c r="A4058" t="s">
        <v>118</v>
      </c>
      <c r="B4058" t="s">
        <v>118</v>
      </c>
      <c r="C4058" t="s">
        <v>91</v>
      </c>
      <c r="D4058" s="1" t="s">
        <v>96</v>
      </c>
      <c r="E4058" t="s">
        <v>93</v>
      </c>
      <c r="F4058" t="s">
        <v>21</v>
      </c>
      <c r="G4058">
        <v>10</v>
      </c>
      <c r="H4058">
        <v>8</v>
      </c>
      <c r="I4058" s="5">
        <f>IFERROR(VLOOKUP(TrendSheetStgData[Population]&amp;TrendSheetStgData[Cost Basis]&amp;TrendSheetStgData[Period]&amp;TrendSheetStgData[Trend],TrendSheetPrdData[#All],9,FALSE),0)</f>
        <v>8</v>
      </c>
      <c r="J40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8" s="5">
        <f>VLOOKUP(TrendSheetStgData[Population]&amp;TrendSheetStgData[Trend],Threshold[#All],4,FALSE)</f>
        <v>10</v>
      </c>
      <c r="L4058" s="5">
        <f>VLOOKUP(TrendSheetStgData[Population]&amp;TrendSheetStgData[Trend],Threshold[#All],5,FALSE)</f>
        <v>5</v>
      </c>
      <c r="M40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59" spans="1:13" x14ac:dyDescent="0.25">
      <c r="A4059" t="s">
        <v>118</v>
      </c>
      <c r="B4059" t="s">
        <v>118</v>
      </c>
      <c r="C4059" t="s">
        <v>91</v>
      </c>
      <c r="D4059" s="1" t="s">
        <v>97</v>
      </c>
      <c r="E4059" t="s">
        <v>93</v>
      </c>
      <c r="F4059" t="s">
        <v>21</v>
      </c>
      <c r="G4059">
        <v>10</v>
      </c>
      <c r="H4059">
        <v>30</v>
      </c>
      <c r="I4059" s="5">
        <f>IFERROR(VLOOKUP(TrendSheetStgData[Population]&amp;TrendSheetStgData[Cost Basis]&amp;TrendSheetStgData[Period]&amp;TrendSheetStgData[Trend],TrendSheetPrdData[#All],9,FALSE),0)</f>
        <v>30</v>
      </c>
      <c r="J40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59" s="5">
        <f>VLOOKUP(TrendSheetStgData[Population]&amp;TrendSheetStgData[Trend],Threshold[#All],4,FALSE)</f>
        <v>10</v>
      </c>
      <c r="L4059" s="5">
        <f>VLOOKUP(TrendSheetStgData[Population]&amp;TrendSheetStgData[Trend],Threshold[#All],5,FALSE)</f>
        <v>5</v>
      </c>
      <c r="M40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0" spans="1:13" x14ac:dyDescent="0.25">
      <c r="A4060" t="s">
        <v>118</v>
      </c>
      <c r="B4060" t="s">
        <v>118</v>
      </c>
      <c r="C4060" t="s">
        <v>91</v>
      </c>
      <c r="D4060" s="1" t="s">
        <v>98</v>
      </c>
      <c r="E4060" t="s">
        <v>93</v>
      </c>
      <c r="F4060" t="s">
        <v>21</v>
      </c>
      <c r="G4060">
        <v>10</v>
      </c>
      <c r="H4060">
        <v>23</v>
      </c>
      <c r="I4060" s="5">
        <f>IFERROR(VLOOKUP(TrendSheetStgData[Population]&amp;TrendSheetStgData[Cost Basis]&amp;TrendSheetStgData[Period]&amp;TrendSheetStgData[Trend],TrendSheetPrdData[#All],9,FALSE),0)</f>
        <v>23</v>
      </c>
      <c r="J40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0" s="5">
        <f>VLOOKUP(TrendSheetStgData[Population]&amp;TrendSheetStgData[Trend],Threshold[#All],4,FALSE)</f>
        <v>10</v>
      </c>
      <c r="L4060" s="5">
        <f>VLOOKUP(TrendSheetStgData[Population]&amp;TrendSheetStgData[Trend],Threshold[#All],5,FALSE)</f>
        <v>5</v>
      </c>
      <c r="M40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1" spans="1:13" x14ac:dyDescent="0.25">
      <c r="A4061" t="s">
        <v>118</v>
      </c>
      <c r="B4061" t="s">
        <v>118</v>
      </c>
      <c r="C4061" t="s">
        <v>91</v>
      </c>
      <c r="D4061" s="1" t="s">
        <v>99</v>
      </c>
      <c r="E4061" t="s">
        <v>93</v>
      </c>
      <c r="F4061" t="s">
        <v>21</v>
      </c>
      <c r="G4061">
        <v>10</v>
      </c>
      <c r="H4061">
        <v>31</v>
      </c>
      <c r="I4061" s="5">
        <f>IFERROR(VLOOKUP(TrendSheetStgData[Population]&amp;TrendSheetStgData[Cost Basis]&amp;TrendSheetStgData[Period]&amp;TrendSheetStgData[Trend],TrendSheetPrdData[#All],9,FALSE),0)</f>
        <v>31</v>
      </c>
      <c r="J40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1" s="5">
        <f>VLOOKUP(TrendSheetStgData[Population]&amp;TrendSheetStgData[Trend],Threshold[#All],4,FALSE)</f>
        <v>10</v>
      </c>
      <c r="L4061" s="5">
        <f>VLOOKUP(TrendSheetStgData[Population]&amp;TrendSheetStgData[Trend],Threshold[#All],5,FALSE)</f>
        <v>5</v>
      </c>
      <c r="M40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2" spans="1:13" x14ac:dyDescent="0.25">
      <c r="A4062" t="s">
        <v>118</v>
      </c>
      <c r="B4062" t="s">
        <v>118</v>
      </c>
      <c r="C4062" t="s">
        <v>91</v>
      </c>
      <c r="D4062" s="1" t="s">
        <v>100</v>
      </c>
      <c r="E4062" t="s">
        <v>93</v>
      </c>
      <c r="F4062" t="s">
        <v>21</v>
      </c>
      <c r="G4062">
        <v>10</v>
      </c>
      <c r="H4062">
        <v>15</v>
      </c>
      <c r="I4062" s="5">
        <f>IFERROR(VLOOKUP(TrendSheetStgData[Population]&amp;TrendSheetStgData[Cost Basis]&amp;TrendSheetStgData[Period]&amp;TrendSheetStgData[Trend],TrendSheetPrdData[#All],9,FALSE),0)</f>
        <v>15</v>
      </c>
      <c r="J40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2" s="5">
        <f>VLOOKUP(TrendSheetStgData[Population]&amp;TrendSheetStgData[Trend],Threshold[#All],4,FALSE)</f>
        <v>10</v>
      </c>
      <c r="L4062" s="5">
        <f>VLOOKUP(TrendSheetStgData[Population]&amp;TrendSheetStgData[Trend],Threshold[#All],5,FALSE)</f>
        <v>5</v>
      </c>
      <c r="M40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3" spans="1:13" x14ac:dyDescent="0.25">
      <c r="A4063" t="s">
        <v>118</v>
      </c>
      <c r="B4063" t="s">
        <v>118</v>
      </c>
      <c r="C4063" t="s">
        <v>91</v>
      </c>
      <c r="D4063" s="1" t="s">
        <v>101</v>
      </c>
      <c r="E4063" t="s">
        <v>93</v>
      </c>
      <c r="F4063" t="s">
        <v>21</v>
      </c>
      <c r="G4063">
        <v>10</v>
      </c>
      <c r="H4063">
        <v>23</v>
      </c>
      <c r="I4063" s="5">
        <f>IFERROR(VLOOKUP(TrendSheetStgData[Population]&amp;TrendSheetStgData[Cost Basis]&amp;TrendSheetStgData[Period]&amp;TrendSheetStgData[Trend],TrendSheetPrdData[#All],9,FALSE),0)</f>
        <v>23</v>
      </c>
      <c r="J40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3" s="5">
        <f>VLOOKUP(TrendSheetStgData[Population]&amp;TrendSheetStgData[Trend],Threshold[#All],4,FALSE)</f>
        <v>10</v>
      </c>
      <c r="L4063" s="5">
        <f>VLOOKUP(TrendSheetStgData[Population]&amp;TrendSheetStgData[Trend],Threshold[#All],5,FALSE)</f>
        <v>5</v>
      </c>
      <c r="M40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4" spans="1:13" x14ac:dyDescent="0.25">
      <c r="A4064" t="s">
        <v>118</v>
      </c>
      <c r="B4064" t="s">
        <v>118</v>
      </c>
      <c r="C4064" t="s">
        <v>91</v>
      </c>
      <c r="D4064" s="1" t="s">
        <v>102</v>
      </c>
      <c r="E4064" t="s">
        <v>93</v>
      </c>
      <c r="F4064" t="s">
        <v>21</v>
      </c>
      <c r="G4064">
        <v>10</v>
      </c>
      <c r="H4064">
        <v>8</v>
      </c>
      <c r="I4064" s="5">
        <f>IFERROR(VLOOKUP(TrendSheetStgData[Population]&amp;TrendSheetStgData[Cost Basis]&amp;TrendSheetStgData[Period]&amp;TrendSheetStgData[Trend],TrendSheetPrdData[#All],9,FALSE),0)</f>
        <v>8</v>
      </c>
      <c r="J40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4" s="5">
        <f>VLOOKUP(TrendSheetStgData[Population]&amp;TrendSheetStgData[Trend],Threshold[#All],4,FALSE)</f>
        <v>10</v>
      </c>
      <c r="L4064" s="5">
        <f>VLOOKUP(TrendSheetStgData[Population]&amp;TrendSheetStgData[Trend],Threshold[#All],5,FALSE)</f>
        <v>5</v>
      </c>
      <c r="M40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5" spans="1:13" x14ac:dyDescent="0.25">
      <c r="A4065" t="s">
        <v>118</v>
      </c>
      <c r="B4065" t="s">
        <v>118</v>
      </c>
      <c r="C4065" t="s">
        <v>91</v>
      </c>
      <c r="D4065" s="1" t="s">
        <v>103</v>
      </c>
      <c r="E4065" t="s">
        <v>93</v>
      </c>
      <c r="F4065" t="s">
        <v>21</v>
      </c>
      <c r="G4065">
        <v>10</v>
      </c>
      <c r="H4065">
        <v>15</v>
      </c>
      <c r="I4065" s="5">
        <f>IFERROR(VLOOKUP(TrendSheetStgData[Population]&amp;TrendSheetStgData[Cost Basis]&amp;TrendSheetStgData[Period]&amp;TrendSheetStgData[Trend],TrendSheetPrdData[#All],9,FALSE),0)</f>
        <v>15</v>
      </c>
      <c r="J40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5" s="5">
        <f>VLOOKUP(TrendSheetStgData[Population]&amp;TrendSheetStgData[Trend],Threshold[#All],4,FALSE)</f>
        <v>10</v>
      </c>
      <c r="L4065" s="5">
        <f>VLOOKUP(TrendSheetStgData[Population]&amp;TrendSheetStgData[Trend],Threshold[#All],5,FALSE)</f>
        <v>5</v>
      </c>
      <c r="M40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6" spans="1:13" x14ac:dyDescent="0.25">
      <c r="A4066" t="s">
        <v>118</v>
      </c>
      <c r="B4066" t="s">
        <v>118</v>
      </c>
      <c r="C4066" t="s">
        <v>91</v>
      </c>
      <c r="D4066" s="1" t="s">
        <v>104</v>
      </c>
      <c r="E4066" t="s">
        <v>93</v>
      </c>
      <c r="F4066" t="s">
        <v>21</v>
      </c>
      <c r="G4066">
        <v>10</v>
      </c>
      <c r="H4066">
        <v>23</v>
      </c>
      <c r="I4066" s="5">
        <f>IFERROR(VLOOKUP(TrendSheetStgData[Population]&amp;TrendSheetStgData[Cost Basis]&amp;TrendSheetStgData[Period]&amp;TrendSheetStgData[Trend],TrendSheetPrdData[#All],9,FALSE),0)</f>
        <v>23</v>
      </c>
      <c r="J40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6" s="5">
        <f>VLOOKUP(TrendSheetStgData[Population]&amp;TrendSheetStgData[Trend],Threshold[#All],4,FALSE)</f>
        <v>10</v>
      </c>
      <c r="L4066" s="5">
        <f>VLOOKUP(TrendSheetStgData[Population]&amp;TrendSheetStgData[Trend],Threshold[#All],5,FALSE)</f>
        <v>5</v>
      </c>
      <c r="M40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7" spans="1:13" x14ac:dyDescent="0.25">
      <c r="A4067" t="s">
        <v>118</v>
      </c>
      <c r="B4067" t="s">
        <v>118</v>
      </c>
      <c r="C4067" t="s">
        <v>91</v>
      </c>
      <c r="D4067" s="1" t="s">
        <v>105</v>
      </c>
      <c r="E4067" t="s">
        <v>93</v>
      </c>
      <c r="F4067" t="s">
        <v>21</v>
      </c>
      <c r="G4067">
        <v>10</v>
      </c>
      <c r="H4067">
        <v>7</v>
      </c>
      <c r="I4067" s="5">
        <f>IFERROR(VLOOKUP(TrendSheetStgData[Population]&amp;TrendSheetStgData[Cost Basis]&amp;TrendSheetStgData[Period]&amp;TrendSheetStgData[Trend],TrendSheetPrdData[#All],9,FALSE),0)</f>
        <v>7</v>
      </c>
      <c r="J40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7" s="5">
        <f>VLOOKUP(TrendSheetStgData[Population]&amp;TrendSheetStgData[Trend],Threshold[#All],4,FALSE)</f>
        <v>10</v>
      </c>
      <c r="L4067" s="5">
        <f>VLOOKUP(TrendSheetStgData[Population]&amp;TrendSheetStgData[Trend],Threshold[#All],5,FALSE)</f>
        <v>5</v>
      </c>
      <c r="M40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8" spans="1:13" x14ac:dyDescent="0.25">
      <c r="A4068" t="s">
        <v>118</v>
      </c>
      <c r="B4068" t="s">
        <v>118</v>
      </c>
      <c r="C4068" t="s">
        <v>91</v>
      </c>
      <c r="D4068" s="1" t="s">
        <v>106</v>
      </c>
      <c r="E4068" t="s">
        <v>93</v>
      </c>
      <c r="F4068" t="s">
        <v>21</v>
      </c>
      <c r="G4068">
        <v>10</v>
      </c>
      <c r="H4068">
        <v>15</v>
      </c>
      <c r="I4068" s="5">
        <f>IFERROR(VLOOKUP(TrendSheetStgData[Population]&amp;TrendSheetStgData[Cost Basis]&amp;TrendSheetStgData[Period]&amp;TrendSheetStgData[Trend],TrendSheetPrdData[#All],9,FALSE),0)</f>
        <v>15</v>
      </c>
      <c r="J40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8" s="5">
        <f>VLOOKUP(TrendSheetStgData[Population]&amp;TrendSheetStgData[Trend],Threshold[#All],4,FALSE)</f>
        <v>10</v>
      </c>
      <c r="L4068" s="5">
        <f>VLOOKUP(TrendSheetStgData[Population]&amp;TrendSheetStgData[Trend],Threshold[#All],5,FALSE)</f>
        <v>5</v>
      </c>
      <c r="M40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69" spans="1:13" x14ac:dyDescent="0.25">
      <c r="A4069" t="s">
        <v>118</v>
      </c>
      <c r="B4069" t="s">
        <v>118</v>
      </c>
      <c r="C4069" t="s">
        <v>91</v>
      </c>
      <c r="D4069" s="1" t="s">
        <v>107</v>
      </c>
      <c r="E4069" t="s">
        <v>93</v>
      </c>
      <c r="F4069" t="s">
        <v>21</v>
      </c>
      <c r="G4069">
        <v>10</v>
      </c>
      <c r="H4069">
        <v>22</v>
      </c>
      <c r="I4069" s="5">
        <f>IFERROR(VLOOKUP(TrendSheetStgData[Population]&amp;TrendSheetStgData[Cost Basis]&amp;TrendSheetStgData[Period]&amp;TrendSheetStgData[Trend],TrendSheetPrdData[#All],9,FALSE),0)</f>
        <v>22</v>
      </c>
      <c r="J40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69" s="5">
        <f>VLOOKUP(TrendSheetStgData[Population]&amp;TrendSheetStgData[Trend],Threshold[#All],4,FALSE)</f>
        <v>10</v>
      </c>
      <c r="L4069" s="5">
        <f>VLOOKUP(TrendSheetStgData[Population]&amp;TrendSheetStgData[Trend],Threshold[#All],5,FALSE)</f>
        <v>5</v>
      </c>
      <c r="M40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0" spans="1:13" x14ac:dyDescent="0.25">
      <c r="A4070" t="s">
        <v>118</v>
      </c>
      <c r="B4070" t="s">
        <v>118</v>
      </c>
      <c r="C4070" t="s">
        <v>91</v>
      </c>
      <c r="D4070" s="1" t="s">
        <v>108</v>
      </c>
      <c r="E4070" t="s">
        <v>93</v>
      </c>
      <c r="F4070" t="s">
        <v>21</v>
      </c>
      <c r="G4070">
        <v>10</v>
      </c>
      <c r="H4070">
        <v>29</v>
      </c>
      <c r="I4070" s="5">
        <f>IFERROR(VLOOKUP(TrendSheetStgData[Population]&amp;TrendSheetStgData[Cost Basis]&amp;TrendSheetStgData[Period]&amp;TrendSheetStgData[Trend],TrendSheetPrdData[#All],9,FALSE),0)</f>
        <v>29</v>
      </c>
      <c r="J40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0" s="5">
        <f>VLOOKUP(TrendSheetStgData[Population]&amp;TrendSheetStgData[Trend],Threshold[#All],4,FALSE)</f>
        <v>10</v>
      </c>
      <c r="L4070" s="5">
        <f>VLOOKUP(TrendSheetStgData[Population]&amp;TrendSheetStgData[Trend],Threshold[#All],5,FALSE)</f>
        <v>5</v>
      </c>
      <c r="M40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1" spans="1:13" x14ac:dyDescent="0.25">
      <c r="A4071" t="s">
        <v>118</v>
      </c>
      <c r="B4071" t="s">
        <v>118</v>
      </c>
      <c r="C4071" t="s">
        <v>91</v>
      </c>
      <c r="D4071" s="1" t="s">
        <v>109</v>
      </c>
      <c r="E4071" t="s">
        <v>93</v>
      </c>
      <c r="F4071" t="s">
        <v>21</v>
      </c>
      <c r="G4071">
        <v>10</v>
      </c>
      <c r="H4071">
        <v>17</v>
      </c>
      <c r="I4071" s="5">
        <f>IFERROR(VLOOKUP(TrendSheetStgData[Population]&amp;TrendSheetStgData[Cost Basis]&amp;TrendSheetStgData[Period]&amp;TrendSheetStgData[Trend],TrendSheetPrdData[#All],9,FALSE),0)</f>
        <v>17</v>
      </c>
      <c r="J40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1" s="5">
        <f>VLOOKUP(TrendSheetStgData[Population]&amp;TrendSheetStgData[Trend],Threshold[#All],4,FALSE)</f>
        <v>10</v>
      </c>
      <c r="L4071" s="5">
        <f>VLOOKUP(TrendSheetStgData[Population]&amp;TrendSheetStgData[Trend],Threshold[#All],5,FALSE)</f>
        <v>5</v>
      </c>
      <c r="M40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2" spans="1:13" x14ac:dyDescent="0.25">
      <c r="A4072" t="s">
        <v>118</v>
      </c>
      <c r="B4072" t="s">
        <v>118</v>
      </c>
      <c r="C4072" t="s">
        <v>91</v>
      </c>
      <c r="D4072" s="1" t="s">
        <v>110</v>
      </c>
      <c r="E4072" t="s">
        <v>93</v>
      </c>
      <c r="F4072" t="s">
        <v>21</v>
      </c>
      <c r="G4072">
        <v>10</v>
      </c>
      <c r="H4072">
        <v>8</v>
      </c>
      <c r="I4072" s="5">
        <f>IFERROR(VLOOKUP(TrendSheetStgData[Population]&amp;TrendSheetStgData[Cost Basis]&amp;TrendSheetStgData[Period]&amp;TrendSheetStgData[Trend],TrendSheetPrdData[#All],9,FALSE),0)</f>
        <v>8</v>
      </c>
      <c r="J40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2" s="5">
        <f>VLOOKUP(TrendSheetStgData[Population]&amp;TrendSheetStgData[Trend],Threshold[#All],4,FALSE)</f>
        <v>10</v>
      </c>
      <c r="L4072" s="5">
        <f>VLOOKUP(TrendSheetStgData[Population]&amp;TrendSheetStgData[Trend],Threshold[#All],5,FALSE)</f>
        <v>5</v>
      </c>
      <c r="M40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3" spans="1:13" x14ac:dyDescent="0.25">
      <c r="A4073" t="s">
        <v>118</v>
      </c>
      <c r="B4073" t="s">
        <v>118</v>
      </c>
      <c r="C4073" t="s">
        <v>91</v>
      </c>
      <c r="D4073" s="1" t="s">
        <v>111</v>
      </c>
      <c r="E4073" t="s">
        <v>93</v>
      </c>
      <c r="F4073" t="s">
        <v>21</v>
      </c>
      <c r="G4073">
        <v>10</v>
      </c>
      <c r="H4073">
        <v>8</v>
      </c>
      <c r="I4073" s="5">
        <f>IFERROR(VLOOKUP(TrendSheetStgData[Population]&amp;TrendSheetStgData[Cost Basis]&amp;TrendSheetStgData[Period]&amp;TrendSheetStgData[Trend],TrendSheetPrdData[#All],9,FALSE),0)</f>
        <v>8</v>
      </c>
      <c r="J40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3" s="5">
        <f>VLOOKUP(TrendSheetStgData[Population]&amp;TrendSheetStgData[Trend],Threshold[#All],4,FALSE)</f>
        <v>10</v>
      </c>
      <c r="L4073" s="5">
        <f>VLOOKUP(TrendSheetStgData[Population]&amp;TrendSheetStgData[Trend],Threshold[#All],5,FALSE)</f>
        <v>5</v>
      </c>
      <c r="M40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4" spans="1:13" x14ac:dyDescent="0.25">
      <c r="A4074" t="s">
        <v>118</v>
      </c>
      <c r="B4074" t="s">
        <v>118</v>
      </c>
      <c r="C4074" t="s">
        <v>91</v>
      </c>
      <c r="D4074" s="1" t="s">
        <v>112</v>
      </c>
      <c r="E4074" t="s">
        <v>113</v>
      </c>
      <c r="F4074" t="s">
        <v>21</v>
      </c>
      <c r="G4074">
        <v>10</v>
      </c>
      <c r="H4074">
        <v>25</v>
      </c>
      <c r="I4074" s="5">
        <f>IFERROR(VLOOKUP(TrendSheetStgData[Population]&amp;TrendSheetStgData[Cost Basis]&amp;TrendSheetStgData[Period]&amp;TrendSheetStgData[Trend],TrendSheetPrdData[#All],9,FALSE),0)</f>
        <v>8</v>
      </c>
      <c r="J40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212.5</v>
      </c>
      <c r="K4074" s="5">
        <f>VLOOKUP(TrendSheetStgData[Population]&amp;TrendSheetStgData[Trend],Threshold[#All],4,FALSE)</f>
        <v>10</v>
      </c>
      <c r="L4074" s="5">
        <f>VLOOKUP(TrendSheetStgData[Population]&amp;TrendSheetStgData[Trend],Threshold[#All],5,FALSE)</f>
        <v>5</v>
      </c>
      <c r="M40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75" spans="1:13" x14ac:dyDescent="0.25">
      <c r="A4075" t="s">
        <v>118</v>
      </c>
      <c r="B4075" t="s">
        <v>118</v>
      </c>
      <c r="C4075" t="s">
        <v>91</v>
      </c>
      <c r="D4075" s="1" t="s">
        <v>114</v>
      </c>
      <c r="E4075" t="s">
        <v>113</v>
      </c>
      <c r="F4075" t="s">
        <v>21</v>
      </c>
      <c r="G4075">
        <v>10</v>
      </c>
      <c r="H4075">
        <v>17</v>
      </c>
      <c r="I4075" s="5">
        <f>IFERROR(VLOOKUP(TrendSheetStgData[Population]&amp;TrendSheetStgData[Cost Basis]&amp;TrendSheetStgData[Period]&amp;TrendSheetStgData[Trend],TrendSheetPrdData[#All],9,FALSE),0)</f>
        <v>0</v>
      </c>
      <c r="J40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075" s="5">
        <f>VLOOKUP(TrendSheetStgData[Population]&amp;TrendSheetStgData[Trend],Threshold[#All],4,FALSE)</f>
        <v>10</v>
      </c>
      <c r="L4075" s="5">
        <f>VLOOKUP(TrendSheetStgData[Population]&amp;TrendSheetStgData[Trend],Threshold[#All],5,FALSE)</f>
        <v>5</v>
      </c>
      <c r="M40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076" spans="1:13" x14ac:dyDescent="0.25">
      <c r="A4076" t="s">
        <v>118</v>
      </c>
      <c r="B4076" t="s">
        <v>118</v>
      </c>
      <c r="C4076" t="s">
        <v>91</v>
      </c>
      <c r="D4076" s="1" t="s">
        <v>92</v>
      </c>
      <c r="E4076" t="s">
        <v>93</v>
      </c>
      <c r="F4076" t="s">
        <v>22</v>
      </c>
      <c r="G4076">
        <v>11</v>
      </c>
      <c r="H4076">
        <v>16</v>
      </c>
      <c r="I4076" s="5">
        <f>IFERROR(VLOOKUP(TrendSheetStgData[Population]&amp;TrendSheetStgData[Cost Basis]&amp;TrendSheetStgData[Period]&amp;TrendSheetStgData[Trend],TrendSheetPrdData[#All],9,FALSE),0)</f>
        <v>16</v>
      </c>
      <c r="J40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6" s="5">
        <f>VLOOKUP(TrendSheetStgData[Population]&amp;TrendSheetStgData[Trend],Threshold[#All],4,FALSE)</f>
        <v>10</v>
      </c>
      <c r="L4076" s="5">
        <f>VLOOKUP(TrendSheetStgData[Population]&amp;TrendSheetStgData[Trend],Threshold[#All],5,FALSE)</f>
        <v>5</v>
      </c>
      <c r="M40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7" spans="1:13" x14ac:dyDescent="0.25">
      <c r="A4077" t="s">
        <v>118</v>
      </c>
      <c r="B4077" t="s">
        <v>118</v>
      </c>
      <c r="C4077" t="s">
        <v>91</v>
      </c>
      <c r="D4077" s="1" t="s">
        <v>94</v>
      </c>
      <c r="E4077" t="s">
        <v>93</v>
      </c>
      <c r="F4077" t="s">
        <v>22</v>
      </c>
      <c r="G4077">
        <v>11</v>
      </c>
      <c r="H4077">
        <v>0</v>
      </c>
      <c r="I4077" s="5">
        <f>IFERROR(VLOOKUP(TrendSheetStgData[Population]&amp;TrendSheetStgData[Cost Basis]&amp;TrendSheetStgData[Period]&amp;TrendSheetStgData[Trend],TrendSheetPrdData[#All],9,FALSE),0)</f>
        <v>0</v>
      </c>
      <c r="J40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7" s="5">
        <f>VLOOKUP(TrendSheetStgData[Population]&amp;TrendSheetStgData[Trend],Threshold[#All],4,FALSE)</f>
        <v>10</v>
      </c>
      <c r="L4077" s="5">
        <f>VLOOKUP(TrendSheetStgData[Population]&amp;TrendSheetStgData[Trend],Threshold[#All],5,FALSE)</f>
        <v>5</v>
      </c>
      <c r="M40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8" spans="1:13" x14ac:dyDescent="0.25">
      <c r="A4078" t="s">
        <v>118</v>
      </c>
      <c r="B4078" t="s">
        <v>118</v>
      </c>
      <c r="C4078" t="s">
        <v>91</v>
      </c>
      <c r="D4078" s="1" t="s">
        <v>95</v>
      </c>
      <c r="E4078" t="s">
        <v>93</v>
      </c>
      <c r="F4078" t="s">
        <v>22</v>
      </c>
      <c r="G4078">
        <v>11</v>
      </c>
      <c r="H4078">
        <v>0</v>
      </c>
      <c r="I4078" s="5">
        <f>IFERROR(VLOOKUP(TrendSheetStgData[Population]&amp;TrendSheetStgData[Cost Basis]&amp;TrendSheetStgData[Period]&amp;TrendSheetStgData[Trend],TrendSheetPrdData[#All],9,FALSE),0)</f>
        <v>0</v>
      </c>
      <c r="J40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8" s="5">
        <f>VLOOKUP(TrendSheetStgData[Population]&amp;TrendSheetStgData[Trend],Threshold[#All],4,FALSE)</f>
        <v>10</v>
      </c>
      <c r="L4078" s="5">
        <f>VLOOKUP(TrendSheetStgData[Population]&amp;TrendSheetStgData[Trend],Threshold[#All],5,FALSE)</f>
        <v>5</v>
      </c>
      <c r="M40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79" spans="1:13" x14ac:dyDescent="0.25">
      <c r="A4079" t="s">
        <v>118</v>
      </c>
      <c r="B4079" t="s">
        <v>118</v>
      </c>
      <c r="C4079" t="s">
        <v>91</v>
      </c>
      <c r="D4079" s="1" t="s">
        <v>96</v>
      </c>
      <c r="E4079" t="s">
        <v>93</v>
      </c>
      <c r="F4079" t="s">
        <v>22</v>
      </c>
      <c r="G4079">
        <v>11</v>
      </c>
      <c r="H4079">
        <v>8</v>
      </c>
      <c r="I4079" s="5">
        <f>IFERROR(VLOOKUP(TrendSheetStgData[Population]&amp;TrendSheetStgData[Cost Basis]&amp;TrendSheetStgData[Period]&amp;TrendSheetStgData[Trend],TrendSheetPrdData[#All],9,FALSE),0)</f>
        <v>8</v>
      </c>
      <c r="J40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79" s="5">
        <f>VLOOKUP(TrendSheetStgData[Population]&amp;TrendSheetStgData[Trend],Threshold[#All],4,FALSE)</f>
        <v>10</v>
      </c>
      <c r="L4079" s="5">
        <f>VLOOKUP(TrendSheetStgData[Population]&amp;TrendSheetStgData[Trend],Threshold[#All],5,FALSE)</f>
        <v>5</v>
      </c>
      <c r="M40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0" spans="1:13" x14ac:dyDescent="0.25">
      <c r="A4080" t="s">
        <v>118</v>
      </c>
      <c r="B4080" t="s">
        <v>118</v>
      </c>
      <c r="C4080" t="s">
        <v>91</v>
      </c>
      <c r="D4080" s="1" t="s">
        <v>97</v>
      </c>
      <c r="E4080" t="s">
        <v>93</v>
      </c>
      <c r="F4080" t="s">
        <v>22</v>
      </c>
      <c r="G4080">
        <v>11</v>
      </c>
      <c r="H4080">
        <v>0</v>
      </c>
      <c r="I4080" s="5">
        <f>IFERROR(VLOOKUP(TrendSheetStgData[Population]&amp;TrendSheetStgData[Cost Basis]&amp;TrendSheetStgData[Period]&amp;TrendSheetStgData[Trend],TrendSheetPrdData[#All],9,FALSE),0)</f>
        <v>0</v>
      </c>
      <c r="J40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0" s="5">
        <f>VLOOKUP(TrendSheetStgData[Population]&amp;TrendSheetStgData[Trend],Threshold[#All],4,FALSE)</f>
        <v>10</v>
      </c>
      <c r="L4080" s="5">
        <f>VLOOKUP(TrendSheetStgData[Population]&amp;TrendSheetStgData[Trend],Threshold[#All],5,FALSE)</f>
        <v>5</v>
      </c>
      <c r="M40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1" spans="1:13" x14ac:dyDescent="0.25">
      <c r="A4081" t="s">
        <v>118</v>
      </c>
      <c r="B4081" t="s">
        <v>118</v>
      </c>
      <c r="C4081" t="s">
        <v>91</v>
      </c>
      <c r="D4081" s="1" t="s">
        <v>98</v>
      </c>
      <c r="E4081" t="s">
        <v>93</v>
      </c>
      <c r="F4081" t="s">
        <v>22</v>
      </c>
      <c r="G4081">
        <v>11</v>
      </c>
      <c r="H4081">
        <v>0</v>
      </c>
      <c r="I4081" s="5">
        <f>IFERROR(VLOOKUP(TrendSheetStgData[Population]&amp;TrendSheetStgData[Cost Basis]&amp;TrendSheetStgData[Period]&amp;TrendSheetStgData[Trend],TrendSheetPrdData[#All],9,FALSE),0)</f>
        <v>0</v>
      </c>
      <c r="J40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1" s="5">
        <f>VLOOKUP(TrendSheetStgData[Population]&amp;TrendSheetStgData[Trend],Threshold[#All],4,FALSE)</f>
        <v>10</v>
      </c>
      <c r="L4081" s="5">
        <f>VLOOKUP(TrendSheetStgData[Population]&amp;TrendSheetStgData[Trend],Threshold[#All],5,FALSE)</f>
        <v>5</v>
      </c>
      <c r="M40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2" spans="1:13" x14ac:dyDescent="0.25">
      <c r="A4082" t="s">
        <v>118</v>
      </c>
      <c r="B4082" t="s">
        <v>118</v>
      </c>
      <c r="C4082" t="s">
        <v>91</v>
      </c>
      <c r="D4082" s="1" t="s">
        <v>99</v>
      </c>
      <c r="E4082" t="s">
        <v>93</v>
      </c>
      <c r="F4082" t="s">
        <v>22</v>
      </c>
      <c r="G4082">
        <v>11</v>
      </c>
      <c r="H4082">
        <v>23</v>
      </c>
      <c r="I4082" s="5">
        <f>IFERROR(VLOOKUP(TrendSheetStgData[Population]&amp;TrendSheetStgData[Cost Basis]&amp;TrendSheetStgData[Period]&amp;TrendSheetStgData[Trend],TrendSheetPrdData[#All],9,FALSE),0)</f>
        <v>23</v>
      </c>
      <c r="J40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2" s="5">
        <f>VLOOKUP(TrendSheetStgData[Population]&amp;TrendSheetStgData[Trend],Threshold[#All],4,FALSE)</f>
        <v>10</v>
      </c>
      <c r="L4082" s="5">
        <f>VLOOKUP(TrendSheetStgData[Population]&amp;TrendSheetStgData[Trend],Threshold[#All],5,FALSE)</f>
        <v>5</v>
      </c>
      <c r="M40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3" spans="1:13" x14ac:dyDescent="0.25">
      <c r="A4083" t="s">
        <v>118</v>
      </c>
      <c r="B4083" t="s">
        <v>118</v>
      </c>
      <c r="C4083" t="s">
        <v>91</v>
      </c>
      <c r="D4083" s="1" t="s">
        <v>100</v>
      </c>
      <c r="E4083" t="s">
        <v>93</v>
      </c>
      <c r="F4083" t="s">
        <v>22</v>
      </c>
      <c r="G4083">
        <v>11</v>
      </c>
      <c r="H4083">
        <v>8</v>
      </c>
      <c r="I4083" s="5">
        <f>IFERROR(VLOOKUP(TrendSheetStgData[Population]&amp;TrendSheetStgData[Cost Basis]&amp;TrendSheetStgData[Period]&amp;TrendSheetStgData[Trend],TrendSheetPrdData[#All],9,FALSE),0)</f>
        <v>8</v>
      </c>
      <c r="J40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3" s="5">
        <f>VLOOKUP(TrendSheetStgData[Population]&amp;TrendSheetStgData[Trend],Threshold[#All],4,FALSE)</f>
        <v>10</v>
      </c>
      <c r="L4083" s="5">
        <f>VLOOKUP(TrendSheetStgData[Population]&amp;TrendSheetStgData[Trend],Threshold[#All],5,FALSE)</f>
        <v>5</v>
      </c>
      <c r="M40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4" spans="1:13" x14ac:dyDescent="0.25">
      <c r="A4084" t="s">
        <v>118</v>
      </c>
      <c r="B4084" t="s">
        <v>118</v>
      </c>
      <c r="C4084" t="s">
        <v>91</v>
      </c>
      <c r="D4084" s="1" t="s">
        <v>101</v>
      </c>
      <c r="E4084" t="s">
        <v>93</v>
      </c>
      <c r="F4084" t="s">
        <v>22</v>
      </c>
      <c r="G4084">
        <v>11</v>
      </c>
      <c r="H4084">
        <v>0</v>
      </c>
      <c r="I4084" s="5">
        <f>IFERROR(VLOOKUP(TrendSheetStgData[Population]&amp;TrendSheetStgData[Cost Basis]&amp;TrendSheetStgData[Period]&amp;TrendSheetStgData[Trend],TrendSheetPrdData[#All],9,FALSE),0)</f>
        <v>0</v>
      </c>
      <c r="J40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4" s="5">
        <f>VLOOKUP(TrendSheetStgData[Population]&amp;TrendSheetStgData[Trend],Threshold[#All],4,FALSE)</f>
        <v>10</v>
      </c>
      <c r="L4084" s="5">
        <f>VLOOKUP(TrendSheetStgData[Population]&amp;TrendSheetStgData[Trend],Threshold[#All],5,FALSE)</f>
        <v>5</v>
      </c>
      <c r="M40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5" spans="1:13" x14ac:dyDescent="0.25">
      <c r="A4085" t="s">
        <v>118</v>
      </c>
      <c r="B4085" t="s">
        <v>118</v>
      </c>
      <c r="C4085" t="s">
        <v>91</v>
      </c>
      <c r="D4085" s="1" t="s">
        <v>102</v>
      </c>
      <c r="E4085" t="s">
        <v>93</v>
      </c>
      <c r="F4085" t="s">
        <v>22</v>
      </c>
      <c r="G4085">
        <v>11</v>
      </c>
      <c r="H4085">
        <v>0</v>
      </c>
      <c r="I4085" s="5">
        <f>IFERROR(VLOOKUP(TrendSheetStgData[Population]&amp;TrendSheetStgData[Cost Basis]&amp;TrendSheetStgData[Period]&amp;TrendSheetStgData[Trend],TrendSheetPrdData[#All],9,FALSE),0)</f>
        <v>0</v>
      </c>
      <c r="J40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5" s="5">
        <f>VLOOKUP(TrendSheetStgData[Population]&amp;TrendSheetStgData[Trend],Threshold[#All],4,FALSE)</f>
        <v>10</v>
      </c>
      <c r="L4085" s="5">
        <f>VLOOKUP(TrendSheetStgData[Population]&amp;TrendSheetStgData[Trend],Threshold[#All],5,FALSE)</f>
        <v>5</v>
      </c>
      <c r="M40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6" spans="1:13" x14ac:dyDescent="0.25">
      <c r="A4086" t="s">
        <v>118</v>
      </c>
      <c r="B4086" t="s">
        <v>118</v>
      </c>
      <c r="C4086" t="s">
        <v>91</v>
      </c>
      <c r="D4086" s="1" t="s">
        <v>103</v>
      </c>
      <c r="E4086" t="s">
        <v>93</v>
      </c>
      <c r="F4086" t="s">
        <v>22</v>
      </c>
      <c r="G4086">
        <v>11</v>
      </c>
      <c r="H4086">
        <v>0</v>
      </c>
      <c r="I4086" s="5">
        <f>IFERROR(VLOOKUP(TrendSheetStgData[Population]&amp;TrendSheetStgData[Cost Basis]&amp;TrendSheetStgData[Period]&amp;TrendSheetStgData[Trend],TrendSheetPrdData[#All],9,FALSE),0)</f>
        <v>0</v>
      </c>
      <c r="J40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6" s="5">
        <f>VLOOKUP(TrendSheetStgData[Population]&amp;TrendSheetStgData[Trend],Threshold[#All],4,FALSE)</f>
        <v>10</v>
      </c>
      <c r="L4086" s="5">
        <f>VLOOKUP(TrendSheetStgData[Population]&amp;TrendSheetStgData[Trend],Threshold[#All],5,FALSE)</f>
        <v>5</v>
      </c>
      <c r="M40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7" spans="1:13" x14ac:dyDescent="0.25">
      <c r="A4087" t="s">
        <v>118</v>
      </c>
      <c r="B4087" t="s">
        <v>118</v>
      </c>
      <c r="C4087" t="s">
        <v>91</v>
      </c>
      <c r="D4087" s="1" t="s">
        <v>104</v>
      </c>
      <c r="E4087" t="s">
        <v>93</v>
      </c>
      <c r="F4087" t="s">
        <v>22</v>
      </c>
      <c r="G4087">
        <v>11</v>
      </c>
      <c r="H4087">
        <v>8</v>
      </c>
      <c r="I4087" s="5">
        <f>IFERROR(VLOOKUP(TrendSheetStgData[Population]&amp;TrendSheetStgData[Cost Basis]&amp;TrendSheetStgData[Period]&amp;TrendSheetStgData[Trend],TrendSheetPrdData[#All],9,FALSE),0)</f>
        <v>8</v>
      </c>
      <c r="J40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7" s="5">
        <f>VLOOKUP(TrendSheetStgData[Population]&amp;TrendSheetStgData[Trend],Threshold[#All],4,FALSE)</f>
        <v>10</v>
      </c>
      <c r="L4087" s="5">
        <f>VLOOKUP(TrendSheetStgData[Population]&amp;TrendSheetStgData[Trend],Threshold[#All],5,FALSE)</f>
        <v>5</v>
      </c>
      <c r="M40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8" spans="1:13" x14ac:dyDescent="0.25">
      <c r="A4088" t="s">
        <v>118</v>
      </c>
      <c r="B4088" t="s">
        <v>118</v>
      </c>
      <c r="C4088" t="s">
        <v>91</v>
      </c>
      <c r="D4088" s="1" t="s">
        <v>105</v>
      </c>
      <c r="E4088" t="s">
        <v>93</v>
      </c>
      <c r="F4088" t="s">
        <v>22</v>
      </c>
      <c r="G4088">
        <v>11</v>
      </c>
      <c r="H4088">
        <v>15</v>
      </c>
      <c r="I4088" s="5">
        <f>IFERROR(VLOOKUP(TrendSheetStgData[Population]&amp;TrendSheetStgData[Cost Basis]&amp;TrendSheetStgData[Period]&amp;TrendSheetStgData[Trend],TrendSheetPrdData[#All],9,FALSE),0)</f>
        <v>15</v>
      </c>
      <c r="J40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8" s="5">
        <f>VLOOKUP(TrendSheetStgData[Population]&amp;TrendSheetStgData[Trend],Threshold[#All],4,FALSE)</f>
        <v>10</v>
      </c>
      <c r="L4088" s="5">
        <f>VLOOKUP(TrendSheetStgData[Population]&amp;TrendSheetStgData[Trend],Threshold[#All],5,FALSE)</f>
        <v>5</v>
      </c>
      <c r="M40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89" spans="1:13" x14ac:dyDescent="0.25">
      <c r="A4089" t="s">
        <v>118</v>
      </c>
      <c r="B4089" t="s">
        <v>118</v>
      </c>
      <c r="C4089" t="s">
        <v>91</v>
      </c>
      <c r="D4089" s="1" t="s">
        <v>106</v>
      </c>
      <c r="E4089" t="s">
        <v>93</v>
      </c>
      <c r="F4089" t="s">
        <v>22</v>
      </c>
      <c r="G4089">
        <v>11</v>
      </c>
      <c r="H4089">
        <v>0</v>
      </c>
      <c r="I4089" s="5">
        <f>IFERROR(VLOOKUP(TrendSheetStgData[Population]&amp;TrendSheetStgData[Cost Basis]&amp;TrendSheetStgData[Period]&amp;TrendSheetStgData[Trend],TrendSheetPrdData[#All],9,FALSE),0)</f>
        <v>0</v>
      </c>
      <c r="J40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89" s="5">
        <f>VLOOKUP(TrendSheetStgData[Population]&amp;TrendSheetStgData[Trend],Threshold[#All],4,FALSE)</f>
        <v>10</v>
      </c>
      <c r="L4089" s="5">
        <f>VLOOKUP(TrendSheetStgData[Population]&amp;TrendSheetStgData[Trend],Threshold[#All],5,FALSE)</f>
        <v>5</v>
      </c>
      <c r="M40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0" spans="1:13" x14ac:dyDescent="0.25">
      <c r="A4090" t="s">
        <v>118</v>
      </c>
      <c r="B4090" t="s">
        <v>118</v>
      </c>
      <c r="C4090" t="s">
        <v>91</v>
      </c>
      <c r="D4090" s="1" t="s">
        <v>107</v>
      </c>
      <c r="E4090" t="s">
        <v>93</v>
      </c>
      <c r="F4090" t="s">
        <v>22</v>
      </c>
      <c r="G4090">
        <v>11</v>
      </c>
      <c r="H4090">
        <v>22</v>
      </c>
      <c r="I4090" s="5">
        <f>IFERROR(VLOOKUP(TrendSheetStgData[Population]&amp;TrendSheetStgData[Cost Basis]&amp;TrendSheetStgData[Period]&amp;TrendSheetStgData[Trend],TrendSheetPrdData[#All],9,FALSE),0)</f>
        <v>22</v>
      </c>
      <c r="J40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0" s="5">
        <f>VLOOKUP(TrendSheetStgData[Population]&amp;TrendSheetStgData[Trend],Threshold[#All],4,FALSE)</f>
        <v>10</v>
      </c>
      <c r="L4090" s="5">
        <f>VLOOKUP(TrendSheetStgData[Population]&amp;TrendSheetStgData[Trend],Threshold[#All],5,FALSE)</f>
        <v>5</v>
      </c>
      <c r="M40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1" spans="1:13" x14ac:dyDescent="0.25">
      <c r="A4091" t="s">
        <v>118</v>
      </c>
      <c r="B4091" t="s">
        <v>118</v>
      </c>
      <c r="C4091" t="s">
        <v>91</v>
      </c>
      <c r="D4091" s="1" t="s">
        <v>108</v>
      </c>
      <c r="E4091" t="s">
        <v>93</v>
      </c>
      <c r="F4091" t="s">
        <v>22</v>
      </c>
      <c r="G4091">
        <v>11</v>
      </c>
      <c r="H4091">
        <v>0</v>
      </c>
      <c r="I4091" s="5">
        <f>IFERROR(VLOOKUP(TrendSheetStgData[Population]&amp;TrendSheetStgData[Cost Basis]&amp;TrendSheetStgData[Period]&amp;TrendSheetStgData[Trend],TrendSheetPrdData[#All],9,FALSE),0)</f>
        <v>0</v>
      </c>
      <c r="J40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1" s="5">
        <f>VLOOKUP(TrendSheetStgData[Population]&amp;TrendSheetStgData[Trend],Threshold[#All],4,FALSE)</f>
        <v>10</v>
      </c>
      <c r="L4091" s="5">
        <f>VLOOKUP(TrendSheetStgData[Population]&amp;TrendSheetStgData[Trend],Threshold[#All],5,FALSE)</f>
        <v>5</v>
      </c>
      <c r="M40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2" spans="1:13" x14ac:dyDescent="0.25">
      <c r="A4092" t="s">
        <v>118</v>
      </c>
      <c r="B4092" t="s">
        <v>118</v>
      </c>
      <c r="C4092" t="s">
        <v>91</v>
      </c>
      <c r="D4092" s="1" t="s">
        <v>109</v>
      </c>
      <c r="E4092" t="s">
        <v>93</v>
      </c>
      <c r="F4092" t="s">
        <v>22</v>
      </c>
      <c r="G4092">
        <v>11</v>
      </c>
      <c r="H4092">
        <v>17</v>
      </c>
      <c r="I4092" s="5">
        <f>IFERROR(VLOOKUP(TrendSheetStgData[Population]&amp;TrendSheetStgData[Cost Basis]&amp;TrendSheetStgData[Period]&amp;TrendSheetStgData[Trend],TrendSheetPrdData[#All],9,FALSE),0)</f>
        <v>17</v>
      </c>
      <c r="J40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2" s="5">
        <f>VLOOKUP(TrendSheetStgData[Population]&amp;TrendSheetStgData[Trend],Threshold[#All],4,FALSE)</f>
        <v>10</v>
      </c>
      <c r="L4092" s="5">
        <f>VLOOKUP(TrendSheetStgData[Population]&amp;TrendSheetStgData[Trend],Threshold[#All],5,FALSE)</f>
        <v>5</v>
      </c>
      <c r="M40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3" spans="1:13" x14ac:dyDescent="0.25">
      <c r="A4093" t="s">
        <v>118</v>
      </c>
      <c r="B4093" t="s">
        <v>118</v>
      </c>
      <c r="C4093" t="s">
        <v>91</v>
      </c>
      <c r="D4093" s="1" t="s">
        <v>110</v>
      </c>
      <c r="E4093" t="s">
        <v>93</v>
      </c>
      <c r="F4093" t="s">
        <v>22</v>
      </c>
      <c r="G4093">
        <v>11</v>
      </c>
      <c r="H4093">
        <v>0</v>
      </c>
      <c r="I4093" s="5">
        <f>IFERROR(VLOOKUP(TrendSheetStgData[Population]&amp;TrendSheetStgData[Cost Basis]&amp;TrendSheetStgData[Period]&amp;TrendSheetStgData[Trend],TrendSheetPrdData[#All],9,FALSE),0)</f>
        <v>0</v>
      </c>
      <c r="J40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3" s="5">
        <f>VLOOKUP(TrendSheetStgData[Population]&amp;TrendSheetStgData[Trend],Threshold[#All],4,FALSE)</f>
        <v>10</v>
      </c>
      <c r="L4093" s="5">
        <f>VLOOKUP(TrendSheetStgData[Population]&amp;TrendSheetStgData[Trend],Threshold[#All],5,FALSE)</f>
        <v>5</v>
      </c>
      <c r="M40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4" spans="1:13" x14ac:dyDescent="0.25">
      <c r="A4094" t="s">
        <v>118</v>
      </c>
      <c r="B4094" t="s">
        <v>118</v>
      </c>
      <c r="C4094" t="s">
        <v>91</v>
      </c>
      <c r="D4094" s="1" t="s">
        <v>111</v>
      </c>
      <c r="E4094" t="s">
        <v>93</v>
      </c>
      <c r="F4094" t="s">
        <v>22</v>
      </c>
      <c r="G4094">
        <v>11</v>
      </c>
      <c r="H4094">
        <v>0</v>
      </c>
      <c r="I4094" s="5">
        <f>IFERROR(VLOOKUP(TrendSheetStgData[Population]&amp;TrendSheetStgData[Cost Basis]&amp;TrendSheetStgData[Period]&amp;TrendSheetStgData[Trend],TrendSheetPrdData[#All],9,FALSE),0)</f>
        <v>0</v>
      </c>
      <c r="J40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4" s="5">
        <f>VLOOKUP(TrendSheetStgData[Population]&amp;TrendSheetStgData[Trend],Threshold[#All],4,FALSE)</f>
        <v>10</v>
      </c>
      <c r="L4094" s="5">
        <f>VLOOKUP(TrendSheetStgData[Population]&amp;TrendSheetStgData[Trend],Threshold[#All],5,FALSE)</f>
        <v>5</v>
      </c>
      <c r="M40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5" spans="1:13" x14ac:dyDescent="0.25">
      <c r="A4095" t="s">
        <v>118</v>
      </c>
      <c r="B4095" t="s">
        <v>118</v>
      </c>
      <c r="C4095" t="s">
        <v>91</v>
      </c>
      <c r="D4095" s="1" t="s">
        <v>112</v>
      </c>
      <c r="E4095" t="s">
        <v>113</v>
      </c>
      <c r="F4095" t="s">
        <v>22</v>
      </c>
      <c r="G4095">
        <v>11</v>
      </c>
      <c r="H4095">
        <v>17</v>
      </c>
      <c r="I4095" s="5">
        <f>IFERROR(VLOOKUP(TrendSheetStgData[Population]&amp;TrendSheetStgData[Cost Basis]&amp;TrendSheetStgData[Period]&amp;TrendSheetStgData[Trend],TrendSheetPrdData[#All],9,FALSE),0)</f>
        <v>17</v>
      </c>
      <c r="J40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5" s="5">
        <f>VLOOKUP(TrendSheetStgData[Population]&amp;TrendSheetStgData[Trend],Threshold[#All],4,FALSE)</f>
        <v>10</v>
      </c>
      <c r="L4095" s="5">
        <f>VLOOKUP(TrendSheetStgData[Population]&amp;TrendSheetStgData[Trend],Threshold[#All],5,FALSE)</f>
        <v>5</v>
      </c>
      <c r="M40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6" spans="1:13" x14ac:dyDescent="0.25">
      <c r="A4096" t="s">
        <v>118</v>
      </c>
      <c r="B4096" t="s">
        <v>118</v>
      </c>
      <c r="C4096" t="s">
        <v>91</v>
      </c>
      <c r="D4096" s="1" t="s">
        <v>114</v>
      </c>
      <c r="E4096" t="s">
        <v>113</v>
      </c>
      <c r="F4096" t="s">
        <v>22</v>
      </c>
      <c r="G4096">
        <v>11</v>
      </c>
      <c r="H4096">
        <v>0</v>
      </c>
      <c r="I4096" s="5">
        <f>IFERROR(VLOOKUP(TrendSheetStgData[Population]&amp;TrendSheetStgData[Cost Basis]&amp;TrendSheetStgData[Period]&amp;TrendSheetStgData[Trend],TrendSheetPrdData[#All],9,FALSE),0)</f>
        <v>0</v>
      </c>
      <c r="J40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6" s="5">
        <f>VLOOKUP(TrendSheetStgData[Population]&amp;TrendSheetStgData[Trend],Threshold[#All],4,FALSE)</f>
        <v>10</v>
      </c>
      <c r="L4096" s="5">
        <f>VLOOKUP(TrendSheetStgData[Population]&amp;TrendSheetStgData[Trend],Threshold[#All],5,FALSE)</f>
        <v>5</v>
      </c>
      <c r="M40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7" spans="1:13" x14ac:dyDescent="0.25">
      <c r="A4097" t="s">
        <v>118</v>
      </c>
      <c r="B4097" t="s">
        <v>118</v>
      </c>
      <c r="C4097" t="s">
        <v>91</v>
      </c>
      <c r="D4097" s="1" t="s">
        <v>92</v>
      </c>
      <c r="E4097" t="s">
        <v>93</v>
      </c>
      <c r="F4097" t="s">
        <v>23</v>
      </c>
      <c r="G4097">
        <v>12</v>
      </c>
      <c r="H4097">
        <v>0</v>
      </c>
      <c r="I4097" s="5">
        <f>IFERROR(VLOOKUP(TrendSheetStgData[Population]&amp;TrendSheetStgData[Cost Basis]&amp;TrendSheetStgData[Period]&amp;TrendSheetStgData[Trend],TrendSheetPrdData[#All],9,FALSE),0)</f>
        <v>0</v>
      </c>
      <c r="J40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7" s="5">
        <f>VLOOKUP(TrendSheetStgData[Population]&amp;TrendSheetStgData[Trend],Threshold[#All],4,FALSE)</f>
        <v>10</v>
      </c>
      <c r="L4097" s="5">
        <f>VLOOKUP(TrendSheetStgData[Population]&amp;TrendSheetStgData[Trend],Threshold[#All],5,FALSE)</f>
        <v>5</v>
      </c>
      <c r="M40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8" spans="1:13" x14ac:dyDescent="0.25">
      <c r="A4098" t="s">
        <v>118</v>
      </c>
      <c r="B4098" t="s">
        <v>118</v>
      </c>
      <c r="C4098" t="s">
        <v>91</v>
      </c>
      <c r="D4098" s="1" t="s">
        <v>94</v>
      </c>
      <c r="E4098" t="s">
        <v>93</v>
      </c>
      <c r="F4098" t="s">
        <v>23</v>
      </c>
      <c r="G4098">
        <v>12</v>
      </c>
      <c r="H4098">
        <v>0</v>
      </c>
      <c r="I4098" s="5">
        <f>IFERROR(VLOOKUP(TrendSheetStgData[Population]&amp;TrendSheetStgData[Cost Basis]&amp;TrendSheetStgData[Period]&amp;TrendSheetStgData[Trend],TrendSheetPrdData[#All],9,FALSE),0)</f>
        <v>0</v>
      </c>
      <c r="J40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8" s="5">
        <f>VLOOKUP(TrendSheetStgData[Population]&amp;TrendSheetStgData[Trend],Threshold[#All],4,FALSE)</f>
        <v>10</v>
      </c>
      <c r="L4098" s="5">
        <f>VLOOKUP(TrendSheetStgData[Population]&amp;TrendSheetStgData[Trend],Threshold[#All],5,FALSE)</f>
        <v>5</v>
      </c>
      <c r="M40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099" spans="1:13" x14ac:dyDescent="0.25">
      <c r="A4099" t="s">
        <v>118</v>
      </c>
      <c r="B4099" t="s">
        <v>118</v>
      </c>
      <c r="C4099" t="s">
        <v>91</v>
      </c>
      <c r="D4099" s="1" t="s">
        <v>95</v>
      </c>
      <c r="E4099" t="s">
        <v>93</v>
      </c>
      <c r="F4099" t="s">
        <v>23</v>
      </c>
      <c r="G4099">
        <v>12</v>
      </c>
      <c r="H4099">
        <v>0</v>
      </c>
      <c r="I4099" s="5">
        <f>IFERROR(VLOOKUP(TrendSheetStgData[Population]&amp;TrendSheetStgData[Cost Basis]&amp;TrendSheetStgData[Period]&amp;TrendSheetStgData[Trend],TrendSheetPrdData[#All],9,FALSE),0)</f>
        <v>0</v>
      </c>
      <c r="J40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099" s="5">
        <f>VLOOKUP(TrendSheetStgData[Population]&amp;TrendSheetStgData[Trend],Threshold[#All],4,FALSE)</f>
        <v>10</v>
      </c>
      <c r="L4099" s="5">
        <f>VLOOKUP(TrendSheetStgData[Population]&amp;TrendSheetStgData[Trend],Threshold[#All],5,FALSE)</f>
        <v>5</v>
      </c>
      <c r="M40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0" spans="1:13" x14ac:dyDescent="0.25">
      <c r="A4100" t="s">
        <v>118</v>
      </c>
      <c r="B4100" t="s">
        <v>118</v>
      </c>
      <c r="C4100" t="s">
        <v>91</v>
      </c>
      <c r="D4100" s="1" t="s">
        <v>96</v>
      </c>
      <c r="E4100" t="s">
        <v>93</v>
      </c>
      <c r="F4100" t="s">
        <v>23</v>
      </c>
      <c r="G4100">
        <v>12</v>
      </c>
      <c r="H4100">
        <v>16</v>
      </c>
      <c r="I4100" s="5">
        <f>IFERROR(VLOOKUP(TrendSheetStgData[Population]&amp;TrendSheetStgData[Cost Basis]&amp;TrendSheetStgData[Period]&amp;TrendSheetStgData[Trend],TrendSheetPrdData[#All],9,FALSE),0)</f>
        <v>16</v>
      </c>
      <c r="J4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0" s="5">
        <f>VLOOKUP(TrendSheetStgData[Population]&amp;TrendSheetStgData[Trend],Threshold[#All],4,FALSE)</f>
        <v>10</v>
      </c>
      <c r="L4100" s="5">
        <f>VLOOKUP(TrendSheetStgData[Population]&amp;TrendSheetStgData[Trend],Threshold[#All],5,FALSE)</f>
        <v>5</v>
      </c>
      <c r="M4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1" spans="1:13" x14ac:dyDescent="0.25">
      <c r="A4101" t="s">
        <v>118</v>
      </c>
      <c r="B4101" t="s">
        <v>118</v>
      </c>
      <c r="C4101" t="s">
        <v>91</v>
      </c>
      <c r="D4101" s="1" t="s">
        <v>97</v>
      </c>
      <c r="E4101" t="s">
        <v>93</v>
      </c>
      <c r="F4101" t="s">
        <v>23</v>
      </c>
      <c r="G4101">
        <v>12</v>
      </c>
      <c r="H4101">
        <v>0</v>
      </c>
      <c r="I4101" s="5">
        <f>IFERROR(VLOOKUP(TrendSheetStgData[Population]&amp;TrendSheetStgData[Cost Basis]&amp;TrendSheetStgData[Period]&amp;TrendSheetStgData[Trend],TrendSheetPrdData[#All],9,FALSE),0)</f>
        <v>0</v>
      </c>
      <c r="J4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1" s="5">
        <f>VLOOKUP(TrendSheetStgData[Population]&amp;TrendSheetStgData[Trend],Threshold[#All],4,FALSE)</f>
        <v>10</v>
      </c>
      <c r="L4101" s="5">
        <f>VLOOKUP(TrendSheetStgData[Population]&amp;TrendSheetStgData[Trend],Threshold[#All],5,FALSE)</f>
        <v>5</v>
      </c>
      <c r="M4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2" spans="1:13" x14ac:dyDescent="0.25">
      <c r="A4102" t="s">
        <v>118</v>
      </c>
      <c r="B4102" t="s">
        <v>118</v>
      </c>
      <c r="C4102" t="s">
        <v>91</v>
      </c>
      <c r="D4102" s="1" t="s">
        <v>98</v>
      </c>
      <c r="E4102" t="s">
        <v>93</v>
      </c>
      <c r="F4102" t="s">
        <v>23</v>
      </c>
      <c r="G4102">
        <v>12</v>
      </c>
      <c r="H4102">
        <v>0</v>
      </c>
      <c r="I4102" s="5">
        <f>IFERROR(VLOOKUP(TrendSheetStgData[Population]&amp;TrendSheetStgData[Cost Basis]&amp;TrendSheetStgData[Period]&amp;TrendSheetStgData[Trend],TrendSheetPrdData[#All],9,FALSE),0)</f>
        <v>0</v>
      </c>
      <c r="J4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2" s="5">
        <f>VLOOKUP(TrendSheetStgData[Population]&amp;TrendSheetStgData[Trend],Threshold[#All],4,FALSE)</f>
        <v>10</v>
      </c>
      <c r="L4102" s="5">
        <f>VLOOKUP(TrendSheetStgData[Population]&amp;TrendSheetStgData[Trend],Threshold[#All],5,FALSE)</f>
        <v>5</v>
      </c>
      <c r="M4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3" spans="1:13" x14ac:dyDescent="0.25">
      <c r="A4103" t="s">
        <v>118</v>
      </c>
      <c r="B4103" t="s">
        <v>118</v>
      </c>
      <c r="C4103" t="s">
        <v>91</v>
      </c>
      <c r="D4103" s="1" t="s">
        <v>99</v>
      </c>
      <c r="E4103" t="s">
        <v>93</v>
      </c>
      <c r="F4103" t="s">
        <v>23</v>
      </c>
      <c r="G4103">
        <v>12</v>
      </c>
      <c r="H4103">
        <v>0</v>
      </c>
      <c r="I4103" s="5">
        <f>IFERROR(VLOOKUP(TrendSheetStgData[Population]&amp;TrendSheetStgData[Cost Basis]&amp;TrendSheetStgData[Period]&amp;TrendSheetStgData[Trend],TrendSheetPrdData[#All],9,FALSE),0)</f>
        <v>0</v>
      </c>
      <c r="J4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3" s="5">
        <f>VLOOKUP(TrendSheetStgData[Population]&amp;TrendSheetStgData[Trend],Threshold[#All],4,FALSE)</f>
        <v>10</v>
      </c>
      <c r="L4103" s="5">
        <f>VLOOKUP(TrendSheetStgData[Population]&amp;TrendSheetStgData[Trend],Threshold[#All],5,FALSE)</f>
        <v>5</v>
      </c>
      <c r="M4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4" spans="1:13" x14ac:dyDescent="0.25">
      <c r="A4104" t="s">
        <v>118</v>
      </c>
      <c r="B4104" t="s">
        <v>118</v>
      </c>
      <c r="C4104" t="s">
        <v>91</v>
      </c>
      <c r="D4104" s="1" t="s">
        <v>100</v>
      </c>
      <c r="E4104" t="s">
        <v>93</v>
      </c>
      <c r="F4104" t="s">
        <v>23</v>
      </c>
      <c r="G4104">
        <v>12</v>
      </c>
      <c r="H4104">
        <v>15</v>
      </c>
      <c r="I4104" s="5">
        <f>IFERROR(VLOOKUP(TrendSheetStgData[Population]&amp;TrendSheetStgData[Cost Basis]&amp;TrendSheetStgData[Period]&amp;TrendSheetStgData[Trend],TrendSheetPrdData[#All],9,FALSE),0)</f>
        <v>15</v>
      </c>
      <c r="J4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4" s="5">
        <f>VLOOKUP(TrendSheetStgData[Population]&amp;TrendSheetStgData[Trend],Threshold[#All],4,FALSE)</f>
        <v>10</v>
      </c>
      <c r="L4104" s="5">
        <f>VLOOKUP(TrendSheetStgData[Population]&amp;TrendSheetStgData[Trend],Threshold[#All],5,FALSE)</f>
        <v>5</v>
      </c>
      <c r="M4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5" spans="1:13" x14ac:dyDescent="0.25">
      <c r="A4105" t="s">
        <v>118</v>
      </c>
      <c r="B4105" t="s">
        <v>118</v>
      </c>
      <c r="C4105" t="s">
        <v>91</v>
      </c>
      <c r="D4105" s="1" t="s">
        <v>101</v>
      </c>
      <c r="E4105" t="s">
        <v>93</v>
      </c>
      <c r="F4105" t="s">
        <v>23</v>
      </c>
      <c r="G4105">
        <v>12</v>
      </c>
      <c r="H4105">
        <v>0</v>
      </c>
      <c r="I4105" s="5">
        <f>IFERROR(VLOOKUP(TrendSheetStgData[Population]&amp;TrendSheetStgData[Cost Basis]&amp;TrendSheetStgData[Period]&amp;TrendSheetStgData[Trend],TrendSheetPrdData[#All],9,FALSE),0)</f>
        <v>0</v>
      </c>
      <c r="J4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5" s="5">
        <f>VLOOKUP(TrendSheetStgData[Population]&amp;TrendSheetStgData[Trend],Threshold[#All],4,FALSE)</f>
        <v>10</v>
      </c>
      <c r="L4105" s="5">
        <f>VLOOKUP(TrendSheetStgData[Population]&amp;TrendSheetStgData[Trend],Threshold[#All],5,FALSE)</f>
        <v>5</v>
      </c>
      <c r="M4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6" spans="1:13" x14ac:dyDescent="0.25">
      <c r="A4106" t="s">
        <v>118</v>
      </c>
      <c r="B4106" t="s">
        <v>118</v>
      </c>
      <c r="C4106" t="s">
        <v>91</v>
      </c>
      <c r="D4106" s="1" t="s">
        <v>102</v>
      </c>
      <c r="E4106" t="s">
        <v>93</v>
      </c>
      <c r="F4106" t="s">
        <v>23</v>
      </c>
      <c r="G4106">
        <v>12</v>
      </c>
      <c r="H4106">
        <v>15</v>
      </c>
      <c r="I4106" s="5">
        <f>IFERROR(VLOOKUP(TrendSheetStgData[Population]&amp;TrendSheetStgData[Cost Basis]&amp;TrendSheetStgData[Period]&amp;TrendSheetStgData[Trend],TrendSheetPrdData[#All],9,FALSE),0)</f>
        <v>15</v>
      </c>
      <c r="J4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6" s="5">
        <f>VLOOKUP(TrendSheetStgData[Population]&amp;TrendSheetStgData[Trend],Threshold[#All],4,FALSE)</f>
        <v>10</v>
      </c>
      <c r="L4106" s="5">
        <f>VLOOKUP(TrendSheetStgData[Population]&amp;TrendSheetStgData[Trend],Threshold[#All],5,FALSE)</f>
        <v>5</v>
      </c>
      <c r="M4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7" spans="1:13" x14ac:dyDescent="0.25">
      <c r="A4107" t="s">
        <v>118</v>
      </c>
      <c r="B4107" t="s">
        <v>118</v>
      </c>
      <c r="C4107" t="s">
        <v>91</v>
      </c>
      <c r="D4107" s="1" t="s">
        <v>103</v>
      </c>
      <c r="E4107" t="s">
        <v>93</v>
      </c>
      <c r="F4107" t="s">
        <v>23</v>
      </c>
      <c r="G4107">
        <v>12</v>
      </c>
      <c r="H4107">
        <v>8</v>
      </c>
      <c r="I4107" s="5">
        <f>IFERROR(VLOOKUP(TrendSheetStgData[Population]&amp;TrendSheetStgData[Cost Basis]&amp;TrendSheetStgData[Period]&amp;TrendSheetStgData[Trend],TrendSheetPrdData[#All],9,FALSE),0)</f>
        <v>8</v>
      </c>
      <c r="J4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7" s="5">
        <f>VLOOKUP(TrendSheetStgData[Population]&amp;TrendSheetStgData[Trend],Threshold[#All],4,FALSE)</f>
        <v>10</v>
      </c>
      <c r="L4107" s="5">
        <f>VLOOKUP(TrendSheetStgData[Population]&amp;TrendSheetStgData[Trend],Threshold[#All],5,FALSE)</f>
        <v>5</v>
      </c>
      <c r="M4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8" spans="1:13" x14ac:dyDescent="0.25">
      <c r="A4108" t="s">
        <v>118</v>
      </c>
      <c r="B4108" t="s">
        <v>118</v>
      </c>
      <c r="C4108" t="s">
        <v>91</v>
      </c>
      <c r="D4108" s="1" t="s">
        <v>104</v>
      </c>
      <c r="E4108" t="s">
        <v>93</v>
      </c>
      <c r="F4108" t="s">
        <v>23</v>
      </c>
      <c r="G4108">
        <v>12</v>
      </c>
      <c r="H4108">
        <v>0</v>
      </c>
      <c r="I4108" s="5">
        <f>IFERROR(VLOOKUP(TrendSheetStgData[Population]&amp;TrendSheetStgData[Cost Basis]&amp;TrendSheetStgData[Period]&amp;TrendSheetStgData[Trend],TrendSheetPrdData[#All],9,FALSE),0)</f>
        <v>0</v>
      </c>
      <c r="J4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8" s="5">
        <f>VLOOKUP(TrendSheetStgData[Population]&amp;TrendSheetStgData[Trend],Threshold[#All],4,FALSE)</f>
        <v>10</v>
      </c>
      <c r="L4108" s="5">
        <f>VLOOKUP(TrendSheetStgData[Population]&amp;TrendSheetStgData[Trend],Threshold[#All],5,FALSE)</f>
        <v>5</v>
      </c>
      <c r="M4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09" spans="1:13" x14ac:dyDescent="0.25">
      <c r="A4109" t="s">
        <v>118</v>
      </c>
      <c r="B4109" t="s">
        <v>118</v>
      </c>
      <c r="C4109" t="s">
        <v>91</v>
      </c>
      <c r="D4109" s="1" t="s">
        <v>105</v>
      </c>
      <c r="E4109" t="s">
        <v>93</v>
      </c>
      <c r="F4109" t="s">
        <v>23</v>
      </c>
      <c r="G4109">
        <v>12</v>
      </c>
      <c r="H4109">
        <v>0</v>
      </c>
      <c r="I4109" s="5">
        <f>IFERROR(VLOOKUP(TrendSheetStgData[Population]&amp;TrendSheetStgData[Cost Basis]&amp;TrendSheetStgData[Period]&amp;TrendSheetStgData[Trend],TrendSheetPrdData[#All],9,FALSE),0)</f>
        <v>0</v>
      </c>
      <c r="J4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09" s="5">
        <f>VLOOKUP(TrendSheetStgData[Population]&amp;TrendSheetStgData[Trend],Threshold[#All],4,FALSE)</f>
        <v>10</v>
      </c>
      <c r="L4109" s="5">
        <f>VLOOKUP(TrendSheetStgData[Population]&amp;TrendSheetStgData[Trend],Threshold[#All],5,FALSE)</f>
        <v>5</v>
      </c>
      <c r="M4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0" spans="1:13" x14ac:dyDescent="0.25">
      <c r="A4110" t="s">
        <v>118</v>
      </c>
      <c r="B4110" t="s">
        <v>118</v>
      </c>
      <c r="C4110" t="s">
        <v>91</v>
      </c>
      <c r="D4110" s="1" t="s">
        <v>106</v>
      </c>
      <c r="E4110" t="s">
        <v>93</v>
      </c>
      <c r="F4110" t="s">
        <v>23</v>
      </c>
      <c r="G4110">
        <v>12</v>
      </c>
      <c r="H4110">
        <v>7</v>
      </c>
      <c r="I4110" s="5">
        <f>IFERROR(VLOOKUP(TrendSheetStgData[Population]&amp;TrendSheetStgData[Cost Basis]&amp;TrendSheetStgData[Period]&amp;TrendSheetStgData[Trend],TrendSheetPrdData[#All],9,FALSE),0)</f>
        <v>7</v>
      </c>
      <c r="J4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0" s="5">
        <f>VLOOKUP(TrendSheetStgData[Population]&amp;TrendSheetStgData[Trend],Threshold[#All],4,FALSE)</f>
        <v>10</v>
      </c>
      <c r="L4110" s="5">
        <f>VLOOKUP(TrendSheetStgData[Population]&amp;TrendSheetStgData[Trend],Threshold[#All],5,FALSE)</f>
        <v>5</v>
      </c>
      <c r="M4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1" spans="1:13" x14ac:dyDescent="0.25">
      <c r="A4111" t="s">
        <v>118</v>
      </c>
      <c r="B4111" t="s">
        <v>118</v>
      </c>
      <c r="C4111" t="s">
        <v>91</v>
      </c>
      <c r="D4111" s="1" t="s">
        <v>107</v>
      </c>
      <c r="E4111" t="s">
        <v>93</v>
      </c>
      <c r="F4111" t="s">
        <v>23</v>
      </c>
      <c r="G4111">
        <v>12</v>
      </c>
      <c r="H4111">
        <v>0</v>
      </c>
      <c r="I4111" s="5">
        <f>IFERROR(VLOOKUP(TrendSheetStgData[Population]&amp;TrendSheetStgData[Cost Basis]&amp;TrendSheetStgData[Period]&amp;TrendSheetStgData[Trend],TrendSheetPrdData[#All],9,FALSE),0)</f>
        <v>0</v>
      </c>
      <c r="J4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1" s="5">
        <f>VLOOKUP(TrendSheetStgData[Population]&amp;TrendSheetStgData[Trend],Threshold[#All],4,FALSE)</f>
        <v>10</v>
      </c>
      <c r="L4111" s="5">
        <f>VLOOKUP(TrendSheetStgData[Population]&amp;TrendSheetStgData[Trend],Threshold[#All],5,FALSE)</f>
        <v>5</v>
      </c>
      <c r="M4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2" spans="1:13" x14ac:dyDescent="0.25">
      <c r="A4112" t="s">
        <v>118</v>
      </c>
      <c r="B4112" t="s">
        <v>118</v>
      </c>
      <c r="C4112" t="s">
        <v>91</v>
      </c>
      <c r="D4112" s="1" t="s">
        <v>108</v>
      </c>
      <c r="E4112" t="s">
        <v>93</v>
      </c>
      <c r="F4112" t="s">
        <v>23</v>
      </c>
      <c r="G4112">
        <v>12</v>
      </c>
      <c r="H4112">
        <v>7</v>
      </c>
      <c r="I4112" s="5">
        <f>IFERROR(VLOOKUP(TrendSheetStgData[Population]&amp;TrendSheetStgData[Cost Basis]&amp;TrendSheetStgData[Period]&amp;TrendSheetStgData[Trend],TrendSheetPrdData[#All],9,FALSE),0)</f>
        <v>7</v>
      </c>
      <c r="J4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2" s="5">
        <f>VLOOKUP(TrendSheetStgData[Population]&amp;TrendSheetStgData[Trend],Threshold[#All],4,FALSE)</f>
        <v>10</v>
      </c>
      <c r="L4112" s="5">
        <f>VLOOKUP(TrendSheetStgData[Population]&amp;TrendSheetStgData[Trend],Threshold[#All],5,FALSE)</f>
        <v>5</v>
      </c>
      <c r="M4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3" spans="1:13" x14ac:dyDescent="0.25">
      <c r="A4113" t="s">
        <v>118</v>
      </c>
      <c r="B4113" t="s">
        <v>118</v>
      </c>
      <c r="C4113" t="s">
        <v>91</v>
      </c>
      <c r="D4113" s="1" t="s">
        <v>109</v>
      </c>
      <c r="E4113" t="s">
        <v>93</v>
      </c>
      <c r="F4113" t="s">
        <v>23</v>
      </c>
      <c r="G4113">
        <v>12</v>
      </c>
      <c r="H4113">
        <v>0</v>
      </c>
      <c r="I4113" s="5">
        <f>IFERROR(VLOOKUP(TrendSheetStgData[Population]&amp;TrendSheetStgData[Cost Basis]&amp;TrendSheetStgData[Period]&amp;TrendSheetStgData[Trend],TrendSheetPrdData[#All],9,FALSE),0)</f>
        <v>0</v>
      </c>
      <c r="J4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3" s="5">
        <f>VLOOKUP(TrendSheetStgData[Population]&amp;TrendSheetStgData[Trend],Threshold[#All],4,FALSE)</f>
        <v>10</v>
      </c>
      <c r="L4113" s="5">
        <f>VLOOKUP(TrendSheetStgData[Population]&amp;TrendSheetStgData[Trend],Threshold[#All],5,FALSE)</f>
        <v>5</v>
      </c>
      <c r="M4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4" spans="1:13" x14ac:dyDescent="0.25">
      <c r="A4114" t="s">
        <v>118</v>
      </c>
      <c r="B4114" t="s">
        <v>118</v>
      </c>
      <c r="C4114" t="s">
        <v>91</v>
      </c>
      <c r="D4114" s="1" t="s">
        <v>110</v>
      </c>
      <c r="E4114" t="s">
        <v>93</v>
      </c>
      <c r="F4114" t="s">
        <v>23</v>
      </c>
      <c r="G4114">
        <v>12</v>
      </c>
      <c r="H4114">
        <v>0</v>
      </c>
      <c r="I4114" s="5">
        <f>IFERROR(VLOOKUP(TrendSheetStgData[Population]&amp;TrendSheetStgData[Cost Basis]&amp;TrendSheetStgData[Period]&amp;TrendSheetStgData[Trend],TrendSheetPrdData[#All],9,FALSE),0)</f>
        <v>0</v>
      </c>
      <c r="J4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4" s="5">
        <f>VLOOKUP(TrendSheetStgData[Population]&amp;TrendSheetStgData[Trend],Threshold[#All],4,FALSE)</f>
        <v>10</v>
      </c>
      <c r="L4114" s="5">
        <f>VLOOKUP(TrendSheetStgData[Population]&amp;TrendSheetStgData[Trend],Threshold[#All],5,FALSE)</f>
        <v>5</v>
      </c>
      <c r="M4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5" spans="1:13" x14ac:dyDescent="0.25">
      <c r="A4115" t="s">
        <v>118</v>
      </c>
      <c r="B4115" t="s">
        <v>118</v>
      </c>
      <c r="C4115" t="s">
        <v>91</v>
      </c>
      <c r="D4115" s="1" t="s">
        <v>111</v>
      </c>
      <c r="E4115" t="s">
        <v>93</v>
      </c>
      <c r="F4115" t="s">
        <v>23</v>
      </c>
      <c r="G4115">
        <v>12</v>
      </c>
      <c r="H4115">
        <v>0</v>
      </c>
      <c r="I4115" s="5">
        <f>IFERROR(VLOOKUP(TrendSheetStgData[Population]&amp;TrendSheetStgData[Cost Basis]&amp;TrendSheetStgData[Period]&amp;TrendSheetStgData[Trend],TrendSheetPrdData[#All],9,FALSE),0)</f>
        <v>0</v>
      </c>
      <c r="J4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5" s="5">
        <f>VLOOKUP(TrendSheetStgData[Population]&amp;TrendSheetStgData[Trend],Threshold[#All],4,FALSE)</f>
        <v>10</v>
      </c>
      <c r="L4115" s="5">
        <f>VLOOKUP(TrendSheetStgData[Population]&amp;TrendSheetStgData[Trend],Threshold[#All],5,FALSE)</f>
        <v>5</v>
      </c>
      <c r="M4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6" spans="1:13" x14ac:dyDescent="0.25">
      <c r="A4116" t="s">
        <v>118</v>
      </c>
      <c r="B4116" t="s">
        <v>118</v>
      </c>
      <c r="C4116" t="s">
        <v>91</v>
      </c>
      <c r="D4116" s="1" t="s">
        <v>112</v>
      </c>
      <c r="E4116" t="s">
        <v>113</v>
      </c>
      <c r="F4116" t="s">
        <v>23</v>
      </c>
      <c r="G4116">
        <v>12</v>
      </c>
      <c r="H4116">
        <v>0</v>
      </c>
      <c r="I4116" s="5">
        <f>IFERROR(VLOOKUP(TrendSheetStgData[Population]&amp;TrendSheetStgData[Cost Basis]&amp;TrendSheetStgData[Period]&amp;TrendSheetStgData[Trend],TrendSheetPrdData[#All],9,FALSE),0)</f>
        <v>0</v>
      </c>
      <c r="J4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6" s="5">
        <f>VLOOKUP(TrendSheetStgData[Population]&amp;TrendSheetStgData[Trend],Threshold[#All],4,FALSE)</f>
        <v>10</v>
      </c>
      <c r="L4116" s="5">
        <f>VLOOKUP(TrendSheetStgData[Population]&amp;TrendSheetStgData[Trend],Threshold[#All],5,FALSE)</f>
        <v>5</v>
      </c>
      <c r="M4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7" spans="1:13" x14ac:dyDescent="0.25">
      <c r="A4117" t="s">
        <v>118</v>
      </c>
      <c r="B4117" t="s">
        <v>118</v>
      </c>
      <c r="C4117" t="s">
        <v>91</v>
      </c>
      <c r="D4117" s="1" t="s">
        <v>114</v>
      </c>
      <c r="E4117" t="s">
        <v>113</v>
      </c>
      <c r="F4117" t="s">
        <v>23</v>
      </c>
      <c r="G4117">
        <v>12</v>
      </c>
      <c r="H4117">
        <v>0</v>
      </c>
      <c r="I4117" s="5">
        <f>IFERROR(VLOOKUP(TrendSheetStgData[Population]&amp;TrendSheetStgData[Cost Basis]&amp;TrendSheetStgData[Period]&amp;TrendSheetStgData[Trend],TrendSheetPrdData[#All],9,FALSE),0)</f>
        <v>0</v>
      </c>
      <c r="J4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7" s="5">
        <f>VLOOKUP(TrendSheetStgData[Population]&amp;TrendSheetStgData[Trend],Threshold[#All],4,FALSE)</f>
        <v>10</v>
      </c>
      <c r="L4117" s="5">
        <f>VLOOKUP(TrendSheetStgData[Population]&amp;TrendSheetStgData[Trend],Threshold[#All],5,FALSE)</f>
        <v>5</v>
      </c>
      <c r="M4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8" spans="1:13" x14ac:dyDescent="0.25">
      <c r="A4118" t="s">
        <v>118</v>
      </c>
      <c r="B4118" t="s">
        <v>118</v>
      </c>
      <c r="C4118" t="s">
        <v>91</v>
      </c>
      <c r="D4118" s="1" t="s">
        <v>92</v>
      </c>
      <c r="E4118" t="s">
        <v>93</v>
      </c>
      <c r="F4118" t="s">
        <v>24</v>
      </c>
      <c r="G4118">
        <v>13</v>
      </c>
      <c r="H4118">
        <v>33149</v>
      </c>
      <c r="I4118" s="5">
        <f>IFERROR(VLOOKUP(TrendSheetStgData[Population]&amp;TrendSheetStgData[Cost Basis]&amp;TrendSheetStgData[Period]&amp;TrendSheetStgData[Trend],TrendSheetPrdData[#All],9,FALSE),0)</f>
        <v>33149</v>
      </c>
      <c r="J4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8" s="5">
        <f>VLOOKUP(TrendSheetStgData[Population]&amp;TrendSheetStgData[Trend],Threshold[#All],4,FALSE)</f>
        <v>10</v>
      </c>
      <c r="L4118" s="5">
        <f>VLOOKUP(TrendSheetStgData[Population]&amp;TrendSheetStgData[Trend],Threshold[#All],5,FALSE)</f>
        <v>5</v>
      </c>
      <c r="M4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19" spans="1:13" x14ac:dyDescent="0.25">
      <c r="A4119" t="s">
        <v>118</v>
      </c>
      <c r="B4119" t="s">
        <v>118</v>
      </c>
      <c r="C4119" t="s">
        <v>91</v>
      </c>
      <c r="D4119" s="1" t="s">
        <v>94</v>
      </c>
      <c r="E4119" t="s">
        <v>93</v>
      </c>
      <c r="F4119" t="s">
        <v>24</v>
      </c>
      <c r="G4119">
        <v>13</v>
      </c>
      <c r="H4119">
        <v>32072</v>
      </c>
      <c r="I4119" s="5">
        <f>IFERROR(VLOOKUP(TrendSheetStgData[Population]&amp;TrendSheetStgData[Cost Basis]&amp;TrendSheetStgData[Period]&amp;TrendSheetStgData[Trend],TrendSheetPrdData[#All],9,FALSE),0)</f>
        <v>32072</v>
      </c>
      <c r="J4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19" s="5">
        <f>VLOOKUP(TrendSheetStgData[Population]&amp;TrendSheetStgData[Trend],Threshold[#All],4,FALSE)</f>
        <v>10</v>
      </c>
      <c r="L4119" s="5">
        <f>VLOOKUP(TrendSheetStgData[Population]&amp;TrendSheetStgData[Trend],Threshold[#All],5,FALSE)</f>
        <v>5</v>
      </c>
      <c r="M4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0" spans="1:13" x14ac:dyDescent="0.25">
      <c r="A4120" t="s">
        <v>118</v>
      </c>
      <c r="B4120" t="s">
        <v>118</v>
      </c>
      <c r="C4120" t="s">
        <v>91</v>
      </c>
      <c r="D4120" s="1" t="s">
        <v>95</v>
      </c>
      <c r="E4120" t="s">
        <v>93</v>
      </c>
      <c r="F4120" t="s">
        <v>24</v>
      </c>
      <c r="G4120">
        <v>13</v>
      </c>
      <c r="H4120">
        <v>38313</v>
      </c>
      <c r="I4120" s="5">
        <f>IFERROR(VLOOKUP(TrendSheetStgData[Population]&amp;TrendSheetStgData[Cost Basis]&amp;TrendSheetStgData[Period]&amp;TrendSheetStgData[Trend],TrendSheetPrdData[#All],9,FALSE),0)</f>
        <v>38313</v>
      </c>
      <c r="J4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0" s="5">
        <f>VLOOKUP(TrendSheetStgData[Population]&amp;TrendSheetStgData[Trend],Threshold[#All],4,FALSE)</f>
        <v>10</v>
      </c>
      <c r="L4120" s="5">
        <f>VLOOKUP(TrendSheetStgData[Population]&amp;TrendSheetStgData[Trend],Threshold[#All],5,FALSE)</f>
        <v>5</v>
      </c>
      <c r="M4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1" spans="1:13" x14ac:dyDescent="0.25">
      <c r="A4121" t="s">
        <v>118</v>
      </c>
      <c r="B4121" t="s">
        <v>118</v>
      </c>
      <c r="C4121" t="s">
        <v>91</v>
      </c>
      <c r="D4121" s="1" t="s">
        <v>96</v>
      </c>
      <c r="E4121" t="s">
        <v>93</v>
      </c>
      <c r="F4121" t="s">
        <v>24</v>
      </c>
      <c r="G4121">
        <v>13</v>
      </c>
      <c r="H4121">
        <v>30543</v>
      </c>
      <c r="I4121" s="5">
        <f>IFERROR(VLOOKUP(TrendSheetStgData[Population]&amp;TrendSheetStgData[Cost Basis]&amp;TrendSheetStgData[Period]&amp;TrendSheetStgData[Trend],TrendSheetPrdData[#All],9,FALSE),0)</f>
        <v>30543</v>
      </c>
      <c r="J4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1" s="5">
        <f>VLOOKUP(TrendSheetStgData[Population]&amp;TrendSheetStgData[Trend],Threshold[#All],4,FALSE)</f>
        <v>10</v>
      </c>
      <c r="L4121" s="5">
        <f>VLOOKUP(TrendSheetStgData[Population]&amp;TrendSheetStgData[Trend],Threshold[#All],5,FALSE)</f>
        <v>5</v>
      </c>
      <c r="M4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2" spans="1:13" x14ac:dyDescent="0.25">
      <c r="A4122" t="s">
        <v>118</v>
      </c>
      <c r="B4122" t="s">
        <v>118</v>
      </c>
      <c r="C4122" t="s">
        <v>91</v>
      </c>
      <c r="D4122" s="1" t="s">
        <v>97</v>
      </c>
      <c r="E4122" t="s">
        <v>93</v>
      </c>
      <c r="F4122" t="s">
        <v>24</v>
      </c>
      <c r="G4122">
        <v>13</v>
      </c>
      <c r="H4122">
        <v>46395</v>
      </c>
      <c r="I4122" s="5">
        <f>IFERROR(VLOOKUP(TrendSheetStgData[Population]&amp;TrendSheetStgData[Cost Basis]&amp;TrendSheetStgData[Period]&amp;TrendSheetStgData[Trend],TrendSheetPrdData[#All],9,FALSE),0)</f>
        <v>46395</v>
      </c>
      <c r="J4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2" s="5">
        <f>VLOOKUP(TrendSheetStgData[Population]&amp;TrendSheetStgData[Trend],Threshold[#All],4,FALSE)</f>
        <v>10</v>
      </c>
      <c r="L4122" s="5">
        <f>VLOOKUP(TrendSheetStgData[Population]&amp;TrendSheetStgData[Trend],Threshold[#All],5,FALSE)</f>
        <v>5</v>
      </c>
      <c r="M4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3" spans="1:13" x14ac:dyDescent="0.25">
      <c r="A4123" t="s">
        <v>118</v>
      </c>
      <c r="B4123" t="s">
        <v>118</v>
      </c>
      <c r="C4123" t="s">
        <v>91</v>
      </c>
      <c r="D4123" s="1" t="s">
        <v>98</v>
      </c>
      <c r="E4123" t="s">
        <v>93</v>
      </c>
      <c r="F4123" t="s">
        <v>24</v>
      </c>
      <c r="G4123">
        <v>13</v>
      </c>
      <c r="H4123">
        <v>27136</v>
      </c>
      <c r="I4123" s="5">
        <f>IFERROR(VLOOKUP(TrendSheetStgData[Population]&amp;TrendSheetStgData[Cost Basis]&amp;TrendSheetStgData[Period]&amp;TrendSheetStgData[Trend],TrendSheetPrdData[#All],9,FALSE),0)</f>
        <v>27136</v>
      </c>
      <c r="J4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3" s="5">
        <f>VLOOKUP(TrendSheetStgData[Population]&amp;TrendSheetStgData[Trend],Threshold[#All],4,FALSE)</f>
        <v>10</v>
      </c>
      <c r="L4123" s="5">
        <f>VLOOKUP(TrendSheetStgData[Population]&amp;TrendSheetStgData[Trend],Threshold[#All],5,FALSE)</f>
        <v>5</v>
      </c>
      <c r="M4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4" spans="1:13" x14ac:dyDescent="0.25">
      <c r="A4124" t="s">
        <v>118</v>
      </c>
      <c r="B4124" t="s">
        <v>118</v>
      </c>
      <c r="C4124" t="s">
        <v>91</v>
      </c>
      <c r="D4124" s="1" t="s">
        <v>99</v>
      </c>
      <c r="E4124" t="s">
        <v>93</v>
      </c>
      <c r="F4124" t="s">
        <v>24</v>
      </c>
      <c r="G4124">
        <v>13</v>
      </c>
      <c r="H4124">
        <v>35375</v>
      </c>
      <c r="I4124" s="5">
        <f>IFERROR(VLOOKUP(TrendSheetStgData[Population]&amp;TrendSheetStgData[Cost Basis]&amp;TrendSheetStgData[Period]&amp;TrendSheetStgData[Trend],TrendSheetPrdData[#All],9,FALSE),0)</f>
        <v>35375</v>
      </c>
      <c r="J4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4" s="5">
        <f>VLOOKUP(TrendSheetStgData[Population]&amp;TrendSheetStgData[Trend],Threshold[#All],4,FALSE)</f>
        <v>10</v>
      </c>
      <c r="L4124" s="5">
        <f>VLOOKUP(TrendSheetStgData[Population]&amp;TrendSheetStgData[Trend],Threshold[#All],5,FALSE)</f>
        <v>5</v>
      </c>
      <c r="M4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5" spans="1:13" x14ac:dyDescent="0.25">
      <c r="A4125" t="s">
        <v>118</v>
      </c>
      <c r="B4125" t="s">
        <v>118</v>
      </c>
      <c r="C4125" t="s">
        <v>91</v>
      </c>
      <c r="D4125" s="1" t="s">
        <v>100</v>
      </c>
      <c r="E4125" t="s">
        <v>93</v>
      </c>
      <c r="F4125" t="s">
        <v>24</v>
      </c>
      <c r="G4125">
        <v>13</v>
      </c>
      <c r="H4125">
        <v>41330</v>
      </c>
      <c r="I4125" s="5">
        <f>IFERROR(VLOOKUP(TrendSheetStgData[Population]&amp;TrendSheetStgData[Cost Basis]&amp;TrendSheetStgData[Period]&amp;TrendSheetStgData[Trend],TrendSheetPrdData[#All],9,FALSE),0)</f>
        <v>41330</v>
      </c>
      <c r="J4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5" s="5">
        <f>VLOOKUP(TrendSheetStgData[Population]&amp;TrendSheetStgData[Trend],Threshold[#All],4,FALSE)</f>
        <v>10</v>
      </c>
      <c r="L4125" s="5">
        <f>VLOOKUP(TrendSheetStgData[Population]&amp;TrendSheetStgData[Trend],Threshold[#All],5,FALSE)</f>
        <v>5</v>
      </c>
      <c r="M4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6" spans="1:13" x14ac:dyDescent="0.25">
      <c r="A4126" t="s">
        <v>118</v>
      </c>
      <c r="B4126" t="s">
        <v>118</v>
      </c>
      <c r="C4126" t="s">
        <v>91</v>
      </c>
      <c r="D4126" s="1" t="s">
        <v>101</v>
      </c>
      <c r="E4126" t="s">
        <v>93</v>
      </c>
      <c r="F4126" t="s">
        <v>24</v>
      </c>
      <c r="G4126">
        <v>13</v>
      </c>
      <c r="H4126">
        <v>48705</v>
      </c>
      <c r="I4126" s="5">
        <f>IFERROR(VLOOKUP(TrendSheetStgData[Population]&amp;TrendSheetStgData[Cost Basis]&amp;TrendSheetStgData[Period]&amp;TrendSheetStgData[Trend],TrendSheetPrdData[#All],9,FALSE),0)</f>
        <v>48705</v>
      </c>
      <c r="J4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6" s="5">
        <f>VLOOKUP(TrendSheetStgData[Population]&amp;TrendSheetStgData[Trend],Threshold[#All],4,FALSE)</f>
        <v>10</v>
      </c>
      <c r="L4126" s="5">
        <f>VLOOKUP(TrendSheetStgData[Population]&amp;TrendSheetStgData[Trend],Threshold[#All],5,FALSE)</f>
        <v>5</v>
      </c>
      <c r="M4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7" spans="1:13" x14ac:dyDescent="0.25">
      <c r="A4127" t="s">
        <v>118</v>
      </c>
      <c r="B4127" t="s">
        <v>118</v>
      </c>
      <c r="C4127" t="s">
        <v>91</v>
      </c>
      <c r="D4127" s="1" t="s">
        <v>102</v>
      </c>
      <c r="E4127" t="s">
        <v>93</v>
      </c>
      <c r="F4127" t="s">
        <v>24</v>
      </c>
      <c r="G4127">
        <v>13</v>
      </c>
      <c r="H4127">
        <v>34259</v>
      </c>
      <c r="I4127" s="5">
        <f>IFERROR(VLOOKUP(TrendSheetStgData[Population]&amp;TrendSheetStgData[Cost Basis]&amp;TrendSheetStgData[Period]&amp;TrendSheetStgData[Trend],TrendSheetPrdData[#All],9,FALSE),0)</f>
        <v>34259</v>
      </c>
      <c r="J4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7" s="5">
        <f>VLOOKUP(TrendSheetStgData[Population]&amp;TrendSheetStgData[Trend],Threshold[#All],4,FALSE)</f>
        <v>10</v>
      </c>
      <c r="L4127" s="5">
        <f>VLOOKUP(TrendSheetStgData[Population]&amp;TrendSheetStgData[Trend],Threshold[#All],5,FALSE)</f>
        <v>5</v>
      </c>
      <c r="M4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8" spans="1:13" x14ac:dyDescent="0.25">
      <c r="A4128" t="s">
        <v>118</v>
      </c>
      <c r="B4128" t="s">
        <v>118</v>
      </c>
      <c r="C4128" t="s">
        <v>91</v>
      </c>
      <c r="D4128" s="1" t="s">
        <v>103</v>
      </c>
      <c r="E4128" t="s">
        <v>93</v>
      </c>
      <c r="F4128" t="s">
        <v>24</v>
      </c>
      <c r="G4128">
        <v>13</v>
      </c>
      <c r="H4128">
        <v>42527</v>
      </c>
      <c r="I4128" s="5">
        <f>IFERROR(VLOOKUP(TrendSheetStgData[Population]&amp;TrendSheetStgData[Cost Basis]&amp;TrendSheetStgData[Period]&amp;TrendSheetStgData[Trend],TrendSheetPrdData[#All],9,FALSE),0)</f>
        <v>42527</v>
      </c>
      <c r="J4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8" s="5">
        <f>VLOOKUP(TrendSheetStgData[Population]&amp;TrendSheetStgData[Trend],Threshold[#All],4,FALSE)</f>
        <v>10</v>
      </c>
      <c r="L4128" s="5">
        <f>VLOOKUP(TrendSheetStgData[Population]&amp;TrendSheetStgData[Trend],Threshold[#All],5,FALSE)</f>
        <v>5</v>
      </c>
      <c r="M4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29" spans="1:13" x14ac:dyDescent="0.25">
      <c r="A4129" t="s">
        <v>118</v>
      </c>
      <c r="B4129" t="s">
        <v>118</v>
      </c>
      <c r="C4129" t="s">
        <v>91</v>
      </c>
      <c r="D4129" s="1" t="s">
        <v>104</v>
      </c>
      <c r="E4129" t="s">
        <v>93</v>
      </c>
      <c r="F4129" t="s">
        <v>24</v>
      </c>
      <c r="G4129">
        <v>13</v>
      </c>
      <c r="H4129">
        <v>49828</v>
      </c>
      <c r="I4129" s="5">
        <f>IFERROR(VLOOKUP(TrendSheetStgData[Population]&amp;TrendSheetStgData[Cost Basis]&amp;TrendSheetStgData[Period]&amp;TrendSheetStgData[Trend],TrendSheetPrdData[#All],9,FALSE),0)</f>
        <v>49828</v>
      </c>
      <c r="J4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29" s="5">
        <f>VLOOKUP(TrendSheetStgData[Population]&amp;TrendSheetStgData[Trend],Threshold[#All],4,FALSE)</f>
        <v>10</v>
      </c>
      <c r="L4129" s="5">
        <f>VLOOKUP(TrendSheetStgData[Population]&amp;TrendSheetStgData[Trend],Threshold[#All],5,FALSE)</f>
        <v>5</v>
      </c>
      <c r="M4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0" spans="1:13" x14ac:dyDescent="0.25">
      <c r="A4130" t="s">
        <v>118</v>
      </c>
      <c r="B4130" t="s">
        <v>118</v>
      </c>
      <c r="C4130" t="s">
        <v>91</v>
      </c>
      <c r="D4130" s="1" t="s">
        <v>105</v>
      </c>
      <c r="E4130" t="s">
        <v>93</v>
      </c>
      <c r="F4130" t="s">
        <v>24</v>
      </c>
      <c r="G4130">
        <v>13</v>
      </c>
      <c r="H4130">
        <v>41194</v>
      </c>
      <c r="I4130" s="5">
        <f>IFERROR(VLOOKUP(TrendSheetStgData[Population]&amp;TrendSheetStgData[Cost Basis]&amp;TrendSheetStgData[Period]&amp;TrendSheetStgData[Trend],TrendSheetPrdData[#All],9,FALSE),0)</f>
        <v>41194</v>
      </c>
      <c r="J4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0" s="5">
        <f>VLOOKUP(TrendSheetStgData[Population]&amp;TrendSheetStgData[Trend],Threshold[#All],4,FALSE)</f>
        <v>10</v>
      </c>
      <c r="L4130" s="5">
        <f>VLOOKUP(TrendSheetStgData[Population]&amp;TrendSheetStgData[Trend],Threshold[#All],5,FALSE)</f>
        <v>5</v>
      </c>
      <c r="M4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1" spans="1:13" x14ac:dyDescent="0.25">
      <c r="A4131" t="s">
        <v>118</v>
      </c>
      <c r="B4131" t="s">
        <v>118</v>
      </c>
      <c r="C4131" t="s">
        <v>91</v>
      </c>
      <c r="D4131" s="1" t="s">
        <v>106</v>
      </c>
      <c r="E4131" t="s">
        <v>93</v>
      </c>
      <c r="F4131" t="s">
        <v>24</v>
      </c>
      <c r="G4131">
        <v>13</v>
      </c>
      <c r="H4131">
        <v>25210</v>
      </c>
      <c r="I4131" s="5">
        <f>IFERROR(VLOOKUP(TrendSheetStgData[Population]&amp;TrendSheetStgData[Cost Basis]&amp;TrendSheetStgData[Period]&amp;TrendSheetStgData[Trend],TrendSheetPrdData[#All],9,FALSE),0)</f>
        <v>25210</v>
      </c>
      <c r="J4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1" s="5">
        <f>VLOOKUP(TrendSheetStgData[Population]&amp;TrendSheetStgData[Trend],Threshold[#All],4,FALSE)</f>
        <v>10</v>
      </c>
      <c r="L4131" s="5">
        <f>VLOOKUP(TrendSheetStgData[Population]&amp;TrendSheetStgData[Trend],Threshold[#All],5,FALSE)</f>
        <v>5</v>
      </c>
      <c r="M4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2" spans="1:13" x14ac:dyDescent="0.25">
      <c r="A4132" t="s">
        <v>118</v>
      </c>
      <c r="B4132" t="s">
        <v>118</v>
      </c>
      <c r="C4132" t="s">
        <v>91</v>
      </c>
      <c r="D4132" s="1" t="s">
        <v>107</v>
      </c>
      <c r="E4132" t="s">
        <v>93</v>
      </c>
      <c r="F4132" t="s">
        <v>24</v>
      </c>
      <c r="G4132">
        <v>13</v>
      </c>
      <c r="H4132">
        <v>21239</v>
      </c>
      <c r="I4132" s="5">
        <f>IFERROR(VLOOKUP(TrendSheetStgData[Population]&amp;TrendSheetStgData[Cost Basis]&amp;TrendSheetStgData[Period]&amp;TrendSheetStgData[Trend],TrendSheetPrdData[#All],9,FALSE),0)</f>
        <v>21770</v>
      </c>
      <c r="J4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2.4391364262746897</v>
      </c>
      <c r="K4132" s="5">
        <f>VLOOKUP(TrendSheetStgData[Population]&amp;TrendSheetStgData[Trend],Threshold[#All],4,FALSE)</f>
        <v>10</v>
      </c>
      <c r="L4132" s="5">
        <f>VLOOKUP(TrendSheetStgData[Population]&amp;TrendSheetStgData[Trend],Threshold[#All],5,FALSE)</f>
        <v>5</v>
      </c>
      <c r="M4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33" spans="1:13" x14ac:dyDescent="0.25">
      <c r="A4133" t="s">
        <v>118</v>
      </c>
      <c r="B4133" t="s">
        <v>118</v>
      </c>
      <c r="C4133" t="s">
        <v>91</v>
      </c>
      <c r="D4133" s="1" t="s">
        <v>108</v>
      </c>
      <c r="E4133" t="s">
        <v>93</v>
      </c>
      <c r="F4133" t="s">
        <v>24</v>
      </c>
      <c r="G4133">
        <v>13</v>
      </c>
      <c r="H4133">
        <v>19080</v>
      </c>
      <c r="I4133" s="5">
        <f>IFERROR(VLOOKUP(TrendSheetStgData[Population]&amp;TrendSheetStgData[Cost Basis]&amp;TrendSheetStgData[Period]&amp;TrendSheetStgData[Trend],TrendSheetPrdData[#All],9,FALSE),0)</f>
        <v>19080</v>
      </c>
      <c r="J4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3" s="5">
        <f>VLOOKUP(TrendSheetStgData[Population]&amp;TrendSheetStgData[Trend],Threshold[#All],4,FALSE)</f>
        <v>10</v>
      </c>
      <c r="L4133" s="5">
        <f>VLOOKUP(TrendSheetStgData[Population]&amp;TrendSheetStgData[Trend],Threshold[#All],5,FALSE)</f>
        <v>5</v>
      </c>
      <c r="M4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4" spans="1:13" x14ac:dyDescent="0.25">
      <c r="A4134" t="s">
        <v>118</v>
      </c>
      <c r="B4134" t="s">
        <v>118</v>
      </c>
      <c r="C4134" t="s">
        <v>91</v>
      </c>
      <c r="D4134" s="1" t="s">
        <v>109</v>
      </c>
      <c r="E4134" t="s">
        <v>93</v>
      </c>
      <c r="F4134" t="s">
        <v>24</v>
      </c>
      <c r="G4134">
        <v>13</v>
      </c>
      <c r="H4134">
        <v>57919</v>
      </c>
      <c r="I4134" s="5">
        <f>IFERROR(VLOOKUP(TrendSheetStgData[Population]&amp;TrendSheetStgData[Cost Basis]&amp;TrendSheetStgData[Period]&amp;TrendSheetStgData[Trend],TrendSheetPrdData[#All],9,FALSE),0)</f>
        <v>57919</v>
      </c>
      <c r="J4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4" s="5">
        <f>VLOOKUP(TrendSheetStgData[Population]&amp;TrendSheetStgData[Trend],Threshold[#All],4,FALSE)</f>
        <v>10</v>
      </c>
      <c r="L4134" s="5">
        <f>VLOOKUP(TrendSheetStgData[Population]&amp;TrendSheetStgData[Trend],Threshold[#All],5,FALSE)</f>
        <v>5</v>
      </c>
      <c r="M4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5" spans="1:13" x14ac:dyDescent="0.25">
      <c r="A4135" t="s">
        <v>118</v>
      </c>
      <c r="B4135" t="s">
        <v>118</v>
      </c>
      <c r="C4135" t="s">
        <v>91</v>
      </c>
      <c r="D4135" s="1" t="s">
        <v>110</v>
      </c>
      <c r="E4135" t="s">
        <v>93</v>
      </c>
      <c r="F4135" t="s">
        <v>24</v>
      </c>
      <c r="G4135">
        <v>13</v>
      </c>
      <c r="H4135">
        <v>27492</v>
      </c>
      <c r="I4135" s="5">
        <f>IFERROR(VLOOKUP(TrendSheetStgData[Population]&amp;TrendSheetStgData[Cost Basis]&amp;TrendSheetStgData[Period]&amp;TrendSheetStgData[Trend],TrendSheetPrdData[#All],9,FALSE),0)</f>
        <v>26921</v>
      </c>
      <c r="J4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2.1210207644589727</v>
      </c>
      <c r="K4135" s="5">
        <f>VLOOKUP(TrendSheetStgData[Population]&amp;TrendSheetStgData[Trend],Threshold[#All],4,FALSE)</f>
        <v>10</v>
      </c>
      <c r="L4135" s="5">
        <f>VLOOKUP(TrendSheetStgData[Population]&amp;TrendSheetStgData[Trend],Threshold[#All],5,FALSE)</f>
        <v>5</v>
      </c>
      <c r="M4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36" spans="1:13" x14ac:dyDescent="0.25">
      <c r="A4136" t="s">
        <v>118</v>
      </c>
      <c r="B4136" t="s">
        <v>118</v>
      </c>
      <c r="C4136" t="s">
        <v>91</v>
      </c>
      <c r="D4136" s="1" t="s">
        <v>111</v>
      </c>
      <c r="E4136" t="s">
        <v>93</v>
      </c>
      <c r="F4136" t="s">
        <v>24</v>
      </c>
      <c r="G4136">
        <v>13</v>
      </c>
      <c r="H4136">
        <v>38955</v>
      </c>
      <c r="I4136" s="5">
        <f>IFERROR(VLOOKUP(TrendSheetStgData[Population]&amp;TrendSheetStgData[Cost Basis]&amp;TrendSheetStgData[Period]&amp;TrendSheetStgData[Trend],TrendSheetPrdData[#All],9,FALSE),0)</f>
        <v>38955</v>
      </c>
      <c r="J4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6" s="5">
        <f>VLOOKUP(TrendSheetStgData[Population]&amp;TrendSheetStgData[Trend],Threshold[#All],4,FALSE)</f>
        <v>10</v>
      </c>
      <c r="L4136" s="5">
        <f>VLOOKUP(TrendSheetStgData[Population]&amp;TrendSheetStgData[Trend],Threshold[#All],5,FALSE)</f>
        <v>5</v>
      </c>
      <c r="M4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37" spans="1:13" x14ac:dyDescent="0.25">
      <c r="A4137" t="s">
        <v>118</v>
      </c>
      <c r="B4137" t="s">
        <v>118</v>
      </c>
      <c r="C4137" t="s">
        <v>91</v>
      </c>
      <c r="D4137" s="1" t="s">
        <v>112</v>
      </c>
      <c r="E4137" t="s">
        <v>113</v>
      </c>
      <c r="F4137" t="s">
        <v>24</v>
      </c>
      <c r="G4137">
        <v>13</v>
      </c>
      <c r="H4137">
        <v>37750</v>
      </c>
      <c r="I4137" s="5">
        <f>IFERROR(VLOOKUP(TrendSheetStgData[Population]&amp;TrendSheetStgData[Cost Basis]&amp;TrendSheetStgData[Period]&amp;TrendSheetStgData[Trend],TrendSheetPrdData[#All],9,FALSE),0)</f>
        <v>11722</v>
      </c>
      <c r="J4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222.04401979184439</v>
      </c>
      <c r="K4137" s="5">
        <f>VLOOKUP(TrendSheetStgData[Population]&amp;TrendSheetStgData[Trend],Threshold[#All],4,FALSE)</f>
        <v>10</v>
      </c>
      <c r="L4137" s="5">
        <f>VLOOKUP(TrendSheetStgData[Population]&amp;TrendSheetStgData[Trend],Threshold[#All],5,FALSE)</f>
        <v>5</v>
      </c>
      <c r="M4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38" spans="1:13" x14ac:dyDescent="0.25">
      <c r="A4138" t="s">
        <v>118</v>
      </c>
      <c r="B4138" t="s">
        <v>118</v>
      </c>
      <c r="C4138" t="s">
        <v>91</v>
      </c>
      <c r="D4138" s="1" t="s">
        <v>114</v>
      </c>
      <c r="E4138" t="s">
        <v>113</v>
      </c>
      <c r="F4138" t="s">
        <v>24</v>
      </c>
      <c r="G4138">
        <v>13</v>
      </c>
      <c r="H4138">
        <v>20787</v>
      </c>
      <c r="I4138" s="5">
        <f>IFERROR(VLOOKUP(TrendSheetStgData[Population]&amp;TrendSheetStgData[Cost Basis]&amp;TrendSheetStgData[Period]&amp;TrendSheetStgData[Trend],TrendSheetPrdData[#All],9,FALSE),0)</f>
        <v>0</v>
      </c>
      <c r="J4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138" s="5">
        <f>VLOOKUP(TrendSheetStgData[Population]&amp;TrendSheetStgData[Trend],Threshold[#All],4,FALSE)</f>
        <v>10</v>
      </c>
      <c r="L4138" s="5">
        <f>VLOOKUP(TrendSheetStgData[Population]&amp;TrendSheetStgData[Trend],Threshold[#All],5,FALSE)</f>
        <v>5</v>
      </c>
      <c r="M4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39" spans="1:13" x14ac:dyDescent="0.25">
      <c r="A4139" t="s">
        <v>118</v>
      </c>
      <c r="B4139" t="s">
        <v>118</v>
      </c>
      <c r="C4139" t="s">
        <v>91</v>
      </c>
      <c r="D4139" s="1" t="s">
        <v>92</v>
      </c>
      <c r="E4139" t="s">
        <v>93</v>
      </c>
      <c r="F4139" t="s">
        <v>25</v>
      </c>
      <c r="G4139">
        <v>14</v>
      </c>
      <c r="H4139">
        <v>179</v>
      </c>
      <c r="I4139" s="5">
        <f>IFERROR(VLOOKUP(TrendSheetStgData[Population]&amp;TrendSheetStgData[Cost Basis]&amp;TrendSheetStgData[Period]&amp;TrendSheetStgData[Trend],TrendSheetPrdData[#All],9,FALSE),0)</f>
        <v>179</v>
      </c>
      <c r="J4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39" s="5">
        <f>VLOOKUP(TrendSheetStgData[Population]&amp;TrendSheetStgData[Trend],Threshold[#All],4,FALSE)</f>
        <v>10</v>
      </c>
      <c r="L4139" s="5">
        <f>VLOOKUP(TrendSheetStgData[Population]&amp;TrendSheetStgData[Trend],Threshold[#All],5,FALSE)</f>
        <v>5</v>
      </c>
      <c r="M4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0" spans="1:13" x14ac:dyDescent="0.25">
      <c r="A4140" t="s">
        <v>118</v>
      </c>
      <c r="B4140" t="s">
        <v>118</v>
      </c>
      <c r="C4140" t="s">
        <v>91</v>
      </c>
      <c r="D4140" s="1" t="s">
        <v>94</v>
      </c>
      <c r="E4140" t="s">
        <v>93</v>
      </c>
      <c r="F4140" t="s">
        <v>25</v>
      </c>
      <c r="G4140">
        <v>14</v>
      </c>
      <c r="H4140">
        <v>229</v>
      </c>
      <c r="I4140" s="5">
        <f>IFERROR(VLOOKUP(TrendSheetStgData[Population]&amp;TrendSheetStgData[Cost Basis]&amp;TrendSheetStgData[Period]&amp;TrendSheetStgData[Trend],TrendSheetPrdData[#All],9,FALSE),0)</f>
        <v>229</v>
      </c>
      <c r="J4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0" s="5">
        <f>VLOOKUP(TrendSheetStgData[Population]&amp;TrendSheetStgData[Trend],Threshold[#All],4,FALSE)</f>
        <v>10</v>
      </c>
      <c r="L4140" s="5">
        <f>VLOOKUP(TrendSheetStgData[Population]&amp;TrendSheetStgData[Trend],Threshold[#All],5,FALSE)</f>
        <v>5</v>
      </c>
      <c r="M4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1" spans="1:13" x14ac:dyDescent="0.25">
      <c r="A4141" t="s">
        <v>118</v>
      </c>
      <c r="B4141" t="s">
        <v>118</v>
      </c>
      <c r="C4141" t="s">
        <v>91</v>
      </c>
      <c r="D4141" s="1" t="s">
        <v>95</v>
      </c>
      <c r="E4141" t="s">
        <v>93</v>
      </c>
      <c r="F4141" t="s">
        <v>25</v>
      </c>
      <c r="G4141">
        <v>14</v>
      </c>
      <c r="H4141">
        <v>230</v>
      </c>
      <c r="I4141" s="5">
        <f>IFERROR(VLOOKUP(TrendSheetStgData[Population]&amp;TrendSheetStgData[Cost Basis]&amp;TrendSheetStgData[Period]&amp;TrendSheetStgData[Trend],TrendSheetPrdData[#All],9,FALSE),0)</f>
        <v>230</v>
      </c>
      <c r="J4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1" s="5">
        <f>VLOOKUP(TrendSheetStgData[Population]&amp;TrendSheetStgData[Trend],Threshold[#All],4,FALSE)</f>
        <v>10</v>
      </c>
      <c r="L4141" s="5">
        <f>VLOOKUP(TrendSheetStgData[Population]&amp;TrendSheetStgData[Trend],Threshold[#All],5,FALSE)</f>
        <v>5</v>
      </c>
      <c r="M4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2" spans="1:13" x14ac:dyDescent="0.25">
      <c r="A4142" t="s">
        <v>118</v>
      </c>
      <c r="B4142" t="s">
        <v>118</v>
      </c>
      <c r="C4142" t="s">
        <v>91</v>
      </c>
      <c r="D4142" s="1" t="s">
        <v>96</v>
      </c>
      <c r="E4142" t="s">
        <v>93</v>
      </c>
      <c r="F4142" t="s">
        <v>25</v>
      </c>
      <c r="G4142">
        <v>14</v>
      </c>
      <c r="H4142">
        <v>161</v>
      </c>
      <c r="I4142" s="5">
        <f>IFERROR(VLOOKUP(TrendSheetStgData[Population]&amp;TrendSheetStgData[Cost Basis]&amp;TrendSheetStgData[Period]&amp;TrendSheetStgData[Trend],TrendSheetPrdData[#All],9,FALSE),0)</f>
        <v>161</v>
      </c>
      <c r="J4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2" s="5">
        <f>VLOOKUP(TrendSheetStgData[Population]&amp;TrendSheetStgData[Trend],Threshold[#All],4,FALSE)</f>
        <v>10</v>
      </c>
      <c r="L4142" s="5">
        <f>VLOOKUP(TrendSheetStgData[Population]&amp;TrendSheetStgData[Trend],Threshold[#All],5,FALSE)</f>
        <v>5</v>
      </c>
      <c r="M4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3" spans="1:13" x14ac:dyDescent="0.25">
      <c r="A4143" t="s">
        <v>118</v>
      </c>
      <c r="B4143" t="s">
        <v>118</v>
      </c>
      <c r="C4143" t="s">
        <v>91</v>
      </c>
      <c r="D4143" s="1" t="s">
        <v>97</v>
      </c>
      <c r="E4143" t="s">
        <v>93</v>
      </c>
      <c r="F4143" t="s">
        <v>25</v>
      </c>
      <c r="G4143">
        <v>14</v>
      </c>
      <c r="H4143">
        <v>196</v>
      </c>
      <c r="I4143" s="5">
        <f>IFERROR(VLOOKUP(TrendSheetStgData[Population]&amp;TrendSheetStgData[Cost Basis]&amp;TrendSheetStgData[Period]&amp;TrendSheetStgData[Trend],TrendSheetPrdData[#All],9,FALSE),0)</f>
        <v>196</v>
      </c>
      <c r="J4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3" s="5">
        <f>VLOOKUP(TrendSheetStgData[Population]&amp;TrendSheetStgData[Trend],Threshold[#All],4,FALSE)</f>
        <v>10</v>
      </c>
      <c r="L4143" s="5">
        <f>VLOOKUP(TrendSheetStgData[Population]&amp;TrendSheetStgData[Trend],Threshold[#All],5,FALSE)</f>
        <v>5</v>
      </c>
      <c r="M4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4" spans="1:13" x14ac:dyDescent="0.25">
      <c r="A4144" t="s">
        <v>118</v>
      </c>
      <c r="B4144" t="s">
        <v>118</v>
      </c>
      <c r="C4144" t="s">
        <v>91</v>
      </c>
      <c r="D4144" s="1" t="s">
        <v>98</v>
      </c>
      <c r="E4144" t="s">
        <v>93</v>
      </c>
      <c r="F4144" t="s">
        <v>25</v>
      </c>
      <c r="G4144">
        <v>14</v>
      </c>
      <c r="H4144">
        <v>160</v>
      </c>
      <c r="I4144" s="5">
        <f>IFERROR(VLOOKUP(TrendSheetStgData[Population]&amp;TrendSheetStgData[Cost Basis]&amp;TrendSheetStgData[Period]&amp;TrendSheetStgData[Trend],TrendSheetPrdData[#All],9,FALSE),0)</f>
        <v>160</v>
      </c>
      <c r="J4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4" s="5">
        <f>VLOOKUP(TrendSheetStgData[Population]&amp;TrendSheetStgData[Trend],Threshold[#All],4,FALSE)</f>
        <v>10</v>
      </c>
      <c r="L4144" s="5">
        <f>VLOOKUP(TrendSheetStgData[Population]&amp;TrendSheetStgData[Trend],Threshold[#All],5,FALSE)</f>
        <v>5</v>
      </c>
      <c r="M4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5" spans="1:13" x14ac:dyDescent="0.25">
      <c r="A4145" t="s">
        <v>118</v>
      </c>
      <c r="B4145" t="s">
        <v>118</v>
      </c>
      <c r="C4145" t="s">
        <v>91</v>
      </c>
      <c r="D4145" s="1" t="s">
        <v>99</v>
      </c>
      <c r="E4145" t="s">
        <v>93</v>
      </c>
      <c r="F4145" t="s">
        <v>25</v>
      </c>
      <c r="G4145">
        <v>14</v>
      </c>
      <c r="H4145">
        <v>203</v>
      </c>
      <c r="I4145" s="5">
        <f>IFERROR(VLOOKUP(TrendSheetStgData[Population]&amp;TrendSheetStgData[Cost Basis]&amp;TrendSheetStgData[Period]&amp;TrendSheetStgData[Trend],TrendSheetPrdData[#All],9,FALSE),0)</f>
        <v>203</v>
      </c>
      <c r="J4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5" s="5">
        <f>VLOOKUP(TrendSheetStgData[Population]&amp;TrendSheetStgData[Trend],Threshold[#All],4,FALSE)</f>
        <v>10</v>
      </c>
      <c r="L4145" s="5">
        <f>VLOOKUP(TrendSheetStgData[Population]&amp;TrendSheetStgData[Trend],Threshold[#All],5,FALSE)</f>
        <v>5</v>
      </c>
      <c r="M4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6" spans="1:13" x14ac:dyDescent="0.25">
      <c r="A4146" t="s">
        <v>118</v>
      </c>
      <c r="B4146" t="s">
        <v>118</v>
      </c>
      <c r="C4146" t="s">
        <v>91</v>
      </c>
      <c r="D4146" s="1" t="s">
        <v>100</v>
      </c>
      <c r="E4146" t="s">
        <v>93</v>
      </c>
      <c r="F4146" t="s">
        <v>25</v>
      </c>
      <c r="G4146">
        <v>14</v>
      </c>
      <c r="H4146">
        <v>201</v>
      </c>
      <c r="I4146" s="5">
        <f>IFERROR(VLOOKUP(TrendSheetStgData[Population]&amp;TrendSheetStgData[Cost Basis]&amp;TrendSheetStgData[Period]&amp;TrendSheetStgData[Trend],TrendSheetPrdData[#All],9,FALSE),0)</f>
        <v>201</v>
      </c>
      <c r="J4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6" s="5">
        <f>VLOOKUP(TrendSheetStgData[Population]&amp;TrendSheetStgData[Trend],Threshold[#All],4,FALSE)</f>
        <v>10</v>
      </c>
      <c r="L4146" s="5">
        <f>VLOOKUP(TrendSheetStgData[Population]&amp;TrendSheetStgData[Trend],Threshold[#All],5,FALSE)</f>
        <v>5</v>
      </c>
      <c r="M4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7" spans="1:13" x14ac:dyDescent="0.25">
      <c r="A4147" t="s">
        <v>118</v>
      </c>
      <c r="B4147" t="s">
        <v>118</v>
      </c>
      <c r="C4147" t="s">
        <v>91</v>
      </c>
      <c r="D4147" s="1" t="s">
        <v>101</v>
      </c>
      <c r="E4147" t="s">
        <v>93</v>
      </c>
      <c r="F4147" t="s">
        <v>25</v>
      </c>
      <c r="G4147">
        <v>14</v>
      </c>
      <c r="H4147">
        <v>256</v>
      </c>
      <c r="I4147" s="5">
        <f>IFERROR(VLOOKUP(TrendSheetStgData[Population]&amp;TrendSheetStgData[Cost Basis]&amp;TrendSheetStgData[Period]&amp;TrendSheetStgData[Trend],TrendSheetPrdData[#All],9,FALSE),0)</f>
        <v>256</v>
      </c>
      <c r="J4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7" s="5">
        <f>VLOOKUP(TrendSheetStgData[Population]&amp;TrendSheetStgData[Trend],Threshold[#All],4,FALSE)</f>
        <v>10</v>
      </c>
      <c r="L4147" s="5">
        <f>VLOOKUP(TrendSheetStgData[Population]&amp;TrendSheetStgData[Trend],Threshold[#All],5,FALSE)</f>
        <v>5</v>
      </c>
      <c r="M4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8" spans="1:13" x14ac:dyDescent="0.25">
      <c r="A4148" t="s">
        <v>118</v>
      </c>
      <c r="B4148" t="s">
        <v>118</v>
      </c>
      <c r="C4148" t="s">
        <v>91</v>
      </c>
      <c r="D4148" s="1" t="s">
        <v>102</v>
      </c>
      <c r="E4148" t="s">
        <v>93</v>
      </c>
      <c r="F4148" t="s">
        <v>25</v>
      </c>
      <c r="G4148">
        <v>14</v>
      </c>
      <c r="H4148">
        <v>199</v>
      </c>
      <c r="I4148" s="5">
        <f>IFERROR(VLOOKUP(TrendSheetStgData[Population]&amp;TrendSheetStgData[Cost Basis]&amp;TrendSheetStgData[Period]&amp;TrendSheetStgData[Trend],TrendSheetPrdData[#All],9,FALSE),0)</f>
        <v>199</v>
      </c>
      <c r="J4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8" s="5">
        <f>VLOOKUP(TrendSheetStgData[Population]&amp;TrendSheetStgData[Trend],Threshold[#All],4,FALSE)</f>
        <v>10</v>
      </c>
      <c r="L4148" s="5">
        <f>VLOOKUP(TrendSheetStgData[Population]&amp;TrendSheetStgData[Trend],Threshold[#All],5,FALSE)</f>
        <v>5</v>
      </c>
      <c r="M4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49" spans="1:13" x14ac:dyDescent="0.25">
      <c r="A4149" t="s">
        <v>118</v>
      </c>
      <c r="B4149" t="s">
        <v>118</v>
      </c>
      <c r="C4149" t="s">
        <v>91</v>
      </c>
      <c r="D4149" s="1" t="s">
        <v>103</v>
      </c>
      <c r="E4149" t="s">
        <v>93</v>
      </c>
      <c r="F4149" t="s">
        <v>25</v>
      </c>
      <c r="G4149">
        <v>14</v>
      </c>
      <c r="H4149">
        <v>221</v>
      </c>
      <c r="I4149" s="5">
        <f>IFERROR(VLOOKUP(TrendSheetStgData[Population]&amp;TrendSheetStgData[Cost Basis]&amp;TrendSheetStgData[Period]&amp;TrendSheetStgData[Trend],TrendSheetPrdData[#All],9,FALSE),0)</f>
        <v>221</v>
      </c>
      <c r="J4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49" s="5">
        <f>VLOOKUP(TrendSheetStgData[Population]&amp;TrendSheetStgData[Trend],Threshold[#All],4,FALSE)</f>
        <v>10</v>
      </c>
      <c r="L4149" s="5">
        <f>VLOOKUP(TrendSheetStgData[Population]&amp;TrendSheetStgData[Trend],Threshold[#All],5,FALSE)</f>
        <v>5</v>
      </c>
      <c r="M4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0" spans="1:13" x14ac:dyDescent="0.25">
      <c r="A4150" t="s">
        <v>118</v>
      </c>
      <c r="B4150" t="s">
        <v>118</v>
      </c>
      <c r="C4150" t="s">
        <v>91</v>
      </c>
      <c r="D4150" s="1" t="s">
        <v>104</v>
      </c>
      <c r="E4150" t="s">
        <v>93</v>
      </c>
      <c r="F4150" t="s">
        <v>25</v>
      </c>
      <c r="G4150">
        <v>14</v>
      </c>
      <c r="H4150">
        <v>227</v>
      </c>
      <c r="I4150" s="5">
        <f>IFERROR(VLOOKUP(TrendSheetStgData[Population]&amp;TrendSheetStgData[Cost Basis]&amp;TrendSheetStgData[Period]&amp;TrendSheetStgData[Trend],TrendSheetPrdData[#All],9,FALSE),0)</f>
        <v>227</v>
      </c>
      <c r="J4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0" s="5">
        <f>VLOOKUP(TrendSheetStgData[Population]&amp;TrendSheetStgData[Trend],Threshold[#All],4,FALSE)</f>
        <v>10</v>
      </c>
      <c r="L4150" s="5">
        <f>VLOOKUP(TrendSheetStgData[Population]&amp;TrendSheetStgData[Trend],Threshold[#All],5,FALSE)</f>
        <v>5</v>
      </c>
      <c r="M4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1" spans="1:13" x14ac:dyDescent="0.25">
      <c r="A4151" t="s">
        <v>118</v>
      </c>
      <c r="B4151" t="s">
        <v>118</v>
      </c>
      <c r="C4151" t="s">
        <v>91</v>
      </c>
      <c r="D4151" s="1" t="s">
        <v>105</v>
      </c>
      <c r="E4151" t="s">
        <v>93</v>
      </c>
      <c r="F4151" t="s">
        <v>25</v>
      </c>
      <c r="G4151">
        <v>14</v>
      </c>
      <c r="H4151">
        <v>244</v>
      </c>
      <c r="I4151" s="5">
        <f>IFERROR(VLOOKUP(TrendSheetStgData[Population]&amp;TrendSheetStgData[Cost Basis]&amp;TrendSheetStgData[Period]&amp;TrendSheetStgData[Trend],TrendSheetPrdData[#All],9,FALSE),0)</f>
        <v>244</v>
      </c>
      <c r="J4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1" s="5">
        <f>VLOOKUP(TrendSheetStgData[Population]&amp;TrendSheetStgData[Trend],Threshold[#All],4,FALSE)</f>
        <v>10</v>
      </c>
      <c r="L4151" s="5">
        <f>VLOOKUP(TrendSheetStgData[Population]&amp;TrendSheetStgData[Trend],Threshold[#All],5,FALSE)</f>
        <v>5</v>
      </c>
      <c r="M4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2" spans="1:13" x14ac:dyDescent="0.25">
      <c r="A4152" t="s">
        <v>118</v>
      </c>
      <c r="B4152" t="s">
        <v>118</v>
      </c>
      <c r="C4152" t="s">
        <v>91</v>
      </c>
      <c r="D4152" s="1" t="s">
        <v>106</v>
      </c>
      <c r="E4152" t="s">
        <v>93</v>
      </c>
      <c r="F4152" t="s">
        <v>25</v>
      </c>
      <c r="G4152">
        <v>14</v>
      </c>
      <c r="H4152">
        <v>132</v>
      </c>
      <c r="I4152" s="5">
        <f>IFERROR(VLOOKUP(TrendSheetStgData[Population]&amp;TrendSheetStgData[Cost Basis]&amp;TrendSheetStgData[Period]&amp;TrendSheetStgData[Trend],TrendSheetPrdData[#All],9,FALSE),0)</f>
        <v>132</v>
      </c>
      <c r="J4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2" s="5">
        <f>VLOOKUP(TrendSheetStgData[Population]&amp;TrendSheetStgData[Trend],Threshold[#All],4,FALSE)</f>
        <v>10</v>
      </c>
      <c r="L4152" s="5">
        <f>VLOOKUP(TrendSheetStgData[Population]&amp;TrendSheetStgData[Trend],Threshold[#All],5,FALSE)</f>
        <v>5</v>
      </c>
      <c r="M4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3" spans="1:13" x14ac:dyDescent="0.25">
      <c r="A4153" t="s">
        <v>118</v>
      </c>
      <c r="B4153" t="s">
        <v>118</v>
      </c>
      <c r="C4153" t="s">
        <v>91</v>
      </c>
      <c r="D4153" s="1" t="s">
        <v>107</v>
      </c>
      <c r="E4153" t="s">
        <v>93</v>
      </c>
      <c r="F4153" t="s">
        <v>25</v>
      </c>
      <c r="G4153">
        <v>14</v>
      </c>
      <c r="H4153">
        <v>130</v>
      </c>
      <c r="I4153" s="5">
        <f>IFERROR(VLOOKUP(TrendSheetStgData[Population]&amp;TrendSheetStgData[Cost Basis]&amp;TrendSheetStgData[Period]&amp;TrendSheetStgData[Trend],TrendSheetPrdData[#All],9,FALSE),0)</f>
        <v>137</v>
      </c>
      <c r="J4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5.1094890510948909</v>
      </c>
      <c r="K4153" s="5">
        <f>VLOOKUP(TrendSheetStgData[Population]&amp;TrendSheetStgData[Trend],Threshold[#All],4,FALSE)</f>
        <v>10</v>
      </c>
      <c r="L4153" s="5">
        <f>VLOOKUP(TrendSheetStgData[Population]&amp;TrendSheetStgData[Trend],Threshold[#All],5,FALSE)</f>
        <v>5</v>
      </c>
      <c r="M4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154" spans="1:13" x14ac:dyDescent="0.25">
      <c r="A4154" t="s">
        <v>118</v>
      </c>
      <c r="B4154" t="s">
        <v>118</v>
      </c>
      <c r="C4154" t="s">
        <v>91</v>
      </c>
      <c r="D4154" s="1" t="s">
        <v>108</v>
      </c>
      <c r="E4154" t="s">
        <v>93</v>
      </c>
      <c r="F4154" t="s">
        <v>25</v>
      </c>
      <c r="G4154">
        <v>14</v>
      </c>
      <c r="H4154">
        <v>116</v>
      </c>
      <c r="I4154" s="5">
        <f>IFERROR(VLOOKUP(TrendSheetStgData[Population]&amp;TrendSheetStgData[Cost Basis]&amp;TrendSheetStgData[Period]&amp;TrendSheetStgData[Trend],TrendSheetPrdData[#All],9,FALSE),0)</f>
        <v>116</v>
      </c>
      <c r="J4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4" s="5">
        <f>VLOOKUP(TrendSheetStgData[Population]&amp;TrendSheetStgData[Trend],Threshold[#All],4,FALSE)</f>
        <v>10</v>
      </c>
      <c r="L4154" s="5">
        <f>VLOOKUP(TrendSheetStgData[Population]&amp;TrendSheetStgData[Trend],Threshold[#All],5,FALSE)</f>
        <v>5</v>
      </c>
      <c r="M4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5" spans="1:13" x14ac:dyDescent="0.25">
      <c r="A4155" t="s">
        <v>118</v>
      </c>
      <c r="B4155" t="s">
        <v>118</v>
      </c>
      <c r="C4155" t="s">
        <v>91</v>
      </c>
      <c r="D4155" s="1" t="s">
        <v>109</v>
      </c>
      <c r="E4155" t="s">
        <v>93</v>
      </c>
      <c r="F4155" t="s">
        <v>25</v>
      </c>
      <c r="G4155">
        <v>14</v>
      </c>
      <c r="H4155">
        <v>240</v>
      </c>
      <c r="I4155" s="5">
        <f>IFERROR(VLOOKUP(TrendSheetStgData[Population]&amp;TrendSheetStgData[Cost Basis]&amp;TrendSheetStgData[Period]&amp;TrendSheetStgData[Trend],TrendSheetPrdData[#All],9,FALSE),0)</f>
        <v>240</v>
      </c>
      <c r="J4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5" s="5">
        <f>VLOOKUP(TrendSheetStgData[Population]&amp;TrendSheetStgData[Trend],Threshold[#All],4,FALSE)</f>
        <v>10</v>
      </c>
      <c r="L4155" s="5">
        <f>VLOOKUP(TrendSheetStgData[Population]&amp;TrendSheetStgData[Trend],Threshold[#All],5,FALSE)</f>
        <v>5</v>
      </c>
      <c r="M4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6" spans="1:13" x14ac:dyDescent="0.25">
      <c r="A4156" t="s">
        <v>118</v>
      </c>
      <c r="B4156" t="s">
        <v>118</v>
      </c>
      <c r="C4156" t="s">
        <v>91</v>
      </c>
      <c r="D4156" s="1" t="s">
        <v>110</v>
      </c>
      <c r="E4156" t="s">
        <v>93</v>
      </c>
      <c r="F4156" t="s">
        <v>25</v>
      </c>
      <c r="G4156">
        <v>14</v>
      </c>
      <c r="H4156">
        <v>149</v>
      </c>
      <c r="I4156" s="5">
        <f>IFERROR(VLOOKUP(TrendSheetStgData[Population]&amp;TrendSheetStgData[Cost Basis]&amp;TrendSheetStgData[Period]&amp;TrendSheetStgData[Trend],TrendSheetPrdData[#All],9,FALSE),0)</f>
        <v>141</v>
      </c>
      <c r="J4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5.6737588652482271</v>
      </c>
      <c r="K4156" s="5">
        <f>VLOOKUP(TrendSheetStgData[Population]&amp;TrendSheetStgData[Trend],Threshold[#All],4,FALSE)</f>
        <v>10</v>
      </c>
      <c r="L4156" s="5">
        <f>VLOOKUP(TrendSheetStgData[Population]&amp;TrendSheetStgData[Trend],Threshold[#All],5,FALSE)</f>
        <v>5</v>
      </c>
      <c r="M4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157" spans="1:13" x14ac:dyDescent="0.25">
      <c r="A4157" t="s">
        <v>118</v>
      </c>
      <c r="B4157" t="s">
        <v>118</v>
      </c>
      <c r="C4157" t="s">
        <v>91</v>
      </c>
      <c r="D4157" s="1" t="s">
        <v>111</v>
      </c>
      <c r="E4157" t="s">
        <v>93</v>
      </c>
      <c r="F4157" t="s">
        <v>25</v>
      </c>
      <c r="G4157">
        <v>14</v>
      </c>
      <c r="H4157">
        <v>192</v>
      </c>
      <c r="I4157" s="5">
        <f>IFERROR(VLOOKUP(TrendSheetStgData[Population]&amp;TrendSheetStgData[Cost Basis]&amp;TrendSheetStgData[Period]&amp;TrendSheetStgData[Trend],TrendSheetPrdData[#All],9,FALSE),0)</f>
        <v>192</v>
      </c>
      <c r="J4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57" s="5">
        <f>VLOOKUP(TrendSheetStgData[Population]&amp;TrendSheetStgData[Trend],Threshold[#All],4,FALSE)</f>
        <v>10</v>
      </c>
      <c r="L4157" s="5">
        <f>VLOOKUP(TrendSheetStgData[Population]&amp;TrendSheetStgData[Trend],Threshold[#All],5,FALSE)</f>
        <v>5</v>
      </c>
      <c r="M4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58" spans="1:13" x14ac:dyDescent="0.25">
      <c r="A4158" t="s">
        <v>118</v>
      </c>
      <c r="B4158" t="s">
        <v>118</v>
      </c>
      <c r="C4158" t="s">
        <v>91</v>
      </c>
      <c r="D4158" s="1" t="s">
        <v>112</v>
      </c>
      <c r="E4158" t="s">
        <v>113</v>
      </c>
      <c r="F4158" t="s">
        <v>25</v>
      </c>
      <c r="G4158">
        <v>14</v>
      </c>
      <c r="H4158">
        <v>166</v>
      </c>
      <c r="I4158" s="5">
        <f>IFERROR(VLOOKUP(TrendSheetStgData[Population]&amp;TrendSheetStgData[Cost Basis]&amp;TrendSheetStgData[Period]&amp;TrendSheetStgData[Trend],TrendSheetPrdData[#All],9,FALSE),0)</f>
        <v>58</v>
      </c>
      <c r="J4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186.20689655172413</v>
      </c>
      <c r="K4158" s="5">
        <f>VLOOKUP(TrendSheetStgData[Population]&amp;TrendSheetStgData[Trend],Threshold[#All],4,FALSE)</f>
        <v>10</v>
      </c>
      <c r="L4158" s="5">
        <f>VLOOKUP(TrendSheetStgData[Population]&amp;TrendSheetStgData[Trend],Threshold[#All],5,FALSE)</f>
        <v>5</v>
      </c>
      <c r="M4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59" spans="1:13" x14ac:dyDescent="0.25">
      <c r="A4159" t="s">
        <v>118</v>
      </c>
      <c r="B4159" t="s">
        <v>118</v>
      </c>
      <c r="C4159" t="s">
        <v>91</v>
      </c>
      <c r="D4159" s="1" t="s">
        <v>114</v>
      </c>
      <c r="E4159" t="s">
        <v>113</v>
      </c>
      <c r="F4159" t="s">
        <v>25</v>
      </c>
      <c r="G4159">
        <v>14</v>
      </c>
      <c r="H4159">
        <v>93</v>
      </c>
      <c r="I4159" s="5">
        <f>IFERROR(VLOOKUP(TrendSheetStgData[Population]&amp;TrendSheetStgData[Cost Basis]&amp;TrendSheetStgData[Period]&amp;TrendSheetStgData[Trend],TrendSheetPrdData[#All],9,FALSE),0)</f>
        <v>0</v>
      </c>
      <c r="J4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159" s="5">
        <f>VLOOKUP(TrendSheetStgData[Population]&amp;TrendSheetStgData[Trend],Threshold[#All],4,FALSE)</f>
        <v>10</v>
      </c>
      <c r="L4159" s="5">
        <f>VLOOKUP(TrendSheetStgData[Population]&amp;TrendSheetStgData[Trend],Threshold[#All],5,FALSE)</f>
        <v>5</v>
      </c>
      <c r="M4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60" spans="1:13" x14ac:dyDescent="0.25">
      <c r="A4160" t="s">
        <v>118</v>
      </c>
      <c r="B4160" t="s">
        <v>118</v>
      </c>
      <c r="C4160" t="s">
        <v>91</v>
      </c>
      <c r="D4160" s="1" t="s">
        <v>92</v>
      </c>
      <c r="E4160" t="s">
        <v>93</v>
      </c>
      <c r="F4160" t="s">
        <v>26</v>
      </c>
      <c r="G4160">
        <v>15</v>
      </c>
      <c r="H4160">
        <v>100696</v>
      </c>
      <c r="I4160" s="5">
        <f>IFERROR(VLOOKUP(TrendSheetStgData[Population]&amp;TrendSheetStgData[Cost Basis]&amp;TrendSheetStgData[Period]&amp;TrendSheetStgData[Trend],TrendSheetPrdData[#All],9,FALSE),0)</f>
        <v>100696</v>
      </c>
      <c r="J4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0" s="5">
        <f>VLOOKUP(TrendSheetStgData[Population]&amp;TrendSheetStgData[Trend],Threshold[#All],4,FALSE)</f>
        <v>10</v>
      </c>
      <c r="L4160" s="5">
        <f>VLOOKUP(TrendSheetStgData[Population]&amp;TrendSheetStgData[Trend],Threshold[#All],5,FALSE)</f>
        <v>5</v>
      </c>
      <c r="M4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1" spans="1:13" x14ac:dyDescent="0.25">
      <c r="A4161" t="s">
        <v>118</v>
      </c>
      <c r="B4161" t="s">
        <v>118</v>
      </c>
      <c r="C4161" t="s">
        <v>91</v>
      </c>
      <c r="D4161" s="1" t="s">
        <v>94</v>
      </c>
      <c r="E4161" t="s">
        <v>93</v>
      </c>
      <c r="F4161" t="s">
        <v>26</v>
      </c>
      <c r="G4161">
        <v>15</v>
      </c>
      <c r="H4161">
        <v>141342</v>
      </c>
      <c r="I4161" s="5">
        <f>IFERROR(VLOOKUP(TrendSheetStgData[Population]&amp;TrendSheetStgData[Cost Basis]&amp;TrendSheetStgData[Period]&amp;TrendSheetStgData[Trend],TrendSheetPrdData[#All],9,FALSE),0)</f>
        <v>141342</v>
      </c>
      <c r="J4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1" s="5">
        <f>VLOOKUP(TrendSheetStgData[Population]&amp;TrendSheetStgData[Trend],Threshold[#All],4,FALSE)</f>
        <v>10</v>
      </c>
      <c r="L4161" s="5">
        <f>VLOOKUP(TrendSheetStgData[Population]&amp;TrendSheetStgData[Trend],Threshold[#All],5,FALSE)</f>
        <v>5</v>
      </c>
      <c r="M4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2" spans="1:13" x14ac:dyDescent="0.25">
      <c r="A4162" t="s">
        <v>118</v>
      </c>
      <c r="B4162" t="s">
        <v>118</v>
      </c>
      <c r="C4162" t="s">
        <v>91</v>
      </c>
      <c r="D4162" s="1" t="s">
        <v>95</v>
      </c>
      <c r="E4162" t="s">
        <v>93</v>
      </c>
      <c r="F4162" t="s">
        <v>26</v>
      </c>
      <c r="G4162">
        <v>15</v>
      </c>
      <c r="H4162">
        <v>131718</v>
      </c>
      <c r="I4162" s="5">
        <f>IFERROR(VLOOKUP(TrendSheetStgData[Population]&amp;TrendSheetStgData[Cost Basis]&amp;TrendSheetStgData[Period]&amp;TrendSheetStgData[Trend],TrendSheetPrdData[#All],9,FALSE),0)</f>
        <v>131718</v>
      </c>
      <c r="J4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2" s="5">
        <f>VLOOKUP(TrendSheetStgData[Population]&amp;TrendSheetStgData[Trend],Threshold[#All],4,FALSE)</f>
        <v>10</v>
      </c>
      <c r="L4162" s="5">
        <f>VLOOKUP(TrendSheetStgData[Population]&amp;TrendSheetStgData[Trend],Threshold[#All],5,FALSE)</f>
        <v>5</v>
      </c>
      <c r="M4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3" spans="1:13" x14ac:dyDescent="0.25">
      <c r="A4163" t="s">
        <v>118</v>
      </c>
      <c r="B4163" t="s">
        <v>118</v>
      </c>
      <c r="C4163" t="s">
        <v>91</v>
      </c>
      <c r="D4163" s="1" t="s">
        <v>96</v>
      </c>
      <c r="E4163" t="s">
        <v>93</v>
      </c>
      <c r="F4163" t="s">
        <v>26</v>
      </c>
      <c r="G4163">
        <v>15</v>
      </c>
      <c r="H4163">
        <v>121631</v>
      </c>
      <c r="I4163" s="5">
        <f>IFERROR(VLOOKUP(TrendSheetStgData[Population]&amp;TrendSheetStgData[Cost Basis]&amp;TrendSheetStgData[Period]&amp;TrendSheetStgData[Trend],TrendSheetPrdData[#All],9,FALSE),0)</f>
        <v>121631</v>
      </c>
      <c r="J4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3" s="5">
        <f>VLOOKUP(TrendSheetStgData[Population]&amp;TrendSheetStgData[Trend],Threshold[#All],4,FALSE)</f>
        <v>10</v>
      </c>
      <c r="L4163" s="5">
        <f>VLOOKUP(TrendSheetStgData[Population]&amp;TrendSheetStgData[Trend],Threshold[#All],5,FALSE)</f>
        <v>5</v>
      </c>
      <c r="M4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4" spans="1:13" x14ac:dyDescent="0.25">
      <c r="A4164" t="s">
        <v>118</v>
      </c>
      <c r="B4164" t="s">
        <v>118</v>
      </c>
      <c r="C4164" t="s">
        <v>91</v>
      </c>
      <c r="D4164" s="1" t="s">
        <v>97</v>
      </c>
      <c r="E4164" t="s">
        <v>93</v>
      </c>
      <c r="F4164" t="s">
        <v>26</v>
      </c>
      <c r="G4164">
        <v>15</v>
      </c>
      <c r="H4164">
        <v>89142</v>
      </c>
      <c r="I4164" s="5">
        <f>IFERROR(VLOOKUP(TrendSheetStgData[Population]&amp;TrendSheetStgData[Cost Basis]&amp;TrendSheetStgData[Period]&amp;TrendSheetStgData[Trend],TrendSheetPrdData[#All],9,FALSE),0)</f>
        <v>89142</v>
      </c>
      <c r="J4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4" s="5">
        <f>VLOOKUP(TrendSheetStgData[Population]&amp;TrendSheetStgData[Trend],Threshold[#All],4,FALSE)</f>
        <v>10</v>
      </c>
      <c r="L4164" s="5">
        <f>VLOOKUP(TrendSheetStgData[Population]&amp;TrendSheetStgData[Trend],Threshold[#All],5,FALSE)</f>
        <v>5</v>
      </c>
      <c r="M4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5" spans="1:13" x14ac:dyDescent="0.25">
      <c r="A4165" t="s">
        <v>118</v>
      </c>
      <c r="B4165" t="s">
        <v>118</v>
      </c>
      <c r="C4165" t="s">
        <v>91</v>
      </c>
      <c r="D4165" s="1" t="s">
        <v>98</v>
      </c>
      <c r="E4165" t="s">
        <v>93</v>
      </c>
      <c r="F4165" t="s">
        <v>26</v>
      </c>
      <c r="G4165">
        <v>15</v>
      </c>
      <c r="H4165">
        <v>132318</v>
      </c>
      <c r="I4165" s="5">
        <f>IFERROR(VLOOKUP(TrendSheetStgData[Population]&amp;TrendSheetStgData[Cost Basis]&amp;TrendSheetStgData[Period]&amp;TrendSheetStgData[Trend],TrendSheetPrdData[#All],9,FALSE),0)</f>
        <v>132318</v>
      </c>
      <c r="J4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5" s="5">
        <f>VLOOKUP(TrendSheetStgData[Population]&amp;TrendSheetStgData[Trend],Threshold[#All],4,FALSE)</f>
        <v>10</v>
      </c>
      <c r="L4165" s="5">
        <f>VLOOKUP(TrendSheetStgData[Population]&amp;TrendSheetStgData[Trend],Threshold[#All],5,FALSE)</f>
        <v>5</v>
      </c>
      <c r="M4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6" spans="1:13" x14ac:dyDescent="0.25">
      <c r="A4166" t="s">
        <v>118</v>
      </c>
      <c r="B4166" t="s">
        <v>118</v>
      </c>
      <c r="C4166" t="s">
        <v>91</v>
      </c>
      <c r="D4166" s="1" t="s">
        <v>99</v>
      </c>
      <c r="E4166" t="s">
        <v>93</v>
      </c>
      <c r="F4166" t="s">
        <v>26</v>
      </c>
      <c r="G4166">
        <v>15</v>
      </c>
      <c r="H4166">
        <v>135898</v>
      </c>
      <c r="I4166" s="5">
        <f>IFERROR(VLOOKUP(TrendSheetStgData[Population]&amp;TrendSheetStgData[Cost Basis]&amp;TrendSheetStgData[Period]&amp;TrendSheetStgData[Trend],TrendSheetPrdData[#All],9,FALSE),0)</f>
        <v>135898</v>
      </c>
      <c r="J4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6" s="5">
        <f>VLOOKUP(TrendSheetStgData[Population]&amp;TrendSheetStgData[Trend],Threshold[#All],4,FALSE)</f>
        <v>10</v>
      </c>
      <c r="L4166" s="5">
        <f>VLOOKUP(TrendSheetStgData[Population]&amp;TrendSheetStgData[Trend],Threshold[#All],5,FALSE)</f>
        <v>5</v>
      </c>
      <c r="M4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7" spans="1:13" x14ac:dyDescent="0.25">
      <c r="A4167" t="s">
        <v>118</v>
      </c>
      <c r="B4167" t="s">
        <v>118</v>
      </c>
      <c r="C4167" t="s">
        <v>91</v>
      </c>
      <c r="D4167" s="1" t="s">
        <v>100</v>
      </c>
      <c r="E4167" t="s">
        <v>93</v>
      </c>
      <c r="F4167" t="s">
        <v>26</v>
      </c>
      <c r="G4167">
        <v>15</v>
      </c>
      <c r="H4167">
        <v>127164</v>
      </c>
      <c r="I4167" s="5">
        <f>IFERROR(VLOOKUP(TrendSheetStgData[Population]&amp;TrendSheetStgData[Cost Basis]&amp;TrendSheetStgData[Period]&amp;TrendSheetStgData[Trend],TrendSheetPrdData[#All],9,FALSE),0)</f>
        <v>127164</v>
      </c>
      <c r="J4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7" s="5">
        <f>VLOOKUP(TrendSheetStgData[Population]&amp;TrendSheetStgData[Trend],Threshold[#All],4,FALSE)</f>
        <v>10</v>
      </c>
      <c r="L4167" s="5">
        <f>VLOOKUP(TrendSheetStgData[Population]&amp;TrendSheetStgData[Trend],Threshold[#All],5,FALSE)</f>
        <v>5</v>
      </c>
      <c r="M4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8" spans="1:13" x14ac:dyDescent="0.25">
      <c r="A4168" t="s">
        <v>118</v>
      </c>
      <c r="B4168" t="s">
        <v>118</v>
      </c>
      <c r="C4168" t="s">
        <v>91</v>
      </c>
      <c r="D4168" s="1" t="s">
        <v>101</v>
      </c>
      <c r="E4168" t="s">
        <v>93</v>
      </c>
      <c r="F4168" t="s">
        <v>26</v>
      </c>
      <c r="G4168">
        <v>15</v>
      </c>
      <c r="H4168">
        <v>140668</v>
      </c>
      <c r="I4168" s="5">
        <f>IFERROR(VLOOKUP(TrendSheetStgData[Population]&amp;TrendSheetStgData[Cost Basis]&amp;TrendSheetStgData[Period]&amp;TrendSheetStgData[Trend],TrendSheetPrdData[#All],9,FALSE),0)</f>
        <v>140668</v>
      </c>
      <c r="J4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8" s="5">
        <f>VLOOKUP(TrendSheetStgData[Population]&amp;TrendSheetStgData[Trend],Threshold[#All],4,FALSE)</f>
        <v>10</v>
      </c>
      <c r="L4168" s="5">
        <f>VLOOKUP(TrendSheetStgData[Population]&amp;TrendSheetStgData[Trend],Threshold[#All],5,FALSE)</f>
        <v>5</v>
      </c>
      <c r="M4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69" spans="1:13" x14ac:dyDescent="0.25">
      <c r="A4169" t="s">
        <v>118</v>
      </c>
      <c r="B4169" t="s">
        <v>118</v>
      </c>
      <c r="C4169" t="s">
        <v>91</v>
      </c>
      <c r="D4169" s="1" t="s">
        <v>102</v>
      </c>
      <c r="E4169" t="s">
        <v>93</v>
      </c>
      <c r="F4169" t="s">
        <v>26</v>
      </c>
      <c r="G4169">
        <v>15</v>
      </c>
      <c r="H4169">
        <v>100579</v>
      </c>
      <c r="I4169" s="5">
        <f>IFERROR(VLOOKUP(TrendSheetStgData[Population]&amp;TrendSheetStgData[Cost Basis]&amp;TrendSheetStgData[Period]&amp;TrendSheetStgData[Trend],TrendSheetPrdData[#All],9,FALSE),0)</f>
        <v>100579</v>
      </c>
      <c r="J4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69" s="5">
        <f>VLOOKUP(TrendSheetStgData[Population]&amp;TrendSheetStgData[Trend],Threshold[#All],4,FALSE)</f>
        <v>10</v>
      </c>
      <c r="L4169" s="5">
        <f>VLOOKUP(TrendSheetStgData[Population]&amp;TrendSheetStgData[Trend],Threshold[#All],5,FALSE)</f>
        <v>5</v>
      </c>
      <c r="M4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0" spans="1:13" x14ac:dyDescent="0.25">
      <c r="A4170" t="s">
        <v>118</v>
      </c>
      <c r="B4170" t="s">
        <v>118</v>
      </c>
      <c r="C4170" t="s">
        <v>91</v>
      </c>
      <c r="D4170" s="1" t="s">
        <v>103</v>
      </c>
      <c r="E4170" t="s">
        <v>93</v>
      </c>
      <c r="F4170" t="s">
        <v>26</v>
      </c>
      <c r="G4170">
        <v>15</v>
      </c>
      <c r="H4170">
        <v>143169</v>
      </c>
      <c r="I4170" s="5">
        <f>IFERROR(VLOOKUP(TrendSheetStgData[Population]&amp;TrendSheetStgData[Cost Basis]&amp;TrendSheetStgData[Period]&amp;TrendSheetStgData[Trend],TrendSheetPrdData[#All],9,FALSE),0)</f>
        <v>143169</v>
      </c>
      <c r="J4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0" s="5">
        <f>VLOOKUP(TrendSheetStgData[Population]&amp;TrendSheetStgData[Trend],Threshold[#All],4,FALSE)</f>
        <v>10</v>
      </c>
      <c r="L4170" s="5">
        <f>VLOOKUP(TrendSheetStgData[Population]&amp;TrendSheetStgData[Trend],Threshold[#All],5,FALSE)</f>
        <v>5</v>
      </c>
      <c r="M4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1" spans="1:13" x14ac:dyDescent="0.25">
      <c r="A4171" t="s">
        <v>118</v>
      </c>
      <c r="B4171" t="s">
        <v>118</v>
      </c>
      <c r="C4171" t="s">
        <v>91</v>
      </c>
      <c r="D4171" s="1" t="s">
        <v>104</v>
      </c>
      <c r="E4171" t="s">
        <v>93</v>
      </c>
      <c r="F4171" t="s">
        <v>26</v>
      </c>
      <c r="G4171">
        <v>15</v>
      </c>
      <c r="H4171">
        <v>139183</v>
      </c>
      <c r="I4171" s="5">
        <f>IFERROR(VLOOKUP(TrendSheetStgData[Population]&amp;TrendSheetStgData[Cost Basis]&amp;TrendSheetStgData[Period]&amp;TrendSheetStgData[Trend],TrendSheetPrdData[#All],9,FALSE),0)</f>
        <v>139183</v>
      </c>
      <c r="J4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1" s="5">
        <f>VLOOKUP(TrendSheetStgData[Population]&amp;TrendSheetStgData[Trend],Threshold[#All],4,FALSE)</f>
        <v>10</v>
      </c>
      <c r="L4171" s="5">
        <f>VLOOKUP(TrendSheetStgData[Population]&amp;TrendSheetStgData[Trend],Threshold[#All],5,FALSE)</f>
        <v>5</v>
      </c>
      <c r="M4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2" spans="1:13" x14ac:dyDescent="0.25">
      <c r="A4172" t="s">
        <v>118</v>
      </c>
      <c r="B4172" t="s">
        <v>118</v>
      </c>
      <c r="C4172" t="s">
        <v>91</v>
      </c>
      <c r="D4172" s="1" t="s">
        <v>105</v>
      </c>
      <c r="E4172" t="s">
        <v>93</v>
      </c>
      <c r="F4172" t="s">
        <v>26</v>
      </c>
      <c r="G4172">
        <v>15</v>
      </c>
      <c r="H4172">
        <v>148666</v>
      </c>
      <c r="I4172" s="5">
        <f>IFERROR(VLOOKUP(TrendSheetStgData[Population]&amp;TrendSheetStgData[Cost Basis]&amp;TrendSheetStgData[Period]&amp;TrendSheetStgData[Trend],TrendSheetPrdData[#All],9,FALSE),0)</f>
        <v>148666</v>
      </c>
      <c r="J4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2" s="5">
        <f>VLOOKUP(TrendSheetStgData[Population]&amp;TrendSheetStgData[Trend],Threshold[#All],4,FALSE)</f>
        <v>10</v>
      </c>
      <c r="L4172" s="5">
        <f>VLOOKUP(TrendSheetStgData[Population]&amp;TrendSheetStgData[Trend],Threshold[#All],5,FALSE)</f>
        <v>5</v>
      </c>
      <c r="M4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3" spans="1:13" x14ac:dyDescent="0.25">
      <c r="A4173" t="s">
        <v>118</v>
      </c>
      <c r="B4173" t="s">
        <v>118</v>
      </c>
      <c r="C4173" t="s">
        <v>91</v>
      </c>
      <c r="D4173" s="1" t="s">
        <v>106</v>
      </c>
      <c r="E4173" t="s">
        <v>93</v>
      </c>
      <c r="F4173" t="s">
        <v>26</v>
      </c>
      <c r="G4173">
        <v>15</v>
      </c>
      <c r="H4173">
        <v>192479</v>
      </c>
      <c r="I4173" s="5">
        <f>IFERROR(VLOOKUP(TrendSheetStgData[Population]&amp;TrendSheetStgData[Cost Basis]&amp;TrendSheetStgData[Period]&amp;TrendSheetStgData[Trend],TrendSheetPrdData[#All],9,FALSE),0)</f>
        <v>192479</v>
      </c>
      <c r="J4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3" s="5">
        <f>VLOOKUP(TrendSheetStgData[Population]&amp;TrendSheetStgData[Trend],Threshold[#All],4,FALSE)</f>
        <v>10</v>
      </c>
      <c r="L4173" s="5">
        <f>VLOOKUP(TrendSheetStgData[Population]&amp;TrendSheetStgData[Trend],Threshold[#All],5,FALSE)</f>
        <v>5</v>
      </c>
      <c r="M4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74" spans="1:13" x14ac:dyDescent="0.25">
      <c r="A4174" t="s">
        <v>118</v>
      </c>
      <c r="B4174" t="s">
        <v>118</v>
      </c>
      <c r="C4174" t="s">
        <v>91</v>
      </c>
      <c r="D4174" s="1" t="s">
        <v>107</v>
      </c>
      <c r="E4174" t="s">
        <v>93</v>
      </c>
      <c r="F4174" t="s">
        <v>26</v>
      </c>
      <c r="G4174">
        <v>15</v>
      </c>
      <c r="H4174">
        <v>136418</v>
      </c>
      <c r="I4174" s="5">
        <f>IFERROR(VLOOKUP(TrendSheetStgData[Population]&amp;TrendSheetStgData[Cost Basis]&amp;TrendSheetStgData[Period]&amp;TrendSheetStgData[Trend],TrendSheetPrdData[#All],9,FALSE),0)</f>
        <v>136195</v>
      </c>
      <c r="J4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0.16373581996402217</v>
      </c>
      <c r="K4174" s="5">
        <f>VLOOKUP(TrendSheetStgData[Population]&amp;TrendSheetStgData[Trend],Threshold[#All],4,FALSE)</f>
        <v>10</v>
      </c>
      <c r="L4174" s="5">
        <f>VLOOKUP(TrendSheetStgData[Population]&amp;TrendSheetStgData[Trend],Threshold[#All],5,FALSE)</f>
        <v>5</v>
      </c>
      <c r="M4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75" spans="1:13" x14ac:dyDescent="0.25">
      <c r="A4175" t="s">
        <v>118</v>
      </c>
      <c r="B4175" t="s">
        <v>118</v>
      </c>
      <c r="C4175" t="s">
        <v>91</v>
      </c>
      <c r="D4175" s="1" t="s">
        <v>108</v>
      </c>
      <c r="E4175" t="s">
        <v>93</v>
      </c>
      <c r="F4175" t="s">
        <v>26</v>
      </c>
      <c r="G4175">
        <v>15</v>
      </c>
      <c r="H4175">
        <v>144472</v>
      </c>
      <c r="I4175" s="5">
        <f>IFERROR(VLOOKUP(TrendSheetStgData[Population]&amp;TrendSheetStgData[Cost Basis]&amp;TrendSheetStgData[Period]&amp;TrendSheetStgData[Trend],TrendSheetPrdData[#All],9,FALSE),0)</f>
        <v>144564</v>
      </c>
      <c r="J4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6.3639633657065389E-2</v>
      </c>
      <c r="K4175" s="5">
        <f>VLOOKUP(TrendSheetStgData[Population]&amp;TrendSheetStgData[Trend],Threshold[#All],4,FALSE)</f>
        <v>10</v>
      </c>
      <c r="L4175" s="5">
        <f>VLOOKUP(TrendSheetStgData[Population]&amp;TrendSheetStgData[Trend],Threshold[#All],5,FALSE)</f>
        <v>5</v>
      </c>
      <c r="M4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76" spans="1:13" x14ac:dyDescent="0.25">
      <c r="A4176" t="s">
        <v>118</v>
      </c>
      <c r="B4176" t="s">
        <v>118</v>
      </c>
      <c r="C4176" t="s">
        <v>91</v>
      </c>
      <c r="D4176" s="1" t="s">
        <v>109</v>
      </c>
      <c r="E4176" t="s">
        <v>93</v>
      </c>
      <c r="F4176" t="s">
        <v>26</v>
      </c>
      <c r="G4176">
        <v>15</v>
      </c>
      <c r="H4176">
        <v>164276</v>
      </c>
      <c r="I4176" s="5">
        <f>IFERROR(VLOOKUP(TrendSheetStgData[Population]&amp;TrendSheetStgData[Cost Basis]&amp;TrendSheetStgData[Period]&amp;TrendSheetStgData[Trend],TrendSheetPrdData[#All],9,FALSE),0)</f>
        <v>164887</v>
      </c>
      <c r="J4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0.37055680556987514</v>
      </c>
      <c r="K4176" s="5">
        <f>VLOOKUP(TrendSheetStgData[Population]&amp;TrendSheetStgData[Trend],Threshold[#All],4,FALSE)</f>
        <v>10</v>
      </c>
      <c r="L4176" s="5">
        <f>VLOOKUP(TrendSheetStgData[Population]&amp;TrendSheetStgData[Trend],Threshold[#All],5,FALSE)</f>
        <v>5</v>
      </c>
      <c r="M4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77" spans="1:13" x14ac:dyDescent="0.25">
      <c r="A4177" t="s">
        <v>118</v>
      </c>
      <c r="B4177" t="s">
        <v>118</v>
      </c>
      <c r="C4177" t="s">
        <v>91</v>
      </c>
      <c r="D4177" s="1" t="s">
        <v>110</v>
      </c>
      <c r="E4177" t="s">
        <v>93</v>
      </c>
      <c r="F4177" t="s">
        <v>26</v>
      </c>
      <c r="G4177">
        <v>15</v>
      </c>
      <c r="H4177">
        <v>146037</v>
      </c>
      <c r="I4177" s="5">
        <f>IFERROR(VLOOKUP(TrendSheetStgData[Population]&amp;TrendSheetStgData[Cost Basis]&amp;TrendSheetStgData[Period]&amp;TrendSheetStgData[Trend],TrendSheetPrdData[#All],9,FALSE),0)</f>
        <v>145331</v>
      </c>
      <c r="J4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0.48578761585621788</v>
      </c>
      <c r="K4177" s="5">
        <f>VLOOKUP(TrendSheetStgData[Population]&amp;TrendSheetStgData[Trend],Threshold[#All],4,FALSE)</f>
        <v>10</v>
      </c>
      <c r="L4177" s="5">
        <f>VLOOKUP(TrendSheetStgData[Population]&amp;TrendSheetStgData[Trend],Threshold[#All],5,FALSE)</f>
        <v>5</v>
      </c>
      <c r="M4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78" spans="1:13" x14ac:dyDescent="0.25">
      <c r="A4178" t="s">
        <v>118</v>
      </c>
      <c r="B4178" t="s">
        <v>118</v>
      </c>
      <c r="C4178" t="s">
        <v>91</v>
      </c>
      <c r="D4178" s="1" t="s">
        <v>111</v>
      </c>
      <c r="E4178" t="s">
        <v>93</v>
      </c>
      <c r="F4178" t="s">
        <v>26</v>
      </c>
      <c r="G4178">
        <v>15</v>
      </c>
      <c r="H4178">
        <v>184169</v>
      </c>
      <c r="I4178" s="5">
        <f>IFERROR(VLOOKUP(TrendSheetStgData[Population]&amp;TrendSheetStgData[Cost Basis]&amp;TrendSheetStgData[Period]&amp;TrendSheetStgData[Trend],TrendSheetPrdData[#All],9,FALSE),0)</f>
        <v>183837</v>
      </c>
      <c r="J4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0.18059476601554636</v>
      </c>
      <c r="K4178" s="5">
        <f>VLOOKUP(TrendSheetStgData[Population]&amp;TrendSheetStgData[Trend],Threshold[#All],4,FALSE)</f>
        <v>10</v>
      </c>
      <c r="L4178" s="5">
        <f>VLOOKUP(TrendSheetStgData[Population]&amp;TrendSheetStgData[Trend],Threshold[#All],5,FALSE)</f>
        <v>5</v>
      </c>
      <c r="M4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179" spans="1:13" x14ac:dyDescent="0.25">
      <c r="A4179" t="s">
        <v>118</v>
      </c>
      <c r="B4179" t="s">
        <v>118</v>
      </c>
      <c r="C4179" t="s">
        <v>91</v>
      </c>
      <c r="D4179" s="1" t="s">
        <v>112</v>
      </c>
      <c r="E4179" t="s">
        <v>113</v>
      </c>
      <c r="F4179" t="s">
        <v>26</v>
      </c>
      <c r="G4179">
        <v>15</v>
      </c>
      <c r="H4179">
        <v>127845</v>
      </c>
      <c r="I4179" s="5">
        <f>IFERROR(VLOOKUP(TrendSheetStgData[Population]&amp;TrendSheetStgData[Cost Basis]&amp;TrendSheetStgData[Period]&amp;TrendSheetStgData[Trend],TrendSheetPrdData[#All],9,FALSE),0)</f>
        <v>127845</v>
      </c>
      <c r="J4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79" s="5">
        <f>VLOOKUP(TrendSheetStgData[Population]&amp;TrendSheetStgData[Trend],Threshold[#All],4,FALSE)</f>
        <v>10</v>
      </c>
      <c r="L4179" s="5">
        <f>VLOOKUP(TrendSheetStgData[Population]&amp;TrendSheetStgData[Trend],Threshold[#All],5,FALSE)</f>
        <v>5</v>
      </c>
      <c r="M4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0" spans="1:13" x14ac:dyDescent="0.25">
      <c r="A4180" t="s">
        <v>118</v>
      </c>
      <c r="B4180" t="s">
        <v>118</v>
      </c>
      <c r="C4180" t="s">
        <v>91</v>
      </c>
      <c r="D4180" s="1" t="s">
        <v>114</v>
      </c>
      <c r="E4180" t="s">
        <v>113</v>
      </c>
      <c r="F4180" t="s">
        <v>26</v>
      </c>
      <c r="G4180">
        <v>15</v>
      </c>
      <c r="H4180">
        <v>116893</v>
      </c>
      <c r="I4180" s="5">
        <f>IFERROR(VLOOKUP(TrendSheetStgData[Population]&amp;TrendSheetStgData[Cost Basis]&amp;TrendSheetStgData[Period]&amp;TrendSheetStgData[Trend],TrendSheetPrdData[#All],9,FALSE),0)</f>
        <v>0</v>
      </c>
      <c r="J4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180" s="5">
        <f>VLOOKUP(TrendSheetStgData[Population]&amp;TrendSheetStgData[Trend],Threshold[#All],4,FALSE)</f>
        <v>10</v>
      </c>
      <c r="L4180" s="5">
        <f>VLOOKUP(TrendSheetStgData[Population]&amp;TrendSheetStgData[Trend],Threshold[#All],5,FALSE)</f>
        <v>5</v>
      </c>
      <c r="M4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181" spans="1:13" x14ac:dyDescent="0.25">
      <c r="A4181" t="s">
        <v>118</v>
      </c>
      <c r="B4181" t="s">
        <v>118</v>
      </c>
      <c r="C4181" t="s">
        <v>91</v>
      </c>
      <c r="D4181" s="1" t="s">
        <v>92</v>
      </c>
      <c r="E4181" t="s">
        <v>93</v>
      </c>
      <c r="F4181" t="s">
        <v>27</v>
      </c>
      <c r="G4181">
        <v>16</v>
      </c>
      <c r="H4181">
        <v>0.82</v>
      </c>
      <c r="I4181" s="5">
        <f>IFERROR(VLOOKUP(TrendSheetStgData[Population]&amp;TrendSheetStgData[Cost Basis]&amp;TrendSheetStgData[Period]&amp;TrendSheetStgData[Trend],TrendSheetPrdData[#All],9,FALSE),0)</f>
        <v>0.82</v>
      </c>
      <c r="J4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1" s="5">
        <f>VLOOKUP(TrendSheetStgData[Population]&amp;TrendSheetStgData[Trend],Threshold[#All],4,FALSE)</f>
        <v>10</v>
      </c>
      <c r="L4181" s="5">
        <f>VLOOKUP(TrendSheetStgData[Population]&amp;TrendSheetStgData[Trend],Threshold[#All],5,FALSE)</f>
        <v>5</v>
      </c>
      <c r="M4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2" spans="1:13" x14ac:dyDescent="0.25">
      <c r="A4182" t="s">
        <v>118</v>
      </c>
      <c r="B4182" t="s">
        <v>118</v>
      </c>
      <c r="C4182" t="s">
        <v>91</v>
      </c>
      <c r="D4182" s="1" t="s">
        <v>94</v>
      </c>
      <c r="E4182" t="s">
        <v>93</v>
      </c>
      <c r="F4182" t="s">
        <v>27</v>
      </c>
      <c r="G4182">
        <v>16</v>
      </c>
      <c r="H4182">
        <v>0.79</v>
      </c>
      <c r="I4182" s="5">
        <f>IFERROR(VLOOKUP(TrendSheetStgData[Population]&amp;TrendSheetStgData[Cost Basis]&amp;TrendSheetStgData[Period]&amp;TrendSheetStgData[Trend],TrendSheetPrdData[#All],9,FALSE),0)</f>
        <v>0.79</v>
      </c>
      <c r="J4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2" s="5">
        <f>VLOOKUP(TrendSheetStgData[Population]&amp;TrendSheetStgData[Trend],Threshold[#All],4,FALSE)</f>
        <v>10</v>
      </c>
      <c r="L4182" s="5">
        <f>VLOOKUP(TrendSheetStgData[Population]&amp;TrendSheetStgData[Trend],Threshold[#All],5,FALSE)</f>
        <v>5</v>
      </c>
      <c r="M4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3" spans="1:13" x14ac:dyDescent="0.25">
      <c r="A4183" t="s">
        <v>118</v>
      </c>
      <c r="B4183" t="s">
        <v>118</v>
      </c>
      <c r="C4183" t="s">
        <v>91</v>
      </c>
      <c r="D4183" s="1" t="s">
        <v>95</v>
      </c>
      <c r="E4183" t="s">
        <v>93</v>
      </c>
      <c r="F4183" t="s">
        <v>27</v>
      </c>
      <c r="G4183">
        <v>16</v>
      </c>
      <c r="H4183">
        <v>0.81</v>
      </c>
      <c r="I4183" s="5">
        <f>IFERROR(VLOOKUP(TrendSheetStgData[Population]&amp;TrendSheetStgData[Cost Basis]&amp;TrendSheetStgData[Period]&amp;TrendSheetStgData[Trend],TrendSheetPrdData[#All],9,FALSE),0)</f>
        <v>0.81</v>
      </c>
      <c r="J4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3" s="5">
        <f>VLOOKUP(TrendSheetStgData[Population]&amp;TrendSheetStgData[Trend],Threshold[#All],4,FALSE)</f>
        <v>10</v>
      </c>
      <c r="L4183" s="5">
        <f>VLOOKUP(TrendSheetStgData[Population]&amp;TrendSheetStgData[Trend],Threshold[#All],5,FALSE)</f>
        <v>5</v>
      </c>
      <c r="M4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4" spans="1:13" x14ac:dyDescent="0.25">
      <c r="A4184" t="s">
        <v>118</v>
      </c>
      <c r="B4184" t="s">
        <v>118</v>
      </c>
      <c r="C4184" t="s">
        <v>91</v>
      </c>
      <c r="D4184" s="1" t="s">
        <v>96</v>
      </c>
      <c r="E4184" t="s">
        <v>93</v>
      </c>
      <c r="F4184" t="s">
        <v>27</v>
      </c>
      <c r="G4184">
        <v>16</v>
      </c>
      <c r="H4184">
        <v>0.8</v>
      </c>
      <c r="I4184" s="5">
        <f>IFERROR(VLOOKUP(TrendSheetStgData[Population]&amp;TrendSheetStgData[Cost Basis]&amp;TrendSheetStgData[Period]&amp;TrendSheetStgData[Trend],TrendSheetPrdData[#All],9,FALSE),0)</f>
        <v>0.8</v>
      </c>
      <c r="J4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4" s="5">
        <f>VLOOKUP(TrendSheetStgData[Population]&amp;TrendSheetStgData[Trend],Threshold[#All],4,FALSE)</f>
        <v>10</v>
      </c>
      <c r="L4184" s="5">
        <f>VLOOKUP(TrendSheetStgData[Population]&amp;TrendSheetStgData[Trend],Threshold[#All],5,FALSE)</f>
        <v>5</v>
      </c>
      <c r="M4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5" spans="1:13" x14ac:dyDescent="0.25">
      <c r="A4185" t="s">
        <v>118</v>
      </c>
      <c r="B4185" t="s">
        <v>118</v>
      </c>
      <c r="C4185" t="s">
        <v>91</v>
      </c>
      <c r="D4185" s="1" t="s">
        <v>97</v>
      </c>
      <c r="E4185" t="s">
        <v>93</v>
      </c>
      <c r="F4185" t="s">
        <v>27</v>
      </c>
      <c r="G4185">
        <v>16</v>
      </c>
      <c r="H4185">
        <v>0.83</v>
      </c>
      <c r="I4185" s="5">
        <f>IFERROR(VLOOKUP(TrendSheetStgData[Population]&amp;TrendSheetStgData[Cost Basis]&amp;TrendSheetStgData[Period]&amp;TrendSheetStgData[Trend],TrendSheetPrdData[#All],9,FALSE),0)</f>
        <v>0.83</v>
      </c>
      <c r="J4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5" s="5">
        <f>VLOOKUP(TrendSheetStgData[Population]&amp;TrendSheetStgData[Trend],Threshold[#All],4,FALSE)</f>
        <v>10</v>
      </c>
      <c r="L4185" s="5">
        <f>VLOOKUP(TrendSheetStgData[Population]&amp;TrendSheetStgData[Trend],Threshold[#All],5,FALSE)</f>
        <v>5</v>
      </c>
      <c r="M4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6" spans="1:13" x14ac:dyDescent="0.25">
      <c r="A4186" t="s">
        <v>118</v>
      </c>
      <c r="B4186" t="s">
        <v>118</v>
      </c>
      <c r="C4186" t="s">
        <v>91</v>
      </c>
      <c r="D4186" s="1" t="s">
        <v>98</v>
      </c>
      <c r="E4186" t="s">
        <v>93</v>
      </c>
      <c r="F4186" t="s">
        <v>27</v>
      </c>
      <c r="G4186">
        <v>16</v>
      </c>
      <c r="H4186">
        <v>0.79</v>
      </c>
      <c r="I4186" s="5">
        <f>IFERROR(VLOOKUP(TrendSheetStgData[Population]&amp;TrendSheetStgData[Cost Basis]&amp;TrendSheetStgData[Period]&amp;TrendSheetStgData[Trend],TrendSheetPrdData[#All],9,FALSE),0)</f>
        <v>0.79</v>
      </c>
      <c r="J4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6" s="5">
        <f>VLOOKUP(TrendSheetStgData[Population]&amp;TrendSheetStgData[Trend],Threshold[#All],4,FALSE)</f>
        <v>10</v>
      </c>
      <c r="L4186" s="5">
        <f>VLOOKUP(TrendSheetStgData[Population]&amp;TrendSheetStgData[Trend],Threshold[#All],5,FALSE)</f>
        <v>5</v>
      </c>
      <c r="M4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7" spans="1:13" x14ac:dyDescent="0.25">
      <c r="A4187" t="s">
        <v>118</v>
      </c>
      <c r="B4187" t="s">
        <v>118</v>
      </c>
      <c r="C4187" t="s">
        <v>91</v>
      </c>
      <c r="D4187" s="1" t="s">
        <v>99</v>
      </c>
      <c r="E4187" t="s">
        <v>93</v>
      </c>
      <c r="F4187" t="s">
        <v>27</v>
      </c>
      <c r="G4187">
        <v>16</v>
      </c>
      <c r="H4187">
        <v>0.78</v>
      </c>
      <c r="I4187" s="5">
        <f>IFERROR(VLOOKUP(TrendSheetStgData[Population]&amp;TrendSheetStgData[Cost Basis]&amp;TrendSheetStgData[Period]&amp;TrendSheetStgData[Trend],TrendSheetPrdData[#All],9,FALSE),0)</f>
        <v>0.78</v>
      </c>
      <c r="J4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7" s="5">
        <f>VLOOKUP(TrendSheetStgData[Population]&amp;TrendSheetStgData[Trend],Threshold[#All],4,FALSE)</f>
        <v>10</v>
      </c>
      <c r="L4187" s="5">
        <f>VLOOKUP(TrendSheetStgData[Population]&amp;TrendSheetStgData[Trend],Threshold[#All],5,FALSE)</f>
        <v>5</v>
      </c>
      <c r="M4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8" spans="1:13" x14ac:dyDescent="0.25">
      <c r="A4188" t="s">
        <v>118</v>
      </c>
      <c r="B4188" t="s">
        <v>118</v>
      </c>
      <c r="C4188" t="s">
        <v>91</v>
      </c>
      <c r="D4188" s="1" t="s">
        <v>100</v>
      </c>
      <c r="E4188" t="s">
        <v>93</v>
      </c>
      <c r="F4188" t="s">
        <v>27</v>
      </c>
      <c r="G4188">
        <v>16</v>
      </c>
      <c r="H4188">
        <v>0.79</v>
      </c>
      <c r="I4188" s="5">
        <f>IFERROR(VLOOKUP(TrendSheetStgData[Population]&amp;TrendSheetStgData[Cost Basis]&amp;TrendSheetStgData[Period]&amp;TrendSheetStgData[Trend],TrendSheetPrdData[#All],9,FALSE),0)</f>
        <v>0.79</v>
      </c>
      <c r="J4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8" s="5">
        <f>VLOOKUP(TrendSheetStgData[Population]&amp;TrendSheetStgData[Trend],Threshold[#All],4,FALSE)</f>
        <v>10</v>
      </c>
      <c r="L4188" s="5">
        <f>VLOOKUP(TrendSheetStgData[Population]&amp;TrendSheetStgData[Trend],Threshold[#All],5,FALSE)</f>
        <v>5</v>
      </c>
      <c r="M4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89" spans="1:13" x14ac:dyDescent="0.25">
      <c r="A4189" t="s">
        <v>118</v>
      </c>
      <c r="B4189" t="s">
        <v>118</v>
      </c>
      <c r="C4189" t="s">
        <v>91</v>
      </c>
      <c r="D4189" s="1" t="s">
        <v>101</v>
      </c>
      <c r="E4189" t="s">
        <v>93</v>
      </c>
      <c r="F4189" t="s">
        <v>27</v>
      </c>
      <c r="G4189">
        <v>16</v>
      </c>
      <c r="H4189">
        <v>0.8</v>
      </c>
      <c r="I4189" s="5">
        <f>IFERROR(VLOOKUP(TrendSheetStgData[Population]&amp;TrendSheetStgData[Cost Basis]&amp;TrendSheetStgData[Period]&amp;TrendSheetStgData[Trend],TrendSheetPrdData[#All],9,FALSE),0)</f>
        <v>0.8</v>
      </c>
      <c r="J4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89" s="5">
        <f>VLOOKUP(TrendSheetStgData[Population]&amp;TrendSheetStgData[Trend],Threshold[#All],4,FALSE)</f>
        <v>10</v>
      </c>
      <c r="L4189" s="5">
        <f>VLOOKUP(TrendSheetStgData[Population]&amp;TrendSheetStgData[Trend],Threshold[#All],5,FALSE)</f>
        <v>5</v>
      </c>
      <c r="M4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0" spans="1:13" x14ac:dyDescent="0.25">
      <c r="A4190" t="s">
        <v>118</v>
      </c>
      <c r="B4190" t="s">
        <v>118</v>
      </c>
      <c r="C4190" t="s">
        <v>91</v>
      </c>
      <c r="D4190" s="1" t="s">
        <v>102</v>
      </c>
      <c r="E4190" t="s">
        <v>93</v>
      </c>
      <c r="F4190" t="s">
        <v>27</v>
      </c>
      <c r="G4190">
        <v>16</v>
      </c>
      <c r="H4190">
        <v>0.8</v>
      </c>
      <c r="I4190" s="5">
        <f>IFERROR(VLOOKUP(TrendSheetStgData[Population]&amp;TrendSheetStgData[Cost Basis]&amp;TrendSheetStgData[Period]&amp;TrendSheetStgData[Trend],TrendSheetPrdData[#All],9,FALSE),0)</f>
        <v>0.8</v>
      </c>
      <c r="J4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0" s="5">
        <f>VLOOKUP(TrendSheetStgData[Population]&amp;TrendSheetStgData[Trend],Threshold[#All],4,FALSE)</f>
        <v>10</v>
      </c>
      <c r="L4190" s="5">
        <f>VLOOKUP(TrendSheetStgData[Population]&amp;TrendSheetStgData[Trend],Threshold[#All],5,FALSE)</f>
        <v>5</v>
      </c>
      <c r="M4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1" spans="1:13" x14ac:dyDescent="0.25">
      <c r="A4191" t="s">
        <v>118</v>
      </c>
      <c r="B4191" t="s">
        <v>118</v>
      </c>
      <c r="C4191" t="s">
        <v>91</v>
      </c>
      <c r="D4191" s="1" t="s">
        <v>103</v>
      </c>
      <c r="E4191" t="s">
        <v>93</v>
      </c>
      <c r="F4191" t="s">
        <v>27</v>
      </c>
      <c r="G4191">
        <v>16</v>
      </c>
      <c r="H4191">
        <v>0.81</v>
      </c>
      <c r="I4191" s="5">
        <f>IFERROR(VLOOKUP(TrendSheetStgData[Population]&amp;TrendSheetStgData[Cost Basis]&amp;TrendSheetStgData[Period]&amp;TrendSheetStgData[Trend],TrendSheetPrdData[#All],9,FALSE),0)</f>
        <v>0.81</v>
      </c>
      <c r="J4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1" s="5">
        <f>VLOOKUP(TrendSheetStgData[Population]&amp;TrendSheetStgData[Trend],Threshold[#All],4,FALSE)</f>
        <v>10</v>
      </c>
      <c r="L4191" s="5">
        <f>VLOOKUP(TrendSheetStgData[Population]&amp;TrendSheetStgData[Trend],Threshold[#All],5,FALSE)</f>
        <v>5</v>
      </c>
      <c r="M4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2" spans="1:13" x14ac:dyDescent="0.25">
      <c r="A4192" t="s">
        <v>118</v>
      </c>
      <c r="B4192" t="s">
        <v>118</v>
      </c>
      <c r="C4192" t="s">
        <v>91</v>
      </c>
      <c r="D4192" s="1" t="s">
        <v>104</v>
      </c>
      <c r="E4192" t="s">
        <v>93</v>
      </c>
      <c r="F4192" t="s">
        <v>27</v>
      </c>
      <c r="G4192">
        <v>16</v>
      </c>
      <c r="H4192">
        <v>0.81</v>
      </c>
      <c r="I4192" s="5">
        <f>IFERROR(VLOOKUP(TrendSheetStgData[Population]&amp;TrendSheetStgData[Cost Basis]&amp;TrendSheetStgData[Period]&amp;TrendSheetStgData[Trend],TrendSheetPrdData[#All],9,FALSE),0)</f>
        <v>0.81</v>
      </c>
      <c r="J4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2" s="5">
        <f>VLOOKUP(TrendSheetStgData[Population]&amp;TrendSheetStgData[Trend],Threshold[#All],4,FALSE)</f>
        <v>10</v>
      </c>
      <c r="L4192" s="5">
        <f>VLOOKUP(TrendSheetStgData[Population]&amp;TrendSheetStgData[Trend],Threshold[#All],5,FALSE)</f>
        <v>5</v>
      </c>
      <c r="M4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3" spans="1:13" x14ac:dyDescent="0.25">
      <c r="A4193" t="s">
        <v>118</v>
      </c>
      <c r="B4193" t="s">
        <v>118</v>
      </c>
      <c r="C4193" t="s">
        <v>91</v>
      </c>
      <c r="D4193" s="1" t="s">
        <v>105</v>
      </c>
      <c r="E4193" t="s">
        <v>93</v>
      </c>
      <c r="F4193" t="s">
        <v>27</v>
      </c>
      <c r="G4193">
        <v>16</v>
      </c>
      <c r="H4193">
        <v>0.85</v>
      </c>
      <c r="I4193" s="5">
        <f>IFERROR(VLOOKUP(TrendSheetStgData[Population]&amp;TrendSheetStgData[Cost Basis]&amp;TrendSheetStgData[Period]&amp;TrendSheetStgData[Trend],TrendSheetPrdData[#All],9,FALSE),0)</f>
        <v>0.85</v>
      </c>
      <c r="J4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3" s="5">
        <f>VLOOKUP(TrendSheetStgData[Population]&amp;TrendSheetStgData[Trend],Threshold[#All],4,FALSE)</f>
        <v>10</v>
      </c>
      <c r="L4193" s="5">
        <f>VLOOKUP(TrendSheetStgData[Population]&amp;TrendSheetStgData[Trend],Threshold[#All],5,FALSE)</f>
        <v>5</v>
      </c>
      <c r="M4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4" spans="1:13" x14ac:dyDescent="0.25">
      <c r="A4194" t="s">
        <v>118</v>
      </c>
      <c r="B4194" t="s">
        <v>118</v>
      </c>
      <c r="C4194" t="s">
        <v>91</v>
      </c>
      <c r="D4194" s="1" t="s">
        <v>106</v>
      </c>
      <c r="E4194" t="s">
        <v>93</v>
      </c>
      <c r="F4194" t="s">
        <v>27</v>
      </c>
      <c r="G4194">
        <v>16</v>
      </c>
      <c r="H4194">
        <v>0.89</v>
      </c>
      <c r="I4194" s="5">
        <f>IFERROR(VLOOKUP(TrendSheetStgData[Population]&amp;TrendSheetStgData[Cost Basis]&amp;TrendSheetStgData[Period]&amp;TrendSheetStgData[Trend],TrendSheetPrdData[#All],9,FALSE),0)</f>
        <v>0.89</v>
      </c>
      <c r="J4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4" s="5">
        <f>VLOOKUP(TrendSheetStgData[Population]&amp;TrendSheetStgData[Trend],Threshold[#All],4,FALSE)</f>
        <v>10</v>
      </c>
      <c r="L4194" s="5">
        <f>VLOOKUP(TrendSheetStgData[Population]&amp;TrendSheetStgData[Trend],Threshold[#All],5,FALSE)</f>
        <v>5</v>
      </c>
      <c r="M4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5" spans="1:13" x14ac:dyDescent="0.25">
      <c r="A4195" t="s">
        <v>118</v>
      </c>
      <c r="B4195" t="s">
        <v>118</v>
      </c>
      <c r="C4195" t="s">
        <v>91</v>
      </c>
      <c r="D4195" s="1" t="s">
        <v>107</v>
      </c>
      <c r="E4195" t="s">
        <v>93</v>
      </c>
      <c r="F4195" t="s">
        <v>27</v>
      </c>
      <c r="G4195">
        <v>16</v>
      </c>
      <c r="H4195">
        <v>0.88</v>
      </c>
      <c r="I4195" s="5">
        <f>IFERROR(VLOOKUP(TrendSheetStgData[Population]&amp;TrendSheetStgData[Cost Basis]&amp;TrendSheetStgData[Period]&amp;TrendSheetStgData[Trend],TrendSheetPrdData[#All],9,FALSE),0)</f>
        <v>0.88</v>
      </c>
      <c r="J4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5" s="5">
        <f>VLOOKUP(TrendSheetStgData[Population]&amp;TrendSheetStgData[Trend],Threshold[#All],4,FALSE)</f>
        <v>10</v>
      </c>
      <c r="L4195" s="5">
        <f>VLOOKUP(TrendSheetStgData[Population]&amp;TrendSheetStgData[Trend],Threshold[#All],5,FALSE)</f>
        <v>5</v>
      </c>
      <c r="M4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6" spans="1:13" x14ac:dyDescent="0.25">
      <c r="A4196" t="s">
        <v>118</v>
      </c>
      <c r="B4196" t="s">
        <v>118</v>
      </c>
      <c r="C4196" t="s">
        <v>91</v>
      </c>
      <c r="D4196" s="1" t="s">
        <v>108</v>
      </c>
      <c r="E4196" t="s">
        <v>93</v>
      </c>
      <c r="F4196" t="s">
        <v>27</v>
      </c>
      <c r="G4196">
        <v>16</v>
      </c>
      <c r="H4196">
        <v>0.88</v>
      </c>
      <c r="I4196" s="5">
        <f>IFERROR(VLOOKUP(TrendSheetStgData[Population]&amp;TrendSheetStgData[Cost Basis]&amp;TrendSheetStgData[Period]&amp;TrendSheetStgData[Trend],TrendSheetPrdData[#All],9,FALSE),0)</f>
        <v>0.88</v>
      </c>
      <c r="J4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6" s="5">
        <f>VLOOKUP(TrendSheetStgData[Population]&amp;TrendSheetStgData[Trend],Threshold[#All],4,FALSE)</f>
        <v>10</v>
      </c>
      <c r="L4196" s="5">
        <f>VLOOKUP(TrendSheetStgData[Population]&amp;TrendSheetStgData[Trend],Threshold[#All],5,FALSE)</f>
        <v>5</v>
      </c>
      <c r="M4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7" spans="1:13" x14ac:dyDescent="0.25">
      <c r="A4197" t="s">
        <v>118</v>
      </c>
      <c r="B4197" t="s">
        <v>118</v>
      </c>
      <c r="C4197" t="s">
        <v>91</v>
      </c>
      <c r="D4197" s="1" t="s">
        <v>109</v>
      </c>
      <c r="E4197" t="s">
        <v>93</v>
      </c>
      <c r="F4197" t="s">
        <v>27</v>
      </c>
      <c r="G4197">
        <v>16</v>
      </c>
      <c r="H4197">
        <v>0.88</v>
      </c>
      <c r="I4197" s="5">
        <f>IFERROR(VLOOKUP(TrendSheetStgData[Population]&amp;TrendSheetStgData[Cost Basis]&amp;TrendSheetStgData[Period]&amp;TrendSheetStgData[Trend],TrendSheetPrdData[#All],9,FALSE),0)</f>
        <v>0.88</v>
      </c>
      <c r="J4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7" s="5">
        <f>VLOOKUP(TrendSheetStgData[Population]&amp;TrendSheetStgData[Trend],Threshold[#All],4,FALSE)</f>
        <v>10</v>
      </c>
      <c r="L4197" s="5">
        <f>VLOOKUP(TrendSheetStgData[Population]&amp;TrendSheetStgData[Trend],Threshold[#All],5,FALSE)</f>
        <v>5</v>
      </c>
      <c r="M4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8" spans="1:13" x14ac:dyDescent="0.25">
      <c r="A4198" t="s">
        <v>118</v>
      </c>
      <c r="B4198" t="s">
        <v>118</v>
      </c>
      <c r="C4198" t="s">
        <v>91</v>
      </c>
      <c r="D4198" s="1" t="s">
        <v>110</v>
      </c>
      <c r="E4198" t="s">
        <v>93</v>
      </c>
      <c r="F4198" t="s">
        <v>27</v>
      </c>
      <c r="G4198">
        <v>16</v>
      </c>
      <c r="H4198">
        <v>0.9</v>
      </c>
      <c r="I4198" s="5">
        <f>IFERROR(VLOOKUP(TrendSheetStgData[Population]&amp;TrendSheetStgData[Cost Basis]&amp;TrendSheetStgData[Period]&amp;TrendSheetStgData[Trend],TrendSheetPrdData[#All],9,FALSE),0)</f>
        <v>0.9</v>
      </c>
      <c r="J4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8" s="5">
        <f>VLOOKUP(TrendSheetStgData[Population]&amp;TrendSheetStgData[Trend],Threshold[#All],4,FALSE)</f>
        <v>10</v>
      </c>
      <c r="L4198" s="5">
        <f>VLOOKUP(TrendSheetStgData[Population]&amp;TrendSheetStgData[Trend],Threshold[#All],5,FALSE)</f>
        <v>5</v>
      </c>
      <c r="M4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199" spans="1:13" x14ac:dyDescent="0.25">
      <c r="A4199" t="s">
        <v>118</v>
      </c>
      <c r="B4199" t="s">
        <v>118</v>
      </c>
      <c r="C4199" t="s">
        <v>91</v>
      </c>
      <c r="D4199" s="1" t="s">
        <v>111</v>
      </c>
      <c r="E4199" t="s">
        <v>93</v>
      </c>
      <c r="F4199" t="s">
        <v>27</v>
      </c>
      <c r="G4199">
        <v>16</v>
      </c>
      <c r="H4199">
        <v>0.9</v>
      </c>
      <c r="I4199" s="5">
        <f>IFERROR(VLOOKUP(TrendSheetStgData[Population]&amp;TrendSheetStgData[Cost Basis]&amp;TrendSheetStgData[Period]&amp;TrendSheetStgData[Trend],TrendSheetPrdData[#All],9,FALSE),0)</f>
        <v>0.9</v>
      </c>
      <c r="J4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199" s="5">
        <f>VLOOKUP(TrendSheetStgData[Population]&amp;TrendSheetStgData[Trend],Threshold[#All],4,FALSE)</f>
        <v>10</v>
      </c>
      <c r="L4199" s="5">
        <f>VLOOKUP(TrendSheetStgData[Population]&amp;TrendSheetStgData[Trend],Threshold[#All],5,FALSE)</f>
        <v>5</v>
      </c>
      <c r="M4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0" spans="1:13" x14ac:dyDescent="0.25">
      <c r="A4200" t="s">
        <v>118</v>
      </c>
      <c r="B4200" t="s">
        <v>118</v>
      </c>
      <c r="C4200" t="s">
        <v>91</v>
      </c>
      <c r="D4200" s="1" t="s">
        <v>112</v>
      </c>
      <c r="E4200" t="s">
        <v>113</v>
      </c>
      <c r="F4200" t="s">
        <v>27</v>
      </c>
      <c r="G4200">
        <v>16</v>
      </c>
      <c r="H4200">
        <v>0.9</v>
      </c>
      <c r="I4200" s="5">
        <f>IFERROR(VLOOKUP(TrendSheetStgData[Population]&amp;TrendSheetStgData[Cost Basis]&amp;TrendSheetStgData[Period]&amp;TrendSheetStgData[Trend],TrendSheetPrdData[#All],9,FALSE),0)</f>
        <v>0.9</v>
      </c>
      <c r="J4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0" s="5">
        <f>VLOOKUP(TrendSheetStgData[Population]&amp;TrendSheetStgData[Trend],Threshold[#All],4,FALSE)</f>
        <v>10</v>
      </c>
      <c r="L4200" s="5">
        <f>VLOOKUP(TrendSheetStgData[Population]&amp;TrendSheetStgData[Trend],Threshold[#All],5,FALSE)</f>
        <v>5</v>
      </c>
      <c r="M4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1" spans="1:13" x14ac:dyDescent="0.25">
      <c r="A4201" t="s">
        <v>118</v>
      </c>
      <c r="B4201" t="s">
        <v>118</v>
      </c>
      <c r="C4201" t="s">
        <v>91</v>
      </c>
      <c r="D4201" s="1" t="s">
        <v>114</v>
      </c>
      <c r="E4201" t="s">
        <v>113</v>
      </c>
      <c r="F4201" t="s">
        <v>27</v>
      </c>
      <c r="G4201">
        <v>16</v>
      </c>
      <c r="H4201">
        <v>0.84</v>
      </c>
      <c r="I4201" s="5">
        <f>IFERROR(VLOOKUP(TrendSheetStgData[Population]&amp;TrendSheetStgData[Cost Basis]&amp;TrendSheetStgData[Period]&amp;TrendSheetStgData[Trend],TrendSheetPrdData[#All],9,FALSE),0)</f>
        <v>0</v>
      </c>
      <c r="J4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201" s="5">
        <f>VLOOKUP(TrendSheetStgData[Population]&amp;TrendSheetStgData[Trend],Threshold[#All],4,FALSE)</f>
        <v>10</v>
      </c>
      <c r="L4201" s="5">
        <f>VLOOKUP(TrendSheetStgData[Population]&amp;TrendSheetStgData[Trend],Threshold[#All],5,FALSE)</f>
        <v>5</v>
      </c>
      <c r="M4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02" spans="1:13" x14ac:dyDescent="0.25">
      <c r="A4202" t="s">
        <v>118</v>
      </c>
      <c r="B4202" t="s">
        <v>118</v>
      </c>
      <c r="C4202" t="s">
        <v>91</v>
      </c>
      <c r="D4202" s="1" t="s">
        <v>92</v>
      </c>
      <c r="E4202" t="s">
        <v>93</v>
      </c>
      <c r="F4202" t="s">
        <v>28</v>
      </c>
      <c r="G4202">
        <v>17</v>
      </c>
      <c r="H4202">
        <v>334964</v>
      </c>
      <c r="I4202" s="5">
        <f>IFERROR(VLOOKUP(TrendSheetStgData[Population]&amp;TrendSheetStgData[Cost Basis]&amp;TrendSheetStgData[Period]&amp;TrendSheetStgData[Trend],TrendSheetPrdData[#All],9,FALSE),0)</f>
        <v>334964</v>
      </c>
      <c r="J4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2" s="5">
        <f>VLOOKUP(TrendSheetStgData[Population]&amp;TrendSheetStgData[Trend],Threshold[#All],4,FALSE)</f>
        <v>10</v>
      </c>
      <c r="L4202" s="5">
        <f>VLOOKUP(TrendSheetStgData[Population]&amp;TrendSheetStgData[Trend],Threshold[#All],5,FALSE)</f>
        <v>5</v>
      </c>
      <c r="M4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3" spans="1:13" x14ac:dyDescent="0.25">
      <c r="A4203" t="s">
        <v>118</v>
      </c>
      <c r="B4203" t="s">
        <v>118</v>
      </c>
      <c r="C4203" t="s">
        <v>91</v>
      </c>
      <c r="D4203" s="1" t="s">
        <v>94</v>
      </c>
      <c r="E4203" t="s">
        <v>93</v>
      </c>
      <c r="F4203" t="s">
        <v>28</v>
      </c>
      <c r="G4203">
        <v>17</v>
      </c>
      <c r="H4203">
        <v>419049</v>
      </c>
      <c r="I4203" s="5">
        <f>IFERROR(VLOOKUP(TrendSheetStgData[Population]&amp;TrendSheetStgData[Cost Basis]&amp;TrendSheetStgData[Period]&amp;TrendSheetStgData[Trend],TrendSheetPrdData[#All],9,FALSE),0)</f>
        <v>418923</v>
      </c>
      <c r="J4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3.0077126345414314E-2</v>
      </c>
      <c r="K4203" s="5">
        <f>VLOOKUP(TrendSheetStgData[Population]&amp;TrendSheetStgData[Trend],Threshold[#All],4,FALSE)</f>
        <v>10</v>
      </c>
      <c r="L4203" s="5">
        <f>VLOOKUP(TrendSheetStgData[Population]&amp;TrendSheetStgData[Trend],Threshold[#All],5,FALSE)</f>
        <v>5</v>
      </c>
      <c r="M4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04" spans="1:13" x14ac:dyDescent="0.25">
      <c r="A4204" t="s">
        <v>118</v>
      </c>
      <c r="B4204" t="s">
        <v>118</v>
      </c>
      <c r="C4204" t="s">
        <v>91</v>
      </c>
      <c r="D4204" s="1" t="s">
        <v>95</v>
      </c>
      <c r="E4204" t="s">
        <v>93</v>
      </c>
      <c r="F4204" t="s">
        <v>28</v>
      </c>
      <c r="G4204">
        <v>17</v>
      </c>
      <c r="H4204">
        <v>411776</v>
      </c>
      <c r="I4204" s="5">
        <f>IFERROR(VLOOKUP(TrendSheetStgData[Population]&amp;TrendSheetStgData[Cost Basis]&amp;TrendSheetStgData[Period]&amp;TrendSheetStgData[Trend],TrendSheetPrdData[#All],9,FALSE),0)</f>
        <v>411776</v>
      </c>
      <c r="J4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4" s="5">
        <f>VLOOKUP(TrendSheetStgData[Population]&amp;TrendSheetStgData[Trend],Threshold[#All],4,FALSE)</f>
        <v>10</v>
      </c>
      <c r="L4204" s="5">
        <f>VLOOKUP(TrendSheetStgData[Population]&amp;TrendSheetStgData[Trend],Threshold[#All],5,FALSE)</f>
        <v>5</v>
      </c>
      <c r="M4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5" spans="1:13" x14ac:dyDescent="0.25">
      <c r="A4205" t="s">
        <v>118</v>
      </c>
      <c r="B4205" t="s">
        <v>118</v>
      </c>
      <c r="C4205" t="s">
        <v>91</v>
      </c>
      <c r="D4205" s="1" t="s">
        <v>96</v>
      </c>
      <c r="E4205" t="s">
        <v>93</v>
      </c>
      <c r="F4205" t="s">
        <v>28</v>
      </c>
      <c r="G4205">
        <v>17</v>
      </c>
      <c r="H4205">
        <v>320846</v>
      </c>
      <c r="I4205" s="5">
        <f>IFERROR(VLOOKUP(TrendSheetStgData[Population]&amp;TrendSheetStgData[Cost Basis]&amp;TrendSheetStgData[Period]&amp;TrendSheetStgData[Trend],TrendSheetPrdData[#All],9,FALSE),0)</f>
        <v>320846</v>
      </c>
      <c r="J4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5" s="5">
        <f>VLOOKUP(TrendSheetStgData[Population]&amp;TrendSheetStgData[Trend],Threshold[#All],4,FALSE)</f>
        <v>10</v>
      </c>
      <c r="L4205" s="5">
        <f>VLOOKUP(TrendSheetStgData[Population]&amp;TrendSheetStgData[Trend],Threshold[#All],5,FALSE)</f>
        <v>5</v>
      </c>
      <c r="M4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6" spans="1:13" x14ac:dyDescent="0.25">
      <c r="A4206" t="s">
        <v>118</v>
      </c>
      <c r="B4206" t="s">
        <v>118</v>
      </c>
      <c r="C4206" t="s">
        <v>91</v>
      </c>
      <c r="D4206" s="1" t="s">
        <v>97</v>
      </c>
      <c r="E4206" t="s">
        <v>93</v>
      </c>
      <c r="F4206" t="s">
        <v>28</v>
      </c>
      <c r="G4206">
        <v>17</v>
      </c>
      <c r="H4206">
        <v>347342</v>
      </c>
      <c r="I4206" s="5">
        <f>IFERROR(VLOOKUP(TrendSheetStgData[Population]&amp;TrendSheetStgData[Cost Basis]&amp;TrendSheetStgData[Period]&amp;TrendSheetStgData[Trend],TrendSheetPrdData[#All],9,FALSE),0)</f>
        <v>347342</v>
      </c>
      <c r="J4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6" s="5">
        <f>VLOOKUP(TrendSheetStgData[Population]&amp;TrendSheetStgData[Trend],Threshold[#All],4,FALSE)</f>
        <v>10</v>
      </c>
      <c r="L4206" s="5">
        <f>VLOOKUP(TrendSheetStgData[Population]&amp;TrendSheetStgData[Trend],Threshold[#All],5,FALSE)</f>
        <v>5</v>
      </c>
      <c r="M4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7" spans="1:13" x14ac:dyDescent="0.25">
      <c r="A4207" t="s">
        <v>118</v>
      </c>
      <c r="B4207" t="s">
        <v>118</v>
      </c>
      <c r="C4207" t="s">
        <v>91</v>
      </c>
      <c r="D4207" s="1" t="s">
        <v>98</v>
      </c>
      <c r="E4207" t="s">
        <v>93</v>
      </c>
      <c r="F4207" t="s">
        <v>28</v>
      </c>
      <c r="G4207">
        <v>17</v>
      </c>
      <c r="H4207">
        <v>467196</v>
      </c>
      <c r="I4207" s="5">
        <f>IFERROR(VLOOKUP(TrendSheetStgData[Population]&amp;TrendSheetStgData[Cost Basis]&amp;TrendSheetStgData[Period]&amp;TrendSheetStgData[Trend],TrendSheetPrdData[#All],9,FALSE),0)</f>
        <v>467196</v>
      </c>
      <c r="J4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07" s="5">
        <f>VLOOKUP(TrendSheetStgData[Population]&amp;TrendSheetStgData[Trend],Threshold[#All],4,FALSE)</f>
        <v>10</v>
      </c>
      <c r="L4207" s="5">
        <f>VLOOKUP(TrendSheetStgData[Population]&amp;TrendSheetStgData[Trend],Threshold[#All],5,FALSE)</f>
        <v>5</v>
      </c>
      <c r="M4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08" spans="1:13" x14ac:dyDescent="0.25">
      <c r="A4208" t="s">
        <v>118</v>
      </c>
      <c r="B4208" t="s">
        <v>118</v>
      </c>
      <c r="C4208" t="s">
        <v>91</v>
      </c>
      <c r="D4208" s="1" t="s">
        <v>99</v>
      </c>
      <c r="E4208" t="s">
        <v>93</v>
      </c>
      <c r="F4208" t="s">
        <v>28</v>
      </c>
      <c r="G4208">
        <v>17</v>
      </c>
      <c r="H4208">
        <v>1001540</v>
      </c>
      <c r="I4208" s="5">
        <f>IFERROR(VLOOKUP(TrendSheetStgData[Population]&amp;TrendSheetStgData[Cost Basis]&amp;TrendSheetStgData[Period]&amp;TrendSheetStgData[Trend],TrendSheetPrdData[#All],9,FALSE),0)</f>
        <v>994130</v>
      </c>
      <c r="J4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0.74537535332401195</v>
      </c>
      <c r="K4208" s="5">
        <f>VLOOKUP(TrendSheetStgData[Population]&amp;TrendSheetStgData[Trend],Threshold[#All],4,FALSE)</f>
        <v>10</v>
      </c>
      <c r="L4208" s="5">
        <f>VLOOKUP(TrendSheetStgData[Population]&amp;TrendSheetStgData[Trend],Threshold[#All],5,FALSE)</f>
        <v>5</v>
      </c>
      <c r="M4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09" spans="1:13" x14ac:dyDescent="0.25">
      <c r="A4209" t="s">
        <v>118</v>
      </c>
      <c r="B4209" t="s">
        <v>118</v>
      </c>
      <c r="C4209" t="s">
        <v>91</v>
      </c>
      <c r="D4209" s="1" t="s">
        <v>100</v>
      </c>
      <c r="E4209" t="s">
        <v>93</v>
      </c>
      <c r="F4209" t="s">
        <v>28</v>
      </c>
      <c r="G4209">
        <v>17</v>
      </c>
      <c r="H4209">
        <v>507840</v>
      </c>
      <c r="I4209" s="5">
        <f>IFERROR(VLOOKUP(TrendSheetStgData[Population]&amp;TrendSheetStgData[Cost Basis]&amp;TrendSheetStgData[Period]&amp;TrendSheetStgData[Trend],TrendSheetPrdData[#All],9,FALSE),0)</f>
        <v>508696</v>
      </c>
      <c r="J4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0.16827338921477661</v>
      </c>
      <c r="K4209" s="5">
        <f>VLOOKUP(TrendSheetStgData[Population]&amp;TrendSheetStgData[Trend],Threshold[#All],4,FALSE)</f>
        <v>10</v>
      </c>
      <c r="L4209" s="5">
        <f>VLOOKUP(TrendSheetStgData[Population]&amp;TrendSheetStgData[Trend],Threshold[#All],5,FALSE)</f>
        <v>5</v>
      </c>
      <c r="M4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10" spans="1:13" x14ac:dyDescent="0.25">
      <c r="A4210" t="s">
        <v>118</v>
      </c>
      <c r="B4210" t="s">
        <v>118</v>
      </c>
      <c r="C4210" t="s">
        <v>91</v>
      </c>
      <c r="D4210" s="1" t="s">
        <v>101</v>
      </c>
      <c r="E4210" t="s">
        <v>93</v>
      </c>
      <c r="F4210" t="s">
        <v>28</v>
      </c>
      <c r="G4210">
        <v>17</v>
      </c>
      <c r="H4210">
        <v>515537</v>
      </c>
      <c r="I4210" s="5">
        <f>IFERROR(VLOOKUP(TrendSheetStgData[Population]&amp;TrendSheetStgData[Cost Basis]&amp;TrendSheetStgData[Period]&amp;TrendSheetStgData[Trend],TrendSheetPrdData[#All],9,FALSE),0)</f>
        <v>515537</v>
      </c>
      <c r="J4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0" s="5">
        <f>VLOOKUP(TrendSheetStgData[Population]&amp;TrendSheetStgData[Trend],Threshold[#All],4,FALSE)</f>
        <v>10</v>
      </c>
      <c r="L4210" s="5">
        <f>VLOOKUP(TrendSheetStgData[Population]&amp;TrendSheetStgData[Trend],Threshold[#All],5,FALSE)</f>
        <v>5</v>
      </c>
      <c r="M4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11" spans="1:13" x14ac:dyDescent="0.25">
      <c r="A4211" t="s">
        <v>118</v>
      </c>
      <c r="B4211" t="s">
        <v>118</v>
      </c>
      <c r="C4211" t="s">
        <v>91</v>
      </c>
      <c r="D4211" s="1" t="s">
        <v>102</v>
      </c>
      <c r="E4211" t="s">
        <v>93</v>
      </c>
      <c r="F4211" t="s">
        <v>28</v>
      </c>
      <c r="G4211">
        <v>17</v>
      </c>
      <c r="H4211">
        <v>642713</v>
      </c>
      <c r="I4211" s="5">
        <f>IFERROR(VLOOKUP(TrendSheetStgData[Population]&amp;TrendSheetStgData[Cost Basis]&amp;TrendSheetStgData[Period]&amp;TrendSheetStgData[Trend],TrendSheetPrdData[#All],9,FALSE),0)</f>
        <v>642713</v>
      </c>
      <c r="J4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1" s="5">
        <f>VLOOKUP(TrendSheetStgData[Population]&amp;TrendSheetStgData[Trend],Threshold[#All],4,FALSE)</f>
        <v>10</v>
      </c>
      <c r="L4211" s="5">
        <f>VLOOKUP(TrendSheetStgData[Population]&amp;TrendSheetStgData[Trend],Threshold[#All],5,FALSE)</f>
        <v>5</v>
      </c>
      <c r="M4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12" spans="1:13" x14ac:dyDescent="0.25">
      <c r="A4212" t="s">
        <v>118</v>
      </c>
      <c r="B4212" t="s">
        <v>118</v>
      </c>
      <c r="C4212" t="s">
        <v>91</v>
      </c>
      <c r="D4212" s="1" t="s">
        <v>103</v>
      </c>
      <c r="E4212" t="s">
        <v>93</v>
      </c>
      <c r="F4212" t="s">
        <v>28</v>
      </c>
      <c r="G4212">
        <v>17</v>
      </c>
      <c r="H4212">
        <v>446102</v>
      </c>
      <c r="I4212" s="5">
        <f>IFERROR(VLOOKUP(TrendSheetStgData[Population]&amp;TrendSheetStgData[Cost Basis]&amp;TrendSheetStgData[Period]&amp;TrendSheetStgData[Trend],TrendSheetPrdData[#All],9,FALSE),0)</f>
        <v>446102</v>
      </c>
      <c r="J4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2" s="5">
        <f>VLOOKUP(TrendSheetStgData[Population]&amp;TrendSheetStgData[Trend],Threshold[#All],4,FALSE)</f>
        <v>10</v>
      </c>
      <c r="L4212" s="5">
        <f>VLOOKUP(TrendSheetStgData[Population]&amp;TrendSheetStgData[Trend],Threshold[#All],5,FALSE)</f>
        <v>5</v>
      </c>
      <c r="M4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13" spans="1:13" x14ac:dyDescent="0.25">
      <c r="A4213" t="s">
        <v>118</v>
      </c>
      <c r="B4213" t="s">
        <v>118</v>
      </c>
      <c r="C4213" t="s">
        <v>91</v>
      </c>
      <c r="D4213" s="1" t="s">
        <v>104</v>
      </c>
      <c r="E4213" t="s">
        <v>93</v>
      </c>
      <c r="F4213" t="s">
        <v>28</v>
      </c>
      <c r="G4213">
        <v>17</v>
      </c>
      <c r="H4213">
        <v>440279</v>
      </c>
      <c r="I4213" s="5">
        <f>IFERROR(VLOOKUP(TrendSheetStgData[Population]&amp;TrendSheetStgData[Cost Basis]&amp;TrendSheetStgData[Period]&amp;TrendSheetStgData[Trend],TrendSheetPrdData[#All],9,FALSE),0)</f>
        <v>440279</v>
      </c>
      <c r="J4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13" s="5">
        <f>VLOOKUP(TrendSheetStgData[Population]&amp;TrendSheetStgData[Trend],Threshold[#All],4,FALSE)</f>
        <v>10</v>
      </c>
      <c r="L4213" s="5">
        <f>VLOOKUP(TrendSheetStgData[Population]&amp;TrendSheetStgData[Trend],Threshold[#All],5,FALSE)</f>
        <v>5</v>
      </c>
      <c r="M4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14" spans="1:13" x14ac:dyDescent="0.25">
      <c r="A4214" t="s">
        <v>118</v>
      </c>
      <c r="B4214" t="s">
        <v>118</v>
      </c>
      <c r="C4214" t="s">
        <v>91</v>
      </c>
      <c r="D4214" s="1" t="s">
        <v>105</v>
      </c>
      <c r="E4214" t="s">
        <v>93</v>
      </c>
      <c r="F4214" t="s">
        <v>28</v>
      </c>
      <c r="G4214">
        <v>17</v>
      </c>
      <c r="H4214">
        <v>734648</v>
      </c>
      <c r="I4214" s="5">
        <f>IFERROR(VLOOKUP(TrendSheetStgData[Population]&amp;TrendSheetStgData[Cost Basis]&amp;TrendSheetStgData[Period]&amp;TrendSheetStgData[Trend],TrendSheetPrdData[#All],9,FALSE),0)</f>
        <v>734606</v>
      </c>
      <c r="J4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5.7173505253156117E-3</v>
      </c>
      <c r="K4214" s="5">
        <f>VLOOKUP(TrendSheetStgData[Population]&amp;TrendSheetStgData[Trend],Threshold[#All],4,FALSE)</f>
        <v>10</v>
      </c>
      <c r="L4214" s="5">
        <f>VLOOKUP(TrendSheetStgData[Population]&amp;TrendSheetStgData[Trend],Threshold[#All],5,FALSE)</f>
        <v>5</v>
      </c>
      <c r="M4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15" spans="1:13" x14ac:dyDescent="0.25">
      <c r="A4215" t="s">
        <v>118</v>
      </c>
      <c r="B4215" t="s">
        <v>118</v>
      </c>
      <c r="C4215" t="s">
        <v>91</v>
      </c>
      <c r="D4215" s="1" t="s">
        <v>106</v>
      </c>
      <c r="E4215" t="s">
        <v>93</v>
      </c>
      <c r="F4215" t="s">
        <v>28</v>
      </c>
      <c r="G4215">
        <v>17</v>
      </c>
      <c r="H4215">
        <v>420769</v>
      </c>
      <c r="I4215" s="5">
        <f>IFERROR(VLOOKUP(TrendSheetStgData[Population]&amp;TrendSheetStgData[Cost Basis]&amp;TrendSheetStgData[Period]&amp;TrendSheetStgData[Trend],TrendSheetPrdData[#All],9,FALSE),0)</f>
        <v>421041</v>
      </c>
      <c r="J4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6.4601784624300246E-2</v>
      </c>
      <c r="K4215" s="5">
        <f>VLOOKUP(TrendSheetStgData[Population]&amp;TrendSheetStgData[Trend],Threshold[#All],4,FALSE)</f>
        <v>10</v>
      </c>
      <c r="L4215" s="5">
        <f>VLOOKUP(TrendSheetStgData[Population]&amp;TrendSheetStgData[Trend],Threshold[#All],5,FALSE)</f>
        <v>5</v>
      </c>
      <c r="M4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16" spans="1:13" x14ac:dyDescent="0.25">
      <c r="A4216" t="s">
        <v>118</v>
      </c>
      <c r="B4216" t="s">
        <v>118</v>
      </c>
      <c r="C4216" t="s">
        <v>91</v>
      </c>
      <c r="D4216" s="1" t="s">
        <v>107</v>
      </c>
      <c r="E4216" t="s">
        <v>93</v>
      </c>
      <c r="F4216" t="s">
        <v>28</v>
      </c>
      <c r="G4216">
        <v>17</v>
      </c>
      <c r="H4216">
        <v>406149</v>
      </c>
      <c r="I4216" s="5">
        <f>IFERROR(VLOOKUP(TrendSheetStgData[Population]&amp;TrendSheetStgData[Cost Basis]&amp;TrendSheetStgData[Period]&amp;TrendSheetStgData[Trend],TrendSheetPrdData[#All],9,FALSE),0)</f>
        <v>406222</v>
      </c>
      <c r="J4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1.7970469349272072E-2</v>
      </c>
      <c r="K4216" s="5">
        <f>VLOOKUP(TrendSheetStgData[Population]&amp;TrendSheetStgData[Trend],Threshold[#All],4,FALSE)</f>
        <v>10</v>
      </c>
      <c r="L4216" s="5">
        <f>VLOOKUP(TrendSheetStgData[Population]&amp;TrendSheetStgData[Trend],Threshold[#All],5,FALSE)</f>
        <v>5</v>
      </c>
      <c r="M4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17" spans="1:13" x14ac:dyDescent="0.25">
      <c r="A4217" t="s">
        <v>118</v>
      </c>
      <c r="B4217" t="s">
        <v>118</v>
      </c>
      <c r="C4217" t="s">
        <v>91</v>
      </c>
      <c r="D4217" s="1" t="s">
        <v>108</v>
      </c>
      <c r="E4217" t="s">
        <v>93</v>
      </c>
      <c r="F4217" t="s">
        <v>28</v>
      </c>
      <c r="G4217">
        <v>17</v>
      </c>
      <c r="H4217">
        <v>482954</v>
      </c>
      <c r="I4217" s="5">
        <f>IFERROR(VLOOKUP(TrendSheetStgData[Population]&amp;TrendSheetStgData[Cost Basis]&amp;TrendSheetStgData[Period]&amp;TrendSheetStgData[Trend],TrendSheetPrdData[#All],9,FALSE),0)</f>
        <v>481772</v>
      </c>
      <c r="J4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0.2453442707338741</v>
      </c>
      <c r="K4217" s="5">
        <f>VLOOKUP(TrendSheetStgData[Population]&amp;TrendSheetStgData[Trend],Threshold[#All],4,FALSE)</f>
        <v>10</v>
      </c>
      <c r="L4217" s="5">
        <f>VLOOKUP(TrendSheetStgData[Population]&amp;TrendSheetStgData[Trend],Threshold[#All],5,FALSE)</f>
        <v>5</v>
      </c>
      <c r="M4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18" spans="1:13" x14ac:dyDescent="0.25">
      <c r="A4218" t="s">
        <v>118</v>
      </c>
      <c r="B4218" t="s">
        <v>118</v>
      </c>
      <c r="C4218" t="s">
        <v>91</v>
      </c>
      <c r="D4218" s="1" t="s">
        <v>109</v>
      </c>
      <c r="E4218" t="s">
        <v>93</v>
      </c>
      <c r="F4218" t="s">
        <v>28</v>
      </c>
      <c r="G4218">
        <v>17</v>
      </c>
      <c r="H4218">
        <v>499212</v>
      </c>
      <c r="I4218" s="5">
        <f>IFERROR(VLOOKUP(TrendSheetStgData[Population]&amp;TrendSheetStgData[Cost Basis]&amp;TrendSheetStgData[Period]&amp;TrendSheetStgData[Trend],TrendSheetPrdData[#All],9,FALSE),0)</f>
        <v>495382</v>
      </c>
      <c r="J4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0.77314072776160625</v>
      </c>
      <c r="K4218" s="5">
        <f>VLOOKUP(TrendSheetStgData[Population]&amp;TrendSheetStgData[Trend],Threshold[#All],4,FALSE)</f>
        <v>10</v>
      </c>
      <c r="L4218" s="5">
        <f>VLOOKUP(TrendSheetStgData[Population]&amp;TrendSheetStgData[Trend],Threshold[#All],5,FALSE)</f>
        <v>5</v>
      </c>
      <c r="M4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19" spans="1:13" x14ac:dyDescent="0.25">
      <c r="A4219" t="s">
        <v>118</v>
      </c>
      <c r="B4219" t="s">
        <v>118</v>
      </c>
      <c r="C4219" t="s">
        <v>91</v>
      </c>
      <c r="D4219" s="1" t="s">
        <v>110</v>
      </c>
      <c r="E4219" t="s">
        <v>93</v>
      </c>
      <c r="F4219" t="s">
        <v>28</v>
      </c>
      <c r="G4219">
        <v>17</v>
      </c>
      <c r="H4219">
        <v>434309</v>
      </c>
      <c r="I4219" s="5">
        <f>IFERROR(VLOOKUP(TrendSheetStgData[Population]&amp;TrendSheetStgData[Cost Basis]&amp;TrendSheetStgData[Period]&amp;TrendSheetStgData[Trend],TrendSheetPrdData[#All],9,FALSE),0)</f>
        <v>427719</v>
      </c>
      <c r="J4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1.5407311809856472</v>
      </c>
      <c r="K4219" s="5">
        <f>VLOOKUP(TrendSheetStgData[Population]&amp;TrendSheetStgData[Trend],Threshold[#All],4,FALSE)</f>
        <v>10</v>
      </c>
      <c r="L4219" s="5">
        <f>VLOOKUP(TrendSheetStgData[Population]&amp;TrendSheetStgData[Trend],Threshold[#All],5,FALSE)</f>
        <v>5</v>
      </c>
      <c r="M4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20" spans="1:13" x14ac:dyDescent="0.25">
      <c r="A4220" t="s">
        <v>118</v>
      </c>
      <c r="B4220" t="s">
        <v>118</v>
      </c>
      <c r="C4220" t="s">
        <v>91</v>
      </c>
      <c r="D4220" s="1" t="s">
        <v>111</v>
      </c>
      <c r="E4220" t="s">
        <v>93</v>
      </c>
      <c r="F4220" t="s">
        <v>28</v>
      </c>
      <c r="G4220">
        <v>17</v>
      </c>
      <c r="H4220">
        <v>562185</v>
      </c>
      <c r="I4220" s="5">
        <f>IFERROR(VLOOKUP(TrendSheetStgData[Population]&amp;TrendSheetStgData[Cost Basis]&amp;TrendSheetStgData[Period]&amp;TrendSheetStgData[Trend],TrendSheetPrdData[#All],9,FALSE),0)</f>
        <v>542919</v>
      </c>
      <c r="J4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3.5485956468644497</v>
      </c>
      <c r="K4220" s="5">
        <f>VLOOKUP(TrendSheetStgData[Population]&amp;TrendSheetStgData[Trend],Threshold[#All],4,FALSE)</f>
        <v>10</v>
      </c>
      <c r="L4220" s="5">
        <f>VLOOKUP(TrendSheetStgData[Population]&amp;TrendSheetStgData[Trend],Threshold[#All],5,FALSE)</f>
        <v>5</v>
      </c>
      <c r="M4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21" spans="1:13" x14ac:dyDescent="0.25">
      <c r="A4221" t="s">
        <v>118</v>
      </c>
      <c r="B4221" t="s">
        <v>118</v>
      </c>
      <c r="C4221" t="s">
        <v>91</v>
      </c>
      <c r="D4221" s="1" t="s">
        <v>112</v>
      </c>
      <c r="E4221" t="s">
        <v>113</v>
      </c>
      <c r="F4221" t="s">
        <v>28</v>
      </c>
      <c r="G4221">
        <v>17</v>
      </c>
      <c r="H4221">
        <v>517076</v>
      </c>
      <c r="I4221" s="5">
        <f>IFERROR(VLOOKUP(TrendSheetStgData[Population]&amp;TrendSheetStgData[Cost Basis]&amp;TrendSheetStgData[Period]&amp;TrendSheetStgData[Trend],TrendSheetPrdData[#All],9,FALSE),0)</f>
        <v>151185</v>
      </c>
      <c r="J4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242.01541158183684</v>
      </c>
      <c r="K4221" s="5">
        <f>VLOOKUP(TrendSheetStgData[Population]&amp;TrendSheetStgData[Trend],Threshold[#All],4,FALSE)</f>
        <v>10</v>
      </c>
      <c r="L4221" s="5">
        <f>VLOOKUP(TrendSheetStgData[Population]&amp;TrendSheetStgData[Trend],Threshold[#All],5,FALSE)</f>
        <v>5</v>
      </c>
      <c r="M4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22" spans="1:13" x14ac:dyDescent="0.25">
      <c r="A4222" t="s">
        <v>118</v>
      </c>
      <c r="B4222" t="s">
        <v>118</v>
      </c>
      <c r="C4222" t="s">
        <v>91</v>
      </c>
      <c r="D4222" s="1" t="s">
        <v>114</v>
      </c>
      <c r="E4222" t="s">
        <v>113</v>
      </c>
      <c r="F4222" t="s">
        <v>28</v>
      </c>
      <c r="G4222">
        <v>17</v>
      </c>
      <c r="H4222">
        <v>246026</v>
      </c>
      <c r="I4222" s="5">
        <f>IFERROR(VLOOKUP(TrendSheetStgData[Population]&amp;TrendSheetStgData[Cost Basis]&amp;TrendSheetStgData[Period]&amp;TrendSheetStgData[Trend],TrendSheetPrdData[#All],9,FALSE),0)</f>
        <v>0</v>
      </c>
      <c r="J4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222" s="5">
        <f>VLOOKUP(TrendSheetStgData[Population]&amp;TrendSheetStgData[Trend],Threshold[#All],4,FALSE)</f>
        <v>10</v>
      </c>
      <c r="L4222" s="5">
        <f>VLOOKUP(TrendSheetStgData[Population]&amp;TrendSheetStgData[Trend],Threshold[#All],5,FALSE)</f>
        <v>5</v>
      </c>
      <c r="M4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23" spans="1:13" x14ac:dyDescent="0.25">
      <c r="A4223" t="s">
        <v>118</v>
      </c>
      <c r="B4223" t="s">
        <v>118</v>
      </c>
      <c r="C4223" t="s">
        <v>91</v>
      </c>
      <c r="D4223" s="1" t="s">
        <v>92</v>
      </c>
      <c r="E4223" t="s">
        <v>93</v>
      </c>
      <c r="F4223" t="s">
        <v>29</v>
      </c>
      <c r="G4223">
        <v>18</v>
      </c>
      <c r="H4223">
        <v>195.99</v>
      </c>
      <c r="I4223" s="5">
        <f>IFERROR(VLOOKUP(TrendSheetStgData[Population]&amp;TrendSheetStgData[Cost Basis]&amp;TrendSheetStgData[Period]&amp;TrendSheetStgData[Trend],TrendSheetPrdData[#All],9,FALSE),0)</f>
        <v>195.99</v>
      </c>
      <c r="J4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3" s="5">
        <f>VLOOKUP(TrendSheetStgData[Population]&amp;TrendSheetStgData[Trend],Threshold[#All],4,FALSE)</f>
        <v>10</v>
      </c>
      <c r="L4223" s="5">
        <f>VLOOKUP(TrendSheetStgData[Population]&amp;TrendSheetStgData[Trend],Threshold[#All],5,FALSE)</f>
        <v>5</v>
      </c>
      <c r="M4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4" spans="1:13" x14ac:dyDescent="0.25">
      <c r="A4224" t="s">
        <v>118</v>
      </c>
      <c r="B4224" t="s">
        <v>118</v>
      </c>
      <c r="C4224" t="s">
        <v>91</v>
      </c>
      <c r="D4224" s="1" t="s">
        <v>94</v>
      </c>
      <c r="E4224" t="s">
        <v>93</v>
      </c>
      <c r="F4224" t="s">
        <v>29</v>
      </c>
      <c r="G4224">
        <v>18</v>
      </c>
      <c r="H4224">
        <v>223.9</v>
      </c>
      <c r="I4224" s="5">
        <f>IFERROR(VLOOKUP(TrendSheetStgData[Population]&amp;TrendSheetStgData[Cost Basis]&amp;TrendSheetStgData[Period]&amp;TrendSheetStgData[Trend],TrendSheetPrdData[#All],9,FALSE),0)</f>
        <v>223.9</v>
      </c>
      <c r="J4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4" s="5">
        <f>VLOOKUP(TrendSheetStgData[Population]&amp;TrendSheetStgData[Trend],Threshold[#All],4,FALSE)</f>
        <v>10</v>
      </c>
      <c r="L4224" s="5">
        <f>VLOOKUP(TrendSheetStgData[Population]&amp;TrendSheetStgData[Trend],Threshold[#All],5,FALSE)</f>
        <v>5</v>
      </c>
      <c r="M4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5" spans="1:13" x14ac:dyDescent="0.25">
      <c r="A4225" t="s">
        <v>118</v>
      </c>
      <c r="B4225" t="s">
        <v>118</v>
      </c>
      <c r="C4225" t="s">
        <v>91</v>
      </c>
      <c r="D4225" s="1" t="s">
        <v>95</v>
      </c>
      <c r="E4225" t="s">
        <v>93</v>
      </c>
      <c r="F4225" t="s">
        <v>29</v>
      </c>
      <c r="G4225">
        <v>18</v>
      </c>
      <c r="H4225">
        <v>240.9</v>
      </c>
      <c r="I4225" s="5">
        <f>IFERROR(VLOOKUP(TrendSheetStgData[Population]&amp;TrendSheetStgData[Cost Basis]&amp;TrendSheetStgData[Period]&amp;TrendSheetStgData[Trend],TrendSheetPrdData[#All],9,FALSE),0)</f>
        <v>240.9</v>
      </c>
      <c r="J4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5" s="5">
        <f>VLOOKUP(TrendSheetStgData[Population]&amp;TrendSheetStgData[Trend],Threshold[#All],4,FALSE)</f>
        <v>10</v>
      </c>
      <c r="L4225" s="5">
        <f>VLOOKUP(TrendSheetStgData[Population]&amp;TrendSheetStgData[Trend],Threshold[#All],5,FALSE)</f>
        <v>5</v>
      </c>
      <c r="M4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6" spans="1:13" x14ac:dyDescent="0.25">
      <c r="A4226" t="s">
        <v>118</v>
      </c>
      <c r="B4226" t="s">
        <v>118</v>
      </c>
      <c r="C4226" t="s">
        <v>91</v>
      </c>
      <c r="D4226" s="1" t="s">
        <v>96</v>
      </c>
      <c r="E4226" t="s">
        <v>93</v>
      </c>
      <c r="F4226" t="s">
        <v>29</v>
      </c>
      <c r="G4226">
        <v>18</v>
      </c>
      <c r="H4226">
        <v>253.52</v>
      </c>
      <c r="I4226" s="5">
        <f>IFERROR(VLOOKUP(TrendSheetStgData[Population]&amp;TrendSheetStgData[Cost Basis]&amp;TrendSheetStgData[Period]&amp;TrendSheetStgData[Trend],TrendSheetPrdData[#All],9,FALSE),0)</f>
        <v>253.52</v>
      </c>
      <c r="J4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6" s="5">
        <f>VLOOKUP(TrendSheetStgData[Population]&amp;TrendSheetStgData[Trend],Threshold[#All],4,FALSE)</f>
        <v>10</v>
      </c>
      <c r="L4226" s="5">
        <f>VLOOKUP(TrendSheetStgData[Population]&amp;TrendSheetStgData[Trend],Threshold[#All],5,FALSE)</f>
        <v>5</v>
      </c>
      <c r="M4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7" spans="1:13" x14ac:dyDescent="0.25">
      <c r="A4227" t="s">
        <v>118</v>
      </c>
      <c r="B4227" t="s">
        <v>118</v>
      </c>
      <c r="C4227" t="s">
        <v>91</v>
      </c>
      <c r="D4227" s="1" t="s">
        <v>97</v>
      </c>
      <c r="E4227" t="s">
        <v>93</v>
      </c>
      <c r="F4227" t="s">
        <v>29</v>
      </c>
      <c r="G4227">
        <v>18</v>
      </c>
      <c r="H4227">
        <v>242.92</v>
      </c>
      <c r="I4227" s="5">
        <f>IFERROR(VLOOKUP(TrendSheetStgData[Population]&amp;TrendSheetStgData[Cost Basis]&amp;TrendSheetStgData[Period]&amp;TrendSheetStgData[Trend],TrendSheetPrdData[#All],9,FALSE),0)</f>
        <v>242.92</v>
      </c>
      <c r="J4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7" s="5">
        <f>VLOOKUP(TrendSheetStgData[Population]&amp;TrendSheetStgData[Trend],Threshold[#All],4,FALSE)</f>
        <v>10</v>
      </c>
      <c r="L4227" s="5">
        <f>VLOOKUP(TrendSheetStgData[Population]&amp;TrendSheetStgData[Trend],Threshold[#All],5,FALSE)</f>
        <v>5</v>
      </c>
      <c r="M4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8" spans="1:13" x14ac:dyDescent="0.25">
      <c r="A4228" t="s">
        <v>118</v>
      </c>
      <c r="B4228" t="s">
        <v>118</v>
      </c>
      <c r="C4228" t="s">
        <v>91</v>
      </c>
      <c r="D4228" s="1" t="s">
        <v>98</v>
      </c>
      <c r="E4228" t="s">
        <v>93</v>
      </c>
      <c r="F4228" t="s">
        <v>29</v>
      </c>
      <c r="G4228">
        <v>18</v>
      </c>
      <c r="H4228">
        <v>257.12</v>
      </c>
      <c r="I4228" s="5">
        <f>IFERROR(VLOOKUP(TrendSheetStgData[Population]&amp;TrendSheetStgData[Cost Basis]&amp;TrendSheetStgData[Period]&amp;TrendSheetStgData[Trend],TrendSheetPrdData[#All],9,FALSE),0)</f>
        <v>257.12</v>
      </c>
      <c r="J4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8" s="5">
        <f>VLOOKUP(TrendSheetStgData[Population]&amp;TrendSheetStgData[Trend],Threshold[#All],4,FALSE)</f>
        <v>10</v>
      </c>
      <c r="L4228" s="5">
        <f>VLOOKUP(TrendSheetStgData[Population]&amp;TrendSheetStgData[Trend],Threshold[#All],5,FALSE)</f>
        <v>5</v>
      </c>
      <c r="M4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29" spans="1:13" x14ac:dyDescent="0.25">
      <c r="A4229" t="s">
        <v>118</v>
      </c>
      <c r="B4229" t="s">
        <v>118</v>
      </c>
      <c r="C4229" t="s">
        <v>91</v>
      </c>
      <c r="D4229" s="1" t="s">
        <v>99</v>
      </c>
      <c r="E4229" t="s">
        <v>93</v>
      </c>
      <c r="F4229" t="s">
        <v>29</v>
      </c>
      <c r="G4229">
        <v>18</v>
      </c>
      <c r="H4229">
        <v>267.70999999999998</v>
      </c>
      <c r="I4229" s="5">
        <f>IFERROR(VLOOKUP(TrendSheetStgData[Population]&amp;TrendSheetStgData[Cost Basis]&amp;TrendSheetStgData[Period]&amp;TrendSheetStgData[Trend],TrendSheetPrdData[#All],9,FALSE),0)</f>
        <v>267.70999999999998</v>
      </c>
      <c r="J4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29" s="5">
        <f>VLOOKUP(TrendSheetStgData[Population]&amp;TrendSheetStgData[Trend],Threshold[#All],4,FALSE)</f>
        <v>10</v>
      </c>
      <c r="L4229" s="5">
        <f>VLOOKUP(TrendSheetStgData[Population]&amp;TrendSheetStgData[Trend],Threshold[#All],5,FALSE)</f>
        <v>5</v>
      </c>
      <c r="M4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0" spans="1:13" x14ac:dyDescent="0.25">
      <c r="A4230" t="s">
        <v>118</v>
      </c>
      <c r="B4230" t="s">
        <v>118</v>
      </c>
      <c r="C4230" t="s">
        <v>91</v>
      </c>
      <c r="D4230" s="1" t="s">
        <v>100</v>
      </c>
      <c r="E4230" t="s">
        <v>93</v>
      </c>
      <c r="F4230" t="s">
        <v>29</v>
      </c>
      <c r="G4230">
        <v>18</v>
      </c>
      <c r="H4230">
        <v>278.06</v>
      </c>
      <c r="I4230" s="5">
        <f>IFERROR(VLOOKUP(TrendSheetStgData[Population]&amp;TrendSheetStgData[Cost Basis]&amp;TrendSheetStgData[Period]&amp;TrendSheetStgData[Trend],TrendSheetPrdData[#All],9,FALSE),0)</f>
        <v>278.06</v>
      </c>
      <c r="J4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0" s="5">
        <f>VLOOKUP(TrendSheetStgData[Population]&amp;TrendSheetStgData[Trend],Threshold[#All],4,FALSE)</f>
        <v>10</v>
      </c>
      <c r="L4230" s="5">
        <f>VLOOKUP(TrendSheetStgData[Population]&amp;TrendSheetStgData[Trend],Threshold[#All],5,FALSE)</f>
        <v>5</v>
      </c>
      <c r="M4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1" spans="1:13" x14ac:dyDescent="0.25">
      <c r="A4231" t="s">
        <v>118</v>
      </c>
      <c r="B4231" t="s">
        <v>118</v>
      </c>
      <c r="C4231" t="s">
        <v>91</v>
      </c>
      <c r="D4231" s="1" t="s">
        <v>101</v>
      </c>
      <c r="E4231" t="s">
        <v>93</v>
      </c>
      <c r="F4231" t="s">
        <v>29</v>
      </c>
      <c r="G4231">
        <v>18</v>
      </c>
      <c r="H4231">
        <v>284.14</v>
      </c>
      <c r="I4231" s="5">
        <f>IFERROR(VLOOKUP(TrendSheetStgData[Population]&amp;TrendSheetStgData[Cost Basis]&amp;TrendSheetStgData[Period]&amp;TrendSheetStgData[Trend],TrendSheetPrdData[#All],9,FALSE),0)</f>
        <v>284.14</v>
      </c>
      <c r="J4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1" s="5">
        <f>VLOOKUP(TrendSheetStgData[Population]&amp;TrendSheetStgData[Trend],Threshold[#All],4,FALSE)</f>
        <v>10</v>
      </c>
      <c r="L4231" s="5">
        <f>VLOOKUP(TrendSheetStgData[Population]&amp;TrendSheetStgData[Trend],Threshold[#All],5,FALSE)</f>
        <v>5</v>
      </c>
      <c r="M4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2" spans="1:13" x14ac:dyDescent="0.25">
      <c r="A4232" t="s">
        <v>118</v>
      </c>
      <c r="B4232" t="s">
        <v>118</v>
      </c>
      <c r="C4232" t="s">
        <v>91</v>
      </c>
      <c r="D4232" s="1" t="s">
        <v>102</v>
      </c>
      <c r="E4232" t="s">
        <v>93</v>
      </c>
      <c r="F4232" t="s">
        <v>29</v>
      </c>
      <c r="G4232">
        <v>18</v>
      </c>
      <c r="H4232">
        <v>283.26</v>
      </c>
      <c r="I4232" s="5">
        <f>IFERROR(VLOOKUP(TrendSheetStgData[Population]&amp;TrendSheetStgData[Cost Basis]&amp;TrendSheetStgData[Period]&amp;TrendSheetStgData[Trend],TrendSheetPrdData[#All],9,FALSE),0)</f>
        <v>283.26</v>
      </c>
      <c r="J4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2" s="5">
        <f>VLOOKUP(TrendSheetStgData[Population]&amp;TrendSheetStgData[Trend],Threshold[#All],4,FALSE)</f>
        <v>10</v>
      </c>
      <c r="L4232" s="5">
        <f>VLOOKUP(TrendSheetStgData[Population]&amp;TrendSheetStgData[Trend],Threshold[#All],5,FALSE)</f>
        <v>5</v>
      </c>
      <c r="M4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3" spans="1:13" x14ac:dyDescent="0.25">
      <c r="A4233" t="s">
        <v>118</v>
      </c>
      <c r="B4233" t="s">
        <v>118</v>
      </c>
      <c r="C4233" t="s">
        <v>91</v>
      </c>
      <c r="D4233" s="1" t="s">
        <v>103</v>
      </c>
      <c r="E4233" t="s">
        <v>93</v>
      </c>
      <c r="F4233" t="s">
        <v>29</v>
      </c>
      <c r="G4233">
        <v>18</v>
      </c>
      <c r="H4233">
        <v>284.63</v>
      </c>
      <c r="I4233" s="5">
        <f>IFERROR(VLOOKUP(TrendSheetStgData[Population]&amp;TrendSheetStgData[Cost Basis]&amp;TrendSheetStgData[Period]&amp;TrendSheetStgData[Trend],TrendSheetPrdData[#All],9,FALSE),0)</f>
        <v>284.63</v>
      </c>
      <c r="J4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3" s="5">
        <f>VLOOKUP(TrendSheetStgData[Population]&amp;TrendSheetStgData[Trend],Threshold[#All],4,FALSE)</f>
        <v>10</v>
      </c>
      <c r="L4233" s="5">
        <f>VLOOKUP(TrendSheetStgData[Population]&amp;TrendSheetStgData[Trend],Threshold[#All],5,FALSE)</f>
        <v>5</v>
      </c>
      <c r="M4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4" spans="1:13" x14ac:dyDescent="0.25">
      <c r="A4234" t="s">
        <v>118</v>
      </c>
      <c r="B4234" t="s">
        <v>118</v>
      </c>
      <c r="C4234" t="s">
        <v>91</v>
      </c>
      <c r="D4234" s="1" t="s">
        <v>104</v>
      </c>
      <c r="E4234" t="s">
        <v>93</v>
      </c>
      <c r="F4234" t="s">
        <v>29</v>
      </c>
      <c r="G4234">
        <v>18</v>
      </c>
      <c r="H4234">
        <v>284.89999999999998</v>
      </c>
      <c r="I4234" s="5">
        <f>IFERROR(VLOOKUP(TrendSheetStgData[Population]&amp;TrendSheetStgData[Cost Basis]&amp;TrendSheetStgData[Period]&amp;TrendSheetStgData[Trend],TrendSheetPrdData[#All],9,FALSE),0)</f>
        <v>284.89999999999998</v>
      </c>
      <c r="J4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4" s="5">
        <f>VLOOKUP(TrendSheetStgData[Population]&amp;TrendSheetStgData[Trend],Threshold[#All],4,FALSE)</f>
        <v>10</v>
      </c>
      <c r="L4234" s="5">
        <f>VLOOKUP(TrendSheetStgData[Population]&amp;TrendSheetStgData[Trend],Threshold[#All],5,FALSE)</f>
        <v>5</v>
      </c>
      <c r="M4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5" spans="1:13" x14ac:dyDescent="0.25">
      <c r="A4235" t="s">
        <v>118</v>
      </c>
      <c r="B4235" t="s">
        <v>118</v>
      </c>
      <c r="C4235" t="s">
        <v>91</v>
      </c>
      <c r="D4235" s="1" t="s">
        <v>105</v>
      </c>
      <c r="E4235" t="s">
        <v>93</v>
      </c>
      <c r="F4235" t="s">
        <v>29</v>
      </c>
      <c r="G4235">
        <v>18</v>
      </c>
      <c r="H4235">
        <v>288</v>
      </c>
      <c r="I4235" s="5">
        <f>IFERROR(VLOOKUP(TrendSheetStgData[Population]&amp;TrendSheetStgData[Cost Basis]&amp;TrendSheetStgData[Period]&amp;TrendSheetStgData[Trend],TrendSheetPrdData[#All],9,FALSE),0)</f>
        <v>288</v>
      </c>
      <c r="J4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5" s="5">
        <f>VLOOKUP(TrendSheetStgData[Population]&amp;TrendSheetStgData[Trend],Threshold[#All],4,FALSE)</f>
        <v>10</v>
      </c>
      <c r="L4235" s="5">
        <f>VLOOKUP(TrendSheetStgData[Population]&amp;TrendSheetStgData[Trend],Threshold[#All],5,FALSE)</f>
        <v>5</v>
      </c>
      <c r="M4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6" spans="1:13" x14ac:dyDescent="0.25">
      <c r="A4236" t="s">
        <v>118</v>
      </c>
      <c r="B4236" t="s">
        <v>118</v>
      </c>
      <c r="C4236" t="s">
        <v>91</v>
      </c>
      <c r="D4236" s="1" t="s">
        <v>106</v>
      </c>
      <c r="E4236" t="s">
        <v>93</v>
      </c>
      <c r="F4236" t="s">
        <v>29</v>
      </c>
      <c r="G4236">
        <v>18</v>
      </c>
      <c r="H4236">
        <v>279.44</v>
      </c>
      <c r="I4236" s="5">
        <f>IFERROR(VLOOKUP(TrendSheetStgData[Population]&amp;TrendSheetStgData[Cost Basis]&amp;TrendSheetStgData[Period]&amp;TrendSheetStgData[Trend],TrendSheetPrdData[#All],9,FALSE),0)</f>
        <v>279.44</v>
      </c>
      <c r="J4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6" s="5">
        <f>VLOOKUP(TrendSheetStgData[Population]&amp;TrendSheetStgData[Trend],Threshold[#All],4,FALSE)</f>
        <v>10</v>
      </c>
      <c r="L4236" s="5">
        <f>VLOOKUP(TrendSheetStgData[Population]&amp;TrendSheetStgData[Trend],Threshold[#All],5,FALSE)</f>
        <v>5</v>
      </c>
      <c r="M4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7" spans="1:13" x14ac:dyDescent="0.25">
      <c r="A4237" t="s">
        <v>118</v>
      </c>
      <c r="B4237" t="s">
        <v>118</v>
      </c>
      <c r="C4237" t="s">
        <v>91</v>
      </c>
      <c r="D4237" s="1" t="s">
        <v>107</v>
      </c>
      <c r="E4237" t="s">
        <v>93</v>
      </c>
      <c r="F4237" t="s">
        <v>29</v>
      </c>
      <c r="G4237">
        <v>18</v>
      </c>
      <c r="H4237">
        <v>280.64999999999998</v>
      </c>
      <c r="I4237" s="5">
        <f>IFERROR(VLOOKUP(TrendSheetStgData[Population]&amp;TrendSheetStgData[Cost Basis]&amp;TrendSheetStgData[Period]&amp;TrendSheetStgData[Trend],TrendSheetPrdData[#All],9,FALSE),0)</f>
        <v>280.64999999999998</v>
      </c>
      <c r="J4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7" s="5">
        <f>VLOOKUP(TrendSheetStgData[Population]&amp;TrendSheetStgData[Trend],Threshold[#All],4,FALSE)</f>
        <v>10</v>
      </c>
      <c r="L4237" s="5">
        <f>VLOOKUP(TrendSheetStgData[Population]&amp;TrendSheetStgData[Trend],Threshold[#All],5,FALSE)</f>
        <v>5</v>
      </c>
      <c r="M4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8" spans="1:13" x14ac:dyDescent="0.25">
      <c r="A4238" t="s">
        <v>118</v>
      </c>
      <c r="B4238" t="s">
        <v>118</v>
      </c>
      <c r="C4238" t="s">
        <v>91</v>
      </c>
      <c r="D4238" s="1" t="s">
        <v>108</v>
      </c>
      <c r="E4238" t="s">
        <v>93</v>
      </c>
      <c r="F4238" t="s">
        <v>29</v>
      </c>
      <c r="G4238">
        <v>18</v>
      </c>
      <c r="H4238">
        <v>284.77</v>
      </c>
      <c r="I4238" s="5">
        <f>IFERROR(VLOOKUP(TrendSheetStgData[Population]&amp;TrendSheetStgData[Cost Basis]&amp;TrendSheetStgData[Period]&amp;TrendSheetStgData[Trend],TrendSheetPrdData[#All],9,FALSE),0)</f>
        <v>284.77</v>
      </c>
      <c r="J4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8" s="5">
        <f>VLOOKUP(TrendSheetStgData[Population]&amp;TrendSheetStgData[Trend],Threshold[#All],4,FALSE)</f>
        <v>10</v>
      </c>
      <c r="L4238" s="5">
        <f>VLOOKUP(TrendSheetStgData[Population]&amp;TrendSheetStgData[Trend],Threshold[#All],5,FALSE)</f>
        <v>5</v>
      </c>
      <c r="M4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39" spans="1:13" x14ac:dyDescent="0.25">
      <c r="A4239" t="s">
        <v>118</v>
      </c>
      <c r="B4239" t="s">
        <v>118</v>
      </c>
      <c r="C4239" t="s">
        <v>91</v>
      </c>
      <c r="D4239" s="1" t="s">
        <v>109</v>
      </c>
      <c r="E4239" t="s">
        <v>93</v>
      </c>
      <c r="F4239" t="s">
        <v>29</v>
      </c>
      <c r="G4239">
        <v>18</v>
      </c>
      <c r="H4239">
        <v>275.86</v>
      </c>
      <c r="I4239" s="5">
        <f>IFERROR(VLOOKUP(TrendSheetStgData[Population]&amp;TrendSheetStgData[Cost Basis]&amp;TrendSheetStgData[Period]&amp;TrendSheetStgData[Trend],TrendSheetPrdData[#All],9,FALSE),0)</f>
        <v>275.86</v>
      </c>
      <c r="J4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39" s="5">
        <f>VLOOKUP(TrendSheetStgData[Population]&amp;TrendSheetStgData[Trend],Threshold[#All],4,FALSE)</f>
        <v>10</v>
      </c>
      <c r="L4239" s="5">
        <f>VLOOKUP(TrendSheetStgData[Population]&amp;TrendSheetStgData[Trend],Threshold[#All],5,FALSE)</f>
        <v>5</v>
      </c>
      <c r="M4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0" spans="1:13" x14ac:dyDescent="0.25">
      <c r="A4240" t="s">
        <v>118</v>
      </c>
      <c r="B4240" t="s">
        <v>118</v>
      </c>
      <c r="C4240" t="s">
        <v>91</v>
      </c>
      <c r="D4240" s="1" t="s">
        <v>110</v>
      </c>
      <c r="E4240" t="s">
        <v>93</v>
      </c>
      <c r="F4240" t="s">
        <v>29</v>
      </c>
      <c r="G4240">
        <v>18</v>
      </c>
      <c r="H4240">
        <v>275.86</v>
      </c>
      <c r="I4240" s="5">
        <f>IFERROR(VLOOKUP(TrendSheetStgData[Population]&amp;TrendSheetStgData[Cost Basis]&amp;TrendSheetStgData[Period]&amp;TrendSheetStgData[Trend],TrendSheetPrdData[#All],9,FALSE),0)</f>
        <v>275.36</v>
      </c>
      <c r="J4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0.18158047646717024</v>
      </c>
      <c r="K4240" s="5">
        <f>VLOOKUP(TrendSheetStgData[Population]&amp;TrendSheetStgData[Trend],Threshold[#All],4,FALSE)</f>
        <v>10</v>
      </c>
      <c r="L4240" s="5">
        <f>VLOOKUP(TrendSheetStgData[Population]&amp;TrendSheetStgData[Trend],Threshold[#All],5,FALSE)</f>
        <v>5</v>
      </c>
      <c r="M4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41" spans="1:13" x14ac:dyDescent="0.25">
      <c r="A4241" t="s">
        <v>118</v>
      </c>
      <c r="B4241" t="s">
        <v>118</v>
      </c>
      <c r="C4241" t="s">
        <v>91</v>
      </c>
      <c r="D4241" s="1" t="s">
        <v>111</v>
      </c>
      <c r="E4241" t="s">
        <v>93</v>
      </c>
      <c r="F4241" t="s">
        <v>29</v>
      </c>
      <c r="G4241">
        <v>18</v>
      </c>
      <c r="H4241">
        <v>276.2</v>
      </c>
      <c r="I4241" s="5">
        <f>IFERROR(VLOOKUP(TrendSheetStgData[Population]&amp;TrendSheetStgData[Cost Basis]&amp;TrendSheetStgData[Period]&amp;TrendSheetStgData[Trend],TrendSheetPrdData[#All],9,FALSE),0)</f>
        <v>275</v>
      </c>
      <c r="J4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0.43636363636363223</v>
      </c>
      <c r="K4241" s="5">
        <f>VLOOKUP(TrendSheetStgData[Population]&amp;TrendSheetStgData[Trend],Threshold[#All],4,FALSE)</f>
        <v>10</v>
      </c>
      <c r="L4241" s="5">
        <f>VLOOKUP(TrendSheetStgData[Population]&amp;TrendSheetStgData[Trend],Threshold[#All],5,FALSE)</f>
        <v>5</v>
      </c>
      <c r="M4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42" spans="1:13" x14ac:dyDescent="0.25">
      <c r="A4242" t="s">
        <v>118</v>
      </c>
      <c r="B4242" t="s">
        <v>118</v>
      </c>
      <c r="C4242" t="s">
        <v>91</v>
      </c>
      <c r="D4242" s="1" t="s">
        <v>112</v>
      </c>
      <c r="E4242" t="s">
        <v>113</v>
      </c>
      <c r="F4242" t="s">
        <v>29</v>
      </c>
      <c r="G4242">
        <v>18</v>
      </c>
      <c r="H4242">
        <v>277.13</v>
      </c>
      <c r="I4242" s="5">
        <f>IFERROR(VLOOKUP(TrendSheetStgData[Population]&amp;TrendSheetStgData[Cost Basis]&amp;TrendSheetStgData[Period]&amp;TrendSheetStgData[Trend],TrendSheetPrdData[#All],9,FALSE),0)</f>
        <v>266.62</v>
      </c>
      <c r="J4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3.9419398394719045</v>
      </c>
      <c r="K4242" s="5">
        <f>VLOOKUP(TrendSheetStgData[Population]&amp;TrendSheetStgData[Trend],Threshold[#All],4,FALSE)</f>
        <v>10</v>
      </c>
      <c r="L4242" s="5">
        <f>VLOOKUP(TrendSheetStgData[Population]&amp;TrendSheetStgData[Trend],Threshold[#All],5,FALSE)</f>
        <v>5</v>
      </c>
      <c r="M4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43" spans="1:13" x14ac:dyDescent="0.25">
      <c r="A4243" t="s">
        <v>118</v>
      </c>
      <c r="B4243" t="s">
        <v>118</v>
      </c>
      <c r="C4243" t="s">
        <v>91</v>
      </c>
      <c r="D4243" s="1" t="s">
        <v>114</v>
      </c>
      <c r="E4243" t="s">
        <v>113</v>
      </c>
      <c r="F4243" t="s">
        <v>29</v>
      </c>
      <c r="G4243">
        <v>18</v>
      </c>
      <c r="H4243">
        <v>285.41000000000003</v>
      </c>
      <c r="I4243" s="5">
        <f>IFERROR(VLOOKUP(TrendSheetStgData[Population]&amp;TrendSheetStgData[Cost Basis]&amp;TrendSheetStgData[Period]&amp;TrendSheetStgData[Trend],TrendSheetPrdData[#All],9,FALSE),0)</f>
        <v>0</v>
      </c>
      <c r="J4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243" s="5">
        <f>VLOOKUP(TrendSheetStgData[Population]&amp;TrendSheetStgData[Trend],Threshold[#All],4,FALSE)</f>
        <v>10</v>
      </c>
      <c r="L4243" s="5">
        <f>VLOOKUP(TrendSheetStgData[Population]&amp;TrendSheetStgData[Trend],Threshold[#All],5,FALSE)</f>
        <v>5</v>
      </c>
      <c r="M4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44" spans="1:13" x14ac:dyDescent="0.25">
      <c r="A4244" t="s">
        <v>118</v>
      </c>
      <c r="B4244" t="s">
        <v>118</v>
      </c>
      <c r="C4244" t="s">
        <v>91</v>
      </c>
      <c r="D4244" s="1" t="s">
        <v>92</v>
      </c>
      <c r="E4244" t="s">
        <v>93</v>
      </c>
      <c r="F4244" t="s">
        <v>30</v>
      </c>
      <c r="G4244">
        <v>19</v>
      </c>
      <c r="H4244">
        <v>182</v>
      </c>
      <c r="I4244" s="5">
        <f>IFERROR(VLOOKUP(TrendSheetStgData[Population]&amp;TrendSheetStgData[Cost Basis]&amp;TrendSheetStgData[Period]&amp;TrendSheetStgData[Trend],TrendSheetPrdData[#All],9,FALSE),0)</f>
        <v>182</v>
      </c>
      <c r="J4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4" s="5">
        <f>VLOOKUP(TrendSheetStgData[Population]&amp;TrendSheetStgData[Trend],Threshold[#All],4,FALSE)</f>
        <v>10</v>
      </c>
      <c r="L4244" s="5">
        <f>VLOOKUP(TrendSheetStgData[Population]&amp;TrendSheetStgData[Trend],Threshold[#All],5,FALSE)</f>
        <v>5</v>
      </c>
      <c r="M4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5" spans="1:13" x14ac:dyDescent="0.25">
      <c r="A4245" t="s">
        <v>118</v>
      </c>
      <c r="B4245" t="s">
        <v>118</v>
      </c>
      <c r="C4245" t="s">
        <v>91</v>
      </c>
      <c r="D4245" s="1" t="s">
        <v>94</v>
      </c>
      <c r="E4245" t="s">
        <v>93</v>
      </c>
      <c r="F4245" t="s">
        <v>30</v>
      </c>
      <c r="G4245">
        <v>19</v>
      </c>
      <c r="H4245">
        <v>131</v>
      </c>
      <c r="I4245" s="5">
        <f>IFERROR(VLOOKUP(TrendSheetStgData[Population]&amp;TrendSheetStgData[Cost Basis]&amp;TrendSheetStgData[Period]&amp;TrendSheetStgData[Trend],TrendSheetPrdData[#All],9,FALSE),0)</f>
        <v>131</v>
      </c>
      <c r="J4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5" s="5">
        <f>VLOOKUP(TrendSheetStgData[Population]&amp;TrendSheetStgData[Trend],Threshold[#All],4,FALSE)</f>
        <v>10</v>
      </c>
      <c r="L4245" s="5">
        <f>VLOOKUP(TrendSheetStgData[Population]&amp;TrendSheetStgData[Trend],Threshold[#All],5,FALSE)</f>
        <v>5</v>
      </c>
      <c r="M4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6" spans="1:13" x14ac:dyDescent="0.25">
      <c r="A4246" t="s">
        <v>118</v>
      </c>
      <c r="B4246" t="s">
        <v>118</v>
      </c>
      <c r="C4246" t="s">
        <v>91</v>
      </c>
      <c r="D4246" s="1" t="s">
        <v>95</v>
      </c>
      <c r="E4246" t="s">
        <v>93</v>
      </c>
      <c r="F4246" t="s">
        <v>30</v>
      </c>
      <c r="G4246">
        <v>19</v>
      </c>
      <c r="H4246">
        <v>385</v>
      </c>
      <c r="I4246" s="5">
        <f>IFERROR(VLOOKUP(TrendSheetStgData[Population]&amp;TrendSheetStgData[Cost Basis]&amp;TrendSheetStgData[Period]&amp;TrendSheetStgData[Trend],TrendSheetPrdData[#All],9,FALSE),0)</f>
        <v>385</v>
      </c>
      <c r="J4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6" s="5">
        <f>VLOOKUP(TrendSheetStgData[Population]&amp;TrendSheetStgData[Trend],Threshold[#All],4,FALSE)</f>
        <v>10</v>
      </c>
      <c r="L4246" s="5">
        <f>VLOOKUP(TrendSheetStgData[Population]&amp;TrendSheetStgData[Trend],Threshold[#All],5,FALSE)</f>
        <v>5</v>
      </c>
      <c r="M4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7" spans="1:13" x14ac:dyDescent="0.25">
      <c r="A4247" t="s">
        <v>118</v>
      </c>
      <c r="B4247" t="s">
        <v>118</v>
      </c>
      <c r="C4247" t="s">
        <v>91</v>
      </c>
      <c r="D4247" s="1" t="s">
        <v>96</v>
      </c>
      <c r="E4247" t="s">
        <v>93</v>
      </c>
      <c r="F4247" t="s">
        <v>30</v>
      </c>
      <c r="G4247">
        <v>19</v>
      </c>
      <c r="H4247">
        <v>208</v>
      </c>
      <c r="I4247" s="5">
        <f>IFERROR(VLOOKUP(TrendSheetStgData[Population]&amp;TrendSheetStgData[Cost Basis]&amp;TrendSheetStgData[Period]&amp;TrendSheetStgData[Trend],TrendSheetPrdData[#All],9,FALSE),0)</f>
        <v>208</v>
      </c>
      <c r="J4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7" s="5">
        <f>VLOOKUP(TrendSheetStgData[Population]&amp;TrendSheetStgData[Trend],Threshold[#All],4,FALSE)</f>
        <v>10</v>
      </c>
      <c r="L4247" s="5">
        <f>VLOOKUP(TrendSheetStgData[Population]&amp;TrendSheetStgData[Trend],Threshold[#All],5,FALSE)</f>
        <v>5</v>
      </c>
      <c r="M4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8" spans="1:13" x14ac:dyDescent="0.25">
      <c r="A4248" t="s">
        <v>118</v>
      </c>
      <c r="B4248" t="s">
        <v>118</v>
      </c>
      <c r="C4248" t="s">
        <v>91</v>
      </c>
      <c r="D4248" s="1" t="s">
        <v>97</v>
      </c>
      <c r="E4248" t="s">
        <v>93</v>
      </c>
      <c r="F4248" t="s">
        <v>30</v>
      </c>
      <c r="G4248">
        <v>19</v>
      </c>
      <c r="H4248">
        <v>181</v>
      </c>
      <c r="I4248" s="5">
        <f>IFERROR(VLOOKUP(TrendSheetStgData[Population]&amp;TrendSheetStgData[Cost Basis]&amp;TrendSheetStgData[Period]&amp;TrendSheetStgData[Trend],TrendSheetPrdData[#All],9,FALSE),0)</f>
        <v>181</v>
      </c>
      <c r="J4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8" s="5">
        <f>VLOOKUP(TrendSheetStgData[Population]&amp;TrendSheetStgData[Trend],Threshold[#All],4,FALSE)</f>
        <v>10</v>
      </c>
      <c r="L4248" s="5">
        <f>VLOOKUP(TrendSheetStgData[Population]&amp;TrendSheetStgData[Trend],Threshold[#All],5,FALSE)</f>
        <v>5</v>
      </c>
      <c r="M4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49" spans="1:13" x14ac:dyDescent="0.25">
      <c r="A4249" t="s">
        <v>118</v>
      </c>
      <c r="B4249" t="s">
        <v>118</v>
      </c>
      <c r="C4249" t="s">
        <v>91</v>
      </c>
      <c r="D4249" s="1" t="s">
        <v>98</v>
      </c>
      <c r="E4249" t="s">
        <v>93</v>
      </c>
      <c r="F4249" t="s">
        <v>30</v>
      </c>
      <c r="G4249">
        <v>19</v>
      </c>
      <c r="H4249">
        <v>98</v>
      </c>
      <c r="I4249" s="5">
        <f>IFERROR(VLOOKUP(TrendSheetStgData[Population]&amp;TrendSheetStgData[Cost Basis]&amp;TrendSheetStgData[Period]&amp;TrendSheetStgData[Trend],TrendSheetPrdData[#All],9,FALSE),0)</f>
        <v>98</v>
      </c>
      <c r="J4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49" s="5">
        <f>VLOOKUP(TrendSheetStgData[Population]&amp;TrendSheetStgData[Trend],Threshold[#All],4,FALSE)</f>
        <v>10</v>
      </c>
      <c r="L4249" s="5">
        <f>VLOOKUP(TrendSheetStgData[Population]&amp;TrendSheetStgData[Trend],Threshold[#All],5,FALSE)</f>
        <v>5</v>
      </c>
      <c r="M4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0" spans="1:13" x14ac:dyDescent="0.25">
      <c r="A4250" t="s">
        <v>118</v>
      </c>
      <c r="B4250" t="s">
        <v>118</v>
      </c>
      <c r="C4250" t="s">
        <v>91</v>
      </c>
      <c r="D4250" s="1" t="s">
        <v>99</v>
      </c>
      <c r="E4250" t="s">
        <v>93</v>
      </c>
      <c r="F4250" t="s">
        <v>30</v>
      </c>
      <c r="G4250">
        <v>19</v>
      </c>
      <c r="H4250">
        <v>399</v>
      </c>
      <c r="I4250" s="5">
        <f>IFERROR(VLOOKUP(TrendSheetStgData[Population]&amp;TrendSheetStgData[Cost Basis]&amp;TrendSheetStgData[Period]&amp;TrendSheetStgData[Trend],TrendSheetPrdData[#All],9,FALSE),0)</f>
        <v>345</v>
      </c>
      <c r="J4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15.65217391304348</v>
      </c>
      <c r="K4250" s="5">
        <f>VLOOKUP(TrendSheetStgData[Population]&amp;TrendSheetStgData[Trend],Threshold[#All],4,FALSE)</f>
        <v>10</v>
      </c>
      <c r="L4250" s="5">
        <f>VLOOKUP(TrendSheetStgData[Population]&amp;TrendSheetStgData[Trend],Threshold[#All],5,FALSE)</f>
        <v>5</v>
      </c>
      <c r="M4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51" spans="1:13" x14ac:dyDescent="0.25">
      <c r="A4251" t="s">
        <v>118</v>
      </c>
      <c r="B4251" t="s">
        <v>118</v>
      </c>
      <c r="C4251" t="s">
        <v>91</v>
      </c>
      <c r="D4251" s="1" t="s">
        <v>100</v>
      </c>
      <c r="E4251" t="s">
        <v>93</v>
      </c>
      <c r="F4251" t="s">
        <v>30</v>
      </c>
      <c r="G4251">
        <v>19</v>
      </c>
      <c r="H4251">
        <v>163</v>
      </c>
      <c r="I4251" s="5">
        <f>IFERROR(VLOOKUP(TrendSheetStgData[Population]&amp;TrendSheetStgData[Cost Basis]&amp;TrendSheetStgData[Period]&amp;TrendSheetStgData[Trend],TrendSheetPrdData[#All],9,FALSE),0)</f>
        <v>163</v>
      </c>
      <c r="J4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1" s="5">
        <f>VLOOKUP(TrendSheetStgData[Population]&amp;TrendSheetStgData[Trend],Threshold[#All],4,FALSE)</f>
        <v>10</v>
      </c>
      <c r="L4251" s="5">
        <f>VLOOKUP(TrendSheetStgData[Population]&amp;TrendSheetStgData[Trend],Threshold[#All],5,FALSE)</f>
        <v>5</v>
      </c>
      <c r="M4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2" spans="1:13" x14ac:dyDescent="0.25">
      <c r="A4252" t="s">
        <v>118</v>
      </c>
      <c r="B4252" t="s">
        <v>118</v>
      </c>
      <c r="C4252" t="s">
        <v>91</v>
      </c>
      <c r="D4252" s="1" t="s">
        <v>101</v>
      </c>
      <c r="E4252" t="s">
        <v>93</v>
      </c>
      <c r="F4252" t="s">
        <v>30</v>
      </c>
      <c r="G4252">
        <v>19</v>
      </c>
      <c r="H4252">
        <v>114</v>
      </c>
      <c r="I4252" s="5">
        <f>IFERROR(VLOOKUP(TrendSheetStgData[Population]&amp;TrendSheetStgData[Cost Basis]&amp;TrendSheetStgData[Period]&amp;TrendSheetStgData[Trend],TrendSheetPrdData[#All],9,FALSE),0)</f>
        <v>114</v>
      </c>
      <c r="J4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2" s="5">
        <f>VLOOKUP(TrendSheetStgData[Population]&amp;TrendSheetStgData[Trend],Threshold[#All],4,FALSE)</f>
        <v>10</v>
      </c>
      <c r="L4252" s="5">
        <f>VLOOKUP(TrendSheetStgData[Population]&amp;TrendSheetStgData[Trend],Threshold[#All],5,FALSE)</f>
        <v>5</v>
      </c>
      <c r="M4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3" spans="1:13" x14ac:dyDescent="0.25">
      <c r="A4253" t="s">
        <v>118</v>
      </c>
      <c r="B4253" t="s">
        <v>118</v>
      </c>
      <c r="C4253" t="s">
        <v>91</v>
      </c>
      <c r="D4253" s="1" t="s">
        <v>102</v>
      </c>
      <c r="E4253" t="s">
        <v>93</v>
      </c>
      <c r="F4253" t="s">
        <v>30</v>
      </c>
      <c r="G4253">
        <v>19</v>
      </c>
      <c r="H4253">
        <v>29</v>
      </c>
      <c r="I4253" s="5">
        <f>IFERROR(VLOOKUP(TrendSheetStgData[Population]&amp;TrendSheetStgData[Cost Basis]&amp;TrendSheetStgData[Period]&amp;TrendSheetStgData[Trend],TrendSheetPrdData[#All],9,FALSE),0)</f>
        <v>29</v>
      </c>
      <c r="J4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3" s="5">
        <f>VLOOKUP(TrendSheetStgData[Population]&amp;TrendSheetStgData[Trend],Threshold[#All],4,FALSE)</f>
        <v>10</v>
      </c>
      <c r="L4253" s="5">
        <f>VLOOKUP(TrendSheetStgData[Population]&amp;TrendSheetStgData[Trend],Threshold[#All],5,FALSE)</f>
        <v>5</v>
      </c>
      <c r="M4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4" spans="1:13" x14ac:dyDescent="0.25">
      <c r="A4254" t="s">
        <v>118</v>
      </c>
      <c r="B4254" t="s">
        <v>118</v>
      </c>
      <c r="C4254" t="s">
        <v>91</v>
      </c>
      <c r="D4254" s="1" t="s">
        <v>103</v>
      </c>
      <c r="E4254" t="s">
        <v>93</v>
      </c>
      <c r="F4254" t="s">
        <v>30</v>
      </c>
      <c r="G4254">
        <v>19</v>
      </c>
      <c r="H4254">
        <v>2</v>
      </c>
      <c r="I4254" s="5">
        <f>IFERROR(VLOOKUP(TrendSheetStgData[Population]&amp;TrendSheetStgData[Cost Basis]&amp;TrendSheetStgData[Period]&amp;TrendSheetStgData[Trend],TrendSheetPrdData[#All],9,FALSE),0)</f>
        <v>2</v>
      </c>
      <c r="J4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4" s="5">
        <f>VLOOKUP(TrendSheetStgData[Population]&amp;TrendSheetStgData[Trend],Threshold[#All],4,FALSE)</f>
        <v>10</v>
      </c>
      <c r="L4254" s="5">
        <f>VLOOKUP(TrendSheetStgData[Population]&amp;TrendSheetStgData[Trend],Threshold[#All],5,FALSE)</f>
        <v>5</v>
      </c>
      <c r="M4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5" spans="1:13" x14ac:dyDescent="0.25">
      <c r="A4255" t="s">
        <v>118</v>
      </c>
      <c r="B4255" t="s">
        <v>118</v>
      </c>
      <c r="C4255" t="s">
        <v>91</v>
      </c>
      <c r="D4255" s="1" t="s">
        <v>104</v>
      </c>
      <c r="E4255" t="s">
        <v>93</v>
      </c>
      <c r="F4255" t="s">
        <v>30</v>
      </c>
      <c r="G4255">
        <v>19</v>
      </c>
      <c r="H4255">
        <v>79</v>
      </c>
      <c r="I4255" s="5">
        <f>IFERROR(VLOOKUP(TrendSheetStgData[Population]&amp;TrendSheetStgData[Cost Basis]&amp;TrendSheetStgData[Period]&amp;TrendSheetStgData[Trend],TrendSheetPrdData[#All],9,FALSE),0)</f>
        <v>79</v>
      </c>
      <c r="J4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5" s="5">
        <f>VLOOKUP(TrendSheetStgData[Population]&amp;TrendSheetStgData[Trend],Threshold[#All],4,FALSE)</f>
        <v>10</v>
      </c>
      <c r="L4255" s="5">
        <f>VLOOKUP(TrendSheetStgData[Population]&amp;TrendSheetStgData[Trend],Threshold[#All],5,FALSE)</f>
        <v>5</v>
      </c>
      <c r="M4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6" spans="1:13" x14ac:dyDescent="0.25">
      <c r="A4256" t="s">
        <v>118</v>
      </c>
      <c r="B4256" t="s">
        <v>118</v>
      </c>
      <c r="C4256" t="s">
        <v>91</v>
      </c>
      <c r="D4256" s="1" t="s">
        <v>105</v>
      </c>
      <c r="E4256" t="s">
        <v>93</v>
      </c>
      <c r="F4256" t="s">
        <v>30</v>
      </c>
      <c r="G4256">
        <v>19</v>
      </c>
      <c r="H4256">
        <v>47</v>
      </c>
      <c r="I4256" s="5">
        <f>IFERROR(VLOOKUP(TrendSheetStgData[Population]&amp;TrendSheetStgData[Cost Basis]&amp;TrendSheetStgData[Period]&amp;TrendSheetStgData[Trend],TrendSheetPrdData[#All],9,FALSE),0)</f>
        <v>47</v>
      </c>
      <c r="J4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6" s="5">
        <f>VLOOKUP(TrendSheetStgData[Population]&amp;TrendSheetStgData[Trend],Threshold[#All],4,FALSE)</f>
        <v>10</v>
      </c>
      <c r="L4256" s="5">
        <f>VLOOKUP(TrendSheetStgData[Population]&amp;TrendSheetStgData[Trend],Threshold[#All],5,FALSE)</f>
        <v>5</v>
      </c>
      <c r="M4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7" spans="1:13" x14ac:dyDescent="0.25">
      <c r="A4257" t="s">
        <v>118</v>
      </c>
      <c r="B4257" t="s">
        <v>118</v>
      </c>
      <c r="C4257" t="s">
        <v>91</v>
      </c>
      <c r="D4257" s="1" t="s">
        <v>106</v>
      </c>
      <c r="E4257" t="s">
        <v>93</v>
      </c>
      <c r="F4257" t="s">
        <v>30</v>
      </c>
      <c r="G4257">
        <v>19</v>
      </c>
      <c r="H4257">
        <v>24</v>
      </c>
      <c r="I4257" s="5">
        <f>IFERROR(VLOOKUP(TrendSheetStgData[Population]&amp;TrendSheetStgData[Cost Basis]&amp;TrendSheetStgData[Period]&amp;TrendSheetStgData[Trend],TrendSheetPrdData[#All],9,FALSE),0)</f>
        <v>24</v>
      </c>
      <c r="J4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7" s="5">
        <f>VLOOKUP(TrendSheetStgData[Population]&amp;TrendSheetStgData[Trend],Threshold[#All],4,FALSE)</f>
        <v>10</v>
      </c>
      <c r="L4257" s="5">
        <f>VLOOKUP(TrendSheetStgData[Population]&amp;TrendSheetStgData[Trend],Threshold[#All],5,FALSE)</f>
        <v>5</v>
      </c>
      <c r="M4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58" spans="1:13" x14ac:dyDescent="0.25">
      <c r="A4258" t="s">
        <v>118</v>
      </c>
      <c r="B4258" t="s">
        <v>118</v>
      </c>
      <c r="C4258" t="s">
        <v>91</v>
      </c>
      <c r="D4258" s="1" t="s">
        <v>107</v>
      </c>
      <c r="E4258" t="s">
        <v>93</v>
      </c>
      <c r="F4258" t="s">
        <v>30</v>
      </c>
      <c r="G4258">
        <v>19</v>
      </c>
      <c r="H4258">
        <v>43</v>
      </c>
      <c r="I4258" s="5">
        <f>IFERROR(VLOOKUP(TrendSheetStgData[Population]&amp;TrendSheetStgData[Cost Basis]&amp;TrendSheetStgData[Period]&amp;TrendSheetStgData[Trend],TrendSheetPrdData[#All],9,FALSE),0)</f>
        <v>42</v>
      </c>
      <c r="J4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2.3809523809523809</v>
      </c>
      <c r="K4258" s="5">
        <f>VLOOKUP(TrendSheetStgData[Population]&amp;TrendSheetStgData[Trend],Threshold[#All],4,FALSE)</f>
        <v>10</v>
      </c>
      <c r="L4258" s="5">
        <f>VLOOKUP(TrendSheetStgData[Population]&amp;TrendSheetStgData[Trend],Threshold[#All],5,FALSE)</f>
        <v>5</v>
      </c>
      <c r="M4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59" spans="1:13" x14ac:dyDescent="0.25">
      <c r="A4259" t="s">
        <v>118</v>
      </c>
      <c r="B4259" t="s">
        <v>118</v>
      </c>
      <c r="C4259" t="s">
        <v>91</v>
      </c>
      <c r="D4259" s="1" t="s">
        <v>108</v>
      </c>
      <c r="E4259" t="s">
        <v>93</v>
      </c>
      <c r="F4259" t="s">
        <v>30</v>
      </c>
      <c r="G4259">
        <v>19</v>
      </c>
      <c r="H4259">
        <v>27</v>
      </c>
      <c r="I4259" s="5">
        <f>IFERROR(VLOOKUP(TrendSheetStgData[Population]&amp;TrendSheetStgData[Cost Basis]&amp;TrendSheetStgData[Period]&amp;TrendSheetStgData[Trend],TrendSheetPrdData[#All],9,FALSE),0)</f>
        <v>27</v>
      </c>
      <c r="J4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59" s="5">
        <f>VLOOKUP(TrendSheetStgData[Population]&amp;TrendSheetStgData[Trend],Threshold[#All],4,FALSE)</f>
        <v>10</v>
      </c>
      <c r="L4259" s="5">
        <f>VLOOKUP(TrendSheetStgData[Population]&amp;TrendSheetStgData[Trend],Threshold[#All],5,FALSE)</f>
        <v>5</v>
      </c>
      <c r="M4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60" spans="1:13" x14ac:dyDescent="0.25">
      <c r="A4260" t="s">
        <v>118</v>
      </c>
      <c r="B4260" t="s">
        <v>118</v>
      </c>
      <c r="C4260" t="s">
        <v>91</v>
      </c>
      <c r="D4260" s="1" t="s">
        <v>109</v>
      </c>
      <c r="E4260" t="s">
        <v>93</v>
      </c>
      <c r="F4260" t="s">
        <v>30</v>
      </c>
      <c r="G4260">
        <v>19</v>
      </c>
      <c r="H4260">
        <v>39</v>
      </c>
      <c r="I4260" s="5">
        <f>IFERROR(VLOOKUP(TrendSheetStgData[Population]&amp;TrendSheetStgData[Cost Basis]&amp;TrendSheetStgData[Period]&amp;TrendSheetStgData[Trend],TrendSheetPrdData[#All],9,FALSE),0)</f>
        <v>38</v>
      </c>
      <c r="J4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2.6315789473684208</v>
      </c>
      <c r="K4260" s="5">
        <f>VLOOKUP(TrendSheetStgData[Population]&amp;TrendSheetStgData[Trend],Threshold[#All],4,FALSE)</f>
        <v>10</v>
      </c>
      <c r="L4260" s="5">
        <f>VLOOKUP(TrendSheetStgData[Population]&amp;TrendSheetStgData[Trend],Threshold[#All],5,FALSE)</f>
        <v>5</v>
      </c>
      <c r="M4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61" spans="1:13" x14ac:dyDescent="0.25">
      <c r="A4261" t="s">
        <v>118</v>
      </c>
      <c r="B4261" t="s">
        <v>118</v>
      </c>
      <c r="C4261" t="s">
        <v>91</v>
      </c>
      <c r="D4261" s="1" t="s">
        <v>110</v>
      </c>
      <c r="E4261" t="s">
        <v>93</v>
      </c>
      <c r="F4261" t="s">
        <v>30</v>
      </c>
      <c r="G4261">
        <v>19</v>
      </c>
      <c r="H4261">
        <v>243</v>
      </c>
      <c r="I4261" s="5">
        <f>IFERROR(VLOOKUP(TrendSheetStgData[Population]&amp;TrendSheetStgData[Cost Basis]&amp;TrendSheetStgData[Period]&amp;TrendSheetStgData[Trend],TrendSheetPrdData[#All],9,FALSE),0)</f>
        <v>176</v>
      </c>
      <c r="J4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38.06818181818182</v>
      </c>
      <c r="K4261" s="5">
        <f>VLOOKUP(TrendSheetStgData[Population]&amp;TrendSheetStgData[Trend],Threshold[#All],4,FALSE)</f>
        <v>10</v>
      </c>
      <c r="L4261" s="5">
        <f>VLOOKUP(TrendSheetStgData[Population]&amp;TrendSheetStgData[Trend],Threshold[#All],5,FALSE)</f>
        <v>5</v>
      </c>
      <c r="M4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62" spans="1:13" x14ac:dyDescent="0.25">
      <c r="A4262" t="s">
        <v>118</v>
      </c>
      <c r="B4262" t="s">
        <v>118</v>
      </c>
      <c r="C4262" t="s">
        <v>91</v>
      </c>
      <c r="D4262" s="1" t="s">
        <v>111</v>
      </c>
      <c r="E4262" t="s">
        <v>93</v>
      </c>
      <c r="F4262" t="s">
        <v>30</v>
      </c>
      <c r="G4262">
        <v>19</v>
      </c>
      <c r="H4262">
        <v>78</v>
      </c>
      <c r="I4262" s="5">
        <f>IFERROR(VLOOKUP(TrendSheetStgData[Population]&amp;TrendSheetStgData[Cost Basis]&amp;TrendSheetStgData[Period]&amp;TrendSheetStgData[Trend],TrendSheetPrdData[#All],9,FALSE),0)</f>
        <v>27</v>
      </c>
      <c r="J4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188.88888888888889</v>
      </c>
      <c r="K4262" s="5">
        <f>VLOOKUP(TrendSheetStgData[Population]&amp;TrendSheetStgData[Trend],Threshold[#All],4,FALSE)</f>
        <v>10</v>
      </c>
      <c r="L4262" s="5">
        <f>VLOOKUP(TrendSheetStgData[Population]&amp;TrendSheetStgData[Trend],Threshold[#All],5,FALSE)</f>
        <v>5</v>
      </c>
      <c r="M4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63" spans="1:13" x14ac:dyDescent="0.25">
      <c r="A4263" t="s">
        <v>118</v>
      </c>
      <c r="B4263" t="s">
        <v>118</v>
      </c>
      <c r="C4263" t="s">
        <v>91</v>
      </c>
      <c r="D4263" s="1" t="s">
        <v>112</v>
      </c>
      <c r="E4263" t="s">
        <v>113</v>
      </c>
      <c r="F4263" t="s">
        <v>30</v>
      </c>
      <c r="G4263">
        <v>19</v>
      </c>
      <c r="H4263">
        <v>27</v>
      </c>
      <c r="I4263" s="5">
        <f>IFERROR(VLOOKUP(TrendSheetStgData[Population]&amp;TrendSheetStgData[Cost Basis]&amp;TrendSheetStgData[Period]&amp;TrendSheetStgData[Trend],TrendSheetPrdData[#All],9,FALSE),0)</f>
        <v>14</v>
      </c>
      <c r="J4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92.857142857142861</v>
      </c>
      <c r="K4263" s="5">
        <f>VLOOKUP(TrendSheetStgData[Population]&amp;TrendSheetStgData[Trend],Threshold[#All],4,FALSE)</f>
        <v>10</v>
      </c>
      <c r="L4263" s="5">
        <f>VLOOKUP(TrendSheetStgData[Population]&amp;TrendSheetStgData[Trend],Threshold[#All],5,FALSE)</f>
        <v>5</v>
      </c>
      <c r="M4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64" spans="1:13" x14ac:dyDescent="0.25">
      <c r="A4264" t="s">
        <v>118</v>
      </c>
      <c r="B4264" t="s">
        <v>118</v>
      </c>
      <c r="C4264" t="s">
        <v>91</v>
      </c>
      <c r="D4264" s="1" t="s">
        <v>114</v>
      </c>
      <c r="E4264" t="s">
        <v>113</v>
      </c>
      <c r="F4264" t="s">
        <v>30</v>
      </c>
      <c r="G4264">
        <v>19</v>
      </c>
      <c r="H4264">
        <v>4</v>
      </c>
      <c r="I4264" s="5">
        <f>IFERROR(VLOOKUP(TrendSheetStgData[Population]&amp;TrendSheetStgData[Cost Basis]&amp;TrendSheetStgData[Period]&amp;TrendSheetStgData[Trend],TrendSheetPrdData[#All],9,FALSE),0)</f>
        <v>0</v>
      </c>
      <c r="J4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264" s="5">
        <f>VLOOKUP(TrendSheetStgData[Population]&amp;TrendSheetStgData[Trend],Threshold[#All],4,FALSE)</f>
        <v>10</v>
      </c>
      <c r="L4264" s="5">
        <f>VLOOKUP(TrendSheetStgData[Population]&amp;TrendSheetStgData[Trend],Threshold[#All],5,FALSE)</f>
        <v>5</v>
      </c>
      <c r="M4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65" spans="1:13" x14ac:dyDescent="0.25">
      <c r="A4265" t="s">
        <v>118</v>
      </c>
      <c r="B4265" t="s">
        <v>118</v>
      </c>
      <c r="C4265" t="s">
        <v>91</v>
      </c>
      <c r="D4265" s="1" t="s">
        <v>92</v>
      </c>
      <c r="E4265" t="s">
        <v>93</v>
      </c>
      <c r="F4265" t="s">
        <v>31</v>
      </c>
      <c r="G4265">
        <v>20</v>
      </c>
      <c r="H4265">
        <v>615</v>
      </c>
      <c r="I4265" s="5">
        <f>IFERROR(VLOOKUP(TrendSheetStgData[Population]&amp;TrendSheetStgData[Cost Basis]&amp;TrendSheetStgData[Period]&amp;TrendSheetStgData[Trend],TrendSheetPrdData[#All],9,FALSE),0)</f>
        <v>615</v>
      </c>
      <c r="J4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65" s="5">
        <f>VLOOKUP(TrendSheetStgData[Population]&amp;TrendSheetStgData[Trend],Threshold[#All],4,FALSE)</f>
        <v>10</v>
      </c>
      <c r="L4265" s="5">
        <f>VLOOKUP(TrendSheetStgData[Population]&amp;TrendSheetStgData[Trend],Threshold[#All],5,FALSE)</f>
        <v>5</v>
      </c>
      <c r="M4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66" spans="1:13" x14ac:dyDescent="0.25">
      <c r="A4266" t="s">
        <v>118</v>
      </c>
      <c r="B4266" t="s">
        <v>118</v>
      </c>
      <c r="C4266" t="s">
        <v>91</v>
      </c>
      <c r="D4266" s="1" t="s">
        <v>94</v>
      </c>
      <c r="E4266" t="s">
        <v>93</v>
      </c>
      <c r="F4266" t="s">
        <v>31</v>
      </c>
      <c r="G4266">
        <v>20</v>
      </c>
      <c r="H4266">
        <v>594</v>
      </c>
      <c r="I4266" s="5">
        <f>IFERROR(VLOOKUP(TrendSheetStgData[Population]&amp;TrendSheetStgData[Cost Basis]&amp;TrendSheetStgData[Period]&amp;TrendSheetStgData[Trend],TrendSheetPrdData[#All],9,FALSE),0)</f>
        <v>594</v>
      </c>
      <c r="J4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66" s="5">
        <f>VLOOKUP(TrendSheetStgData[Population]&amp;TrendSheetStgData[Trend],Threshold[#All],4,FALSE)</f>
        <v>10</v>
      </c>
      <c r="L4266" s="5">
        <f>VLOOKUP(TrendSheetStgData[Population]&amp;TrendSheetStgData[Trend],Threshold[#All],5,FALSE)</f>
        <v>5</v>
      </c>
      <c r="M4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67" spans="1:13" x14ac:dyDescent="0.25">
      <c r="A4267" t="s">
        <v>118</v>
      </c>
      <c r="B4267" t="s">
        <v>118</v>
      </c>
      <c r="C4267" t="s">
        <v>91</v>
      </c>
      <c r="D4267" s="1" t="s">
        <v>95</v>
      </c>
      <c r="E4267" t="s">
        <v>93</v>
      </c>
      <c r="F4267" t="s">
        <v>31</v>
      </c>
      <c r="G4267">
        <v>20</v>
      </c>
      <c r="H4267">
        <v>774</v>
      </c>
      <c r="I4267" s="5">
        <f>IFERROR(VLOOKUP(TrendSheetStgData[Population]&amp;TrendSheetStgData[Cost Basis]&amp;TrendSheetStgData[Period]&amp;TrendSheetStgData[Trend],TrendSheetPrdData[#All],9,FALSE),0)</f>
        <v>756</v>
      </c>
      <c r="J4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2.3809523809523809</v>
      </c>
      <c r="K4267" s="5">
        <f>VLOOKUP(TrendSheetStgData[Population]&amp;TrendSheetStgData[Trend],Threshold[#All],4,FALSE)</f>
        <v>10</v>
      </c>
      <c r="L4267" s="5">
        <f>VLOOKUP(TrendSheetStgData[Population]&amp;TrendSheetStgData[Trend],Threshold[#All],5,FALSE)</f>
        <v>5</v>
      </c>
      <c r="M4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68" spans="1:13" x14ac:dyDescent="0.25">
      <c r="A4268" t="s">
        <v>118</v>
      </c>
      <c r="B4268" t="s">
        <v>118</v>
      </c>
      <c r="C4268" t="s">
        <v>91</v>
      </c>
      <c r="D4268" s="1" t="s">
        <v>96</v>
      </c>
      <c r="E4268" t="s">
        <v>93</v>
      </c>
      <c r="F4268" t="s">
        <v>31</v>
      </c>
      <c r="G4268">
        <v>20</v>
      </c>
      <c r="H4268">
        <v>693</v>
      </c>
      <c r="I4268" s="5">
        <f>IFERROR(VLOOKUP(TrendSheetStgData[Population]&amp;TrendSheetStgData[Cost Basis]&amp;TrendSheetStgData[Period]&amp;TrendSheetStgData[Trend],TrendSheetPrdData[#All],9,FALSE),0)</f>
        <v>690</v>
      </c>
      <c r="J4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0.43478260869565216</v>
      </c>
      <c r="K4268" s="5">
        <f>VLOOKUP(TrendSheetStgData[Population]&amp;TrendSheetStgData[Trend],Threshold[#All],4,FALSE)</f>
        <v>10</v>
      </c>
      <c r="L4268" s="5">
        <f>VLOOKUP(TrendSheetStgData[Population]&amp;TrendSheetStgData[Trend],Threshold[#All],5,FALSE)</f>
        <v>5</v>
      </c>
      <c r="M4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69" spans="1:13" x14ac:dyDescent="0.25">
      <c r="A4269" t="s">
        <v>118</v>
      </c>
      <c r="B4269" t="s">
        <v>118</v>
      </c>
      <c r="C4269" t="s">
        <v>91</v>
      </c>
      <c r="D4269" s="1" t="s">
        <v>97</v>
      </c>
      <c r="E4269" t="s">
        <v>93</v>
      </c>
      <c r="F4269" t="s">
        <v>31</v>
      </c>
      <c r="G4269">
        <v>20</v>
      </c>
      <c r="H4269">
        <v>796</v>
      </c>
      <c r="I4269" s="5">
        <f>IFERROR(VLOOKUP(TrendSheetStgData[Population]&amp;TrendSheetStgData[Cost Basis]&amp;TrendSheetStgData[Period]&amp;TrendSheetStgData[Trend],TrendSheetPrdData[#All],9,FALSE),0)</f>
        <v>796</v>
      </c>
      <c r="J4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69" s="5">
        <f>VLOOKUP(TrendSheetStgData[Population]&amp;TrendSheetStgData[Trend],Threshold[#All],4,FALSE)</f>
        <v>10</v>
      </c>
      <c r="L4269" s="5">
        <f>VLOOKUP(TrendSheetStgData[Population]&amp;TrendSheetStgData[Trend],Threshold[#All],5,FALSE)</f>
        <v>5</v>
      </c>
      <c r="M4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0" spans="1:13" x14ac:dyDescent="0.25">
      <c r="A4270" t="s">
        <v>118</v>
      </c>
      <c r="B4270" t="s">
        <v>118</v>
      </c>
      <c r="C4270" t="s">
        <v>91</v>
      </c>
      <c r="D4270" s="1" t="s">
        <v>98</v>
      </c>
      <c r="E4270" t="s">
        <v>93</v>
      </c>
      <c r="F4270" t="s">
        <v>31</v>
      </c>
      <c r="G4270">
        <v>20</v>
      </c>
      <c r="H4270">
        <v>1004</v>
      </c>
      <c r="I4270" s="5">
        <f>IFERROR(VLOOKUP(TrendSheetStgData[Population]&amp;TrendSheetStgData[Cost Basis]&amp;TrendSheetStgData[Period]&amp;TrendSheetStgData[Trend],TrendSheetPrdData[#All],9,FALSE),0)</f>
        <v>1004</v>
      </c>
      <c r="J4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0" s="5">
        <f>VLOOKUP(TrendSheetStgData[Population]&amp;TrendSheetStgData[Trend],Threshold[#All],4,FALSE)</f>
        <v>10</v>
      </c>
      <c r="L4270" s="5">
        <f>VLOOKUP(TrendSheetStgData[Population]&amp;TrendSheetStgData[Trend],Threshold[#All],5,FALSE)</f>
        <v>5</v>
      </c>
      <c r="M4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1" spans="1:13" x14ac:dyDescent="0.25">
      <c r="A4271" t="s">
        <v>118</v>
      </c>
      <c r="B4271" t="s">
        <v>118</v>
      </c>
      <c r="C4271" t="s">
        <v>91</v>
      </c>
      <c r="D4271" s="1" t="s">
        <v>99</v>
      </c>
      <c r="E4271" t="s">
        <v>93</v>
      </c>
      <c r="F4271" t="s">
        <v>31</v>
      </c>
      <c r="G4271">
        <v>20</v>
      </c>
      <c r="H4271">
        <v>1012</v>
      </c>
      <c r="I4271" s="5">
        <f>IFERROR(VLOOKUP(TrendSheetStgData[Population]&amp;TrendSheetStgData[Cost Basis]&amp;TrendSheetStgData[Period]&amp;TrendSheetStgData[Trend],TrendSheetPrdData[#All],9,FALSE),0)</f>
        <v>1012</v>
      </c>
      <c r="J4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1" s="5">
        <f>VLOOKUP(TrendSheetStgData[Population]&amp;TrendSheetStgData[Trend],Threshold[#All],4,FALSE)</f>
        <v>10</v>
      </c>
      <c r="L4271" s="5">
        <f>VLOOKUP(TrendSheetStgData[Population]&amp;TrendSheetStgData[Trend],Threshold[#All],5,FALSE)</f>
        <v>5</v>
      </c>
      <c r="M4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2" spans="1:13" x14ac:dyDescent="0.25">
      <c r="A4272" t="s">
        <v>118</v>
      </c>
      <c r="B4272" t="s">
        <v>118</v>
      </c>
      <c r="C4272" t="s">
        <v>91</v>
      </c>
      <c r="D4272" s="1" t="s">
        <v>100</v>
      </c>
      <c r="E4272" t="s">
        <v>93</v>
      </c>
      <c r="F4272" t="s">
        <v>31</v>
      </c>
      <c r="G4272">
        <v>20</v>
      </c>
      <c r="H4272">
        <v>1128</v>
      </c>
      <c r="I4272" s="5">
        <f>IFERROR(VLOOKUP(TrendSheetStgData[Population]&amp;TrendSheetStgData[Cost Basis]&amp;TrendSheetStgData[Period]&amp;TrendSheetStgData[Trend],TrendSheetPrdData[#All],9,FALSE),0)</f>
        <v>1127</v>
      </c>
      <c r="J4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8.8731144631765749E-2</v>
      </c>
      <c r="K4272" s="5">
        <f>VLOOKUP(TrendSheetStgData[Population]&amp;TrendSheetStgData[Trend],Threshold[#All],4,FALSE)</f>
        <v>10</v>
      </c>
      <c r="L4272" s="5">
        <f>VLOOKUP(TrendSheetStgData[Population]&amp;TrendSheetStgData[Trend],Threshold[#All],5,FALSE)</f>
        <v>5</v>
      </c>
      <c r="M4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73" spans="1:13" x14ac:dyDescent="0.25">
      <c r="A4273" t="s">
        <v>118</v>
      </c>
      <c r="B4273" t="s">
        <v>118</v>
      </c>
      <c r="C4273" t="s">
        <v>91</v>
      </c>
      <c r="D4273" s="1" t="s">
        <v>101</v>
      </c>
      <c r="E4273" t="s">
        <v>93</v>
      </c>
      <c r="F4273" t="s">
        <v>31</v>
      </c>
      <c r="G4273">
        <v>20</v>
      </c>
      <c r="H4273">
        <v>1083</v>
      </c>
      <c r="I4273" s="5">
        <f>IFERROR(VLOOKUP(TrendSheetStgData[Population]&amp;TrendSheetStgData[Cost Basis]&amp;TrendSheetStgData[Period]&amp;TrendSheetStgData[Trend],TrendSheetPrdData[#All],9,FALSE),0)</f>
        <v>1083</v>
      </c>
      <c r="J4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3" s="5">
        <f>VLOOKUP(TrendSheetStgData[Population]&amp;TrendSheetStgData[Trend],Threshold[#All],4,FALSE)</f>
        <v>10</v>
      </c>
      <c r="L4273" s="5">
        <f>VLOOKUP(TrendSheetStgData[Population]&amp;TrendSheetStgData[Trend],Threshold[#All],5,FALSE)</f>
        <v>5</v>
      </c>
      <c r="M4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4" spans="1:13" x14ac:dyDescent="0.25">
      <c r="A4274" t="s">
        <v>118</v>
      </c>
      <c r="B4274" t="s">
        <v>118</v>
      </c>
      <c r="C4274" t="s">
        <v>91</v>
      </c>
      <c r="D4274" s="1" t="s">
        <v>102</v>
      </c>
      <c r="E4274" t="s">
        <v>93</v>
      </c>
      <c r="F4274" t="s">
        <v>31</v>
      </c>
      <c r="G4274">
        <v>20</v>
      </c>
      <c r="H4274">
        <v>913</v>
      </c>
      <c r="I4274" s="5">
        <f>IFERROR(VLOOKUP(TrendSheetStgData[Population]&amp;TrendSheetStgData[Cost Basis]&amp;TrendSheetStgData[Period]&amp;TrendSheetStgData[Trend],TrendSheetPrdData[#All],9,FALSE),0)</f>
        <v>913</v>
      </c>
      <c r="J4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4" s="5">
        <f>VLOOKUP(TrendSheetStgData[Population]&amp;TrendSheetStgData[Trend],Threshold[#All],4,FALSE)</f>
        <v>10</v>
      </c>
      <c r="L4274" s="5">
        <f>VLOOKUP(TrendSheetStgData[Population]&amp;TrendSheetStgData[Trend],Threshold[#All],5,FALSE)</f>
        <v>5</v>
      </c>
      <c r="M4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5" spans="1:13" x14ac:dyDescent="0.25">
      <c r="A4275" t="s">
        <v>118</v>
      </c>
      <c r="B4275" t="s">
        <v>118</v>
      </c>
      <c r="C4275" t="s">
        <v>91</v>
      </c>
      <c r="D4275" s="1" t="s">
        <v>103</v>
      </c>
      <c r="E4275" t="s">
        <v>93</v>
      </c>
      <c r="F4275" t="s">
        <v>31</v>
      </c>
      <c r="G4275">
        <v>20</v>
      </c>
      <c r="H4275">
        <v>619</v>
      </c>
      <c r="I4275" s="5">
        <f>IFERROR(VLOOKUP(TrendSheetStgData[Population]&amp;TrendSheetStgData[Cost Basis]&amp;TrendSheetStgData[Period]&amp;TrendSheetStgData[Trend],TrendSheetPrdData[#All],9,FALSE),0)</f>
        <v>619</v>
      </c>
      <c r="J4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5" s="5">
        <f>VLOOKUP(TrendSheetStgData[Population]&amp;TrendSheetStgData[Trend],Threshold[#All],4,FALSE)</f>
        <v>10</v>
      </c>
      <c r="L4275" s="5">
        <f>VLOOKUP(TrendSheetStgData[Population]&amp;TrendSheetStgData[Trend],Threshold[#All],5,FALSE)</f>
        <v>5</v>
      </c>
      <c r="M4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6" spans="1:13" x14ac:dyDescent="0.25">
      <c r="A4276" t="s">
        <v>118</v>
      </c>
      <c r="B4276" t="s">
        <v>118</v>
      </c>
      <c r="C4276" t="s">
        <v>91</v>
      </c>
      <c r="D4276" s="1" t="s">
        <v>104</v>
      </c>
      <c r="E4276" t="s">
        <v>93</v>
      </c>
      <c r="F4276" t="s">
        <v>31</v>
      </c>
      <c r="G4276">
        <v>20</v>
      </c>
      <c r="H4276">
        <v>1123</v>
      </c>
      <c r="I4276" s="5">
        <f>IFERROR(VLOOKUP(TrendSheetStgData[Population]&amp;TrendSheetStgData[Cost Basis]&amp;TrendSheetStgData[Period]&amp;TrendSheetStgData[Trend],TrendSheetPrdData[#All],9,FALSE),0)</f>
        <v>1123</v>
      </c>
      <c r="J4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6" s="5">
        <f>VLOOKUP(TrendSheetStgData[Population]&amp;TrendSheetStgData[Trend],Threshold[#All],4,FALSE)</f>
        <v>10</v>
      </c>
      <c r="L4276" s="5">
        <f>VLOOKUP(TrendSheetStgData[Population]&amp;TrendSheetStgData[Trend],Threshold[#All],5,FALSE)</f>
        <v>5</v>
      </c>
      <c r="M4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7" spans="1:13" x14ac:dyDescent="0.25">
      <c r="A4277" t="s">
        <v>118</v>
      </c>
      <c r="B4277" t="s">
        <v>118</v>
      </c>
      <c r="C4277" t="s">
        <v>91</v>
      </c>
      <c r="D4277" s="1" t="s">
        <v>105</v>
      </c>
      <c r="E4277" t="s">
        <v>93</v>
      </c>
      <c r="F4277" t="s">
        <v>31</v>
      </c>
      <c r="G4277">
        <v>20</v>
      </c>
      <c r="H4277">
        <v>824</v>
      </c>
      <c r="I4277" s="5">
        <f>IFERROR(VLOOKUP(TrendSheetStgData[Population]&amp;TrendSheetStgData[Cost Basis]&amp;TrendSheetStgData[Period]&amp;TrendSheetStgData[Trend],TrendSheetPrdData[#All],9,FALSE),0)</f>
        <v>822</v>
      </c>
      <c r="J4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0.24330900243309003</v>
      </c>
      <c r="K4277" s="5">
        <f>VLOOKUP(TrendSheetStgData[Population]&amp;TrendSheetStgData[Trend],Threshold[#All],4,FALSE)</f>
        <v>10</v>
      </c>
      <c r="L4277" s="5">
        <f>VLOOKUP(TrendSheetStgData[Population]&amp;TrendSheetStgData[Trend],Threshold[#All],5,FALSE)</f>
        <v>5</v>
      </c>
      <c r="M4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78" spans="1:13" x14ac:dyDescent="0.25">
      <c r="A4278" t="s">
        <v>118</v>
      </c>
      <c r="B4278" t="s">
        <v>118</v>
      </c>
      <c r="C4278" t="s">
        <v>91</v>
      </c>
      <c r="D4278" s="1" t="s">
        <v>106</v>
      </c>
      <c r="E4278" t="s">
        <v>93</v>
      </c>
      <c r="F4278" t="s">
        <v>31</v>
      </c>
      <c r="G4278">
        <v>20</v>
      </c>
      <c r="H4278">
        <v>666</v>
      </c>
      <c r="I4278" s="5">
        <f>IFERROR(VLOOKUP(TrendSheetStgData[Population]&amp;TrendSheetStgData[Cost Basis]&amp;TrendSheetStgData[Period]&amp;TrendSheetStgData[Trend],TrendSheetPrdData[#All],9,FALSE),0)</f>
        <v>666</v>
      </c>
      <c r="J4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78" s="5">
        <f>VLOOKUP(TrendSheetStgData[Population]&amp;TrendSheetStgData[Trend],Threshold[#All],4,FALSE)</f>
        <v>10</v>
      </c>
      <c r="L4278" s="5">
        <f>VLOOKUP(TrendSheetStgData[Population]&amp;TrendSheetStgData[Trend],Threshold[#All],5,FALSE)</f>
        <v>5</v>
      </c>
      <c r="M4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79" spans="1:13" x14ac:dyDescent="0.25">
      <c r="A4279" t="s">
        <v>118</v>
      </c>
      <c r="B4279" t="s">
        <v>118</v>
      </c>
      <c r="C4279" t="s">
        <v>91</v>
      </c>
      <c r="D4279" s="1" t="s">
        <v>107</v>
      </c>
      <c r="E4279" t="s">
        <v>93</v>
      </c>
      <c r="F4279" t="s">
        <v>31</v>
      </c>
      <c r="G4279">
        <v>20</v>
      </c>
      <c r="H4279">
        <v>698</v>
      </c>
      <c r="I4279" s="5">
        <f>IFERROR(VLOOKUP(TrendSheetStgData[Population]&amp;TrendSheetStgData[Cost Basis]&amp;TrendSheetStgData[Period]&amp;TrendSheetStgData[Trend],TrendSheetPrdData[#All],9,FALSE),0)</f>
        <v>695</v>
      </c>
      <c r="J4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0.43165467625899279</v>
      </c>
      <c r="K4279" s="5">
        <f>VLOOKUP(TrendSheetStgData[Population]&amp;TrendSheetStgData[Trend],Threshold[#All],4,FALSE)</f>
        <v>10</v>
      </c>
      <c r="L4279" s="5">
        <f>VLOOKUP(TrendSheetStgData[Population]&amp;TrendSheetStgData[Trend],Threshold[#All],5,FALSE)</f>
        <v>5</v>
      </c>
      <c r="M4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0" spans="1:13" x14ac:dyDescent="0.25">
      <c r="A4280" t="s">
        <v>118</v>
      </c>
      <c r="B4280" t="s">
        <v>118</v>
      </c>
      <c r="C4280" t="s">
        <v>91</v>
      </c>
      <c r="D4280" s="1" t="s">
        <v>108</v>
      </c>
      <c r="E4280" t="s">
        <v>93</v>
      </c>
      <c r="F4280" t="s">
        <v>31</v>
      </c>
      <c r="G4280">
        <v>20</v>
      </c>
      <c r="H4280">
        <v>766</v>
      </c>
      <c r="I4280" s="5">
        <f>IFERROR(VLOOKUP(TrendSheetStgData[Population]&amp;TrendSheetStgData[Cost Basis]&amp;TrendSheetStgData[Period]&amp;TrendSheetStgData[Trend],TrendSheetPrdData[#All],9,FALSE),0)</f>
        <v>764</v>
      </c>
      <c r="J4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0.26178010471204188</v>
      </c>
      <c r="K4280" s="5">
        <f>VLOOKUP(TrendSheetStgData[Population]&amp;TrendSheetStgData[Trend],Threshold[#All],4,FALSE)</f>
        <v>10</v>
      </c>
      <c r="L4280" s="5">
        <f>VLOOKUP(TrendSheetStgData[Population]&amp;TrendSheetStgData[Trend],Threshold[#All],5,FALSE)</f>
        <v>5</v>
      </c>
      <c r="M4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1" spans="1:13" x14ac:dyDescent="0.25">
      <c r="A4281" t="s">
        <v>118</v>
      </c>
      <c r="B4281" t="s">
        <v>118</v>
      </c>
      <c r="C4281" t="s">
        <v>91</v>
      </c>
      <c r="D4281" s="1" t="s">
        <v>109</v>
      </c>
      <c r="E4281" t="s">
        <v>93</v>
      </c>
      <c r="F4281" t="s">
        <v>31</v>
      </c>
      <c r="G4281">
        <v>20</v>
      </c>
      <c r="H4281">
        <v>852</v>
      </c>
      <c r="I4281" s="5">
        <f>IFERROR(VLOOKUP(TrendSheetStgData[Population]&amp;TrendSheetStgData[Cost Basis]&amp;TrendSheetStgData[Period]&amp;TrendSheetStgData[Trend],TrendSheetPrdData[#All],9,FALSE),0)</f>
        <v>816</v>
      </c>
      <c r="J4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4.4117647058823533</v>
      </c>
      <c r="K4281" s="5">
        <f>VLOOKUP(TrendSheetStgData[Population]&amp;TrendSheetStgData[Trend],Threshold[#All],4,FALSE)</f>
        <v>10</v>
      </c>
      <c r="L4281" s="5">
        <f>VLOOKUP(TrendSheetStgData[Population]&amp;TrendSheetStgData[Trend],Threshold[#All],5,FALSE)</f>
        <v>5</v>
      </c>
      <c r="M4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2" spans="1:13" x14ac:dyDescent="0.25">
      <c r="A4282" t="s">
        <v>118</v>
      </c>
      <c r="B4282" t="s">
        <v>118</v>
      </c>
      <c r="C4282" t="s">
        <v>91</v>
      </c>
      <c r="D4282" s="1" t="s">
        <v>110</v>
      </c>
      <c r="E4282" t="s">
        <v>93</v>
      </c>
      <c r="F4282" t="s">
        <v>31</v>
      </c>
      <c r="G4282">
        <v>20</v>
      </c>
      <c r="H4282">
        <v>522</v>
      </c>
      <c r="I4282" s="5">
        <f>IFERROR(VLOOKUP(TrendSheetStgData[Population]&amp;TrendSheetStgData[Cost Basis]&amp;TrendSheetStgData[Period]&amp;TrendSheetStgData[Trend],TrendSheetPrdData[#All],9,FALSE),0)</f>
        <v>502</v>
      </c>
      <c r="J4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3.9840637450199203</v>
      </c>
      <c r="K4282" s="5">
        <f>VLOOKUP(TrendSheetStgData[Population]&amp;TrendSheetStgData[Trend],Threshold[#All],4,FALSE)</f>
        <v>10</v>
      </c>
      <c r="L4282" s="5">
        <f>VLOOKUP(TrendSheetStgData[Population]&amp;TrendSheetStgData[Trend],Threshold[#All],5,FALSE)</f>
        <v>5</v>
      </c>
      <c r="M4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3" spans="1:13" x14ac:dyDescent="0.25">
      <c r="A4283" t="s">
        <v>118</v>
      </c>
      <c r="B4283" t="s">
        <v>118</v>
      </c>
      <c r="C4283" t="s">
        <v>91</v>
      </c>
      <c r="D4283" s="1" t="s">
        <v>111</v>
      </c>
      <c r="E4283" t="s">
        <v>93</v>
      </c>
      <c r="F4283" t="s">
        <v>31</v>
      </c>
      <c r="G4283">
        <v>20</v>
      </c>
      <c r="H4283">
        <v>773</v>
      </c>
      <c r="I4283" s="5">
        <f>IFERROR(VLOOKUP(TrendSheetStgData[Population]&amp;TrendSheetStgData[Cost Basis]&amp;TrendSheetStgData[Period]&amp;TrendSheetStgData[Trend],TrendSheetPrdData[#All],9,FALSE),0)</f>
        <v>659</v>
      </c>
      <c r="J4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17.298937784522003</v>
      </c>
      <c r="K4283" s="5">
        <f>VLOOKUP(TrendSheetStgData[Population]&amp;TrendSheetStgData[Trend],Threshold[#All],4,FALSE)</f>
        <v>10</v>
      </c>
      <c r="L4283" s="5">
        <f>VLOOKUP(TrendSheetStgData[Population]&amp;TrendSheetStgData[Trend],Threshold[#All],5,FALSE)</f>
        <v>5</v>
      </c>
      <c r="M4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84" spans="1:13" x14ac:dyDescent="0.25">
      <c r="A4284" t="s">
        <v>118</v>
      </c>
      <c r="B4284" t="s">
        <v>118</v>
      </c>
      <c r="C4284" t="s">
        <v>91</v>
      </c>
      <c r="D4284" s="1" t="s">
        <v>112</v>
      </c>
      <c r="E4284" t="s">
        <v>113</v>
      </c>
      <c r="F4284" t="s">
        <v>31</v>
      </c>
      <c r="G4284">
        <v>20</v>
      </c>
      <c r="H4284">
        <v>494</v>
      </c>
      <c r="I4284" s="5">
        <f>IFERROR(VLOOKUP(TrendSheetStgData[Population]&amp;TrendSheetStgData[Cost Basis]&amp;TrendSheetStgData[Period]&amp;TrendSheetStgData[Trend],TrendSheetPrdData[#All],9,FALSE),0)</f>
        <v>117</v>
      </c>
      <c r="J4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322.22222222222223</v>
      </c>
      <c r="K4284" s="5">
        <f>VLOOKUP(TrendSheetStgData[Population]&amp;TrendSheetStgData[Trend],Threshold[#All],4,FALSE)</f>
        <v>10</v>
      </c>
      <c r="L4284" s="5">
        <f>VLOOKUP(TrendSheetStgData[Population]&amp;TrendSheetStgData[Trend],Threshold[#All],5,FALSE)</f>
        <v>5</v>
      </c>
      <c r="M4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85" spans="1:13" x14ac:dyDescent="0.25">
      <c r="A4285" t="s">
        <v>118</v>
      </c>
      <c r="B4285" t="s">
        <v>118</v>
      </c>
      <c r="C4285" t="s">
        <v>91</v>
      </c>
      <c r="D4285" s="1" t="s">
        <v>114</v>
      </c>
      <c r="E4285" t="s">
        <v>113</v>
      </c>
      <c r="F4285" t="s">
        <v>31</v>
      </c>
      <c r="G4285">
        <v>20</v>
      </c>
      <c r="H4285">
        <v>280</v>
      </c>
      <c r="I4285" s="5">
        <f>IFERROR(VLOOKUP(TrendSheetStgData[Population]&amp;TrendSheetStgData[Cost Basis]&amp;TrendSheetStgData[Period]&amp;TrendSheetStgData[Trend],TrendSheetPrdData[#All],9,FALSE),0)</f>
        <v>0</v>
      </c>
      <c r="J4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285" s="5">
        <f>VLOOKUP(TrendSheetStgData[Population]&amp;TrendSheetStgData[Trend],Threshold[#All],4,FALSE)</f>
        <v>10</v>
      </c>
      <c r="L4285" s="5">
        <f>VLOOKUP(TrendSheetStgData[Population]&amp;TrendSheetStgData[Trend],Threshold[#All],5,FALSE)</f>
        <v>5</v>
      </c>
      <c r="M4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286" spans="1:13" x14ac:dyDescent="0.25">
      <c r="A4286" t="s">
        <v>118</v>
      </c>
      <c r="B4286" t="s">
        <v>118</v>
      </c>
      <c r="C4286" t="s">
        <v>91</v>
      </c>
      <c r="D4286" s="1" t="s">
        <v>92</v>
      </c>
      <c r="E4286" t="s">
        <v>93</v>
      </c>
      <c r="F4286" t="s">
        <v>32</v>
      </c>
      <c r="G4286">
        <v>21</v>
      </c>
      <c r="H4286">
        <v>2076</v>
      </c>
      <c r="I4286" s="5">
        <f>IFERROR(VLOOKUP(TrendSheetStgData[Population]&amp;TrendSheetStgData[Cost Basis]&amp;TrendSheetStgData[Period]&amp;TrendSheetStgData[Trend],TrendSheetPrdData[#All],9,FALSE),0)</f>
        <v>2076</v>
      </c>
      <c r="J4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286" s="5">
        <f>VLOOKUP(TrendSheetStgData[Population]&amp;TrendSheetStgData[Trend],Threshold[#All],4,FALSE)</f>
        <v>10</v>
      </c>
      <c r="L4286" s="5">
        <f>VLOOKUP(TrendSheetStgData[Population]&amp;TrendSheetStgData[Trend],Threshold[#All],5,FALSE)</f>
        <v>5</v>
      </c>
      <c r="M4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287" spans="1:13" x14ac:dyDescent="0.25">
      <c r="A4287" t="s">
        <v>118</v>
      </c>
      <c r="B4287" t="s">
        <v>118</v>
      </c>
      <c r="C4287" t="s">
        <v>91</v>
      </c>
      <c r="D4287" s="1" t="s">
        <v>94</v>
      </c>
      <c r="E4287" t="s">
        <v>93</v>
      </c>
      <c r="F4287" t="s">
        <v>32</v>
      </c>
      <c r="G4287">
        <v>21</v>
      </c>
      <c r="H4287">
        <v>2358</v>
      </c>
      <c r="I4287" s="5">
        <f>IFERROR(VLOOKUP(TrendSheetStgData[Population]&amp;TrendSheetStgData[Cost Basis]&amp;TrendSheetStgData[Period]&amp;TrendSheetStgData[Trend],TrendSheetPrdData[#All],9,FALSE),0)</f>
        <v>2356</v>
      </c>
      <c r="J4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8.4889643463497449E-2</v>
      </c>
      <c r="K4287" s="5">
        <f>VLOOKUP(TrendSheetStgData[Population]&amp;TrendSheetStgData[Trend],Threshold[#All],4,FALSE)</f>
        <v>10</v>
      </c>
      <c r="L4287" s="5">
        <f>VLOOKUP(TrendSheetStgData[Population]&amp;TrendSheetStgData[Trend],Threshold[#All],5,FALSE)</f>
        <v>5</v>
      </c>
      <c r="M4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8" spans="1:13" x14ac:dyDescent="0.25">
      <c r="A4288" t="s">
        <v>118</v>
      </c>
      <c r="B4288" t="s">
        <v>118</v>
      </c>
      <c r="C4288" t="s">
        <v>91</v>
      </c>
      <c r="D4288" s="1" t="s">
        <v>95</v>
      </c>
      <c r="E4288" t="s">
        <v>93</v>
      </c>
      <c r="F4288" t="s">
        <v>32</v>
      </c>
      <c r="G4288">
        <v>21</v>
      </c>
      <c r="H4288">
        <v>2239</v>
      </c>
      <c r="I4288" s="5">
        <f>IFERROR(VLOOKUP(TrendSheetStgData[Population]&amp;TrendSheetStgData[Cost Basis]&amp;TrendSheetStgData[Period]&amp;TrendSheetStgData[Trend],TrendSheetPrdData[#All],9,FALSE),0)</f>
        <v>2237</v>
      </c>
      <c r="J4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8.9405453732677692E-2</v>
      </c>
      <c r="K4288" s="5">
        <f>VLOOKUP(TrendSheetStgData[Population]&amp;TrendSheetStgData[Trend],Threshold[#All],4,FALSE)</f>
        <v>10</v>
      </c>
      <c r="L4288" s="5">
        <f>VLOOKUP(TrendSheetStgData[Population]&amp;TrendSheetStgData[Trend],Threshold[#All],5,FALSE)</f>
        <v>5</v>
      </c>
      <c r="M4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89" spans="1:13" x14ac:dyDescent="0.25">
      <c r="A4289" t="s">
        <v>118</v>
      </c>
      <c r="B4289" t="s">
        <v>118</v>
      </c>
      <c r="C4289" t="s">
        <v>91</v>
      </c>
      <c r="D4289" s="1" t="s">
        <v>96</v>
      </c>
      <c r="E4289" t="s">
        <v>93</v>
      </c>
      <c r="F4289" t="s">
        <v>32</v>
      </c>
      <c r="G4289">
        <v>21</v>
      </c>
      <c r="H4289">
        <v>2161</v>
      </c>
      <c r="I4289" s="5">
        <f>IFERROR(VLOOKUP(TrendSheetStgData[Population]&amp;TrendSheetStgData[Cost Basis]&amp;TrendSheetStgData[Period]&amp;TrendSheetStgData[Trend],TrendSheetPrdData[#All],9,FALSE),0)</f>
        <v>2158</v>
      </c>
      <c r="J4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0.13901760889712697</v>
      </c>
      <c r="K4289" s="5">
        <f>VLOOKUP(TrendSheetStgData[Population]&amp;TrendSheetStgData[Trend],Threshold[#All],4,FALSE)</f>
        <v>10</v>
      </c>
      <c r="L4289" s="5">
        <f>VLOOKUP(TrendSheetStgData[Population]&amp;TrendSheetStgData[Trend],Threshold[#All],5,FALSE)</f>
        <v>5</v>
      </c>
      <c r="M4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0" spans="1:13" x14ac:dyDescent="0.25">
      <c r="A4290" t="s">
        <v>118</v>
      </c>
      <c r="B4290" t="s">
        <v>118</v>
      </c>
      <c r="C4290" t="s">
        <v>91</v>
      </c>
      <c r="D4290" s="1" t="s">
        <v>97</v>
      </c>
      <c r="E4290" t="s">
        <v>93</v>
      </c>
      <c r="F4290" t="s">
        <v>32</v>
      </c>
      <c r="G4290">
        <v>21</v>
      </c>
      <c r="H4290">
        <v>2153</v>
      </c>
      <c r="I4290" s="5">
        <f>IFERROR(VLOOKUP(TrendSheetStgData[Population]&amp;TrendSheetStgData[Cost Basis]&amp;TrendSheetStgData[Period]&amp;TrendSheetStgData[Trend],TrendSheetPrdData[#All],9,FALSE),0)</f>
        <v>2148</v>
      </c>
      <c r="J4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0.23277467411545624</v>
      </c>
      <c r="K4290" s="5">
        <f>VLOOKUP(TrendSheetStgData[Population]&amp;TrendSheetStgData[Trend],Threshold[#All],4,FALSE)</f>
        <v>10</v>
      </c>
      <c r="L4290" s="5">
        <f>VLOOKUP(TrendSheetStgData[Population]&amp;TrendSheetStgData[Trend],Threshold[#All],5,FALSE)</f>
        <v>5</v>
      </c>
      <c r="M4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1" spans="1:13" x14ac:dyDescent="0.25">
      <c r="A4291" t="s">
        <v>118</v>
      </c>
      <c r="B4291" t="s">
        <v>118</v>
      </c>
      <c r="C4291" t="s">
        <v>91</v>
      </c>
      <c r="D4291" s="1" t="s">
        <v>98</v>
      </c>
      <c r="E4291" t="s">
        <v>93</v>
      </c>
      <c r="F4291" t="s">
        <v>32</v>
      </c>
      <c r="G4291">
        <v>21</v>
      </c>
      <c r="H4291">
        <v>2112</v>
      </c>
      <c r="I4291" s="5">
        <f>IFERROR(VLOOKUP(TrendSheetStgData[Population]&amp;TrendSheetStgData[Cost Basis]&amp;TrendSheetStgData[Period]&amp;TrendSheetStgData[Trend],TrendSheetPrdData[#All],9,FALSE),0)</f>
        <v>2109</v>
      </c>
      <c r="J4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0.14224751066856331</v>
      </c>
      <c r="K4291" s="5">
        <f>VLOOKUP(TrendSheetStgData[Population]&amp;TrendSheetStgData[Trend],Threshold[#All],4,FALSE)</f>
        <v>10</v>
      </c>
      <c r="L4291" s="5">
        <f>VLOOKUP(TrendSheetStgData[Population]&amp;TrendSheetStgData[Trend],Threshold[#All],5,FALSE)</f>
        <v>5</v>
      </c>
      <c r="M4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2" spans="1:13" x14ac:dyDescent="0.25">
      <c r="A4292" t="s">
        <v>118</v>
      </c>
      <c r="B4292" t="s">
        <v>118</v>
      </c>
      <c r="C4292" t="s">
        <v>91</v>
      </c>
      <c r="D4292" s="1" t="s">
        <v>99</v>
      </c>
      <c r="E4292" t="s">
        <v>93</v>
      </c>
      <c r="F4292" t="s">
        <v>32</v>
      </c>
      <c r="G4292">
        <v>21</v>
      </c>
      <c r="H4292">
        <v>2607</v>
      </c>
      <c r="I4292" s="5">
        <f>IFERROR(VLOOKUP(TrendSheetStgData[Population]&amp;TrendSheetStgData[Cost Basis]&amp;TrendSheetStgData[Period]&amp;TrendSheetStgData[Trend],TrendSheetPrdData[#All],9,FALSE),0)</f>
        <v>2599</v>
      </c>
      <c r="J4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0.30781069642170067</v>
      </c>
      <c r="K4292" s="5">
        <f>VLOOKUP(TrendSheetStgData[Population]&amp;TrendSheetStgData[Trend],Threshold[#All],4,FALSE)</f>
        <v>10</v>
      </c>
      <c r="L4292" s="5">
        <f>VLOOKUP(TrendSheetStgData[Population]&amp;TrendSheetStgData[Trend],Threshold[#All],5,FALSE)</f>
        <v>5</v>
      </c>
      <c r="M4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3" spans="1:13" x14ac:dyDescent="0.25">
      <c r="A4293" t="s">
        <v>118</v>
      </c>
      <c r="B4293" t="s">
        <v>118</v>
      </c>
      <c r="C4293" t="s">
        <v>91</v>
      </c>
      <c r="D4293" s="1" t="s">
        <v>100</v>
      </c>
      <c r="E4293" t="s">
        <v>93</v>
      </c>
      <c r="F4293" t="s">
        <v>32</v>
      </c>
      <c r="G4293">
        <v>21</v>
      </c>
      <c r="H4293">
        <v>1956</v>
      </c>
      <c r="I4293" s="5">
        <f>IFERROR(VLOOKUP(TrendSheetStgData[Population]&amp;TrendSheetStgData[Cost Basis]&amp;TrendSheetStgData[Period]&amp;TrendSheetStgData[Trend],TrendSheetPrdData[#All],9,FALSE),0)</f>
        <v>1950</v>
      </c>
      <c r="J4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0.30769230769230771</v>
      </c>
      <c r="K4293" s="5">
        <f>VLOOKUP(TrendSheetStgData[Population]&amp;TrendSheetStgData[Trend],Threshold[#All],4,FALSE)</f>
        <v>10</v>
      </c>
      <c r="L4293" s="5">
        <f>VLOOKUP(TrendSheetStgData[Population]&amp;TrendSheetStgData[Trend],Threshold[#All],5,FALSE)</f>
        <v>5</v>
      </c>
      <c r="M4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4" spans="1:13" x14ac:dyDescent="0.25">
      <c r="A4294" t="s">
        <v>118</v>
      </c>
      <c r="B4294" t="s">
        <v>118</v>
      </c>
      <c r="C4294" t="s">
        <v>91</v>
      </c>
      <c r="D4294" s="1" t="s">
        <v>101</v>
      </c>
      <c r="E4294" t="s">
        <v>93</v>
      </c>
      <c r="F4294" t="s">
        <v>32</v>
      </c>
      <c r="G4294">
        <v>21</v>
      </c>
      <c r="H4294">
        <v>2330</v>
      </c>
      <c r="I4294" s="5">
        <f>IFERROR(VLOOKUP(TrendSheetStgData[Population]&amp;TrendSheetStgData[Cost Basis]&amp;TrendSheetStgData[Period]&amp;TrendSheetStgData[Trend],TrendSheetPrdData[#All],9,FALSE),0)</f>
        <v>2323</v>
      </c>
      <c r="J4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0.30133448127421436</v>
      </c>
      <c r="K4294" s="5">
        <f>VLOOKUP(TrendSheetStgData[Population]&amp;TrendSheetStgData[Trend],Threshold[#All],4,FALSE)</f>
        <v>10</v>
      </c>
      <c r="L4294" s="5">
        <f>VLOOKUP(TrendSheetStgData[Population]&amp;TrendSheetStgData[Trend],Threshold[#All],5,FALSE)</f>
        <v>5</v>
      </c>
      <c r="M4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5" spans="1:13" x14ac:dyDescent="0.25">
      <c r="A4295" t="s">
        <v>118</v>
      </c>
      <c r="B4295" t="s">
        <v>118</v>
      </c>
      <c r="C4295" t="s">
        <v>91</v>
      </c>
      <c r="D4295" s="1" t="s">
        <v>102</v>
      </c>
      <c r="E4295" t="s">
        <v>93</v>
      </c>
      <c r="F4295" t="s">
        <v>32</v>
      </c>
      <c r="G4295">
        <v>21</v>
      </c>
      <c r="H4295">
        <v>2150</v>
      </c>
      <c r="I4295" s="5">
        <f>IFERROR(VLOOKUP(TrendSheetStgData[Population]&amp;TrendSheetStgData[Cost Basis]&amp;TrendSheetStgData[Period]&amp;TrendSheetStgData[Trend],TrendSheetPrdData[#All],9,FALSE),0)</f>
        <v>2146</v>
      </c>
      <c r="J4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0.1863932898415657</v>
      </c>
      <c r="K4295" s="5">
        <f>VLOOKUP(TrendSheetStgData[Population]&amp;TrendSheetStgData[Trend],Threshold[#All],4,FALSE)</f>
        <v>10</v>
      </c>
      <c r="L4295" s="5">
        <f>VLOOKUP(TrendSheetStgData[Population]&amp;TrendSheetStgData[Trend],Threshold[#All],5,FALSE)</f>
        <v>5</v>
      </c>
      <c r="M4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6" spans="1:13" x14ac:dyDescent="0.25">
      <c r="A4296" t="s">
        <v>118</v>
      </c>
      <c r="B4296" t="s">
        <v>118</v>
      </c>
      <c r="C4296" t="s">
        <v>91</v>
      </c>
      <c r="D4296" s="1" t="s">
        <v>103</v>
      </c>
      <c r="E4296" t="s">
        <v>93</v>
      </c>
      <c r="F4296" t="s">
        <v>32</v>
      </c>
      <c r="G4296">
        <v>21</v>
      </c>
      <c r="H4296">
        <v>2161</v>
      </c>
      <c r="I4296" s="5">
        <f>IFERROR(VLOOKUP(TrendSheetStgData[Population]&amp;TrendSheetStgData[Cost Basis]&amp;TrendSheetStgData[Period]&amp;TrendSheetStgData[Trend],TrendSheetPrdData[#All],9,FALSE),0)</f>
        <v>2155</v>
      </c>
      <c r="J4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0.27842227378190254</v>
      </c>
      <c r="K4296" s="5">
        <f>VLOOKUP(TrendSheetStgData[Population]&amp;TrendSheetStgData[Trend],Threshold[#All],4,FALSE)</f>
        <v>10</v>
      </c>
      <c r="L4296" s="5">
        <f>VLOOKUP(TrendSheetStgData[Population]&amp;TrendSheetStgData[Trend],Threshold[#All],5,FALSE)</f>
        <v>5</v>
      </c>
      <c r="M4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7" spans="1:13" x14ac:dyDescent="0.25">
      <c r="A4297" t="s">
        <v>118</v>
      </c>
      <c r="B4297" t="s">
        <v>118</v>
      </c>
      <c r="C4297" t="s">
        <v>91</v>
      </c>
      <c r="D4297" s="1" t="s">
        <v>104</v>
      </c>
      <c r="E4297" t="s">
        <v>93</v>
      </c>
      <c r="F4297" t="s">
        <v>32</v>
      </c>
      <c r="G4297">
        <v>21</v>
      </c>
      <c r="H4297">
        <v>2269</v>
      </c>
      <c r="I4297" s="5">
        <f>IFERROR(VLOOKUP(TrendSheetStgData[Population]&amp;TrendSheetStgData[Cost Basis]&amp;TrendSheetStgData[Period]&amp;TrendSheetStgData[Trend],TrendSheetPrdData[#All],9,FALSE),0)</f>
        <v>2253</v>
      </c>
      <c r="J4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0.71016422547714153</v>
      </c>
      <c r="K4297" s="5">
        <f>VLOOKUP(TrendSheetStgData[Population]&amp;TrendSheetStgData[Trend],Threshold[#All],4,FALSE)</f>
        <v>10</v>
      </c>
      <c r="L4297" s="5">
        <f>VLOOKUP(TrendSheetStgData[Population]&amp;TrendSheetStgData[Trend],Threshold[#All],5,FALSE)</f>
        <v>5</v>
      </c>
      <c r="M4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8" spans="1:13" x14ac:dyDescent="0.25">
      <c r="A4298" t="s">
        <v>118</v>
      </c>
      <c r="B4298" t="s">
        <v>118</v>
      </c>
      <c r="C4298" t="s">
        <v>91</v>
      </c>
      <c r="D4298" s="1" t="s">
        <v>105</v>
      </c>
      <c r="E4298" t="s">
        <v>93</v>
      </c>
      <c r="F4298" t="s">
        <v>32</v>
      </c>
      <c r="G4298">
        <v>21</v>
      </c>
      <c r="H4298">
        <v>2275</v>
      </c>
      <c r="I4298" s="5">
        <f>IFERROR(VLOOKUP(TrendSheetStgData[Population]&amp;TrendSheetStgData[Cost Basis]&amp;TrendSheetStgData[Period]&amp;TrendSheetStgData[Trend],TrendSheetPrdData[#All],9,FALSE),0)</f>
        <v>2248</v>
      </c>
      <c r="J4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1.2010676156583628</v>
      </c>
      <c r="K4298" s="5">
        <f>VLOOKUP(TrendSheetStgData[Population]&amp;TrendSheetStgData[Trend],Threshold[#All],4,FALSE)</f>
        <v>10</v>
      </c>
      <c r="L4298" s="5">
        <f>VLOOKUP(TrendSheetStgData[Population]&amp;TrendSheetStgData[Trend],Threshold[#All],5,FALSE)</f>
        <v>5</v>
      </c>
      <c r="M4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299" spans="1:13" x14ac:dyDescent="0.25">
      <c r="A4299" t="s">
        <v>118</v>
      </c>
      <c r="B4299" t="s">
        <v>118</v>
      </c>
      <c r="C4299" t="s">
        <v>91</v>
      </c>
      <c r="D4299" s="1" t="s">
        <v>106</v>
      </c>
      <c r="E4299" t="s">
        <v>93</v>
      </c>
      <c r="F4299" t="s">
        <v>32</v>
      </c>
      <c r="G4299">
        <v>21</v>
      </c>
      <c r="H4299">
        <v>1794</v>
      </c>
      <c r="I4299" s="5">
        <f>IFERROR(VLOOKUP(TrendSheetStgData[Population]&amp;TrendSheetStgData[Cost Basis]&amp;TrendSheetStgData[Period]&amp;TrendSheetStgData[Trend],TrendSheetPrdData[#All],9,FALSE),0)</f>
        <v>1784</v>
      </c>
      <c r="J4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0.5605381165919282</v>
      </c>
      <c r="K4299" s="5">
        <f>VLOOKUP(TrendSheetStgData[Population]&amp;TrendSheetStgData[Trend],Threshold[#All],4,FALSE)</f>
        <v>10</v>
      </c>
      <c r="L4299" s="5">
        <f>VLOOKUP(TrendSheetStgData[Population]&amp;TrendSheetStgData[Trend],Threshold[#All],5,FALSE)</f>
        <v>5</v>
      </c>
      <c r="M4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00" spans="1:13" x14ac:dyDescent="0.25">
      <c r="A4300" t="s">
        <v>118</v>
      </c>
      <c r="B4300" t="s">
        <v>118</v>
      </c>
      <c r="C4300" t="s">
        <v>91</v>
      </c>
      <c r="D4300" s="1" t="s">
        <v>107</v>
      </c>
      <c r="E4300" t="s">
        <v>93</v>
      </c>
      <c r="F4300" t="s">
        <v>32</v>
      </c>
      <c r="G4300">
        <v>21</v>
      </c>
      <c r="H4300">
        <v>1804</v>
      </c>
      <c r="I4300" s="5">
        <f>IFERROR(VLOOKUP(TrendSheetStgData[Population]&amp;TrendSheetStgData[Cost Basis]&amp;TrendSheetStgData[Period]&amp;TrendSheetStgData[Trend],TrendSheetPrdData[#All],9,FALSE),0)</f>
        <v>1785</v>
      </c>
      <c r="J4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1.0644257703081232</v>
      </c>
      <c r="K4300" s="5">
        <f>VLOOKUP(TrendSheetStgData[Population]&amp;TrendSheetStgData[Trend],Threshold[#All],4,FALSE)</f>
        <v>10</v>
      </c>
      <c r="L4300" s="5">
        <f>VLOOKUP(TrendSheetStgData[Population]&amp;TrendSheetStgData[Trend],Threshold[#All],5,FALSE)</f>
        <v>5</v>
      </c>
      <c r="M4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01" spans="1:13" x14ac:dyDescent="0.25">
      <c r="A4301" t="s">
        <v>118</v>
      </c>
      <c r="B4301" t="s">
        <v>118</v>
      </c>
      <c r="C4301" t="s">
        <v>91</v>
      </c>
      <c r="D4301" s="1" t="s">
        <v>108</v>
      </c>
      <c r="E4301" t="s">
        <v>93</v>
      </c>
      <c r="F4301" t="s">
        <v>32</v>
      </c>
      <c r="G4301">
        <v>21</v>
      </c>
      <c r="H4301">
        <v>1746</v>
      </c>
      <c r="I4301" s="5">
        <f>IFERROR(VLOOKUP(TrendSheetStgData[Population]&amp;TrendSheetStgData[Cost Basis]&amp;TrendSheetStgData[Period]&amp;TrendSheetStgData[Trend],TrendSheetPrdData[#All],9,FALSE),0)</f>
        <v>1726</v>
      </c>
      <c r="J4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1.1587485515643106</v>
      </c>
      <c r="K4301" s="5">
        <f>VLOOKUP(TrendSheetStgData[Population]&amp;TrendSheetStgData[Trend],Threshold[#All],4,FALSE)</f>
        <v>10</v>
      </c>
      <c r="L4301" s="5">
        <f>VLOOKUP(TrendSheetStgData[Population]&amp;TrendSheetStgData[Trend],Threshold[#All],5,FALSE)</f>
        <v>5</v>
      </c>
      <c r="M4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02" spans="1:13" x14ac:dyDescent="0.25">
      <c r="A4302" t="s">
        <v>118</v>
      </c>
      <c r="B4302" t="s">
        <v>118</v>
      </c>
      <c r="C4302" t="s">
        <v>91</v>
      </c>
      <c r="D4302" s="1" t="s">
        <v>109</v>
      </c>
      <c r="E4302" t="s">
        <v>93</v>
      </c>
      <c r="F4302" t="s">
        <v>32</v>
      </c>
      <c r="G4302">
        <v>21</v>
      </c>
      <c r="H4302">
        <v>1872</v>
      </c>
      <c r="I4302" s="5">
        <f>IFERROR(VLOOKUP(TrendSheetStgData[Population]&amp;TrendSheetStgData[Cost Basis]&amp;TrendSheetStgData[Period]&amp;TrendSheetStgData[Trend],TrendSheetPrdData[#All],9,FALSE),0)</f>
        <v>1849</v>
      </c>
      <c r="J4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1.2439156300703083</v>
      </c>
      <c r="K4302" s="5">
        <f>VLOOKUP(TrendSheetStgData[Population]&amp;TrendSheetStgData[Trend],Threshold[#All],4,FALSE)</f>
        <v>10</v>
      </c>
      <c r="L4302" s="5">
        <f>VLOOKUP(TrendSheetStgData[Population]&amp;TrendSheetStgData[Trend],Threshold[#All],5,FALSE)</f>
        <v>5</v>
      </c>
      <c r="M4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03" spans="1:13" x14ac:dyDescent="0.25">
      <c r="A4303" t="s">
        <v>118</v>
      </c>
      <c r="B4303" t="s">
        <v>118</v>
      </c>
      <c r="C4303" t="s">
        <v>91</v>
      </c>
      <c r="D4303" s="1" t="s">
        <v>110</v>
      </c>
      <c r="E4303" t="s">
        <v>93</v>
      </c>
      <c r="F4303" t="s">
        <v>32</v>
      </c>
      <c r="G4303">
        <v>21</v>
      </c>
      <c r="H4303">
        <v>1817</v>
      </c>
      <c r="I4303" s="5">
        <f>IFERROR(VLOOKUP(TrendSheetStgData[Population]&amp;TrendSheetStgData[Cost Basis]&amp;TrendSheetStgData[Period]&amp;TrendSheetStgData[Trend],TrendSheetPrdData[#All],9,FALSE),0)</f>
        <v>1786</v>
      </c>
      <c r="J4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1.7357222844344906</v>
      </c>
      <c r="K4303" s="5">
        <f>VLOOKUP(TrendSheetStgData[Population]&amp;TrendSheetStgData[Trend],Threshold[#All],4,FALSE)</f>
        <v>10</v>
      </c>
      <c r="L4303" s="5">
        <f>VLOOKUP(TrendSheetStgData[Population]&amp;TrendSheetStgData[Trend],Threshold[#All],5,FALSE)</f>
        <v>5</v>
      </c>
      <c r="M4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04" spans="1:13" x14ac:dyDescent="0.25">
      <c r="A4304" t="s">
        <v>118</v>
      </c>
      <c r="B4304" t="s">
        <v>118</v>
      </c>
      <c r="C4304" t="s">
        <v>91</v>
      </c>
      <c r="D4304" s="1" t="s">
        <v>111</v>
      </c>
      <c r="E4304" t="s">
        <v>93</v>
      </c>
      <c r="F4304" t="s">
        <v>32</v>
      </c>
      <c r="G4304">
        <v>21</v>
      </c>
      <c r="H4304">
        <v>2043</v>
      </c>
      <c r="I4304" s="5">
        <f>IFERROR(VLOOKUP(TrendSheetStgData[Population]&amp;TrendSheetStgData[Cost Basis]&amp;TrendSheetStgData[Period]&amp;TrendSheetStgData[Trend],TrendSheetPrdData[#All],9,FALSE),0)</f>
        <v>1920</v>
      </c>
      <c r="J4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6.4062499999999991</v>
      </c>
      <c r="K4304" s="5">
        <f>VLOOKUP(TrendSheetStgData[Population]&amp;TrendSheetStgData[Trend],Threshold[#All],4,FALSE)</f>
        <v>10</v>
      </c>
      <c r="L4304" s="5">
        <f>VLOOKUP(TrendSheetStgData[Population]&amp;TrendSheetStgData[Trend],Threshold[#All],5,FALSE)</f>
        <v>5</v>
      </c>
      <c r="M4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05" spans="1:13" x14ac:dyDescent="0.25">
      <c r="A4305" t="s">
        <v>118</v>
      </c>
      <c r="B4305" t="s">
        <v>118</v>
      </c>
      <c r="C4305" t="s">
        <v>91</v>
      </c>
      <c r="D4305" s="1" t="s">
        <v>112</v>
      </c>
      <c r="E4305" t="s">
        <v>113</v>
      </c>
      <c r="F4305" t="s">
        <v>32</v>
      </c>
      <c r="G4305">
        <v>21</v>
      </c>
      <c r="H4305">
        <v>1464</v>
      </c>
      <c r="I4305" s="5">
        <f>IFERROR(VLOOKUP(TrendSheetStgData[Population]&amp;TrendSheetStgData[Cost Basis]&amp;TrendSheetStgData[Period]&amp;TrendSheetStgData[Trend],TrendSheetPrdData[#All],9,FALSE),0)</f>
        <v>463</v>
      </c>
      <c r="J4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216.1987041036717</v>
      </c>
      <c r="K4305" s="5">
        <f>VLOOKUP(TrendSheetStgData[Population]&amp;TrendSheetStgData[Trend],Threshold[#All],4,FALSE)</f>
        <v>10</v>
      </c>
      <c r="L4305" s="5">
        <f>VLOOKUP(TrendSheetStgData[Population]&amp;TrendSheetStgData[Trend],Threshold[#All],5,FALSE)</f>
        <v>5</v>
      </c>
      <c r="M4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06" spans="1:13" x14ac:dyDescent="0.25">
      <c r="A4306" t="s">
        <v>118</v>
      </c>
      <c r="B4306" t="s">
        <v>118</v>
      </c>
      <c r="C4306" t="s">
        <v>91</v>
      </c>
      <c r="D4306" s="1" t="s">
        <v>114</v>
      </c>
      <c r="E4306" t="s">
        <v>113</v>
      </c>
      <c r="F4306" t="s">
        <v>32</v>
      </c>
      <c r="G4306">
        <v>21</v>
      </c>
      <c r="H4306">
        <v>954</v>
      </c>
      <c r="I4306" s="5">
        <f>IFERROR(VLOOKUP(TrendSheetStgData[Population]&amp;TrendSheetStgData[Cost Basis]&amp;TrendSheetStgData[Period]&amp;TrendSheetStgData[Trend],TrendSheetPrdData[#All],9,FALSE),0)</f>
        <v>0</v>
      </c>
      <c r="J4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06" s="5">
        <f>VLOOKUP(TrendSheetStgData[Population]&amp;TrendSheetStgData[Trend],Threshold[#All],4,FALSE)</f>
        <v>10</v>
      </c>
      <c r="L4306" s="5">
        <f>VLOOKUP(TrendSheetStgData[Population]&amp;TrendSheetStgData[Trend],Threshold[#All],5,FALSE)</f>
        <v>5</v>
      </c>
      <c r="M4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07" spans="1:13" x14ac:dyDescent="0.25">
      <c r="A4307" t="s">
        <v>118</v>
      </c>
      <c r="B4307" t="s">
        <v>118</v>
      </c>
      <c r="C4307" t="s">
        <v>91</v>
      </c>
      <c r="D4307" s="1" t="s">
        <v>92</v>
      </c>
      <c r="E4307" t="s">
        <v>93</v>
      </c>
      <c r="F4307" t="s">
        <v>33</v>
      </c>
      <c r="G4307">
        <v>22</v>
      </c>
      <c r="H4307">
        <v>81</v>
      </c>
      <c r="I4307" s="5">
        <f>IFERROR(VLOOKUP(TrendSheetStgData[Population]&amp;TrendSheetStgData[Cost Basis]&amp;TrendSheetStgData[Period]&amp;TrendSheetStgData[Trend],TrendSheetPrdData[#All],9,FALSE),0)</f>
        <v>81</v>
      </c>
      <c r="J4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07" s="5">
        <f>VLOOKUP(TrendSheetStgData[Population]&amp;TrendSheetStgData[Trend],Threshold[#All],4,FALSE)</f>
        <v>10</v>
      </c>
      <c r="L4307" s="5">
        <f>VLOOKUP(TrendSheetStgData[Population]&amp;TrendSheetStgData[Trend],Threshold[#All],5,FALSE)</f>
        <v>5</v>
      </c>
      <c r="M4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08" spans="1:13" x14ac:dyDescent="0.25">
      <c r="A4308" t="s">
        <v>118</v>
      </c>
      <c r="B4308" t="s">
        <v>118</v>
      </c>
      <c r="C4308" t="s">
        <v>91</v>
      </c>
      <c r="D4308" s="1" t="s">
        <v>94</v>
      </c>
      <c r="E4308" t="s">
        <v>93</v>
      </c>
      <c r="F4308" t="s">
        <v>33</v>
      </c>
      <c r="G4308">
        <v>22</v>
      </c>
      <c r="H4308">
        <v>112</v>
      </c>
      <c r="I4308" s="5">
        <f>IFERROR(VLOOKUP(TrendSheetStgData[Population]&amp;TrendSheetStgData[Cost Basis]&amp;TrendSheetStgData[Period]&amp;TrendSheetStgData[Trend],TrendSheetPrdData[#All],9,FALSE),0)</f>
        <v>112</v>
      </c>
      <c r="J4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08" s="5">
        <f>VLOOKUP(TrendSheetStgData[Population]&amp;TrendSheetStgData[Trend],Threshold[#All],4,FALSE)</f>
        <v>10</v>
      </c>
      <c r="L4308" s="5">
        <f>VLOOKUP(TrendSheetStgData[Population]&amp;TrendSheetStgData[Trend],Threshold[#All],5,FALSE)</f>
        <v>5</v>
      </c>
      <c r="M4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09" spans="1:13" x14ac:dyDescent="0.25">
      <c r="A4309" t="s">
        <v>118</v>
      </c>
      <c r="B4309" t="s">
        <v>118</v>
      </c>
      <c r="C4309" t="s">
        <v>91</v>
      </c>
      <c r="D4309" s="1" t="s">
        <v>95</v>
      </c>
      <c r="E4309" t="s">
        <v>93</v>
      </c>
      <c r="F4309" t="s">
        <v>33</v>
      </c>
      <c r="G4309">
        <v>22</v>
      </c>
      <c r="H4309">
        <v>74</v>
      </c>
      <c r="I4309" s="5">
        <f>IFERROR(VLOOKUP(TrendSheetStgData[Population]&amp;TrendSheetStgData[Cost Basis]&amp;TrendSheetStgData[Period]&amp;TrendSheetStgData[Trend],TrendSheetPrdData[#All],9,FALSE),0)</f>
        <v>72</v>
      </c>
      <c r="J4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2.7777777777777777</v>
      </c>
      <c r="K4309" s="5">
        <f>VLOOKUP(TrendSheetStgData[Population]&amp;TrendSheetStgData[Trend],Threshold[#All],4,FALSE)</f>
        <v>10</v>
      </c>
      <c r="L4309" s="5">
        <f>VLOOKUP(TrendSheetStgData[Population]&amp;TrendSheetStgData[Trend],Threshold[#All],5,FALSE)</f>
        <v>5</v>
      </c>
      <c r="M4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10" spans="1:13" x14ac:dyDescent="0.25">
      <c r="A4310" t="s">
        <v>118</v>
      </c>
      <c r="B4310" t="s">
        <v>118</v>
      </c>
      <c r="C4310" t="s">
        <v>91</v>
      </c>
      <c r="D4310" s="1" t="s">
        <v>96</v>
      </c>
      <c r="E4310" t="s">
        <v>93</v>
      </c>
      <c r="F4310" t="s">
        <v>33</v>
      </c>
      <c r="G4310">
        <v>22</v>
      </c>
      <c r="H4310">
        <v>107</v>
      </c>
      <c r="I4310" s="5">
        <f>IFERROR(VLOOKUP(TrendSheetStgData[Population]&amp;TrendSheetStgData[Cost Basis]&amp;TrendSheetStgData[Period]&amp;TrendSheetStgData[Trend],TrendSheetPrdData[#All],9,FALSE),0)</f>
        <v>107</v>
      </c>
      <c r="J4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10" s="5">
        <f>VLOOKUP(TrendSheetStgData[Population]&amp;TrendSheetStgData[Trend],Threshold[#All],4,FALSE)</f>
        <v>10</v>
      </c>
      <c r="L4310" s="5">
        <f>VLOOKUP(TrendSheetStgData[Population]&amp;TrendSheetStgData[Trend],Threshold[#All],5,FALSE)</f>
        <v>5</v>
      </c>
      <c r="M4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11" spans="1:13" x14ac:dyDescent="0.25">
      <c r="A4311" t="s">
        <v>118</v>
      </c>
      <c r="B4311" t="s">
        <v>118</v>
      </c>
      <c r="C4311" t="s">
        <v>91</v>
      </c>
      <c r="D4311" s="1" t="s">
        <v>97</v>
      </c>
      <c r="E4311" t="s">
        <v>93</v>
      </c>
      <c r="F4311" t="s">
        <v>33</v>
      </c>
      <c r="G4311">
        <v>22</v>
      </c>
      <c r="H4311">
        <v>99</v>
      </c>
      <c r="I4311" s="5">
        <f>IFERROR(VLOOKUP(TrendSheetStgData[Population]&amp;TrendSheetStgData[Cost Basis]&amp;TrendSheetStgData[Period]&amp;TrendSheetStgData[Trend],TrendSheetPrdData[#All],9,FALSE),0)</f>
        <v>104</v>
      </c>
      <c r="J4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4.8076923076923084</v>
      </c>
      <c r="K4311" s="5">
        <f>VLOOKUP(TrendSheetStgData[Population]&amp;TrendSheetStgData[Trend],Threshold[#All],4,FALSE)</f>
        <v>10</v>
      </c>
      <c r="L4311" s="5">
        <f>VLOOKUP(TrendSheetStgData[Population]&amp;TrendSheetStgData[Trend],Threshold[#All],5,FALSE)</f>
        <v>5</v>
      </c>
      <c r="M4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12" spans="1:13" x14ac:dyDescent="0.25">
      <c r="A4312" t="s">
        <v>118</v>
      </c>
      <c r="B4312" t="s">
        <v>118</v>
      </c>
      <c r="C4312" t="s">
        <v>91</v>
      </c>
      <c r="D4312" s="1" t="s">
        <v>98</v>
      </c>
      <c r="E4312" t="s">
        <v>93</v>
      </c>
      <c r="F4312" t="s">
        <v>33</v>
      </c>
      <c r="G4312">
        <v>22</v>
      </c>
      <c r="H4312">
        <v>117</v>
      </c>
      <c r="I4312" s="5">
        <f>IFERROR(VLOOKUP(TrendSheetStgData[Population]&amp;TrendSheetStgData[Cost Basis]&amp;TrendSheetStgData[Period]&amp;TrendSheetStgData[Trend],TrendSheetPrdData[#All],9,FALSE),0)</f>
        <v>120</v>
      </c>
      <c r="J4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v>
      </c>
      <c r="K4312" s="5">
        <f>VLOOKUP(TrendSheetStgData[Population]&amp;TrendSheetStgData[Trend],Threshold[#All],4,FALSE)</f>
        <v>10</v>
      </c>
      <c r="L4312" s="5">
        <f>VLOOKUP(TrendSheetStgData[Population]&amp;TrendSheetStgData[Trend],Threshold[#All],5,FALSE)</f>
        <v>5</v>
      </c>
      <c r="M4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13" spans="1:13" x14ac:dyDescent="0.25">
      <c r="A4313" t="s">
        <v>118</v>
      </c>
      <c r="B4313" t="s">
        <v>118</v>
      </c>
      <c r="C4313" t="s">
        <v>91</v>
      </c>
      <c r="D4313" s="1" t="s">
        <v>99</v>
      </c>
      <c r="E4313" t="s">
        <v>93</v>
      </c>
      <c r="F4313" t="s">
        <v>33</v>
      </c>
      <c r="G4313">
        <v>22</v>
      </c>
      <c r="H4313">
        <v>88</v>
      </c>
      <c r="I4313" s="5">
        <f>IFERROR(VLOOKUP(TrendSheetStgData[Population]&amp;TrendSheetStgData[Cost Basis]&amp;TrendSheetStgData[Period]&amp;TrendSheetStgData[Trend],TrendSheetPrdData[#All],9,FALSE),0)</f>
        <v>94</v>
      </c>
      <c r="J4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6.3829787234042552</v>
      </c>
      <c r="K4313" s="5">
        <f>VLOOKUP(TrendSheetStgData[Population]&amp;TrendSheetStgData[Trend],Threshold[#All],4,FALSE)</f>
        <v>10</v>
      </c>
      <c r="L4313" s="5">
        <f>VLOOKUP(TrendSheetStgData[Population]&amp;TrendSheetStgData[Trend],Threshold[#All],5,FALSE)</f>
        <v>5</v>
      </c>
      <c r="M4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14" spans="1:13" x14ac:dyDescent="0.25">
      <c r="A4314" t="s">
        <v>118</v>
      </c>
      <c r="B4314" t="s">
        <v>118</v>
      </c>
      <c r="C4314" t="s">
        <v>91</v>
      </c>
      <c r="D4314" s="1" t="s">
        <v>100</v>
      </c>
      <c r="E4314" t="s">
        <v>93</v>
      </c>
      <c r="F4314" t="s">
        <v>33</v>
      </c>
      <c r="G4314">
        <v>22</v>
      </c>
      <c r="H4314">
        <v>56</v>
      </c>
      <c r="I4314" s="5">
        <f>IFERROR(VLOOKUP(TrendSheetStgData[Population]&amp;TrendSheetStgData[Cost Basis]&amp;TrendSheetStgData[Period]&amp;TrendSheetStgData[Trend],TrendSheetPrdData[#All],9,FALSE),0)</f>
        <v>62</v>
      </c>
      <c r="J4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9.67741935483871</v>
      </c>
      <c r="K4314" s="5">
        <f>VLOOKUP(TrendSheetStgData[Population]&amp;TrendSheetStgData[Trend],Threshold[#All],4,FALSE)</f>
        <v>10</v>
      </c>
      <c r="L4314" s="5">
        <f>VLOOKUP(TrendSheetStgData[Population]&amp;TrendSheetStgData[Trend],Threshold[#All],5,FALSE)</f>
        <v>5</v>
      </c>
      <c r="M4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15" spans="1:13" x14ac:dyDescent="0.25">
      <c r="A4315" t="s">
        <v>118</v>
      </c>
      <c r="B4315" t="s">
        <v>118</v>
      </c>
      <c r="C4315" t="s">
        <v>91</v>
      </c>
      <c r="D4315" s="1" t="s">
        <v>101</v>
      </c>
      <c r="E4315" t="s">
        <v>93</v>
      </c>
      <c r="F4315" t="s">
        <v>33</v>
      </c>
      <c r="G4315">
        <v>22</v>
      </c>
      <c r="H4315">
        <v>92</v>
      </c>
      <c r="I4315" s="5">
        <f>IFERROR(VLOOKUP(TrendSheetStgData[Population]&amp;TrendSheetStgData[Cost Basis]&amp;TrendSheetStgData[Period]&amp;TrendSheetStgData[Trend],TrendSheetPrdData[#All],9,FALSE),0)</f>
        <v>98</v>
      </c>
      <c r="J4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6.1224489795918364</v>
      </c>
      <c r="K4315" s="5">
        <f>VLOOKUP(TrendSheetStgData[Population]&amp;TrendSheetStgData[Trend],Threshold[#All],4,FALSE)</f>
        <v>10</v>
      </c>
      <c r="L4315" s="5">
        <f>VLOOKUP(TrendSheetStgData[Population]&amp;TrendSheetStgData[Trend],Threshold[#All],5,FALSE)</f>
        <v>5</v>
      </c>
      <c r="M4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16" spans="1:13" x14ac:dyDescent="0.25">
      <c r="A4316" t="s">
        <v>118</v>
      </c>
      <c r="B4316" t="s">
        <v>118</v>
      </c>
      <c r="C4316" t="s">
        <v>91</v>
      </c>
      <c r="D4316" s="1" t="s">
        <v>102</v>
      </c>
      <c r="E4316" t="s">
        <v>93</v>
      </c>
      <c r="F4316" t="s">
        <v>33</v>
      </c>
      <c r="G4316">
        <v>22</v>
      </c>
      <c r="H4316">
        <v>94</v>
      </c>
      <c r="I4316" s="5">
        <f>IFERROR(VLOOKUP(TrendSheetStgData[Population]&amp;TrendSheetStgData[Cost Basis]&amp;TrendSheetStgData[Period]&amp;TrendSheetStgData[Trend],TrendSheetPrdData[#All],9,FALSE),0)</f>
        <v>98</v>
      </c>
      <c r="J4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4.0816326530612246</v>
      </c>
      <c r="K4316" s="5">
        <f>VLOOKUP(TrendSheetStgData[Population]&amp;TrendSheetStgData[Trend],Threshold[#All],4,FALSE)</f>
        <v>10</v>
      </c>
      <c r="L4316" s="5">
        <f>VLOOKUP(TrendSheetStgData[Population]&amp;TrendSheetStgData[Trend],Threshold[#All],5,FALSE)</f>
        <v>5</v>
      </c>
      <c r="M4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17" spans="1:13" x14ac:dyDescent="0.25">
      <c r="A4317" t="s">
        <v>118</v>
      </c>
      <c r="B4317" t="s">
        <v>118</v>
      </c>
      <c r="C4317" t="s">
        <v>91</v>
      </c>
      <c r="D4317" s="1" t="s">
        <v>103</v>
      </c>
      <c r="E4317" t="s">
        <v>93</v>
      </c>
      <c r="F4317" t="s">
        <v>33</v>
      </c>
      <c r="G4317">
        <v>22</v>
      </c>
      <c r="H4317">
        <v>55</v>
      </c>
      <c r="I4317" s="5">
        <f>IFERROR(VLOOKUP(TrendSheetStgData[Population]&amp;TrendSheetStgData[Cost Basis]&amp;TrendSheetStgData[Period]&amp;TrendSheetStgData[Trend],TrendSheetPrdData[#All],9,FALSE),0)</f>
        <v>60</v>
      </c>
      <c r="J4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8.3333333333333321</v>
      </c>
      <c r="K4317" s="5">
        <f>VLOOKUP(TrendSheetStgData[Population]&amp;TrendSheetStgData[Trend],Threshold[#All],4,FALSE)</f>
        <v>10</v>
      </c>
      <c r="L4317" s="5">
        <f>VLOOKUP(TrendSheetStgData[Population]&amp;TrendSheetStgData[Trend],Threshold[#All],5,FALSE)</f>
        <v>5</v>
      </c>
      <c r="M4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18" spans="1:13" x14ac:dyDescent="0.25">
      <c r="A4318" t="s">
        <v>118</v>
      </c>
      <c r="B4318" t="s">
        <v>118</v>
      </c>
      <c r="C4318" t="s">
        <v>91</v>
      </c>
      <c r="D4318" s="1" t="s">
        <v>104</v>
      </c>
      <c r="E4318" t="s">
        <v>93</v>
      </c>
      <c r="F4318" t="s">
        <v>33</v>
      </c>
      <c r="G4318">
        <v>22</v>
      </c>
      <c r="H4318">
        <v>65</v>
      </c>
      <c r="I4318" s="5">
        <f>IFERROR(VLOOKUP(TrendSheetStgData[Population]&amp;TrendSheetStgData[Cost Basis]&amp;TrendSheetStgData[Period]&amp;TrendSheetStgData[Trend],TrendSheetPrdData[#All],9,FALSE),0)</f>
        <v>75</v>
      </c>
      <c r="J4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13.333333333333334</v>
      </c>
      <c r="K4318" s="5">
        <f>VLOOKUP(TrendSheetStgData[Population]&amp;TrendSheetStgData[Trend],Threshold[#All],4,FALSE)</f>
        <v>10</v>
      </c>
      <c r="L4318" s="5">
        <f>VLOOKUP(TrendSheetStgData[Population]&amp;TrendSheetStgData[Trend],Threshold[#All],5,FALSE)</f>
        <v>5</v>
      </c>
      <c r="M4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19" spans="1:13" x14ac:dyDescent="0.25">
      <c r="A4319" t="s">
        <v>118</v>
      </c>
      <c r="B4319" t="s">
        <v>118</v>
      </c>
      <c r="C4319" t="s">
        <v>91</v>
      </c>
      <c r="D4319" s="1" t="s">
        <v>105</v>
      </c>
      <c r="E4319" t="s">
        <v>93</v>
      </c>
      <c r="F4319" t="s">
        <v>33</v>
      </c>
      <c r="G4319">
        <v>22</v>
      </c>
      <c r="H4319">
        <v>64</v>
      </c>
      <c r="I4319" s="5">
        <f>IFERROR(VLOOKUP(TrendSheetStgData[Population]&amp;TrendSheetStgData[Cost Basis]&amp;TrendSheetStgData[Period]&amp;TrendSheetStgData[Trend],TrendSheetPrdData[#All],9,FALSE),0)</f>
        <v>63</v>
      </c>
      <c r="J4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1.5873015873015872</v>
      </c>
      <c r="K4319" s="5">
        <f>VLOOKUP(TrendSheetStgData[Population]&amp;TrendSheetStgData[Trend],Threshold[#All],4,FALSE)</f>
        <v>10</v>
      </c>
      <c r="L4319" s="5">
        <f>VLOOKUP(TrendSheetStgData[Population]&amp;TrendSheetStgData[Trend],Threshold[#All],5,FALSE)</f>
        <v>5</v>
      </c>
      <c r="M4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20" spans="1:13" x14ac:dyDescent="0.25">
      <c r="A4320" t="s">
        <v>118</v>
      </c>
      <c r="B4320" t="s">
        <v>118</v>
      </c>
      <c r="C4320" t="s">
        <v>91</v>
      </c>
      <c r="D4320" s="1" t="s">
        <v>106</v>
      </c>
      <c r="E4320" t="s">
        <v>93</v>
      </c>
      <c r="F4320" t="s">
        <v>33</v>
      </c>
      <c r="G4320">
        <v>22</v>
      </c>
      <c r="H4320">
        <v>84</v>
      </c>
      <c r="I4320" s="5">
        <f>IFERROR(VLOOKUP(TrendSheetStgData[Population]&amp;TrendSheetStgData[Cost Basis]&amp;TrendSheetStgData[Period]&amp;TrendSheetStgData[Trend],TrendSheetPrdData[#All],9,FALSE),0)</f>
        <v>90</v>
      </c>
      <c r="J4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6.666666666666667</v>
      </c>
      <c r="K4320" s="5">
        <f>VLOOKUP(TrendSheetStgData[Population]&amp;TrendSheetStgData[Trend],Threshold[#All],4,FALSE)</f>
        <v>10</v>
      </c>
      <c r="L4320" s="5">
        <f>VLOOKUP(TrendSheetStgData[Population]&amp;TrendSheetStgData[Trend],Threshold[#All],5,FALSE)</f>
        <v>5</v>
      </c>
      <c r="M4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321" spans="1:13" x14ac:dyDescent="0.25">
      <c r="A4321" t="s">
        <v>118</v>
      </c>
      <c r="B4321" t="s">
        <v>118</v>
      </c>
      <c r="C4321" t="s">
        <v>91</v>
      </c>
      <c r="D4321" s="1" t="s">
        <v>107</v>
      </c>
      <c r="E4321" t="s">
        <v>93</v>
      </c>
      <c r="F4321" t="s">
        <v>33</v>
      </c>
      <c r="G4321">
        <v>22</v>
      </c>
      <c r="H4321">
        <v>63</v>
      </c>
      <c r="I4321" s="5">
        <f>IFERROR(VLOOKUP(TrendSheetStgData[Population]&amp;TrendSheetStgData[Cost Basis]&amp;TrendSheetStgData[Period]&amp;TrendSheetStgData[Trend],TrendSheetPrdData[#All],9,FALSE),0)</f>
        <v>65</v>
      </c>
      <c r="J4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3.0769230769230771</v>
      </c>
      <c r="K4321" s="5">
        <f>VLOOKUP(TrendSheetStgData[Population]&amp;TrendSheetStgData[Trend],Threshold[#All],4,FALSE)</f>
        <v>10</v>
      </c>
      <c r="L4321" s="5">
        <f>VLOOKUP(TrendSheetStgData[Population]&amp;TrendSheetStgData[Trend],Threshold[#All],5,FALSE)</f>
        <v>5</v>
      </c>
      <c r="M4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22" spans="1:13" x14ac:dyDescent="0.25">
      <c r="A4322" t="s">
        <v>118</v>
      </c>
      <c r="B4322" t="s">
        <v>118</v>
      </c>
      <c r="C4322" t="s">
        <v>91</v>
      </c>
      <c r="D4322" s="1" t="s">
        <v>108</v>
      </c>
      <c r="E4322" t="s">
        <v>93</v>
      </c>
      <c r="F4322" t="s">
        <v>33</v>
      </c>
      <c r="G4322">
        <v>22</v>
      </c>
      <c r="H4322">
        <v>144</v>
      </c>
      <c r="I4322" s="5">
        <f>IFERROR(VLOOKUP(TrendSheetStgData[Population]&amp;TrendSheetStgData[Cost Basis]&amp;TrendSheetStgData[Period]&amp;TrendSheetStgData[Trend],TrendSheetPrdData[#All],9,FALSE),0)</f>
        <v>149</v>
      </c>
      <c r="J4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3.3557046979865772</v>
      </c>
      <c r="K4322" s="5">
        <f>VLOOKUP(TrendSheetStgData[Population]&amp;TrendSheetStgData[Trend],Threshold[#All],4,FALSE)</f>
        <v>10</v>
      </c>
      <c r="L4322" s="5">
        <f>VLOOKUP(TrendSheetStgData[Population]&amp;TrendSheetStgData[Trend],Threshold[#All],5,FALSE)</f>
        <v>5</v>
      </c>
      <c r="M4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23" spans="1:13" x14ac:dyDescent="0.25">
      <c r="A4323" t="s">
        <v>118</v>
      </c>
      <c r="B4323" t="s">
        <v>118</v>
      </c>
      <c r="C4323" t="s">
        <v>91</v>
      </c>
      <c r="D4323" s="1" t="s">
        <v>109</v>
      </c>
      <c r="E4323" t="s">
        <v>93</v>
      </c>
      <c r="F4323" t="s">
        <v>33</v>
      </c>
      <c r="G4323">
        <v>22</v>
      </c>
      <c r="H4323">
        <v>99</v>
      </c>
      <c r="I4323" s="5">
        <f>IFERROR(VLOOKUP(TrendSheetStgData[Population]&amp;TrendSheetStgData[Cost Basis]&amp;TrendSheetStgData[Period]&amp;TrendSheetStgData[Trend],TrendSheetPrdData[#All],9,FALSE),0)</f>
        <v>102</v>
      </c>
      <c r="J4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2.9411764705882351</v>
      </c>
      <c r="K4323" s="5">
        <f>VLOOKUP(TrendSheetStgData[Population]&amp;TrendSheetStgData[Trend],Threshold[#All],4,FALSE)</f>
        <v>10</v>
      </c>
      <c r="L4323" s="5">
        <f>VLOOKUP(TrendSheetStgData[Population]&amp;TrendSheetStgData[Trend],Threshold[#All],5,FALSE)</f>
        <v>5</v>
      </c>
      <c r="M4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24" spans="1:13" x14ac:dyDescent="0.25">
      <c r="A4324" t="s">
        <v>118</v>
      </c>
      <c r="B4324" t="s">
        <v>118</v>
      </c>
      <c r="C4324" t="s">
        <v>91</v>
      </c>
      <c r="D4324" s="1" t="s">
        <v>110</v>
      </c>
      <c r="E4324" t="s">
        <v>93</v>
      </c>
      <c r="F4324" t="s">
        <v>33</v>
      </c>
      <c r="G4324">
        <v>22</v>
      </c>
      <c r="H4324">
        <v>87</v>
      </c>
      <c r="I4324" s="5">
        <f>IFERROR(VLOOKUP(TrendSheetStgData[Population]&amp;TrendSheetStgData[Cost Basis]&amp;TrendSheetStgData[Period]&amp;TrendSheetStgData[Trend],TrendSheetPrdData[#All],9,FALSE),0)</f>
        <v>84</v>
      </c>
      <c r="J4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3.5714285714285712</v>
      </c>
      <c r="K4324" s="5">
        <f>VLOOKUP(TrendSheetStgData[Population]&amp;TrendSheetStgData[Trend],Threshold[#All],4,FALSE)</f>
        <v>10</v>
      </c>
      <c r="L4324" s="5">
        <f>VLOOKUP(TrendSheetStgData[Population]&amp;TrendSheetStgData[Trend],Threshold[#All],5,FALSE)</f>
        <v>5</v>
      </c>
      <c r="M4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25" spans="1:13" x14ac:dyDescent="0.25">
      <c r="A4325" t="s">
        <v>118</v>
      </c>
      <c r="B4325" t="s">
        <v>118</v>
      </c>
      <c r="C4325" t="s">
        <v>91</v>
      </c>
      <c r="D4325" s="1" t="s">
        <v>111</v>
      </c>
      <c r="E4325" t="s">
        <v>93</v>
      </c>
      <c r="F4325" t="s">
        <v>33</v>
      </c>
      <c r="G4325">
        <v>22</v>
      </c>
      <c r="H4325">
        <v>90</v>
      </c>
      <c r="I4325" s="5">
        <f>IFERROR(VLOOKUP(TrendSheetStgData[Population]&amp;TrendSheetStgData[Cost Basis]&amp;TrendSheetStgData[Period]&amp;TrendSheetStgData[Trend],TrendSheetPrdData[#All],9,FALSE),0)</f>
        <v>78</v>
      </c>
      <c r="J4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15.384615384615385</v>
      </c>
      <c r="K4325" s="5">
        <f>VLOOKUP(TrendSheetStgData[Population]&amp;TrendSheetStgData[Trend],Threshold[#All],4,FALSE)</f>
        <v>10</v>
      </c>
      <c r="L4325" s="5">
        <f>VLOOKUP(TrendSheetStgData[Population]&amp;TrendSheetStgData[Trend],Threshold[#All],5,FALSE)</f>
        <v>5</v>
      </c>
      <c r="M4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26" spans="1:13" x14ac:dyDescent="0.25">
      <c r="A4326" t="s">
        <v>118</v>
      </c>
      <c r="B4326" t="s">
        <v>118</v>
      </c>
      <c r="C4326" t="s">
        <v>91</v>
      </c>
      <c r="D4326" s="1" t="s">
        <v>112</v>
      </c>
      <c r="E4326" t="s">
        <v>113</v>
      </c>
      <c r="F4326" t="s">
        <v>33</v>
      </c>
      <c r="G4326">
        <v>22</v>
      </c>
      <c r="H4326">
        <v>90</v>
      </c>
      <c r="I4326" s="5">
        <f>IFERROR(VLOOKUP(TrendSheetStgData[Population]&amp;TrendSheetStgData[Cost Basis]&amp;TrendSheetStgData[Period]&amp;TrendSheetStgData[Trend],TrendSheetPrdData[#All],9,FALSE),0)</f>
        <v>21</v>
      </c>
      <c r="J4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328.57142857142856</v>
      </c>
      <c r="K4326" s="5">
        <f>VLOOKUP(TrendSheetStgData[Population]&amp;TrendSheetStgData[Trend],Threshold[#All],4,FALSE)</f>
        <v>10</v>
      </c>
      <c r="L4326" s="5">
        <f>VLOOKUP(TrendSheetStgData[Population]&amp;TrendSheetStgData[Trend],Threshold[#All],5,FALSE)</f>
        <v>5</v>
      </c>
      <c r="M4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27" spans="1:13" x14ac:dyDescent="0.25">
      <c r="A4327" t="s">
        <v>118</v>
      </c>
      <c r="B4327" t="s">
        <v>118</v>
      </c>
      <c r="C4327" t="s">
        <v>91</v>
      </c>
      <c r="D4327" s="1" t="s">
        <v>114</v>
      </c>
      <c r="E4327" t="s">
        <v>113</v>
      </c>
      <c r="F4327" t="s">
        <v>33</v>
      </c>
      <c r="G4327">
        <v>22</v>
      </c>
      <c r="H4327">
        <v>25</v>
      </c>
      <c r="I4327" s="5">
        <f>IFERROR(VLOOKUP(TrendSheetStgData[Population]&amp;TrendSheetStgData[Cost Basis]&amp;TrendSheetStgData[Period]&amp;TrendSheetStgData[Trend],TrendSheetPrdData[#All],9,FALSE),0)</f>
        <v>0</v>
      </c>
      <c r="J4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27" s="5">
        <f>VLOOKUP(TrendSheetStgData[Population]&amp;TrendSheetStgData[Trend],Threshold[#All],4,FALSE)</f>
        <v>10</v>
      </c>
      <c r="L4327" s="5">
        <f>VLOOKUP(TrendSheetStgData[Population]&amp;TrendSheetStgData[Trend],Threshold[#All],5,FALSE)</f>
        <v>5</v>
      </c>
      <c r="M4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28" spans="1:13" x14ac:dyDescent="0.25">
      <c r="A4328" t="s">
        <v>118</v>
      </c>
      <c r="B4328" t="s">
        <v>118</v>
      </c>
      <c r="C4328" t="s">
        <v>91</v>
      </c>
      <c r="D4328" s="1" t="s">
        <v>92</v>
      </c>
      <c r="E4328" t="s">
        <v>93</v>
      </c>
      <c r="F4328" t="s">
        <v>34</v>
      </c>
      <c r="G4328">
        <v>23</v>
      </c>
      <c r="H4328">
        <v>1252</v>
      </c>
      <c r="I4328" s="5">
        <f>IFERROR(VLOOKUP(TrendSheetStgData[Population]&amp;TrendSheetStgData[Cost Basis]&amp;TrendSheetStgData[Period]&amp;TrendSheetStgData[Trend],TrendSheetPrdData[#All],9,FALSE),0)</f>
        <v>1252</v>
      </c>
      <c r="J4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28" s="5">
        <f>VLOOKUP(TrendSheetStgData[Population]&amp;TrendSheetStgData[Trend],Threshold[#All],4,FALSE)</f>
        <v>10</v>
      </c>
      <c r="L4328" s="5">
        <f>VLOOKUP(TrendSheetStgData[Population]&amp;TrendSheetStgData[Trend],Threshold[#All],5,FALSE)</f>
        <v>5</v>
      </c>
      <c r="M4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29" spans="1:13" x14ac:dyDescent="0.25">
      <c r="A4329" t="s">
        <v>118</v>
      </c>
      <c r="B4329" t="s">
        <v>118</v>
      </c>
      <c r="C4329" t="s">
        <v>91</v>
      </c>
      <c r="D4329" s="1" t="s">
        <v>94</v>
      </c>
      <c r="E4329" t="s">
        <v>93</v>
      </c>
      <c r="F4329" t="s">
        <v>34</v>
      </c>
      <c r="G4329">
        <v>23</v>
      </c>
      <c r="H4329">
        <v>1356</v>
      </c>
      <c r="I4329" s="5">
        <f>IFERROR(VLOOKUP(TrendSheetStgData[Population]&amp;TrendSheetStgData[Cost Basis]&amp;TrendSheetStgData[Period]&amp;TrendSheetStgData[Trend],TrendSheetPrdData[#All],9,FALSE),0)</f>
        <v>1356</v>
      </c>
      <c r="J4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29" s="5">
        <f>VLOOKUP(TrendSheetStgData[Population]&amp;TrendSheetStgData[Trend],Threshold[#All],4,FALSE)</f>
        <v>10</v>
      </c>
      <c r="L4329" s="5">
        <f>VLOOKUP(TrendSheetStgData[Population]&amp;TrendSheetStgData[Trend],Threshold[#All],5,FALSE)</f>
        <v>5</v>
      </c>
      <c r="M4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0" spans="1:13" x14ac:dyDescent="0.25">
      <c r="A4330" t="s">
        <v>118</v>
      </c>
      <c r="B4330" t="s">
        <v>118</v>
      </c>
      <c r="C4330" t="s">
        <v>91</v>
      </c>
      <c r="D4330" s="1" t="s">
        <v>95</v>
      </c>
      <c r="E4330" t="s">
        <v>93</v>
      </c>
      <c r="F4330" t="s">
        <v>34</v>
      </c>
      <c r="G4330">
        <v>23</v>
      </c>
      <c r="H4330">
        <v>1281</v>
      </c>
      <c r="I4330" s="5">
        <f>IFERROR(VLOOKUP(TrendSheetStgData[Population]&amp;TrendSheetStgData[Cost Basis]&amp;TrendSheetStgData[Period]&amp;TrendSheetStgData[Trend],TrendSheetPrdData[#All],9,FALSE),0)</f>
        <v>1281</v>
      </c>
      <c r="J4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0" s="5">
        <f>VLOOKUP(TrendSheetStgData[Population]&amp;TrendSheetStgData[Trend],Threshold[#All],4,FALSE)</f>
        <v>10</v>
      </c>
      <c r="L4330" s="5">
        <f>VLOOKUP(TrendSheetStgData[Population]&amp;TrendSheetStgData[Trend],Threshold[#All],5,FALSE)</f>
        <v>5</v>
      </c>
      <c r="M4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1" spans="1:13" x14ac:dyDescent="0.25">
      <c r="A4331" t="s">
        <v>118</v>
      </c>
      <c r="B4331" t="s">
        <v>118</v>
      </c>
      <c r="C4331" t="s">
        <v>91</v>
      </c>
      <c r="D4331" s="1" t="s">
        <v>96</v>
      </c>
      <c r="E4331" t="s">
        <v>93</v>
      </c>
      <c r="F4331" t="s">
        <v>34</v>
      </c>
      <c r="G4331">
        <v>23</v>
      </c>
      <c r="H4331">
        <v>1340</v>
      </c>
      <c r="I4331" s="5">
        <f>IFERROR(VLOOKUP(TrendSheetStgData[Population]&amp;TrendSheetStgData[Cost Basis]&amp;TrendSheetStgData[Period]&amp;TrendSheetStgData[Trend],TrendSheetPrdData[#All],9,FALSE),0)</f>
        <v>1340</v>
      </c>
      <c r="J4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1" s="5">
        <f>VLOOKUP(TrendSheetStgData[Population]&amp;TrendSheetStgData[Trend],Threshold[#All],4,FALSE)</f>
        <v>10</v>
      </c>
      <c r="L4331" s="5">
        <f>VLOOKUP(TrendSheetStgData[Population]&amp;TrendSheetStgData[Trend],Threshold[#All],5,FALSE)</f>
        <v>5</v>
      </c>
      <c r="M4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2" spans="1:13" x14ac:dyDescent="0.25">
      <c r="A4332" t="s">
        <v>118</v>
      </c>
      <c r="B4332" t="s">
        <v>118</v>
      </c>
      <c r="C4332" t="s">
        <v>91</v>
      </c>
      <c r="D4332" s="1" t="s">
        <v>97</v>
      </c>
      <c r="E4332" t="s">
        <v>93</v>
      </c>
      <c r="F4332" t="s">
        <v>34</v>
      </c>
      <c r="G4332">
        <v>23</v>
      </c>
      <c r="H4332">
        <v>1348</v>
      </c>
      <c r="I4332" s="5">
        <f>IFERROR(VLOOKUP(TrendSheetStgData[Population]&amp;TrendSheetStgData[Cost Basis]&amp;TrendSheetStgData[Period]&amp;TrendSheetStgData[Trend],TrendSheetPrdData[#All],9,FALSE),0)</f>
        <v>1348</v>
      </c>
      <c r="J4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2" s="5">
        <f>VLOOKUP(TrendSheetStgData[Population]&amp;TrendSheetStgData[Trend],Threshold[#All],4,FALSE)</f>
        <v>10</v>
      </c>
      <c r="L4332" s="5">
        <f>VLOOKUP(TrendSheetStgData[Population]&amp;TrendSheetStgData[Trend],Threshold[#All],5,FALSE)</f>
        <v>5</v>
      </c>
      <c r="M4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3" spans="1:13" x14ac:dyDescent="0.25">
      <c r="A4333" t="s">
        <v>118</v>
      </c>
      <c r="B4333" t="s">
        <v>118</v>
      </c>
      <c r="C4333" t="s">
        <v>91</v>
      </c>
      <c r="D4333" s="1" t="s">
        <v>98</v>
      </c>
      <c r="E4333" t="s">
        <v>93</v>
      </c>
      <c r="F4333" t="s">
        <v>34</v>
      </c>
      <c r="G4333">
        <v>23</v>
      </c>
      <c r="H4333">
        <v>1349</v>
      </c>
      <c r="I4333" s="5">
        <f>IFERROR(VLOOKUP(TrendSheetStgData[Population]&amp;TrendSheetStgData[Cost Basis]&amp;TrendSheetStgData[Period]&amp;TrendSheetStgData[Trend],TrendSheetPrdData[#All],9,FALSE),0)</f>
        <v>1349</v>
      </c>
      <c r="J4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3" s="5">
        <f>VLOOKUP(TrendSheetStgData[Population]&amp;TrendSheetStgData[Trend],Threshold[#All],4,FALSE)</f>
        <v>10</v>
      </c>
      <c r="L4333" s="5">
        <f>VLOOKUP(TrendSheetStgData[Population]&amp;TrendSheetStgData[Trend],Threshold[#All],5,FALSE)</f>
        <v>5</v>
      </c>
      <c r="M4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4" spans="1:13" x14ac:dyDescent="0.25">
      <c r="A4334" t="s">
        <v>118</v>
      </c>
      <c r="B4334" t="s">
        <v>118</v>
      </c>
      <c r="C4334" t="s">
        <v>91</v>
      </c>
      <c r="D4334" s="1" t="s">
        <v>99</v>
      </c>
      <c r="E4334" t="s">
        <v>93</v>
      </c>
      <c r="F4334" t="s">
        <v>34</v>
      </c>
      <c r="G4334">
        <v>23</v>
      </c>
      <c r="H4334">
        <v>1450</v>
      </c>
      <c r="I4334" s="5">
        <f>IFERROR(VLOOKUP(TrendSheetStgData[Population]&amp;TrendSheetStgData[Cost Basis]&amp;TrendSheetStgData[Period]&amp;TrendSheetStgData[Trend],TrendSheetPrdData[#All],9,FALSE),0)</f>
        <v>1450</v>
      </c>
      <c r="J4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4" s="5">
        <f>VLOOKUP(TrendSheetStgData[Population]&amp;TrendSheetStgData[Trend],Threshold[#All],4,FALSE)</f>
        <v>10</v>
      </c>
      <c r="L4334" s="5">
        <f>VLOOKUP(TrendSheetStgData[Population]&amp;TrendSheetStgData[Trend],Threshold[#All],5,FALSE)</f>
        <v>5</v>
      </c>
      <c r="M4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5" spans="1:13" x14ac:dyDescent="0.25">
      <c r="A4335" t="s">
        <v>118</v>
      </c>
      <c r="B4335" t="s">
        <v>118</v>
      </c>
      <c r="C4335" t="s">
        <v>91</v>
      </c>
      <c r="D4335" s="1" t="s">
        <v>100</v>
      </c>
      <c r="E4335" t="s">
        <v>93</v>
      </c>
      <c r="F4335" t="s">
        <v>34</v>
      </c>
      <c r="G4335">
        <v>23</v>
      </c>
      <c r="H4335">
        <v>1268</v>
      </c>
      <c r="I4335" s="5">
        <f>IFERROR(VLOOKUP(TrendSheetStgData[Population]&amp;TrendSheetStgData[Cost Basis]&amp;TrendSheetStgData[Period]&amp;TrendSheetStgData[Trend],TrendSheetPrdData[#All],9,FALSE),0)</f>
        <v>1268</v>
      </c>
      <c r="J4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5" s="5">
        <f>VLOOKUP(TrendSheetStgData[Population]&amp;TrendSheetStgData[Trend],Threshold[#All],4,FALSE)</f>
        <v>10</v>
      </c>
      <c r="L4335" s="5">
        <f>VLOOKUP(TrendSheetStgData[Population]&amp;TrendSheetStgData[Trend],Threshold[#All],5,FALSE)</f>
        <v>5</v>
      </c>
      <c r="M4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6" spans="1:13" x14ac:dyDescent="0.25">
      <c r="A4336" t="s">
        <v>118</v>
      </c>
      <c r="B4336" t="s">
        <v>118</v>
      </c>
      <c r="C4336" t="s">
        <v>91</v>
      </c>
      <c r="D4336" s="1" t="s">
        <v>101</v>
      </c>
      <c r="E4336" t="s">
        <v>93</v>
      </c>
      <c r="F4336" t="s">
        <v>34</v>
      </c>
      <c r="G4336">
        <v>23</v>
      </c>
      <c r="H4336">
        <v>1414</v>
      </c>
      <c r="I4336" s="5">
        <f>IFERROR(VLOOKUP(TrendSheetStgData[Population]&amp;TrendSheetStgData[Cost Basis]&amp;TrendSheetStgData[Period]&amp;TrendSheetStgData[Trend],TrendSheetPrdData[#All],9,FALSE),0)</f>
        <v>1414</v>
      </c>
      <c r="J4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6" s="5">
        <f>VLOOKUP(TrendSheetStgData[Population]&amp;TrendSheetStgData[Trend],Threshold[#All],4,FALSE)</f>
        <v>10</v>
      </c>
      <c r="L4336" s="5">
        <f>VLOOKUP(TrendSheetStgData[Population]&amp;TrendSheetStgData[Trend],Threshold[#All],5,FALSE)</f>
        <v>5</v>
      </c>
      <c r="M4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7" spans="1:13" x14ac:dyDescent="0.25">
      <c r="A4337" t="s">
        <v>118</v>
      </c>
      <c r="B4337" t="s">
        <v>118</v>
      </c>
      <c r="C4337" t="s">
        <v>91</v>
      </c>
      <c r="D4337" s="1" t="s">
        <v>102</v>
      </c>
      <c r="E4337" t="s">
        <v>93</v>
      </c>
      <c r="F4337" t="s">
        <v>34</v>
      </c>
      <c r="G4337">
        <v>23</v>
      </c>
      <c r="H4337">
        <v>1301</v>
      </c>
      <c r="I4337" s="5">
        <f>IFERROR(VLOOKUP(TrendSheetStgData[Population]&amp;TrendSheetStgData[Cost Basis]&amp;TrendSheetStgData[Period]&amp;TrendSheetStgData[Trend],TrendSheetPrdData[#All],9,FALSE),0)</f>
        <v>1301</v>
      </c>
      <c r="J4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7" s="5">
        <f>VLOOKUP(TrendSheetStgData[Population]&amp;TrendSheetStgData[Trend],Threshold[#All],4,FALSE)</f>
        <v>10</v>
      </c>
      <c r="L4337" s="5">
        <f>VLOOKUP(TrendSheetStgData[Population]&amp;TrendSheetStgData[Trend],Threshold[#All],5,FALSE)</f>
        <v>5</v>
      </c>
      <c r="M4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8" spans="1:13" x14ac:dyDescent="0.25">
      <c r="A4338" t="s">
        <v>118</v>
      </c>
      <c r="B4338" t="s">
        <v>118</v>
      </c>
      <c r="C4338" t="s">
        <v>91</v>
      </c>
      <c r="D4338" s="1" t="s">
        <v>103</v>
      </c>
      <c r="E4338" t="s">
        <v>93</v>
      </c>
      <c r="F4338" t="s">
        <v>34</v>
      </c>
      <c r="G4338">
        <v>23</v>
      </c>
      <c r="H4338">
        <v>1373</v>
      </c>
      <c r="I4338" s="5">
        <f>IFERROR(VLOOKUP(TrendSheetStgData[Population]&amp;TrendSheetStgData[Cost Basis]&amp;TrendSheetStgData[Period]&amp;TrendSheetStgData[Trend],TrendSheetPrdData[#All],9,FALSE),0)</f>
        <v>1373</v>
      </c>
      <c r="J4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8" s="5">
        <f>VLOOKUP(TrendSheetStgData[Population]&amp;TrendSheetStgData[Trend],Threshold[#All],4,FALSE)</f>
        <v>10</v>
      </c>
      <c r="L4338" s="5">
        <f>VLOOKUP(TrendSheetStgData[Population]&amp;TrendSheetStgData[Trend],Threshold[#All],5,FALSE)</f>
        <v>5</v>
      </c>
      <c r="M4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39" spans="1:13" x14ac:dyDescent="0.25">
      <c r="A4339" t="s">
        <v>118</v>
      </c>
      <c r="B4339" t="s">
        <v>118</v>
      </c>
      <c r="C4339" t="s">
        <v>91</v>
      </c>
      <c r="D4339" s="1" t="s">
        <v>104</v>
      </c>
      <c r="E4339" t="s">
        <v>93</v>
      </c>
      <c r="F4339" t="s">
        <v>34</v>
      </c>
      <c r="G4339">
        <v>23</v>
      </c>
      <c r="H4339">
        <v>1408</v>
      </c>
      <c r="I4339" s="5">
        <f>IFERROR(VLOOKUP(TrendSheetStgData[Population]&amp;TrendSheetStgData[Cost Basis]&amp;TrendSheetStgData[Period]&amp;TrendSheetStgData[Trend],TrendSheetPrdData[#All],9,FALSE),0)</f>
        <v>1408</v>
      </c>
      <c r="J4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39" s="5">
        <f>VLOOKUP(TrendSheetStgData[Population]&amp;TrendSheetStgData[Trend],Threshold[#All],4,FALSE)</f>
        <v>10</v>
      </c>
      <c r="L4339" s="5">
        <f>VLOOKUP(TrendSheetStgData[Population]&amp;TrendSheetStgData[Trend],Threshold[#All],5,FALSE)</f>
        <v>5</v>
      </c>
      <c r="M4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0" spans="1:13" x14ac:dyDescent="0.25">
      <c r="A4340" t="s">
        <v>118</v>
      </c>
      <c r="B4340" t="s">
        <v>118</v>
      </c>
      <c r="C4340" t="s">
        <v>91</v>
      </c>
      <c r="D4340" s="1" t="s">
        <v>105</v>
      </c>
      <c r="E4340" t="s">
        <v>93</v>
      </c>
      <c r="F4340" t="s">
        <v>34</v>
      </c>
      <c r="G4340">
        <v>23</v>
      </c>
      <c r="H4340">
        <v>1391</v>
      </c>
      <c r="I4340" s="5">
        <f>IFERROR(VLOOKUP(TrendSheetStgData[Population]&amp;TrendSheetStgData[Cost Basis]&amp;TrendSheetStgData[Period]&amp;TrendSheetStgData[Trend],TrendSheetPrdData[#All],9,FALSE),0)</f>
        <v>1391</v>
      </c>
      <c r="J4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0" s="5">
        <f>VLOOKUP(TrendSheetStgData[Population]&amp;TrendSheetStgData[Trend],Threshold[#All],4,FALSE)</f>
        <v>10</v>
      </c>
      <c r="L4340" s="5">
        <f>VLOOKUP(TrendSheetStgData[Population]&amp;TrendSheetStgData[Trend],Threshold[#All],5,FALSE)</f>
        <v>5</v>
      </c>
      <c r="M4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1" spans="1:13" x14ac:dyDescent="0.25">
      <c r="A4341" t="s">
        <v>118</v>
      </c>
      <c r="B4341" t="s">
        <v>118</v>
      </c>
      <c r="C4341" t="s">
        <v>91</v>
      </c>
      <c r="D4341" s="1" t="s">
        <v>106</v>
      </c>
      <c r="E4341" t="s">
        <v>93</v>
      </c>
      <c r="F4341" t="s">
        <v>34</v>
      </c>
      <c r="G4341">
        <v>23</v>
      </c>
      <c r="H4341">
        <v>1369</v>
      </c>
      <c r="I4341" s="5">
        <f>IFERROR(VLOOKUP(TrendSheetStgData[Population]&amp;TrendSheetStgData[Cost Basis]&amp;TrendSheetStgData[Period]&amp;TrendSheetStgData[Trend],TrendSheetPrdData[#All],9,FALSE),0)</f>
        <v>1369</v>
      </c>
      <c r="J4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1" s="5">
        <f>VLOOKUP(TrendSheetStgData[Population]&amp;TrendSheetStgData[Trend],Threshold[#All],4,FALSE)</f>
        <v>10</v>
      </c>
      <c r="L4341" s="5">
        <f>VLOOKUP(TrendSheetStgData[Population]&amp;TrendSheetStgData[Trend],Threshold[#All],5,FALSE)</f>
        <v>5</v>
      </c>
      <c r="M4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2" spans="1:13" x14ac:dyDescent="0.25">
      <c r="A4342" t="s">
        <v>118</v>
      </c>
      <c r="B4342" t="s">
        <v>118</v>
      </c>
      <c r="C4342" t="s">
        <v>91</v>
      </c>
      <c r="D4342" s="1" t="s">
        <v>107</v>
      </c>
      <c r="E4342" t="s">
        <v>93</v>
      </c>
      <c r="F4342" t="s">
        <v>34</v>
      </c>
      <c r="G4342">
        <v>23</v>
      </c>
      <c r="H4342">
        <v>1218</v>
      </c>
      <c r="I4342" s="5">
        <f>IFERROR(VLOOKUP(TrendSheetStgData[Population]&amp;TrendSheetStgData[Cost Basis]&amp;TrendSheetStgData[Period]&amp;TrendSheetStgData[Trend],TrendSheetPrdData[#All],9,FALSE),0)</f>
        <v>1218</v>
      </c>
      <c r="J4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2" s="5">
        <f>VLOOKUP(TrendSheetStgData[Population]&amp;TrendSheetStgData[Trend],Threshold[#All],4,FALSE)</f>
        <v>10</v>
      </c>
      <c r="L4342" s="5">
        <f>VLOOKUP(TrendSheetStgData[Population]&amp;TrendSheetStgData[Trend],Threshold[#All],5,FALSE)</f>
        <v>5</v>
      </c>
      <c r="M4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3" spans="1:13" x14ac:dyDescent="0.25">
      <c r="A4343" t="s">
        <v>118</v>
      </c>
      <c r="B4343" t="s">
        <v>118</v>
      </c>
      <c r="C4343" t="s">
        <v>91</v>
      </c>
      <c r="D4343" s="1" t="s">
        <v>108</v>
      </c>
      <c r="E4343" t="s">
        <v>93</v>
      </c>
      <c r="F4343" t="s">
        <v>34</v>
      </c>
      <c r="G4343">
        <v>23</v>
      </c>
      <c r="H4343">
        <v>1283</v>
      </c>
      <c r="I4343" s="5">
        <f>IFERROR(VLOOKUP(TrendSheetStgData[Population]&amp;TrendSheetStgData[Cost Basis]&amp;TrendSheetStgData[Period]&amp;TrendSheetStgData[Trend],TrendSheetPrdData[#All],9,FALSE),0)</f>
        <v>1283</v>
      </c>
      <c r="J4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3" s="5">
        <f>VLOOKUP(TrendSheetStgData[Population]&amp;TrendSheetStgData[Trend],Threshold[#All],4,FALSE)</f>
        <v>10</v>
      </c>
      <c r="L4343" s="5">
        <f>VLOOKUP(TrendSheetStgData[Population]&amp;TrendSheetStgData[Trend],Threshold[#All],5,FALSE)</f>
        <v>5</v>
      </c>
      <c r="M4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4" spans="1:13" x14ac:dyDescent="0.25">
      <c r="A4344" t="s">
        <v>118</v>
      </c>
      <c r="B4344" t="s">
        <v>118</v>
      </c>
      <c r="C4344" t="s">
        <v>91</v>
      </c>
      <c r="D4344" s="1" t="s">
        <v>109</v>
      </c>
      <c r="E4344" t="s">
        <v>93</v>
      </c>
      <c r="F4344" t="s">
        <v>34</v>
      </c>
      <c r="G4344">
        <v>23</v>
      </c>
      <c r="H4344">
        <v>1327</v>
      </c>
      <c r="I4344" s="5">
        <f>IFERROR(VLOOKUP(TrendSheetStgData[Population]&amp;TrendSheetStgData[Cost Basis]&amp;TrendSheetStgData[Period]&amp;TrendSheetStgData[Trend],TrendSheetPrdData[#All],9,FALSE),0)</f>
        <v>1327</v>
      </c>
      <c r="J4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4" s="5">
        <f>VLOOKUP(TrendSheetStgData[Population]&amp;TrendSheetStgData[Trend],Threshold[#All],4,FALSE)</f>
        <v>10</v>
      </c>
      <c r="L4344" s="5">
        <f>VLOOKUP(TrendSheetStgData[Population]&amp;TrendSheetStgData[Trend],Threshold[#All],5,FALSE)</f>
        <v>5</v>
      </c>
      <c r="M4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5" spans="1:13" x14ac:dyDescent="0.25">
      <c r="A4345" t="s">
        <v>118</v>
      </c>
      <c r="B4345" t="s">
        <v>118</v>
      </c>
      <c r="C4345" t="s">
        <v>91</v>
      </c>
      <c r="D4345" s="1" t="s">
        <v>110</v>
      </c>
      <c r="E4345" t="s">
        <v>93</v>
      </c>
      <c r="F4345" t="s">
        <v>34</v>
      </c>
      <c r="G4345">
        <v>23</v>
      </c>
      <c r="H4345">
        <v>1260</v>
      </c>
      <c r="I4345" s="5">
        <f>IFERROR(VLOOKUP(TrendSheetStgData[Population]&amp;TrendSheetStgData[Cost Basis]&amp;TrendSheetStgData[Period]&amp;TrendSheetStgData[Trend],TrendSheetPrdData[#All],9,FALSE),0)</f>
        <v>1260</v>
      </c>
      <c r="J4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5" s="5">
        <f>VLOOKUP(TrendSheetStgData[Population]&amp;TrendSheetStgData[Trend],Threshold[#All],4,FALSE)</f>
        <v>10</v>
      </c>
      <c r="L4345" s="5">
        <f>VLOOKUP(TrendSheetStgData[Population]&amp;TrendSheetStgData[Trend],Threshold[#All],5,FALSE)</f>
        <v>5</v>
      </c>
      <c r="M4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6" spans="1:13" x14ac:dyDescent="0.25">
      <c r="A4346" t="s">
        <v>118</v>
      </c>
      <c r="B4346" t="s">
        <v>118</v>
      </c>
      <c r="C4346" t="s">
        <v>91</v>
      </c>
      <c r="D4346" s="1" t="s">
        <v>111</v>
      </c>
      <c r="E4346" t="s">
        <v>93</v>
      </c>
      <c r="F4346" t="s">
        <v>34</v>
      </c>
      <c r="G4346">
        <v>23</v>
      </c>
      <c r="H4346">
        <v>1254</v>
      </c>
      <c r="I4346" s="5">
        <f>IFERROR(VLOOKUP(TrendSheetStgData[Population]&amp;TrendSheetStgData[Cost Basis]&amp;TrendSheetStgData[Period]&amp;TrendSheetStgData[Trend],TrendSheetPrdData[#All],9,FALSE),0)</f>
        <v>1254</v>
      </c>
      <c r="J4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6" s="5">
        <f>VLOOKUP(TrendSheetStgData[Population]&amp;TrendSheetStgData[Trend],Threshold[#All],4,FALSE)</f>
        <v>10</v>
      </c>
      <c r="L4346" s="5">
        <f>VLOOKUP(TrendSheetStgData[Population]&amp;TrendSheetStgData[Trend],Threshold[#All],5,FALSE)</f>
        <v>5</v>
      </c>
      <c r="M4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7" spans="1:13" x14ac:dyDescent="0.25">
      <c r="A4347" t="s">
        <v>118</v>
      </c>
      <c r="B4347" t="s">
        <v>118</v>
      </c>
      <c r="C4347" t="s">
        <v>91</v>
      </c>
      <c r="D4347" s="1" t="s">
        <v>112</v>
      </c>
      <c r="E4347" t="s">
        <v>113</v>
      </c>
      <c r="F4347" t="s">
        <v>34</v>
      </c>
      <c r="G4347">
        <v>23</v>
      </c>
      <c r="H4347">
        <v>1243</v>
      </c>
      <c r="I4347" s="5">
        <f>IFERROR(VLOOKUP(TrendSheetStgData[Population]&amp;TrendSheetStgData[Cost Basis]&amp;TrendSheetStgData[Period]&amp;TrendSheetStgData[Trend],TrendSheetPrdData[#All],9,FALSE),0)</f>
        <v>1243</v>
      </c>
      <c r="J4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7" s="5">
        <f>VLOOKUP(TrendSheetStgData[Population]&amp;TrendSheetStgData[Trend],Threshold[#All],4,FALSE)</f>
        <v>10</v>
      </c>
      <c r="L4347" s="5">
        <f>VLOOKUP(TrendSheetStgData[Population]&amp;TrendSheetStgData[Trend],Threshold[#All],5,FALSE)</f>
        <v>5</v>
      </c>
      <c r="M4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48" spans="1:13" x14ac:dyDescent="0.25">
      <c r="A4348" t="s">
        <v>118</v>
      </c>
      <c r="B4348" t="s">
        <v>118</v>
      </c>
      <c r="C4348" t="s">
        <v>91</v>
      </c>
      <c r="D4348" s="1" t="s">
        <v>114</v>
      </c>
      <c r="E4348" t="s">
        <v>113</v>
      </c>
      <c r="F4348" t="s">
        <v>34</v>
      </c>
      <c r="G4348">
        <v>23</v>
      </c>
      <c r="H4348">
        <v>1236</v>
      </c>
      <c r="I4348" s="5">
        <f>IFERROR(VLOOKUP(TrendSheetStgData[Population]&amp;TrendSheetStgData[Cost Basis]&amp;TrendSheetStgData[Period]&amp;TrendSheetStgData[Trend],TrendSheetPrdData[#All],9,FALSE),0)</f>
        <v>0</v>
      </c>
      <c r="J4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48" s="5">
        <f>VLOOKUP(TrendSheetStgData[Population]&amp;TrendSheetStgData[Trend],Threshold[#All],4,FALSE)</f>
        <v>10</v>
      </c>
      <c r="L4348" s="5">
        <f>VLOOKUP(TrendSheetStgData[Population]&amp;TrendSheetStgData[Trend],Threshold[#All],5,FALSE)</f>
        <v>5</v>
      </c>
      <c r="M4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49" spans="1:13" x14ac:dyDescent="0.25">
      <c r="A4349" t="s">
        <v>118</v>
      </c>
      <c r="B4349" t="s">
        <v>118</v>
      </c>
      <c r="C4349" t="s">
        <v>78</v>
      </c>
      <c r="D4349" s="1" t="s">
        <v>92</v>
      </c>
      <c r="E4349" t="s">
        <v>93</v>
      </c>
      <c r="F4349" t="s">
        <v>12</v>
      </c>
      <c r="G4349">
        <v>1</v>
      </c>
      <c r="H4349">
        <v>277.39999999999998</v>
      </c>
      <c r="I4349" s="5">
        <f>IFERROR(VLOOKUP(TrendSheetStgData[Population]&amp;TrendSheetStgData[Cost Basis]&amp;TrendSheetStgData[Period]&amp;TrendSheetStgData[Trend],TrendSheetPrdData[#All],9,FALSE),0)</f>
        <v>277.39999999999998</v>
      </c>
      <c r="J4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49" s="5">
        <f>VLOOKUP(TrendSheetStgData[Population]&amp;TrendSheetStgData[Trend],Threshold[#All],4,FALSE)</f>
        <v>10</v>
      </c>
      <c r="L4349" s="5">
        <f>VLOOKUP(TrendSheetStgData[Population]&amp;TrendSheetStgData[Trend],Threshold[#All],5,FALSE)</f>
        <v>5</v>
      </c>
      <c r="M4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0" spans="1:13" x14ac:dyDescent="0.25">
      <c r="A4350" t="s">
        <v>118</v>
      </c>
      <c r="B4350" t="s">
        <v>118</v>
      </c>
      <c r="C4350" t="s">
        <v>78</v>
      </c>
      <c r="D4350" s="1" t="s">
        <v>94</v>
      </c>
      <c r="E4350" t="s">
        <v>93</v>
      </c>
      <c r="F4350" t="s">
        <v>12</v>
      </c>
      <c r="G4350">
        <v>1</v>
      </c>
      <c r="H4350">
        <v>270.95</v>
      </c>
      <c r="I4350" s="5">
        <f>IFERROR(VLOOKUP(TrendSheetStgData[Population]&amp;TrendSheetStgData[Cost Basis]&amp;TrendSheetStgData[Period]&amp;TrendSheetStgData[Trend],TrendSheetPrdData[#All],9,FALSE),0)</f>
        <v>270.87</v>
      </c>
      <c r="J4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2.953446302653822E-2</v>
      </c>
      <c r="K4350" s="5">
        <f>VLOOKUP(TrendSheetStgData[Population]&amp;TrendSheetStgData[Trend],Threshold[#All],4,FALSE)</f>
        <v>10</v>
      </c>
      <c r="L4350" s="5">
        <f>VLOOKUP(TrendSheetStgData[Population]&amp;TrendSheetStgData[Trend],Threshold[#All],5,FALSE)</f>
        <v>5</v>
      </c>
      <c r="M4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51" spans="1:13" x14ac:dyDescent="0.25">
      <c r="A4351" t="s">
        <v>118</v>
      </c>
      <c r="B4351" t="s">
        <v>118</v>
      </c>
      <c r="C4351" t="s">
        <v>78</v>
      </c>
      <c r="D4351" s="1" t="s">
        <v>95</v>
      </c>
      <c r="E4351" t="s">
        <v>93</v>
      </c>
      <c r="F4351" t="s">
        <v>12</v>
      </c>
      <c r="G4351">
        <v>1</v>
      </c>
      <c r="H4351">
        <v>288.72000000000003</v>
      </c>
      <c r="I4351" s="5">
        <f>IFERROR(VLOOKUP(TrendSheetStgData[Population]&amp;TrendSheetStgData[Cost Basis]&amp;TrendSheetStgData[Period]&amp;TrendSheetStgData[Trend],TrendSheetPrdData[#All],9,FALSE),0)</f>
        <v>297.95999999999998</v>
      </c>
      <c r="J4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3.1010873942810959</v>
      </c>
      <c r="K4351" s="5">
        <f>VLOOKUP(TrendSheetStgData[Population]&amp;TrendSheetStgData[Trend],Threshold[#All],4,FALSE)</f>
        <v>10</v>
      </c>
      <c r="L4351" s="5">
        <f>VLOOKUP(TrendSheetStgData[Population]&amp;TrendSheetStgData[Trend],Threshold[#All],5,FALSE)</f>
        <v>5</v>
      </c>
      <c r="M4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52" spans="1:13" x14ac:dyDescent="0.25">
      <c r="A4352" t="s">
        <v>118</v>
      </c>
      <c r="B4352" t="s">
        <v>118</v>
      </c>
      <c r="C4352" t="s">
        <v>78</v>
      </c>
      <c r="D4352" s="1" t="s">
        <v>96</v>
      </c>
      <c r="E4352" t="s">
        <v>93</v>
      </c>
      <c r="F4352" t="s">
        <v>12</v>
      </c>
      <c r="G4352">
        <v>1</v>
      </c>
      <c r="H4352">
        <v>312.23</v>
      </c>
      <c r="I4352" s="5">
        <f>IFERROR(VLOOKUP(TrendSheetStgData[Population]&amp;TrendSheetStgData[Cost Basis]&amp;TrendSheetStgData[Period]&amp;TrendSheetStgData[Trend],TrendSheetPrdData[#All],9,FALSE),0)</f>
        <v>312.73</v>
      </c>
      <c r="J4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0.15988232660761678</v>
      </c>
      <c r="K4352" s="5">
        <f>VLOOKUP(TrendSheetStgData[Population]&amp;TrendSheetStgData[Trend],Threshold[#All],4,FALSE)</f>
        <v>10</v>
      </c>
      <c r="L4352" s="5">
        <f>VLOOKUP(TrendSheetStgData[Population]&amp;TrendSheetStgData[Trend],Threshold[#All],5,FALSE)</f>
        <v>5</v>
      </c>
      <c r="M4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53" spans="1:13" x14ac:dyDescent="0.25">
      <c r="A4353" t="s">
        <v>118</v>
      </c>
      <c r="B4353" t="s">
        <v>118</v>
      </c>
      <c r="C4353" t="s">
        <v>78</v>
      </c>
      <c r="D4353" s="1" t="s">
        <v>97</v>
      </c>
      <c r="E4353" t="s">
        <v>93</v>
      </c>
      <c r="F4353" t="s">
        <v>12</v>
      </c>
      <c r="G4353">
        <v>1</v>
      </c>
      <c r="H4353">
        <v>173.91</v>
      </c>
      <c r="I4353" s="5">
        <f>IFERROR(VLOOKUP(TrendSheetStgData[Population]&amp;TrendSheetStgData[Cost Basis]&amp;TrendSheetStgData[Period]&amp;TrendSheetStgData[Trend],TrendSheetPrdData[#All],9,FALSE),0)</f>
        <v>173.91</v>
      </c>
      <c r="J4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3" s="5">
        <f>VLOOKUP(TrendSheetStgData[Population]&amp;TrendSheetStgData[Trend],Threshold[#All],4,FALSE)</f>
        <v>10</v>
      </c>
      <c r="L4353" s="5">
        <f>VLOOKUP(TrendSheetStgData[Population]&amp;TrendSheetStgData[Trend],Threshold[#All],5,FALSE)</f>
        <v>5</v>
      </c>
      <c r="M4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4" spans="1:13" x14ac:dyDescent="0.25">
      <c r="A4354" t="s">
        <v>118</v>
      </c>
      <c r="B4354" t="s">
        <v>118</v>
      </c>
      <c r="C4354" t="s">
        <v>78</v>
      </c>
      <c r="D4354" s="1" t="s">
        <v>98</v>
      </c>
      <c r="E4354" t="s">
        <v>93</v>
      </c>
      <c r="F4354" t="s">
        <v>12</v>
      </c>
      <c r="G4354">
        <v>1</v>
      </c>
      <c r="H4354">
        <v>255.16</v>
      </c>
      <c r="I4354" s="5">
        <f>IFERROR(VLOOKUP(TrendSheetStgData[Population]&amp;TrendSheetStgData[Cost Basis]&amp;TrendSheetStgData[Period]&amp;TrendSheetStgData[Trend],TrendSheetPrdData[#All],9,FALSE),0)</f>
        <v>255.16</v>
      </c>
      <c r="J4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4" s="5">
        <f>VLOOKUP(TrendSheetStgData[Population]&amp;TrendSheetStgData[Trend],Threshold[#All],4,FALSE)</f>
        <v>10</v>
      </c>
      <c r="L4354" s="5">
        <f>VLOOKUP(TrendSheetStgData[Population]&amp;TrendSheetStgData[Trend],Threshold[#All],5,FALSE)</f>
        <v>5</v>
      </c>
      <c r="M4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5" spans="1:13" x14ac:dyDescent="0.25">
      <c r="A4355" t="s">
        <v>118</v>
      </c>
      <c r="B4355" t="s">
        <v>118</v>
      </c>
      <c r="C4355" t="s">
        <v>78</v>
      </c>
      <c r="D4355" s="1" t="s">
        <v>99</v>
      </c>
      <c r="E4355" t="s">
        <v>93</v>
      </c>
      <c r="F4355" t="s">
        <v>12</v>
      </c>
      <c r="G4355">
        <v>1</v>
      </c>
      <c r="H4355">
        <v>614.46</v>
      </c>
      <c r="I4355" s="5">
        <f>IFERROR(VLOOKUP(TrendSheetStgData[Population]&amp;TrendSheetStgData[Cost Basis]&amp;TrendSheetStgData[Period]&amp;TrendSheetStgData[Trend],TrendSheetPrdData[#All],9,FALSE),0)</f>
        <v>609.64</v>
      </c>
      <c r="J4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0.79063053605407296</v>
      </c>
      <c r="K4355" s="5">
        <f>VLOOKUP(TrendSheetStgData[Population]&amp;TrendSheetStgData[Trend],Threshold[#All],4,FALSE)</f>
        <v>10</v>
      </c>
      <c r="L4355" s="5">
        <f>VLOOKUP(TrendSheetStgData[Population]&amp;TrendSheetStgData[Trend],Threshold[#All],5,FALSE)</f>
        <v>5</v>
      </c>
      <c r="M4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56" spans="1:13" x14ac:dyDescent="0.25">
      <c r="A4356" t="s">
        <v>118</v>
      </c>
      <c r="B4356" t="s">
        <v>118</v>
      </c>
      <c r="C4356" t="s">
        <v>78</v>
      </c>
      <c r="D4356" s="1" t="s">
        <v>100</v>
      </c>
      <c r="E4356" t="s">
        <v>93</v>
      </c>
      <c r="F4356" t="s">
        <v>12</v>
      </c>
      <c r="G4356">
        <v>1</v>
      </c>
      <c r="H4356">
        <v>280.77999999999997</v>
      </c>
      <c r="I4356" s="5">
        <f>IFERROR(VLOOKUP(TrendSheetStgData[Population]&amp;TrendSheetStgData[Cost Basis]&amp;TrendSheetStgData[Period]&amp;TrendSheetStgData[Trend],TrendSheetPrdData[#All],9,FALSE),0)</f>
        <v>281.22000000000003</v>
      </c>
      <c r="J4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0.15646113363205125</v>
      </c>
      <c r="K4356" s="5">
        <f>VLOOKUP(TrendSheetStgData[Population]&amp;TrendSheetStgData[Trend],Threshold[#All],4,FALSE)</f>
        <v>10</v>
      </c>
      <c r="L4356" s="5">
        <f>VLOOKUP(TrendSheetStgData[Population]&amp;TrendSheetStgData[Trend],Threshold[#All],5,FALSE)</f>
        <v>5</v>
      </c>
      <c r="M4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57" spans="1:13" x14ac:dyDescent="0.25">
      <c r="A4357" t="s">
        <v>118</v>
      </c>
      <c r="B4357" t="s">
        <v>118</v>
      </c>
      <c r="C4357" t="s">
        <v>78</v>
      </c>
      <c r="D4357" s="1" t="s">
        <v>101</v>
      </c>
      <c r="E4357" t="s">
        <v>93</v>
      </c>
      <c r="F4357" t="s">
        <v>12</v>
      </c>
      <c r="G4357">
        <v>1</v>
      </c>
      <c r="H4357">
        <v>329.43</v>
      </c>
      <c r="I4357" s="5">
        <f>IFERROR(VLOOKUP(TrendSheetStgData[Population]&amp;TrendSheetStgData[Cost Basis]&amp;TrendSheetStgData[Period]&amp;TrendSheetStgData[Trend],TrendSheetPrdData[#All],9,FALSE),0)</f>
        <v>329.43</v>
      </c>
      <c r="J4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7" s="5">
        <f>VLOOKUP(TrendSheetStgData[Population]&amp;TrendSheetStgData[Trend],Threshold[#All],4,FALSE)</f>
        <v>10</v>
      </c>
      <c r="L4357" s="5">
        <f>VLOOKUP(TrendSheetStgData[Population]&amp;TrendSheetStgData[Trend],Threshold[#All],5,FALSE)</f>
        <v>5</v>
      </c>
      <c r="M4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8" spans="1:13" x14ac:dyDescent="0.25">
      <c r="A4358" t="s">
        <v>118</v>
      </c>
      <c r="B4358" t="s">
        <v>118</v>
      </c>
      <c r="C4358" t="s">
        <v>78</v>
      </c>
      <c r="D4358" s="1" t="s">
        <v>102</v>
      </c>
      <c r="E4358" t="s">
        <v>93</v>
      </c>
      <c r="F4358" t="s">
        <v>12</v>
      </c>
      <c r="G4358">
        <v>1</v>
      </c>
      <c r="H4358">
        <v>389.72</v>
      </c>
      <c r="I4358" s="5">
        <f>IFERROR(VLOOKUP(TrendSheetStgData[Population]&amp;TrendSheetStgData[Cost Basis]&amp;TrendSheetStgData[Period]&amp;TrendSheetStgData[Trend],TrendSheetPrdData[#All],9,FALSE),0)</f>
        <v>389.72</v>
      </c>
      <c r="J4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8" s="5">
        <f>VLOOKUP(TrendSheetStgData[Population]&amp;TrendSheetStgData[Trend],Threshold[#All],4,FALSE)</f>
        <v>10</v>
      </c>
      <c r="L4358" s="5">
        <f>VLOOKUP(TrendSheetStgData[Population]&amp;TrendSheetStgData[Trend],Threshold[#All],5,FALSE)</f>
        <v>5</v>
      </c>
      <c r="M4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59" spans="1:13" x14ac:dyDescent="0.25">
      <c r="A4359" t="s">
        <v>118</v>
      </c>
      <c r="B4359" t="s">
        <v>118</v>
      </c>
      <c r="C4359" t="s">
        <v>78</v>
      </c>
      <c r="D4359" s="1" t="s">
        <v>103</v>
      </c>
      <c r="E4359" t="s">
        <v>93</v>
      </c>
      <c r="F4359" t="s">
        <v>12</v>
      </c>
      <c r="G4359">
        <v>1</v>
      </c>
      <c r="H4359">
        <v>226.5</v>
      </c>
      <c r="I4359" s="5">
        <f>IFERROR(VLOOKUP(TrendSheetStgData[Population]&amp;TrendSheetStgData[Cost Basis]&amp;TrendSheetStgData[Period]&amp;TrendSheetStgData[Trend],TrendSheetPrdData[#All],9,FALSE),0)</f>
        <v>226.5</v>
      </c>
      <c r="J4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59" s="5">
        <f>VLOOKUP(TrendSheetStgData[Population]&amp;TrendSheetStgData[Trend],Threshold[#All],4,FALSE)</f>
        <v>10</v>
      </c>
      <c r="L4359" s="5">
        <f>VLOOKUP(TrendSheetStgData[Population]&amp;TrendSheetStgData[Trend],Threshold[#All],5,FALSE)</f>
        <v>5</v>
      </c>
      <c r="M4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60" spans="1:13" x14ac:dyDescent="0.25">
      <c r="A4360" t="s">
        <v>118</v>
      </c>
      <c r="B4360" t="s">
        <v>118</v>
      </c>
      <c r="C4360" t="s">
        <v>78</v>
      </c>
      <c r="D4360" s="1" t="s">
        <v>104</v>
      </c>
      <c r="E4360" t="s">
        <v>93</v>
      </c>
      <c r="F4360" t="s">
        <v>12</v>
      </c>
      <c r="G4360">
        <v>1</v>
      </c>
      <c r="H4360">
        <v>406.44</v>
      </c>
      <c r="I4360" s="5">
        <f>IFERROR(VLOOKUP(TrendSheetStgData[Population]&amp;TrendSheetStgData[Cost Basis]&amp;TrendSheetStgData[Period]&amp;TrendSheetStgData[Trend],TrendSheetPrdData[#All],9,FALSE),0)</f>
        <v>406.44</v>
      </c>
      <c r="J4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60" s="5">
        <f>VLOOKUP(TrendSheetStgData[Population]&amp;TrendSheetStgData[Trend],Threshold[#All],4,FALSE)</f>
        <v>10</v>
      </c>
      <c r="L4360" s="5">
        <f>VLOOKUP(TrendSheetStgData[Population]&amp;TrendSheetStgData[Trend],Threshold[#All],5,FALSE)</f>
        <v>5</v>
      </c>
      <c r="M4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61" spans="1:13" x14ac:dyDescent="0.25">
      <c r="A4361" t="s">
        <v>118</v>
      </c>
      <c r="B4361" t="s">
        <v>118</v>
      </c>
      <c r="C4361" t="s">
        <v>78</v>
      </c>
      <c r="D4361" s="1" t="s">
        <v>105</v>
      </c>
      <c r="E4361" t="s">
        <v>93</v>
      </c>
      <c r="F4361" t="s">
        <v>12</v>
      </c>
      <c r="G4361">
        <v>1</v>
      </c>
      <c r="H4361">
        <v>398.36</v>
      </c>
      <c r="I4361" s="5">
        <f>IFERROR(VLOOKUP(TrendSheetStgData[Population]&amp;TrendSheetStgData[Cost Basis]&amp;TrendSheetStgData[Period]&amp;TrendSheetStgData[Trend],TrendSheetPrdData[#All],9,FALSE),0)</f>
        <v>398.35</v>
      </c>
      <c r="J4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2.5103552152606766E-3</v>
      </c>
      <c r="K4361" s="5">
        <f>VLOOKUP(TrendSheetStgData[Population]&amp;TrendSheetStgData[Trend],Threshold[#All],4,FALSE)</f>
        <v>10</v>
      </c>
      <c r="L4361" s="5">
        <f>VLOOKUP(TrendSheetStgData[Population]&amp;TrendSheetStgData[Trend],Threshold[#All],5,FALSE)</f>
        <v>5</v>
      </c>
      <c r="M4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62" spans="1:13" x14ac:dyDescent="0.25">
      <c r="A4362" t="s">
        <v>118</v>
      </c>
      <c r="B4362" t="s">
        <v>118</v>
      </c>
      <c r="C4362" t="s">
        <v>78</v>
      </c>
      <c r="D4362" s="1" t="s">
        <v>106</v>
      </c>
      <c r="E4362" t="s">
        <v>93</v>
      </c>
      <c r="F4362" t="s">
        <v>12</v>
      </c>
      <c r="G4362">
        <v>1</v>
      </c>
      <c r="H4362">
        <v>186.14</v>
      </c>
      <c r="I4362" s="5">
        <f>IFERROR(VLOOKUP(TrendSheetStgData[Population]&amp;TrendSheetStgData[Cost Basis]&amp;TrendSheetStgData[Period]&amp;TrendSheetStgData[Trend],TrendSheetPrdData[#All],9,FALSE),0)</f>
        <v>186.14</v>
      </c>
      <c r="J4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62" s="5">
        <f>VLOOKUP(TrendSheetStgData[Population]&amp;TrendSheetStgData[Trend],Threshold[#All],4,FALSE)</f>
        <v>10</v>
      </c>
      <c r="L4362" s="5">
        <f>VLOOKUP(TrendSheetStgData[Population]&amp;TrendSheetStgData[Trend],Threshold[#All],5,FALSE)</f>
        <v>5</v>
      </c>
      <c r="M4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63" spans="1:13" x14ac:dyDescent="0.25">
      <c r="A4363" t="s">
        <v>118</v>
      </c>
      <c r="B4363" t="s">
        <v>118</v>
      </c>
      <c r="C4363" t="s">
        <v>78</v>
      </c>
      <c r="D4363" s="1" t="s">
        <v>107</v>
      </c>
      <c r="E4363" t="s">
        <v>93</v>
      </c>
      <c r="F4363" t="s">
        <v>12</v>
      </c>
      <c r="G4363">
        <v>1</v>
      </c>
      <c r="H4363">
        <v>214.03</v>
      </c>
      <c r="I4363" s="5">
        <f>IFERROR(VLOOKUP(TrendSheetStgData[Population]&amp;TrendSheetStgData[Cost Basis]&amp;TrendSheetStgData[Period]&amp;TrendSheetStgData[Trend],TrendSheetPrdData[#All],9,FALSE),0)</f>
        <v>208.09</v>
      </c>
      <c r="J4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2.8545340958239214</v>
      </c>
      <c r="K4363" s="5">
        <f>VLOOKUP(TrendSheetStgData[Population]&amp;TrendSheetStgData[Trend],Threshold[#All],4,FALSE)</f>
        <v>10</v>
      </c>
      <c r="L4363" s="5">
        <f>VLOOKUP(TrendSheetStgData[Population]&amp;TrendSheetStgData[Trend],Threshold[#All],5,FALSE)</f>
        <v>5</v>
      </c>
      <c r="M4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64" spans="1:13" x14ac:dyDescent="0.25">
      <c r="A4364" t="s">
        <v>118</v>
      </c>
      <c r="B4364" t="s">
        <v>118</v>
      </c>
      <c r="C4364" t="s">
        <v>78</v>
      </c>
      <c r="D4364" s="1" t="s">
        <v>108</v>
      </c>
      <c r="E4364" t="s">
        <v>93</v>
      </c>
      <c r="F4364" t="s">
        <v>12</v>
      </c>
      <c r="G4364">
        <v>1</v>
      </c>
      <c r="H4364">
        <v>244.15</v>
      </c>
      <c r="I4364" s="5">
        <f>IFERROR(VLOOKUP(TrendSheetStgData[Population]&amp;TrendSheetStgData[Cost Basis]&amp;TrendSheetStgData[Period]&amp;TrendSheetStgData[Trend],TrendSheetPrdData[#All],9,FALSE),0)</f>
        <v>243.2</v>
      </c>
      <c r="J4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0.39062500000000705</v>
      </c>
      <c r="K4364" s="5">
        <f>VLOOKUP(TrendSheetStgData[Population]&amp;TrendSheetStgData[Trend],Threshold[#All],4,FALSE)</f>
        <v>10</v>
      </c>
      <c r="L4364" s="5">
        <f>VLOOKUP(TrendSheetStgData[Population]&amp;TrendSheetStgData[Trend],Threshold[#All],5,FALSE)</f>
        <v>5</v>
      </c>
      <c r="M4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65" spans="1:13" x14ac:dyDescent="0.25">
      <c r="A4365" t="s">
        <v>118</v>
      </c>
      <c r="B4365" t="s">
        <v>118</v>
      </c>
      <c r="C4365" t="s">
        <v>78</v>
      </c>
      <c r="D4365" s="1" t="s">
        <v>109</v>
      </c>
      <c r="E4365" t="s">
        <v>93</v>
      </c>
      <c r="F4365" t="s">
        <v>12</v>
      </c>
      <c r="G4365">
        <v>1</v>
      </c>
      <c r="H4365">
        <v>238.88</v>
      </c>
      <c r="I4365" s="5">
        <f>IFERROR(VLOOKUP(TrendSheetStgData[Population]&amp;TrendSheetStgData[Cost Basis]&amp;TrendSheetStgData[Period]&amp;TrendSheetStgData[Trend],TrendSheetPrdData[#All],9,FALSE),0)</f>
        <v>244.8</v>
      </c>
      <c r="J4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2.4183006535947777</v>
      </c>
      <c r="K4365" s="5">
        <f>VLOOKUP(TrendSheetStgData[Population]&amp;TrendSheetStgData[Trend],Threshold[#All],4,FALSE)</f>
        <v>10</v>
      </c>
      <c r="L4365" s="5">
        <f>VLOOKUP(TrendSheetStgData[Population]&amp;TrendSheetStgData[Trend],Threshold[#All],5,FALSE)</f>
        <v>5</v>
      </c>
      <c r="M4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66" spans="1:13" x14ac:dyDescent="0.25">
      <c r="A4366" t="s">
        <v>118</v>
      </c>
      <c r="B4366" t="s">
        <v>118</v>
      </c>
      <c r="C4366" t="s">
        <v>78</v>
      </c>
      <c r="D4366" s="1" t="s">
        <v>110</v>
      </c>
      <c r="E4366" t="s">
        <v>93</v>
      </c>
      <c r="F4366" t="s">
        <v>12</v>
      </c>
      <c r="G4366">
        <v>1</v>
      </c>
      <c r="H4366">
        <v>256.23</v>
      </c>
      <c r="I4366" s="5">
        <f>IFERROR(VLOOKUP(TrendSheetStgData[Population]&amp;TrendSheetStgData[Cost Basis]&amp;TrendSheetStgData[Period]&amp;TrendSheetStgData[Trend],TrendSheetPrdData[#All],9,FALSE),0)</f>
        <v>251.7</v>
      </c>
      <c r="J4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1.7997616209773657</v>
      </c>
      <c r="K4366" s="5">
        <f>VLOOKUP(TrendSheetStgData[Population]&amp;TrendSheetStgData[Trend],Threshold[#All],4,FALSE)</f>
        <v>10</v>
      </c>
      <c r="L4366" s="5">
        <f>VLOOKUP(TrendSheetStgData[Population]&amp;TrendSheetStgData[Trend],Threshold[#All],5,FALSE)</f>
        <v>5</v>
      </c>
      <c r="M4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67" spans="1:13" x14ac:dyDescent="0.25">
      <c r="A4367" t="s">
        <v>118</v>
      </c>
      <c r="B4367" t="s">
        <v>118</v>
      </c>
      <c r="C4367" t="s">
        <v>78</v>
      </c>
      <c r="D4367" s="1" t="s">
        <v>111</v>
      </c>
      <c r="E4367" t="s">
        <v>93</v>
      </c>
      <c r="F4367" t="s">
        <v>12</v>
      </c>
      <c r="G4367">
        <v>1</v>
      </c>
      <c r="H4367">
        <v>325.44</v>
      </c>
      <c r="I4367" s="5">
        <f>IFERROR(VLOOKUP(TrendSheetStgData[Population]&amp;TrendSheetStgData[Cost Basis]&amp;TrendSheetStgData[Period]&amp;TrendSheetStgData[Trend],TrendSheetPrdData[#All],9,FALSE),0)</f>
        <v>290</v>
      </c>
      <c r="J4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12.220689655172414</v>
      </c>
      <c r="K4367" s="5">
        <f>VLOOKUP(TrendSheetStgData[Population]&amp;TrendSheetStgData[Trend],Threshold[#All],4,FALSE)</f>
        <v>10</v>
      </c>
      <c r="L4367" s="5">
        <f>VLOOKUP(TrendSheetStgData[Population]&amp;TrendSheetStgData[Trend],Threshold[#All],5,FALSE)</f>
        <v>5</v>
      </c>
      <c r="M4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68" spans="1:13" x14ac:dyDescent="0.25">
      <c r="A4368" t="s">
        <v>118</v>
      </c>
      <c r="B4368" t="s">
        <v>118</v>
      </c>
      <c r="C4368" t="s">
        <v>78</v>
      </c>
      <c r="D4368" s="1" t="s">
        <v>112</v>
      </c>
      <c r="E4368" t="s">
        <v>113</v>
      </c>
      <c r="F4368" t="s">
        <v>12</v>
      </c>
      <c r="G4368">
        <v>1</v>
      </c>
      <c r="H4368">
        <v>321.94</v>
      </c>
      <c r="I4368" s="5">
        <f>IFERROR(VLOOKUP(TrendSheetStgData[Population]&amp;TrendSheetStgData[Cost Basis]&amp;TrendSheetStgData[Period]&amp;TrendSheetStgData[Trend],TrendSheetPrdData[#All],9,FALSE),0)</f>
        <v>37.68</v>
      </c>
      <c r="J4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754.40552016985134</v>
      </c>
      <c r="K4368" s="5">
        <f>VLOOKUP(TrendSheetStgData[Population]&amp;TrendSheetStgData[Trend],Threshold[#All],4,FALSE)</f>
        <v>10</v>
      </c>
      <c r="L4368" s="5">
        <f>VLOOKUP(TrendSheetStgData[Population]&amp;TrendSheetStgData[Trend],Threshold[#All],5,FALSE)</f>
        <v>5</v>
      </c>
      <c r="M4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69" spans="1:13" x14ac:dyDescent="0.25">
      <c r="A4369" t="s">
        <v>118</v>
      </c>
      <c r="B4369" t="s">
        <v>118</v>
      </c>
      <c r="C4369" t="s">
        <v>78</v>
      </c>
      <c r="D4369" s="1" t="s">
        <v>114</v>
      </c>
      <c r="E4369" t="s">
        <v>113</v>
      </c>
      <c r="F4369" t="s">
        <v>12</v>
      </c>
      <c r="G4369">
        <v>1</v>
      </c>
      <c r="H4369">
        <v>112.69</v>
      </c>
      <c r="I4369" s="5">
        <f>IFERROR(VLOOKUP(TrendSheetStgData[Population]&amp;TrendSheetStgData[Cost Basis]&amp;TrendSheetStgData[Period]&amp;TrendSheetStgData[Trend],TrendSheetPrdData[#All],9,FALSE),0)</f>
        <v>0</v>
      </c>
      <c r="J4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69" s="5">
        <f>VLOOKUP(TrendSheetStgData[Population]&amp;TrendSheetStgData[Trend],Threshold[#All],4,FALSE)</f>
        <v>10</v>
      </c>
      <c r="L4369" s="5">
        <f>VLOOKUP(TrendSheetStgData[Population]&amp;TrendSheetStgData[Trend],Threshold[#All],5,FALSE)</f>
        <v>5</v>
      </c>
      <c r="M4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70" spans="1:13" x14ac:dyDescent="0.25">
      <c r="A4370" t="s">
        <v>118</v>
      </c>
      <c r="B4370" t="s">
        <v>118</v>
      </c>
      <c r="C4370" t="s">
        <v>78</v>
      </c>
      <c r="D4370" s="1" t="s">
        <v>92</v>
      </c>
      <c r="E4370" t="s">
        <v>93</v>
      </c>
      <c r="F4370" t="s">
        <v>13</v>
      </c>
      <c r="G4370">
        <v>2</v>
      </c>
      <c r="H4370">
        <v>54.89</v>
      </c>
      <c r="I4370" s="5">
        <f>IFERROR(VLOOKUP(TrendSheetStgData[Population]&amp;TrendSheetStgData[Cost Basis]&amp;TrendSheetStgData[Period]&amp;TrendSheetStgData[Trend],TrendSheetPrdData[#All],9,FALSE),0)</f>
        <v>54.89</v>
      </c>
      <c r="J4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0" s="5">
        <f>VLOOKUP(TrendSheetStgData[Population]&amp;TrendSheetStgData[Trend],Threshold[#All],4,FALSE)</f>
        <v>10</v>
      </c>
      <c r="L4370" s="5">
        <f>VLOOKUP(TrendSheetStgData[Population]&amp;TrendSheetStgData[Trend],Threshold[#All],5,FALSE)</f>
        <v>5</v>
      </c>
      <c r="M4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1" spans="1:13" x14ac:dyDescent="0.25">
      <c r="A4371" t="s">
        <v>118</v>
      </c>
      <c r="B4371" t="s">
        <v>118</v>
      </c>
      <c r="C4371" t="s">
        <v>78</v>
      </c>
      <c r="D4371" s="1" t="s">
        <v>94</v>
      </c>
      <c r="E4371" t="s">
        <v>93</v>
      </c>
      <c r="F4371" t="s">
        <v>13</v>
      </c>
      <c r="G4371">
        <v>2</v>
      </c>
      <c r="H4371">
        <v>81.88</v>
      </c>
      <c r="I4371" s="5">
        <f>IFERROR(VLOOKUP(TrendSheetStgData[Population]&amp;TrendSheetStgData[Cost Basis]&amp;TrendSheetStgData[Period]&amp;TrendSheetStgData[Trend],TrendSheetPrdData[#All],9,FALSE),0)</f>
        <v>81.88</v>
      </c>
      <c r="J4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1" s="5">
        <f>VLOOKUP(TrendSheetStgData[Population]&amp;TrendSheetStgData[Trend],Threshold[#All],4,FALSE)</f>
        <v>10</v>
      </c>
      <c r="L4371" s="5">
        <f>VLOOKUP(TrendSheetStgData[Population]&amp;TrendSheetStgData[Trend],Threshold[#All],5,FALSE)</f>
        <v>5</v>
      </c>
      <c r="M4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2" spans="1:13" x14ac:dyDescent="0.25">
      <c r="A4372" t="s">
        <v>118</v>
      </c>
      <c r="B4372" t="s">
        <v>118</v>
      </c>
      <c r="C4372" t="s">
        <v>78</v>
      </c>
      <c r="D4372" s="1" t="s">
        <v>95</v>
      </c>
      <c r="E4372" t="s">
        <v>93</v>
      </c>
      <c r="F4372" t="s">
        <v>13</v>
      </c>
      <c r="G4372">
        <v>2</v>
      </c>
      <c r="H4372">
        <v>76.63</v>
      </c>
      <c r="I4372" s="5">
        <f>IFERROR(VLOOKUP(TrendSheetStgData[Population]&amp;TrendSheetStgData[Cost Basis]&amp;TrendSheetStgData[Period]&amp;TrendSheetStgData[Trend],TrendSheetPrdData[#All],9,FALSE),0)</f>
        <v>76.63</v>
      </c>
      <c r="J4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2" s="5">
        <f>VLOOKUP(TrendSheetStgData[Population]&amp;TrendSheetStgData[Trend],Threshold[#All],4,FALSE)</f>
        <v>10</v>
      </c>
      <c r="L4372" s="5">
        <f>VLOOKUP(TrendSheetStgData[Population]&amp;TrendSheetStgData[Trend],Threshold[#All],5,FALSE)</f>
        <v>5</v>
      </c>
      <c r="M4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3" spans="1:13" x14ac:dyDescent="0.25">
      <c r="A4373" t="s">
        <v>118</v>
      </c>
      <c r="B4373" t="s">
        <v>118</v>
      </c>
      <c r="C4373" t="s">
        <v>78</v>
      </c>
      <c r="D4373" s="1" t="s">
        <v>96</v>
      </c>
      <c r="E4373" t="s">
        <v>93</v>
      </c>
      <c r="F4373" t="s">
        <v>13</v>
      </c>
      <c r="G4373">
        <v>2</v>
      </c>
      <c r="H4373">
        <v>71.94</v>
      </c>
      <c r="I4373" s="5">
        <f>IFERROR(VLOOKUP(TrendSheetStgData[Population]&amp;TrendSheetStgData[Cost Basis]&amp;TrendSheetStgData[Period]&amp;TrendSheetStgData[Trend],TrendSheetPrdData[#All],9,FALSE),0)</f>
        <v>71.94</v>
      </c>
      <c r="J4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3" s="5">
        <f>VLOOKUP(TrendSheetStgData[Population]&amp;TrendSheetStgData[Trend],Threshold[#All],4,FALSE)</f>
        <v>10</v>
      </c>
      <c r="L4373" s="5">
        <f>VLOOKUP(TrendSheetStgData[Population]&amp;TrendSheetStgData[Trend],Threshold[#All],5,FALSE)</f>
        <v>5</v>
      </c>
      <c r="M4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4" spans="1:13" x14ac:dyDescent="0.25">
      <c r="A4374" t="s">
        <v>118</v>
      </c>
      <c r="B4374" t="s">
        <v>118</v>
      </c>
      <c r="C4374" t="s">
        <v>78</v>
      </c>
      <c r="D4374" s="1" t="s">
        <v>97</v>
      </c>
      <c r="E4374" t="s">
        <v>93</v>
      </c>
      <c r="F4374" t="s">
        <v>13</v>
      </c>
      <c r="G4374">
        <v>2</v>
      </c>
      <c r="H4374">
        <v>42</v>
      </c>
      <c r="I4374" s="5">
        <f>IFERROR(VLOOKUP(TrendSheetStgData[Population]&amp;TrendSheetStgData[Cost Basis]&amp;TrendSheetStgData[Period]&amp;TrendSheetStgData[Trend],TrendSheetPrdData[#All],9,FALSE),0)</f>
        <v>42</v>
      </c>
      <c r="J4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4" s="5">
        <f>VLOOKUP(TrendSheetStgData[Population]&amp;TrendSheetStgData[Trend],Threshold[#All],4,FALSE)</f>
        <v>10</v>
      </c>
      <c r="L4374" s="5">
        <f>VLOOKUP(TrendSheetStgData[Population]&amp;TrendSheetStgData[Trend],Threshold[#All],5,FALSE)</f>
        <v>5</v>
      </c>
      <c r="M4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5" spans="1:13" x14ac:dyDescent="0.25">
      <c r="A4375" t="s">
        <v>118</v>
      </c>
      <c r="B4375" t="s">
        <v>118</v>
      </c>
      <c r="C4375" t="s">
        <v>78</v>
      </c>
      <c r="D4375" s="1" t="s">
        <v>98</v>
      </c>
      <c r="E4375" t="s">
        <v>93</v>
      </c>
      <c r="F4375" t="s">
        <v>13</v>
      </c>
      <c r="G4375">
        <v>2</v>
      </c>
      <c r="H4375">
        <v>69.88</v>
      </c>
      <c r="I4375" s="5">
        <f>IFERROR(VLOOKUP(TrendSheetStgData[Population]&amp;TrendSheetStgData[Cost Basis]&amp;TrendSheetStgData[Period]&amp;TrendSheetStgData[Trend],TrendSheetPrdData[#All],9,FALSE),0)</f>
        <v>69.88</v>
      </c>
      <c r="J4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5" s="5">
        <f>VLOOKUP(TrendSheetStgData[Population]&amp;TrendSheetStgData[Trend],Threshold[#All],4,FALSE)</f>
        <v>10</v>
      </c>
      <c r="L4375" s="5">
        <f>VLOOKUP(TrendSheetStgData[Population]&amp;TrendSheetStgData[Trend],Threshold[#All],5,FALSE)</f>
        <v>5</v>
      </c>
      <c r="M4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6" spans="1:13" x14ac:dyDescent="0.25">
      <c r="A4376" t="s">
        <v>118</v>
      </c>
      <c r="B4376" t="s">
        <v>118</v>
      </c>
      <c r="C4376" t="s">
        <v>78</v>
      </c>
      <c r="D4376" s="1" t="s">
        <v>99</v>
      </c>
      <c r="E4376" t="s">
        <v>93</v>
      </c>
      <c r="F4376" t="s">
        <v>13</v>
      </c>
      <c r="G4376">
        <v>2</v>
      </c>
      <c r="H4376">
        <v>75.05</v>
      </c>
      <c r="I4376" s="5">
        <f>IFERROR(VLOOKUP(TrendSheetStgData[Population]&amp;TrendSheetStgData[Cost Basis]&amp;TrendSheetStgData[Period]&amp;TrendSheetStgData[Trend],TrendSheetPrdData[#All],9,FALSE),0)</f>
        <v>75.05</v>
      </c>
      <c r="J4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6" s="5">
        <f>VLOOKUP(TrendSheetStgData[Population]&amp;TrendSheetStgData[Trend],Threshold[#All],4,FALSE)</f>
        <v>10</v>
      </c>
      <c r="L4376" s="5">
        <f>VLOOKUP(TrendSheetStgData[Population]&amp;TrendSheetStgData[Trend],Threshold[#All],5,FALSE)</f>
        <v>5</v>
      </c>
      <c r="M4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7" spans="1:13" x14ac:dyDescent="0.25">
      <c r="A4377" t="s">
        <v>118</v>
      </c>
      <c r="B4377" t="s">
        <v>118</v>
      </c>
      <c r="C4377" t="s">
        <v>78</v>
      </c>
      <c r="D4377" s="1" t="s">
        <v>100</v>
      </c>
      <c r="E4377" t="s">
        <v>93</v>
      </c>
      <c r="F4377" t="s">
        <v>13</v>
      </c>
      <c r="G4377">
        <v>2</v>
      </c>
      <c r="H4377">
        <v>70.739999999999995</v>
      </c>
      <c r="I4377" s="5">
        <f>IFERROR(VLOOKUP(TrendSheetStgData[Population]&amp;TrendSheetStgData[Cost Basis]&amp;TrendSheetStgData[Period]&amp;TrendSheetStgData[Trend],TrendSheetPrdData[#All],9,FALSE),0)</f>
        <v>70.739999999999995</v>
      </c>
      <c r="J4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7" s="5">
        <f>VLOOKUP(TrendSheetStgData[Population]&amp;TrendSheetStgData[Trend],Threshold[#All],4,FALSE)</f>
        <v>10</v>
      </c>
      <c r="L4377" s="5">
        <f>VLOOKUP(TrendSheetStgData[Population]&amp;TrendSheetStgData[Trend],Threshold[#All],5,FALSE)</f>
        <v>5</v>
      </c>
      <c r="M4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8" spans="1:13" x14ac:dyDescent="0.25">
      <c r="A4378" t="s">
        <v>118</v>
      </c>
      <c r="B4378" t="s">
        <v>118</v>
      </c>
      <c r="C4378" t="s">
        <v>78</v>
      </c>
      <c r="D4378" s="1" t="s">
        <v>101</v>
      </c>
      <c r="E4378" t="s">
        <v>93</v>
      </c>
      <c r="F4378" t="s">
        <v>13</v>
      </c>
      <c r="G4378">
        <v>2</v>
      </c>
      <c r="H4378">
        <v>79.760000000000005</v>
      </c>
      <c r="I4378" s="5">
        <f>IFERROR(VLOOKUP(TrendSheetStgData[Population]&amp;TrendSheetStgData[Cost Basis]&amp;TrendSheetStgData[Period]&amp;TrendSheetStgData[Trend],TrendSheetPrdData[#All],9,FALSE),0)</f>
        <v>79.760000000000005</v>
      </c>
      <c r="J4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8" s="5">
        <f>VLOOKUP(TrendSheetStgData[Population]&amp;TrendSheetStgData[Trend],Threshold[#All],4,FALSE)</f>
        <v>10</v>
      </c>
      <c r="L4378" s="5">
        <f>VLOOKUP(TrendSheetStgData[Population]&amp;TrendSheetStgData[Trend],Threshold[#All],5,FALSE)</f>
        <v>5</v>
      </c>
      <c r="M4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79" spans="1:13" x14ac:dyDescent="0.25">
      <c r="A4379" t="s">
        <v>118</v>
      </c>
      <c r="B4379" t="s">
        <v>118</v>
      </c>
      <c r="C4379" t="s">
        <v>78</v>
      </c>
      <c r="D4379" s="1" t="s">
        <v>102</v>
      </c>
      <c r="E4379" t="s">
        <v>93</v>
      </c>
      <c r="F4379" t="s">
        <v>13</v>
      </c>
      <c r="G4379">
        <v>2</v>
      </c>
      <c r="H4379">
        <v>54.18</v>
      </c>
      <c r="I4379" s="5">
        <f>IFERROR(VLOOKUP(TrendSheetStgData[Population]&amp;TrendSheetStgData[Cost Basis]&amp;TrendSheetStgData[Period]&amp;TrendSheetStgData[Trend],TrendSheetPrdData[#All],9,FALSE),0)</f>
        <v>54.18</v>
      </c>
      <c r="J4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79" s="5">
        <f>VLOOKUP(TrendSheetStgData[Population]&amp;TrendSheetStgData[Trend],Threshold[#All],4,FALSE)</f>
        <v>10</v>
      </c>
      <c r="L4379" s="5">
        <f>VLOOKUP(TrendSheetStgData[Population]&amp;TrendSheetStgData[Trend],Threshold[#All],5,FALSE)</f>
        <v>5</v>
      </c>
      <c r="M4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0" spans="1:13" x14ac:dyDescent="0.25">
      <c r="A4380" t="s">
        <v>118</v>
      </c>
      <c r="B4380" t="s">
        <v>118</v>
      </c>
      <c r="C4380" t="s">
        <v>78</v>
      </c>
      <c r="D4380" s="1" t="s">
        <v>103</v>
      </c>
      <c r="E4380" t="s">
        <v>93</v>
      </c>
      <c r="F4380" t="s">
        <v>13</v>
      </c>
      <c r="G4380">
        <v>2</v>
      </c>
      <c r="H4380">
        <v>79.64</v>
      </c>
      <c r="I4380" s="5">
        <f>IFERROR(VLOOKUP(TrendSheetStgData[Population]&amp;TrendSheetStgData[Cost Basis]&amp;TrendSheetStgData[Period]&amp;TrendSheetStgData[Trend],TrendSheetPrdData[#All],9,FALSE),0)</f>
        <v>79.64</v>
      </c>
      <c r="J4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0" s="5">
        <f>VLOOKUP(TrendSheetStgData[Population]&amp;TrendSheetStgData[Trend],Threshold[#All],4,FALSE)</f>
        <v>10</v>
      </c>
      <c r="L4380" s="5">
        <f>VLOOKUP(TrendSheetStgData[Population]&amp;TrendSheetStgData[Trend],Threshold[#All],5,FALSE)</f>
        <v>5</v>
      </c>
      <c r="M4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1" spans="1:13" x14ac:dyDescent="0.25">
      <c r="A4381" t="s">
        <v>118</v>
      </c>
      <c r="B4381" t="s">
        <v>118</v>
      </c>
      <c r="C4381" t="s">
        <v>78</v>
      </c>
      <c r="D4381" s="1" t="s">
        <v>104</v>
      </c>
      <c r="E4381" t="s">
        <v>93</v>
      </c>
      <c r="F4381" t="s">
        <v>13</v>
      </c>
      <c r="G4381">
        <v>2</v>
      </c>
      <c r="H4381">
        <v>76.81</v>
      </c>
      <c r="I4381" s="5">
        <f>IFERROR(VLOOKUP(TrendSheetStgData[Population]&amp;TrendSheetStgData[Cost Basis]&amp;TrendSheetStgData[Period]&amp;TrendSheetStgData[Trend],TrendSheetPrdData[#All],9,FALSE),0)</f>
        <v>76.81</v>
      </c>
      <c r="J4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1" s="5">
        <f>VLOOKUP(TrendSheetStgData[Population]&amp;TrendSheetStgData[Trend],Threshold[#All],4,FALSE)</f>
        <v>10</v>
      </c>
      <c r="L4381" s="5">
        <f>VLOOKUP(TrendSheetStgData[Population]&amp;TrendSheetStgData[Trend],Threshold[#All],5,FALSE)</f>
        <v>5</v>
      </c>
      <c r="M4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2" spans="1:13" x14ac:dyDescent="0.25">
      <c r="A4382" t="s">
        <v>118</v>
      </c>
      <c r="B4382" t="s">
        <v>118</v>
      </c>
      <c r="C4382" t="s">
        <v>78</v>
      </c>
      <c r="D4382" s="1" t="s">
        <v>105</v>
      </c>
      <c r="E4382" t="s">
        <v>93</v>
      </c>
      <c r="F4382" t="s">
        <v>13</v>
      </c>
      <c r="G4382">
        <v>2</v>
      </c>
      <c r="H4382">
        <v>81.36</v>
      </c>
      <c r="I4382" s="5">
        <f>IFERROR(VLOOKUP(TrendSheetStgData[Population]&amp;TrendSheetStgData[Cost Basis]&amp;TrendSheetStgData[Period]&amp;TrendSheetStgData[Trend],TrendSheetPrdData[#All],9,FALSE),0)</f>
        <v>81.36</v>
      </c>
      <c r="J4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2" s="5">
        <f>VLOOKUP(TrendSheetStgData[Population]&amp;TrendSheetStgData[Trend],Threshold[#All],4,FALSE)</f>
        <v>10</v>
      </c>
      <c r="L4382" s="5">
        <f>VLOOKUP(TrendSheetStgData[Population]&amp;TrendSheetStgData[Trend],Threshold[#All],5,FALSE)</f>
        <v>5</v>
      </c>
      <c r="M4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3" spans="1:13" x14ac:dyDescent="0.25">
      <c r="A4383" t="s">
        <v>118</v>
      </c>
      <c r="B4383" t="s">
        <v>118</v>
      </c>
      <c r="C4383" t="s">
        <v>78</v>
      </c>
      <c r="D4383" s="1" t="s">
        <v>106</v>
      </c>
      <c r="E4383" t="s">
        <v>93</v>
      </c>
      <c r="F4383" t="s">
        <v>13</v>
      </c>
      <c r="G4383">
        <v>2</v>
      </c>
      <c r="H4383">
        <v>107.45</v>
      </c>
      <c r="I4383" s="5">
        <f>IFERROR(VLOOKUP(TrendSheetStgData[Population]&amp;TrendSheetStgData[Cost Basis]&amp;TrendSheetStgData[Period]&amp;TrendSheetStgData[Trend],TrendSheetPrdData[#All],9,FALSE),0)</f>
        <v>107.45</v>
      </c>
      <c r="J4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83" s="5">
        <f>VLOOKUP(TrendSheetStgData[Population]&amp;TrendSheetStgData[Trend],Threshold[#All],4,FALSE)</f>
        <v>10</v>
      </c>
      <c r="L4383" s="5">
        <f>VLOOKUP(TrendSheetStgData[Population]&amp;TrendSheetStgData[Trend],Threshold[#All],5,FALSE)</f>
        <v>5</v>
      </c>
      <c r="M4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84" spans="1:13" x14ac:dyDescent="0.25">
      <c r="A4384" t="s">
        <v>118</v>
      </c>
      <c r="B4384" t="s">
        <v>118</v>
      </c>
      <c r="C4384" t="s">
        <v>78</v>
      </c>
      <c r="D4384" s="1" t="s">
        <v>107</v>
      </c>
      <c r="E4384" t="s">
        <v>93</v>
      </c>
      <c r="F4384" t="s">
        <v>13</v>
      </c>
      <c r="G4384">
        <v>2</v>
      </c>
      <c r="H4384">
        <v>73.37</v>
      </c>
      <c r="I4384" s="5">
        <f>IFERROR(VLOOKUP(TrendSheetStgData[Population]&amp;TrendSheetStgData[Cost Basis]&amp;TrendSheetStgData[Period]&amp;TrendSheetStgData[Trend],TrendSheetPrdData[#All],9,FALSE),0)</f>
        <v>73.239999999999995</v>
      </c>
      <c r="J4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0.17749863462590071</v>
      </c>
      <c r="K4384" s="5">
        <f>VLOOKUP(TrendSheetStgData[Population]&amp;TrendSheetStgData[Trend],Threshold[#All],4,FALSE)</f>
        <v>10</v>
      </c>
      <c r="L4384" s="5">
        <f>VLOOKUP(TrendSheetStgData[Population]&amp;TrendSheetStgData[Trend],Threshold[#All],5,FALSE)</f>
        <v>5</v>
      </c>
      <c r="M4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85" spans="1:13" x14ac:dyDescent="0.25">
      <c r="A4385" t="s">
        <v>118</v>
      </c>
      <c r="B4385" t="s">
        <v>118</v>
      </c>
      <c r="C4385" t="s">
        <v>78</v>
      </c>
      <c r="D4385" s="1" t="s">
        <v>108</v>
      </c>
      <c r="E4385" t="s">
        <v>93</v>
      </c>
      <c r="F4385" t="s">
        <v>13</v>
      </c>
      <c r="G4385">
        <v>2</v>
      </c>
      <c r="H4385">
        <v>78.349999999999994</v>
      </c>
      <c r="I4385" s="5">
        <f>IFERROR(VLOOKUP(TrendSheetStgData[Population]&amp;TrendSheetStgData[Cost Basis]&amp;TrendSheetStgData[Period]&amp;TrendSheetStgData[Trend],TrendSheetPrdData[#All],9,FALSE),0)</f>
        <v>78.41</v>
      </c>
      <c r="J4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7.6520851932154424E-2</v>
      </c>
      <c r="K4385" s="5">
        <f>VLOOKUP(TrendSheetStgData[Population]&amp;TrendSheetStgData[Trend],Threshold[#All],4,FALSE)</f>
        <v>10</v>
      </c>
      <c r="L4385" s="5">
        <f>VLOOKUP(TrendSheetStgData[Population]&amp;TrendSheetStgData[Trend],Threshold[#All],5,FALSE)</f>
        <v>5</v>
      </c>
      <c r="M4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86" spans="1:13" x14ac:dyDescent="0.25">
      <c r="A4386" t="s">
        <v>118</v>
      </c>
      <c r="B4386" t="s">
        <v>118</v>
      </c>
      <c r="C4386" t="s">
        <v>78</v>
      </c>
      <c r="D4386" s="1" t="s">
        <v>109</v>
      </c>
      <c r="E4386" t="s">
        <v>93</v>
      </c>
      <c r="F4386" t="s">
        <v>13</v>
      </c>
      <c r="G4386">
        <v>2</v>
      </c>
      <c r="H4386">
        <v>93.66</v>
      </c>
      <c r="I4386" s="5">
        <f>IFERROR(VLOOKUP(TrendSheetStgData[Population]&amp;TrendSheetStgData[Cost Basis]&amp;TrendSheetStgData[Period]&amp;TrendSheetStgData[Trend],TrendSheetPrdData[#All],9,FALSE),0)</f>
        <v>94.06</v>
      </c>
      <c r="J4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0.42526047203912998</v>
      </c>
      <c r="K4386" s="5">
        <f>VLOOKUP(TrendSheetStgData[Population]&amp;TrendSheetStgData[Trend],Threshold[#All],4,FALSE)</f>
        <v>10</v>
      </c>
      <c r="L4386" s="5">
        <f>VLOOKUP(TrendSheetStgData[Population]&amp;TrendSheetStgData[Trend],Threshold[#All],5,FALSE)</f>
        <v>5</v>
      </c>
      <c r="M4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87" spans="1:13" x14ac:dyDescent="0.25">
      <c r="A4387" t="s">
        <v>118</v>
      </c>
      <c r="B4387" t="s">
        <v>118</v>
      </c>
      <c r="C4387" t="s">
        <v>78</v>
      </c>
      <c r="D4387" s="1" t="s">
        <v>110</v>
      </c>
      <c r="E4387" t="s">
        <v>93</v>
      </c>
      <c r="F4387" t="s">
        <v>13</v>
      </c>
      <c r="G4387">
        <v>2</v>
      </c>
      <c r="H4387">
        <v>85.97</v>
      </c>
      <c r="I4387" s="5">
        <f>IFERROR(VLOOKUP(TrendSheetStgData[Population]&amp;TrendSheetStgData[Cost Basis]&amp;TrendSheetStgData[Period]&amp;TrendSheetStgData[Trend],TrendSheetPrdData[#All],9,FALSE),0)</f>
        <v>85.56</v>
      </c>
      <c r="J4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0.47919588592799978</v>
      </c>
      <c r="K4387" s="5">
        <f>VLOOKUP(TrendSheetStgData[Population]&amp;TrendSheetStgData[Trend],Threshold[#All],4,FALSE)</f>
        <v>10</v>
      </c>
      <c r="L4387" s="5">
        <f>VLOOKUP(TrendSheetStgData[Population]&amp;TrendSheetStgData[Trend],Threshold[#All],5,FALSE)</f>
        <v>5</v>
      </c>
      <c r="M4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88" spans="1:13" x14ac:dyDescent="0.25">
      <c r="A4388" t="s">
        <v>118</v>
      </c>
      <c r="B4388" t="s">
        <v>118</v>
      </c>
      <c r="C4388" t="s">
        <v>78</v>
      </c>
      <c r="D4388" s="1" t="s">
        <v>111</v>
      </c>
      <c r="E4388" t="s">
        <v>93</v>
      </c>
      <c r="F4388" t="s">
        <v>13</v>
      </c>
      <c r="G4388">
        <v>2</v>
      </c>
      <c r="H4388">
        <v>113.16</v>
      </c>
      <c r="I4388" s="5">
        <f>IFERROR(VLOOKUP(TrendSheetStgData[Population]&amp;TrendSheetStgData[Cost Basis]&amp;TrendSheetStgData[Period]&amp;TrendSheetStgData[Trend],TrendSheetPrdData[#All],9,FALSE),0)</f>
        <v>113.07</v>
      </c>
      <c r="J4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7.9596710002656237E-2</v>
      </c>
      <c r="K4388" s="5">
        <f>VLOOKUP(TrendSheetStgData[Population]&amp;TrendSheetStgData[Trend],Threshold[#All],4,FALSE)</f>
        <v>10</v>
      </c>
      <c r="L4388" s="5">
        <f>VLOOKUP(TrendSheetStgData[Population]&amp;TrendSheetStgData[Trend],Threshold[#All],5,FALSE)</f>
        <v>5</v>
      </c>
      <c r="M4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89" spans="1:13" x14ac:dyDescent="0.25">
      <c r="A4389" t="s">
        <v>118</v>
      </c>
      <c r="B4389" t="s">
        <v>118</v>
      </c>
      <c r="C4389" t="s">
        <v>78</v>
      </c>
      <c r="D4389" s="1" t="s">
        <v>112</v>
      </c>
      <c r="E4389" t="s">
        <v>113</v>
      </c>
      <c r="F4389" t="s">
        <v>13</v>
      </c>
      <c r="G4389">
        <v>2</v>
      </c>
      <c r="H4389">
        <v>74.819999999999993</v>
      </c>
      <c r="I4389" s="5">
        <f>IFERROR(VLOOKUP(TrendSheetStgData[Population]&amp;TrendSheetStgData[Cost Basis]&amp;TrendSheetStgData[Period]&amp;TrendSheetStgData[Trend],TrendSheetPrdData[#All],9,FALSE),0)</f>
        <v>74.98</v>
      </c>
      <c r="J4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0.21339023739665347</v>
      </c>
      <c r="K4389" s="5">
        <f>VLOOKUP(TrendSheetStgData[Population]&amp;TrendSheetStgData[Trend],Threshold[#All],4,FALSE)</f>
        <v>10</v>
      </c>
      <c r="L4389" s="5">
        <f>VLOOKUP(TrendSheetStgData[Population]&amp;TrendSheetStgData[Trend],Threshold[#All],5,FALSE)</f>
        <v>5</v>
      </c>
      <c r="M4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90" spans="1:13" x14ac:dyDescent="0.25">
      <c r="A4390" t="s">
        <v>118</v>
      </c>
      <c r="B4390" t="s">
        <v>118</v>
      </c>
      <c r="C4390" t="s">
        <v>78</v>
      </c>
      <c r="D4390" s="1" t="s">
        <v>114</v>
      </c>
      <c r="E4390" t="s">
        <v>113</v>
      </c>
      <c r="F4390" t="s">
        <v>13</v>
      </c>
      <c r="G4390">
        <v>2</v>
      </c>
      <c r="H4390">
        <v>68.55</v>
      </c>
      <c r="I4390" s="5">
        <f>IFERROR(VLOOKUP(TrendSheetStgData[Population]&amp;TrendSheetStgData[Cost Basis]&amp;TrendSheetStgData[Period]&amp;TrendSheetStgData[Trend],TrendSheetPrdData[#All],9,FALSE),0)</f>
        <v>0</v>
      </c>
      <c r="J4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390" s="5">
        <f>VLOOKUP(TrendSheetStgData[Population]&amp;TrendSheetStgData[Trend],Threshold[#All],4,FALSE)</f>
        <v>10</v>
      </c>
      <c r="L4390" s="5">
        <f>VLOOKUP(TrendSheetStgData[Population]&amp;TrendSheetStgData[Trend],Threshold[#All],5,FALSE)</f>
        <v>5</v>
      </c>
      <c r="M4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391" spans="1:13" x14ac:dyDescent="0.25">
      <c r="A4391" t="s">
        <v>118</v>
      </c>
      <c r="B4391" t="s">
        <v>118</v>
      </c>
      <c r="C4391" t="s">
        <v>78</v>
      </c>
      <c r="D4391" s="1" t="s">
        <v>92</v>
      </c>
      <c r="E4391" t="s">
        <v>93</v>
      </c>
      <c r="F4391" t="s">
        <v>14</v>
      </c>
      <c r="G4391">
        <v>3</v>
      </c>
      <c r="H4391">
        <v>332.29</v>
      </c>
      <c r="I4391" s="5">
        <f>IFERROR(VLOOKUP(TrendSheetStgData[Population]&amp;TrendSheetStgData[Cost Basis]&amp;TrendSheetStgData[Period]&amp;TrendSheetStgData[Trend],TrendSheetPrdData[#All],9,FALSE),0)</f>
        <v>332.29</v>
      </c>
      <c r="J4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1" s="5">
        <f>VLOOKUP(TrendSheetStgData[Population]&amp;TrendSheetStgData[Trend],Threshold[#All],4,FALSE)</f>
        <v>10</v>
      </c>
      <c r="L4391" s="5">
        <f>VLOOKUP(TrendSheetStgData[Population]&amp;TrendSheetStgData[Trend],Threshold[#All],5,FALSE)</f>
        <v>5</v>
      </c>
      <c r="M4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92" spans="1:13" x14ac:dyDescent="0.25">
      <c r="A4392" t="s">
        <v>118</v>
      </c>
      <c r="B4392" t="s">
        <v>118</v>
      </c>
      <c r="C4392" t="s">
        <v>78</v>
      </c>
      <c r="D4392" s="1" t="s">
        <v>94</v>
      </c>
      <c r="E4392" t="s">
        <v>93</v>
      </c>
      <c r="F4392" t="s">
        <v>14</v>
      </c>
      <c r="G4392">
        <v>3</v>
      </c>
      <c r="H4392">
        <v>352.83</v>
      </c>
      <c r="I4392" s="5">
        <f>IFERROR(VLOOKUP(TrendSheetStgData[Population]&amp;TrendSheetStgData[Cost Basis]&amp;TrendSheetStgData[Period]&amp;TrendSheetStgData[Trend],TrendSheetPrdData[#All],9,FALSE),0)</f>
        <v>352.75</v>
      </c>
      <c r="J4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2.2678951098507184E-2</v>
      </c>
      <c r="K4392" s="5">
        <f>VLOOKUP(TrendSheetStgData[Population]&amp;TrendSheetStgData[Trend],Threshold[#All],4,FALSE)</f>
        <v>10</v>
      </c>
      <c r="L4392" s="5">
        <f>VLOOKUP(TrendSheetStgData[Population]&amp;TrendSheetStgData[Trend],Threshold[#All],5,FALSE)</f>
        <v>5</v>
      </c>
      <c r="M4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93" spans="1:13" x14ac:dyDescent="0.25">
      <c r="A4393" t="s">
        <v>118</v>
      </c>
      <c r="B4393" t="s">
        <v>118</v>
      </c>
      <c r="C4393" t="s">
        <v>78</v>
      </c>
      <c r="D4393" s="1" t="s">
        <v>95</v>
      </c>
      <c r="E4393" t="s">
        <v>93</v>
      </c>
      <c r="F4393" t="s">
        <v>14</v>
      </c>
      <c r="G4393">
        <v>3</v>
      </c>
      <c r="H4393">
        <v>365.35</v>
      </c>
      <c r="I4393" s="5">
        <f>IFERROR(VLOOKUP(TrendSheetStgData[Population]&amp;TrendSheetStgData[Cost Basis]&amp;TrendSheetStgData[Period]&amp;TrendSheetStgData[Trend],TrendSheetPrdData[#All],9,FALSE),0)</f>
        <v>374.59</v>
      </c>
      <c r="J4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2.4666969219680057</v>
      </c>
      <c r="K4393" s="5">
        <f>VLOOKUP(TrendSheetStgData[Population]&amp;TrendSheetStgData[Trend],Threshold[#All],4,FALSE)</f>
        <v>10</v>
      </c>
      <c r="L4393" s="5">
        <f>VLOOKUP(TrendSheetStgData[Population]&amp;TrendSheetStgData[Trend],Threshold[#All],5,FALSE)</f>
        <v>5</v>
      </c>
      <c r="M4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94" spans="1:13" x14ac:dyDescent="0.25">
      <c r="A4394" t="s">
        <v>118</v>
      </c>
      <c r="B4394" t="s">
        <v>118</v>
      </c>
      <c r="C4394" t="s">
        <v>78</v>
      </c>
      <c r="D4394" s="1" t="s">
        <v>96</v>
      </c>
      <c r="E4394" t="s">
        <v>93</v>
      </c>
      <c r="F4394" t="s">
        <v>14</v>
      </c>
      <c r="G4394">
        <v>3</v>
      </c>
      <c r="H4394">
        <v>384.17</v>
      </c>
      <c r="I4394" s="5">
        <f>IFERROR(VLOOKUP(TrendSheetStgData[Population]&amp;TrendSheetStgData[Cost Basis]&amp;TrendSheetStgData[Period]&amp;TrendSheetStgData[Trend],TrendSheetPrdData[#All],9,FALSE),0)</f>
        <v>384.67</v>
      </c>
      <c r="J4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0.12998154262094783</v>
      </c>
      <c r="K4394" s="5">
        <f>VLOOKUP(TrendSheetStgData[Population]&amp;TrendSheetStgData[Trend],Threshold[#All],4,FALSE)</f>
        <v>10</v>
      </c>
      <c r="L4394" s="5">
        <f>VLOOKUP(TrendSheetStgData[Population]&amp;TrendSheetStgData[Trend],Threshold[#All],5,FALSE)</f>
        <v>5</v>
      </c>
      <c r="M4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95" spans="1:13" x14ac:dyDescent="0.25">
      <c r="A4395" t="s">
        <v>118</v>
      </c>
      <c r="B4395" t="s">
        <v>118</v>
      </c>
      <c r="C4395" t="s">
        <v>78</v>
      </c>
      <c r="D4395" s="1" t="s">
        <v>97</v>
      </c>
      <c r="E4395" t="s">
        <v>93</v>
      </c>
      <c r="F4395" t="s">
        <v>14</v>
      </c>
      <c r="G4395">
        <v>3</v>
      </c>
      <c r="H4395">
        <v>215.91</v>
      </c>
      <c r="I4395" s="5">
        <f>IFERROR(VLOOKUP(TrendSheetStgData[Population]&amp;TrendSheetStgData[Cost Basis]&amp;TrendSheetStgData[Period]&amp;TrendSheetStgData[Trend],TrendSheetPrdData[#All],9,FALSE),0)</f>
        <v>215.91</v>
      </c>
      <c r="J4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5" s="5">
        <f>VLOOKUP(TrendSheetStgData[Population]&amp;TrendSheetStgData[Trend],Threshold[#All],4,FALSE)</f>
        <v>10</v>
      </c>
      <c r="L4395" s="5">
        <f>VLOOKUP(TrendSheetStgData[Population]&amp;TrendSheetStgData[Trend],Threshold[#All],5,FALSE)</f>
        <v>5</v>
      </c>
      <c r="M4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96" spans="1:13" x14ac:dyDescent="0.25">
      <c r="A4396" t="s">
        <v>118</v>
      </c>
      <c r="B4396" t="s">
        <v>118</v>
      </c>
      <c r="C4396" t="s">
        <v>78</v>
      </c>
      <c r="D4396" s="1" t="s">
        <v>98</v>
      </c>
      <c r="E4396" t="s">
        <v>93</v>
      </c>
      <c r="F4396" t="s">
        <v>14</v>
      </c>
      <c r="G4396">
        <v>3</v>
      </c>
      <c r="H4396">
        <v>325.04000000000002</v>
      </c>
      <c r="I4396" s="5">
        <f>IFERROR(VLOOKUP(TrendSheetStgData[Population]&amp;TrendSheetStgData[Cost Basis]&amp;TrendSheetStgData[Period]&amp;TrendSheetStgData[Trend],TrendSheetPrdData[#All],9,FALSE),0)</f>
        <v>325.04000000000002</v>
      </c>
      <c r="J4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6" s="5">
        <f>VLOOKUP(TrendSheetStgData[Population]&amp;TrendSheetStgData[Trend],Threshold[#All],4,FALSE)</f>
        <v>10</v>
      </c>
      <c r="L4396" s="5">
        <f>VLOOKUP(TrendSheetStgData[Population]&amp;TrendSheetStgData[Trend],Threshold[#All],5,FALSE)</f>
        <v>5</v>
      </c>
      <c r="M4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397" spans="1:13" x14ac:dyDescent="0.25">
      <c r="A4397" t="s">
        <v>118</v>
      </c>
      <c r="B4397" t="s">
        <v>118</v>
      </c>
      <c r="C4397" t="s">
        <v>78</v>
      </c>
      <c r="D4397" s="1" t="s">
        <v>99</v>
      </c>
      <c r="E4397" t="s">
        <v>93</v>
      </c>
      <c r="F4397" t="s">
        <v>14</v>
      </c>
      <c r="G4397">
        <v>3</v>
      </c>
      <c r="H4397">
        <v>689.51</v>
      </c>
      <c r="I4397" s="5">
        <f>IFERROR(VLOOKUP(TrendSheetStgData[Population]&amp;TrendSheetStgData[Cost Basis]&amp;TrendSheetStgData[Period]&amp;TrendSheetStgData[Trend],TrendSheetPrdData[#All],9,FALSE),0)</f>
        <v>684.69</v>
      </c>
      <c r="J4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0.70396821919407848</v>
      </c>
      <c r="K4397" s="5">
        <f>VLOOKUP(TrendSheetStgData[Population]&amp;TrendSheetStgData[Trend],Threshold[#All],4,FALSE)</f>
        <v>10</v>
      </c>
      <c r="L4397" s="5">
        <f>VLOOKUP(TrendSheetStgData[Population]&amp;TrendSheetStgData[Trend],Threshold[#All],5,FALSE)</f>
        <v>5</v>
      </c>
      <c r="M4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98" spans="1:13" x14ac:dyDescent="0.25">
      <c r="A4398" t="s">
        <v>118</v>
      </c>
      <c r="B4398" t="s">
        <v>118</v>
      </c>
      <c r="C4398" t="s">
        <v>78</v>
      </c>
      <c r="D4398" s="1" t="s">
        <v>100</v>
      </c>
      <c r="E4398" t="s">
        <v>93</v>
      </c>
      <c r="F4398" t="s">
        <v>14</v>
      </c>
      <c r="G4398">
        <v>3</v>
      </c>
      <c r="H4398">
        <v>351.52</v>
      </c>
      <c r="I4398" s="5">
        <f>IFERROR(VLOOKUP(TrendSheetStgData[Population]&amp;TrendSheetStgData[Cost Basis]&amp;TrendSheetStgData[Period]&amp;TrendSheetStgData[Trend],TrendSheetPrdData[#All],9,FALSE),0)</f>
        <v>351.96</v>
      </c>
      <c r="J4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0.12501420615979025</v>
      </c>
      <c r="K4398" s="5">
        <f>VLOOKUP(TrendSheetStgData[Population]&amp;TrendSheetStgData[Trend],Threshold[#All],4,FALSE)</f>
        <v>10</v>
      </c>
      <c r="L4398" s="5">
        <f>VLOOKUP(TrendSheetStgData[Population]&amp;TrendSheetStgData[Trend],Threshold[#All],5,FALSE)</f>
        <v>5</v>
      </c>
      <c r="M4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399" spans="1:13" x14ac:dyDescent="0.25">
      <c r="A4399" t="s">
        <v>118</v>
      </c>
      <c r="B4399" t="s">
        <v>118</v>
      </c>
      <c r="C4399" t="s">
        <v>78</v>
      </c>
      <c r="D4399" s="1" t="s">
        <v>101</v>
      </c>
      <c r="E4399" t="s">
        <v>93</v>
      </c>
      <c r="F4399" t="s">
        <v>14</v>
      </c>
      <c r="G4399">
        <v>3</v>
      </c>
      <c r="H4399">
        <v>409.19</v>
      </c>
      <c r="I4399" s="5">
        <f>IFERROR(VLOOKUP(TrendSheetStgData[Population]&amp;TrendSheetStgData[Cost Basis]&amp;TrendSheetStgData[Period]&amp;TrendSheetStgData[Trend],TrendSheetPrdData[#All],9,FALSE),0)</f>
        <v>409.19</v>
      </c>
      <c r="J4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399" s="5">
        <f>VLOOKUP(TrendSheetStgData[Population]&amp;TrendSheetStgData[Trend],Threshold[#All],4,FALSE)</f>
        <v>10</v>
      </c>
      <c r="L4399" s="5">
        <f>VLOOKUP(TrendSheetStgData[Population]&amp;TrendSheetStgData[Trend],Threshold[#All],5,FALSE)</f>
        <v>5</v>
      </c>
      <c r="M4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0" spans="1:13" x14ac:dyDescent="0.25">
      <c r="A4400" t="s">
        <v>118</v>
      </c>
      <c r="B4400" t="s">
        <v>118</v>
      </c>
      <c r="C4400" t="s">
        <v>78</v>
      </c>
      <c r="D4400" s="1" t="s">
        <v>102</v>
      </c>
      <c r="E4400" t="s">
        <v>93</v>
      </c>
      <c r="F4400" t="s">
        <v>14</v>
      </c>
      <c r="G4400">
        <v>3</v>
      </c>
      <c r="H4400">
        <v>443.9</v>
      </c>
      <c r="I4400" s="5">
        <f>IFERROR(VLOOKUP(TrendSheetStgData[Population]&amp;TrendSheetStgData[Cost Basis]&amp;TrendSheetStgData[Period]&amp;TrendSheetStgData[Trend],TrendSheetPrdData[#All],9,FALSE),0)</f>
        <v>443.9</v>
      </c>
      <c r="J4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0" s="5">
        <f>VLOOKUP(TrendSheetStgData[Population]&amp;TrendSheetStgData[Trend],Threshold[#All],4,FALSE)</f>
        <v>10</v>
      </c>
      <c r="L4400" s="5">
        <f>VLOOKUP(TrendSheetStgData[Population]&amp;TrendSheetStgData[Trend],Threshold[#All],5,FALSE)</f>
        <v>5</v>
      </c>
      <c r="M4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1" spans="1:13" x14ac:dyDescent="0.25">
      <c r="A4401" t="s">
        <v>118</v>
      </c>
      <c r="B4401" t="s">
        <v>118</v>
      </c>
      <c r="C4401" t="s">
        <v>78</v>
      </c>
      <c r="D4401" s="1" t="s">
        <v>103</v>
      </c>
      <c r="E4401" t="s">
        <v>93</v>
      </c>
      <c r="F4401" t="s">
        <v>14</v>
      </c>
      <c r="G4401">
        <v>3</v>
      </c>
      <c r="H4401">
        <v>306.14</v>
      </c>
      <c r="I4401" s="5">
        <f>IFERROR(VLOOKUP(TrendSheetStgData[Population]&amp;TrendSheetStgData[Cost Basis]&amp;TrendSheetStgData[Period]&amp;TrendSheetStgData[Trend],TrendSheetPrdData[#All],9,FALSE),0)</f>
        <v>306.14</v>
      </c>
      <c r="J4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1" s="5">
        <f>VLOOKUP(TrendSheetStgData[Population]&amp;TrendSheetStgData[Trend],Threshold[#All],4,FALSE)</f>
        <v>10</v>
      </c>
      <c r="L4401" s="5">
        <f>VLOOKUP(TrendSheetStgData[Population]&amp;TrendSheetStgData[Trend],Threshold[#All],5,FALSE)</f>
        <v>5</v>
      </c>
      <c r="M4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2" spans="1:13" x14ac:dyDescent="0.25">
      <c r="A4402" t="s">
        <v>118</v>
      </c>
      <c r="B4402" t="s">
        <v>118</v>
      </c>
      <c r="C4402" t="s">
        <v>78</v>
      </c>
      <c r="D4402" s="1" t="s">
        <v>104</v>
      </c>
      <c r="E4402" t="s">
        <v>93</v>
      </c>
      <c r="F4402" t="s">
        <v>14</v>
      </c>
      <c r="G4402">
        <v>3</v>
      </c>
      <c r="H4402">
        <v>483.25</v>
      </c>
      <c r="I4402" s="5">
        <f>IFERROR(VLOOKUP(TrendSheetStgData[Population]&amp;TrendSheetStgData[Cost Basis]&amp;TrendSheetStgData[Period]&amp;TrendSheetStgData[Trend],TrendSheetPrdData[#All],9,FALSE),0)</f>
        <v>483.25</v>
      </c>
      <c r="J4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2" s="5">
        <f>VLOOKUP(TrendSheetStgData[Population]&amp;TrendSheetStgData[Trend],Threshold[#All],4,FALSE)</f>
        <v>10</v>
      </c>
      <c r="L4402" s="5">
        <f>VLOOKUP(TrendSheetStgData[Population]&amp;TrendSheetStgData[Trend],Threshold[#All],5,FALSE)</f>
        <v>5</v>
      </c>
      <c r="M4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3" spans="1:13" x14ac:dyDescent="0.25">
      <c r="A4403" t="s">
        <v>118</v>
      </c>
      <c r="B4403" t="s">
        <v>118</v>
      </c>
      <c r="C4403" t="s">
        <v>78</v>
      </c>
      <c r="D4403" s="1" t="s">
        <v>105</v>
      </c>
      <c r="E4403" t="s">
        <v>93</v>
      </c>
      <c r="F4403" t="s">
        <v>14</v>
      </c>
      <c r="G4403">
        <v>3</v>
      </c>
      <c r="H4403">
        <v>479.72</v>
      </c>
      <c r="I4403" s="5">
        <f>IFERROR(VLOOKUP(TrendSheetStgData[Population]&amp;TrendSheetStgData[Cost Basis]&amp;TrendSheetStgData[Period]&amp;TrendSheetStgData[Trend],TrendSheetPrdData[#All],9,FALSE),0)</f>
        <v>479.71</v>
      </c>
      <c r="J4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2.0845927748113962E-3</v>
      </c>
      <c r="K4403" s="5">
        <f>VLOOKUP(TrendSheetStgData[Population]&amp;TrendSheetStgData[Trend],Threshold[#All],4,FALSE)</f>
        <v>10</v>
      </c>
      <c r="L4403" s="5">
        <f>VLOOKUP(TrendSheetStgData[Population]&amp;TrendSheetStgData[Trend],Threshold[#All],5,FALSE)</f>
        <v>5</v>
      </c>
      <c r="M4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04" spans="1:13" x14ac:dyDescent="0.25">
      <c r="A4404" t="s">
        <v>118</v>
      </c>
      <c r="B4404" t="s">
        <v>118</v>
      </c>
      <c r="C4404" t="s">
        <v>78</v>
      </c>
      <c r="D4404" s="1" t="s">
        <v>106</v>
      </c>
      <c r="E4404" t="s">
        <v>93</v>
      </c>
      <c r="F4404" t="s">
        <v>14</v>
      </c>
      <c r="G4404">
        <v>3</v>
      </c>
      <c r="H4404">
        <v>293.58999999999997</v>
      </c>
      <c r="I4404" s="5">
        <f>IFERROR(VLOOKUP(TrendSheetStgData[Population]&amp;TrendSheetStgData[Cost Basis]&amp;TrendSheetStgData[Period]&amp;TrendSheetStgData[Trend],TrendSheetPrdData[#All],9,FALSE),0)</f>
        <v>293.58999999999997</v>
      </c>
      <c r="J4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04" s="5">
        <f>VLOOKUP(TrendSheetStgData[Population]&amp;TrendSheetStgData[Trend],Threshold[#All],4,FALSE)</f>
        <v>10</v>
      </c>
      <c r="L4404" s="5">
        <f>VLOOKUP(TrendSheetStgData[Population]&amp;TrendSheetStgData[Trend],Threshold[#All],5,FALSE)</f>
        <v>5</v>
      </c>
      <c r="M4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05" spans="1:13" x14ac:dyDescent="0.25">
      <c r="A4405" t="s">
        <v>118</v>
      </c>
      <c r="B4405" t="s">
        <v>118</v>
      </c>
      <c r="C4405" t="s">
        <v>78</v>
      </c>
      <c r="D4405" s="1" t="s">
        <v>107</v>
      </c>
      <c r="E4405" t="s">
        <v>93</v>
      </c>
      <c r="F4405" t="s">
        <v>14</v>
      </c>
      <c r="G4405">
        <v>3</v>
      </c>
      <c r="H4405">
        <v>287.39999999999998</v>
      </c>
      <c r="I4405" s="5">
        <f>IFERROR(VLOOKUP(TrendSheetStgData[Population]&amp;TrendSheetStgData[Cost Basis]&amp;TrendSheetStgData[Period]&amp;TrendSheetStgData[Trend],TrendSheetPrdData[#All],9,FALSE),0)</f>
        <v>281.33</v>
      </c>
      <c r="J4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2.1576085024704059</v>
      </c>
      <c r="K4405" s="5">
        <f>VLOOKUP(TrendSheetStgData[Population]&amp;TrendSheetStgData[Trend],Threshold[#All],4,FALSE)</f>
        <v>10</v>
      </c>
      <c r="L4405" s="5">
        <f>VLOOKUP(TrendSheetStgData[Population]&amp;TrendSheetStgData[Trend],Threshold[#All],5,FALSE)</f>
        <v>5</v>
      </c>
      <c r="M4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06" spans="1:13" x14ac:dyDescent="0.25">
      <c r="A4406" t="s">
        <v>118</v>
      </c>
      <c r="B4406" t="s">
        <v>118</v>
      </c>
      <c r="C4406" t="s">
        <v>78</v>
      </c>
      <c r="D4406" s="1" t="s">
        <v>108</v>
      </c>
      <c r="E4406" t="s">
        <v>93</v>
      </c>
      <c r="F4406" t="s">
        <v>14</v>
      </c>
      <c r="G4406">
        <v>3</v>
      </c>
      <c r="H4406">
        <v>322.5</v>
      </c>
      <c r="I4406" s="5">
        <f>IFERROR(VLOOKUP(TrendSheetStgData[Population]&amp;TrendSheetStgData[Cost Basis]&amp;TrendSheetStgData[Period]&amp;TrendSheetStgData[Trend],TrendSheetPrdData[#All],9,FALSE),0)</f>
        <v>321.61</v>
      </c>
      <c r="J4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0.2767326886601742</v>
      </c>
      <c r="K4406" s="5">
        <f>VLOOKUP(TrendSheetStgData[Population]&amp;TrendSheetStgData[Trend],Threshold[#All],4,FALSE)</f>
        <v>10</v>
      </c>
      <c r="L4406" s="5">
        <f>VLOOKUP(TrendSheetStgData[Population]&amp;TrendSheetStgData[Trend],Threshold[#All],5,FALSE)</f>
        <v>5</v>
      </c>
      <c r="M4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07" spans="1:13" x14ac:dyDescent="0.25">
      <c r="A4407" t="s">
        <v>118</v>
      </c>
      <c r="B4407" t="s">
        <v>118</v>
      </c>
      <c r="C4407" t="s">
        <v>78</v>
      </c>
      <c r="D4407" s="1" t="s">
        <v>109</v>
      </c>
      <c r="E4407" t="s">
        <v>93</v>
      </c>
      <c r="F4407" t="s">
        <v>14</v>
      </c>
      <c r="G4407">
        <v>3</v>
      </c>
      <c r="H4407">
        <v>332.54</v>
      </c>
      <c r="I4407" s="5">
        <f>IFERROR(VLOOKUP(TrendSheetStgData[Population]&amp;TrendSheetStgData[Cost Basis]&amp;TrendSheetStgData[Period]&amp;TrendSheetStgData[Trend],TrendSheetPrdData[#All],9,FALSE),0)</f>
        <v>338.86</v>
      </c>
      <c r="J4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1.8650770229593321</v>
      </c>
      <c r="K4407" s="5">
        <f>VLOOKUP(TrendSheetStgData[Population]&amp;TrendSheetStgData[Trend],Threshold[#All],4,FALSE)</f>
        <v>10</v>
      </c>
      <c r="L4407" s="5">
        <f>VLOOKUP(TrendSheetStgData[Population]&amp;TrendSheetStgData[Trend],Threshold[#All],5,FALSE)</f>
        <v>5</v>
      </c>
      <c r="M4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08" spans="1:13" x14ac:dyDescent="0.25">
      <c r="A4408" t="s">
        <v>118</v>
      </c>
      <c r="B4408" t="s">
        <v>118</v>
      </c>
      <c r="C4408" t="s">
        <v>78</v>
      </c>
      <c r="D4408" s="1" t="s">
        <v>110</v>
      </c>
      <c r="E4408" t="s">
        <v>93</v>
      </c>
      <c r="F4408" t="s">
        <v>14</v>
      </c>
      <c r="G4408">
        <v>3</v>
      </c>
      <c r="H4408">
        <v>342.2</v>
      </c>
      <c r="I4408" s="5">
        <f>IFERROR(VLOOKUP(TrendSheetStgData[Population]&amp;TrendSheetStgData[Cost Basis]&amp;TrendSheetStgData[Period]&amp;TrendSheetStgData[Trend],TrendSheetPrdData[#All],9,FALSE),0)</f>
        <v>337.26</v>
      </c>
      <c r="J4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1.4647453003617381</v>
      </c>
      <c r="K4408" s="5">
        <f>VLOOKUP(TrendSheetStgData[Population]&amp;TrendSheetStgData[Trend],Threshold[#All],4,FALSE)</f>
        <v>10</v>
      </c>
      <c r="L4408" s="5">
        <f>VLOOKUP(TrendSheetStgData[Population]&amp;TrendSheetStgData[Trend],Threshold[#All],5,FALSE)</f>
        <v>5</v>
      </c>
      <c r="M4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09" spans="1:13" x14ac:dyDescent="0.25">
      <c r="A4409" t="s">
        <v>118</v>
      </c>
      <c r="B4409" t="s">
        <v>118</v>
      </c>
      <c r="C4409" t="s">
        <v>78</v>
      </c>
      <c r="D4409" s="1" t="s">
        <v>111</v>
      </c>
      <c r="E4409" t="s">
        <v>93</v>
      </c>
      <c r="F4409" t="s">
        <v>14</v>
      </c>
      <c r="G4409">
        <v>3</v>
      </c>
      <c r="H4409">
        <v>438.6</v>
      </c>
      <c r="I4409" s="5">
        <f>IFERROR(VLOOKUP(TrendSheetStgData[Population]&amp;TrendSheetStgData[Cost Basis]&amp;TrendSheetStgData[Period]&amp;TrendSheetStgData[Trend],TrendSheetPrdData[#All],9,FALSE),0)</f>
        <v>403.07</v>
      </c>
      <c r="J4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8.8148460565162452</v>
      </c>
      <c r="K4409" s="5">
        <f>VLOOKUP(TrendSheetStgData[Population]&amp;TrendSheetStgData[Trend],Threshold[#All],4,FALSE)</f>
        <v>10</v>
      </c>
      <c r="L4409" s="5">
        <f>VLOOKUP(TrendSheetStgData[Population]&amp;TrendSheetStgData[Trend],Threshold[#All],5,FALSE)</f>
        <v>5</v>
      </c>
      <c r="M4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410" spans="1:13" x14ac:dyDescent="0.25">
      <c r="A4410" t="s">
        <v>118</v>
      </c>
      <c r="B4410" t="s">
        <v>118</v>
      </c>
      <c r="C4410" t="s">
        <v>78</v>
      </c>
      <c r="D4410" s="1" t="s">
        <v>112</v>
      </c>
      <c r="E4410" t="s">
        <v>113</v>
      </c>
      <c r="F4410" t="s">
        <v>14</v>
      </c>
      <c r="G4410">
        <v>3</v>
      </c>
      <c r="H4410">
        <v>396.76</v>
      </c>
      <c r="I4410" s="5">
        <f>IFERROR(VLOOKUP(TrendSheetStgData[Population]&amp;TrendSheetStgData[Cost Basis]&amp;TrendSheetStgData[Period]&amp;TrendSheetStgData[Trend],TrendSheetPrdData[#All],9,FALSE),0)</f>
        <v>112.66</v>
      </c>
      <c r="J4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252.17468489259724</v>
      </c>
      <c r="K4410" s="5">
        <f>VLOOKUP(TrendSheetStgData[Population]&amp;TrendSheetStgData[Trend],Threshold[#All],4,FALSE)</f>
        <v>10</v>
      </c>
      <c r="L4410" s="5">
        <f>VLOOKUP(TrendSheetStgData[Population]&amp;TrendSheetStgData[Trend],Threshold[#All],5,FALSE)</f>
        <v>5</v>
      </c>
      <c r="M4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11" spans="1:13" x14ac:dyDescent="0.25">
      <c r="A4411" t="s">
        <v>118</v>
      </c>
      <c r="B4411" t="s">
        <v>118</v>
      </c>
      <c r="C4411" t="s">
        <v>78</v>
      </c>
      <c r="D4411" s="1" t="s">
        <v>114</v>
      </c>
      <c r="E4411" t="s">
        <v>113</v>
      </c>
      <c r="F4411" t="s">
        <v>14</v>
      </c>
      <c r="G4411">
        <v>3</v>
      </c>
      <c r="H4411">
        <v>181.24</v>
      </c>
      <c r="I4411" s="5">
        <f>IFERROR(VLOOKUP(TrendSheetStgData[Population]&amp;TrendSheetStgData[Cost Basis]&amp;TrendSheetStgData[Period]&amp;TrendSheetStgData[Trend],TrendSheetPrdData[#All],9,FALSE),0)</f>
        <v>0</v>
      </c>
      <c r="J4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411" s="5">
        <f>VLOOKUP(TrendSheetStgData[Population]&amp;TrendSheetStgData[Trend],Threshold[#All],4,FALSE)</f>
        <v>10</v>
      </c>
      <c r="L4411" s="5">
        <f>VLOOKUP(TrendSheetStgData[Population]&amp;TrendSheetStgData[Trend],Threshold[#All],5,FALSE)</f>
        <v>5</v>
      </c>
      <c r="M4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12" spans="1:13" x14ac:dyDescent="0.25">
      <c r="A4412" t="s">
        <v>118</v>
      </c>
      <c r="B4412" t="s">
        <v>118</v>
      </c>
      <c r="C4412" t="s">
        <v>78</v>
      </c>
      <c r="D4412" s="1" t="s">
        <v>92</v>
      </c>
      <c r="E4412" t="s">
        <v>93</v>
      </c>
      <c r="F4412" t="s">
        <v>15</v>
      </c>
      <c r="G4412">
        <v>4</v>
      </c>
      <c r="H4412">
        <v>18080.39</v>
      </c>
      <c r="I4412" s="5">
        <f>IFERROR(VLOOKUP(TrendSheetStgData[Population]&amp;TrendSheetStgData[Cost Basis]&amp;TrendSheetStgData[Period]&amp;TrendSheetStgData[Trend],TrendSheetPrdData[#All],9,FALSE),0)</f>
        <v>18080.39</v>
      </c>
      <c r="J4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2" s="5">
        <f>VLOOKUP(TrendSheetStgData[Population]&amp;TrendSheetStgData[Trend],Threshold[#All],4,FALSE)</f>
        <v>10</v>
      </c>
      <c r="L4412" s="5">
        <f>VLOOKUP(TrendSheetStgData[Population]&amp;TrendSheetStgData[Trend],Threshold[#All],5,FALSE)</f>
        <v>5</v>
      </c>
      <c r="M4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3" spans="1:13" x14ac:dyDescent="0.25">
      <c r="A4413" t="s">
        <v>118</v>
      </c>
      <c r="B4413" t="s">
        <v>118</v>
      </c>
      <c r="C4413" t="s">
        <v>78</v>
      </c>
      <c r="D4413" s="1" t="s">
        <v>94</v>
      </c>
      <c r="E4413" t="s">
        <v>93</v>
      </c>
      <c r="F4413" t="s">
        <v>15</v>
      </c>
      <c r="G4413">
        <v>4</v>
      </c>
      <c r="H4413">
        <v>60465.57</v>
      </c>
      <c r="I4413" s="5">
        <f>IFERROR(VLOOKUP(TrendSheetStgData[Population]&amp;TrendSheetStgData[Cost Basis]&amp;TrendSheetStgData[Period]&amp;TrendSheetStgData[Trend],TrendSheetPrdData[#All],9,FALSE),0)</f>
        <v>60465.57</v>
      </c>
      <c r="J4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3" s="5">
        <f>VLOOKUP(TrendSheetStgData[Population]&amp;TrendSheetStgData[Trend],Threshold[#All],4,FALSE)</f>
        <v>10</v>
      </c>
      <c r="L4413" s="5">
        <f>VLOOKUP(TrendSheetStgData[Population]&amp;TrendSheetStgData[Trend],Threshold[#All],5,FALSE)</f>
        <v>5</v>
      </c>
      <c r="M4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4" spans="1:13" x14ac:dyDescent="0.25">
      <c r="A4414" t="s">
        <v>118</v>
      </c>
      <c r="B4414" t="s">
        <v>118</v>
      </c>
      <c r="C4414" t="s">
        <v>78</v>
      </c>
      <c r="D4414" s="1" t="s">
        <v>95</v>
      </c>
      <c r="E4414" t="s">
        <v>93</v>
      </c>
      <c r="F4414" t="s">
        <v>15</v>
      </c>
      <c r="G4414">
        <v>4</v>
      </c>
      <c r="H4414">
        <v>0</v>
      </c>
      <c r="I4414" s="5">
        <f>IFERROR(VLOOKUP(TrendSheetStgData[Population]&amp;TrendSheetStgData[Cost Basis]&amp;TrendSheetStgData[Period]&amp;TrendSheetStgData[Trend],TrendSheetPrdData[#All],9,FALSE),0)</f>
        <v>0</v>
      </c>
      <c r="J4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4" s="5">
        <f>VLOOKUP(TrendSheetStgData[Population]&amp;TrendSheetStgData[Trend],Threshold[#All],4,FALSE)</f>
        <v>10</v>
      </c>
      <c r="L4414" s="5">
        <f>VLOOKUP(TrendSheetStgData[Population]&amp;TrendSheetStgData[Trend],Threshold[#All],5,FALSE)</f>
        <v>5</v>
      </c>
      <c r="M4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5" spans="1:13" x14ac:dyDescent="0.25">
      <c r="A4415" t="s">
        <v>118</v>
      </c>
      <c r="B4415" t="s">
        <v>118</v>
      </c>
      <c r="C4415" t="s">
        <v>78</v>
      </c>
      <c r="D4415" s="1" t="s">
        <v>96</v>
      </c>
      <c r="E4415" t="s">
        <v>93</v>
      </c>
      <c r="F4415" t="s">
        <v>15</v>
      </c>
      <c r="G4415">
        <v>4</v>
      </c>
      <c r="H4415">
        <v>0</v>
      </c>
      <c r="I4415" s="5">
        <f>IFERROR(VLOOKUP(TrendSheetStgData[Population]&amp;TrendSheetStgData[Cost Basis]&amp;TrendSheetStgData[Period]&amp;TrendSheetStgData[Trend],TrendSheetPrdData[#All],9,FALSE),0)</f>
        <v>0</v>
      </c>
      <c r="J4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5" s="5">
        <f>VLOOKUP(TrendSheetStgData[Population]&amp;TrendSheetStgData[Trend],Threshold[#All],4,FALSE)</f>
        <v>10</v>
      </c>
      <c r="L4415" s="5">
        <f>VLOOKUP(TrendSheetStgData[Population]&amp;TrendSheetStgData[Trend],Threshold[#All],5,FALSE)</f>
        <v>5</v>
      </c>
      <c r="M4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6" spans="1:13" x14ac:dyDescent="0.25">
      <c r="A4416" t="s">
        <v>118</v>
      </c>
      <c r="B4416" t="s">
        <v>118</v>
      </c>
      <c r="C4416" t="s">
        <v>78</v>
      </c>
      <c r="D4416" s="1" t="s">
        <v>97</v>
      </c>
      <c r="E4416" t="s">
        <v>93</v>
      </c>
      <c r="F4416" t="s">
        <v>15</v>
      </c>
      <c r="G4416">
        <v>4</v>
      </c>
      <c r="H4416">
        <v>0</v>
      </c>
      <c r="I4416" s="5">
        <f>IFERROR(VLOOKUP(TrendSheetStgData[Population]&amp;TrendSheetStgData[Cost Basis]&amp;TrendSheetStgData[Period]&amp;TrendSheetStgData[Trend],TrendSheetPrdData[#All],9,FALSE),0)</f>
        <v>0</v>
      </c>
      <c r="J4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6" s="5">
        <f>VLOOKUP(TrendSheetStgData[Population]&amp;TrendSheetStgData[Trend],Threshold[#All],4,FALSE)</f>
        <v>10</v>
      </c>
      <c r="L4416" s="5">
        <f>VLOOKUP(TrendSheetStgData[Population]&amp;TrendSheetStgData[Trend],Threshold[#All],5,FALSE)</f>
        <v>5</v>
      </c>
      <c r="M4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17" spans="1:13" x14ac:dyDescent="0.25">
      <c r="A4417" t="s">
        <v>118</v>
      </c>
      <c r="B4417" t="s">
        <v>118</v>
      </c>
      <c r="C4417" t="s">
        <v>78</v>
      </c>
      <c r="D4417" s="1" t="s">
        <v>98</v>
      </c>
      <c r="E4417" t="s">
        <v>93</v>
      </c>
      <c r="F4417" t="s">
        <v>15</v>
      </c>
      <c r="G4417">
        <v>4</v>
      </c>
      <c r="H4417">
        <v>2100</v>
      </c>
      <c r="I4417" s="5">
        <f>IFERROR(VLOOKUP(TrendSheetStgData[Population]&amp;TrendSheetStgData[Cost Basis]&amp;TrendSheetStgData[Period]&amp;TrendSheetStgData[Trend],TrendSheetPrdData[#All],9,FALSE),0)</f>
        <v>9739.7800000000007</v>
      </c>
      <c r="J4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78.43893804582855</v>
      </c>
      <c r="K4417" s="5">
        <f>VLOOKUP(TrendSheetStgData[Population]&amp;TrendSheetStgData[Trend],Threshold[#All],4,FALSE)</f>
        <v>10</v>
      </c>
      <c r="L4417" s="5">
        <f>VLOOKUP(TrendSheetStgData[Population]&amp;TrendSheetStgData[Trend],Threshold[#All],5,FALSE)</f>
        <v>5</v>
      </c>
      <c r="M4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18" spans="1:13" x14ac:dyDescent="0.25">
      <c r="A4418" t="s">
        <v>118</v>
      </c>
      <c r="B4418" t="s">
        <v>118</v>
      </c>
      <c r="C4418" t="s">
        <v>78</v>
      </c>
      <c r="D4418" s="1" t="s">
        <v>99</v>
      </c>
      <c r="E4418" t="s">
        <v>93</v>
      </c>
      <c r="F4418" t="s">
        <v>15</v>
      </c>
      <c r="G4418">
        <v>4</v>
      </c>
      <c r="H4418">
        <v>217580.69</v>
      </c>
      <c r="I4418" s="5">
        <f>IFERROR(VLOOKUP(TrendSheetStgData[Population]&amp;TrendSheetStgData[Cost Basis]&amp;TrendSheetStgData[Period]&amp;TrendSheetStgData[Trend],TrendSheetPrdData[#All],9,FALSE),0)</f>
        <v>207840.91</v>
      </c>
      <c r="J4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4.6861707832206845</v>
      </c>
      <c r="K4418" s="5">
        <f>VLOOKUP(TrendSheetStgData[Population]&amp;TrendSheetStgData[Trend],Threshold[#All],4,FALSE)</f>
        <v>10</v>
      </c>
      <c r="L4418" s="5">
        <f>VLOOKUP(TrendSheetStgData[Population]&amp;TrendSheetStgData[Trend],Threshold[#All],5,FALSE)</f>
        <v>5</v>
      </c>
      <c r="M4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419" spans="1:13" x14ac:dyDescent="0.25">
      <c r="A4419" t="s">
        <v>118</v>
      </c>
      <c r="B4419" t="s">
        <v>118</v>
      </c>
      <c r="C4419" t="s">
        <v>78</v>
      </c>
      <c r="D4419" s="1" t="s">
        <v>100</v>
      </c>
      <c r="E4419" t="s">
        <v>93</v>
      </c>
      <c r="F4419" t="s">
        <v>15</v>
      </c>
      <c r="G4419">
        <v>4</v>
      </c>
      <c r="H4419">
        <v>10268.02</v>
      </c>
      <c r="I4419" s="5">
        <f>IFERROR(VLOOKUP(TrendSheetStgData[Population]&amp;TrendSheetStgData[Cost Basis]&amp;TrendSheetStgData[Period]&amp;TrendSheetStgData[Trend],TrendSheetPrdData[#All],9,FALSE),0)</f>
        <v>10268.02</v>
      </c>
      <c r="J4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19" s="5">
        <f>VLOOKUP(TrendSheetStgData[Population]&amp;TrendSheetStgData[Trend],Threshold[#All],4,FALSE)</f>
        <v>10</v>
      </c>
      <c r="L4419" s="5">
        <f>VLOOKUP(TrendSheetStgData[Population]&amp;TrendSheetStgData[Trend],Threshold[#All],5,FALSE)</f>
        <v>5</v>
      </c>
      <c r="M4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0" spans="1:13" x14ac:dyDescent="0.25">
      <c r="A4420" t="s">
        <v>118</v>
      </c>
      <c r="B4420" t="s">
        <v>118</v>
      </c>
      <c r="C4420" t="s">
        <v>78</v>
      </c>
      <c r="D4420" s="1" t="s">
        <v>101</v>
      </c>
      <c r="E4420" t="s">
        <v>93</v>
      </c>
      <c r="F4420" t="s">
        <v>15</v>
      </c>
      <c r="G4420">
        <v>4</v>
      </c>
      <c r="H4420">
        <v>0</v>
      </c>
      <c r="I4420" s="5">
        <f>IFERROR(VLOOKUP(TrendSheetStgData[Population]&amp;TrendSheetStgData[Cost Basis]&amp;TrendSheetStgData[Period]&amp;TrendSheetStgData[Trend],TrendSheetPrdData[#All],9,FALSE),0)</f>
        <v>0</v>
      </c>
      <c r="J4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0" s="5">
        <f>VLOOKUP(TrendSheetStgData[Population]&amp;TrendSheetStgData[Trend],Threshold[#All],4,FALSE)</f>
        <v>10</v>
      </c>
      <c r="L4420" s="5">
        <f>VLOOKUP(TrendSheetStgData[Population]&amp;TrendSheetStgData[Trend],Threshold[#All],5,FALSE)</f>
        <v>5</v>
      </c>
      <c r="M4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1" spans="1:13" x14ac:dyDescent="0.25">
      <c r="A4421" t="s">
        <v>118</v>
      </c>
      <c r="B4421" t="s">
        <v>118</v>
      </c>
      <c r="C4421" t="s">
        <v>78</v>
      </c>
      <c r="D4421" s="1" t="s">
        <v>102</v>
      </c>
      <c r="E4421" t="s">
        <v>93</v>
      </c>
      <c r="F4421" t="s">
        <v>15</v>
      </c>
      <c r="G4421">
        <v>4</v>
      </c>
      <c r="H4421">
        <v>0</v>
      </c>
      <c r="I4421" s="5">
        <f>IFERROR(VLOOKUP(TrendSheetStgData[Population]&amp;TrendSheetStgData[Cost Basis]&amp;TrendSheetStgData[Period]&amp;TrendSheetStgData[Trend],TrendSheetPrdData[#All],9,FALSE),0)</f>
        <v>0</v>
      </c>
      <c r="J4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1" s="5">
        <f>VLOOKUP(TrendSheetStgData[Population]&amp;TrendSheetStgData[Trend],Threshold[#All],4,FALSE)</f>
        <v>10</v>
      </c>
      <c r="L4421" s="5">
        <f>VLOOKUP(TrendSheetStgData[Population]&amp;TrendSheetStgData[Trend],Threshold[#All],5,FALSE)</f>
        <v>5</v>
      </c>
      <c r="M4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2" spans="1:13" x14ac:dyDescent="0.25">
      <c r="A4422" t="s">
        <v>118</v>
      </c>
      <c r="B4422" t="s">
        <v>118</v>
      </c>
      <c r="C4422" t="s">
        <v>78</v>
      </c>
      <c r="D4422" s="1" t="s">
        <v>103</v>
      </c>
      <c r="E4422" t="s">
        <v>93</v>
      </c>
      <c r="F4422" t="s">
        <v>15</v>
      </c>
      <c r="G4422">
        <v>4</v>
      </c>
      <c r="H4422">
        <v>0</v>
      </c>
      <c r="I4422" s="5">
        <f>IFERROR(VLOOKUP(TrendSheetStgData[Population]&amp;TrendSheetStgData[Cost Basis]&amp;TrendSheetStgData[Period]&amp;TrendSheetStgData[Trend],TrendSheetPrdData[#All],9,FALSE),0)</f>
        <v>0</v>
      </c>
      <c r="J4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2" s="5">
        <f>VLOOKUP(TrendSheetStgData[Population]&amp;TrendSheetStgData[Trend],Threshold[#All],4,FALSE)</f>
        <v>10</v>
      </c>
      <c r="L4422" s="5">
        <f>VLOOKUP(TrendSheetStgData[Population]&amp;TrendSheetStgData[Trend],Threshold[#All],5,FALSE)</f>
        <v>5</v>
      </c>
      <c r="M4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3" spans="1:13" x14ac:dyDescent="0.25">
      <c r="A4423" t="s">
        <v>118</v>
      </c>
      <c r="B4423" t="s">
        <v>118</v>
      </c>
      <c r="C4423" t="s">
        <v>78</v>
      </c>
      <c r="D4423" s="1" t="s">
        <v>104</v>
      </c>
      <c r="E4423" t="s">
        <v>93</v>
      </c>
      <c r="F4423" t="s">
        <v>15</v>
      </c>
      <c r="G4423">
        <v>4</v>
      </c>
      <c r="H4423">
        <v>0</v>
      </c>
      <c r="I4423" s="5">
        <f>IFERROR(VLOOKUP(TrendSheetStgData[Population]&amp;TrendSheetStgData[Cost Basis]&amp;TrendSheetStgData[Period]&amp;TrendSheetStgData[Trend],TrendSheetPrdData[#All],9,FALSE),0)</f>
        <v>0</v>
      </c>
      <c r="J4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3" s="5">
        <f>VLOOKUP(TrendSheetStgData[Population]&amp;TrendSheetStgData[Trend],Threshold[#All],4,FALSE)</f>
        <v>10</v>
      </c>
      <c r="L4423" s="5">
        <f>VLOOKUP(TrendSheetStgData[Population]&amp;TrendSheetStgData[Trend],Threshold[#All],5,FALSE)</f>
        <v>5</v>
      </c>
      <c r="M4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4" spans="1:13" x14ac:dyDescent="0.25">
      <c r="A4424" t="s">
        <v>118</v>
      </c>
      <c r="B4424" t="s">
        <v>118</v>
      </c>
      <c r="C4424" t="s">
        <v>78</v>
      </c>
      <c r="D4424" s="1" t="s">
        <v>105</v>
      </c>
      <c r="E4424" t="s">
        <v>93</v>
      </c>
      <c r="F4424" t="s">
        <v>15</v>
      </c>
      <c r="G4424">
        <v>4</v>
      </c>
      <c r="H4424">
        <v>0</v>
      </c>
      <c r="I4424" s="5">
        <f>IFERROR(VLOOKUP(TrendSheetStgData[Population]&amp;TrendSheetStgData[Cost Basis]&amp;TrendSheetStgData[Period]&amp;TrendSheetStgData[Trend],TrendSheetPrdData[#All],9,FALSE),0)</f>
        <v>0</v>
      </c>
      <c r="J4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4" s="5">
        <f>VLOOKUP(TrendSheetStgData[Population]&amp;TrendSheetStgData[Trend],Threshold[#All],4,FALSE)</f>
        <v>10</v>
      </c>
      <c r="L4424" s="5">
        <f>VLOOKUP(TrendSheetStgData[Population]&amp;TrendSheetStgData[Trend],Threshold[#All],5,FALSE)</f>
        <v>5</v>
      </c>
      <c r="M4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5" spans="1:13" x14ac:dyDescent="0.25">
      <c r="A4425" t="s">
        <v>118</v>
      </c>
      <c r="B4425" t="s">
        <v>118</v>
      </c>
      <c r="C4425" t="s">
        <v>78</v>
      </c>
      <c r="D4425" s="1" t="s">
        <v>106</v>
      </c>
      <c r="E4425" t="s">
        <v>93</v>
      </c>
      <c r="F4425" t="s">
        <v>15</v>
      </c>
      <c r="G4425">
        <v>4</v>
      </c>
      <c r="H4425">
        <v>7821.54</v>
      </c>
      <c r="I4425" s="5">
        <f>IFERROR(VLOOKUP(TrendSheetStgData[Population]&amp;TrendSheetStgData[Cost Basis]&amp;TrendSheetStgData[Period]&amp;TrendSheetStgData[Trend],TrendSheetPrdData[#All],9,FALSE),0)</f>
        <v>7821.54</v>
      </c>
      <c r="J4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5" s="5">
        <f>VLOOKUP(TrendSheetStgData[Population]&amp;TrendSheetStgData[Trend],Threshold[#All],4,FALSE)</f>
        <v>10</v>
      </c>
      <c r="L4425" s="5">
        <f>VLOOKUP(TrendSheetStgData[Population]&amp;TrendSheetStgData[Trend],Threshold[#All],5,FALSE)</f>
        <v>5</v>
      </c>
      <c r="M4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6" spans="1:13" x14ac:dyDescent="0.25">
      <c r="A4426" t="s">
        <v>118</v>
      </c>
      <c r="B4426" t="s">
        <v>118</v>
      </c>
      <c r="C4426" t="s">
        <v>78</v>
      </c>
      <c r="D4426" s="1" t="s">
        <v>107</v>
      </c>
      <c r="E4426" t="s">
        <v>93</v>
      </c>
      <c r="F4426" t="s">
        <v>15</v>
      </c>
      <c r="G4426">
        <v>4</v>
      </c>
      <c r="H4426">
        <v>0</v>
      </c>
      <c r="I4426" s="5">
        <f>IFERROR(VLOOKUP(TrendSheetStgData[Population]&amp;TrendSheetStgData[Cost Basis]&amp;TrendSheetStgData[Period]&amp;TrendSheetStgData[Trend],TrendSheetPrdData[#All],9,FALSE),0)</f>
        <v>0</v>
      </c>
      <c r="J4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6" s="5">
        <f>VLOOKUP(TrendSheetStgData[Population]&amp;TrendSheetStgData[Trend],Threshold[#All],4,FALSE)</f>
        <v>10</v>
      </c>
      <c r="L4426" s="5">
        <f>VLOOKUP(TrendSheetStgData[Population]&amp;TrendSheetStgData[Trend],Threshold[#All],5,FALSE)</f>
        <v>5</v>
      </c>
      <c r="M4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7" spans="1:13" x14ac:dyDescent="0.25">
      <c r="A4427" t="s">
        <v>118</v>
      </c>
      <c r="B4427" t="s">
        <v>118</v>
      </c>
      <c r="C4427" t="s">
        <v>78</v>
      </c>
      <c r="D4427" s="1" t="s">
        <v>108</v>
      </c>
      <c r="E4427" t="s">
        <v>93</v>
      </c>
      <c r="F4427" t="s">
        <v>15</v>
      </c>
      <c r="G4427">
        <v>4</v>
      </c>
      <c r="H4427">
        <v>0</v>
      </c>
      <c r="I4427" s="5">
        <f>IFERROR(VLOOKUP(TrendSheetStgData[Population]&amp;TrendSheetStgData[Cost Basis]&amp;TrendSheetStgData[Period]&amp;TrendSheetStgData[Trend],TrendSheetPrdData[#All],9,FALSE),0)</f>
        <v>0</v>
      </c>
      <c r="J4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7" s="5">
        <f>VLOOKUP(TrendSheetStgData[Population]&amp;TrendSheetStgData[Trend],Threshold[#All],4,FALSE)</f>
        <v>10</v>
      </c>
      <c r="L4427" s="5">
        <f>VLOOKUP(TrendSheetStgData[Population]&amp;TrendSheetStgData[Trend],Threshold[#All],5,FALSE)</f>
        <v>5</v>
      </c>
      <c r="M4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8" spans="1:13" x14ac:dyDescent="0.25">
      <c r="A4428" t="s">
        <v>118</v>
      </c>
      <c r="B4428" t="s">
        <v>118</v>
      </c>
      <c r="C4428" t="s">
        <v>78</v>
      </c>
      <c r="D4428" s="1" t="s">
        <v>109</v>
      </c>
      <c r="E4428" t="s">
        <v>93</v>
      </c>
      <c r="F4428" t="s">
        <v>15</v>
      </c>
      <c r="G4428">
        <v>4</v>
      </c>
      <c r="H4428">
        <v>0</v>
      </c>
      <c r="I4428" s="5">
        <f>IFERROR(VLOOKUP(TrendSheetStgData[Population]&amp;TrendSheetStgData[Cost Basis]&amp;TrendSheetStgData[Period]&amp;TrendSheetStgData[Trend],TrendSheetPrdData[#All],9,FALSE),0)</f>
        <v>0</v>
      </c>
      <c r="J4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8" s="5">
        <f>VLOOKUP(TrendSheetStgData[Population]&amp;TrendSheetStgData[Trend],Threshold[#All],4,FALSE)</f>
        <v>10</v>
      </c>
      <c r="L4428" s="5">
        <f>VLOOKUP(TrendSheetStgData[Population]&amp;TrendSheetStgData[Trend],Threshold[#All],5,FALSE)</f>
        <v>5</v>
      </c>
      <c r="M4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29" spans="1:13" x14ac:dyDescent="0.25">
      <c r="A4429" t="s">
        <v>118</v>
      </c>
      <c r="B4429" t="s">
        <v>118</v>
      </c>
      <c r="C4429" t="s">
        <v>78</v>
      </c>
      <c r="D4429" s="1" t="s">
        <v>110</v>
      </c>
      <c r="E4429" t="s">
        <v>93</v>
      </c>
      <c r="F4429" t="s">
        <v>15</v>
      </c>
      <c r="G4429">
        <v>4</v>
      </c>
      <c r="H4429">
        <v>0</v>
      </c>
      <c r="I4429" s="5">
        <f>IFERROR(VLOOKUP(TrendSheetStgData[Population]&amp;TrendSheetStgData[Cost Basis]&amp;TrendSheetStgData[Period]&amp;TrendSheetStgData[Trend],TrendSheetPrdData[#All],9,FALSE),0)</f>
        <v>0</v>
      </c>
      <c r="J4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29" s="5">
        <f>VLOOKUP(TrendSheetStgData[Population]&amp;TrendSheetStgData[Trend],Threshold[#All],4,FALSE)</f>
        <v>10</v>
      </c>
      <c r="L4429" s="5">
        <f>VLOOKUP(TrendSheetStgData[Population]&amp;TrendSheetStgData[Trend],Threshold[#All],5,FALSE)</f>
        <v>5</v>
      </c>
      <c r="M4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0" spans="1:13" x14ac:dyDescent="0.25">
      <c r="A4430" t="s">
        <v>118</v>
      </c>
      <c r="B4430" t="s">
        <v>118</v>
      </c>
      <c r="C4430" t="s">
        <v>78</v>
      </c>
      <c r="D4430" s="1" t="s">
        <v>111</v>
      </c>
      <c r="E4430" t="s">
        <v>93</v>
      </c>
      <c r="F4430" t="s">
        <v>15</v>
      </c>
      <c r="G4430">
        <v>4</v>
      </c>
      <c r="H4430">
        <v>0</v>
      </c>
      <c r="I4430" s="5">
        <f>IFERROR(VLOOKUP(TrendSheetStgData[Population]&amp;TrendSheetStgData[Cost Basis]&amp;TrendSheetStgData[Period]&amp;TrendSheetStgData[Trend],TrendSheetPrdData[#All],9,FALSE),0)</f>
        <v>0</v>
      </c>
      <c r="J4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0" s="5">
        <f>VLOOKUP(TrendSheetStgData[Population]&amp;TrendSheetStgData[Trend],Threshold[#All],4,FALSE)</f>
        <v>10</v>
      </c>
      <c r="L4430" s="5">
        <f>VLOOKUP(TrendSheetStgData[Population]&amp;TrendSheetStgData[Trend],Threshold[#All],5,FALSE)</f>
        <v>5</v>
      </c>
      <c r="M4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1" spans="1:13" x14ac:dyDescent="0.25">
      <c r="A4431" t="s">
        <v>118</v>
      </c>
      <c r="B4431" t="s">
        <v>118</v>
      </c>
      <c r="C4431" t="s">
        <v>78</v>
      </c>
      <c r="D4431" s="1" t="s">
        <v>112</v>
      </c>
      <c r="E4431" t="s">
        <v>113</v>
      </c>
      <c r="F4431" t="s">
        <v>15</v>
      </c>
      <c r="G4431">
        <v>4</v>
      </c>
      <c r="H4431">
        <v>13049.8</v>
      </c>
      <c r="I4431" s="5">
        <f>IFERROR(VLOOKUP(TrendSheetStgData[Population]&amp;TrendSheetStgData[Cost Basis]&amp;TrendSheetStgData[Period]&amp;TrendSheetStgData[Trend],TrendSheetPrdData[#All],9,FALSE),0)</f>
        <v>0</v>
      </c>
      <c r="J4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431" s="5">
        <f>VLOOKUP(TrendSheetStgData[Population]&amp;TrendSheetStgData[Trend],Threshold[#All],4,FALSE)</f>
        <v>10</v>
      </c>
      <c r="L4431" s="5">
        <f>VLOOKUP(TrendSheetStgData[Population]&amp;TrendSheetStgData[Trend],Threshold[#All],5,FALSE)</f>
        <v>5</v>
      </c>
      <c r="M4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32" spans="1:13" x14ac:dyDescent="0.25">
      <c r="A4432" t="s">
        <v>118</v>
      </c>
      <c r="B4432" t="s">
        <v>118</v>
      </c>
      <c r="C4432" t="s">
        <v>78</v>
      </c>
      <c r="D4432" s="1" t="s">
        <v>114</v>
      </c>
      <c r="E4432" t="s">
        <v>113</v>
      </c>
      <c r="F4432" t="s">
        <v>15</v>
      </c>
      <c r="G4432">
        <v>4</v>
      </c>
      <c r="H4432">
        <v>0</v>
      </c>
      <c r="I4432" s="5">
        <f>IFERROR(VLOOKUP(TrendSheetStgData[Population]&amp;TrendSheetStgData[Cost Basis]&amp;TrendSheetStgData[Period]&amp;TrendSheetStgData[Trend],TrendSheetPrdData[#All],9,FALSE),0)</f>
        <v>0</v>
      </c>
      <c r="J4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2" s="5">
        <f>VLOOKUP(TrendSheetStgData[Population]&amp;TrendSheetStgData[Trend],Threshold[#All],4,FALSE)</f>
        <v>10</v>
      </c>
      <c r="L4432" s="5">
        <f>VLOOKUP(TrendSheetStgData[Population]&amp;TrendSheetStgData[Trend],Threshold[#All],5,FALSE)</f>
        <v>5</v>
      </c>
      <c r="M4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3" spans="1:13" x14ac:dyDescent="0.25">
      <c r="A4433" t="s">
        <v>118</v>
      </c>
      <c r="B4433" t="s">
        <v>118</v>
      </c>
      <c r="C4433" t="s">
        <v>78</v>
      </c>
      <c r="D4433" s="1" t="s">
        <v>92</v>
      </c>
      <c r="E4433" t="s">
        <v>93</v>
      </c>
      <c r="F4433" t="s">
        <v>16</v>
      </c>
      <c r="G4433">
        <v>5</v>
      </c>
      <c r="H4433">
        <v>2</v>
      </c>
      <c r="I4433" s="5">
        <f>IFERROR(VLOOKUP(TrendSheetStgData[Population]&amp;TrendSheetStgData[Cost Basis]&amp;TrendSheetStgData[Period]&amp;TrendSheetStgData[Trend],TrendSheetPrdData[#All],9,FALSE),0)</f>
        <v>2</v>
      </c>
      <c r="J4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3" s="5">
        <f>VLOOKUP(TrendSheetStgData[Population]&amp;TrendSheetStgData[Trend],Threshold[#All],4,FALSE)</f>
        <v>10</v>
      </c>
      <c r="L4433" s="5">
        <f>VLOOKUP(TrendSheetStgData[Population]&amp;TrendSheetStgData[Trend],Threshold[#All],5,FALSE)</f>
        <v>5</v>
      </c>
      <c r="M4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4" spans="1:13" x14ac:dyDescent="0.25">
      <c r="A4434" t="s">
        <v>118</v>
      </c>
      <c r="B4434" t="s">
        <v>118</v>
      </c>
      <c r="C4434" t="s">
        <v>78</v>
      </c>
      <c r="D4434" s="1" t="s">
        <v>94</v>
      </c>
      <c r="E4434" t="s">
        <v>93</v>
      </c>
      <c r="F4434" t="s">
        <v>16</v>
      </c>
      <c r="G4434">
        <v>5</v>
      </c>
      <c r="H4434">
        <v>3</v>
      </c>
      <c r="I4434" s="5">
        <f>IFERROR(VLOOKUP(TrendSheetStgData[Population]&amp;TrendSheetStgData[Cost Basis]&amp;TrendSheetStgData[Period]&amp;TrendSheetStgData[Trend],TrendSheetPrdData[#All],9,FALSE),0)</f>
        <v>3</v>
      </c>
      <c r="J4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4" s="5">
        <f>VLOOKUP(TrendSheetStgData[Population]&amp;TrendSheetStgData[Trend],Threshold[#All],4,FALSE)</f>
        <v>10</v>
      </c>
      <c r="L4434" s="5">
        <f>VLOOKUP(TrendSheetStgData[Population]&amp;TrendSheetStgData[Trend],Threshold[#All],5,FALSE)</f>
        <v>5</v>
      </c>
      <c r="M4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5" spans="1:13" x14ac:dyDescent="0.25">
      <c r="A4435" t="s">
        <v>118</v>
      </c>
      <c r="B4435" t="s">
        <v>118</v>
      </c>
      <c r="C4435" t="s">
        <v>78</v>
      </c>
      <c r="D4435" s="1" t="s">
        <v>95</v>
      </c>
      <c r="E4435" t="s">
        <v>93</v>
      </c>
      <c r="F4435" t="s">
        <v>16</v>
      </c>
      <c r="G4435">
        <v>5</v>
      </c>
      <c r="H4435">
        <v>0</v>
      </c>
      <c r="I4435" s="5">
        <f>IFERROR(VLOOKUP(TrendSheetStgData[Population]&amp;TrendSheetStgData[Cost Basis]&amp;TrendSheetStgData[Period]&amp;TrendSheetStgData[Trend],TrendSheetPrdData[#All],9,FALSE),0)</f>
        <v>0</v>
      </c>
      <c r="J4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5" s="5">
        <f>VLOOKUP(TrendSheetStgData[Population]&amp;TrendSheetStgData[Trend],Threshold[#All],4,FALSE)</f>
        <v>10</v>
      </c>
      <c r="L4435" s="5">
        <f>VLOOKUP(TrendSheetStgData[Population]&amp;TrendSheetStgData[Trend],Threshold[#All],5,FALSE)</f>
        <v>5</v>
      </c>
      <c r="M4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6" spans="1:13" x14ac:dyDescent="0.25">
      <c r="A4436" t="s">
        <v>118</v>
      </c>
      <c r="B4436" t="s">
        <v>118</v>
      </c>
      <c r="C4436" t="s">
        <v>78</v>
      </c>
      <c r="D4436" s="1" t="s">
        <v>96</v>
      </c>
      <c r="E4436" t="s">
        <v>93</v>
      </c>
      <c r="F4436" t="s">
        <v>16</v>
      </c>
      <c r="G4436">
        <v>5</v>
      </c>
      <c r="H4436">
        <v>0</v>
      </c>
      <c r="I4436" s="5">
        <f>IFERROR(VLOOKUP(TrendSheetStgData[Population]&amp;TrendSheetStgData[Cost Basis]&amp;TrendSheetStgData[Period]&amp;TrendSheetStgData[Trend],TrendSheetPrdData[#All],9,FALSE),0)</f>
        <v>0</v>
      </c>
      <c r="J4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6" s="5">
        <f>VLOOKUP(TrendSheetStgData[Population]&amp;TrendSheetStgData[Trend],Threshold[#All],4,FALSE)</f>
        <v>10</v>
      </c>
      <c r="L4436" s="5">
        <f>VLOOKUP(TrendSheetStgData[Population]&amp;TrendSheetStgData[Trend],Threshold[#All],5,FALSE)</f>
        <v>5</v>
      </c>
      <c r="M4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7" spans="1:13" x14ac:dyDescent="0.25">
      <c r="A4437" t="s">
        <v>118</v>
      </c>
      <c r="B4437" t="s">
        <v>118</v>
      </c>
      <c r="C4437" t="s">
        <v>78</v>
      </c>
      <c r="D4437" s="1" t="s">
        <v>97</v>
      </c>
      <c r="E4437" t="s">
        <v>93</v>
      </c>
      <c r="F4437" t="s">
        <v>16</v>
      </c>
      <c r="G4437">
        <v>5</v>
      </c>
      <c r="H4437">
        <v>0</v>
      </c>
      <c r="I4437" s="5">
        <f>IFERROR(VLOOKUP(TrendSheetStgData[Population]&amp;TrendSheetStgData[Cost Basis]&amp;TrendSheetStgData[Period]&amp;TrendSheetStgData[Trend],TrendSheetPrdData[#All],9,FALSE),0)</f>
        <v>0</v>
      </c>
      <c r="J4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7" s="5">
        <f>VLOOKUP(TrendSheetStgData[Population]&amp;TrendSheetStgData[Trend],Threshold[#All],4,FALSE)</f>
        <v>10</v>
      </c>
      <c r="L4437" s="5">
        <f>VLOOKUP(TrendSheetStgData[Population]&amp;TrendSheetStgData[Trend],Threshold[#All],5,FALSE)</f>
        <v>5</v>
      </c>
      <c r="M4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8" spans="1:13" x14ac:dyDescent="0.25">
      <c r="A4438" t="s">
        <v>118</v>
      </c>
      <c r="B4438" t="s">
        <v>118</v>
      </c>
      <c r="C4438" t="s">
        <v>78</v>
      </c>
      <c r="D4438" s="1" t="s">
        <v>98</v>
      </c>
      <c r="E4438" t="s">
        <v>93</v>
      </c>
      <c r="F4438" t="s">
        <v>16</v>
      </c>
      <c r="G4438">
        <v>5</v>
      </c>
      <c r="H4438">
        <v>1</v>
      </c>
      <c r="I4438" s="5">
        <f>IFERROR(VLOOKUP(TrendSheetStgData[Population]&amp;TrendSheetStgData[Cost Basis]&amp;TrendSheetStgData[Period]&amp;TrendSheetStgData[Trend],TrendSheetPrdData[#All],9,FALSE),0)</f>
        <v>1</v>
      </c>
      <c r="J4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38" s="5">
        <f>VLOOKUP(TrendSheetStgData[Population]&amp;TrendSheetStgData[Trend],Threshold[#All],4,FALSE)</f>
        <v>10</v>
      </c>
      <c r="L4438" s="5">
        <f>VLOOKUP(TrendSheetStgData[Population]&amp;TrendSheetStgData[Trend],Threshold[#All],5,FALSE)</f>
        <v>5</v>
      </c>
      <c r="M4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39" spans="1:13" x14ac:dyDescent="0.25">
      <c r="A4439" t="s">
        <v>118</v>
      </c>
      <c r="B4439" t="s">
        <v>118</v>
      </c>
      <c r="C4439" t="s">
        <v>78</v>
      </c>
      <c r="D4439" s="1" t="s">
        <v>99</v>
      </c>
      <c r="E4439" t="s">
        <v>93</v>
      </c>
      <c r="F4439" t="s">
        <v>16</v>
      </c>
      <c r="G4439">
        <v>5</v>
      </c>
      <c r="H4439">
        <v>3</v>
      </c>
      <c r="I4439" s="5">
        <f>IFERROR(VLOOKUP(TrendSheetStgData[Population]&amp;TrendSheetStgData[Cost Basis]&amp;TrendSheetStgData[Period]&amp;TrendSheetStgData[Trend],TrendSheetPrdData[#All],9,FALSE),0)</f>
        <v>2</v>
      </c>
      <c r="J4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50</v>
      </c>
      <c r="K4439" s="5">
        <f>VLOOKUP(TrendSheetStgData[Population]&amp;TrendSheetStgData[Trend],Threshold[#All],4,FALSE)</f>
        <v>10</v>
      </c>
      <c r="L4439" s="5">
        <f>VLOOKUP(TrendSheetStgData[Population]&amp;TrendSheetStgData[Trend],Threshold[#All],5,FALSE)</f>
        <v>5</v>
      </c>
      <c r="M4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40" spans="1:13" x14ac:dyDescent="0.25">
      <c r="A4440" t="s">
        <v>118</v>
      </c>
      <c r="B4440" t="s">
        <v>118</v>
      </c>
      <c r="C4440" t="s">
        <v>78</v>
      </c>
      <c r="D4440" s="1" t="s">
        <v>100</v>
      </c>
      <c r="E4440" t="s">
        <v>93</v>
      </c>
      <c r="F4440" t="s">
        <v>16</v>
      </c>
      <c r="G4440">
        <v>5</v>
      </c>
      <c r="H4440">
        <v>1</v>
      </c>
      <c r="I4440" s="5">
        <f>IFERROR(VLOOKUP(TrendSheetStgData[Population]&amp;TrendSheetStgData[Cost Basis]&amp;TrendSheetStgData[Period]&amp;TrendSheetStgData[Trend],TrendSheetPrdData[#All],9,FALSE),0)</f>
        <v>1</v>
      </c>
      <c r="J4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0" s="5">
        <f>VLOOKUP(TrendSheetStgData[Population]&amp;TrendSheetStgData[Trend],Threshold[#All],4,FALSE)</f>
        <v>10</v>
      </c>
      <c r="L4440" s="5">
        <f>VLOOKUP(TrendSheetStgData[Population]&amp;TrendSheetStgData[Trend],Threshold[#All],5,FALSE)</f>
        <v>5</v>
      </c>
      <c r="M4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1" spans="1:13" x14ac:dyDescent="0.25">
      <c r="A4441" t="s">
        <v>118</v>
      </c>
      <c r="B4441" t="s">
        <v>118</v>
      </c>
      <c r="C4441" t="s">
        <v>78</v>
      </c>
      <c r="D4441" s="1" t="s">
        <v>101</v>
      </c>
      <c r="E4441" t="s">
        <v>93</v>
      </c>
      <c r="F4441" t="s">
        <v>16</v>
      </c>
      <c r="G4441">
        <v>5</v>
      </c>
      <c r="H4441">
        <v>0</v>
      </c>
      <c r="I4441" s="5">
        <f>IFERROR(VLOOKUP(TrendSheetStgData[Population]&amp;TrendSheetStgData[Cost Basis]&amp;TrendSheetStgData[Period]&amp;TrendSheetStgData[Trend],TrendSheetPrdData[#All],9,FALSE),0)</f>
        <v>0</v>
      </c>
      <c r="J4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1" s="5">
        <f>VLOOKUP(TrendSheetStgData[Population]&amp;TrendSheetStgData[Trend],Threshold[#All],4,FALSE)</f>
        <v>10</v>
      </c>
      <c r="L4441" s="5">
        <f>VLOOKUP(TrendSheetStgData[Population]&amp;TrendSheetStgData[Trend],Threshold[#All],5,FALSE)</f>
        <v>5</v>
      </c>
      <c r="M4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2" spans="1:13" x14ac:dyDescent="0.25">
      <c r="A4442" t="s">
        <v>118</v>
      </c>
      <c r="B4442" t="s">
        <v>118</v>
      </c>
      <c r="C4442" t="s">
        <v>78</v>
      </c>
      <c r="D4442" s="1" t="s">
        <v>102</v>
      </c>
      <c r="E4442" t="s">
        <v>93</v>
      </c>
      <c r="F4442" t="s">
        <v>16</v>
      </c>
      <c r="G4442">
        <v>5</v>
      </c>
      <c r="H4442">
        <v>0</v>
      </c>
      <c r="I4442" s="5">
        <f>IFERROR(VLOOKUP(TrendSheetStgData[Population]&amp;TrendSheetStgData[Cost Basis]&amp;TrendSheetStgData[Period]&amp;TrendSheetStgData[Trend],TrendSheetPrdData[#All],9,FALSE),0)</f>
        <v>0</v>
      </c>
      <c r="J4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2" s="5">
        <f>VLOOKUP(TrendSheetStgData[Population]&amp;TrendSheetStgData[Trend],Threshold[#All],4,FALSE)</f>
        <v>10</v>
      </c>
      <c r="L4442" s="5">
        <f>VLOOKUP(TrendSheetStgData[Population]&amp;TrendSheetStgData[Trend],Threshold[#All],5,FALSE)</f>
        <v>5</v>
      </c>
      <c r="M4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3" spans="1:13" x14ac:dyDescent="0.25">
      <c r="A4443" t="s">
        <v>118</v>
      </c>
      <c r="B4443" t="s">
        <v>118</v>
      </c>
      <c r="C4443" t="s">
        <v>78</v>
      </c>
      <c r="D4443" s="1" t="s">
        <v>103</v>
      </c>
      <c r="E4443" t="s">
        <v>93</v>
      </c>
      <c r="F4443" t="s">
        <v>16</v>
      </c>
      <c r="G4443">
        <v>5</v>
      </c>
      <c r="H4443">
        <v>0</v>
      </c>
      <c r="I4443" s="5">
        <f>IFERROR(VLOOKUP(TrendSheetStgData[Population]&amp;TrendSheetStgData[Cost Basis]&amp;TrendSheetStgData[Period]&amp;TrendSheetStgData[Trend],TrendSheetPrdData[#All],9,FALSE),0)</f>
        <v>0</v>
      </c>
      <c r="J4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3" s="5">
        <f>VLOOKUP(TrendSheetStgData[Population]&amp;TrendSheetStgData[Trend],Threshold[#All],4,FALSE)</f>
        <v>10</v>
      </c>
      <c r="L4443" s="5">
        <f>VLOOKUP(TrendSheetStgData[Population]&amp;TrendSheetStgData[Trend],Threshold[#All],5,FALSE)</f>
        <v>5</v>
      </c>
      <c r="M4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4" spans="1:13" x14ac:dyDescent="0.25">
      <c r="A4444" t="s">
        <v>118</v>
      </c>
      <c r="B4444" t="s">
        <v>118</v>
      </c>
      <c r="C4444" t="s">
        <v>78</v>
      </c>
      <c r="D4444" s="1" t="s">
        <v>104</v>
      </c>
      <c r="E4444" t="s">
        <v>93</v>
      </c>
      <c r="F4444" t="s">
        <v>16</v>
      </c>
      <c r="G4444">
        <v>5</v>
      </c>
      <c r="H4444">
        <v>0</v>
      </c>
      <c r="I4444" s="5">
        <f>IFERROR(VLOOKUP(TrendSheetStgData[Population]&amp;TrendSheetStgData[Cost Basis]&amp;TrendSheetStgData[Period]&amp;TrendSheetStgData[Trend],TrendSheetPrdData[#All],9,FALSE),0)</f>
        <v>0</v>
      </c>
      <c r="J4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4" s="5">
        <f>VLOOKUP(TrendSheetStgData[Population]&amp;TrendSheetStgData[Trend],Threshold[#All],4,FALSE)</f>
        <v>10</v>
      </c>
      <c r="L4444" s="5">
        <f>VLOOKUP(TrendSheetStgData[Population]&amp;TrendSheetStgData[Trend],Threshold[#All],5,FALSE)</f>
        <v>5</v>
      </c>
      <c r="M4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5" spans="1:13" x14ac:dyDescent="0.25">
      <c r="A4445" t="s">
        <v>118</v>
      </c>
      <c r="B4445" t="s">
        <v>118</v>
      </c>
      <c r="C4445" t="s">
        <v>78</v>
      </c>
      <c r="D4445" s="1" t="s">
        <v>105</v>
      </c>
      <c r="E4445" t="s">
        <v>93</v>
      </c>
      <c r="F4445" t="s">
        <v>16</v>
      </c>
      <c r="G4445">
        <v>5</v>
      </c>
      <c r="H4445">
        <v>0</v>
      </c>
      <c r="I4445" s="5">
        <f>IFERROR(VLOOKUP(TrendSheetStgData[Population]&amp;TrendSheetStgData[Cost Basis]&amp;TrendSheetStgData[Period]&amp;TrendSheetStgData[Trend],TrendSheetPrdData[#All],9,FALSE),0)</f>
        <v>0</v>
      </c>
      <c r="J4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5" s="5">
        <f>VLOOKUP(TrendSheetStgData[Population]&amp;TrendSheetStgData[Trend],Threshold[#All],4,FALSE)</f>
        <v>10</v>
      </c>
      <c r="L4445" s="5">
        <f>VLOOKUP(TrendSheetStgData[Population]&amp;TrendSheetStgData[Trend],Threshold[#All],5,FALSE)</f>
        <v>5</v>
      </c>
      <c r="M4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6" spans="1:13" x14ac:dyDescent="0.25">
      <c r="A4446" t="s">
        <v>118</v>
      </c>
      <c r="B4446" t="s">
        <v>118</v>
      </c>
      <c r="C4446" t="s">
        <v>78</v>
      </c>
      <c r="D4446" s="1" t="s">
        <v>106</v>
      </c>
      <c r="E4446" t="s">
        <v>93</v>
      </c>
      <c r="F4446" t="s">
        <v>16</v>
      </c>
      <c r="G4446">
        <v>5</v>
      </c>
      <c r="H4446">
        <v>1</v>
      </c>
      <c r="I4446" s="5">
        <f>IFERROR(VLOOKUP(TrendSheetStgData[Population]&amp;TrendSheetStgData[Cost Basis]&amp;TrendSheetStgData[Period]&amp;TrendSheetStgData[Trend],TrendSheetPrdData[#All],9,FALSE),0)</f>
        <v>1</v>
      </c>
      <c r="J4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6" s="5">
        <f>VLOOKUP(TrendSheetStgData[Population]&amp;TrendSheetStgData[Trend],Threshold[#All],4,FALSE)</f>
        <v>10</v>
      </c>
      <c r="L4446" s="5">
        <f>VLOOKUP(TrendSheetStgData[Population]&amp;TrendSheetStgData[Trend],Threshold[#All],5,FALSE)</f>
        <v>5</v>
      </c>
      <c r="M4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7" spans="1:13" x14ac:dyDescent="0.25">
      <c r="A4447" t="s">
        <v>118</v>
      </c>
      <c r="B4447" t="s">
        <v>118</v>
      </c>
      <c r="C4447" t="s">
        <v>78</v>
      </c>
      <c r="D4447" s="1" t="s">
        <v>107</v>
      </c>
      <c r="E4447" t="s">
        <v>93</v>
      </c>
      <c r="F4447" t="s">
        <v>16</v>
      </c>
      <c r="G4447">
        <v>5</v>
      </c>
      <c r="H4447">
        <v>0</v>
      </c>
      <c r="I4447" s="5">
        <f>IFERROR(VLOOKUP(TrendSheetStgData[Population]&amp;TrendSheetStgData[Cost Basis]&amp;TrendSheetStgData[Period]&amp;TrendSheetStgData[Trend],TrendSheetPrdData[#All],9,FALSE),0)</f>
        <v>0</v>
      </c>
      <c r="J4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7" s="5">
        <f>VLOOKUP(TrendSheetStgData[Population]&amp;TrendSheetStgData[Trend],Threshold[#All],4,FALSE)</f>
        <v>10</v>
      </c>
      <c r="L4447" s="5">
        <f>VLOOKUP(TrendSheetStgData[Population]&amp;TrendSheetStgData[Trend],Threshold[#All],5,FALSE)</f>
        <v>5</v>
      </c>
      <c r="M4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8" spans="1:13" x14ac:dyDescent="0.25">
      <c r="A4448" t="s">
        <v>118</v>
      </c>
      <c r="B4448" t="s">
        <v>118</v>
      </c>
      <c r="C4448" t="s">
        <v>78</v>
      </c>
      <c r="D4448" s="1" t="s">
        <v>108</v>
      </c>
      <c r="E4448" t="s">
        <v>93</v>
      </c>
      <c r="F4448" t="s">
        <v>16</v>
      </c>
      <c r="G4448">
        <v>5</v>
      </c>
      <c r="H4448">
        <v>0</v>
      </c>
      <c r="I4448" s="5">
        <f>IFERROR(VLOOKUP(TrendSheetStgData[Population]&amp;TrendSheetStgData[Cost Basis]&amp;TrendSheetStgData[Period]&amp;TrendSheetStgData[Trend],TrendSheetPrdData[#All],9,FALSE),0)</f>
        <v>0</v>
      </c>
      <c r="J4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8" s="5">
        <f>VLOOKUP(TrendSheetStgData[Population]&amp;TrendSheetStgData[Trend],Threshold[#All],4,FALSE)</f>
        <v>10</v>
      </c>
      <c r="L4448" s="5">
        <f>VLOOKUP(TrendSheetStgData[Population]&amp;TrendSheetStgData[Trend],Threshold[#All],5,FALSE)</f>
        <v>5</v>
      </c>
      <c r="M4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49" spans="1:13" x14ac:dyDescent="0.25">
      <c r="A4449" t="s">
        <v>118</v>
      </c>
      <c r="B4449" t="s">
        <v>118</v>
      </c>
      <c r="C4449" t="s">
        <v>78</v>
      </c>
      <c r="D4449" s="1" t="s">
        <v>109</v>
      </c>
      <c r="E4449" t="s">
        <v>93</v>
      </c>
      <c r="F4449" t="s">
        <v>16</v>
      </c>
      <c r="G4449">
        <v>5</v>
      </c>
      <c r="H4449">
        <v>0</v>
      </c>
      <c r="I4449" s="5">
        <f>IFERROR(VLOOKUP(TrendSheetStgData[Population]&amp;TrendSheetStgData[Cost Basis]&amp;TrendSheetStgData[Period]&amp;TrendSheetStgData[Trend],TrendSheetPrdData[#All],9,FALSE),0)</f>
        <v>0</v>
      </c>
      <c r="J4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49" s="5">
        <f>VLOOKUP(TrendSheetStgData[Population]&amp;TrendSheetStgData[Trend],Threshold[#All],4,FALSE)</f>
        <v>10</v>
      </c>
      <c r="L4449" s="5">
        <f>VLOOKUP(TrendSheetStgData[Population]&amp;TrendSheetStgData[Trend],Threshold[#All],5,FALSE)</f>
        <v>5</v>
      </c>
      <c r="M4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0" spans="1:13" x14ac:dyDescent="0.25">
      <c r="A4450" t="s">
        <v>118</v>
      </c>
      <c r="B4450" t="s">
        <v>118</v>
      </c>
      <c r="C4450" t="s">
        <v>78</v>
      </c>
      <c r="D4450" s="1" t="s">
        <v>110</v>
      </c>
      <c r="E4450" t="s">
        <v>93</v>
      </c>
      <c r="F4450" t="s">
        <v>16</v>
      </c>
      <c r="G4450">
        <v>5</v>
      </c>
      <c r="H4450">
        <v>0</v>
      </c>
      <c r="I4450" s="5">
        <f>IFERROR(VLOOKUP(TrendSheetStgData[Population]&amp;TrendSheetStgData[Cost Basis]&amp;TrendSheetStgData[Period]&amp;TrendSheetStgData[Trend],TrendSheetPrdData[#All],9,FALSE),0)</f>
        <v>0</v>
      </c>
      <c r="J4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0" s="5">
        <f>VLOOKUP(TrendSheetStgData[Population]&amp;TrendSheetStgData[Trend],Threshold[#All],4,FALSE)</f>
        <v>10</v>
      </c>
      <c r="L4450" s="5">
        <f>VLOOKUP(TrendSheetStgData[Population]&amp;TrendSheetStgData[Trend],Threshold[#All],5,FALSE)</f>
        <v>5</v>
      </c>
      <c r="M4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1" spans="1:13" x14ac:dyDescent="0.25">
      <c r="A4451" t="s">
        <v>118</v>
      </c>
      <c r="B4451" t="s">
        <v>118</v>
      </c>
      <c r="C4451" t="s">
        <v>78</v>
      </c>
      <c r="D4451" s="1" t="s">
        <v>111</v>
      </c>
      <c r="E4451" t="s">
        <v>93</v>
      </c>
      <c r="F4451" t="s">
        <v>16</v>
      </c>
      <c r="G4451">
        <v>5</v>
      </c>
      <c r="H4451">
        <v>0</v>
      </c>
      <c r="I4451" s="5">
        <f>IFERROR(VLOOKUP(TrendSheetStgData[Population]&amp;TrendSheetStgData[Cost Basis]&amp;TrendSheetStgData[Period]&amp;TrendSheetStgData[Trend],TrendSheetPrdData[#All],9,FALSE),0)</f>
        <v>0</v>
      </c>
      <c r="J4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1" s="5">
        <f>VLOOKUP(TrendSheetStgData[Population]&amp;TrendSheetStgData[Trend],Threshold[#All],4,FALSE)</f>
        <v>10</v>
      </c>
      <c r="L4451" s="5">
        <f>VLOOKUP(TrendSheetStgData[Population]&amp;TrendSheetStgData[Trend],Threshold[#All],5,FALSE)</f>
        <v>5</v>
      </c>
      <c r="M4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2" spans="1:13" x14ac:dyDescent="0.25">
      <c r="A4452" t="s">
        <v>118</v>
      </c>
      <c r="B4452" t="s">
        <v>118</v>
      </c>
      <c r="C4452" t="s">
        <v>78</v>
      </c>
      <c r="D4452" s="1" t="s">
        <v>112</v>
      </c>
      <c r="E4452" t="s">
        <v>113</v>
      </c>
      <c r="F4452" t="s">
        <v>16</v>
      </c>
      <c r="G4452">
        <v>5</v>
      </c>
      <c r="H4452">
        <v>1</v>
      </c>
      <c r="I4452" s="5">
        <f>IFERROR(VLOOKUP(TrendSheetStgData[Population]&amp;TrendSheetStgData[Cost Basis]&amp;TrendSheetStgData[Period]&amp;TrendSheetStgData[Trend],TrendSheetPrdData[#All],9,FALSE),0)</f>
        <v>0</v>
      </c>
      <c r="J4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452" s="5">
        <f>VLOOKUP(TrendSheetStgData[Population]&amp;TrendSheetStgData[Trend],Threshold[#All],4,FALSE)</f>
        <v>10</v>
      </c>
      <c r="L4452" s="5">
        <f>VLOOKUP(TrendSheetStgData[Population]&amp;TrendSheetStgData[Trend],Threshold[#All],5,FALSE)</f>
        <v>5</v>
      </c>
      <c r="M4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453" spans="1:13" x14ac:dyDescent="0.25">
      <c r="A4453" t="s">
        <v>118</v>
      </c>
      <c r="B4453" t="s">
        <v>118</v>
      </c>
      <c r="C4453" t="s">
        <v>78</v>
      </c>
      <c r="D4453" s="1" t="s">
        <v>114</v>
      </c>
      <c r="E4453" t="s">
        <v>113</v>
      </c>
      <c r="F4453" t="s">
        <v>16</v>
      </c>
      <c r="G4453">
        <v>5</v>
      </c>
      <c r="H4453">
        <v>0</v>
      </c>
      <c r="I4453" s="5">
        <f>IFERROR(VLOOKUP(TrendSheetStgData[Population]&amp;TrendSheetStgData[Cost Basis]&amp;TrendSheetStgData[Period]&amp;TrendSheetStgData[Trend],TrendSheetPrdData[#All],9,FALSE),0)</f>
        <v>0</v>
      </c>
      <c r="J4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3" s="5">
        <f>VLOOKUP(TrendSheetStgData[Population]&amp;TrendSheetStgData[Trend],Threshold[#All],4,FALSE)</f>
        <v>10</v>
      </c>
      <c r="L4453" s="5">
        <f>VLOOKUP(TrendSheetStgData[Population]&amp;TrendSheetStgData[Trend],Threshold[#All],5,FALSE)</f>
        <v>5</v>
      </c>
      <c r="M4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4" spans="1:13" x14ac:dyDescent="0.25">
      <c r="A4454" t="s">
        <v>118</v>
      </c>
      <c r="B4454" t="s">
        <v>118</v>
      </c>
      <c r="C4454" t="s">
        <v>78</v>
      </c>
      <c r="D4454" s="1" t="s">
        <v>92</v>
      </c>
      <c r="E4454" t="s">
        <v>93</v>
      </c>
      <c r="F4454" t="s">
        <v>17</v>
      </c>
      <c r="G4454">
        <v>6</v>
      </c>
      <c r="H4454">
        <v>0</v>
      </c>
      <c r="I4454" s="5">
        <f>IFERROR(VLOOKUP(TrendSheetStgData[Population]&amp;TrendSheetStgData[Cost Basis]&amp;TrendSheetStgData[Period]&amp;TrendSheetStgData[Trend],TrendSheetPrdData[#All],9,FALSE),0)</f>
        <v>0</v>
      </c>
      <c r="J4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4" s="5">
        <f>VLOOKUP(TrendSheetStgData[Population]&amp;TrendSheetStgData[Trend],Threshold[#All],4,FALSE)</f>
        <v>10</v>
      </c>
      <c r="L4454" s="5">
        <f>VLOOKUP(TrendSheetStgData[Population]&amp;TrendSheetStgData[Trend],Threshold[#All],5,FALSE)</f>
        <v>5</v>
      </c>
      <c r="M4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5" spans="1:13" x14ac:dyDescent="0.25">
      <c r="A4455" t="s">
        <v>118</v>
      </c>
      <c r="B4455" t="s">
        <v>118</v>
      </c>
      <c r="C4455" t="s">
        <v>78</v>
      </c>
      <c r="D4455" s="1" t="s">
        <v>94</v>
      </c>
      <c r="E4455" t="s">
        <v>93</v>
      </c>
      <c r="F4455" t="s">
        <v>17</v>
      </c>
      <c r="G4455">
        <v>6</v>
      </c>
      <c r="H4455">
        <v>0</v>
      </c>
      <c r="I4455" s="5">
        <f>IFERROR(VLOOKUP(TrendSheetStgData[Population]&amp;TrendSheetStgData[Cost Basis]&amp;TrendSheetStgData[Period]&amp;TrendSheetStgData[Trend],TrendSheetPrdData[#All],9,FALSE),0)</f>
        <v>0</v>
      </c>
      <c r="J4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5" s="5">
        <f>VLOOKUP(TrendSheetStgData[Population]&amp;TrendSheetStgData[Trend],Threshold[#All],4,FALSE)</f>
        <v>10</v>
      </c>
      <c r="L4455" s="5">
        <f>VLOOKUP(TrendSheetStgData[Population]&amp;TrendSheetStgData[Trend],Threshold[#All],5,FALSE)</f>
        <v>5</v>
      </c>
      <c r="M4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6" spans="1:13" x14ac:dyDescent="0.25">
      <c r="A4456" t="s">
        <v>118</v>
      </c>
      <c r="B4456" t="s">
        <v>118</v>
      </c>
      <c r="C4456" t="s">
        <v>78</v>
      </c>
      <c r="D4456" s="1" t="s">
        <v>95</v>
      </c>
      <c r="E4456" t="s">
        <v>93</v>
      </c>
      <c r="F4456" t="s">
        <v>17</v>
      </c>
      <c r="G4456">
        <v>6</v>
      </c>
      <c r="H4456">
        <v>0</v>
      </c>
      <c r="I4456" s="5">
        <f>IFERROR(VLOOKUP(TrendSheetStgData[Population]&amp;TrendSheetStgData[Cost Basis]&amp;TrendSheetStgData[Period]&amp;TrendSheetStgData[Trend],TrendSheetPrdData[#All],9,FALSE),0)</f>
        <v>0</v>
      </c>
      <c r="J4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6" s="5">
        <f>VLOOKUP(TrendSheetStgData[Population]&amp;TrendSheetStgData[Trend],Threshold[#All],4,FALSE)</f>
        <v>10</v>
      </c>
      <c r="L4456" s="5">
        <f>VLOOKUP(TrendSheetStgData[Population]&amp;TrendSheetStgData[Trend],Threshold[#All],5,FALSE)</f>
        <v>5</v>
      </c>
      <c r="M4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7" spans="1:13" x14ac:dyDescent="0.25">
      <c r="A4457" t="s">
        <v>118</v>
      </c>
      <c r="B4457" t="s">
        <v>118</v>
      </c>
      <c r="C4457" t="s">
        <v>78</v>
      </c>
      <c r="D4457" s="1" t="s">
        <v>96</v>
      </c>
      <c r="E4457" t="s">
        <v>93</v>
      </c>
      <c r="F4457" t="s">
        <v>17</v>
      </c>
      <c r="G4457">
        <v>6</v>
      </c>
      <c r="H4457">
        <v>0</v>
      </c>
      <c r="I4457" s="5">
        <f>IFERROR(VLOOKUP(TrendSheetStgData[Population]&amp;TrendSheetStgData[Cost Basis]&amp;TrendSheetStgData[Period]&amp;TrendSheetStgData[Trend],TrendSheetPrdData[#All],9,FALSE),0)</f>
        <v>0</v>
      </c>
      <c r="J4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7" s="5">
        <f>VLOOKUP(TrendSheetStgData[Population]&amp;TrendSheetStgData[Trend],Threshold[#All],4,FALSE)</f>
        <v>10</v>
      </c>
      <c r="L4457" s="5">
        <f>VLOOKUP(TrendSheetStgData[Population]&amp;TrendSheetStgData[Trend],Threshold[#All],5,FALSE)</f>
        <v>5</v>
      </c>
      <c r="M4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8" spans="1:13" x14ac:dyDescent="0.25">
      <c r="A4458" t="s">
        <v>118</v>
      </c>
      <c r="B4458" t="s">
        <v>118</v>
      </c>
      <c r="C4458" t="s">
        <v>78</v>
      </c>
      <c r="D4458" s="1" t="s">
        <v>97</v>
      </c>
      <c r="E4458" t="s">
        <v>93</v>
      </c>
      <c r="F4458" t="s">
        <v>17</v>
      </c>
      <c r="G4458">
        <v>6</v>
      </c>
      <c r="H4458">
        <v>0</v>
      </c>
      <c r="I4458" s="5">
        <f>IFERROR(VLOOKUP(TrendSheetStgData[Population]&amp;TrendSheetStgData[Cost Basis]&amp;TrendSheetStgData[Period]&amp;TrendSheetStgData[Trend],TrendSheetPrdData[#All],9,FALSE),0)</f>
        <v>0</v>
      </c>
      <c r="J4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8" s="5">
        <f>VLOOKUP(TrendSheetStgData[Population]&amp;TrendSheetStgData[Trend],Threshold[#All],4,FALSE)</f>
        <v>10</v>
      </c>
      <c r="L4458" s="5">
        <f>VLOOKUP(TrendSheetStgData[Population]&amp;TrendSheetStgData[Trend],Threshold[#All],5,FALSE)</f>
        <v>5</v>
      </c>
      <c r="M4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59" spans="1:13" x14ac:dyDescent="0.25">
      <c r="A4459" t="s">
        <v>118</v>
      </c>
      <c r="B4459" t="s">
        <v>118</v>
      </c>
      <c r="C4459" t="s">
        <v>78</v>
      </c>
      <c r="D4459" s="1" t="s">
        <v>98</v>
      </c>
      <c r="E4459" t="s">
        <v>93</v>
      </c>
      <c r="F4459" t="s">
        <v>17</v>
      </c>
      <c r="G4459">
        <v>6</v>
      </c>
      <c r="H4459">
        <v>0</v>
      </c>
      <c r="I4459" s="5">
        <f>IFERROR(VLOOKUP(TrendSheetStgData[Population]&amp;TrendSheetStgData[Cost Basis]&amp;TrendSheetStgData[Period]&amp;TrendSheetStgData[Trend],TrendSheetPrdData[#All],9,FALSE),0)</f>
        <v>0</v>
      </c>
      <c r="J4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59" s="5">
        <f>VLOOKUP(TrendSheetStgData[Population]&amp;TrendSheetStgData[Trend],Threshold[#All],4,FALSE)</f>
        <v>10</v>
      </c>
      <c r="L4459" s="5">
        <f>VLOOKUP(TrendSheetStgData[Population]&amp;TrendSheetStgData[Trend],Threshold[#All],5,FALSE)</f>
        <v>5</v>
      </c>
      <c r="M4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0" spans="1:13" x14ac:dyDescent="0.25">
      <c r="A4460" t="s">
        <v>118</v>
      </c>
      <c r="B4460" t="s">
        <v>118</v>
      </c>
      <c r="C4460" t="s">
        <v>78</v>
      </c>
      <c r="D4460" s="1" t="s">
        <v>99</v>
      </c>
      <c r="E4460" t="s">
        <v>93</v>
      </c>
      <c r="F4460" t="s">
        <v>17</v>
      </c>
      <c r="G4460">
        <v>6</v>
      </c>
      <c r="H4460">
        <v>0</v>
      </c>
      <c r="I4460" s="5">
        <f>IFERROR(VLOOKUP(TrendSheetStgData[Population]&amp;TrendSheetStgData[Cost Basis]&amp;TrendSheetStgData[Period]&amp;TrendSheetStgData[Trend],TrendSheetPrdData[#All],9,FALSE),0)</f>
        <v>0</v>
      </c>
      <c r="J4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0" s="5">
        <f>VLOOKUP(TrendSheetStgData[Population]&amp;TrendSheetStgData[Trend],Threshold[#All],4,FALSE)</f>
        <v>10</v>
      </c>
      <c r="L4460" s="5">
        <f>VLOOKUP(TrendSheetStgData[Population]&amp;TrendSheetStgData[Trend],Threshold[#All],5,FALSE)</f>
        <v>5</v>
      </c>
      <c r="M4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1" spans="1:13" x14ac:dyDescent="0.25">
      <c r="A4461" t="s">
        <v>118</v>
      </c>
      <c r="B4461" t="s">
        <v>118</v>
      </c>
      <c r="C4461" t="s">
        <v>78</v>
      </c>
      <c r="D4461" s="1" t="s">
        <v>100</v>
      </c>
      <c r="E4461" t="s">
        <v>93</v>
      </c>
      <c r="F4461" t="s">
        <v>17</v>
      </c>
      <c r="G4461">
        <v>6</v>
      </c>
      <c r="H4461">
        <v>0</v>
      </c>
      <c r="I4461" s="5">
        <f>IFERROR(VLOOKUP(TrendSheetStgData[Population]&amp;TrendSheetStgData[Cost Basis]&amp;TrendSheetStgData[Period]&amp;TrendSheetStgData[Trend],TrendSheetPrdData[#All],9,FALSE),0)</f>
        <v>0</v>
      </c>
      <c r="J4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1" s="5">
        <f>VLOOKUP(TrendSheetStgData[Population]&amp;TrendSheetStgData[Trend],Threshold[#All],4,FALSE)</f>
        <v>10</v>
      </c>
      <c r="L4461" s="5">
        <f>VLOOKUP(TrendSheetStgData[Population]&amp;TrendSheetStgData[Trend],Threshold[#All],5,FALSE)</f>
        <v>5</v>
      </c>
      <c r="M4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2" spans="1:13" x14ac:dyDescent="0.25">
      <c r="A4462" t="s">
        <v>118</v>
      </c>
      <c r="B4462" t="s">
        <v>118</v>
      </c>
      <c r="C4462" t="s">
        <v>78</v>
      </c>
      <c r="D4462" s="1" t="s">
        <v>101</v>
      </c>
      <c r="E4462" t="s">
        <v>93</v>
      </c>
      <c r="F4462" t="s">
        <v>17</v>
      </c>
      <c r="G4462">
        <v>6</v>
      </c>
      <c r="H4462">
        <v>20517.099999999999</v>
      </c>
      <c r="I4462" s="5">
        <f>IFERROR(VLOOKUP(TrendSheetStgData[Population]&amp;TrendSheetStgData[Cost Basis]&amp;TrendSheetStgData[Period]&amp;TrendSheetStgData[Trend],TrendSheetPrdData[#All],9,FALSE),0)</f>
        <v>20517.099999999999</v>
      </c>
      <c r="J4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2" s="5">
        <f>VLOOKUP(TrendSheetStgData[Population]&amp;TrendSheetStgData[Trend],Threshold[#All],4,FALSE)</f>
        <v>10</v>
      </c>
      <c r="L4462" s="5">
        <f>VLOOKUP(TrendSheetStgData[Population]&amp;TrendSheetStgData[Trend],Threshold[#All],5,FALSE)</f>
        <v>5</v>
      </c>
      <c r="M4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3" spans="1:13" x14ac:dyDescent="0.25">
      <c r="A4463" t="s">
        <v>118</v>
      </c>
      <c r="B4463" t="s">
        <v>118</v>
      </c>
      <c r="C4463" t="s">
        <v>78</v>
      </c>
      <c r="D4463" s="1" t="s">
        <v>102</v>
      </c>
      <c r="E4463" t="s">
        <v>93</v>
      </c>
      <c r="F4463" t="s">
        <v>17</v>
      </c>
      <c r="G4463">
        <v>6</v>
      </c>
      <c r="H4463">
        <v>0</v>
      </c>
      <c r="I4463" s="5">
        <f>IFERROR(VLOOKUP(TrendSheetStgData[Population]&amp;TrendSheetStgData[Cost Basis]&amp;TrendSheetStgData[Period]&amp;TrendSheetStgData[Trend],TrendSheetPrdData[#All],9,FALSE),0)</f>
        <v>0</v>
      </c>
      <c r="J4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3" s="5">
        <f>VLOOKUP(TrendSheetStgData[Population]&amp;TrendSheetStgData[Trend],Threshold[#All],4,FALSE)</f>
        <v>10</v>
      </c>
      <c r="L4463" s="5">
        <f>VLOOKUP(TrendSheetStgData[Population]&amp;TrendSheetStgData[Trend],Threshold[#All],5,FALSE)</f>
        <v>5</v>
      </c>
      <c r="M4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4" spans="1:13" x14ac:dyDescent="0.25">
      <c r="A4464" t="s">
        <v>118</v>
      </c>
      <c r="B4464" t="s">
        <v>118</v>
      </c>
      <c r="C4464" t="s">
        <v>78</v>
      </c>
      <c r="D4464" s="1" t="s">
        <v>103</v>
      </c>
      <c r="E4464" t="s">
        <v>93</v>
      </c>
      <c r="F4464" t="s">
        <v>17</v>
      </c>
      <c r="G4464">
        <v>6</v>
      </c>
      <c r="H4464">
        <v>0</v>
      </c>
      <c r="I4464" s="5">
        <f>IFERROR(VLOOKUP(TrendSheetStgData[Population]&amp;TrendSheetStgData[Cost Basis]&amp;TrendSheetStgData[Period]&amp;TrendSheetStgData[Trend],TrendSheetPrdData[#All],9,FALSE),0)</f>
        <v>0</v>
      </c>
      <c r="J4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4" s="5">
        <f>VLOOKUP(TrendSheetStgData[Population]&amp;TrendSheetStgData[Trend],Threshold[#All],4,FALSE)</f>
        <v>10</v>
      </c>
      <c r="L4464" s="5">
        <f>VLOOKUP(TrendSheetStgData[Population]&amp;TrendSheetStgData[Trend],Threshold[#All],5,FALSE)</f>
        <v>5</v>
      </c>
      <c r="M4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5" spans="1:13" x14ac:dyDescent="0.25">
      <c r="A4465" t="s">
        <v>118</v>
      </c>
      <c r="B4465" t="s">
        <v>118</v>
      </c>
      <c r="C4465" t="s">
        <v>78</v>
      </c>
      <c r="D4465" s="1" t="s">
        <v>104</v>
      </c>
      <c r="E4465" t="s">
        <v>93</v>
      </c>
      <c r="F4465" t="s">
        <v>17</v>
      </c>
      <c r="G4465">
        <v>6</v>
      </c>
      <c r="H4465">
        <v>0</v>
      </c>
      <c r="I4465" s="5">
        <f>IFERROR(VLOOKUP(TrendSheetStgData[Population]&amp;TrendSheetStgData[Cost Basis]&amp;TrendSheetStgData[Period]&amp;TrendSheetStgData[Trend],TrendSheetPrdData[#All],9,FALSE),0)</f>
        <v>0</v>
      </c>
      <c r="J4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5" s="5">
        <f>VLOOKUP(TrendSheetStgData[Population]&amp;TrendSheetStgData[Trend],Threshold[#All],4,FALSE)</f>
        <v>10</v>
      </c>
      <c r="L4465" s="5">
        <f>VLOOKUP(TrendSheetStgData[Population]&amp;TrendSheetStgData[Trend],Threshold[#All],5,FALSE)</f>
        <v>5</v>
      </c>
      <c r="M4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6" spans="1:13" x14ac:dyDescent="0.25">
      <c r="A4466" t="s">
        <v>118</v>
      </c>
      <c r="B4466" t="s">
        <v>118</v>
      </c>
      <c r="C4466" t="s">
        <v>78</v>
      </c>
      <c r="D4466" s="1" t="s">
        <v>105</v>
      </c>
      <c r="E4466" t="s">
        <v>93</v>
      </c>
      <c r="F4466" t="s">
        <v>17</v>
      </c>
      <c r="G4466">
        <v>6</v>
      </c>
      <c r="H4466">
        <v>18969.78</v>
      </c>
      <c r="I4466" s="5">
        <f>IFERROR(VLOOKUP(TrendSheetStgData[Population]&amp;TrendSheetStgData[Cost Basis]&amp;TrendSheetStgData[Period]&amp;TrendSheetStgData[Trend],TrendSheetPrdData[#All],9,FALSE),0)</f>
        <v>18969.78</v>
      </c>
      <c r="J4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6" s="5">
        <f>VLOOKUP(TrendSheetStgData[Population]&amp;TrendSheetStgData[Trend],Threshold[#All],4,FALSE)</f>
        <v>10</v>
      </c>
      <c r="L4466" s="5">
        <f>VLOOKUP(TrendSheetStgData[Population]&amp;TrendSheetStgData[Trend],Threshold[#All],5,FALSE)</f>
        <v>5</v>
      </c>
      <c r="M4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7" spans="1:13" x14ac:dyDescent="0.25">
      <c r="A4467" t="s">
        <v>118</v>
      </c>
      <c r="B4467" t="s">
        <v>118</v>
      </c>
      <c r="C4467" t="s">
        <v>78</v>
      </c>
      <c r="D4467" s="1" t="s">
        <v>106</v>
      </c>
      <c r="E4467" t="s">
        <v>93</v>
      </c>
      <c r="F4467" t="s">
        <v>17</v>
      </c>
      <c r="G4467">
        <v>6</v>
      </c>
      <c r="H4467">
        <v>0</v>
      </c>
      <c r="I4467" s="5">
        <f>IFERROR(VLOOKUP(TrendSheetStgData[Population]&amp;TrendSheetStgData[Cost Basis]&amp;TrendSheetStgData[Period]&amp;TrendSheetStgData[Trend],TrendSheetPrdData[#All],9,FALSE),0)</f>
        <v>0</v>
      </c>
      <c r="J4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7" s="5">
        <f>VLOOKUP(TrendSheetStgData[Population]&amp;TrendSheetStgData[Trend],Threshold[#All],4,FALSE)</f>
        <v>10</v>
      </c>
      <c r="L4467" s="5">
        <f>VLOOKUP(TrendSheetStgData[Population]&amp;TrendSheetStgData[Trend],Threshold[#All],5,FALSE)</f>
        <v>5</v>
      </c>
      <c r="M4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8" spans="1:13" x14ac:dyDescent="0.25">
      <c r="A4468" t="s">
        <v>118</v>
      </c>
      <c r="B4468" t="s">
        <v>118</v>
      </c>
      <c r="C4468" t="s">
        <v>78</v>
      </c>
      <c r="D4468" s="1" t="s">
        <v>107</v>
      </c>
      <c r="E4468" t="s">
        <v>93</v>
      </c>
      <c r="F4468" t="s">
        <v>17</v>
      </c>
      <c r="G4468">
        <v>6</v>
      </c>
      <c r="H4468">
        <v>0</v>
      </c>
      <c r="I4468" s="5">
        <f>IFERROR(VLOOKUP(TrendSheetStgData[Population]&amp;TrendSheetStgData[Cost Basis]&amp;TrendSheetStgData[Period]&amp;TrendSheetStgData[Trend],TrendSheetPrdData[#All],9,FALSE),0)</f>
        <v>0</v>
      </c>
      <c r="J4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8" s="5">
        <f>VLOOKUP(TrendSheetStgData[Population]&amp;TrendSheetStgData[Trend],Threshold[#All],4,FALSE)</f>
        <v>10</v>
      </c>
      <c r="L4468" s="5">
        <f>VLOOKUP(TrendSheetStgData[Population]&amp;TrendSheetStgData[Trend],Threshold[#All],5,FALSE)</f>
        <v>5</v>
      </c>
      <c r="M4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69" spans="1:13" x14ac:dyDescent="0.25">
      <c r="A4469" t="s">
        <v>118</v>
      </c>
      <c r="B4469" t="s">
        <v>118</v>
      </c>
      <c r="C4469" t="s">
        <v>78</v>
      </c>
      <c r="D4469" s="1" t="s">
        <v>108</v>
      </c>
      <c r="E4469" t="s">
        <v>93</v>
      </c>
      <c r="F4469" t="s">
        <v>17</v>
      </c>
      <c r="G4469">
        <v>6</v>
      </c>
      <c r="H4469">
        <v>0</v>
      </c>
      <c r="I4469" s="5">
        <f>IFERROR(VLOOKUP(TrendSheetStgData[Population]&amp;TrendSheetStgData[Cost Basis]&amp;TrendSheetStgData[Period]&amp;TrendSheetStgData[Trend],TrendSheetPrdData[#All],9,FALSE),0)</f>
        <v>0</v>
      </c>
      <c r="J4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69" s="5">
        <f>VLOOKUP(TrendSheetStgData[Population]&amp;TrendSheetStgData[Trend],Threshold[#All],4,FALSE)</f>
        <v>10</v>
      </c>
      <c r="L4469" s="5">
        <f>VLOOKUP(TrendSheetStgData[Population]&amp;TrendSheetStgData[Trend],Threshold[#All],5,FALSE)</f>
        <v>5</v>
      </c>
      <c r="M4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0" spans="1:13" x14ac:dyDescent="0.25">
      <c r="A4470" t="s">
        <v>118</v>
      </c>
      <c r="B4470" t="s">
        <v>118</v>
      </c>
      <c r="C4470" t="s">
        <v>78</v>
      </c>
      <c r="D4470" s="1" t="s">
        <v>109</v>
      </c>
      <c r="E4470" t="s">
        <v>93</v>
      </c>
      <c r="F4470" t="s">
        <v>17</v>
      </c>
      <c r="G4470">
        <v>6</v>
      </c>
      <c r="H4470">
        <v>0</v>
      </c>
      <c r="I4470" s="5">
        <f>IFERROR(VLOOKUP(TrendSheetStgData[Population]&amp;TrendSheetStgData[Cost Basis]&amp;TrendSheetStgData[Period]&amp;TrendSheetStgData[Trend],TrendSheetPrdData[#All],9,FALSE),0)</f>
        <v>0</v>
      </c>
      <c r="J4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0" s="5">
        <f>VLOOKUP(TrendSheetStgData[Population]&amp;TrendSheetStgData[Trend],Threshold[#All],4,FALSE)</f>
        <v>10</v>
      </c>
      <c r="L4470" s="5">
        <f>VLOOKUP(TrendSheetStgData[Population]&amp;TrendSheetStgData[Trend],Threshold[#All],5,FALSE)</f>
        <v>5</v>
      </c>
      <c r="M4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1" spans="1:13" x14ac:dyDescent="0.25">
      <c r="A4471" t="s">
        <v>118</v>
      </c>
      <c r="B4471" t="s">
        <v>118</v>
      </c>
      <c r="C4471" t="s">
        <v>78</v>
      </c>
      <c r="D4471" s="1" t="s">
        <v>110</v>
      </c>
      <c r="E4471" t="s">
        <v>93</v>
      </c>
      <c r="F4471" t="s">
        <v>17</v>
      </c>
      <c r="G4471">
        <v>6</v>
      </c>
      <c r="H4471">
        <v>0</v>
      </c>
      <c r="I4471" s="5">
        <f>IFERROR(VLOOKUP(TrendSheetStgData[Population]&amp;TrendSheetStgData[Cost Basis]&amp;TrendSheetStgData[Period]&amp;TrendSheetStgData[Trend],TrendSheetPrdData[#All],9,FALSE),0)</f>
        <v>0</v>
      </c>
      <c r="J4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1" s="5">
        <f>VLOOKUP(TrendSheetStgData[Population]&amp;TrendSheetStgData[Trend],Threshold[#All],4,FALSE)</f>
        <v>10</v>
      </c>
      <c r="L4471" s="5">
        <f>VLOOKUP(TrendSheetStgData[Population]&amp;TrendSheetStgData[Trend],Threshold[#All],5,FALSE)</f>
        <v>5</v>
      </c>
      <c r="M4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2" spans="1:13" x14ac:dyDescent="0.25">
      <c r="A4472" t="s">
        <v>118</v>
      </c>
      <c r="B4472" t="s">
        <v>118</v>
      </c>
      <c r="C4472" t="s">
        <v>78</v>
      </c>
      <c r="D4472" s="1" t="s">
        <v>111</v>
      </c>
      <c r="E4472" t="s">
        <v>93</v>
      </c>
      <c r="F4472" t="s">
        <v>17</v>
      </c>
      <c r="G4472">
        <v>6</v>
      </c>
      <c r="H4472">
        <v>0</v>
      </c>
      <c r="I4472" s="5">
        <f>IFERROR(VLOOKUP(TrendSheetStgData[Population]&amp;TrendSheetStgData[Cost Basis]&amp;TrendSheetStgData[Period]&amp;TrendSheetStgData[Trend],TrendSheetPrdData[#All],9,FALSE),0)</f>
        <v>0</v>
      </c>
      <c r="J4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2" s="5">
        <f>VLOOKUP(TrendSheetStgData[Population]&amp;TrendSheetStgData[Trend],Threshold[#All],4,FALSE)</f>
        <v>10</v>
      </c>
      <c r="L4472" s="5">
        <f>VLOOKUP(TrendSheetStgData[Population]&amp;TrendSheetStgData[Trend],Threshold[#All],5,FALSE)</f>
        <v>5</v>
      </c>
      <c r="M4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3" spans="1:13" x14ac:dyDescent="0.25">
      <c r="A4473" t="s">
        <v>118</v>
      </c>
      <c r="B4473" t="s">
        <v>118</v>
      </c>
      <c r="C4473" t="s">
        <v>78</v>
      </c>
      <c r="D4473" s="1" t="s">
        <v>112</v>
      </c>
      <c r="E4473" t="s">
        <v>113</v>
      </c>
      <c r="F4473" t="s">
        <v>17</v>
      </c>
      <c r="G4473">
        <v>6</v>
      </c>
      <c r="H4473">
        <v>0</v>
      </c>
      <c r="I4473" s="5">
        <f>IFERROR(VLOOKUP(TrendSheetStgData[Population]&amp;TrendSheetStgData[Cost Basis]&amp;TrendSheetStgData[Period]&amp;TrendSheetStgData[Trend],TrendSheetPrdData[#All],9,FALSE),0)</f>
        <v>0</v>
      </c>
      <c r="J4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3" s="5">
        <f>VLOOKUP(TrendSheetStgData[Population]&amp;TrendSheetStgData[Trend],Threshold[#All],4,FALSE)</f>
        <v>10</v>
      </c>
      <c r="L4473" s="5">
        <f>VLOOKUP(TrendSheetStgData[Population]&amp;TrendSheetStgData[Trend],Threshold[#All],5,FALSE)</f>
        <v>5</v>
      </c>
      <c r="M4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4" spans="1:13" x14ac:dyDescent="0.25">
      <c r="A4474" t="s">
        <v>118</v>
      </c>
      <c r="B4474" t="s">
        <v>118</v>
      </c>
      <c r="C4474" t="s">
        <v>78</v>
      </c>
      <c r="D4474" s="1" t="s">
        <v>114</v>
      </c>
      <c r="E4474" t="s">
        <v>113</v>
      </c>
      <c r="F4474" t="s">
        <v>17</v>
      </c>
      <c r="G4474">
        <v>6</v>
      </c>
      <c r="H4474">
        <v>0</v>
      </c>
      <c r="I4474" s="5">
        <f>IFERROR(VLOOKUP(TrendSheetStgData[Population]&amp;TrendSheetStgData[Cost Basis]&amp;TrendSheetStgData[Period]&amp;TrendSheetStgData[Trend],TrendSheetPrdData[#All],9,FALSE),0)</f>
        <v>0</v>
      </c>
      <c r="J4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4" s="5">
        <f>VLOOKUP(TrendSheetStgData[Population]&amp;TrendSheetStgData[Trend],Threshold[#All],4,FALSE)</f>
        <v>10</v>
      </c>
      <c r="L4474" s="5">
        <f>VLOOKUP(TrendSheetStgData[Population]&amp;TrendSheetStgData[Trend],Threshold[#All],5,FALSE)</f>
        <v>5</v>
      </c>
      <c r="M4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5" spans="1:13" x14ac:dyDescent="0.25">
      <c r="A4475" t="s">
        <v>118</v>
      </c>
      <c r="B4475" t="s">
        <v>118</v>
      </c>
      <c r="C4475" t="s">
        <v>78</v>
      </c>
      <c r="D4475" s="1" t="s">
        <v>92</v>
      </c>
      <c r="E4475" t="s">
        <v>93</v>
      </c>
      <c r="F4475" t="s">
        <v>18</v>
      </c>
      <c r="G4475">
        <v>7</v>
      </c>
      <c r="H4475">
        <v>0</v>
      </c>
      <c r="I4475" s="5">
        <f>IFERROR(VLOOKUP(TrendSheetStgData[Population]&amp;TrendSheetStgData[Cost Basis]&amp;TrendSheetStgData[Period]&amp;TrendSheetStgData[Trend],TrendSheetPrdData[#All],9,FALSE),0)</f>
        <v>0</v>
      </c>
      <c r="J4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5" s="5">
        <f>VLOOKUP(TrendSheetStgData[Population]&amp;TrendSheetStgData[Trend],Threshold[#All],4,FALSE)</f>
        <v>10</v>
      </c>
      <c r="L4475" s="5">
        <f>VLOOKUP(TrendSheetStgData[Population]&amp;TrendSheetStgData[Trend],Threshold[#All],5,FALSE)</f>
        <v>5</v>
      </c>
      <c r="M4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6" spans="1:13" x14ac:dyDescent="0.25">
      <c r="A4476" t="s">
        <v>118</v>
      </c>
      <c r="B4476" t="s">
        <v>118</v>
      </c>
      <c r="C4476" t="s">
        <v>78</v>
      </c>
      <c r="D4476" s="1" t="s">
        <v>94</v>
      </c>
      <c r="E4476" t="s">
        <v>93</v>
      </c>
      <c r="F4476" t="s">
        <v>18</v>
      </c>
      <c r="G4476">
        <v>7</v>
      </c>
      <c r="H4476">
        <v>0</v>
      </c>
      <c r="I4476" s="5">
        <f>IFERROR(VLOOKUP(TrendSheetStgData[Population]&amp;TrendSheetStgData[Cost Basis]&amp;TrendSheetStgData[Period]&amp;TrendSheetStgData[Trend],TrendSheetPrdData[#All],9,FALSE),0)</f>
        <v>0</v>
      </c>
      <c r="J4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6" s="5">
        <f>VLOOKUP(TrendSheetStgData[Population]&amp;TrendSheetStgData[Trend],Threshold[#All],4,FALSE)</f>
        <v>10</v>
      </c>
      <c r="L4476" s="5">
        <f>VLOOKUP(TrendSheetStgData[Population]&amp;TrendSheetStgData[Trend],Threshold[#All],5,FALSE)</f>
        <v>5</v>
      </c>
      <c r="M4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7" spans="1:13" x14ac:dyDescent="0.25">
      <c r="A4477" t="s">
        <v>118</v>
      </c>
      <c r="B4477" t="s">
        <v>118</v>
      </c>
      <c r="C4477" t="s">
        <v>78</v>
      </c>
      <c r="D4477" s="1" t="s">
        <v>95</v>
      </c>
      <c r="E4477" t="s">
        <v>93</v>
      </c>
      <c r="F4477" t="s">
        <v>18</v>
      </c>
      <c r="G4477">
        <v>7</v>
      </c>
      <c r="H4477">
        <v>0</v>
      </c>
      <c r="I4477" s="5">
        <f>IFERROR(VLOOKUP(TrendSheetStgData[Population]&amp;TrendSheetStgData[Cost Basis]&amp;TrendSheetStgData[Period]&amp;TrendSheetStgData[Trend],TrendSheetPrdData[#All],9,FALSE),0)</f>
        <v>0</v>
      </c>
      <c r="J4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7" s="5">
        <f>VLOOKUP(TrendSheetStgData[Population]&amp;TrendSheetStgData[Trend],Threshold[#All],4,FALSE)</f>
        <v>10</v>
      </c>
      <c r="L4477" s="5">
        <f>VLOOKUP(TrendSheetStgData[Population]&amp;TrendSheetStgData[Trend],Threshold[#All],5,FALSE)</f>
        <v>5</v>
      </c>
      <c r="M4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8" spans="1:13" x14ac:dyDescent="0.25">
      <c r="A4478" t="s">
        <v>118</v>
      </c>
      <c r="B4478" t="s">
        <v>118</v>
      </c>
      <c r="C4478" t="s">
        <v>78</v>
      </c>
      <c r="D4478" s="1" t="s">
        <v>96</v>
      </c>
      <c r="E4478" t="s">
        <v>93</v>
      </c>
      <c r="F4478" t="s">
        <v>18</v>
      </c>
      <c r="G4478">
        <v>7</v>
      </c>
      <c r="H4478">
        <v>0</v>
      </c>
      <c r="I4478" s="5">
        <f>IFERROR(VLOOKUP(TrendSheetStgData[Population]&amp;TrendSheetStgData[Cost Basis]&amp;TrendSheetStgData[Period]&amp;TrendSheetStgData[Trend],TrendSheetPrdData[#All],9,FALSE),0)</f>
        <v>0</v>
      </c>
      <c r="J4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8" s="5">
        <f>VLOOKUP(TrendSheetStgData[Population]&amp;TrendSheetStgData[Trend],Threshold[#All],4,FALSE)</f>
        <v>10</v>
      </c>
      <c r="L4478" s="5">
        <f>VLOOKUP(TrendSheetStgData[Population]&amp;TrendSheetStgData[Trend],Threshold[#All],5,FALSE)</f>
        <v>5</v>
      </c>
      <c r="M4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79" spans="1:13" x14ac:dyDescent="0.25">
      <c r="A4479" t="s">
        <v>118</v>
      </c>
      <c r="B4479" t="s">
        <v>118</v>
      </c>
      <c r="C4479" t="s">
        <v>78</v>
      </c>
      <c r="D4479" s="1" t="s">
        <v>97</v>
      </c>
      <c r="E4479" t="s">
        <v>93</v>
      </c>
      <c r="F4479" t="s">
        <v>18</v>
      </c>
      <c r="G4479">
        <v>7</v>
      </c>
      <c r="H4479">
        <v>0</v>
      </c>
      <c r="I4479" s="5">
        <f>IFERROR(VLOOKUP(TrendSheetStgData[Population]&amp;TrendSheetStgData[Cost Basis]&amp;TrendSheetStgData[Period]&amp;TrendSheetStgData[Trend],TrendSheetPrdData[#All],9,FALSE),0)</f>
        <v>0</v>
      </c>
      <c r="J4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79" s="5">
        <f>VLOOKUP(TrendSheetStgData[Population]&amp;TrendSheetStgData[Trend],Threshold[#All],4,FALSE)</f>
        <v>10</v>
      </c>
      <c r="L4479" s="5">
        <f>VLOOKUP(TrendSheetStgData[Population]&amp;TrendSheetStgData[Trend],Threshold[#All],5,FALSE)</f>
        <v>5</v>
      </c>
      <c r="M4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0" spans="1:13" x14ac:dyDescent="0.25">
      <c r="A4480" t="s">
        <v>118</v>
      </c>
      <c r="B4480" t="s">
        <v>118</v>
      </c>
      <c r="C4480" t="s">
        <v>78</v>
      </c>
      <c r="D4480" s="1" t="s">
        <v>98</v>
      </c>
      <c r="E4480" t="s">
        <v>93</v>
      </c>
      <c r="F4480" t="s">
        <v>18</v>
      </c>
      <c r="G4480">
        <v>7</v>
      </c>
      <c r="H4480">
        <v>0</v>
      </c>
      <c r="I4480" s="5">
        <f>IFERROR(VLOOKUP(TrendSheetStgData[Population]&amp;TrendSheetStgData[Cost Basis]&amp;TrendSheetStgData[Period]&amp;TrendSheetStgData[Trend],TrendSheetPrdData[#All],9,FALSE),0)</f>
        <v>0</v>
      </c>
      <c r="J4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0" s="5">
        <f>VLOOKUP(TrendSheetStgData[Population]&amp;TrendSheetStgData[Trend],Threshold[#All],4,FALSE)</f>
        <v>10</v>
      </c>
      <c r="L4480" s="5">
        <f>VLOOKUP(TrendSheetStgData[Population]&amp;TrendSheetStgData[Trend],Threshold[#All],5,FALSE)</f>
        <v>5</v>
      </c>
      <c r="M4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1" spans="1:13" x14ac:dyDescent="0.25">
      <c r="A4481" t="s">
        <v>118</v>
      </c>
      <c r="B4481" t="s">
        <v>118</v>
      </c>
      <c r="C4481" t="s">
        <v>78</v>
      </c>
      <c r="D4481" s="1" t="s">
        <v>99</v>
      </c>
      <c r="E4481" t="s">
        <v>93</v>
      </c>
      <c r="F4481" t="s">
        <v>18</v>
      </c>
      <c r="G4481">
        <v>7</v>
      </c>
      <c r="H4481">
        <v>0</v>
      </c>
      <c r="I4481" s="5">
        <f>IFERROR(VLOOKUP(TrendSheetStgData[Population]&amp;TrendSheetStgData[Cost Basis]&amp;TrendSheetStgData[Period]&amp;TrendSheetStgData[Trend],TrendSheetPrdData[#All],9,FALSE),0)</f>
        <v>0</v>
      </c>
      <c r="J4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1" s="5">
        <f>VLOOKUP(TrendSheetStgData[Population]&amp;TrendSheetStgData[Trend],Threshold[#All],4,FALSE)</f>
        <v>10</v>
      </c>
      <c r="L4481" s="5">
        <f>VLOOKUP(TrendSheetStgData[Population]&amp;TrendSheetStgData[Trend],Threshold[#All],5,FALSE)</f>
        <v>5</v>
      </c>
      <c r="M4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2" spans="1:13" x14ac:dyDescent="0.25">
      <c r="A4482" t="s">
        <v>118</v>
      </c>
      <c r="B4482" t="s">
        <v>118</v>
      </c>
      <c r="C4482" t="s">
        <v>78</v>
      </c>
      <c r="D4482" s="1" t="s">
        <v>100</v>
      </c>
      <c r="E4482" t="s">
        <v>93</v>
      </c>
      <c r="F4482" t="s">
        <v>18</v>
      </c>
      <c r="G4482">
        <v>7</v>
      </c>
      <c r="H4482">
        <v>0</v>
      </c>
      <c r="I4482" s="5">
        <f>IFERROR(VLOOKUP(TrendSheetStgData[Population]&amp;TrendSheetStgData[Cost Basis]&amp;TrendSheetStgData[Period]&amp;TrendSheetStgData[Trend],TrendSheetPrdData[#All],9,FALSE),0)</f>
        <v>0</v>
      </c>
      <c r="J4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2" s="5">
        <f>VLOOKUP(TrendSheetStgData[Population]&amp;TrendSheetStgData[Trend],Threshold[#All],4,FALSE)</f>
        <v>10</v>
      </c>
      <c r="L4482" s="5">
        <f>VLOOKUP(TrendSheetStgData[Population]&amp;TrendSheetStgData[Trend],Threshold[#All],5,FALSE)</f>
        <v>5</v>
      </c>
      <c r="M4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3" spans="1:13" x14ac:dyDescent="0.25">
      <c r="A4483" t="s">
        <v>118</v>
      </c>
      <c r="B4483" t="s">
        <v>118</v>
      </c>
      <c r="C4483" t="s">
        <v>78</v>
      </c>
      <c r="D4483" s="1" t="s">
        <v>101</v>
      </c>
      <c r="E4483" t="s">
        <v>93</v>
      </c>
      <c r="F4483" t="s">
        <v>18</v>
      </c>
      <c r="G4483">
        <v>7</v>
      </c>
      <c r="H4483">
        <v>2</v>
      </c>
      <c r="I4483" s="5">
        <f>IFERROR(VLOOKUP(TrendSheetStgData[Population]&amp;TrendSheetStgData[Cost Basis]&amp;TrendSheetStgData[Period]&amp;TrendSheetStgData[Trend],TrendSheetPrdData[#All],9,FALSE),0)</f>
        <v>2</v>
      </c>
      <c r="J4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3" s="5">
        <f>VLOOKUP(TrendSheetStgData[Population]&amp;TrendSheetStgData[Trend],Threshold[#All],4,FALSE)</f>
        <v>10</v>
      </c>
      <c r="L4483" s="5">
        <f>VLOOKUP(TrendSheetStgData[Population]&amp;TrendSheetStgData[Trend],Threshold[#All],5,FALSE)</f>
        <v>5</v>
      </c>
      <c r="M4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4" spans="1:13" x14ac:dyDescent="0.25">
      <c r="A4484" t="s">
        <v>118</v>
      </c>
      <c r="B4484" t="s">
        <v>118</v>
      </c>
      <c r="C4484" t="s">
        <v>78</v>
      </c>
      <c r="D4484" s="1" t="s">
        <v>102</v>
      </c>
      <c r="E4484" t="s">
        <v>93</v>
      </c>
      <c r="F4484" t="s">
        <v>18</v>
      </c>
      <c r="G4484">
        <v>7</v>
      </c>
      <c r="H4484">
        <v>0</v>
      </c>
      <c r="I4484" s="5">
        <f>IFERROR(VLOOKUP(TrendSheetStgData[Population]&amp;TrendSheetStgData[Cost Basis]&amp;TrendSheetStgData[Period]&amp;TrendSheetStgData[Trend],TrendSheetPrdData[#All],9,FALSE),0)</f>
        <v>0</v>
      </c>
      <c r="J4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4" s="5">
        <f>VLOOKUP(TrendSheetStgData[Population]&amp;TrendSheetStgData[Trend],Threshold[#All],4,FALSE)</f>
        <v>10</v>
      </c>
      <c r="L4484" s="5">
        <f>VLOOKUP(TrendSheetStgData[Population]&amp;TrendSheetStgData[Trend],Threshold[#All],5,FALSE)</f>
        <v>5</v>
      </c>
      <c r="M4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5" spans="1:13" x14ac:dyDescent="0.25">
      <c r="A4485" t="s">
        <v>118</v>
      </c>
      <c r="B4485" t="s">
        <v>118</v>
      </c>
      <c r="C4485" t="s">
        <v>78</v>
      </c>
      <c r="D4485" s="1" t="s">
        <v>103</v>
      </c>
      <c r="E4485" t="s">
        <v>93</v>
      </c>
      <c r="F4485" t="s">
        <v>18</v>
      </c>
      <c r="G4485">
        <v>7</v>
      </c>
      <c r="H4485">
        <v>0</v>
      </c>
      <c r="I4485" s="5">
        <f>IFERROR(VLOOKUP(TrendSheetStgData[Population]&amp;TrendSheetStgData[Cost Basis]&amp;TrendSheetStgData[Period]&amp;TrendSheetStgData[Trend],TrendSheetPrdData[#All],9,FALSE),0)</f>
        <v>0</v>
      </c>
      <c r="J4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5" s="5">
        <f>VLOOKUP(TrendSheetStgData[Population]&amp;TrendSheetStgData[Trend],Threshold[#All],4,FALSE)</f>
        <v>10</v>
      </c>
      <c r="L4485" s="5">
        <f>VLOOKUP(TrendSheetStgData[Population]&amp;TrendSheetStgData[Trend],Threshold[#All],5,FALSE)</f>
        <v>5</v>
      </c>
      <c r="M4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6" spans="1:13" x14ac:dyDescent="0.25">
      <c r="A4486" t="s">
        <v>118</v>
      </c>
      <c r="B4486" t="s">
        <v>118</v>
      </c>
      <c r="C4486" t="s">
        <v>78</v>
      </c>
      <c r="D4486" s="1" t="s">
        <v>104</v>
      </c>
      <c r="E4486" t="s">
        <v>93</v>
      </c>
      <c r="F4486" t="s">
        <v>18</v>
      </c>
      <c r="G4486">
        <v>7</v>
      </c>
      <c r="H4486">
        <v>0</v>
      </c>
      <c r="I4486" s="5">
        <f>IFERROR(VLOOKUP(TrendSheetStgData[Population]&amp;TrendSheetStgData[Cost Basis]&amp;TrendSheetStgData[Period]&amp;TrendSheetStgData[Trend],TrendSheetPrdData[#All],9,FALSE),0)</f>
        <v>0</v>
      </c>
      <c r="J4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6" s="5">
        <f>VLOOKUP(TrendSheetStgData[Population]&amp;TrendSheetStgData[Trend],Threshold[#All],4,FALSE)</f>
        <v>10</v>
      </c>
      <c r="L4486" s="5">
        <f>VLOOKUP(TrendSheetStgData[Population]&amp;TrendSheetStgData[Trend],Threshold[#All],5,FALSE)</f>
        <v>5</v>
      </c>
      <c r="M4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7" spans="1:13" x14ac:dyDescent="0.25">
      <c r="A4487" t="s">
        <v>118</v>
      </c>
      <c r="B4487" t="s">
        <v>118</v>
      </c>
      <c r="C4487" t="s">
        <v>78</v>
      </c>
      <c r="D4487" s="1" t="s">
        <v>105</v>
      </c>
      <c r="E4487" t="s">
        <v>93</v>
      </c>
      <c r="F4487" t="s">
        <v>18</v>
      </c>
      <c r="G4487">
        <v>7</v>
      </c>
      <c r="H4487">
        <v>1</v>
      </c>
      <c r="I4487" s="5">
        <f>IFERROR(VLOOKUP(TrendSheetStgData[Population]&amp;TrendSheetStgData[Cost Basis]&amp;TrendSheetStgData[Period]&amp;TrendSheetStgData[Trend],TrendSheetPrdData[#All],9,FALSE),0)</f>
        <v>1</v>
      </c>
      <c r="J4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7" s="5">
        <f>VLOOKUP(TrendSheetStgData[Population]&amp;TrendSheetStgData[Trend],Threshold[#All],4,FALSE)</f>
        <v>10</v>
      </c>
      <c r="L4487" s="5">
        <f>VLOOKUP(TrendSheetStgData[Population]&amp;TrendSheetStgData[Trend],Threshold[#All],5,FALSE)</f>
        <v>5</v>
      </c>
      <c r="M4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8" spans="1:13" x14ac:dyDescent="0.25">
      <c r="A4488" t="s">
        <v>118</v>
      </c>
      <c r="B4488" t="s">
        <v>118</v>
      </c>
      <c r="C4488" t="s">
        <v>78</v>
      </c>
      <c r="D4488" s="1" t="s">
        <v>106</v>
      </c>
      <c r="E4488" t="s">
        <v>93</v>
      </c>
      <c r="F4488" t="s">
        <v>18</v>
      </c>
      <c r="G4488">
        <v>7</v>
      </c>
      <c r="H4488">
        <v>0</v>
      </c>
      <c r="I4488" s="5">
        <f>IFERROR(VLOOKUP(TrendSheetStgData[Population]&amp;TrendSheetStgData[Cost Basis]&amp;TrendSheetStgData[Period]&amp;TrendSheetStgData[Trend],TrendSheetPrdData[#All],9,FALSE),0)</f>
        <v>0</v>
      </c>
      <c r="J4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8" s="5">
        <f>VLOOKUP(TrendSheetStgData[Population]&amp;TrendSheetStgData[Trend],Threshold[#All],4,FALSE)</f>
        <v>10</v>
      </c>
      <c r="L4488" s="5">
        <f>VLOOKUP(TrendSheetStgData[Population]&amp;TrendSheetStgData[Trend],Threshold[#All],5,FALSE)</f>
        <v>5</v>
      </c>
      <c r="M4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89" spans="1:13" x14ac:dyDescent="0.25">
      <c r="A4489" t="s">
        <v>118</v>
      </c>
      <c r="B4489" t="s">
        <v>118</v>
      </c>
      <c r="C4489" t="s">
        <v>78</v>
      </c>
      <c r="D4489" s="1" t="s">
        <v>107</v>
      </c>
      <c r="E4489" t="s">
        <v>93</v>
      </c>
      <c r="F4489" t="s">
        <v>18</v>
      </c>
      <c r="G4489">
        <v>7</v>
      </c>
      <c r="H4489">
        <v>0</v>
      </c>
      <c r="I4489" s="5">
        <f>IFERROR(VLOOKUP(TrendSheetStgData[Population]&amp;TrendSheetStgData[Cost Basis]&amp;TrendSheetStgData[Period]&amp;TrendSheetStgData[Trend],TrendSheetPrdData[#All],9,FALSE),0)</f>
        <v>0</v>
      </c>
      <c r="J4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89" s="5">
        <f>VLOOKUP(TrendSheetStgData[Population]&amp;TrendSheetStgData[Trend],Threshold[#All],4,FALSE)</f>
        <v>10</v>
      </c>
      <c r="L4489" s="5">
        <f>VLOOKUP(TrendSheetStgData[Population]&amp;TrendSheetStgData[Trend],Threshold[#All],5,FALSE)</f>
        <v>5</v>
      </c>
      <c r="M4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0" spans="1:13" x14ac:dyDescent="0.25">
      <c r="A4490" t="s">
        <v>118</v>
      </c>
      <c r="B4490" t="s">
        <v>118</v>
      </c>
      <c r="C4490" t="s">
        <v>78</v>
      </c>
      <c r="D4490" s="1" t="s">
        <v>108</v>
      </c>
      <c r="E4490" t="s">
        <v>93</v>
      </c>
      <c r="F4490" t="s">
        <v>18</v>
      </c>
      <c r="G4490">
        <v>7</v>
      </c>
      <c r="H4490">
        <v>0</v>
      </c>
      <c r="I4490" s="5">
        <f>IFERROR(VLOOKUP(TrendSheetStgData[Population]&amp;TrendSheetStgData[Cost Basis]&amp;TrendSheetStgData[Period]&amp;TrendSheetStgData[Trend],TrendSheetPrdData[#All],9,FALSE),0)</f>
        <v>0</v>
      </c>
      <c r="J4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0" s="5">
        <f>VLOOKUP(TrendSheetStgData[Population]&amp;TrendSheetStgData[Trend],Threshold[#All],4,FALSE)</f>
        <v>10</v>
      </c>
      <c r="L4490" s="5">
        <f>VLOOKUP(TrendSheetStgData[Population]&amp;TrendSheetStgData[Trend],Threshold[#All],5,FALSE)</f>
        <v>5</v>
      </c>
      <c r="M4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1" spans="1:13" x14ac:dyDescent="0.25">
      <c r="A4491" t="s">
        <v>118</v>
      </c>
      <c r="B4491" t="s">
        <v>118</v>
      </c>
      <c r="C4491" t="s">
        <v>78</v>
      </c>
      <c r="D4491" s="1" t="s">
        <v>109</v>
      </c>
      <c r="E4491" t="s">
        <v>93</v>
      </c>
      <c r="F4491" t="s">
        <v>18</v>
      </c>
      <c r="G4491">
        <v>7</v>
      </c>
      <c r="H4491">
        <v>0</v>
      </c>
      <c r="I4491" s="5">
        <f>IFERROR(VLOOKUP(TrendSheetStgData[Population]&amp;TrendSheetStgData[Cost Basis]&amp;TrendSheetStgData[Period]&amp;TrendSheetStgData[Trend],TrendSheetPrdData[#All],9,FALSE),0)</f>
        <v>0</v>
      </c>
      <c r="J4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1" s="5">
        <f>VLOOKUP(TrendSheetStgData[Population]&amp;TrendSheetStgData[Trend],Threshold[#All],4,FALSE)</f>
        <v>10</v>
      </c>
      <c r="L4491" s="5">
        <f>VLOOKUP(TrendSheetStgData[Population]&amp;TrendSheetStgData[Trend],Threshold[#All],5,FALSE)</f>
        <v>5</v>
      </c>
      <c r="M4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2" spans="1:13" x14ac:dyDescent="0.25">
      <c r="A4492" t="s">
        <v>118</v>
      </c>
      <c r="B4492" t="s">
        <v>118</v>
      </c>
      <c r="C4492" t="s">
        <v>78</v>
      </c>
      <c r="D4492" s="1" t="s">
        <v>110</v>
      </c>
      <c r="E4492" t="s">
        <v>93</v>
      </c>
      <c r="F4492" t="s">
        <v>18</v>
      </c>
      <c r="G4492">
        <v>7</v>
      </c>
      <c r="H4492">
        <v>0</v>
      </c>
      <c r="I4492" s="5">
        <f>IFERROR(VLOOKUP(TrendSheetStgData[Population]&amp;TrendSheetStgData[Cost Basis]&amp;TrendSheetStgData[Period]&amp;TrendSheetStgData[Trend],TrendSheetPrdData[#All],9,FALSE),0)</f>
        <v>0</v>
      </c>
      <c r="J4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2" s="5">
        <f>VLOOKUP(TrendSheetStgData[Population]&amp;TrendSheetStgData[Trend],Threshold[#All],4,FALSE)</f>
        <v>10</v>
      </c>
      <c r="L4492" s="5">
        <f>VLOOKUP(TrendSheetStgData[Population]&amp;TrendSheetStgData[Trend],Threshold[#All],5,FALSE)</f>
        <v>5</v>
      </c>
      <c r="M4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3" spans="1:13" x14ac:dyDescent="0.25">
      <c r="A4493" t="s">
        <v>118</v>
      </c>
      <c r="B4493" t="s">
        <v>118</v>
      </c>
      <c r="C4493" t="s">
        <v>78</v>
      </c>
      <c r="D4493" s="1" t="s">
        <v>111</v>
      </c>
      <c r="E4493" t="s">
        <v>93</v>
      </c>
      <c r="F4493" t="s">
        <v>18</v>
      </c>
      <c r="G4493">
        <v>7</v>
      </c>
      <c r="H4493">
        <v>0</v>
      </c>
      <c r="I4493" s="5">
        <f>IFERROR(VLOOKUP(TrendSheetStgData[Population]&amp;TrendSheetStgData[Cost Basis]&amp;TrendSheetStgData[Period]&amp;TrendSheetStgData[Trend],TrendSheetPrdData[#All],9,FALSE),0)</f>
        <v>0</v>
      </c>
      <c r="J4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3" s="5">
        <f>VLOOKUP(TrendSheetStgData[Population]&amp;TrendSheetStgData[Trend],Threshold[#All],4,FALSE)</f>
        <v>10</v>
      </c>
      <c r="L4493" s="5">
        <f>VLOOKUP(TrendSheetStgData[Population]&amp;TrendSheetStgData[Trend],Threshold[#All],5,FALSE)</f>
        <v>5</v>
      </c>
      <c r="M4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4" spans="1:13" x14ac:dyDescent="0.25">
      <c r="A4494" t="s">
        <v>118</v>
      </c>
      <c r="B4494" t="s">
        <v>118</v>
      </c>
      <c r="C4494" t="s">
        <v>78</v>
      </c>
      <c r="D4494" s="1" t="s">
        <v>112</v>
      </c>
      <c r="E4494" t="s">
        <v>113</v>
      </c>
      <c r="F4494" t="s">
        <v>18</v>
      </c>
      <c r="G4494">
        <v>7</v>
      </c>
      <c r="H4494">
        <v>0</v>
      </c>
      <c r="I4494" s="5">
        <f>IFERROR(VLOOKUP(TrendSheetStgData[Population]&amp;TrendSheetStgData[Cost Basis]&amp;TrendSheetStgData[Period]&amp;TrendSheetStgData[Trend],TrendSheetPrdData[#All],9,FALSE),0)</f>
        <v>0</v>
      </c>
      <c r="J4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4" s="5">
        <f>VLOOKUP(TrendSheetStgData[Population]&amp;TrendSheetStgData[Trend],Threshold[#All],4,FALSE)</f>
        <v>10</v>
      </c>
      <c r="L4494" s="5">
        <f>VLOOKUP(TrendSheetStgData[Population]&amp;TrendSheetStgData[Trend],Threshold[#All],5,FALSE)</f>
        <v>5</v>
      </c>
      <c r="M4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5" spans="1:13" x14ac:dyDescent="0.25">
      <c r="A4495" t="s">
        <v>118</v>
      </c>
      <c r="B4495" t="s">
        <v>118</v>
      </c>
      <c r="C4495" t="s">
        <v>78</v>
      </c>
      <c r="D4495" s="1" t="s">
        <v>114</v>
      </c>
      <c r="E4495" t="s">
        <v>113</v>
      </c>
      <c r="F4495" t="s">
        <v>18</v>
      </c>
      <c r="G4495">
        <v>7</v>
      </c>
      <c r="H4495">
        <v>0</v>
      </c>
      <c r="I4495" s="5">
        <f>IFERROR(VLOOKUP(TrendSheetStgData[Population]&amp;TrendSheetStgData[Cost Basis]&amp;TrendSheetStgData[Period]&amp;TrendSheetStgData[Trend],TrendSheetPrdData[#All],9,FALSE),0)</f>
        <v>0</v>
      </c>
      <c r="J4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5" s="5">
        <f>VLOOKUP(TrendSheetStgData[Population]&amp;TrendSheetStgData[Trend],Threshold[#All],4,FALSE)</f>
        <v>10</v>
      </c>
      <c r="L4495" s="5">
        <f>VLOOKUP(TrendSheetStgData[Population]&amp;TrendSheetStgData[Trend],Threshold[#All],5,FALSE)</f>
        <v>5</v>
      </c>
      <c r="M4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6" spans="1:13" x14ac:dyDescent="0.25">
      <c r="A4496" t="s">
        <v>118</v>
      </c>
      <c r="B4496" t="s">
        <v>118</v>
      </c>
      <c r="C4496" t="s">
        <v>78</v>
      </c>
      <c r="D4496" s="1" t="s">
        <v>92</v>
      </c>
      <c r="E4496" t="s">
        <v>93</v>
      </c>
      <c r="F4496" t="s">
        <v>19</v>
      </c>
      <c r="G4496">
        <v>8</v>
      </c>
      <c r="H4496">
        <v>5967.53</v>
      </c>
      <c r="I4496" s="5">
        <f>IFERROR(VLOOKUP(TrendSheetStgData[Population]&amp;TrendSheetStgData[Cost Basis]&amp;TrendSheetStgData[Period]&amp;TrendSheetStgData[Trend],TrendSheetPrdData[#All],9,FALSE),0)</f>
        <v>5967.53</v>
      </c>
      <c r="J4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6" s="5">
        <f>VLOOKUP(TrendSheetStgData[Population]&amp;TrendSheetStgData[Trend],Threshold[#All],4,FALSE)</f>
        <v>10</v>
      </c>
      <c r="L4496" s="5">
        <f>VLOOKUP(TrendSheetStgData[Population]&amp;TrendSheetStgData[Trend],Threshold[#All],5,FALSE)</f>
        <v>5</v>
      </c>
      <c r="M4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7" spans="1:13" x14ac:dyDescent="0.25">
      <c r="A4497" t="s">
        <v>118</v>
      </c>
      <c r="B4497" t="s">
        <v>118</v>
      </c>
      <c r="C4497" t="s">
        <v>78</v>
      </c>
      <c r="D4497" s="1" t="s">
        <v>94</v>
      </c>
      <c r="E4497" t="s">
        <v>93</v>
      </c>
      <c r="F4497" t="s">
        <v>19</v>
      </c>
      <c r="G4497">
        <v>8</v>
      </c>
      <c r="H4497">
        <v>2695.16</v>
      </c>
      <c r="I4497" s="5">
        <f>IFERROR(VLOOKUP(TrendSheetStgData[Population]&amp;TrendSheetStgData[Cost Basis]&amp;TrendSheetStgData[Period]&amp;TrendSheetStgData[Trend],TrendSheetPrdData[#All],9,FALSE),0)</f>
        <v>2695.16</v>
      </c>
      <c r="J4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7" s="5">
        <f>VLOOKUP(TrendSheetStgData[Population]&amp;TrendSheetStgData[Trend],Threshold[#All],4,FALSE)</f>
        <v>10</v>
      </c>
      <c r="L4497" s="5">
        <f>VLOOKUP(TrendSheetStgData[Population]&amp;TrendSheetStgData[Trend],Threshold[#All],5,FALSE)</f>
        <v>5</v>
      </c>
      <c r="M4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8" spans="1:13" x14ac:dyDescent="0.25">
      <c r="A4498" t="s">
        <v>118</v>
      </c>
      <c r="B4498" t="s">
        <v>118</v>
      </c>
      <c r="C4498" t="s">
        <v>78</v>
      </c>
      <c r="D4498" s="1" t="s">
        <v>95</v>
      </c>
      <c r="E4498" t="s">
        <v>93</v>
      </c>
      <c r="F4498" t="s">
        <v>19</v>
      </c>
      <c r="G4498">
        <v>8</v>
      </c>
      <c r="H4498">
        <v>1704.72</v>
      </c>
      <c r="I4498" s="5">
        <f>IFERROR(VLOOKUP(TrendSheetStgData[Population]&amp;TrendSheetStgData[Cost Basis]&amp;TrendSheetStgData[Period]&amp;TrendSheetStgData[Trend],TrendSheetPrdData[#All],9,FALSE),0)</f>
        <v>1704.72</v>
      </c>
      <c r="J4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8" s="5">
        <f>VLOOKUP(TrendSheetStgData[Population]&amp;TrendSheetStgData[Trend],Threshold[#All],4,FALSE)</f>
        <v>10</v>
      </c>
      <c r="L4498" s="5">
        <f>VLOOKUP(TrendSheetStgData[Population]&amp;TrendSheetStgData[Trend],Threshold[#All],5,FALSE)</f>
        <v>5</v>
      </c>
      <c r="M4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499" spans="1:13" x14ac:dyDescent="0.25">
      <c r="A4499" t="s">
        <v>118</v>
      </c>
      <c r="B4499" t="s">
        <v>118</v>
      </c>
      <c r="C4499" t="s">
        <v>78</v>
      </c>
      <c r="D4499" s="1" t="s">
        <v>96</v>
      </c>
      <c r="E4499" t="s">
        <v>93</v>
      </c>
      <c r="F4499" t="s">
        <v>19</v>
      </c>
      <c r="G4499">
        <v>8</v>
      </c>
      <c r="H4499">
        <v>3707.69</v>
      </c>
      <c r="I4499" s="5">
        <f>IFERROR(VLOOKUP(TrendSheetStgData[Population]&amp;TrendSheetStgData[Cost Basis]&amp;TrendSheetStgData[Period]&amp;TrendSheetStgData[Trend],TrendSheetPrdData[#All],9,FALSE),0)</f>
        <v>3707.69</v>
      </c>
      <c r="J4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499" s="5">
        <f>VLOOKUP(TrendSheetStgData[Population]&amp;TrendSheetStgData[Trend],Threshold[#All],4,FALSE)</f>
        <v>10</v>
      </c>
      <c r="L4499" s="5">
        <f>VLOOKUP(TrendSheetStgData[Population]&amp;TrendSheetStgData[Trend],Threshold[#All],5,FALSE)</f>
        <v>5</v>
      </c>
      <c r="M4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0" spans="1:13" x14ac:dyDescent="0.25">
      <c r="A4500" t="s">
        <v>118</v>
      </c>
      <c r="B4500" t="s">
        <v>118</v>
      </c>
      <c r="C4500" t="s">
        <v>78</v>
      </c>
      <c r="D4500" s="1" t="s">
        <v>97</v>
      </c>
      <c r="E4500" t="s">
        <v>93</v>
      </c>
      <c r="F4500" t="s">
        <v>19</v>
      </c>
      <c r="G4500">
        <v>8</v>
      </c>
      <c r="H4500">
        <v>2583.14</v>
      </c>
      <c r="I4500" s="5">
        <f>IFERROR(VLOOKUP(TrendSheetStgData[Population]&amp;TrendSheetStgData[Cost Basis]&amp;TrendSheetStgData[Period]&amp;TrendSheetStgData[Trend],TrendSheetPrdData[#All],9,FALSE),0)</f>
        <v>2583.14</v>
      </c>
      <c r="J4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0" s="5">
        <f>VLOOKUP(TrendSheetStgData[Population]&amp;TrendSheetStgData[Trend],Threshold[#All],4,FALSE)</f>
        <v>10</v>
      </c>
      <c r="L4500" s="5">
        <f>VLOOKUP(TrendSheetStgData[Population]&amp;TrendSheetStgData[Trend],Threshold[#All],5,FALSE)</f>
        <v>5</v>
      </c>
      <c r="M4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1" spans="1:13" x14ac:dyDescent="0.25">
      <c r="A4501" t="s">
        <v>118</v>
      </c>
      <c r="B4501" t="s">
        <v>118</v>
      </c>
      <c r="C4501" t="s">
        <v>78</v>
      </c>
      <c r="D4501" s="1" t="s">
        <v>98</v>
      </c>
      <c r="E4501" t="s">
        <v>93</v>
      </c>
      <c r="F4501" t="s">
        <v>19</v>
      </c>
      <c r="G4501">
        <v>8</v>
      </c>
      <c r="H4501">
        <v>4007.95</v>
      </c>
      <c r="I4501" s="5">
        <f>IFERROR(VLOOKUP(TrendSheetStgData[Population]&amp;TrendSheetStgData[Cost Basis]&amp;TrendSheetStgData[Period]&amp;TrendSheetStgData[Trend],TrendSheetPrdData[#All],9,FALSE),0)</f>
        <v>4007.95</v>
      </c>
      <c r="J4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1" s="5">
        <f>VLOOKUP(TrendSheetStgData[Population]&amp;TrendSheetStgData[Trend],Threshold[#All],4,FALSE)</f>
        <v>10</v>
      </c>
      <c r="L4501" s="5">
        <f>VLOOKUP(TrendSheetStgData[Population]&amp;TrendSheetStgData[Trend],Threshold[#All],5,FALSE)</f>
        <v>5</v>
      </c>
      <c r="M4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2" spans="1:13" x14ac:dyDescent="0.25">
      <c r="A4502" t="s">
        <v>118</v>
      </c>
      <c r="B4502" t="s">
        <v>118</v>
      </c>
      <c r="C4502" t="s">
        <v>78</v>
      </c>
      <c r="D4502" s="1" t="s">
        <v>99</v>
      </c>
      <c r="E4502" t="s">
        <v>93</v>
      </c>
      <c r="F4502" t="s">
        <v>19</v>
      </c>
      <c r="G4502">
        <v>8</v>
      </c>
      <c r="H4502">
        <v>3145.62</v>
      </c>
      <c r="I4502" s="5">
        <f>IFERROR(VLOOKUP(TrendSheetStgData[Population]&amp;TrendSheetStgData[Cost Basis]&amp;TrendSheetStgData[Period]&amp;TrendSheetStgData[Trend],TrendSheetPrdData[#All],9,FALSE),0)</f>
        <v>3145.62</v>
      </c>
      <c r="J4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2" s="5">
        <f>VLOOKUP(TrendSheetStgData[Population]&amp;TrendSheetStgData[Trend],Threshold[#All],4,FALSE)</f>
        <v>10</v>
      </c>
      <c r="L4502" s="5">
        <f>VLOOKUP(TrendSheetStgData[Population]&amp;TrendSheetStgData[Trend],Threshold[#All],5,FALSE)</f>
        <v>5</v>
      </c>
      <c r="M4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3" spans="1:13" x14ac:dyDescent="0.25">
      <c r="A4503" t="s">
        <v>118</v>
      </c>
      <c r="B4503" t="s">
        <v>118</v>
      </c>
      <c r="C4503" t="s">
        <v>78</v>
      </c>
      <c r="D4503" s="1" t="s">
        <v>100</v>
      </c>
      <c r="E4503" t="s">
        <v>93</v>
      </c>
      <c r="F4503" t="s">
        <v>19</v>
      </c>
      <c r="G4503">
        <v>8</v>
      </c>
      <c r="H4503">
        <v>1381.12</v>
      </c>
      <c r="I4503" s="5">
        <f>IFERROR(VLOOKUP(TrendSheetStgData[Population]&amp;TrendSheetStgData[Cost Basis]&amp;TrendSheetStgData[Period]&amp;TrendSheetStgData[Trend],TrendSheetPrdData[#All],9,FALSE),0)</f>
        <v>1381.12</v>
      </c>
      <c r="J4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3" s="5">
        <f>VLOOKUP(TrendSheetStgData[Population]&amp;TrendSheetStgData[Trend],Threshold[#All],4,FALSE)</f>
        <v>10</v>
      </c>
      <c r="L4503" s="5">
        <f>VLOOKUP(TrendSheetStgData[Population]&amp;TrendSheetStgData[Trend],Threshold[#All],5,FALSE)</f>
        <v>5</v>
      </c>
      <c r="M4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4" spans="1:13" x14ac:dyDescent="0.25">
      <c r="A4504" t="s">
        <v>118</v>
      </c>
      <c r="B4504" t="s">
        <v>118</v>
      </c>
      <c r="C4504" t="s">
        <v>78</v>
      </c>
      <c r="D4504" s="1" t="s">
        <v>101</v>
      </c>
      <c r="E4504" t="s">
        <v>93</v>
      </c>
      <c r="F4504" t="s">
        <v>19</v>
      </c>
      <c r="G4504">
        <v>8</v>
      </c>
      <c r="H4504">
        <v>2001.88</v>
      </c>
      <c r="I4504" s="5">
        <f>IFERROR(VLOOKUP(TrendSheetStgData[Population]&amp;TrendSheetStgData[Cost Basis]&amp;TrendSheetStgData[Period]&amp;TrendSheetStgData[Trend],TrendSheetPrdData[#All],9,FALSE),0)</f>
        <v>2001.88</v>
      </c>
      <c r="J4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4" s="5">
        <f>VLOOKUP(TrendSheetStgData[Population]&amp;TrendSheetStgData[Trend],Threshold[#All],4,FALSE)</f>
        <v>10</v>
      </c>
      <c r="L4504" s="5">
        <f>VLOOKUP(TrendSheetStgData[Population]&amp;TrendSheetStgData[Trend],Threshold[#All],5,FALSE)</f>
        <v>5</v>
      </c>
      <c r="M4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5" spans="1:13" x14ac:dyDescent="0.25">
      <c r="A4505" t="s">
        <v>118</v>
      </c>
      <c r="B4505" t="s">
        <v>118</v>
      </c>
      <c r="C4505" t="s">
        <v>78</v>
      </c>
      <c r="D4505" s="1" t="s">
        <v>102</v>
      </c>
      <c r="E4505" t="s">
        <v>93</v>
      </c>
      <c r="F4505" t="s">
        <v>19</v>
      </c>
      <c r="G4505">
        <v>8</v>
      </c>
      <c r="H4505">
        <v>5212.88</v>
      </c>
      <c r="I4505" s="5">
        <f>IFERROR(VLOOKUP(TrendSheetStgData[Population]&amp;TrendSheetStgData[Cost Basis]&amp;TrendSheetStgData[Period]&amp;TrendSheetStgData[Trend],TrendSheetPrdData[#All],9,FALSE),0)</f>
        <v>5212.88</v>
      </c>
      <c r="J4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5" s="5">
        <f>VLOOKUP(TrendSheetStgData[Population]&amp;TrendSheetStgData[Trend],Threshold[#All],4,FALSE)</f>
        <v>10</v>
      </c>
      <c r="L4505" s="5">
        <f>VLOOKUP(TrendSheetStgData[Population]&amp;TrendSheetStgData[Trend],Threshold[#All],5,FALSE)</f>
        <v>5</v>
      </c>
      <c r="M4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6" spans="1:13" x14ac:dyDescent="0.25">
      <c r="A4506" t="s">
        <v>118</v>
      </c>
      <c r="B4506" t="s">
        <v>118</v>
      </c>
      <c r="C4506" t="s">
        <v>78</v>
      </c>
      <c r="D4506" s="1" t="s">
        <v>103</v>
      </c>
      <c r="E4506" t="s">
        <v>93</v>
      </c>
      <c r="F4506" t="s">
        <v>19</v>
      </c>
      <c r="G4506">
        <v>8</v>
      </c>
      <c r="H4506">
        <v>1616.54</v>
      </c>
      <c r="I4506" s="5">
        <f>IFERROR(VLOOKUP(TrendSheetStgData[Population]&amp;TrendSheetStgData[Cost Basis]&amp;TrendSheetStgData[Period]&amp;TrendSheetStgData[Trend],TrendSheetPrdData[#All],9,FALSE),0)</f>
        <v>1616.54</v>
      </c>
      <c r="J4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6" s="5">
        <f>VLOOKUP(TrendSheetStgData[Population]&amp;TrendSheetStgData[Trend],Threshold[#All],4,FALSE)</f>
        <v>10</v>
      </c>
      <c r="L4506" s="5">
        <f>VLOOKUP(TrendSheetStgData[Population]&amp;TrendSheetStgData[Trend],Threshold[#All],5,FALSE)</f>
        <v>5</v>
      </c>
      <c r="M4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7" spans="1:13" x14ac:dyDescent="0.25">
      <c r="A4507" t="s">
        <v>118</v>
      </c>
      <c r="B4507" t="s">
        <v>118</v>
      </c>
      <c r="C4507" t="s">
        <v>78</v>
      </c>
      <c r="D4507" s="1" t="s">
        <v>104</v>
      </c>
      <c r="E4507" t="s">
        <v>93</v>
      </c>
      <c r="F4507" t="s">
        <v>19</v>
      </c>
      <c r="G4507">
        <v>8</v>
      </c>
      <c r="H4507">
        <v>3485.84</v>
      </c>
      <c r="I4507" s="5">
        <f>IFERROR(VLOOKUP(TrendSheetStgData[Population]&amp;TrendSheetStgData[Cost Basis]&amp;TrendSheetStgData[Period]&amp;TrendSheetStgData[Trend],TrendSheetPrdData[#All],9,FALSE),0)</f>
        <v>3485.84</v>
      </c>
      <c r="J4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7" s="5">
        <f>VLOOKUP(TrendSheetStgData[Population]&amp;TrendSheetStgData[Trend],Threshold[#All],4,FALSE)</f>
        <v>10</v>
      </c>
      <c r="L4507" s="5">
        <f>VLOOKUP(TrendSheetStgData[Population]&amp;TrendSheetStgData[Trend],Threshold[#All],5,FALSE)</f>
        <v>5</v>
      </c>
      <c r="M4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8" spans="1:13" x14ac:dyDescent="0.25">
      <c r="A4508" t="s">
        <v>118</v>
      </c>
      <c r="B4508" t="s">
        <v>118</v>
      </c>
      <c r="C4508" t="s">
        <v>78</v>
      </c>
      <c r="D4508" s="1" t="s">
        <v>105</v>
      </c>
      <c r="E4508" t="s">
        <v>93</v>
      </c>
      <c r="F4508" t="s">
        <v>19</v>
      </c>
      <c r="G4508">
        <v>8</v>
      </c>
      <c r="H4508">
        <v>4175.9799999999996</v>
      </c>
      <c r="I4508" s="5">
        <f>IFERROR(VLOOKUP(TrendSheetStgData[Population]&amp;TrendSheetStgData[Cost Basis]&amp;TrendSheetStgData[Period]&amp;TrendSheetStgData[Trend],TrendSheetPrdData[#All],9,FALSE),0)</f>
        <v>4175.9799999999996</v>
      </c>
      <c r="J4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8" s="5">
        <f>VLOOKUP(TrendSheetStgData[Population]&amp;TrendSheetStgData[Trend],Threshold[#All],4,FALSE)</f>
        <v>10</v>
      </c>
      <c r="L4508" s="5">
        <f>VLOOKUP(TrendSheetStgData[Population]&amp;TrendSheetStgData[Trend],Threshold[#All],5,FALSE)</f>
        <v>5</v>
      </c>
      <c r="M4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09" spans="1:13" x14ac:dyDescent="0.25">
      <c r="A4509" t="s">
        <v>118</v>
      </c>
      <c r="B4509" t="s">
        <v>118</v>
      </c>
      <c r="C4509" t="s">
        <v>78</v>
      </c>
      <c r="D4509" s="1" t="s">
        <v>106</v>
      </c>
      <c r="E4509" t="s">
        <v>93</v>
      </c>
      <c r="F4509" t="s">
        <v>19</v>
      </c>
      <c r="G4509">
        <v>8</v>
      </c>
      <c r="H4509">
        <v>1233.7</v>
      </c>
      <c r="I4509" s="5">
        <f>IFERROR(VLOOKUP(TrendSheetStgData[Population]&amp;TrendSheetStgData[Cost Basis]&amp;TrendSheetStgData[Period]&amp;TrendSheetStgData[Trend],TrendSheetPrdData[#All],9,FALSE),0)</f>
        <v>1233.7</v>
      </c>
      <c r="J4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09" s="5">
        <f>VLOOKUP(TrendSheetStgData[Population]&amp;TrendSheetStgData[Trend],Threshold[#All],4,FALSE)</f>
        <v>10</v>
      </c>
      <c r="L4509" s="5">
        <f>VLOOKUP(TrendSheetStgData[Population]&amp;TrendSheetStgData[Trend],Threshold[#All],5,FALSE)</f>
        <v>5</v>
      </c>
      <c r="M4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0" spans="1:13" x14ac:dyDescent="0.25">
      <c r="A4510" t="s">
        <v>118</v>
      </c>
      <c r="B4510" t="s">
        <v>118</v>
      </c>
      <c r="C4510" t="s">
        <v>78</v>
      </c>
      <c r="D4510" s="1" t="s">
        <v>107</v>
      </c>
      <c r="E4510" t="s">
        <v>93</v>
      </c>
      <c r="F4510" t="s">
        <v>19</v>
      </c>
      <c r="G4510">
        <v>8</v>
      </c>
      <c r="H4510">
        <v>3369.21</v>
      </c>
      <c r="I4510" s="5">
        <f>IFERROR(VLOOKUP(TrendSheetStgData[Population]&amp;TrendSheetStgData[Cost Basis]&amp;TrendSheetStgData[Period]&amp;TrendSheetStgData[Trend],TrendSheetPrdData[#All],9,FALSE),0)</f>
        <v>3369.21</v>
      </c>
      <c r="J4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0" s="5">
        <f>VLOOKUP(TrendSheetStgData[Population]&amp;TrendSheetStgData[Trend],Threshold[#All],4,FALSE)</f>
        <v>10</v>
      </c>
      <c r="L4510" s="5">
        <f>VLOOKUP(TrendSheetStgData[Population]&amp;TrendSheetStgData[Trend],Threshold[#All],5,FALSE)</f>
        <v>5</v>
      </c>
      <c r="M4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1" spans="1:13" x14ac:dyDescent="0.25">
      <c r="A4511" t="s">
        <v>118</v>
      </c>
      <c r="B4511" t="s">
        <v>118</v>
      </c>
      <c r="C4511" t="s">
        <v>78</v>
      </c>
      <c r="D4511" s="1" t="s">
        <v>108</v>
      </c>
      <c r="E4511" t="s">
        <v>93</v>
      </c>
      <c r="F4511" t="s">
        <v>19</v>
      </c>
      <c r="G4511">
        <v>8</v>
      </c>
      <c r="H4511">
        <v>3546.11</v>
      </c>
      <c r="I4511" s="5">
        <f>IFERROR(VLOOKUP(TrendSheetStgData[Population]&amp;TrendSheetStgData[Cost Basis]&amp;TrendSheetStgData[Period]&amp;TrendSheetStgData[Trend],TrendSheetPrdData[#All],9,FALSE),0)</f>
        <v>3546.11</v>
      </c>
      <c r="J4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1" s="5">
        <f>VLOOKUP(TrendSheetStgData[Population]&amp;TrendSheetStgData[Trend],Threshold[#All],4,FALSE)</f>
        <v>10</v>
      </c>
      <c r="L4511" s="5">
        <f>VLOOKUP(TrendSheetStgData[Population]&amp;TrendSheetStgData[Trend],Threshold[#All],5,FALSE)</f>
        <v>5</v>
      </c>
      <c r="M4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2" spans="1:13" x14ac:dyDescent="0.25">
      <c r="A4512" t="s">
        <v>118</v>
      </c>
      <c r="B4512" t="s">
        <v>118</v>
      </c>
      <c r="C4512" t="s">
        <v>78</v>
      </c>
      <c r="D4512" s="1" t="s">
        <v>109</v>
      </c>
      <c r="E4512" t="s">
        <v>93</v>
      </c>
      <c r="F4512" t="s">
        <v>19</v>
      </c>
      <c r="G4512">
        <v>8</v>
      </c>
      <c r="H4512">
        <v>425.07</v>
      </c>
      <c r="I4512" s="5">
        <f>IFERROR(VLOOKUP(TrendSheetStgData[Population]&amp;TrendSheetStgData[Cost Basis]&amp;TrendSheetStgData[Period]&amp;TrendSheetStgData[Trend],TrendSheetPrdData[#All],9,FALSE),0)</f>
        <v>425.07</v>
      </c>
      <c r="J4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2" s="5">
        <f>VLOOKUP(TrendSheetStgData[Population]&amp;TrendSheetStgData[Trend],Threshold[#All],4,FALSE)</f>
        <v>10</v>
      </c>
      <c r="L4512" s="5">
        <f>VLOOKUP(TrendSheetStgData[Population]&amp;TrendSheetStgData[Trend],Threshold[#All],5,FALSE)</f>
        <v>5</v>
      </c>
      <c r="M4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3" spans="1:13" x14ac:dyDescent="0.25">
      <c r="A4513" t="s">
        <v>118</v>
      </c>
      <c r="B4513" t="s">
        <v>118</v>
      </c>
      <c r="C4513" t="s">
        <v>78</v>
      </c>
      <c r="D4513" s="1" t="s">
        <v>110</v>
      </c>
      <c r="E4513" t="s">
        <v>93</v>
      </c>
      <c r="F4513" t="s">
        <v>19</v>
      </c>
      <c r="G4513">
        <v>8</v>
      </c>
      <c r="H4513">
        <v>0</v>
      </c>
      <c r="I4513" s="5">
        <f>IFERROR(VLOOKUP(TrendSheetStgData[Population]&amp;TrendSheetStgData[Cost Basis]&amp;TrendSheetStgData[Period]&amp;TrendSheetStgData[Trend],TrendSheetPrdData[#All],9,FALSE),0)</f>
        <v>0</v>
      </c>
      <c r="J4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3" s="5">
        <f>VLOOKUP(TrendSheetStgData[Population]&amp;TrendSheetStgData[Trend],Threshold[#All],4,FALSE)</f>
        <v>10</v>
      </c>
      <c r="L4513" s="5">
        <f>VLOOKUP(TrendSheetStgData[Population]&amp;TrendSheetStgData[Trend],Threshold[#All],5,FALSE)</f>
        <v>5</v>
      </c>
      <c r="M4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4" spans="1:13" x14ac:dyDescent="0.25">
      <c r="A4514" t="s">
        <v>118</v>
      </c>
      <c r="B4514" t="s">
        <v>118</v>
      </c>
      <c r="C4514" t="s">
        <v>78</v>
      </c>
      <c r="D4514" s="1" t="s">
        <v>111</v>
      </c>
      <c r="E4514" t="s">
        <v>93</v>
      </c>
      <c r="F4514" t="s">
        <v>19</v>
      </c>
      <c r="G4514">
        <v>8</v>
      </c>
      <c r="H4514">
        <v>3056.74</v>
      </c>
      <c r="I4514" s="5">
        <f>IFERROR(VLOOKUP(TrendSheetStgData[Population]&amp;TrendSheetStgData[Cost Basis]&amp;TrendSheetStgData[Period]&amp;TrendSheetStgData[Trend],TrendSheetPrdData[#All],9,FALSE),0)</f>
        <v>3056.74</v>
      </c>
      <c r="J4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4" s="5">
        <f>VLOOKUP(TrendSheetStgData[Population]&amp;TrendSheetStgData[Trend],Threshold[#All],4,FALSE)</f>
        <v>10</v>
      </c>
      <c r="L4514" s="5">
        <f>VLOOKUP(TrendSheetStgData[Population]&amp;TrendSheetStgData[Trend],Threshold[#All],5,FALSE)</f>
        <v>5</v>
      </c>
      <c r="M4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5" spans="1:13" x14ac:dyDescent="0.25">
      <c r="A4515" t="s">
        <v>118</v>
      </c>
      <c r="B4515" t="s">
        <v>118</v>
      </c>
      <c r="C4515" t="s">
        <v>78</v>
      </c>
      <c r="D4515" s="1" t="s">
        <v>112</v>
      </c>
      <c r="E4515" t="s">
        <v>113</v>
      </c>
      <c r="F4515" t="s">
        <v>19</v>
      </c>
      <c r="G4515">
        <v>8</v>
      </c>
      <c r="H4515">
        <v>2065.5100000000002</v>
      </c>
      <c r="I4515" s="5">
        <f>IFERROR(VLOOKUP(TrendSheetStgData[Population]&amp;TrendSheetStgData[Cost Basis]&amp;TrendSheetStgData[Period]&amp;TrendSheetStgData[Trend],TrendSheetPrdData[#All],9,FALSE),0)</f>
        <v>190.44</v>
      </c>
      <c r="J4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984.59882377651763</v>
      </c>
      <c r="K4515" s="5">
        <f>VLOOKUP(TrendSheetStgData[Population]&amp;TrendSheetStgData[Trend],Threshold[#All],4,FALSE)</f>
        <v>10</v>
      </c>
      <c r="L4515" s="5">
        <f>VLOOKUP(TrendSheetStgData[Population]&amp;TrendSheetStgData[Trend],Threshold[#All],5,FALSE)</f>
        <v>5</v>
      </c>
      <c r="M4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16" spans="1:13" x14ac:dyDescent="0.25">
      <c r="A4516" t="s">
        <v>118</v>
      </c>
      <c r="B4516" t="s">
        <v>118</v>
      </c>
      <c r="C4516" t="s">
        <v>78</v>
      </c>
      <c r="D4516" s="1" t="s">
        <v>114</v>
      </c>
      <c r="E4516" t="s">
        <v>113</v>
      </c>
      <c r="F4516" t="s">
        <v>19</v>
      </c>
      <c r="G4516">
        <v>8</v>
      </c>
      <c r="H4516">
        <v>4511.92</v>
      </c>
      <c r="I4516" s="5">
        <f>IFERROR(VLOOKUP(TrendSheetStgData[Population]&amp;TrendSheetStgData[Cost Basis]&amp;TrendSheetStgData[Period]&amp;TrendSheetStgData[Trend],TrendSheetPrdData[#All],9,FALSE),0)</f>
        <v>0</v>
      </c>
      <c r="J4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516" s="5">
        <f>VLOOKUP(TrendSheetStgData[Population]&amp;TrendSheetStgData[Trend],Threshold[#All],4,FALSE)</f>
        <v>10</v>
      </c>
      <c r="L4516" s="5">
        <f>VLOOKUP(TrendSheetStgData[Population]&amp;TrendSheetStgData[Trend],Threshold[#All],5,FALSE)</f>
        <v>5</v>
      </c>
      <c r="M4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17" spans="1:13" x14ac:dyDescent="0.25">
      <c r="A4517" t="s">
        <v>118</v>
      </c>
      <c r="B4517" t="s">
        <v>118</v>
      </c>
      <c r="C4517" t="s">
        <v>78</v>
      </c>
      <c r="D4517" s="1" t="s">
        <v>92</v>
      </c>
      <c r="E4517" t="s">
        <v>93</v>
      </c>
      <c r="F4517" t="s">
        <v>20</v>
      </c>
      <c r="G4517">
        <v>9</v>
      </c>
      <c r="H4517">
        <v>31</v>
      </c>
      <c r="I4517" s="5">
        <f>IFERROR(VLOOKUP(TrendSheetStgData[Population]&amp;TrendSheetStgData[Cost Basis]&amp;TrendSheetStgData[Period]&amp;TrendSheetStgData[Trend],TrendSheetPrdData[#All],9,FALSE),0)</f>
        <v>31</v>
      </c>
      <c r="J4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7" s="5">
        <f>VLOOKUP(TrendSheetStgData[Population]&amp;TrendSheetStgData[Trend],Threshold[#All],4,FALSE)</f>
        <v>10</v>
      </c>
      <c r="L4517" s="5">
        <f>VLOOKUP(TrendSheetStgData[Population]&amp;TrendSheetStgData[Trend],Threshold[#All],5,FALSE)</f>
        <v>5</v>
      </c>
      <c r="M4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8" spans="1:13" x14ac:dyDescent="0.25">
      <c r="A4518" t="s">
        <v>118</v>
      </c>
      <c r="B4518" t="s">
        <v>118</v>
      </c>
      <c r="C4518" t="s">
        <v>78</v>
      </c>
      <c r="D4518" s="1" t="s">
        <v>94</v>
      </c>
      <c r="E4518" t="s">
        <v>93</v>
      </c>
      <c r="F4518" t="s">
        <v>20</v>
      </c>
      <c r="G4518">
        <v>9</v>
      </c>
      <c r="H4518">
        <v>24</v>
      </c>
      <c r="I4518" s="5">
        <f>IFERROR(VLOOKUP(TrendSheetStgData[Population]&amp;TrendSheetStgData[Cost Basis]&amp;TrendSheetStgData[Period]&amp;TrendSheetStgData[Trend],TrendSheetPrdData[#All],9,FALSE),0)</f>
        <v>24</v>
      </c>
      <c r="J4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8" s="5">
        <f>VLOOKUP(TrendSheetStgData[Population]&amp;TrendSheetStgData[Trend],Threshold[#All],4,FALSE)</f>
        <v>10</v>
      </c>
      <c r="L4518" s="5">
        <f>VLOOKUP(TrendSheetStgData[Population]&amp;TrendSheetStgData[Trend],Threshold[#All],5,FALSE)</f>
        <v>5</v>
      </c>
      <c r="M4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19" spans="1:13" x14ac:dyDescent="0.25">
      <c r="A4519" t="s">
        <v>118</v>
      </c>
      <c r="B4519" t="s">
        <v>118</v>
      </c>
      <c r="C4519" t="s">
        <v>78</v>
      </c>
      <c r="D4519" s="1" t="s">
        <v>95</v>
      </c>
      <c r="E4519" t="s">
        <v>93</v>
      </c>
      <c r="F4519" t="s">
        <v>20</v>
      </c>
      <c r="G4519">
        <v>9</v>
      </c>
      <c r="H4519">
        <v>40</v>
      </c>
      <c r="I4519" s="5">
        <f>IFERROR(VLOOKUP(TrendSheetStgData[Population]&amp;TrendSheetStgData[Cost Basis]&amp;TrendSheetStgData[Period]&amp;TrendSheetStgData[Trend],TrendSheetPrdData[#All],9,FALSE),0)</f>
        <v>40</v>
      </c>
      <c r="J4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19" s="5">
        <f>VLOOKUP(TrendSheetStgData[Population]&amp;TrendSheetStgData[Trend],Threshold[#All],4,FALSE)</f>
        <v>10</v>
      </c>
      <c r="L4519" s="5">
        <f>VLOOKUP(TrendSheetStgData[Population]&amp;TrendSheetStgData[Trend],Threshold[#All],5,FALSE)</f>
        <v>5</v>
      </c>
      <c r="M4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0" spans="1:13" x14ac:dyDescent="0.25">
      <c r="A4520" t="s">
        <v>118</v>
      </c>
      <c r="B4520" t="s">
        <v>118</v>
      </c>
      <c r="C4520" t="s">
        <v>78</v>
      </c>
      <c r="D4520" s="1" t="s">
        <v>96</v>
      </c>
      <c r="E4520" t="s">
        <v>93</v>
      </c>
      <c r="F4520" t="s">
        <v>20</v>
      </c>
      <c r="G4520">
        <v>9</v>
      </c>
      <c r="H4520">
        <v>32</v>
      </c>
      <c r="I4520" s="5">
        <f>IFERROR(VLOOKUP(TrendSheetStgData[Population]&amp;TrendSheetStgData[Cost Basis]&amp;TrendSheetStgData[Period]&amp;TrendSheetStgData[Trend],TrendSheetPrdData[#All],9,FALSE),0)</f>
        <v>32</v>
      </c>
      <c r="J4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0" s="5">
        <f>VLOOKUP(TrendSheetStgData[Population]&amp;TrendSheetStgData[Trend],Threshold[#All],4,FALSE)</f>
        <v>10</v>
      </c>
      <c r="L4520" s="5">
        <f>VLOOKUP(TrendSheetStgData[Population]&amp;TrendSheetStgData[Trend],Threshold[#All],5,FALSE)</f>
        <v>5</v>
      </c>
      <c r="M4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1" spans="1:13" x14ac:dyDescent="0.25">
      <c r="A4521" t="s">
        <v>118</v>
      </c>
      <c r="B4521" t="s">
        <v>118</v>
      </c>
      <c r="C4521" t="s">
        <v>78</v>
      </c>
      <c r="D4521" s="1" t="s">
        <v>97</v>
      </c>
      <c r="E4521" t="s">
        <v>93</v>
      </c>
      <c r="F4521" t="s">
        <v>20</v>
      </c>
      <c r="G4521">
        <v>9</v>
      </c>
      <c r="H4521">
        <v>30</v>
      </c>
      <c r="I4521" s="5">
        <f>IFERROR(VLOOKUP(TrendSheetStgData[Population]&amp;TrendSheetStgData[Cost Basis]&amp;TrendSheetStgData[Period]&amp;TrendSheetStgData[Trend],TrendSheetPrdData[#All],9,FALSE),0)</f>
        <v>30</v>
      </c>
      <c r="J4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1" s="5">
        <f>VLOOKUP(TrendSheetStgData[Population]&amp;TrendSheetStgData[Trend],Threshold[#All],4,FALSE)</f>
        <v>10</v>
      </c>
      <c r="L4521" s="5">
        <f>VLOOKUP(TrendSheetStgData[Population]&amp;TrendSheetStgData[Trend],Threshold[#All],5,FALSE)</f>
        <v>5</v>
      </c>
      <c r="M4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2" spans="1:13" x14ac:dyDescent="0.25">
      <c r="A4522" t="s">
        <v>118</v>
      </c>
      <c r="B4522" t="s">
        <v>118</v>
      </c>
      <c r="C4522" t="s">
        <v>78</v>
      </c>
      <c r="D4522" s="1" t="s">
        <v>98</v>
      </c>
      <c r="E4522" t="s">
        <v>93</v>
      </c>
      <c r="F4522" t="s">
        <v>20</v>
      </c>
      <c r="G4522">
        <v>9</v>
      </c>
      <c r="H4522">
        <v>38</v>
      </c>
      <c r="I4522" s="5">
        <f>IFERROR(VLOOKUP(TrendSheetStgData[Population]&amp;TrendSheetStgData[Cost Basis]&amp;TrendSheetStgData[Period]&amp;TrendSheetStgData[Trend],TrendSheetPrdData[#All],9,FALSE),0)</f>
        <v>38</v>
      </c>
      <c r="J4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2" s="5">
        <f>VLOOKUP(TrendSheetStgData[Population]&amp;TrendSheetStgData[Trend],Threshold[#All],4,FALSE)</f>
        <v>10</v>
      </c>
      <c r="L4522" s="5">
        <f>VLOOKUP(TrendSheetStgData[Population]&amp;TrendSheetStgData[Trend],Threshold[#All],5,FALSE)</f>
        <v>5</v>
      </c>
      <c r="M4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3" spans="1:13" x14ac:dyDescent="0.25">
      <c r="A4523" t="s">
        <v>118</v>
      </c>
      <c r="B4523" t="s">
        <v>118</v>
      </c>
      <c r="C4523" t="s">
        <v>78</v>
      </c>
      <c r="D4523" s="1" t="s">
        <v>99</v>
      </c>
      <c r="E4523" t="s">
        <v>93</v>
      </c>
      <c r="F4523" t="s">
        <v>20</v>
      </c>
      <c r="G4523">
        <v>9</v>
      </c>
      <c r="H4523">
        <v>23</v>
      </c>
      <c r="I4523" s="5">
        <f>IFERROR(VLOOKUP(TrendSheetStgData[Population]&amp;TrendSheetStgData[Cost Basis]&amp;TrendSheetStgData[Period]&amp;TrendSheetStgData[Trend],TrendSheetPrdData[#All],9,FALSE),0)</f>
        <v>23</v>
      </c>
      <c r="J4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3" s="5">
        <f>VLOOKUP(TrendSheetStgData[Population]&amp;TrendSheetStgData[Trend],Threshold[#All],4,FALSE)</f>
        <v>10</v>
      </c>
      <c r="L4523" s="5">
        <f>VLOOKUP(TrendSheetStgData[Population]&amp;TrendSheetStgData[Trend],Threshold[#All],5,FALSE)</f>
        <v>5</v>
      </c>
      <c r="M4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4" spans="1:13" x14ac:dyDescent="0.25">
      <c r="A4524" t="s">
        <v>118</v>
      </c>
      <c r="B4524" t="s">
        <v>118</v>
      </c>
      <c r="C4524" t="s">
        <v>78</v>
      </c>
      <c r="D4524" s="1" t="s">
        <v>100</v>
      </c>
      <c r="E4524" t="s">
        <v>93</v>
      </c>
      <c r="F4524" t="s">
        <v>20</v>
      </c>
      <c r="G4524">
        <v>9</v>
      </c>
      <c r="H4524">
        <v>31</v>
      </c>
      <c r="I4524" s="5">
        <f>IFERROR(VLOOKUP(TrendSheetStgData[Population]&amp;TrendSheetStgData[Cost Basis]&amp;TrendSheetStgData[Period]&amp;TrendSheetStgData[Trend],TrendSheetPrdData[#All],9,FALSE),0)</f>
        <v>31</v>
      </c>
      <c r="J4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4" s="5">
        <f>VLOOKUP(TrendSheetStgData[Population]&amp;TrendSheetStgData[Trend],Threshold[#All],4,FALSE)</f>
        <v>10</v>
      </c>
      <c r="L4524" s="5">
        <f>VLOOKUP(TrendSheetStgData[Population]&amp;TrendSheetStgData[Trend],Threshold[#All],5,FALSE)</f>
        <v>5</v>
      </c>
      <c r="M4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5" spans="1:13" x14ac:dyDescent="0.25">
      <c r="A4525" t="s">
        <v>118</v>
      </c>
      <c r="B4525" t="s">
        <v>118</v>
      </c>
      <c r="C4525" t="s">
        <v>78</v>
      </c>
      <c r="D4525" s="1" t="s">
        <v>101</v>
      </c>
      <c r="E4525" t="s">
        <v>93</v>
      </c>
      <c r="F4525" t="s">
        <v>20</v>
      </c>
      <c r="G4525">
        <v>9</v>
      </c>
      <c r="H4525">
        <v>47</v>
      </c>
      <c r="I4525" s="5">
        <f>IFERROR(VLOOKUP(TrendSheetStgData[Population]&amp;TrendSheetStgData[Cost Basis]&amp;TrendSheetStgData[Period]&amp;TrendSheetStgData[Trend],TrendSheetPrdData[#All],9,FALSE),0)</f>
        <v>47</v>
      </c>
      <c r="J4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5" s="5">
        <f>VLOOKUP(TrendSheetStgData[Population]&amp;TrendSheetStgData[Trend],Threshold[#All],4,FALSE)</f>
        <v>10</v>
      </c>
      <c r="L4525" s="5">
        <f>VLOOKUP(TrendSheetStgData[Population]&amp;TrendSheetStgData[Trend],Threshold[#All],5,FALSE)</f>
        <v>5</v>
      </c>
      <c r="M4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6" spans="1:13" x14ac:dyDescent="0.25">
      <c r="A4526" t="s">
        <v>118</v>
      </c>
      <c r="B4526" t="s">
        <v>118</v>
      </c>
      <c r="C4526" t="s">
        <v>78</v>
      </c>
      <c r="D4526" s="1" t="s">
        <v>102</v>
      </c>
      <c r="E4526" t="s">
        <v>93</v>
      </c>
      <c r="F4526" t="s">
        <v>20</v>
      </c>
      <c r="G4526">
        <v>9</v>
      </c>
      <c r="H4526">
        <v>53</v>
      </c>
      <c r="I4526" s="5">
        <f>IFERROR(VLOOKUP(TrendSheetStgData[Population]&amp;TrendSheetStgData[Cost Basis]&amp;TrendSheetStgData[Period]&amp;TrendSheetStgData[Trend],TrendSheetPrdData[#All],9,FALSE),0)</f>
        <v>53</v>
      </c>
      <c r="J4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6" s="5">
        <f>VLOOKUP(TrendSheetStgData[Population]&amp;TrendSheetStgData[Trend],Threshold[#All],4,FALSE)</f>
        <v>10</v>
      </c>
      <c r="L4526" s="5">
        <f>VLOOKUP(TrendSheetStgData[Population]&amp;TrendSheetStgData[Trend],Threshold[#All],5,FALSE)</f>
        <v>5</v>
      </c>
      <c r="M4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7" spans="1:13" x14ac:dyDescent="0.25">
      <c r="A4527" t="s">
        <v>118</v>
      </c>
      <c r="B4527" t="s">
        <v>118</v>
      </c>
      <c r="C4527" t="s">
        <v>78</v>
      </c>
      <c r="D4527" s="1" t="s">
        <v>103</v>
      </c>
      <c r="E4527" t="s">
        <v>93</v>
      </c>
      <c r="F4527" t="s">
        <v>20</v>
      </c>
      <c r="G4527">
        <v>9</v>
      </c>
      <c r="H4527">
        <v>15</v>
      </c>
      <c r="I4527" s="5">
        <f>IFERROR(VLOOKUP(TrendSheetStgData[Population]&amp;TrendSheetStgData[Cost Basis]&amp;TrendSheetStgData[Period]&amp;TrendSheetStgData[Trend],TrendSheetPrdData[#All],9,FALSE),0)</f>
        <v>15</v>
      </c>
      <c r="J4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7" s="5">
        <f>VLOOKUP(TrendSheetStgData[Population]&amp;TrendSheetStgData[Trend],Threshold[#All],4,FALSE)</f>
        <v>10</v>
      </c>
      <c r="L4527" s="5">
        <f>VLOOKUP(TrendSheetStgData[Population]&amp;TrendSheetStgData[Trend],Threshold[#All],5,FALSE)</f>
        <v>5</v>
      </c>
      <c r="M4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8" spans="1:13" x14ac:dyDescent="0.25">
      <c r="A4528" t="s">
        <v>118</v>
      </c>
      <c r="B4528" t="s">
        <v>118</v>
      </c>
      <c r="C4528" t="s">
        <v>78</v>
      </c>
      <c r="D4528" s="1" t="s">
        <v>104</v>
      </c>
      <c r="E4528" t="s">
        <v>93</v>
      </c>
      <c r="F4528" t="s">
        <v>20</v>
      </c>
      <c r="G4528">
        <v>9</v>
      </c>
      <c r="H4528">
        <v>45</v>
      </c>
      <c r="I4528" s="5">
        <f>IFERROR(VLOOKUP(TrendSheetStgData[Population]&amp;TrendSheetStgData[Cost Basis]&amp;TrendSheetStgData[Period]&amp;TrendSheetStgData[Trend],TrendSheetPrdData[#All],9,FALSE),0)</f>
        <v>45</v>
      </c>
      <c r="J4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8" s="5">
        <f>VLOOKUP(TrendSheetStgData[Population]&amp;TrendSheetStgData[Trend],Threshold[#All],4,FALSE)</f>
        <v>10</v>
      </c>
      <c r="L4528" s="5">
        <f>VLOOKUP(TrendSheetStgData[Population]&amp;TrendSheetStgData[Trend],Threshold[#All],5,FALSE)</f>
        <v>5</v>
      </c>
      <c r="M4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29" spans="1:13" x14ac:dyDescent="0.25">
      <c r="A4529" t="s">
        <v>118</v>
      </c>
      <c r="B4529" t="s">
        <v>118</v>
      </c>
      <c r="C4529" t="s">
        <v>78</v>
      </c>
      <c r="D4529" s="1" t="s">
        <v>105</v>
      </c>
      <c r="E4529" t="s">
        <v>93</v>
      </c>
      <c r="F4529" t="s">
        <v>20</v>
      </c>
      <c r="G4529">
        <v>9</v>
      </c>
      <c r="H4529">
        <v>52</v>
      </c>
      <c r="I4529" s="5">
        <f>IFERROR(VLOOKUP(TrendSheetStgData[Population]&amp;TrendSheetStgData[Cost Basis]&amp;TrendSheetStgData[Period]&amp;TrendSheetStgData[Trend],TrendSheetPrdData[#All],9,FALSE),0)</f>
        <v>52</v>
      </c>
      <c r="J4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29" s="5">
        <f>VLOOKUP(TrendSheetStgData[Population]&amp;TrendSheetStgData[Trend],Threshold[#All],4,FALSE)</f>
        <v>10</v>
      </c>
      <c r="L4529" s="5">
        <f>VLOOKUP(TrendSheetStgData[Population]&amp;TrendSheetStgData[Trend],Threshold[#All],5,FALSE)</f>
        <v>5</v>
      </c>
      <c r="M4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0" spans="1:13" x14ac:dyDescent="0.25">
      <c r="A4530" t="s">
        <v>118</v>
      </c>
      <c r="B4530" t="s">
        <v>118</v>
      </c>
      <c r="C4530" t="s">
        <v>78</v>
      </c>
      <c r="D4530" s="1" t="s">
        <v>106</v>
      </c>
      <c r="E4530" t="s">
        <v>93</v>
      </c>
      <c r="F4530" t="s">
        <v>20</v>
      </c>
      <c r="G4530">
        <v>9</v>
      </c>
      <c r="H4530">
        <v>22</v>
      </c>
      <c r="I4530" s="5">
        <f>IFERROR(VLOOKUP(TrendSheetStgData[Population]&amp;TrendSheetStgData[Cost Basis]&amp;TrendSheetStgData[Period]&amp;TrendSheetStgData[Trend],TrendSheetPrdData[#All],9,FALSE),0)</f>
        <v>22</v>
      </c>
      <c r="J4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0" s="5">
        <f>VLOOKUP(TrendSheetStgData[Population]&amp;TrendSheetStgData[Trend],Threshold[#All],4,FALSE)</f>
        <v>10</v>
      </c>
      <c r="L4530" s="5">
        <f>VLOOKUP(TrendSheetStgData[Population]&amp;TrendSheetStgData[Trend],Threshold[#All],5,FALSE)</f>
        <v>5</v>
      </c>
      <c r="M4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1" spans="1:13" x14ac:dyDescent="0.25">
      <c r="A4531" t="s">
        <v>118</v>
      </c>
      <c r="B4531" t="s">
        <v>118</v>
      </c>
      <c r="C4531" t="s">
        <v>78</v>
      </c>
      <c r="D4531" s="1" t="s">
        <v>107</v>
      </c>
      <c r="E4531" t="s">
        <v>93</v>
      </c>
      <c r="F4531" t="s">
        <v>20</v>
      </c>
      <c r="G4531">
        <v>9</v>
      </c>
      <c r="H4531">
        <v>22</v>
      </c>
      <c r="I4531" s="5">
        <f>IFERROR(VLOOKUP(TrendSheetStgData[Population]&amp;TrendSheetStgData[Cost Basis]&amp;TrendSheetStgData[Period]&amp;TrendSheetStgData[Trend],TrendSheetPrdData[#All],9,FALSE),0)</f>
        <v>22</v>
      </c>
      <c r="J4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1" s="5">
        <f>VLOOKUP(TrendSheetStgData[Population]&amp;TrendSheetStgData[Trend],Threshold[#All],4,FALSE)</f>
        <v>10</v>
      </c>
      <c r="L4531" s="5">
        <f>VLOOKUP(TrendSheetStgData[Population]&amp;TrendSheetStgData[Trend],Threshold[#All],5,FALSE)</f>
        <v>5</v>
      </c>
      <c r="M4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2" spans="1:13" x14ac:dyDescent="0.25">
      <c r="A4532" t="s">
        <v>118</v>
      </c>
      <c r="B4532" t="s">
        <v>118</v>
      </c>
      <c r="C4532" t="s">
        <v>78</v>
      </c>
      <c r="D4532" s="1" t="s">
        <v>108</v>
      </c>
      <c r="E4532" t="s">
        <v>93</v>
      </c>
      <c r="F4532" t="s">
        <v>20</v>
      </c>
      <c r="G4532">
        <v>9</v>
      </c>
      <c r="H4532">
        <v>14</v>
      </c>
      <c r="I4532" s="5">
        <f>IFERROR(VLOOKUP(TrendSheetStgData[Population]&amp;TrendSheetStgData[Cost Basis]&amp;TrendSheetStgData[Period]&amp;TrendSheetStgData[Trend],TrendSheetPrdData[#All],9,FALSE),0)</f>
        <v>14</v>
      </c>
      <c r="J4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2" s="5">
        <f>VLOOKUP(TrendSheetStgData[Population]&amp;TrendSheetStgData[Trend],Threshold[#All],4,FALSE)</f>
        <v>10</v>
      </c>
      <c r="L4532" s="5">
        <f>VLOOKUP(TrendSheetStgData[Population]&amp;TrendSheetStgData[Trend],Threshold[#All],5,FALSE)</f>
        <v>5</v>
      </c>
      <c r="M4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3" spans="1:13" x14ac:dyDescent="0.25">
      <c r="A4533" t="s">
        <v>118</v>
      </c>
      <c r="B4533" t="s">
        <v>118</v>
      </c>
      <c r="C4533" t="s">
        <v>78</v>
      </c>
      <c r="D4533" s="1" t="s">
        <v>109</v>
      </c>
      <c r="E4533" t="s">
        <v>93</v>
      </c>
      <c r="F4533" t="s">
        <v>20</v>
      </c>
      <c r="G4533">
        <v>9</v>
      </c>
      <c r="H4533">
        <v>25</v>
      </c>
      <c r="I4533" s="5">
        <f>IFERROR(VLOOKUP(TrendSheetStgData[Population]&amp;TrendSheetStgData[Cost Basis]&amp;TrendSheetStgData[Period]&amp;TrendSheetStgData[Trend],TrendSheetPrdData[#All],9,FALSE),0)</f>
        <v>25</v>
      </c>
      <c r="J4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3" s="5">
        <f>VLOOKUP(TrendSheetStgData[Population]&amp;TrendSheetStgData[Trend],Threshold[#All],4,FALSE)</f>
        <v>10</v>
      </c>
      <c r="L4533" s="5">
        <f>VLOOKUP(TrendSheetStgData[Population]&amp;TrendSheetStgData[Trend],Threshold[#All],5,FALSE)</f>
        <v>5</v>
      </c>
      <c r="M4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4" spans="1:13" x14ac:dyDescent="0.25">
      <c r="A4534" t="s">
        <v>118</v>
      </c>
      <c r="B4534" t="s">
        <v>118</v>
      </c>
      <c r="C4534" t="s">
        <v>78</v>
      </c>
      <c r="D4534" s="1" t="s">
        <v>110</v>
      </c>
      <c r="E4534" t="s">
        <v>93</v>
      </c>
      <c r="F4534" t="s">
        <v>20</v>
      </c>
      <c r="G4534">
        <v>9</v>
      </c>
      <c r="H4534">
        <v>0</v>
      </c>
      <c r="I4534" s="5">
        <f>IFERROR(VLOOKUP(TrendSheetStgData[Population]&amp;TrendSheetStgData[Cost Basis]&amp;TrendSheetStgData[Period]&amp;TrendSheetStgData[Trend],TrendSheetPrdData[#All],9,FALSE),0)</f>
        <v>0</v>
      </c>
      <c r="J4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4" s="5">
        <f>VLOOKUP(TrendSheetStgData[Population]&amp;TrendSheetStgData[Trend],Threshold[#All],4,FALSE)</f>
        <v>10</v>
      </c>
      <c r="L4534" s="5">
        <f>VLOOKUP(TrendSheetStgData[Population]&amp;TrendSheetStgData[Trend],Threshold[#All],5,FALSE)</f>
        <v>5</v>
      </c>
      <c r="M4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5" spans="1:13" x14ac:dyDescent="0.25">
      <c r="A4535" t="s">
        <v>118</v>
      </c>
      <c r="B4535" t="s">
        <v>118</v>
      </c>
      <c r="C4535" t="s">
        <v>78</v>
      </c>
      <c r="D4535" s="1" t="s">
        <v>111</v>
      </c>
      <c r="E4535" t="s">
        <v>93</v>
      </c>
      <c r="F4535" t="s">
        <v>20</v>
      </c>
      <c r="G4535">
        <v>9</v>
      </c>
      <c r="H4535">
        <v>67</v>
      </c>
      <c r="I4535" s="5">
        <f>IFERROR(VLOOKUP(TrendSheetStgData[Population]&amp;TrendSheetStgData[Cost Basis]&amp;TrendSheetStgData[Period]&amp;TrendSheetStgData[Trend],TrendSheetPrdData[#All],9,FALSE),0)</f>
        <v>67</v>
      </c>
      <c r="J4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5" s="5">
        <f>VLOOKUP(TrendSheetStgData[Population]&amp;TrendSheetStgData[Trend],Threshold[#All],4,FALSE)</f>
        <v>10</v>
      </c>
      <c r="L4535" s="5">
        <f>VLOOKUP(TrendSheetStgData[Population]&amp;TrendSheetStgData[Trend],Threshold[#All],5,FALSE)</f>
        <v>5</v>
      </c>
      <c r="M4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6" spans="1:13" x14ac:dyDescent="0.25">
      <c r="A4536" t="s">
        <v>118</v>
      </c>
      <c r="B4536" t="s">
        <v>118</v>
      </c>
      <c r="C4536" t="s">
        <v>78</v>
      </c>
      <c r="D4536" s="1" t="s">
        <v>112</v>
      </c>
      <c r="E4536" t="s">
        <v>113</v>
      </c>
      <c r="F4536" t="s">
        <v>20</v>
      </c>
      <c r="G4536">
        <v>9</v>
      </c>
      <c r="H4536">
        <v>17</v>
      </c>
      <c r="I4536" s="5">
        <f>IFERROR(VLOOKUP(TrendSheetStgData[Population]&amp;TrendSheetStgData[Cost Basis]&amp;TrendSheetStgData[Period]&amp;TrendSheetStgData[Trend],TrendSheetPrdData[#All],9,FALSE),0)</f>
        <v>0</v>
      </c>
      <c r="J4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536" s="5">
        <f>VLOOKUP(TrendSheetStgData[Population]&amp;TrendSheetStgData[Trend],Threshold[#All],4,FALSE)</f>
        <v>10</v>
      </c>
      <c r="L4536" s="5">
        <f>VLOOKUP(TrendSheetStgData[Population]&amp;TrendSheetStgData[Trend],Threshold[#All],5,FALSE)</f>
        <v>5</v>
      </c>
      <c r="M4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37" spans="1:13" x14ac:dyDescent="0.25">
      <c r="A4537" t="s">
        <v>118</v>
      </c>
      <c r="B4537" t="s">
        <v>118</v>
      </c>
      <c r="C4537" t="s">
        <v>78</v>
      </c>
      <c r="D4537" s="1" t="s">
        <v>114</v>
      </c>
      <c r="E4537" t="s">
        <v>113</v>
      </c>
      <c r="F4537" t="s">
        <v>20</v>
      </c>
      <c r="G4537">
        <v>9</v>
      </c>
      <c r="H4537">
        <v>34</v>
      </c>
      <c r="I4537" s="5">
        <f>IFERROR(VLOOKUP(TrendSheetStgData[Population]&amp;TrendSheetStgData[Cost Basis]&amp;TrendSheetStgData[Period]&amp;TrendSheetStgData[Trend],TrendSheetPrdData[#All],9,FALSE),0)</f>
        <v>0</v>
      </c>
      <c r="J4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537" s="5">
        <f>VLOOKUP(TrendSheetStgData[Population]&amp;TrendSheetStgData[Trend],Threshold[#All],4,FALSE)</f>
        <v>10</v>
      </c>
      <c r="L4537" s="5">
        <f>VLOOKUP(TrendSheetStgData[Population]&amp;TrendSheetStgData[Trend],Threshold[#All],5,FALSE)</f>
        <v>5</v>
      </c>
      <c r="M4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38" spans="1:13" x14ac:dyDescent="0.25">
      <c r="A4538" t="s">
        <v>118</v>
      </c>
      <c r="B4538" t="s">
        <v>118</v>
      </c>
      <c r="C4538" t="s">
        <v>78</v>
      </c>
      <c r="D4538" s="1" t="s">
        <v>92</v>
      </c>
      <c r="E4538" t="s">
        <v>93</v>
      </c>
      <c r="F4538" t="s">
        <v>21</v>
      </c>
      <c r="G4538">
        <v>10</v>
      </c>
      <c r="H4538">
        <v>23</v>
      </c>
      <c r="I4538" s="5">
        <f>IFERROR(VLOOKUP(TrendSheetStgData[Population]&amp;TrendSheetStgData[Cost Basis]&amp;TrendSheetStgData[Period]&amp;TrendSheetStgData[Trend],TrendSheetPrdData[#All],9,FALSE),0)</f>
        <v>23</v>
      </c>
      <c r="J4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8" s="5">
        <f>VLOOKUP(TrendSheetStgData[Population]&amp;TrendSheetStgData[Trend],Threshold[#All],4,FALSE)</f>
        <v>10</v>
      </c>
      <c r="L4538" s="5">
        <f>VLOOKUP(TrendSheetStgData[Population]&amp;TrendSheetStgData[Trend],Threshold[#All],5,FALSE)</f>
        <v>5</v>
      </c>
      <c r="M4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39" spans="1:13" x14ac:dyDescent="0.25">
      <c r="A4539" t="s">
        <v>118</v>
      </c>
      <c r="B4539" t="s">
        <v>118</v>
      </c>
      <c r="C4539" t="s">
        <v>78</v>
      </c>
      <c r="D4539" s="1" t="s">
        <v>94</v>
      </c>
      <c r="E4539" t="s">
        <v>93</v>
      </c>
      <c r="F4539" t="s">
        <v>21</v>
      </c>
      <c r="G4539">
        <v>10</v>
      </c>
      <c r="H4539">
        <v>32</v>
      </c>
      <c r="I4539" s="5">
        <f>IFERROR(VLOOKUP(TrendSheetStgData[Population]&amp;TrendSheetStgData[Cost Basis]&amp;TrendSheetStgData[Period]&amp;TrendSheetStgData[Trend],TrendSheetPrdData[#All],9,FALSE),0)</f>
        <v>32</v>
      </c>
      <c r="J4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39" s="5">
        <f>VLOOKUP(TrendSheetStgData[Population]&amp;TrendSheetStgData[Trend],Threshold[#All],4,FALSE)</f>
        <v>10</v>
      </c>
      <c r="L4539" s="5">
        <f>VLOOKUP(TrendSheetStgData[Population]&amp;TrendSheetStgData[Trend],Threshold[#All],5,FALSE)</f>
        <v>5</v>
      </c>
      <c r="M4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0" spans="1:13" x14ac:dyDescent="0.25">
      <c r="A4540" t="s">
        <v>118</v>
      </c>
      <c r="B4540" t="s">
        <v>118</v>
      </c>
      <c r="C4540" t="s">
        <v>78</v>
      </c>
      <c r="D4540" s="1" t="s">
        <v>95</v>
      </c>
      <c r="E4540" t="s">
        <v>93</v>
      </c>
      <c r="F4540" t="s">
        <v>21</v>
      </c>
      <c r="G4540">
        <v>10</v>
      </c>
      <c r="H4540">
        <v>8</v>
      </c>
      <c r="I4540" s="5">
        <f>IFERROR(VLOOKUP(TrendSheetStgData[Population]&amp;TrendSheetStgData[Cost Basis]&amp;TrendSheetStgData[Period]&amp;TrendSheetStgData[Trend],TrendSheetPrdData[#All],9,FALSE),0)</f>
        <v>8</v>
      </c>
      <c r="J4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0" s="5">
        <f>VLOOKUP(TrendSheetStgData[Population]&amp;TrendSheetStgData[Trend],Threshold[#All],4,FALSE)</f>
        <v>10</v>
      </c>
      <c r="L4540" s="5">
        <f>VLOOKUP(TrendSheetStgData[Population]&amp;TrendSheetStgData[Trend],Threshold[#All],5,FALSE)</f>
        <v>5</v>
      </c>
      <c r="M4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1" spans="1:13" x14ac:dyDescent="0.25">
      <c r="A4541" t="s">
        <v>118</v>
      </c>
      <c r="B4541" t="s">
        <v>118</v>
      </c>
      <c r="C4541" t="s">
        <v>78</v>
      </c>
      <c r="D4541" s="1" t="s">
        <v>96</v>
      </c>
      <c r="E4541" t="s">
        <v>93</v>
      </c>
      <c r="F4541" t="s">
        <v>21</v>
      </c>
      <c r="G4541">
        <v>10</v>
      </c>
      <c r="H4541">
        <v>8</v>
      </c>
      <c r="I4541" s="5">
        <f>IFERROR(VLOOKUP(TrendSheetStgData[Population]&amp;TrendSheetStgData[Cost Basis]&amp;TrendSheetStgData[Period]&amp;TrendSheetStgData[Trend],TrendSheetPrdData[#All],9,FALSE),0)</f>
        <v>8</v>
      </c>
      <c r="J4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1" s="5">
        <f>VLOOKUP(TrendSheetStgData[Population]&amp;TrendSheetStgData[Trend],Threshold[#All],4,FALSE)</f>
        <v>10</v>
      </c>
      <c r="L4541" s="5">
        <f>VLOOKUP(TrendSheetStgData[Population]&amp;TrendSheetStgData[Trend],Threshold[#All],5,FALSE)</f>
        <v>5</v>
      </c>
      <c r="M4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2" spans="1:13" x14ac:dyDescent="0.25">
      <c r="A4542" t="s">
        <v>118</v>
      </c>
      <c r="B4542" t="s">
        <v>118</v>
      </c>
      <c r="C4542" t="s">
        <v>78</v>
      </c>
      <c r="D4542" s="1" t="s">
        <v>97</v>
      </c>
      <c r="E4542" t="s">
        <v>93</v>
      </c>
      <c r="F4542" t="s">
        <v>21</v>
      </c>
      <c r="G4542">
        <v>10</v>
      </c>
      <c r="H4542">
        <v>30</v>
      </c>
      <c r="I4542" s="5">
        <f>IFERROR(VLOOKUP(TrendSheetStgData[Population]&amp;TrendSheetStgData[Cost Basis]&amp;TrendSheetStgData[Period]&amp;TrendSheetStgData[Trend],TrendSheetPrdData[#All],9,FALSE),0)</f>
        <v>30</v>
      </c>
      <c r="J4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2" s="5">
        <f>VLOOKUP(TrendSheetStgData[Population]&amp;TrendSheetStgData[Trend],Threshold[#All],4,FALSE)</f>
        <v>10</v>
      </c>
      <c r="L4542" s="5">
        <f>VLOOKUP(TrendSheetStgData[Population]&amp;TrendSheetStgData[Trend],Threshold[#All],5,FALSE)</f>
        <v>5</v>
      </c>
      <c r="M4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3" spans="1:13" x14ac:dyDescent="0.25">
      <c r="A4543" t="s">
        <v>118</v>
      </c>
      <c r="B4543" t="s">
        <v>118</v>
      </c>
      <c r="C4543" t="s">
        <v>78</v>
      </c>
      <c r="D4543" s="1" t="s">
        <v>98</v>
      </c>
      <c r="E4543" t="s">
        <v>93</v>
      </c>
      <c r="F4543" t="s">
        <v>21</v>
      </c>
      <c r="G4543">
        <v>10</v>
      </c>
      <c r="H4543">
        <v>23</v>
      </c>
      <c r="I4543" s="5">
        <f>IFERROR(VLOOKUP(TrendSheetStgData[Population]&amp;TrendSheetStgData[Cost Basis]&amp;TrendSheetStgData[Period]&amp;TrendSheetStgData[Trend],TrendSheetPrdData[#All],9,FALSE),0)</f>
        <v>23</v>
      </c>
      <c r="J4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3" s="5">
        <f>VLOOKUP(TrendSheetStgData[Population]&amp;TrendSheetStgData[Trend],Threshold[#All],4,FALSE)</f>
        <v>10</v>
      </c>
      <c r="L4543" s="5">
        <f>VLOOKUP(TrendSheetStgData[Population]&amp;TrendSheetStgData[Trend],Threshold[#All],5,FALSE)</f>
        <v>5</v>
      </c>
      <c r="M4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4" spans="1:13" x14ac:dyDescent="0.25">
      <c r="A4544" t="s">
        <v>118</v>
      </c>
      <c r="B4544" t="s">
        <v>118</v>
      </c>
      <c r="C4544" t="s">
        <v>78</v>
      </c>
      <c r="D4544" s="1" t="s">
        <v>99</v>
      </c>
      <c r="E4544" t="s">
        <v>93</v>
      </c>
      <c r="F4544" t="s">
        <v>21</v>
      </c>
      <c r="G4544">
        <v>10</v>
      </c>
      <c r="H4544">
        <v>31</v>
      </c>
      <c r="I4544" s="5">
        <f>IFERROR(VLOOKUP(TrendSheetStgData[Population]&amp;TrendSheetStgData[Cost Basis]&amp;TrendSheetStgData[Period]&amp;TrendSheetStgData[Trend],TrendSheetPrdData[#All],9,FALSE),0)</f>
        <v>31</v>
      </c>
      <c r="J4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4" s="5">
        <f>VLOOKUP(TrendSheetStgData[Population]&amp;TrendSheetStgData[Trend],Threshold[#All],4,FALSE)</f>
        <v>10</v>
      </c>
      <c r="L4544" s="5">
        <f>VLOOKUP(TrendSheetStgData[Population]&amp;TrendSheetStgData[Trend],Threshold[#All],5,FALSE)</f>
        <v>5</v>
      </c>
      <c r="M4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5" spans="1:13" x14ac:dyDescent="0.25">
      <c r="A4545" t="s">
        <v>118</v>
      </c>
      <c r="B4545" t="s">
        <v>118</v>
      </c>
      <c r="C4545" t="s">
        <v>78</v>
      </c>
      <c r="D4545" s="1" t="s">
        <v>100</v>
      </c>
      <c r="E4545" t="s">
        <v>93</v>
      </c>
      <c r="F4545" t="s">
        <v>21</v>
      </c>
      <c r="G4545">
        <v>10</v>
      </c>
      <c r="H4545">
        <v>15</v>
      </c>
      <c r="I4545" s="5">
        <f>IFERROR(VLOOKUP(TrendSheetStgData[Population]&amp;TrendSheetStgData[Cost Basis]&amp;TrendSheetStgData[Period]&amp;TrendSheetStgData[Trend],TrendSheetPrdData[#All],9,FALSE),0)</f>
        <v>15</v>
      </c>
      <c r="J4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5" s="5">
        <f>VLOOKUP(TrendSheetStgData[Population]&amp;TrendSheetStgData[Trend],Threshold[#All],4,FALSE)</f>
        <v>10</v>
      </c>
      <c r="L4545" s="5">
        <f>VLOOKUP(TrendSheetStgData[Population]&amp;TrendSheetStgData[Trend],Threshold[#All],5,FALSE)</f>
        <v>5</v>
      </c>
      <c r="M4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6" spans="1:13" x14ac:dyDescent="0.25">
      <c r="A4546" t="s">
        <v>118</v>
      </c>
      <c r="B4546" t="s">
        <v>118</v>
      </c>
      <c r="C4546" t="s">
        <v>78</v>
      </c>
      <c r="D4546" s="1" t="s">
        <v>101</v>
      </c>
      <c r="E4546" t="s">
        <v>93</v>
      </c>
      <c r="F4546" t="s">
        <v>21</v>
      </c>
      <c r="G4546">
        <v>10</v>
      </c>
      <c r="H4546">
        <v>23</v>
      </c>
      <c r="I4546" s="5">
        <f>IFERROR(VLOOKUP(TrendSheetStgData[Population]&amp;TrendSheetStgData[Cost Basis]&amp;TrendSheetStgData[Period]&amp;TrendSheetStgData[Trend],TrendSheetPrdData[#All],9,FALSE),0)</f>
        <v>23</v>
      </c>
      <c r="J4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6" s="5">
        <f>VLOOKUP(TrendSheetStgData[Population]&amp;TrendSheetStgData[Trend],Threshold[#All],4,FALSE)</f>
        <v>10</v>
      </c>
      <c r="L4546" s="5">
        <f>VLOOKUP(TrendSheetStgData[Population]&amp;TrendSheetStgData[Trend],Threshold[#All],5,FALSE)</f>
        <v>5</v>
      </c>
      <c r="M4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7" spans="1:13" x14ac:dyDescent="0.25">
      <c r="A4547" t="s">
        <v>118</v>
      </c>
      <c r="B4547" t="s">
        <v>118</v>
      </c>
      <c r="C4547" t="s">
        <v>78</v>
      </c>
      <c r="D4547" s="1" t="s">
        <v>102</v>
      </c>
      <c r="E4547" t="s">
        <v>93</v>
      </c>
      <c r="F4547" t="s">
        <v>21</v>
      </c>
      <c r="G4547">
        <v>10</v>
      </c>
      <c r="H4547">
        <v>8</v>
      </c>
      <c r="I4547" s="5">
        <f>IFERROR(VLOOKUP(TrendSheetStgData[Population]&amp;TrendSheetStgData[Cost Basis]&amp;TrendSheetStgData[Period]&amp;TrendSheetStgData[Trend],TrendSheetPrdData[#All],9,FALSE),0)</f>
        <v>8</v>
      </c>
      <c r="J4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7" s="5">
        <f>VLOOKUP(TrendSheetStgData[Population]&amp;TrendSheetStgData[Trend],Threshold[#All],4,FALSE)</f>
        <v>10</v>
      </c>
      <c r="L4547" s="5">
        <f>VLOOKUP(TrendSheetStgData[Population]&amp;TrendSheetStgData[Trend],Threshold[#All],5,FALSE)</f>
        <v>5</v>
      </c>
      <c r="M4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8" spans="1:13" x14ac:dyDescent="0.25">
      <c r="A4548" t="s">
        <v>118</v>
      </c>
      <c r="B4548" t="s">
        <v>118</v>
      </c>
      <c r="C4548" t="s">
        <v>78</v>
      </c>
      <c r="D4548" s="1" t="s">
        <v>103</v>
      </c>
      <c r="E4548" t="s">
        <v>93</v>
      </c>
      <c r="F4548" t="s">
        <v>21</v>
      </c>
      <c r="G4548">
        <v>10</v>
      </c>
      <c r="H4548">
        <v>15</v>
      </c>
      <c r="I4548" s="5">
        <f>IFERROR(VLOOKUP(TrendSheetStgData[Population]&amp;TrendSheetStgData[Cost Basis]&amp;TrendSheetStgData[Period]&amp;TrendSheetStgData[Trend],TrendSheetPrdData[#All],9,FALSE),0)</f>
        <v>15</v>
      </c>
      <c r="J4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8" s="5">
        <f>VLOOKUP(TrendSheetStgData[Population]&amp;TrendSheetStgData[Trend],Threshold[#All],4,FALSE)</f>
        <v>10</v>
      </c>
      <c r="L4548" s="5">
        <f>VLOOKUP(TrendSheetStgData[Population]&amp;TrendSheetStgData[Trend],Threshold[#All],5,FALSE)</f>
        <v>5</v>
      </c>
      <c r="M4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49" spans="1:13" x14ac:dyDescent="0.25">
      <c r="A4549" t="s">
        <v>118</v>
      </c>
      <c r="B4549" t="s">
        <v>118</v>
      </c>
      <c r="C4549" t="s">
        <v>78</v>
      </c>
      <c r="D4549" s="1" t="s">
        <v>104</v>
      </c>
      <c r="E4549" t="s">
        <v>93</v>
      </c>
      <c r="F4549" t="s">
        <v>21</v>
      </c>
      <c r="G4549">
        <v>10</v>
      </c>
      <c r="H4549">
        <v>23</v>
      </c>
      <c r="I4549" s="5">
        <f>IFERROR(VLOOKUP(TrendSheetStgData[Population]&amp;TrendSheetStgData[Cost Basis]&amp;TrendSheetStgData[Period]&amp;TrendSheetStgData[Trend],TrendSheetPrdData[#All],9,FALSE),0)</f>
        <v>23</v>
      </c>
      <c r="J4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49" s="5">
        <f>VLOOKUP(TrendSheetStgData[Population]&amp;TrendSheetStgData[Trend],Threshold[#All],4,FALSE)</f>
        <v>10</v>
      </c>
      <c r="L4549" s="5">
        <f>VLOOKUP(TrendSheetStgData[Population]&amp;TrendSheetStgData[Trend],Threshold[#All],5,FALSE)</f>
        <v>5</v>
      </c>
      <c r="M4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0" spans="1:13" x14ac:dyDescent="0.25">
      <c r="A4550" t="s">
        <v>118</v>
      </c>
      <c r="B4550" t="s">
        <v>118</v>
      </c>
      <c r="C4550" t="s">
        <v>78</v>
      </c>
      <c r="D4550" s="1" t="s">
        <v>105</v>
      </c>
      <c r="E4550" t="s">
        <v>93</v>
      </c>
      <c r="F4550" t="s">
        <v>21</v>
      </c>
      <c r="G4550">
        <v>10</v>
      </c>
      <c r="H4550">
        <v>7</v>
      </c>
      <c r="I4550" s="5">
        <f>IFERROR(VLOOKUP(TrendSheetStgData[Population]&amp;TrendSheetStgData[Cost Basis]&amp;TrendSheetStgData[Period]&amp;TrendSheetStgData[Trend],TrendSheetPrdData[#All],9,FALSE),0)</f>
        <v>7</v>
      </c>
      <c r="J4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0" s="5">
        <f>VLOOKUP(TrendSheetStgData[Population]&amp;TrendSheetStgData[Trend],Threshold[#All],4,FALSE)</f>
        <v>10</v>
      </c>
      <c r="L4550" s="5">
        <f>VLOOKUP(TrendSheetStgData[Population]&amp;TrendSheetStgData[Trend],Threshold[#All],5,FALSE)</f>
        <v>5</v>
      </c>
      <c r="M4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1" spans="1:13" x14ac:dyDescent="0.25">
      <c r="A4551" t="s">
        <v>118</v>
      </c>
      <c r="B4551" t="s">
        <v>118</v>
      </c>
      <c r="C4551" t="s">
        <v>78</v>
      </c>
      <c r="D4551" s="1" t="s">
        <v>106</v>
      </c>
      <c r="E4551" t="s">
        <v>93</v>
      </c>
      <c r="F4551" t="s">
        <v>21</v>
      </c>
      <c r="G4551">
        <v>10</v>
      </c>
      <c r="H4551">
        <v>15</v>
      </c>
      <c r="I4551" s="5">
        <f>IFERROR(VLOOKUP(TrendSheetStgData[Population]&amp;TrendSheetStgData[Cost Basis]&amp;TrendSheetStgData[Period]&amp;TrendSheetStgData[Trend],TrendSheetPrdData[#All],9,FALSE),0)</f>
        <v>15</v>
      </c>
      <c r="J4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1" s="5">
        <f>VLOOKUP(TrendSheetStgData[Population]&amp;TrendSheetStgData[Trend],Threshold[#All],4,FALSE)</f>
        <v>10</v>
      </c>
      <c r="L4551" s="5">
        <f>VLOOKUP(TrendSheetStgData[Population]&amp;TrendSheetStgData[Trend],Threshold[#All],5,FALSE)</f>
        <v>5</v>
      </c>
      <c r="M4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2" spans="1:13" x14ac:dyDescent="0.25">
      <c r="A4552" t="s">
        <v>118</v>
      </c>
      <c r="B4552" t="s">
        <v>118</v>
      </c>
      <c r="C4552" t="s">
        <v>78</v>
      </c>
      <c r="D4552" s="1" t="s">
        <v>107</v>
      </c>
      <c r="E4552" t="s">
        <v>93</v>
      </c>
      <c r="F4552" t="s">
        <v>21</v>
      </c>
      <c r="G4552">
        <v>10</v>
      </c>
      <c r="H4552">
        <v>22</v>
      </c>
      <c r="I4552" s="5">
        <f>IFERROR(VLOOKUP(TrendSheetStgData[Population]&amp;TrendSheetStgData[Cost Basis]&amp;TrendSheetStgData[Period]&amp;TrendSheetStgData[Trend],TrendSheetPrdData[#All],9,FALSE),0)</f>
        <v>22</v>
      </c>
      <c r="J4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2" s="5">
        <f>VLOOKUP(TrendSheetStgData[Population]&amp;TrendSheetStgData[Trend],Threshold[#All],4,FALSE)</f>
        <v>10</v>
      </c>
      <c r="L4552" s="5">
        <f>VLOOKUP(TrendSheetStgData[Population]&amp;TrendSheetStgData[Trend],Threshold[#All],5,FALSE)</f>
        <v>5</v>
      </c>
      <c r="M4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3" spans="1:13" x14ac:dyDescent="0.25">
      <c r="A4553" t="s">
        <v>118</v>
      </c>
      <c r="B4553" t="s">
        <v>118</v>
      </c>
      <c r="C4553" t="s">
        <v>78</v>
      </c>
      <c r="D4553" s="1" t="s">
        <v>108</v>
      </c>
      <c r="E4553" t="s">
        <v>93</v>
      </c>
      <c r="F4553" t="s">
        <v>21</v>
      </c>
      <c r="G4553">
        <v>10</v>
      </c>
      <c r="H4553">
        <v>29</v>
      </c>
      <c r="I4553" s="5">
        <f>IFERROR(VLOOKUP(TrendSheetStgData[Population]&amp;TrendSheetStgData[Cost Basis]&amp;TrendSheetStgData[Period]&amp;TrendSheetStgData[Trend],TrendSheetPrdData[#All],9,FALSE),0)</f>
        <v>29</v>
      </c>
      <c r="J4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3" s="5">
        <f>VLOOKUP(TrendSheetStgData[Population]&amp;TrendSheetStgData[Trend],Threshold[#All],4,FALSE)</f>
        <v>10</v>
      </c>
      <c r="L4553" s="5">
        <f>VLOOKUP(TrendSheetStgData[Population]&amp;TrendSheetStgData[Trend],Threshold[#All],5,FALSE)</f>
        <v>5</v>
      </c>
      <c r="M4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4" spans="1:13" x14ac:dyDescent="0.25">
      <c r="A4554" t="s">
        <v>118</v>
      </c>
      <c r="B4554" t="s">
        <v>118</v>
      </c>
      <c r="C4554" t="s">
        <v>78</v>
      </c>
      <c r="D4554" s="1" t="s">
        <v>109</v>
      </c>
      <c r="E4554" t="s">
        <v>93</v>
      </c>
      <c r="F4554" t="s">
        <v>21</v>
      </c>
      <c r="G4554">
        <v>10</v>
      </c>
      <c r="H4554">
        <v>17</v>
      </c>
      <c r="I4554" s="5">
        <f>IFERROR(VLOOKUP(TrendSheetStgData[Population]&amp;TrendSheetStgData[Cost Basis]&amp;TrendSheetStgData[Period]&amp;TrendSheetStgData[Trend],TrendSheetPrdData[#All],9,FALSE),0)</f>
        <v>17</v>
      </c>
      <c r="J4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4" s="5">
        <f>VLOOKUP(TrendSheetStgData[Population]&amp;TrendSheetStgData[Trend],Threshold[#All],4,FALSE)</f>
        <v>10</v>
      </c>
      <c r="L4554" s="5">
        <f>VLOOKUP(TrendSheetStgData[Population]&amp;TrendSheetStgData[Trend],Threshold[#All],5,FALSE)</f>
        <v>5</v>
      </c>
      <c r="M4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5" spans="1:13" x14ac:dyDescent="0.25">
      <c r="A4555" t="s">
        <v>118</v>
      </c>
      <c r="B4555" t="s">
        <v>118</v>
      </c>
      <c r="C4555" t="s">
        <v>78</v>
      </c>
      <c r="D4555" s="1" t="s">
        <v>110</v>
      </c>
      <c r="E4555" t="s">
        <v>93</v>
      </c>
      <c r="F4555" t="s">
        <v>21</v>
      </c>
      <c r="G4555">
        <v>10</v>
      </c>
      <c r="H4555">
        <v>8</v>
      </c>
      <c r="I4555" s="5">
        <f>IFERROR(VLOOKUP(TrendSheetStgData[Population]&amp;TrendSheetStgData[Cost Basis]&amp;TrendSheetStgData[Period]&amp;TrendSheetStgData[Trend],TrendSheetPrdData[#All],9,FALSE),0)</f>
        <v>8</v>
      </c>
      <c r="J4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5" s="5">
        <f>VLOOKUP(TrendSheetStgData[Population]&amp;TrendSheetStgData[Trend],Threshold[#All],4,FALSE)</f>
        <v>10</v>
      </c>
      <c r="L4555" s="5">
        <f>VLOOKUP(TrendSheetStgData[Population]&amp;TrendSheetStgData[Trend],Threshold[#All],5,FALSE)</f>
        <v>5</v>
      </c>
      <c r="M4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6" spans="1:13" x14ac:dyDescent="0.25">
      <c r="A4556" t="s">
        <v>118</v>
      </c>
      <c r="B4556" t="s">
        <v>118</v>
      </c>
      <c r="C4556" t="s">
        <v>78</v>
      </c>
      <c r="D4556" s="1" t="s">
        <v>111</v>
      </c>
      <c r="E4556" t="s">
        <v>93</v>
      </c>
      <c r="F4556" t="s">
        <v>21</v>
      </c>
      <c r="G4556">
        <v>10</v>
      </c>
      <c r="H4556">
        <v>8</v>
      </c>
      <c r="I4556" s="5">
        <f>IFERROR(VLOOKUP(TrendSheetStgData[Population]&amp;TrendSheetStgData[Cost Basis]&amp;TrendSheetStgData[Period]&amp;TrendSheetStgData[Trend],TrendSheetPrdData[#All],9,FALSE),0)</f>
        <v>8</v>
      </c>
      <c r="J4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6" s="5">
        <f>VLOOKUP(TrendSheetStgData[Population]&amp;TrendSheetStgData[Trend],Threshold[#All],4,FALSE)</f>
        <v>10</v>
      </c>
      <c r="L4556" s="5">
        <f>VLOOKUP(TrendSheetStgData[Population]&amp;TrendSheetStgData[Trend],Threshold[#All],5,FALSE)</f>
        <v>5</v>
      </c>
      <c r="M4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57" spans="1:13" x14ac:dyDescent="0.25">
      <c r="A4557" t="s">
        <v>118</v>
      </c>
      <c r="B4557" t="s">
        <v>118</v>
      </c>
      <c r="C4557" t="s">
        <v>78</v>
      </c>
      <c r="D4557" s="1" t="s">
        <v>112</v>
      </c>
      <c r="E4557" t="s">
        <v>113</v>
      </c>
      <c r="F4557" t="s">
        <v>21</v>
      </c>
      <c r="G4557">
        <v>10</v>
      </c>
      <c r="H4557">
        <v>25</v>
      </c>
      <c r="I4557" s="5">
        <f>IFERROR(VLOOKUP(TrendSheetStgData[Population]&amp;TrendSheetStgData[Cost Basis]&amp;TrendSheetStgData[Period]&amp;TrendSheetStgData[Trend],TrendSheetPrdData[#All],9,FALSE),0)</f>
        <v>8</v>
      </c>
      <c r="J4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212.5</v>
      </c>
      <c r="K4557" s="5">
        <f>VLOOKUP(TrendSheetStgData[Population]&amp;TrendSheetStgData[Trend],Threshold[#All],4,FALSE)</f>
        <v>10</v>
      </c>
      <c r="L4557" s="5">
        <f>VLOOKUP(TrendSheetStgData[Population]&amp;TrendSheetStgData[Trend],Threshold[#All],5,FALSE)</f>
        <v>5</v>
      </c>
      <c r="M4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58" spans="1:13" x14ac:dyDescent="0.25">
      <c r="A4558" t="s">
        <v>118</v>
      </c>
      <c r="B4558" t="s">
        <v>118</v>
      </c>
      <c r="C4558" t="s">
        <v>78</v>
      </c>
      <c r="D4558" s="1" t="s">
        <v>114</v>
      </c>
      <c r="E4558" t="s">
        <v>113</v>
      </c>
      <c r="F4558" t="s">
        <v>21</v>
      </c>
      <c r="G4558">
        <v>10</v>
      </c>
      <c r="H4558">
        <v>17</v>
      </c>
      <c r="I4558" s="5">
        <f>IFERROR(VLOOKUP(TrendSheetStgData[Population]&amp;TrendSheetStgData[Cost Basis]&amp;TrendSheetStgData[Period]&amp;TrendSheetStgData[Trend],TrendSheetPrdData[#All],9,FALSE),0)</f>
        <v>0</v>
      </c>
      <c r="J4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558" s="5">
        <f>VLOOKUP(TrendSheetStgData[Population]&amp;TrendSheetStgData[Trend],Threshold[#All],4,FALSE)</f>
        <v>10</v>
      </c>
      <c r="L4558" s="5">
        <f>VLOOKUP(TrendSheetStgData[Population]&amp;TrendSheetStgData[Trend],Threshold[#All],5,FALSE)</f>
        <v>5</v>
      </c>
      <c r="M4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559" spans="1:13" x14ac:dyDescent="0.25">
      <c r="A4559" t="s">
        <v>118</v>
      </c>
      <c r="B4559" t="s">
        <v>118</v>
      </c>
      <c r="C4559" t="s">
        <v>78</v>
      </c>
      <c r="D4559" s="1" t="s">
        <v>92</v>
      </c>
      <c r="E4559" t="s">
        <v>93</v>
      </c>
      <c r="F4559" t="s">
        <v>22</v>
      </c>
      <c r="G4559">
        <v>11</v>
      </c>
      <c r="H4559">
        <v>16</v>
      </c>
      <c r="I4559" s="5">
        <f>IFERROR(VLOOKUP(TrendSheetStgData[Population]&amp;TrendSheetStgData[Cost Basis]&amp;TrendSheetStgData[Period]&amp;TrendSheetStgData[Trend],TrendSheetPrdData[#All],9,FALSE),0)</f>
        <v>16</v>
      </c>
      <c r="J4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59" s="5">
        <f>VLOOKUP(TrendSheetStgData[Population]&amp;TrendSheetStgData[Trend],Threshold[#All],4,FALSE)</f>
        <v>10</v>
      </c>
      <c r="L4559" s="5">
        <f>VLOOKUP(TrendSheetStgData[Population]&amp;TrendSheetStgData[Trend],Threshold[#All],5,FALSE)</f>
        <v>5</v>
      </c>
      <c r="M4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0" spans="1:13" x14ac:dyDescent="0.25">
      <c r="A4560" t="s">
        <v>118</v>
      </c>
      <c r="B4560" t="s">
        <v>118</v>
      </c>
      <c r="C4560" t="s">
        <v>78</v>
      </c>
      <c r="D4560" s="1" t="s">
        <v>94</v>
      </c>
      <c r="E4560" t="s">
        <v>93</v>
      </c>
      <c r="F4560" t="s">
        <v>22</v>
      </c>
      <c r="G4560">
        <v>11</v>
      </c>
      <c r="H4560">
        <v>0</v>
      </c>
      <c r="I4560" s="5">
        <f>IFERROR(VLOOKUP(TrendSheetStgData[Population]&amp;TrendSheetStgData[Cost Basis]&amp;TrendSheetStgData[Period]&amp;TrendSheetStgData[Trend],TrendSheetPrdData[#All],9,FALSE),0)</f>
        <v>0</v>
      </c>
      <c r="J4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0" s="5">
        <f>VLOOKUP(TrendSheetStgData[Population]&amp;TrendSheetStgData[Trend],Threshold[#All],4,FALSE)</f>
        <v>10</v>
      </c>
      <c r="L4560" s="5">
        <f>VLOOKUP(TrendSheetStgData[Population]&amp;TrendSheetStgData[Trend],Threshold[#All],5,FALSE)</f>
        <v>5</v>
      </c>
      <c r="M4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1" spans="1:13" x14ac:dyDescent="0.25">
      <c r="A4561" t="s">
        <v>118</v>
      </c>
      <c r="B4561" t="s">
        <v>118</v>
      </c>
      <c r="C4561" t="s">
        <v>78</v>
      </c>
      <c r="D4561" s="1" t="s">
        <v>95</v>
      </c>
      <c r="E4561" t="s">
        <v>93</v>
      </c>
      <c r="F4561" t="s">
        <v>22</v>
      </c>
      <c r="G4561">
        <v>11</v>
      </c>
      <c r="H4561">
        <v>0</v>
      </c>
      <c r="I4561" s="5">
        <f>IFERROR(VLOOKUP(TrendSheetStgData[Population]&amp;TrendSheetStgData[Cost Basis]&amp;TrendSheetStgData[Period]&amp;TrendSheetStgData[Trend],TrendSheetPrdData[#All],9,FALSE),0)</f>
        <v>0</v>
      </c>
      <c r="J4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1" s="5">
        <f>VLOOKUP(TrendSheetStgData[Population]&amp;TrendSheetStgData[Trend],Threshold[#All],4,FALSE)</f>
        <v>10</v>
      </c>
      <c r="L4561" s="5">
        <f>VLOOKUP(TrendSheetStgData[Population]&amp;TrendSheetStgData[Trend],Threshold[#All],5,FALSE)</f>
        <v>5</v>
      </c>
      <c r="M4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2" spans="1:13" x14ac:dyDescent="0.25">
      <c r="A4562" t="s">
        <v>118</v>
      </c>
      <c r="B4562" t="s">
        <v>118</v>
      </c>
      <c r="C4562" t="s">
        <v>78</v>
      </c>
      <c r="D4562" s="1" t="s">
        <v>96</v>
      </c>
      <c r="E4562" t="s">
        <v>93</v>
      </c>
      <c r="F4562" t="s">
        <v>22</v>
      </c>
      <c r="G4562">
        <v>11</v>
      </c>
      <c r="H4562">
        <v>8</v>
      </c>
      <c r="I4562" s="5">
        <f>IFERROR(VLOOKUP(TrendSheetStgData[Population]&amp;TrendSheetStgData[Cost Basis]&amp;TrendSheetStgData[Period]&amp;TrendSheetStgData[Trend],TrendSheetPrdData[#All],9,FALSE),0)</f>
        <v>8</v>
      </c>
      <c r="J4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2" s="5">
        <f>VLOOKUP(TrendSheetStgData[Population]&amp;TrendSheetStgData[Trend],Threshold[#All],4,FALSE)</f>
        <v>10</v>
      </c>
      <c r="L4562" s="5">
        <f>VLOOKUP(TrendSheetStgData[Population]&amp;TrendSheetStgData[Trend],Threshold[#All],5,FALSE)</f>
        <v>5</v>
      </c>
      <c r="M4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3" spans="1:13" x14ac:dyDescent="0.25">
      <c r="A4563" t="s">
        <v>118</v>
      </c>
      <c r="B4563" t="s">
        <v>118</v>
      </c>
      <c r="C4563" t="s">
        <v>78</v>
      </c>
      <c r="D4563" s="1" t="s">
        <v>97</v>
      </c>
      <c r="E4563" t="s">
        <v>93</v>
      </c>
      <c r="F4563" t="s">
        <v>22</v>
      </c>
      <c r="G4563">
        <v>11</v>
      </c>
      <c r="H4563">
        <v>0</v>
      </c>
      <c r="I4563" s="5">
        <f>IFERROR(VLOOKUP(TrendSheetStgData[Population]&amp;TrendSheetStgData[Cost Basis]&amp;TrendSheetStgData[Period]&amp;TrendSheetStgData[Trend],TrendSheetPrdData[#All],9,FALSE),0)</f>
        <v>0</v>
      </c>
      <c r="J4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3" s="5">
        <f>VLOOKUP(TrendSheetStgData[Population]&amp;TrendSheetStgData[Trend],Threshold[#All],4,FALSE)</f>
        <v>10</v>
      </c>
      <c r="L4563" s="5">
        <f>VLOOKUP(TrendSheetStgData[Population]&amp;TrendSheetStgData[Trend],Threshold[#All],5,FALSE)</f>
        <v>5</v>
      </c>
      <c r="M4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4" spans="1:13" x14ac:dyDescent="0.25">
      <c r="A4564" t="s">
        <v>118</v>
      </c>
      <c r="B4564" t="s">
        <v>118</v>
      </c>
      <c r="C4564" t="s">
        <v>78</v>
      </c>
      <c r="D4564" s="1" t="s">
        <v>98</v>
      </c>
      <c r="E4564" t="s">
        <v>93</v>
      </c>
      <c r="F4564" t="s">
        <v>22</v>
      </c>
      <c r="G4564">
        <v>11</v>
      </c>
      <c r="H4564">
        <v>0</v>
      </c>
      <c r="I4564" s="5">
        <f>IFERROR(VLOOKUP(TrendSheetStgData[Population]&amp;TrendSheetStgData[Cost Basis]&amp;TrendSheetStgData[Period]&amp;TrendSheetStgData[Trend],TrendSheetPrdData[#All],9,FALSE),0)</f>
        <v>0</v>
      </c>
      <c r="J4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4" s="5">
        <f>VLOOKUP(TrendSheetStgData[Population]&amp;TrendSheetStgData[Trend],Threshold[#All],4,FALSE)</f>
        <v>10</v>
      </c>
      <c r="L4564" s="5">
        <f>VLOOKUP(TrendSheetStgData[Population]&amp;TrendSheetStgData[Trend],Threshold[#All],5,FALSE)</f>
        <v>5</v>
      </c>
      <c r="M4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5" spans="1:13" x14ac:dyDescent="0.25">
      <c r="A4565" t="s">
        <v>118</v>
      </c>
      <c r="B4565" t="s">
        <v>118</v>
      </c>
      <c r="C4565" t="s">
        <v>78</v>
      </c>
      <c r="D4565" s="1" t="s">
        <v>99</v>
      </c>
      <c r="E4565" t="s">
        <v>93</v>
      </c>
      <c r="F4565" t="s">
        <v>22</v>
      </c>
      <c r="G4565">
        <v>11</v>
      </c>
      <c r="H4565">
        <v>23</v>
      </c>
      <c r="I4565" s="5">
        <f>IFERROR(VLOOKUP(TrendSheetStgData[Population]&amp;TrendSheetStgData[Cost Basis]&amp;TrendSheetStgData[Period]&amp;TrendSheetStgData[Trend],TrendSheetPrdData[#All],9,FALSE),0)</f>
        <v>23</v>
      </c>
      <c r="J4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5" s="5">
        <f>VLOOKUP(TrendSheetStgData[Population]&amp;TrendSheetStgData[Trend],Threshold[#All],4,FALSE)</f>
        <v>10</v>
      </c>
      <c r="L4565" s="5">
        <f>VLOOKUP(TrendSheetStgData[Population]&amp;TrendSheetStgData[Trend],Threshold[#All],5,FALSE)</f>
        <v>5</v>
      </c>
      <c r="M4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6" spans="1:13" x14ac:dyDescent="0.25">
      <c r="A4566" t="s">
        <v>118</v>
      </c>
      <c r="B4566" t="s">
        <v>118</v>
      </c>
      <c r="C4566" t="s">
        <v>78</v>
      </c>
      <c r="D4566" s="1" t="s">
        <v>100</v>
      </c>
      <c r="E4566" t="s">
        <v>93</v>
      </c>
      <c r="F4566" t="s">
        <v>22</v>
      </c>
      <c r="G4566">
        <v>11</v>
      </c>
      <c r="H4566">
        <v>8</v>
      </c>
      <c r="I4566" s="5">
        <f>IFERROR(VLOOKUP(TrendSheetStgData[Population]&amp;TrendSheetStgData[Cost Basis]&amp;TrendSheetStgData[Period]&amp;TrendSheetStgData[Trend],TrendSheetPrdData[#All],9,FALSE),0)</f>
        <v>8</v>
      </c>
      <c r="J4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6" s="5">
        <f>VLOOKUP(TrendSheetStgData[Population]&amp;TrendSheetStgData[Trend],Threshold[#All],4,FALSE)</f>
        <v>10</v>
      </c>
      <c r="L4566" s="5">
        <f>VLOOKUP(TrendSheetStgData[Population]&amp;TrendSheetStgData[Trend],Threshold[#All],5,FALSE)</f>
        <v>5</v>
      </c>
      <c r="M4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7" spans="1:13" x14ac:dyDescent="0.25">
      <c r="A4567" t="s">
        <v>118</v>
      </c>
      <c r="B4567" t="s">
        <v>118</v>
      </c>
      <c r="C4567" t="s">
        <v>78</v>
      </c>
      <c r="D4567" s="1" t="s">
        <v>101</v>
      </c>
      <c r="E4567" t="s">
        <v>93</v>
      </c>
      <c r="F4567" t="s">
        <v>22</v>
      </c>
      <c r="G4567">
        <v>11</v>
      </c>
      <c r="H4567">
        <v>0</v>
      </c>
      <c r="I4567" s="5">
        <f>IFERROR(VLOOKUP(TrendSheetStgData[Population]&amp;TrendSheetStgData[Cost Basis]&amp;TrendSheetStgData[Period]&amp;TrendSheetStgData[Trend],TrendSheetPrdData[#All],9,FALSE),0)</f>
        <v>0</v>
      </c>
      <c r="J4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7" s="5">
        <f>VLOOKUP(TrendSheetStgData[Population]&amp;TrendSheetStgData[Trend],Threshold[#All],4,FALSE)</f>
        <v>10</v>
      </c>
      <c r="L4567" s="5">
        <f>VLOOKUP(TrendSheetStgData[Population]&amp;TrendSheetStgData[Trend],Threshold[#All],5,FALSE)</f>
        <v>5</v>
      </c>
      <c r="M4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8" spans="1:13" x14ac:dyDescent="0.25">
      <c r="A4568" t="s">
        <v>118</v>
      </c>
      <c r="B4568" t="s">
        <v>118</v>
      </c>
      <c r="C4568" t="s">
        <v>78</v>
      </c>
      <c r="D4568" s="1" t="s">
        <v>102</v>
      </c>
      <c r="E4568" t="s">
        <v>93</v>
      </c>
      <c r="F4568" t="s">
        <v>22</v>
      </c>
      <c r="G4568">
        <v>11</v>
      </c>
      <c r="H4568">
        <v>0</v>
      </c>
      <c r="I4568" s="5">
        <f>IFERROR(VLOOKUP(TrendSheetStgData[Population]&amp;TrendSheetStgData[Cost Basis]&amp;TrendSheetStgData[Period]&amp;TrendSheetStgData[Trend],TrendSheetPrdData[#All],9,FALSE),0)</f>
        <v>0</v>
      </c>
      <c r="J4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8" s="5">
        <f>VLOOKUP(TrendSheetStgData[Population]&amp;TrendSheetStgData[Trend],Threshold[#All],4,FALSE)</f>
        <v>10</v>
      </c>
      <c r="L4568" s="5">
        <f>VLOOKUP(TrendSheetStgData[Population]&amp;TrendSheetStgData[Trend],Threshold[#All],5,FALSE)</f>
        <v>5</v>
      </c>
      <c r="M4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69" spans="1:13" x14ac:dyDescent="0.25">
      <c r="A4569" t="s">
        <v>118</v>
      </c>
      <c r="B4569" t="s">
        <v>118</v>
      </c>
      <c r="C4569" t="s">
        <v>78</v>
      </c>
      <c r="D4569" s="1" t="s">
        <v>103</v>
      </c>
      <c r="E4569" t="s">
        <v>93</v>
      </c>
      <c r="F4569" t="s">
        <v>22</v>
      </c>
      <c r="G4569">
        <v>11</v>
      </c>
      <c r="H4569">
        <v>0</v>
      </c>
      <c r="I4569" s="5">
        <f>IFERROR(VLOOKUP(TrendSheetStgData[Population]&amp;TrendSheetStgData[Cost Basis]&amp;TrendSheetStgData[Period]&amp;TrendSheetStgData[Trend],TrendSheetPrdData[#All],9,FALSE),0)</f>
        <v>0</v>
      </c>
      <c r="J4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69" s="5">
        <f>VLOOKUP(TrendSheetStgData[Population]&amp;TrendSheetStgData[Trend],Threshold[#All],4,FALSE)</f>
        <v>10</v>
      </c>
      <c r="L4569" s="5">
        <f>VLOOKUP(TrendSheetStgData[Population]&amp;TrendSheetStgData[Trend],Threshold[#All],5,FALSE)</f>
        <v>5</v>
      </c>
      <c r="M4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0" spans="1:13" x14ac:dyDescent="0.25">
      <c r="A4570" t="s">
        <v>118</v>
      </c>
      <c r="B4570" t="s">
        <v>118</v>
      </c>
      <c r="C4570" t="s">
        <v>78</v>
      </c>
      <c r="D4570" s="1" t="s">
        <v>104</v>
      </c>
      <c r="E4570" t="s">
        <v>93</v>
      </c>
      <c r="F4570" t="s">
        <v>22</v>
      </c>
      <c r="G4570">
        <v>11</v>
      </c>
      <c r="H4570">
        <v>8</v>
      </c>
      <c r="I4570" s="5">
        <f>IFERROR(VLOOKUP(TrendSheetStgData[Population]&amp;TrendSheetStgData[Cost Basis]&amp;TrendSheetStgData[Period]&amp;TrendSheetStgData[Trend],TrendSheetPrdData[#All],9,FALSE),0)</f>
        <v>8</v>
      </c>
      <c r="J4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0" s="5">
        <f>VLOOKUP(TrendSheetStgData[Population]&amp;TrendSheetStgData[Trend],Threshold[#All],4,FALSE)</f>
        <v>10</v>
      </c>
      <c r="L4570" s="5">
        <f>VLOOKUP(TrendSheetStgData[Population]&amp;TrendSheetStgData[Trend],Threshold[#All],5,FALSE)</f>
        <v>5</v>
      </c>
      <c r="M4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1" spans="1:13" x14ac:dyDescent="0.25">
      <c r="A4571" t="s">
        <v>118</v>
      </c>
      <c r="B4571" t="s">
        <v>118</v>
      </c>
      <c r="C4571" t="s">
        <v>78</v>
      </c>
      <c r="D4571" s="1" t="s">
        <v>105</v>
      </c>
      <c r="E4571" t="s">
        <v>93</v>
      </c>
      <c r="F4571" t="s">
        <v>22</v>
      </c>
      <c r="G4571">
        <v>11</v>
      </c>
      <c r="H4571">
        <v>15</v>
      </c>
      <c r="I4571" s="5">
        <f>IFERROR(VLOOKUP(TrendSheetStgData[Population]&amp;TrendSheetStgData[Cost Basis]&amp;TrendSheetStgData[Period]&amp;TrendSheetStgData[Trend],TrendSheetPrdData[#All],9,FALSE),0)</f>
        <v>15</v>
      </c>
      <c r="J4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1" s="5">
        <f>VLOOKUP(TrendSheetStgData[Population]&amp;TrendSheetStgData[Trend],Threshold[#All],4,FALSE)</f>
        <v>10</v>
      </c>
      <c r="L4571" s="5">
        <f>VLOOKUP(TrendSheetStgData[Population]&amp;TrendSheetStgData[Trend],Threshold[#All],5,FALSE)</f>
        <v>5</v>
      </c>
      <c r="M4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2" spans="1:13" x14ac:dyDescent="0.25">
      <c r="A4572" t="s">
        <v>118</v>
      </c>
      <c r="B4572" t="s">
        <v>118</v>
      </c>
      <c r="C4572" t="s">
        <v>78</v>
      </c>
      <c r="D4572" s="1" t="s">
        <v>106</v>
      </c>
      <c r="E4572" t="s">
        <v>93</v>
      </c>
      <c r="F4572" t="s">
        <v>22</v>
      </c>
      <c r="G4572">
        <v>11</v>
      </c>
      <c r="H4572">
        <v>0</v>
      </c>
      <c r="I4572" s="5">
        <f>IFERROR(VLOOKUP(TrendSheetStgData[Population]&amp;TrendSheetStgData[Cost Basis]&amp;TrendSheetStgData[Period]&amp;TrendSheetStgData[Trend],TrendSheetPrdData[#All],9,FALSE),0)</f>
        <v>0</v>
      </c>
      <c r="J4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2" s="5">
        <f>VLOOKUP(TrendSheetStgData[Population]&amp;TrendSheetStgData[Trend],Threshold[#All],4,FALSE)</f>
        <v>10</v>
      </c>
      <c r="L4572" s="5">
        <f>VLOOKUP(TrendSheetStgData[Population]&amp;TrendSheetStgData[Trend],Threshold[#All],5,FALSE)</f>
        <v>5</v>
      </c>
      <c r="M4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3" spans="1:13" x14ac:dyDescent="0.25">
      <c r="A4573" t="s">
        <v>118</v>
      </c>
      <c r="B4573" t="s">
        <v>118</v>
      </c>
      <c r="C4573" t="s">
        <v>78</v>
      </c>
      <c r="D4573" s="1" t="s">
        <v>107</v>
      </c>
      <c r="E4573" t="s">
        <v>93</v>
      </c>
      <c r="F4573" t="s">
        <v>22</v>
      </c>
      <c r="G4573">
        <v>11</v>
      </c>
      <c r="H4573">
        <v>22</v>
      </c>
      <c r="I4573" s="5">
        <f>IFERROR(VLOOKUP(TrendSheetStgData[Population]&amp;TrendSheetStgData[Cost Basis]&amp;TrendSheetStgData[Period]&amp;TrendSheetStgData[Trend],TrendSheetPrdData[#All],9,FALSE),0)</f>
        <v>22</v>
      </c>
      <c r="J4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3" s="5">
        <f>VLOOKUP(TrendSheetStgData[Population]&amp;TrendSheetStgData[Trend],Threshold[#All],4,FALSE)</f>
        <v>10</v>
      </c>
      <c r="L4573" s="5">
        <f>VLOOKUP(TrendSheetStgData[Population]&amp;TrendSheetStgData[Trend],Threshold[#All],5,FALSE)</f>
        <v>5</v>
      </c>
      <c r="M4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4" spans="1:13" x14ac:dyDescent="0.25">
      <c r="A4574" t="s">
        <v>118</v>
      </c>
      <c r="B4574" t="s">
        <v>118</v>
      </c>
      <c r="C4574" t="s">
        <v>78</v>
      </c>
      <c r="D4574" s="1" t="s">
        <v>108</v>
      </c>
      <c r="E4574" t="s">
        <v>93</v>
      </c>
      <c r="F4574" t="s">
        <v>22</v>
      </c>
      <c r="G4574">
        <v>11</v>
      </c>
      <c r="H4574">
        <v>0</v>
      </c>
      <c r="I4574" s="5">
        <f>IFERROR(VLOOKUP(TrendSheetStgData[Population]&amp;TrendSheetStgData[Cost Basis]&amp;TrendSheetStgData[Period]&amp;TrendSheetStgData[Trend],TrendSheetPrdData[#All],9,FALSE),0)</f>
        <v>0</v>
      </c>
      <c r="J4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4" s="5">
        <f>VLOOKUP(TrendSheetStgData[Population]&amp;TrendSheetStgData[Trend],Threshold[#All],4,FALSE)</f>
        <v>10</v>
      </c>
      <c r="L4574" s="5">
        <f>VLOOKUP(TrendSheetStgData[Population]&amp;TrendSheetStgData[Trend],Threshold[#All],5,FALSE)</f>
        <v>5</v>
      </c>
      <c r="M4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5" spans="1:13" x14ac:dyDescent="0.25">
      <c r="A4575" t="s">
        <v>118</v>
      </c>
      <c r="B4575" t="s">
        <v>118</v>
      </c>
      <c r="C4575" t="s">
        <v>78</v>
      </c>
      <c r="D4575" s="1" t="s">
        <v>109</v>
      </c>
      <c r="E4575" t="s">
        <v>93</v>
      </c>
      <c r="F4575" t="s">
        <v>22</v>
      </c>
      <c r="G4575">
        <v>11</v>
      </c>
      <c r="H4575">
        <v>17</v>
      </c>
      <c r="I4575" s="5">
        <f>IFERROR(VLOOKUP(TrendSheetStgData[Population]&amp;TrendSheetStgData[Cost Basis]&amp;TrendSheetStgData[Period]&amp;TrendSheetStgData[Trend],TrendSheetPrdData[#All],9,FALSE),0)</f>
        <v>17</v>
      </c>
      <c r="J4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5" s="5">
        <f>VLOOKUP(TrendSheetStgData[Population]&amp;TrendSheetStgData[Trend],Threshold[#All],4,FALSE)</f>
        <v>10</v>
      </c>
      <c r="L4575" s="5">
        <f>VLOOKUP(TrendSheetStgData[Population]&amp;TrendSheetStgData[Trend],Threshold[#All],5,FALSE)</f>
        <v>5</v>
      </c>
      <c r="M4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6" spans="1:13" x14ac:dyDescent="0.25">
      <c r="A4576" t="s">
        <v>118</v>
      </c>
      <c r="B4576" t="s">
        <v>118</v>
      </c>
      <c r="C4576" t="s">
        <v>78</v>
      </c>
      <c r="D4576" s="1" t="s">
        <v>110</v>
      </c>
      <c r="E4576" t="s">
        <v>93</v>
      </c>
      <c r="F4576" t="s">
        <v>22</v>
      </c>
      <c r="G4576">
        <v>11</v>
      </c>
      <c r="H4576">
        <v>0</v>
      </c>
      <c r="I4576" s="5">
        <f>IFERROR(VLOOKUP(TrendSheetStgData[Population]&amp;TrendSheetStgData[Cost Basis]&amp;TrendSheetStgData[Period]&amp;TrendSheetStgData[Trend],TrendSheetPrdData[#All],9,FALSE),0)</f>
        <v>0</v>
      </c>
      <c r="J4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6" s="5">
        <f>VLOOKUP(TrendSheetStgData[Population]&amp;TrendSheetStgData[Trend],Threshold[#All],4,FALSE)</f>
        <v>10</v>
      </c>
      <c r="L4576" s="5">
        <f>VLOOKUP(TrendSheetStgData[Population]&amp;TrendSheetStgData[Trend],Threshold[#All],5,FALSE)</f>
        <v>5</v>
      </c>
      <c r="M4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7" spans="1:13" x14ac:dyDescent="0.25">
      <c r="A4577" t="s">
        <v>118</v>
      </c>
      <c r="B4577" t="s">
        <v>118</v>
      </c>
      <c r="C4577" t="s">
        <v>78</v>
      </c>
      <c r="D4577" s="1" t="s">
        <v>111</v>
      </c>
      <c r="E4577" t="s">
        <v>93</v>
      </c>
      <c r="F4577" t="s">
        <v>22</v>
      </c>
      <c r="G4577">
        <v>11</v>
      </c>
      <c r="H4577">
        <v>0</v>
      </c>
      <c r="I4577" s="5">
        <f>IFERROR(VLOOKUP(TrendSheetStgData[Population]&amp;TrendSheetStgData[Cost Basis]&amp;TrendSheetStgData[Period]&amp;TrendSheetStgData[Trend],TrendSheetPrdData[#All],9,FALSE),0)</f>
        <v>0</v>
      </c>
      <c r="J4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7" s="5">
        <f>VLOOKUP(TrendSheetStgData[Population]&amp;TrendSheetStgData[Trend],Threshold[#All],4,FALSE)</f>
        <v>10</v>
      </c>
      <c r="L4577" s="5">
        <f>VLOOKUP(TrendSheetStgData[Population]&amp;TrendSheetStgData[Trend],Threshold[#All],5,FALSE)</f>
        <v>5</v>
      </c>
      <c r="M4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8" spans="1:13" x14ac:dyDescent="0.25">
      <c r="A4578" t="s">
        <v>118</v>
      </c>
      <c r="B4578" t="s">
        <v>118</v>
      </c>
      <c r="C4578" t="s">
        <v>78</v>
      </c>
      <c r="D4578" s="1" t="s">
        <v>112</v>
      </c>
      <c r="E4578" t="s">
        <v>113</v>
      </c>
      <c r="F4578" t="s">
        <v>22</v>
      </c>
      <c r="G4578">
        <v>11</v>
      </c>
      <c r="H4578">
        <v>17</v>
      </c>
      <c r="I4578" s="5">
        <f>IFERROR(VLOOKUP(TrendSheetStgData[Population]&amp;TrendSheetStgData[Cost Basis]&amp;TrendSheetStgData[Period]&amp;TrendSheetStgData[Trend],TrendSheetPrdData[#All],9,FALSE),0)</f>
        <v>17</v>
      </c>
      <c r="J4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8" s="5">
        <f>VLOOKUP(TrendSheetStgData[Population]&amp;TrendSheetStgData[Trend],Threshold[#All],4,FALSE)</f>
        <v>10</v>
      </c>
      <c r="L4578" s="5">
        <f>VLOOKUP(TrendSheetStgData[Population]&amp;TrendSheetStgData[Trend],Threshold[#All],5,FALSE)</f>
        <v>5</v>
      </c>
      <c r="M4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79" spans="1:13" x14ac:dyDescent="0.25">
      <c r="A4579" t="s">
        <v>118</v>
      </c>
      <c r="B4579" t="s">
        <v>118</v>
      </c>
      <c r="C4579" t="s">
        <v>78</v>
      </c>
      <c r="D4579" s="1" t="s">
        <v>114</v>
      </c>
      <c r="E4579" t="s">
        <v>113</v>
      </c>
      <c r="F4579" t="s">
        <v>22</v>
      </c>
      <c r="G4579">
        <v>11</v>
      </c>
      <c r="H4579">
        <v>0</v>
      </c>
      <c r="I4579" s="5">
        <f>IFERROR(VLOOKUP(TrendSheetStgData[Population]&amp;TrendSheetStgData[Cost Basis]&amp;TrendSheetStgData[Period]&amp;TrendSheetStgData[Trend],TrendSheetPrdData[#All],9,FALSE),0)</f>
        <v>0</v>
      </c>
      <c r="J4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79" s="5">
        <f>VLOOKUP(TrendSheetStgData[Population]&amp;TrendSheetStgData[Trend],Threshold[#All],4,FALSE)</f>
        <v>10</v>
      </c>
      <c r="L4579" s="5">
        <f>VLOOKUP(TrendSheetStgData[Population]&amp;TrendSheetStgData[Trend],Threshold[#All],5,FALSE)</f>
        <v>5</v>
      </c>
      <c r="M4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0" spans="1:13" x14ac:dyDescent="0.25">
      <c r="A4580" t="s">
        <v>118</v>
      </c>
      <c r="B4580" t="s">
        <v>118</v>
      </c>
      <c r="C4580" t="s">
        <v>78</v>
      </c>
      <c r="D4580" s="1" t="s">
        <v>92</v>
      </c>
      <c r="E4580" t="s">
        <v>93</v>
      </c>
      <c r="F4580" t="s">
        <v>23</v>
      </c>
      <c r="G4580">
        <v>12</v>
      </c>
      <c r="H4580">
        <v>0</v>
      </c>
      <c r="I4580" s="5">
        <f>IFERROR(VLOOKUP(TrendSheetStgData[Population]&amp;TrendSheetStgData[Cost Basis]&amp;TrendSheetStgData[Period]&amp;TrendSheetStgData[Trend],TrendSheetPrdData[#All],9,FALSE),0)</f>
        <v>0</v>
      </c>
      <c r="J4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0" s="5">
        <f>VLOOKUP(TrendSheetStgData[Population]&amp;TrendSheetStgData[Trend],Threshold[#All],4,FALSE)</f>
        <v>10</v>
      </c>
      <c r="L4580" s="5">
        <f>VLOOKUP(TrendSheetStgData[Population]&amp;TrendSheetStgData[Trend],Threshold[#All],5,FALSE)</f>
        <v>5</v>
      </c>
      <c r="M4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1" spans="1:13" x14ac:dyDescent="0.25">
      <c r="A4581" t="s">
        <v>118</v>
      </c>
      <c r="B4581" t="s">
        <v>118</v>
      </c>
      <c r="C4581" t="s">
        <v>78</v>
      </c>
      <c r="D4581" s="1" t="s">
        <v>94</v>
      </c>
      <c r="E4581" t="s">
        <v>93</v>
      </c>
      <c r="F4581" t="s">
        <v>23</v>
      </c>
      <c r="G4581">
        <v>12</v>
      </c>
      <c r="H4581">
        <v>0</v>
      </c>
      <c r="I4581" s="5">
        <f>IFERROR(VLOOKUP(TrendSheetStgData[Population]&amp;TrendSheetStgData[Cost Basis]&amp;TrendSheetStgData[Period]&amp;TrendSheetStgData[Trend],TrendSheetPrdData[#All],9,FALSE),0)</f>
        <v>0</v>
      </c>
      <c r="J4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1" s="5">
        <f>VLOOKUP(TrendSheetStgData[Population]&amp;TrendSheetStgData[Trend],Threshold[#All],4,FALSE)</f>
        <v>10</v>
      </c>
      <c r="L4581" s="5">
        <f>VLOOKUP(TrendSheetStgData[Population]&amp;TrendSheetStgData[Trend],Threshold[#All],5,FALSE)</f>
        <v>5</v>
      </c>
      <c r="M4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2" spans="1:13" x14ac:dyDescent="0.25">
      <c r="A4582" t="s">
        <v>118</v>
      </c>
      <c r="B4582" t="s">
        <v>118</v>
      </c>
      <c r="C4582" t="s">
        <v>78</v>
      </c>
      <c r="D4582" s="1" t="s">
        <v>95</v>
      </c>
      <c r="E4582" t="s">
        <v>93</v>
      </c>
      <c r="F4582" t="s">
        <v>23</v>
      </c>
      <c r="G4582">
        <v>12</v>
      </c>
      <c r="H4582">
        <v>0</v>
      </c>
      <c r="I4582" s="5">
        <f>IFERROR(VLOOKUP(TrendSheetStgData[Population]&amp;TrendSheetStgData[Cost Basis]&amp;TrendSheetStgData[Period]&amp;TrendSheetStgData[Trend],TrendSheetPrdData[#All],9,FALSE),0)</f>
        <v>0</v>
      </c>
      <c r="J4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2" s="5">
        <f>VLOOKUP(TrendSheetStgData[Population]&amp;TrendSheetStgData[Trend],Threshold[#All],4,FALSE)</f>
        <v>10</v>
      </c>
      <c r="L4582" s="5">
        <f>VLOOKUP(TrendSheetStgData[Population]&amp;TrendSheetStgData[Trend],Threshold[#All],5,FALSE)</f>
        <v>5</v>
      </c>
      <c r="M4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3" spans="1:13" x14ac:dyDescent="0.25">
      <c r="A4583" t="s">
        <v>118</v>
      </c>
      <c r="B4583" t="s">
        <v>118</v>
      </c>
      <c r="C4583" t="s">
        <v>78</v>
      </c>
      <c r="D4583" s="1" t="s">
        <v>96</v>
      </c>
      <c r="E4583" t="s">
        <v>93</v>
      </c>
      <c r="F4583" t="s">
        <v>23</v>
      </c>
      <c r="G4583">
        <v>12</v>
      </c>
      <c r="H4583">
        <v>16</v>
      </c>
      <c r="I4583" s="5">
        <f>IFERROR(VLOOKUP(TrendSheetStgData[Population]&amp;TrendSheetStgData[Cost Basis]&amp;TrendSheetStgData[Period]&amp;TrendSheetStgData[Trend],TrendSheetPrdData[#All],9,FALSE),0)</f>
        <v>16</v>
      </c>
      <c r="J4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3" s="5">
        <f>VLOOKUP(TrendSheetStgData[Population]&amp;TrendSheetStgData[Trend],Threshold[#All],4,FALSE)</f>
        <v>10</v>
      </c>
      <c r="L4583" s="5">
        <f>VLOOKUP(TrendSheetStgData[Population]&amp;TrendSheetStgData[Trend],Threshold[#All],5,FALSE)</f>
        <v>5</v>
      </c>
      <c r="M4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4" spans="1:13" x14ac:dyDescent="0.25">
      <c r="A4584" t="s">
        <v>118</v>
      </c>
      <c r="B4584" t="s">
        <v>118</v>
      </c>
      <c r="C4584" t="s">
        <v>78</v>
      </c>
      <c r="D4584" s="1" t="s">
        <v>97</v>
      </c>
      <c r="E4584" t="s">
        <v>93</v>
      </c>
      <c r="F4584" t="s">
        <v>23</v>
      </c>
      <c r="G4584">
        <v>12</v>
      </c>
      <c r="H4584">
        <v>0</v>
      </c>
      <c r="I4584" s="5">
        <f>IFERROR(VLOOKUP(TrendSheetStgData[Population]&amp;TrendSheetStgData[Cost Basis]&amp;TrendSheetStgData[Period]&amp;TrendSheetStgData[Trend],TrendSheetPrdData[#All],9,FALSE),0)</f>
        <v>0</v>
      </c>
      <c r="J4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4" s="5">
        <f>VLOOKUP(TrendSheetStgData[Population]&amp;TrendSheetStgData[Trend],Threshold[#All],4,FALSE)</f>
        <v>10</v>
      </c>
      <c r="L4584" s="5">
        <f>VLOOKUP(TrendSheetStgData[Population]&amp;TrendSheetStgData[Trend],Threshold[#All],5,FALSE)</f>
        <v>5</v>
      </c>
      <c r="M4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5" spans="1:13" x14ac:dyDescent="0.25">
      <c r="A4585" t="s">
        <v>118</v>
      </c>
      <c r="B4585" t="s">
        <v>118</v>
      </c>
      <c r="C4585" t="s">
        <v>78</v>
      </c>
      <c r="D4585" s="1" t="s">
        <v>98</v>
      </c>
      <c r="E4585" t="s">
        <v>93</v>
      </c>
      <c r="F4585" t="s">
        <v>23</v>
      </c>
      <c r="G4585">
        <v>12</v>
      </c>
      <c r="H4585">
        <v>0</v>
      </c>
      <c r="I4585" s="5">
        <f>IFERROR(VLOOKUP(TrendSheetStgData[Population]&amp;TrendSheetStgData[Cost Basis]&amp;TrendSheetStgData[Period]&amp;TrendSheetStgData[Trend],TrendSheetPrdData[#All],9,FALSE),0)</f>
        <v>0</v>
      </c>
      <c r="J4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5" s="5">
        <f>VLOOKUP(TrendSheetStgData[Population]&amp;TrendSheetStgData[Trend],Threshold[#All],4,FALSE)</f>
        <v>10</v>
      </c>
      <c r="L4585" s="5">
        <f>VLOOKUP(TrendSheetStgData[Population]&amp;TrendSheetStgData[Trend],Threshold[#All],5,FALSE)</f>
        <v>5</v>
      </c>
      <c r="M4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6" spans="1:13" x14ac:dyDescent="0.25">
      <c r="A4586" t="s">
        <v>118</v>
      </c>
      <c r="B4586" t="s">
        <v>118</v>
      </c>
      <c r="C4586" t="s">
        <v>78</v>
      </c>
      <c r="D4586" s="1" t="s">
        <v>99</v>
      </c>
      <c r="E4586" t="s">
        <v>93</v>
      </c>
      <c r="F4586" t="s">
        <v>23</v>
      </c>
      <c r="G4586">
        <v>12</v>
      </c>
      <c r="H4586">
        <v>0</v>
      </c>
      <c r="I4586" s="5">
        <f>IFERROR(VLOOKUP(TrendSheetStgData[Population]&amp;TrendSheetStgData[Cost Basis]&amp;TrendSheetStgData[Period]&amp;TrendSheetStgData[Trend],TrendSheetPrdData[#All],9,FALSE),0)</f>
        <v>0</v>
      </c>
      <c r="J4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6" s="5">
        <f>VLOOKUP(TrendSheetStgData[Population]&amp;TrendSheetStgData[Trend],Threshold[#All],4,FALSE)</f>
        <v>10</v>
      </c>
      <c r="L4586" s="5">
        <f>VLOOKUP(TrendSheetStgData[Population]&amp;TrendSheetStgData[Trend],Threshold[#All],5,FALSE)</f>
        <v>5</v>
      </c>
      <c r="M4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7" spans="1:13" x14ac:dyDescent="0.25">
      <c r="A4587" t="s">
        <v>118</v>
      </c>
      <c r="B4587" t="s">
        <v>118</v>
      </c>
      <c r="C4587" t="s">
        <v>78</v>
      </c>
      <c r="D4587" s="1" t="s">
        <v>100</v>
      </c>
      <c r="E4587" t="s">
        <v>93</v>
      </c>
      <c r="F4587" t="s">
        <v>23</v>
      </c>
      <c r="G4587">
        <v>12</v>
      </c>
      <c r="H4587">
        <v>15</v>
      </c>
      <c r="I4587" s="5">
        <f>IFERROR(VLOOKUP(TrendSheetStgData[Population]&amp;TrendSheetStgData[Cost Basis]&amp;TrendSheetStgData[Period]&amp;TrendSheetStgData[Trend],TrendSheetPrdData[#All],9,FALSE),0)</f>
        <v>15</v>
      </c>
      <c r="J4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7" s="5">
        <f>VLOOKUP(TrendSheetStgData[Population]&amp;TrendSheetStgData[Trend],Threshold[#All],4,FALSE)</f>
        <v>10</v>
      </c>
      <c r="L4587" s="5">
        <f>VLOOKUP(TrendSheetStgData[Population]&amp;TrendSheetStgData[Trend],Threshold[#All],5,FALSE)</f>
        <v>5</v>
      </c>
      <c r="M4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8" spans="1:13" x14ac:dyDescent="0.25">
      <c r="A4588" t="s">
        <v>118</v>
      </c>
      <c r="B4588" t="s">
        <v>118</v>
      </c>
      <c r="C4588" t="s">
        <v>78</v>
      </c>
      <c r="D4588" s="1" t="s">
        <v>101</v>
      </c>
      <c r="E4588" t="s">
        <v>93</v>
      </c>
      <c r="F4588" t="s">
        <v>23</v>
      </c>
      <c r="G4588">
        <v>12</v>
      </c>
      <c r="H4588">
        <v>0</v>
      </c>
      <c r="I4588" s="5">
        <f>IFERROR(VLOOKUP(TrendSheetStgData[Population]&amp;TrendSheetStgData[Cost Basis]&amp;TrendSheetStgData[Period]&amp;TrendSheetStgData[Trend],TrendSheetPrdData[#All],9,FALSE),0)</f>
        <v>0</v>
      </c>
      <c r="J4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8" s="5">
        <f>VLOOKUP(TrendSheetStgData[Population]&amp;TrendSheetStgData[Trend],Threshold[#All],4,FALSE)</f>
        <v>10</v>
      </c>
      <c r="L4588" s="5">
        <f>VLOOKUP(TrendSheetStgData[Population]&amp;TrendSheetStgData[Trend],Threshold[#All],5,FALSE)</f>
        <v>5</v>
      </c>
      <c r="M4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89" spans="1:13" x14ac:dyDescent="0.25">
      <c r="A4589" t="s">
        <v>118</v>
      </c>
      <c r="B4589" t="s">
        <v>118</v>
      </c>
      <c r="C4589" t="s">
        <v>78</v>
      </c>
      <c r="D4589" s="1" t="s">
        <v>102</v>
      </c>
      <c r="E4589" t="s">
        <v>93</v>
      </c>
      <c r="F4589" t="s">
        <v>23</v>
      </c>
      <c r="G4589">
        <v>12</v>
      </c>
      <c r="H4589">
        <v>15</v>
      </c>
      <c r="I4589" s="5">
        <f>IFERROR(VLOOKUP(TrendSheetStgData[Population]&amp;TrendSheetStgData[Cost Basis]&amp;TrendSheetStgData[Period]&amp;TrendSheetStgData[Trend],TrendSheetPrdData[#All],9,FALSE),0)</f>
        <v>15</v>
      </c>
      <c r="J4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89" s="5">
        <f>VLOOKUP(TrendSheetStgData[Population]&amp;TrendSheetStgData[Trend],Threshold[#All],4,FALSE)</f>
        <v>10</v>
      </c>
      <c r="L4589" s="5">
        <f>VLOOKUP(TrendSheetStgData[Population]&amp;TrendSheetStgData[Trend],Threshold[#All],5,FALSE)</f>
        <v>5</v>
      </c>
      <c r="M4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0" spans="1:13" x14ac:dyDescent="0.25">
      <c r="A4590" t="s">
        <v>118</v>
      </c>
      <c r="B4590" t="s">
        <v>118</v>
      </c>
      <c r="C4590" t="s">
        <v>78</v>
      </c>
      <c r="D4590" s="1" t="s">
        <v>103</v>
      </c>
      <c r="E4590" t="s">
        <v>93</v>
      </c>
      <c r="F4590" t="s">
        <v>23</v>
      </c>
      <c r="G4590">
        <v>12</v>
      </c>
      <c r="H4590">
        <v>8</v>
      </c>
      <c r="I4590" s="5">
        <f>IFERROR(VLOOKUP(TrendSheetStgData[Population]&amp;TrendSheetStgData[Cost Basis]&amp;TrendSheetStgData[Period]&amp;TrendSheetStgData[Trend],TrendSheetPrdData[#All],9,FALSE),0)</f>
        <v>8</v>
      </c>
      <c r="J4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0" s="5">
        <f>VLOOKUP(TrendSheetStgData[Population]&amp;TrendSheetStgData[Trend],Threshold[#All],4,FALSE)</f>
        <v>10</v>
      </c>
      <c r="L4590" s="5">
        <f>VLOOKUP(TrendSheetStgData[Population]&amp;TrendSheetStgData[Trend],Threshold[#All],5,FALSE)</f>
        <v>5</v>
      </c>
      <c r="M4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1" spans="1:13" x14ac:dyDescent="0.25">
      <c r="A4591" t="s">
        <v>118</v>
      </c>
      <c r="B4591" t="s">
        <v>118</v>
      </c>
      <c r="C4591" t="s">
        <v>78</v>
      </c>
      <c r="D4591" s="1" t="s">
        <v>104</v>
      </c>
      <c r="E4591" t="s">
        <v>93</v>
      </c>
      <c r="F4591" t="s">
        <v>23</v>
      </c>
      <c r="G4591">
        <v>12</v>
      </c>
      <c r="H4591">
        <v>0</v>
      </c>
      <c r="I4591" s="5">
        <f>IFERROR(VLOOKUP(TrendSheetStgData[Population]&amp;TrendSheetStgData[Cost Basis]&amp;TrendSheetStgData[Period]&amp;TrendSheetStgData[Trend],TrendSheetPrdData[#All],9,FALSE),0)</f>
        <v>0</v>
      </c>
      <c r="J4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1" s="5">
        <f>VLOOKUP(TrendSheetStgData[Population]&amp;TrendSheetStgData[Trend],Threshold[#All],4,FALSE)</f>
        <v>10</v>
      </c>
      <c r="L4591" s="5">
        <f>VLOOKUP(TrendSheetStgData[Population]&amp;TrendSheetStgData[Trend],Threshold[#All],5,FALSE)</f>
        <v>5</v>
      </c>
      <c r="M4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2" spans="1:13" x14ac:dyDescent="0.25">
      <c r="A4592" t="s">
        <v>118</v>
      </c>
      <c r="B4592" t="s">
        <v>118</v>
      </c>
      <c r="C4592" t="s">
        <v>78</v>
      </c>
      <c r="D4592" s="1" t="s">
        <v>105</v>
      </c>
      <c r="E4592" t="s">
        <v>93</v>
      </c>
      <c r="F4592" t="s">
        <v>23</v>
      </c>
      <c r="G4592">
        <v>12</v>
      </c>
      <c r="H4592">
        <v>0</v>
      </c>
      <c r="I4592" s="5">
        <f>IFERROR(VLOOKUP(TrendSheetStgData[Population]&amp;TrendSheetStgData[Cost Basis]&amp;TrendSheetStgData[Period]&amp;TrendSheetStgData[Trend],TrendSheetPrdData[#All],9,FALSE),0)</f>
        <v>0</v>
      </c>
      <c r="J4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2" s="5">
        <f>VLOOKUP(TrendSheetStgData[Population]&amp;TrendSheetStgData[Trend],Threshold[#All],4,FALSE)</f>
        <v>10</v>
      </c>
      <c r="L4592" s="5">
        <f>VLOOKUP(TrendSheetStgData[Population]&amp;TrendSheetStgData[Trend],Threshold[#All],5,FALSE)</f>
        <v>5</v>
      </c>
      <c r="M4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3" spans="1:13" x14ac:dyDescent="0.25">
      <c r="A4593" t="s">
        <v>118</v>
      </c>
      <c r="B4593" t="s">
        <v>118</v>
      </c>
      <c r="C4593" t="s">
        <v>78</v>
      </c>
      <c r="D4593" s="1" t="s">
        <v>106</v>
      </c>
      <c r="E4593" t="s">
        <v>93</v>
      </c>
      <c r="F4593" t="s">
        <v>23</v>
      </c>
      <c r="G4593">
        <v>12</v>
      </c>
      <c r="H4593">
        <v>7</v>
      </c>
      <c r="I4593" s="5">
        <f>IFERROR(VLOOKUP(TrendSheetStgData[Population]&amp;TrendSheetStgData[Cost Basis]&amp;TrendSheetStgData[Period]&amp;TrendSheetStgData[Trend],TrendSheetPrdData[#All],9,FALSE),0)</f>
        <v>7</v>
      </c>
      <c r="J4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3" s="5">
        <f>VLOOKUP(TrendSheetStgData[Population]&amp;TrendSheetStgData[Trend],Threshold[#All],4,FALSE)</f>
        <v>10</v>
      </c>
      <c r="L4593" s="5">
        <f>VLOOKUP(TrendSheetStgData[Population]&amp;TrendSheetStgData[Trend],Threshold[#All],5,FALSE)</f>
        <v>5</v>
      </c>
      <c r="M4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4" spans="1:13" x14ac:dyDescent="0.25">
      <c r="A4594" t="s">
        <v>118</v>
      </c>
      <c r="B4594" t="s">
        <v>118</v>
      </c>
      <c r="C4594" t="s">
        <v>78</v>
      </c>
      <c r="D4594" s="1" t="s">
        <v>107</v>
      </c>
      <c r="E4594" t="s">
        <v>93</v>
      </c>
      <c r="F4594" t="s">
        <v>23</v>
      </c>
      <c r="G4594">
        <v>12</v>
      </c>
      <c r="H4594">
        <v>0</v>
      </c>
      <c r="I4594" s="5">
        <f>IFERROR(VLOOKUP(TrendSheetStgData[Population]&amp;TrendSheetStgData[Cost Basis]&amp;TrendSheetStgData[Period]&amp;TrendSheetStgData[Trend],TrendSheetPrdData[#All],9,FALSE),0)</f>
        <v>0</v>
      </c>
      <c r="J4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4" s="5">
        <f>VLOOKUP(TrendSheetStgData[Population]&amp;TrendSheetStgData[Trend],Threshold[#All],4,FALSE)</f>
        <v>10</v>
      </c>
      <c r="L4594" s="5">
        <f>VLOOKUP(TrendSheetStgData[Population]&amp;TrendSheetStgData[Trend],Threshold[#All],5,FALSE)</f>
        <v>5</v>
      </c>
      <c r="M4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5" spans="1:13" x14ac:dyDescent="0.25">
      <c r="A4595" t="s">
        <v>118</v>
      </c>
      <c r="B4595" t="s">
        <v>118</v>
      </c>
      <c r="C4595" t="s">
        <v>78</v>
      </c>
      <c r="D4595" s="1" t="s">
        <v>108</v>
      </c>
      <c r="E4595" t="s">
        <v>93</v>
      </c>
      <c r="F4595" t="s">
        <v>23</v>
      </c>
      <c r="G4595">
        <v>12</v>
      </c>
      <c r="H4595">
        <v>7</v>
      </c>
      <c r="I4595" s="5">
        <f>IFERROR(VLOOKUP(TrendSheetStgData[Population]&amp;TrendSheetStgData[Cost Basis]&amp;TrendSheetStgData[Period]&amp;TrendSheetStgData[Trend],TrendSheetPrdData[#All],9,FALSE),0)</f>
        <v>7</v>
      </c>
      <c r="J4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5" s="5">
        <f>VLOOKUP(TrendSheetStgData[Population]&amp;TrendSheetStgData[Trend],Threshold[#All],4,FALSE)</f>
        <v>10</v>
      </c>
      <c r="L4595" s="5">
        <f>VLOOKUP(TrendSheetStgData[Population]&amp;TrendSheetStgData[Trend],Threshold[#All],5,FALSE)</f>
        <v>5</v>
      </c>
      <c r="M4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6" spans="1:13" x14ac:dyDescent="0.25">
      <c r="A4596" t="s">
        <v>118</v>
      </c>
      <c r="B4596" t="s">
        <v>118</v>
      </c>
      <c r="C4596" t="s">
        <v>78</v>
      </c>
      <c r="D4596" s="1" t="s">
        <v>109</v>
      </c>
      <c r="E4596" t="s">
        <v>93</v>
      </c>
      <c r="F4596" t="s">
        <v>23</v>
      </c>
      <c r="G4596">
        <v>12</v>
      </c>
      <c r="H4596">
        <v>0</v>
      </c>
      <c r="I4596" s="5">
        <f>IFERROR(VLOOKUP(TrendSheetStgData[Population]&amp;TrendSheetStgData[Cost Basis]&amp;TrendSheetStgData[Period]&amp;TrendSheetStgData[Trend],TrendSheetPrdData[#All],9,FALSE),0)</f>
        <v>0</v>
      </c>
      <c r="J4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6" s="5">
        <f>VLOOKUP(TrendSheetStgData[Population]&amp;TrendSheetStgData[Trend],Threshold[#All],4,FALSE)</f>
        <v>10</v>
      </c>
      <c r="L4596" s="5">
        <f>VLOOKUP(TrendSheetStgData[Population]&amp;TrendSheetStgData[Trend],Threshold[#All],5,FALSE)</f>
        <v>5</v>
      </c>
      <c r="M4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7" spans="1:13" x14ac:dyDescent="0.25">
      <c r="A4597" t="s">
        <v>118</v>
      </c>
      <c r="B4597" t="s">
        <v>118</v>
      </c>
      <c r="C4597" t="s">
        <v>78</v>
      </c>
      <c r="D4597" s="1" t="s">
        <v>110</v>
      </c>
      <c r="E4597" t="s">
        <v>93</v>
      </c>
      <c r="F4597" t="s">
        <v>23</v>
      </c>
      <c r="G4597">
        <v>12</v>
      </c>
      <c r="H4597">
        <v>0</v>
      </c>
      <c r="I4597" s="5">
        <f>IFERROR(VLOOKUP(TrendSheetStgData[Population]&amp;TrendSheetStgData[Cost Basis]&amp;TrendSheetStgData[Period]&amp;TrendSheetStgData[Trend],TrendSheetPrdData[#All],9,FALSE),0)</f>
        <v>0</v>
      </c>
      <c r="J4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7" s="5">
        <f>VLOOKUP(TrendSheetStgData[Population]&amp;TrendSheetStgData[Trend],Threshold[#All],4,FALSE)</f>
        <v>10</v>
      </c>
      <c r="L4597" s="5">
        <f>VLOOKUP(TrendSheetStgData[Population]&amp;TrendSheetStgData[Trend],Threshold[#All],5,FALSE)</f>
        <v>5</v>
      </c>
      <c r="M4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8" spans="1:13" x14ac:dyDescent="0.25">
      <c r="A4598" t="s">
        <v>118</v>
      </c>
      <c r="B4598" t="s">
        <v>118</v>
      </c>
      <c r="C4598" t="s">
        <v>78</v>
      </c>
      <c r="D4598" s="1" t="s">
        <v>111</v>
      </c>
      <c r="E4598" t="s">
        <v>93</v>
      </c>
      <c r="F4598" t="s">
        <v>23</v>
      </c>
      <c r="G4598">
        <v>12</v>
      </c>
      <c r="H4598">
        <v>0</v>
      </c>
      <c r="I4598" s="5">
        <f>IFERROR(VLOOKUP(TrendSheetStgData[Population]&amp;TrendSheetStgData[Cost Basis]&amp;TrendSheetStgData[Period]&amp;TrendSheetStgData[Trend],TrendSheetPrdData[#All],9,FALSE),0)</f>
        <v>0</v>
      </c>
      <c r="J4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8" s="5">
        <f>VLOOKUP(TrendSheetStgData[Population]&amp;TrendSheetStgData[Trend],Threshold[#All],4,FALSE)</f>
        <v>10</v>
      </c>
      <c r="L4598" s="5">
        <f>VLOOKUP(TrendSheetStgData[Population]&amp;TrendSheetStgData[Trend],Threshold[#All],5,FALSE)</f>
        <v>5</v>
      </c>
      <c r="M4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599" spans="1:13" x14ac:dyDescent="0.25">
      <c r="A4599" t="s">
        <v>118</v>
      </c>
      <c r="B4599" t="s">
        <v>118</v>
      </c>
      <c r="C4599" t="s">
        <v>78</v>
      </c>
      <c r="D4599" s="1" t="s">
        <v>112</v>
      </c>
      <c r="E4599" t="s">
        <v>113</v>
      </c>
      <c r="F4599" t="s">
        <v>23</v>
      </c>
      <c r="G4599">
        <v>12</v>
      </c>
      <c r="H4599">
        <v>0</v>
      </c>
      <c r="I4599" s="5">
        <f>IFERROR(VLOOKUP(TrendSheetStgData[Population]&amp;TrendSheetStgData[Cost Basis]&amp;TrendSheetStgData[Period]&amp;TrendSheetStgData[Trend],TrendSheetPrdData[#All],9,FALSE),0)</f>
        <v>0</v>
      </c>
      <c r="J4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599" s="5">
        <f>VLOOKUP(TrendSheetStgData[Population]&amp;TrendSheetStgData[Trend],Threshold[#All],4,FALSE)</f>
        <v>10</v>
      </c>
      <c r="L4599" s="5">
        <f>VLOOKUP(TrendSheetStgData[Population]&amp;TrendSheetStgData[Trend],Threshold[#All],5,FALSE)</f>
        <v>5</v>
      </c>
      <c r="M4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0" spans="1:13" x14ac:dyDescent="0.25">
      <c r="A4600" t="s">
        <v>118</v>
      </c>
      <c r="B4600" t="s">
        <v>118</v>
      </c>
      <c r="C4600" t="s">
        <v>78</v>
      </c>
      <c r="D4600" s="1" t="s">
        <v>114</v>
      </c>
      <c r="E4600" t="s">
        <v>113</v>
      </c>
      <c r="F4600" t="s">
        <v>23</v>
      </c>
      <c r="G4600">
        <v>12</v>
      </c>
      <c r="H4600">
        <v>0</v>
      </c>
      <c r="I4600" s="5">
        <f>IFERROR(VLOOKUP(TrendSheetStgData[Population]&amp;TrendSheetStgData[Cost Basis]&amp;TrendSheetStgData[Period]&amp;TrendSheetStgData[Trend],TrendSheetPrdData[#All],9,FALSE),0)</f>
        <v>0</v>
      </c>
      <c r="J4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0" s="5">
        <f>VLOOKUP(TrendSheetStgData[Population]&amp;TrendSheetStgData[Trend],Threshold[#All],4,FALSE)</f>
        <v>10</v>
      </c>
      <c r="L4600" s="5">
        <f>VLOOKUP(TrendSheetStgData[Population]&amp;TrendSheetStgData[Trend],Threshold[#All],5,FALSE)</f>
        <v>5</v>
      </c>
      <c r="M4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1" spans="1:13" x14ac:dyDescent="0.25">
      <c r="A4601" t="s">
        <v>118</v>
      </c>
      <c r="B4601" t="s">
        <v>118</v>
      </c>
      <c r="C4601" t="s">
        <v>78</v>
      </c>
      <c r="D4601" s="1" t="s">
        <v>92</v>
      </c>
      <c r="E4601" t="s">
        <v>93</v>
      </c>
      <c r="F4601" t="s">
        <v>24</v>
      </c>
      <c r="G4601">
        <v>13</v>
      </c>
      <c r="H4601">
        <v>27924</v>
      </c>
      <c r="I4601" s="5">
        <f>IFERROR(VLOOKUP(TrendSheetStgData[Population]&amp;TrendSheetStgData[Cost Basis]&amp;TrendSheetStgData[Period]&amp;TrendSheetStgData[Trend],TrendSheetPrdData[#All],9,FALSE),0)</f>
        <v>27924</v>
      </c>
      <c r="J4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1" s="5">
        <f>VLOOKUP(TrendSheetStgData[Population]&amp;TrendSheetStgData[Trend],Threshold[#All],4,FALSE)</f>
        <v>10</v>
      </c>
      <c r="L4601" s="5">
        <f>VLOOKUP(TrendSheetStgData[Population]&amp;TrendSheetStgData[Trend],Threshold[#All],5,FALSE)</f>
        <v>5</v>
      </c>
      <c r="M4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2" spans="1:13" x14ac:dyDescent="0.25">
      <c r="A4602" t="s">
        <v>118</v>
      </c>
      <c r="B4602" t="s">
        <v>118</v>
      </c>
      <c r="C4602" t="s">
        <v>78</v>
      </c>
      <c r="D4602" s="1" t="s">
        <v>94</v>
      </c>
      <c r="E4602" t="s">
        <v>93</v>
      </c>
      <c r="F4602" t="s">
        <v>24</v>
      </c>
      <c r="G4602">
        <v>13</v>
      </c>
      <c r="H4602">
        <v>25701</v>
      </c>
      <c r="I4602" s="5">
        <f>IFERROR(VLOOKUP(TrendSheetStgData[Population]&amp;TrendSheetStgData[Cost Basis]&amp;TrendSheetStgData[Period]&amp;TrendSheetStgData[Trend],TrendSheetPrdData[#All],9,FALSE),0)</f>
        <v>25701</v>
      </c>
      <c r="J4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2" s="5">
        <f>VLOOKUP(TrendSheetStgData[Population]&amp;TrendSheetStgData[Trend],Threshold[#All],4,FALSE)</f>
        <v>10</v>
      </c>
      <c r="L4602" s="5">
        <f>VLOOKUP(TrendSheetStgData[Population]&amp;TrendSheetStgData[Trend],Threshold[#All],5,FALSE)</f>
        <v>5</v>
      </c>
      <c r="M4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3" spans="1:13" x14ac:dyDescent="0.25">
      <c r="A4603" t="s">
        <v>118</v>
      </c>
      <c r="B4603" t="s">
        <v>118</v>
      </c>
      <c r="C4603" t="s">
        <v>78</v>
      </c>
      <c r="D4603" s="1" t="s">
        <v>95</v>
      </c>
      <c r="E4603" t="s">
        <v>93</v>
      </c>
      <c r="F4603" t="s">
        <v>24</v>
      </c>
      <c r="G4603">
        <v>13</v>
      </c>
      <c r="H4603">
        <v>33508</v>
      </c>
      <c r="I4603" s="5">
        <f>IFERROR(VLOOKUP(TrendSheetStgData[Population]&amp;TrendSheetStgData[Cost Basis]&amp;TrendSheetStgData[Period]&amp;TrendSheetStgData[Trend],TrendSheetPrdData[#All],9,FALSE),0)</f>
        <v>33508</v>
      </c>
      <c r="J4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3" s="5">
        <f>VLOOKUP(TrendSheetStgData[Population]&amp;TrendSheetStgData[Trend],Threshold[#All],4,FALSE)</f>
        <v>10</v>
      </c>
      <c r="L4603" s="5">
        <f>VLOOKUP(TrendSheetStgData[Population]&amp;TrendSheetStgData[Trend],Threshold[#All],5,FALSE)</f>
        <v>5</v>
      </c>
      <c r="M4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4" spans="1:13" x14ac:dyDescent="0.25">
      <c r="A4604" t="s">
        <v>118</v>
      </c>
      <c r="B4604" t="s">
        <v>118</v>
      </c>
      <c r="C4604" t="s">
        <v>78</v>
      </c>
      <c r="D4604" s="1" t="s">
        <v>96</v>
      </c>
      <c r="E4604" t="s">
        <v>93</v>
      </c>
      <c r="F4604" t="s">
        <v>24</v>
      </c>
      <c r="G4604">
        <v>13</v>
      </c>
      <c r="H4604">
        <v>27708</v>
      </c>
      <c r="I4604" s="5">
        <f>IFERROR(VLOOKUP(TrendSheetStgData[Population]&amp;TrendSheetStgData[Cost Basis]&amp;TrendSheetStgData[Period]&amp;TrendSheetStgData[Trend],TrendSheetPrdData[#All],9,FALSE),0)</f>
        <v>27708</v>
      </c>
      <c r="J4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4" s="5">
        <f>VLOOKUP(TrendSheetStgData[Population]&amp;TrendSheetStgData[Trend],Threshold[#All],4,FALSE)</f>
        <v>10</v>
      </c>
      <c r="L4604" s="5">
        <f>VLOOKUP(TrendSheetStgData[Population]&amp;TrendSheetStgData[Trend],Threshold[#All],5,FALSE)</f>
        <v>5</v>
      </c>
      <c r="M4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5" spans="1:13" x14ac:dyDescent="0.25">
      <c r="A4605" t="s">
        <v>118</v>
      </c>
      <c r="B4605" t="s">
        <v>118</v>
      </c>
      <c r="C4605" t="s">
        <v>78</v>
      </c>
      <c r="D4605" s="1" t="s">
        <v>97</v>
      </c>
      <c r="E4605" t="s">
        <v>93</v>
      </c>
      <c r="F4605" t="s">
        <v>24</v>
      </c>
      <c r="G4605">
        <v>13</v>
      </c>
      <c r="H4605">
        <v>33810</v>
      </c>
      <c r="I4605" s="5">
        <f>IFERROR(VLOOKUP(TrendSheetStgData[Population]&amp;TrendSheetStgData[Cost Basis]&amp;TrendSheetStgData[Period]&amp;TrendSheetStgData[Trend],TrendSheetPrdData[#All],9,FALSE),0)</f>
        <v>33810</v>
      </c>
      <c r="J4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5" s="5">
        <f>VLOOKUP(TrendSheetStgData[Population]&amp;TrendSheetStgData[Trend],Threshold[#All],4,FALSE)</f>
        <v>10</v>
      </c>
      <c r="L4605" s="5">
        <f>VLOOKUP(TrendSheetStgData[Population]&amp;TrendSheetStgData[Trend],Threshold[#All],5,FALSE)</f>
        <v>5</v>
      </c>
      <c r="M4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6" spans="1:13" x14ac:dyDescent="0.25">
      <c r="A4606" t="s">
        <v>118</v>
      </c>
      <c r="B4606" t="s">
        <v>118</v>
      </c>
      <c r="C4606" t="s">
        <v>78</v>
      </c>
      <c r="D4606" s="1" t="s">
        <v>98</v>
      </c>
      <c r="E4606" t="s">
        <v>93</v>
      </c>
      <c r="F4606" t="s">
        <v>24</v>
      </c>
      <c r="G4606">
        <v>13</v>
      </c>
      <c r="H4606">
        <v>19500</v>
      </c>
      <c r="I4606" s="5">
        <f>IFERROR(VLOOKUP(TrendSheetStgData[Population]&amp;TrendSheetStgData[Cost Basis]&amp;TrendSheetStgData[Period]&amp;TrendSheetStgData[Trend],TrendSheetPrdData[#All],9,FALSE),0)</f>
        <v>19500</v>
      </c>
      <c r="J4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6" s="5">
        <f>VLOOKUP(TrendSheetStgData[Population]&amp;TrendSheetStgData[Trend],Threshold[#All],4,FALSE)</f>
        <v>10</v>
      </c>
      <c r="L4606" s="5">
        <f>VLOOKUP(TrendSheetStgData[Population]&amp;TrendSheetStgData[Trend],Threshold[#All],5,FALSE)</f>
        <v>5</v>
      </c>
      <c r="M4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7" spans="1:13" x14ac:dyDescent="0.25">
      <c r="A4607" t="s">
        <v>118</v>
      </c>
      <c r="B4607" t="s">
        <v>118</v>
      </c>
      <c r="C4607" t="s">
        <v>78</v>
      </c>
      <c r="D4607" s="1" t="s">
        <v>99</v>
      </c>
      <c r="E4607" t="s">
        <v>93</v>
      </c>
      <c r="F4607" t="s">
        <v>24</v>
      </c>
      <c r="G4607">
        <v>13</v>
      </c>
      <c r="H4607">
        <v>22540</v>
      </c>
      <c r="I4607" s="5">
        <f>IFERROR(VLOOKUP(TrendSheetStgData[Population]&amp;TrendSheetStgData[Cost Basis]&amp;TrendSheetStgData[Period]&amp;TrendSheetStgData[Trend],TrendSheetPrdData[#All],9,FALSE),0)</f>
        <v>22540</v>
      </c>
      <c r="J4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7" s="5">
        <f>VLOOKUP(TrendSheetStgData[Population]&amp;TrendSheetStgData[Trend],Threshold[#All],4,FALSE)</f>
        <v>10</v>
      </c>
      <c r="L4607" s="5">
        <f>VLOOKUP(TrendSheetStgData[Population]&amp;TrendSheetStgData[Trend],Threshold[#All],5,FALSE)</f>
        <v>5</v>
      </c>
      <c r="M4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8" spans="1:13" x14ac:dyDescent="0.25">
      <c r="A4608" t="s">
        <v>118</v>
      </c>
      <c r="B4608" t="s">
        <v>118</v>
      </c>
      <c r="C4608" t="s">
        <v>78</v>
      </c>
      <c r="D4608" s="1" t="s">
        <v>100</v>
      </c>
      <c r="E4608" t="s">
        <v>93</v>
      </c>
      <c r="F4608" t="s">
        <v>24</v>
      </c>
      <c r="G4608">
        <v>13</v>
      </c>
      <c r="H4608">
        <v>29546</v>
      </c>
      <c r="I4608" s="5">
        <f>IFERROR(VLOOKUP(TrendSheetStgData[Population]&amp;TrendSheetStgData[Cost Basis]&amp;TrendSheetStgData[Period]&amp;TrendSheetStgData[Trend],TrendSheetPrdData[#All],9,FALSE),0)</f>
        <v>29546</v>
      </c>
      <c r="J4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8" s="5">
        <f>VLOOKUP(TrendSheetStgData[Population]&amp;TrendSheetStgData[Trend],Threshold[#All],4,FALSE)</f>
        <v>10</v>
      </c>
      <c r="L4608" s="5">
        <f>VLOOKUP(TrendSheetStgData[Population]&amp;TrendSheetStgData[Trend],Threshold[#All],5,FALSE)</f>
        <v>5</v>
      </c>
      <c r="M4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09" spans="1:13" x14ac:dyDescent="0.25">
      <c r="A4609" t="s">
        <v>118</v>
      </c>
      <c r="B4609" t="s">
        <v>118</v>
      </c>
      <c r="C4609" t="s">
        <v>78</v>
      </c>
      <c r="D4609" s="1" t="s">
        <v>101</v>
      </c>
      <c r="E4609" t="s">
        <v>93</v>
      </c>
      <c r="F4609" t="s">
        <v>24</v>
      </c>
      <c r="G4609">
        <v>13</v>
      </c>
      <c r="H4609">
        <v>40510</v>
      </c>
      <c r="I4609" s="5">
        <f>IFERROR(VLOOKUP(TrendSheetStgData[Population]&amp;TrendSheetStgData[Cost Basis]&amp;TrendSheetStgData[Period]&amp;TrendSheetStgData[Trend],TrendSheetPrdData[#All],9,FALSE),0)</f>
        <v>40510</v>
      </c>
      <c r="J4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09" s="5">
        <f>VLOOKUP(TrendSheetStgData[Population]&amp;TrendSheetStgData[Trend],Threshold[#All],4,FALSE)</f>
        <v>10</v>
      </c>
      <c r="L4609" s="5">
        <f>VLOOKUP(TrendSheetStgData[Population]&amp;TrendSheetStgData[Trend],Threshold[#All],5,FALSE)</f>
        <v>5</v>
      </c>
      <c r="M4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0" spans="1:13" x14ac:dyDescent="0.25">
      <c r="A4610" t="s">
        <v>118</v>
      </c>
      <c r="B4610" t="s">
        <v>118</v>
      </c>
      <c r="C4610" t="s">
        <v>78</v>
      </c>
      <c r="D4610" s="1" t="s">
        <v>102</v>
      </c>
      <c r="E4610" t="s">
        <v>93</v>
      </c>
      <c r="F4610" t="s">
        <v>24</v>
      </c>
      <c r="G4610">
        <v>13</v>
      </c>
      <c r="H4610">
        <v>25786</v>
      </c>
      <c r="I4610" s="5">
        <f>IFERROR(VLOOKUP(TrendSheetStgData[Population]&amp;TrendSheetStgData[Cost Basis]&amp;TrendSheetStgData[Period]&amp;TrendSheetStgData[Trend],TrendSheetPrdData[#All],9,FALSE),0)</f>
        <v>25786</v>
      </c>
      <c r="J4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0" s="5">
        <f>VLOOKUP(TrendSheetStgData[Population]&amp;TrendSheetStgData[Trend],Threshold[#All],4,FALSE)</f>
        <v>10</v>
      </c>
      <c r="L4610" s="5">
        <f>VLOOKUP(TrendSheetStgData[Population]&amp;TrendSheetStgData[Trend],Threshold[#All],5,FALSE)</f>
        <v>5</v>
      </c>
      <c r="M4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1" spans="1:13" x14ac:dyDescent="0.25">
      <c r="A4611" t="s">
        <v>118</v>
      </c>
      <c r="B4611" t="s">
        <v>118</v>
      </c>
      <c r="C4611" t="s">
        <v>78</v>
      </c>
      <c r="D4611" s="1" t="s">
        <v>103</v>
      </c>
      <c r="E4611" t="s">
        <v>93</v>
      </c>
      <c r="F4611" t="s">
        <v>24</v>
      </c>
      <c r="G4611">
        <v>13</v>
      </c>
      <c r="H4611">
        <v>35691</v>
      </c>
      <c r="I4611" s="5">
        <f>IFERROR(VLOOKUP(TrendSheetStgData[Population]&amp;TrendSheetStgData[Cost Basis]&amp;TrendSheetStgData[Period]&amp;TrendSheetStgData[Trend],TrendSheetPrdData[#All],9,FALSE),0)</f>
        <v>35691</v>
      </c>
      <c r="J4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1" s="5">
        <f>VLOOKUP(TrendSheetStgData[Population]&amp;TrendSheetStgData[Trend],Threshold[#All],4,FALSE)</f>
        <v>10</v>
      </c>
      <c r="L4611" s="5">
        <f>VLOOKUP(TrendSheetStgData[Population]&amp;TrendSheetStgData[Trend],Threshold[#All],5,FALSE)</f>
        <v>5</v>
      </c>
      <c r="M4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2" spans="1:13" x14ac:dyDescent="0.25">
      <c r="A4612" t="s">
        <v>118</v>
      </c>
      <c r="B4612" t="s">
        <v>118</v>
      </c>
      <c r="C4612" t="s">
        <v>78</v>
      </c>
      <c r="D4612" s="1" t="s">
        <v>104</v>
      </c>
      <c r="E4612" t="s">
        <v>93</v>
      </c>
      <c r="F4612" t="s">
        <v>24</v>
      </c>
      <c r="G4612">
        <v>13</v>
      </c>
      <c r="H4612">
        <v>42181</v>
      </c>
      <c r="I4612" s="5">
        <f>IFERROR(VLOOKUP(TrendSheetStgData[Population]&amp;TrendSheetStgData[Cost Basis]&amp;TrendSheetStgData[Period]&amp;TrendSheetStgData[Trend],TrendSheetPrdData[#All],9,FALSE),0)</f>
        <v>42181</v>
      </c>
      <c r="J4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2" s="5">
        <f>VLOOKUP(TrendSheetStgData[Population]&amp;TrendSheetStgData[Trend],Threshold[#All],4,FALSE)</f>
        <v>10</v>
      </c>
      <c r="L4612" s="5">
        <f>VLOOKUP(TrendSheetStgData[Population]&amp;TrendSheetStgData[Trend],Threshold[#All],5,FALSE)</f>
        <v>5</v>
      </c>
      <c r="M4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3" spans="1:13" x14ac:dyDescent="0.25">
      <c r="A4613" t="s">
        <v>118</v>
      </c>
      <c r="B4613" t="s">
        <v>118</v>
      </c>
      <c r="C4613" t="s">
        <v>78</v>
      </c>
      <c r="D4613" s="1" t="s">
        <v>105</v>
      </c>
      <c r="E4613" t="s">
        <v>93</v>
      </c>
      <c r="F4613" t="s">
        <v>24</v>
      </c>
      <c r="G4613">
        <v>13</v>
      </c>
      <c r="H4613">
        <v>32205</v>
      </c>
      <c r="I4613" s="5">
        <f>IFERROR(VLOOKUP(TrendSheetStgData[Population]&amp;TrendSheetStgData[Cost Basis]&amp;TrendSheetStgData[Period]&amp;TrendSheetStgData[Trend],TrendSheetPrdData[#All],9,FALSE),0)</f>
        <v>32205</v>
      </c>
      <c r="J4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3" s="5">
        <f>VLOOKUP(TrendSheetStgData[Population]&amp;TrendSheetStgData[Trend],Threshold[#All],4,FALSE)</f>
        <v>10</v>
      </c>
      <c r="L4613" s="5">
        <f>VLOOKUP(TrendSheetStgData[Population]&amp;TrendSheetStgData[Trend],Threshold[#All],5,FALSE)</f>
        <v>5</v>
      </c>
      <c r="M4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4" spans="1:13" x14ac:dyDescent="0.25">
      <c r="A4614" t="s">
        <v>118</v>
      </c>
      <c r="B4614" t="s">
        <v>118</v>
      </c>
      <c r="C4614" t="s">
        <v>78</v>
      </c>
      <c r="D4614" s="1" t="s">
        <v>106</v>
      </c>
      <c r="E4614" t="s">
        <v>93</v>
      </c>
      <c r="F4614" t="s">
        <v>24</v>
      </c>
      <c r="G4614">
        <v>13</v>
      </c>
      <c r="H4614">
        <v>20908</v>
      </c>
      <c r="I4614" s="5">
        <f>IFERROR(VLOOKUP(TrendSheetStgData[Population]&amp;TrendSheetStgData[Cost Basis]&amp;TrendSheetStgData[Period]&amp;TrendSheetStgData[Trend],TrendSheetPrdData[#All],9,FALSE),0)</f>
        <v>20908</v>
      </c>
      <c r="J4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4" s="5">
        <f>VLOOKUP(TrendSheetStgData[Population]&amp;TrendSheetStgData[Trend],Threshold[#All],4,FALSE)</f>
        <v>10</v>
      </c>
      <c r="L4614" s="5">
        <f>VLOOKUP(TrendSheetStgData[Population]&amp;TrendSheetStgData[Trend],Threshold[#All],5,FALSE)</f>
        <v>5</v>
      </c>
      <c r="M4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5" spans="1:13" x14ac:dyDescent="0.25">
      <c r="A4615" t="s">
        <v>118</v>
      </c>
      <c r="B4615" t="s">
        <v>118</v>
      </c>
      <c r="C4615" t="s">
        <v>78</v>
      </c>
      <c r="D4615" s="1" t="s">
        <v>107</v>
      </c>
      <c r="E4615" t="s">
        <v>93</v>
      </c>
      <c r="F4615" t="s">
        <v>24</v>
      </c>
      <c r="G4615">
        <v>13</v>
      </c>
      <c r="H4615">
        <v>17888</v>
      </c>
      <c r="I4615" s="5">
        <f>IFERROR(VLOOKUP(TrendSheetStgData[Population]&amp;TrendSheetStgData[Cost Basis]&amp;TrendSheetStgData[Period]&amp;TrendSheetStgData[Trend],TrendSheetPrdData[#All],9,FALSE),0)</f>
        <v>18188</v>
      </c>
      <c r="J4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1.6494391906751706</v>
      </c>
      <c r="K4615" s="5">
        <f>VLOOKUP(TrendSheetStgData[Population]&amp;TrendSheetStgData[Trend],Threshold[#All],4,FALSE)</f>
        <v>10</v>
      </c>
      <c r="L4615" s="5">
        <f>VLOOKUP(TrendSheetStgData[Population]&amp;TrendSheetStgData[Trend],Threshold[#All],5,FALSE)</f>
        <v>5</v>
      </c>
      <c r="M4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16" spans="1:13" x14ac:dyDescent="0.25">
      <c r="A4616" t="s">
        <v>118</v>
      </c>
      <c r="B4616" t="s">
        <v>118</v>
      </c>
      <c r="C4616" t="s">
        <v>78</v>
      </c>
      <c r="D4616" s="1" t="s">
        <v>108</v>
      </c>
      <c r="E4616" t="s">
        <v>93</v>
      </c>
      <c r="F4616" t="s">
        <v>24</v>
      </c>
      <c r="G4616">
        <v>13</v>
      </c>
      <c r="H4616">
        <v>16316</v>
      </c>
      <c r="I4616" s="5">
        <f>IFERROR(VLOOKUP(TrendSheetStgData[Population]&amp;TrendSheetStgData[Cost Basis]&amp;TrendSheetStgData[Period]&amp;TrendSheetStgData[Trend],TrendSheetPrdData[#All],9,FALSE),0)</f>
        <v>16316</v>
      </c>
      <c r="J4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6" s="5">
        <f>VLOOKUP(TrendSheetStgData[Population]&amp;TrendSheetStgData[Trend],Threshold[#All],4,FALSE)</f>
        <v>10</v>
      </c>
      <c r="L4616" s="5">
        <f>VLOOKUP(TrendSheetStgData[Population]&amp;TrendSheetStgData[Trend],Threshold[#All],5,FALSE)</f>
        <v>5</v>
      </c>
      <c r="M4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7" spans="1:13" x14ac:dyDescent="0.25">
      <c r="A4617" t="s">
        <v>118</v>
      </c>
      <c r="B4617" t="s">
        <v>118</v>
      </c>
      <c r="C4617" t="s">
        <v>78</v>
      </c>
      <c r="D4617" s="1" t="s">
        <v>109</v>
      </c>
      <c r="E4617" t="s">
        <v>93</v>
      </c>
      <c r="F4617" t="s">
        <v>24</v>
      </c>
      <c r="G4617">
        <v>13</v>
      </c>
      <c r="H4617">
        <v>38212</v>
      </c>
      <c r="I4617" s="5">
        <f>IFERROR(VLOOKUP(TrendSheetStgData[Population]&amp;TrendSheetStgData[Cost Basis]&amp;TrendSheetStgData[Period]&amp;TrendSheetStgData[Trend],TrendSheetPrdData[#All],9,FALSE),0)</f>
        <v>38212</v>
      </c>
      <c r="J4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7" s="5">
        <f>VLOOKUP(TrendSheetStgData[Population]&amp;TrendSheetStgData[Trend],Threshold[#All],4,FALSE)</f>
        <v>10</v>
      </c>
      <c r="L4617" s="5">
        <f>VLOOKUP(TrendSheetStgData[Population]&amp;TrendSheetStgData[Trend],Threshold[#All],5,FALSE)</f>
        <v>5</v>
      </c>
      <c r="M4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8" spans="1:13" x14ac:dyDescent="0.25">
      <c r="A4618" t="s">
        <v>118</v>
      </c>
      <c r="B4618" t="s">
        <v>118</v>
      </c>
      <c r="C4618" t="s">
        <v>78</v>
      </c>
      <c r="D4618" s="1" t="s">
        <v>110</v>
      </c>
      <c r="E4618" t="s">
        <v>93</v>
      </c>
      <c r="F4618" t="s">
        <v>24</v>
      </c>
      <c r="G4618">
        <v>13</v>
      </c>
      <c r="H4618">
        <v>19338</v>
      </c>
      <c r="I4618" s="5">
        <f>IFERROR(VLOOKUP(TrendSheetStgData[Population]&amp;TrendSheetStgData[Cost Basis]&amp;TrendSheetStgData[Period]&amp;TrendSheetStgData[Trend],TrendSheetPrdData[#All],9,FALSE),0)</f>
        <v>19338</v>
      </c>
      <c r="J4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8" s="5">
        <f>VLOOKUP(TrendSheetStgData[Population]&amp;TrendSheetStgData[Trend],Threshold[#All],4,FALSE)</f>
        <v>10</v>
      </c>
      <c r="L4618" s="5">
        <f>VLOOKUP(TrendSheetStgData[Population]&amp;TrendSheetStgData[Trend],Threshold[#All],5,FALSE)</f>
        <v>5</v>
      </c>
      <c r="M4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19" spans="1:13" x14ac:dyDescent="0.25">
      <c r="A4619" t="s">
        <v>118</v>
      </c>
      <c r="B4619" t="s">
        <v>118</v>
      </c>
      <c r="C4619" t="s">
        <v>78</v>
      </c>
      <c r="D4619" s="1" t="s">
        <v>111</v>
      </c>
      <c r="E4619" t="s">
        <v>93</v>
      </c>
      <c r="F4619" t="s">
        <v>24</v>
      </c>
      <c r="G4619">
        <v>13</v>
      </c>
      <c r="H4619">
        <v>29707</v>
      </c>
      <c r="I4619" s="5">
        <f>IFERROR(VLOOKUP(TrendSheetStgData[Population]&amp;TrendSheetStgData[Cost Basis]&amp;TrendSheetStgData[Period]&amp;TrendSheetStgData[Trend],TrendSheetPrdData[#All],9,FALSE),0)</f>
        <v>29707</v>
      </c>
      <c r="J4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19" s="5">
        <f>VLOOKUP(TrendSheetStgData[Population]&amp;TrendSheetStgData[Trend],Threshold[#All],4,FALSE)</f>
        <v>10</v>
      </c>
      <c r="L4619" s="5">
        <f>VLOOKUP(TrendSheetStgData[Population]&amp;TrendSheetStgData[Trend],Threshold[#All],5,FALSE)</f>
        <v>5</v>
      </c>
      <c r="M4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0" spans="1:13" x14ac:dyDescent="0.25">
      <c r="A4620" t="s">
        <v>118</v>
      </c>
      <c r="B4620" t="s">
        <v>118</v>
      </c>
      <c r="C4620" t="s">
        <v>78</v>
      </c>
      <c r="D4620" s="1" t="s">
        <v>112</v>
      </c>
      <c r="E4620" t="s">
        <v>113</v>
      </c>
      <c r="F4620" t="s">
        <v>24</v>
      </c>
      <c r="G4620">
        <v>13</v>
      </c>
      <c r="H4620">
        <v>31249</v>
      </c>
      <c r="I4620" s="5">
        <f>IFERROR(VLOOKUP(TrendSheetStgData[Population]&amp;TrendSheetStgData[Cost Basis]&amp;TrendSheetStgData[Period]&amp;TrendSheetStgData[Trend],TrendSheetPrdData[#All],9,FALSE),0)</f>
        <v>8245</v>
      </c>
      <c r="J4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279.00545785324437</v>
      </c>
      <c r="K4620" s="5">
        <f>VLOOKUP(TrendSheetStgData[Population]&amp;TrendSheetStgData[Trend],Threshold[#All],4,FALSE)</f>
        <v>10</v>
      </c>
      <c r="L4620" s="5">
        <f>VLOOKUP(TrendSheetStgData[Population]&amp;TrendSheetStgData[Trend],Threshold[#All],5,FALSE)</f>
        <v>5</v>
      </c>
      <c r="M4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21" spans="1:13" x14ac:dyDescent="0.25">
      <c r="A4621" t="s">
        <v>118</v>
      </c>
      <c r="B4621" t="s">
        <v>118</v>
      </c>
      <c r="C4621" t="s">
        <v>78</v>
      </c>
      <c r="D4621" s="1" t="s">
        <v>114</v>
      </c>
      <c r="E4621" t="s">
        <v>113</v>
      </c>
      <c r="F4621" t="s">
        <v>24</v>
      </c>
      <c r="G4621">
        <v>13</v>
      </c>
      <c r="H4621">
        <v>18827</v>
      </c>
      <c r="I4621" s="5">
        <f>IFERROR(VLOOKUP(TrendSheetStgData[Population]&amp;TrendSheetStgData[Cost Basis]&amp;TrendSheetStgData[Period]&amp;TrendSheetStgData[Trend],TrendSheetPrdData[#All],9,FALSE),0)</f>
        <v>0</v>
      </c>
      <c r="J4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21" s="5">
        <f>VLOOKUP(TrendSheetStgData[Population]&amp;TrendSheetStgData[Trend],Threshold[#All],4,FALSE)</f>
        <v>10</v>
      </c>
      <c r="L4621" s="5">
        <f>VLOOKUP(TrendSheetStgData[Population]&amp;TrendSheetStgData[Trend],Threshold[#All],5,FALSE)</f>
        <v>5</v>
      </c>
      <c r="M4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22" spans="1:13" x14ac:dyDescent="0.25">
      <c r="A4622" t="s">
        <v>118</v>
      </c>
      <c r="B4622" t="s">
        <v>118</v>
      </c>
      <c r="C4622" t="s">
        <v>78</v>
      </c>
      <c r="D4622" s="1" t="s">
        <v>92</v>
      </c>
      <c r="E4622" t="s">
        <v>93</v>
      </c>
      <c r="F4622" t="s">
        <v>25</v>
      </c>
      <c r="G4622">
        <v>14</v>
      </c>
      <c r="H4622">
        <v>179</v>
      </c>
      <c r="I4622" s="5">
        <f>IFERROR(VLOOKUP(TrendSheetStgData[Population]&amp;TrendSheetStgData[Cost Basis]&amp;TrendSheetStgData[Period]&amp;TrendSheetStgData[Trend],TrendSheetPrdData[#All],9,FALSE),0)</f>
        <v>179</v>
      </c>
      <c r="J4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2" s="5">
        <f>VLOOKUP(TrendSheetStgData[Population]&amp;TrendSheetStgData[Trend],Threshold[#All],4,FALSE)</f>
        <v>10</v>
      </c>
      <c r="L4622" s="5">
        <f>VLOOKUP(TrendSheetStgData[Population]&amp;TrendSheetStgData[Trend],Threshold[#All],5,FALSE)</f>
        <v>5</v>
      </c>
      <c r="M4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3" spans="1:13" x14ac:dyDescent="0.25">
      <c r="A4623" t="s">
        <v>118</v>
      </c>
      <c r="B4623" t="s">
        <v>118</v>
      </c>
      <c r="C4623" t="s">
        <v>78</v>
      </c>
      <c r="D4623" s="1" t="s">
        <v>94</v>
      </c>
      <c r="E4623" t="s">
        <v>93</v>
      </c>
      <c r="F4623" t="s">
        <v>25</v>
      </c>
      <c r="G4623">
        <v>14</v>
      </c>
      <c r="H4623">
        <v>229</v>
      </c>
      <c r="I4623" s="5">
        <f>IFERROR(VLOOKUP(TrendSheetStgData[Population]&amp;TrendSheetStgData[Cost Basis]&amp;TrendSheetStgData[Period]&amp;TrendSheetStgData[Trend],TrendSheetPrdData[#All],9,FALSE),0)</f>
        <v>229</v>
      </c>
      <c r="J4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3" s="5">
        <f>VLOOKUP(TrendSheetStgData[Population]&amp;TrendSheetStgData[Trend],Threshold[#All],4,FALSE)</f>
        <v>10</v>
      </c>
      <c r="L4623" s="5">
        <f>VLOOKUP(TrendSheetStgData[Population]&amp;TrendSheetStgData[Trend],Threshold[#All],5,FALSE)</f>
        <v>5</v>
      </c>
      <c r="M4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4" spans="1:13" x14ac:dyDescent="0.25">
      <c r="A4624" t="s">
        <v>118</v>
      </c>
      <c r="B4624" t="s">
        <v>118</v>
      </c>
      <c r="C4624" t="s">
        <v>78</v>
      </c>
      <c r="D4624" s="1" t="s">
        <v>95</v>
      </c>
      <c r="E4624" t="s">
        <v>93</v>
      </c>
      <c r="F4624" t="s">
        <v>25</v>
      </c>
      <c r="G4624">
        <v>14</v>
      </c>
      <c r="H4624">
        <v>230</v>
      </c>
      <c r="I4624" s="5">
        <f>IFERROR(VLOOKUP(TrendSheetStgData[Population]&amp;TrendSheetStgData[Cost Basis]&amp;TrendSheetStgData[Period]&amp;TrendSheetStgData[Trend],TrendSheetPrdData[#All],9,FALSE),0)</f>
        <v>230</v>
      </c>
      <c r="J4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4" s="5">
        <f>VLOOKUP(TrendSheetStgData[Population]&amp;TrendSheetStgData[Trend],Threshold[#All],4,FALSE)</f>
        <v>10</v>
      </c>
      <c r="L4624" s="5">
        <f>VLOOKUP(TrendSheetStgData[Population]&amp;TrendSheetStgData[Trend],Threshold[#All],5,FALSE)</f>
        <v>5</v>
      </c>
      <c r="M4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5" spans="1:13" x14ac:dyDescent="0.25">
      <c r="A4625" t="s">
        <v>118</v>
      </c>
      <c r="B4625" t="s">
        <v>118</v>
      </c>
      <c r="C4625" t="s">
        <v>78</v>
      </c>
      <c r="D4625" s="1" t="s">
        <v>96</v>
      </c>
      <c r="E4625" t="s">
        <v>93</v>
      </c>
      <c r="F4625" t="s">
        <v>25</v>
      </c>
      <c r="G4625">
        <v>14</v>
      </c>
      <c r="H4625">
        <v>161</v>
      </c>
      <c r="I4625" s="5">
        <f>IFERROR(VLOOKUP(TrendSheetStgData[Population]&amp;TrendSheetStgData[Cost Basis]&amp;TrendSheetStgData[Period]&amp;TrendSheetStgData[Trend],TrendSheetPrdData[#All],9,FALSE),0)</f>
        <v>161</v>
      </c>
      <c r="J4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5" s="5">
        <f>VLOOKUP(TrendSheetStgData[Population]&amp;TrendSheetStgData[Trend],Threshold[#All],4,FALSE)</f>
        <v>10</v>
      </c>
      <c r="L4625" s="5">
        <f>VLOOKUP(TrendSheetStgData[Population]&amp;TrendSheetStgData[Trend],Threshold[#All],5,FALSE)</f>
        <v>5</v>
      </c>
      <c r="M4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6" spans="1:13" x14ac:dyDescent="0.25">
      <c r="A4626" t="s">
        <v>118</v>
      </c>
      <c r="B4626" t="s">
        <v>118</v>
      </c>
      <c r="C4626" t="s">
        <v>78</v>
      </c>
      <c r="D4626" s="1" t="s">
        <v>97</v>
      </c>
      <c r="E4626" t="s">
        <v>93</v>
      </c>
      <c r="F4626" t="s">
        <v>25</v>
      </c>
      <c r="G4626">
        <v>14</v>
      </c>
      <c r="H4626">
        <v>196</v>
      </c>
      <c r="I4626" s="5">
        <f>IFERROR(VLOOKUP(TrendSheetStgData[Population]&amp;TrendSheetStgData[Cost Basis]&amp;TrendSheetStgData[Period]&amp;TrendSheetStgData[Trend],TrendSheetPrdData[#All],9,FALSE),0)</f>
        <v>196</v>
      </c>
      <c r="J4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6" s="5">
        <f>VLOOKUP(TrendSheetStgData[Population]&amp;TrendSheetStgData[Trend],Threshold[#All],4,FALSE)</f>
        <v>10</v>
      </c>
      <c r="L4626" s="5">
        <f>VLOOKUP(TrendSheetStgData[Population]&amp;TrendSheetStgData[Trend],Threshold[#All],5,FALSE)</f>
        <v>5</v>
      </c>
      <c r="M4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7" spans="1:13" x14ac:dyDescent="0.25">
      <c r="A4627" t="s">
        <v>118</v>
      </c>
      <c r="B4627" t="s">
        <v>118</v>
      </c>
      <c r="C4627" t="s">
        <v>78</v>
      </c>
      <c r="D4627" s="1" t="s">
        <v>98</v>
      </c>
      <c r="E4627" t="s">
        <v>93</v>
      </c>
      <c r="F4627" t="s">
        <v>25</v>
      </c>
      <c r="G4627">
        <v>14</v>
      </c>
      <c r="H4627">
        <v>160</v>
      </c>
      <c r="I4627" s="5">
        <f>IFERROR(VLOOKUP(TrendSheetStgData[Population]&amp;TrendSheetStgData[Cost Basis]&amp;TrendSheetStgData[Period]&amp;TrendSheetStgData[Trend],TrendSheetPrdData[#All],9,FALSE),0)</f>
        <v>160</v>
      </c>
      <c r="J4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7" s="5">
        <f>VLOOKUP(TrendSheetStgData[Population]&amp;TrendSheetStgData[Trend],Threshold[#All],4,FALSE)</f>
        <v>10</v>
      </c>
      <c r="L4627" s="5">
        <f>VLOOKUP(TrendSheetStgData[Population]&amp;TrendSheetStgData[Trend],Threshold[#All],5,FALSE)</f>
        <v>5</v>
      </c>
      <c r="M4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8" spans="1:13" x14ac:dyDescent="0.25">
      <c r="A4628" t="s">
        <v>118</v>
      </c>
      <c r="B4628" t="s">
        <v>118</v>
      </c>
      <c r="C4628" t="s">
        <v>78</v>
      </c>
      <c r="D4628" s="1" t="s">
        <v>99</v>
      </c>
      <c r="E4628" t="s">
        <v>93</v>
      </c>
      <c r="F4628" t="s">
        <v>25</v>
      </c>
      <c r="G4628">
        <v>14</v>
      </c>
      <c r="H4628">
        <v>203</v>
      </c>
      <c r="I4628" s="5">
        <f>IFERROR(VLOOKUP(TrendSheetStgData[Population]&amp;TrendSheetStgData[Cost Basis]&amp;TrendSheetStgData[Period]&amp;TrendSheetStgData[Trend],TrendSheetPrdData[#All],9,FALSE),0)</f>
        <v>203</v>
      </c>
      <c r="J4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8" s="5">
        <f>VLOOKUP(TrendSheetStgData[Population]&amp;TrendSheetStgData[Trend],Threshold[#All],4,FALSE)</f>
        <v>10</v>
      </c>
      <c r="L4628" s="5">
        <f>VLOOKUP(TrendSheetStgData[Population]&amp;TrendSheetStgData[Trend],Threshold[#All],5,FALSE)</f>
        <v>5</v>
      </c>
      <c r="M4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29" spans="1:13" x14ac:dyDescent="0.25">
      <c r="A4629" t="s">
        <v>118</v>
      </c>
      <c r="B4629" t="s">
        <v>118</v>
      </c>
      <c r="C4629" t="s">
        <v>78</v>
      </c>
      <c r="D4629" s="1" t="s">
        <v>100</v>
      </c>
      <c r="E4629" t="s">
        <v>93</v>
      </c>
      <c r="F4629" t="s">
        <v>25</v>
      </c>
      <c r="G4629">
        <v>14</v>
      </c>
      <c r="H4629">
        <v>201</v>
      </c>
      <c r="I4629" s="5">
        <f>IFERROR(VLOOKUP(TrendSheetStgData[Population]&amp;TrendSheetStgData[Cost Basis]&amp;TrendSheetStgData[Period]&amp;TrendSheetStgData[Trend],TrendSheetPrdData[#All],9,FALSE),0)</f>
        <v>201</v>
      </c>
      <c r="J4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29" s="5">
        <f>VLOOKUP(TrendSheetStgData[Population]&amp;TrendSheetStgData[Trend],Threshold[#All],4,FALSE)</f>
        <v>10</v>
      </c>
      <c r="L4629" s="5">
        <f>VLOOKUP(TrendSheetStgData[Population]&amp;TrendSheetStgData[Trend],Threshold[#All],5,FALSE)</f>
        <v>5</v>
      </c>
      <c r="M4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0" spans="1:13" x14ac:dyDescent="0.25">
      <c r="A4630" t="s">
        <v>118</v>
      </c>
      <c r="B4630" t="s">
        <v>118</v>
      </c>
      <c r="C4630" t="s">
        <v>78</v>
      </c>
      <c r="D4630" s="1" t="s">
        <v>101</v>
      </c>
      <c r="E4630" t="s">
        <v>93</v>
      </c>
      <c r="F4630" t="s">
        <v>25</v>
      </c>
      <c r="G4630">
        <v>14</v>
      </c>
      <c r="H4630">
        <v>256</v>
      </c>
      <c r="I4630" s="5">
        <f>IFERROR(VLOOKUP(TrendSheetStgData[Population]&amp;TrendSheetStgData[Cost Basis]&amp;TrendSheetStgData[Period]&amp;TrendSheetStgData[Trend],TrendSheetPrdData[#All],9,FALSE),0)</f>
        <v>256</v>
      </c>
      <c r="J4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0" s="5">
        <f>VLOOKUP(TrendSheetStgData[Population]&amp;TrendSheetStgData[Trend],Threshold[#All],4,FALSE)</f>
        <v>10</v>
      </c>
      <c r="L4630" s="5">
        <f>VLOOKUP(TrendSheetStgData[Population]&amp;TrendSheetStgData[Trend],Threshold[#All],5,FALSE)</f>
        <v>5</v>
      </c>
      <c r="M4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1" spans="1:13" x14ac:dyDescent="0.25">
      <c r="A4631" t="s">
        <v>118</v>
      </c>
      <c r="B4631" t="s">
        <v>118</v>
      </c>
      <c r="C4631" t="s">
        <v>78</v>
      </c>
      <c r="D4631" s="1" t="s">
        <v>102</v>
      </c>
      <c r="E4631" t="s">
        <v>93</v>
      </c>
      <c r="F4631" t="s">
        <v>25</v>
      </c>
      <c r="G4631">
        <v>14</v>
      </c>
      <c r="H4631">
        <v>199</v>
      </c>
      <c r="I4631" s="5">
        <f>IFERROR(VLOOKUP(TrendSheetStgData[Population]&amp;TrendSheetStgData[Cost Basis]&amp;TrendSheetStgData[Period]&amp;TrendSheetStgData[Trend],TrendSheetPrdData[#All],9,FALSE),0)</f>
        <v>199</v>
      </c>
      <c r="J4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1" s="5">
        <f>VLOOKUP(TrendSheetStgData[Population]&amp;TrendSheetStgData[Trend],Threshold[#All],4,FALSE)</f>
        <v>10</v>
      </c>
      <c r="L4631" s="5">
        <f>VLOOKUP(TrendSheetStgData[Population]&amp;TrendSheetStgData[Trend],Threshold[#All],5,FALSE)</f>
        <v>5</v>
      </c>
      <c r="M4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2" spans="1:13" x14ac:dyDescent="0.25">
      <c r="A4632" t="s">
        <v>118</v>
      </c>
      <c r="B4632" t="s">
        <v>118</v>
      </c>
      <c r="C4632" t="s">
        <v>78</v>
      </c>
      <c r="D4632" s="1" t="s">
        <v>103</v>
      </c>
      <c r="E4632" t="s">
        <v>93</v>
      </c>
      <c r="F4632" t="s">
        <v>25</v>
      </c>
      <c r="G4632">
        <v>14</v>
      </c>
      <c r="H4632">
        <v>221</v>
      </c>
      <c r="I4632" s="5">
        <f>IFERROR(VLOOKUP(TrendSheetStgData[Population]&amp;TrendSheetStgData[Cost Basis]&amp;TrendSheetStgData[Period]&amp;TrendSheetStgData[Trend],TrendSheetPrdData[#All],9,FALSE),0)</f>
        <v>221</v>
      </c>
      <c r="J4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2" s="5">
        <f>VLOOKUP(TrendSheetStgData[Population]&amp;TrendSheetStgData[Trend],Threshold[#All],4,FALSE)</f>
        <v>10</v>
      </c>
      <c r="L4632" s="5">
        <f>VLOOKUP(TrendSheetStgData[Population]&amp;TrendSheetStgData[Trend],Threshold[#All],5,FALSE)</f>
        <v>5</v>
      </c>
      <c r="M4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3" spans="1:13" x14ac:dyDescent="0.25">
      <c r="A4633" t="s">
        <v>118</v>
      </c>
      <c r="B4633" t="s">
        <v>118</v>
      </c>
      <c r="C4633" t="s">
        <v>78</v>
      </c>
      <c r="D4633" s="1" t="s">
        <v>104</v>
      </c>
      <c r="E4633" t="s">
        <v>93</v>
      </c>
      <c r="F4633" t="s">
        <v>25</v>
      </c>
      <c r="G4633">
        <v>14</v>
      </c>
      <c r="H4633">
        <v>227</v>
      </c>
      <c r="I4633" s="5">
        <f>IFERROR(VLOOKUP(TrendSheetStgData[Population]&amp;TrendSheetStgData[Cost Basis]&amp;TrendSheetStgData[Period]&amp;TrendSheetStgData[Trend],TrendSheetPrdData[#All],9,FALSE),0)</f>
        <v>227</v>
      </c>
      <c r="J4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3" s="5">
        <f>VLOOKUP(TrendSheetStgData[Population]&amp;TrendSheetStgData[Trend],Threshold[#All],4,FALSE)</f>
        <v>10</v>
      </c>
      <c r="L4633" s="5">
        <f>VLOOKUP(TrendSheetStgData[Population]&amp;TrendSheetStgData[Trend],Threshold[#All],5,FALSE)</f>
        <v>5</v>
      </c>
      <c r="M4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4" spans="1:13" x14ac:dyDescent="0.25">
      <c r="A4634" t="s">
        <v>118</v>
      </c>
      <c r="B4634" t="s">
        <v>118</v>
      </c>
      <c r="C4634" t="s">
        <v>78</v>
      </c>
      <c r="D4634" s="1" t="s">
        <v>105</v>
      </c>
      <c r="E4634" t="s">
        <v>93</v>
      </c>
      <c r="F4634" t="s">
        <v>25</v>
      </c>
      <c r="G4634">
        <v>14</v>
      </c>
      <c r="H4634">
        <v>244</v>
      </c>
      <c r="I4634" s="5">
        <f>IFERROR(VLOOKUP(TrendSheetStgData[Population]&amp;TrendSheetStgData[Cost Basis]&amp;TrendSheetStgData[Period]&amp;TrendSheetStgData[Trend],TrendSheetPrdData[#All],9,FALSE),0)</f>
        <v>244</v>
      </c>
      <c r="J4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4" s="5">
        <f>VLOOKUP(TrendSheetStgData[Population]&amp;TrendSheetStgData[Trend],Threshold[#All],4,FALSE)</f>
        <v>10</v>
      </c>
      <c r="L4634" s="5">
        <f>VLOOKUP(TrendSheetStgData[Population]&amp;TrendSheetStgData[Trend],Threshold[#All],5,FALSE)</f>
        <v>5</v>
      </c>
      <c r="M4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5" spans="1:13" x14ac:dyDescent="0.25">
      <c r="A4635" t="s">
        <v>118</v>
      </c>
      <c r="B4635" t="s">
        <v>118</v>
      </c>
      <c r="C4635" t="s">
        <v>78</v>
      </c>
      <c r="D4635" s="1" t="s">
        <v>106</v>
      </c>
      <c r="E4635" t="s">
        <v>93</v>
      </c>
      <c r="F4635" t="s">
        <v>25</v>
      </c>
      <c r="G4635">
        <v>14</v>
      </c>
      <c r="H4635">
        <v>132</v>
      </c>
      <c r="I4635" s="5">
        <f>IFERROR(VLOOKUP(TrendSheetStgData[Population]&amp;TrendSheetStgData[Cost Basis]&amp;TrendSheetStgData[Period]&amp;TrendSheetStgData[Trend],TrendSheetPrdData[#All],9,FALSE),0)</f>
        <v>132</v>
      </c>
      <c r="J4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5" s="5">
        <f>VLOOKUP(TrendSheetStgData[Population]&amp;TrendSheetStgData[Trend],Threshold[#All],4,FALSE)</f>
        <v>10</v>
      </c>
      <c r="L4635" s="5">
        <f>VLOOKUP(TrendSheetStgData[Population]&amp;TrendSheetStgData[Trend],Threshold[#All],5,FALSE)</f>
        <v>5</v>
      </c>
      <c r="M4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6" spans="1:13" x14ac:dyDescent="0.25">
      <c r="A4636" t="s">
        <v>118</v>
      </c>
      <c r="B4636" t="s">
        <v>118</v>
      </c>
      <c r="C4636" t="s">
        <v>78</v>
      </c>
      <c r="D4636" s="1" t="s">
        <v>107</v>
      </c>
      <c r="E4636" t="s">
        <v>93</v>
      </c>
      <c r="F4636" t="s">
        <v>25</v>
      </c>
      <c r="G4636">
        <v>14</v>
      </c>
      <c r="H4636">
        <v>130</v>
      </c>
      <c r="I4636" s="5">
        <f>IFERROR(VLOOKUP(TrendSheetStgData[Population]&amp;TrendSheetStgData[Cost Basis]&amp;TrendSheetStgData[Period]&amp;TrendSheetStgData[Trend],TrendSheetPrdData[#All],9,FALSE),0)</f>
        <v>137</v>
      </c>
      <c r="J4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5.1094890510948909</v>
      </c>
      <c r="K4636" s="5">
        <f>VLOOKUP(TrendSheetStgData[Population]&amp;TrendSheetStgData[Trend],Threshold[#All],4,FALSE)</f>
        <v>10</v>
      </c>
      <c r="L4636" s="5">
        <f>VLOOKUP(TrendSheetStgData[Population]&amp;TrendSheetStgData[Trend],Threshold[#All],5,FALSE)</f>
        <v>5</v>
      </c>
      <c r="M4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637" spans="1:13" x14ac:dyDescent="0.25">
      <c r="A4637" t="s">
        <v>118</v>
      </c>
      <c r="B4637" t="s">
        <v>118</v>
      </c>
      <c r="C4637" t="s">
        <v>78</v>
      </c>
      <c r="D4637" s="1" t="s">
        <v>108</v>
      </c>
      <c r="E4637" t="s">
        <v>93</v>
      </c>
      <c r="F4637" t="s">
        <v>25</v>
      </c>
      <c r="G4637">
        <v>14</v>
      </c>
      <c r="H4637">
        <v>116</v>
      </c>
      <c r="I4637" s="5">
        <f>IFERROR(VLOOKUP(TrendSheetStgData[Population]&amp;TrendSheetStgData[Cost Basis]&amp;TrendSheetStgData[Period]&amp;TrendSheetStgData[Trend],TrendSheetPrdData[#All],9,FALSE),0)</f>
        <v>116</v>
      </c>
      <c r="J4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7" s="5">
        <f>VLOOKUP(TrendSheetStgData[Population]&amp;TrendSheetStgData[Trend],Threshold[#All],4,FALSE)</f>
        <v>10</v>
      </c>
      <c r="L4637" s="5">
        <f>VLOOKUP(TrendSheetStgData[Population]&amp;TrendSheetStgData[Trend],Threshold[#All],5,FALSE)</f>
        <v>5</v>
      </c>
      <c r="M4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8" spans="1:13" x14ac:dyDescent="0.25">
      <c r="A4638" t="s">
        <v>118</v>
      </c>
      <c r="B4638" t="s">
        <v>118</v>
      </c>
      <c r="C4638" t="s">
        <v>78</v>
      </c>
      <c r="D4638" s="1" t="s">
        <v>109</v>
      </c>
      <c r="E4638" t="s">
        <v>93</v>
      </c>
      <c r="F4638" t="s">
        <v>25</v>
      </c>
      <c r="G4638">
        <v>14</v>
      </c>
      <c r="H4638">
        <v>240</v>
      </c>
      <c r="I4638" s="5">
        <f>IFERROR(VLOOKUP(TrendSheetStgData[Population]&amp;TrendSheetStgData[Cost Basis]&amp;TrendSheetStgData[Period]&amp;TrendSheetStgData[Trend],TrendSheetPrdData[#All],9,FALSE),0)</f>
        <v>240</v>
      </c>
      <c r="J4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38" s="5">
        <f>VLOOKUP(TrendSheetStgData[Population]&amp;TrendSheetStgData[Trend],Threshold[#All],4,FALSE)</f>
        <v>10</v>
      </c>
      <c r="L4638" s="5">
        <f>VLOOKUP(TrendSheetStgData[Population]&amp;TrendSheetStgData[Trend],Threshold[#All],5,FALSE)</f>
        <v>5</v>
      </c>
      <c r="M4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39" spans="1:13" x14ac:dyDescent="0.25">
      <c r="A4639" t="s">
        <v>118</v>
      </c>
      <c r="B4639" t="s">
        <v>118</v>
      </c>
      <c r="C4639" t="s">
        <v>78</v>
      </c>
      <c r="D4639" s="1" t="s">
        <v>110</v>
      </c>
      <c r="E4639" t="s">
        <v>93</v>
      </c>
      <c r="F4639" t="s">
        <v>25</v>
      </c>
      <c r="G4639">
        <v>14</v>
      </c>
      <c r="H4639">
        <v>149</v>
      </c>
      <c r="I4639" s="5">
        <f>IFERROR(VLOOKUP(TrendSheetStgData[Population]&amp;TrendSheetStgData[Cost Basis]&amp;TrendSheetStgData[Period]&amp;TrendSheetStgData[Trend],TrendSheetPrdData[#All],9,FALSE),0)</f>
        <v>141</v>
      </c>
      <c r="J4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5.6737588652482271</v>
      </c>
      <c r="K4639" s="5">
        <f>VLOOKUP(TrendSheetStgData[Population]&amp;TrendSheetStgData[Trend],Threshold[#All],4,FALSE)</f>
        <v>10</v>
      </c>
      <c r="L4639" s="5">
        <f>VLOOKUP(TrendSheetStgData[Population]&amp;TrendSheetStgData[Trend],Threshold[#All],5,FALSE)</f>
        <v>5</v>
      </c>
      <c r="M4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640" spans="1:13" x14ac:dyDescent="0.25">
      <c r="A4640" t="s">
        <v>118</v>
      </c>
      <c r="B4640" t="s">
        <v>118</v>
      </c>
      <c r="C4640" t="s">
        <v>78</v>
      </c>
      <c r="D4640" s="1" t="s">
        <v>111</v>
      </c>
      <c r="E4640" t="s">
        <v>93</v>
      </c>
      <c r="F4640" t="s">
        <v>25</v>
      </c>
      <c r="G4640">
        <v>14</v>
      </c>
      <c r="H4640">
        <v>192</v>
      </c>
      <c r="I4640" s="5">
        <f>IFERROR(VLOOKUP(TrendSheetStgData[Population]&amp;TrendSheetStgData[Cost Basis]&amp;TrendSheetStgData[Period]&amp;TrendSheetStgData[Trend],TrendSheetPrdData[#All],9,FALSE),0)</f>
        <v>192</v>
      </c>
      <c r="J4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0" s="5">
        <f>VLOOKUP(TrendSheetStgData[Population]&amp;TrendSheetStgData[Trend],Threshold[#All],4,FALSE)</f>
        <v>10</v>
      </c>
      <c r="L4640" s="5">
        <f>VLOOKUP(TrendSheetStgData[Population]&amp;TrendSheetStgData[Trend],Threshold[#All],5,FALSE)</f>
        <v>5</v>
      </c>
      <c r="M4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1" spans="1:13" x14ac:dyDescent="0.25">
      <c r="A4641" t="s">
        <v>118</v>
      </c>
      <c r="B4641" t="s">
        <v>118</v>
      </c>
      <c r="C4641" t="s">
        <v>78</v>
      </c>
      <c r="D4641" s="1" t="s">
        <v>112</v>
      </c>
      <c r="E4641" t="s">
        <v>113</v>
      </c>
      <c r="F4641" t="s">
        <v>25</v>
      </c>
      <c r="G4641">
        <v>14</v>
      </c>
      <c r="H4641">
        <v>166</v>
      </c>
      <c r="I4641" s="5">
        <f>IFERROR(VLOOKUP(TrendSheetStgData[Population]&amp;TrendSheetStgData[Cost Basis]&amp;TrendSheetStgData[Period]&amp;TrendSheetStgData[Trend],TrendSheetPrdData[#All],9,FALSE),0)</f>
        <v>58</v>
      </c>
      <c r="J4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186.20689655172413</v>
      </c>
      <c r="K4641" s="5">
        <f>VLOOKUP(TrendSheetStgData[Population]&amp;TrendSheetStgData[Trend],Threshold[#All],4,FALSE)</f>
        <v>10</v>
      </c>
      <c r="L4641" s="5">
        <f>VLOOKUP(TrendSheetStgData[Population]&amp;TrendSheetStgData[Trend],Threshold[#All],5,FALSE)</f>
        <v>5</v>
      </c>
      <c r="M4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42" spans="1:13" x14ac:dyDescent="0.25">
      <c r="A4642" t="s">
        <v>118</v>
      </c>
      <c r="B4642" t="s">
        <v>118</v>
      </c>
      <c r="C4642" t="s">
        <v>78</v>
      </c>
      <c r="D4642" s="1" t="s">
        <v>114</v>
      </c>
      <c r="E4642" t="s">
        <v>113</v>
      </c>
      <c r="F4642" t="s">
        <v>25</v>
      </c>
      <c r="G4642">
        <v>14</v>
      </c>
      <c r="H4642">
        <v>93</v>
      </c>
      <c r="I4642" s="5">
        <f>IFERROR(VLOOKUP(TrendSheetStgData[Population]&amp;TrendSheetStgData[Cost Basis]&amp;TrendSheetStgData[Period]&amp;TrendSheetStgData[Trend],TrendSheetPrdData[#All],9,FALSE),0)</f>
        <v>0</v>
      </c>
      <c r="J4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42" s="5">
        <f>VLOOKUP(TrendSheetStgData[Population]&amp;TrendSheetStgData[Trend],Threshold[#All],4,FALSE)</f>
        <v>10</v>
      </c>
      <c r="L4642" s="5">
        <f>VLOOKUP(TrendSheetStgData[Population]&amp;TrendSheetStgData[Trend],Threshold[#All],5,FALSE)</f>
        <v>5</v>
      </c>
      <c r="M4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43" spans="1:13" x14ac:dyDescent="0.25">
      <c r="A4643" t="s">
        <v>118</v>
      </c>
      <c r="B4643" t="s">
        <v>118</v>
      </c>
      <c r="C4643" t="s">
        <v>78</v>
      </c>
      <c r="D4643" s="1" t="s">
        <v>92</v>
      </c>
      <c r="E4643" t="s">
        <v>93</v>
      </c>
      <c r="F4643" t="s">
        <v>26</v>
      </c>
      <c r="G4643">
        <v>15</v>
      </c>
      <c r="H4643">
        <v>84862</v>
      </c>
      <c r="I4643" s="5">
        <f>IFERROR(VLOOKUP(TrendSheetStgData[Population]&amp;TrendSheetStgData[Cost Basis]&amp;TrendSheetStgData[Period]&amp;TrendSheetStgData[Trend],TrendSheetPrdData[#All],9,FALSE),0)</f>
        <v>84862</v>
      </c>
      <c r="J4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3" s="5">
        <f>VLOOKUP(TrendSheetStgData[Population]&amp;TrendSheetStgData[Trend],Threshold[#All],4,FALSE)</f>
        <v>10</v>
      </c>
      <c r="L4643" s="5">
        <f>VLOOKUP(TrendSheetStgData[Population]&amp;TrendSheetStgData[Trend],Threshold[#All],5,FALSE)</f>
        <v>5</v>
      </c>
      <c r="M4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4" spans="1:13" x14ac:dyDescent="0.25">
      <c r="A4644" t="s">
        <v>118</v>
      </c>
      <c r="B4644" t="s">
        <v>118</v>
      </c>
      <c r="C4644" t="s">
        <v>78</v>
      </c>
      <c r="D4644" s="1" t="s">
        <v>94</v>
      </c>
      <c r="E4644" t="s">
        <v>93</v>
      </c>
      <c r="F4644" t="s">
        <v>26</v>
      </c>
      <c r="G4644">
        <v>15</v>
      </c>
      <c r="H4644">
        <v>124707</v>
      </c>
      <c r="I4644" s="5">
        <f>IFERROR(VLOOKUP(TrendSheetStgData[Population]&amp;TrendSheetStgData[Cost Basis]&amp;TrendSheetStgData[Period]&amp;TrendSheetStgData[Trend],TrendSheetPrdData[#All],9,FALSE),0)</f>
        <v>124707</v>
      </c>
      <c r="J4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4" s="5">
        <f>VLOOKUP(TrendSheetStgData[Population]&amp;TrendSheetStgData[Trend],Threshold[#All],4,FALSE)</f>
        <v>10</v>
      </c>
      <c r="L4644" s="5">
        <f>VLOOKUP(TrendSheetStgData[Population]&amp;TrendSheetStgData[Trend],Threshold[#All],5,FALSE)</f>
        <v>5</v>
      </c>
      <c r="M4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5" spans="1:13" x14ac:dyDescent="0.25">
      <c r="A4645" t="s">
        <v>118</v>
      </c>
      <c r="B4645" t="s">
        <v>118</v>
      </c>
      <c r="C4645" t="s">
        <v>78</v>
      </c>
      <c r="D4645" s="1" t="s">
        <v>95</v>
      </c>
      <c r="E4645" t="s">
        <v>93</v>
      </c>
      <c r="F4645" t="s">
        <v>26</v>
      </c>
      <c r="G4645">
        <v>15</v>
      </c>
      <c r="H4645">
        <v>115791</v>
      </c>
      <c r="I4645" s="5">
        <f>IFERROR(VLOOKUP(TrendSheetStgData[Population]&amp;TrendSheetStgData[Cost Basis]&amp;TrendSheetStgData[Period]&amp;TrendSheetStgData[Trend],TrendSheetPrdData[#All],9,FALSE),0)</f>
        <v>115791</v>
      </c>
      <c r="J4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5" s="5">
        <f>VLOOKUP(TrendSheetStgData[Population]&amp;TrendSheetStgData[Trend],Threshold[#All],4,FALSE)</f>
        <v>10</v>
      </c>
      <c r="L4645" s="5">
        <f>VLOOKUP(TrendSheetStgData[Population]&amp;TrendSheetStgData[Trend],Threshold[#All],5,FALSE)</f>
        <v>5</v>
      </c>
      <c r="M4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6" spans="1:13" x14ac:dyDescent="0.25">
      <c r="A4646" t="s">
        <v>118</v>
      </c>
      <c r="B4646" t="s">
        <v>118</v>
      </c>
      <c r="C4646" t="s">
        <v>78</v>
      </c>
      <c r="D4646" s="1" t="s">
        <v>96</v>
      </c>
      <c r="E4646" t="s">
        <v>93</v>
      </c>
      <c r="F4646" t="s">
        <v>26</v>
      </c>
      <c r="G4646">
        <v>15</v>
      </c>
      <c r="H4646">
        <v>107262</v>
      </c>
      <c r="I4646" s="5">
        <f>IFERROR(VLOOKUP(TrendSheetStgData[Population]&amp;TrendSheetStgData[Cost Basis]&amp;TrendSheetStgData[Period]&amp;TrendSheetStgData[Trend],TrendSheetPrdData[#All],9,FALSE),0)</f>
        <v>107262</v>
      </c>
      <c r="J4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6" s="5">
        <f>VLOOKUP(TrendSheetStgData[Population]&amp;TrendSheetStgData[Trend],Threshold[#All],4,FALSE)</f>
        <v>10</v>
      </c>
      <c r="L4646" s="5">
        <f>VLOOKUP(TrendSheetStgData[Population]&amp;TrendSheetStgData[Trend],Threshold[#All],5,FALSE)</f>
        <v>5</v>
      </c>
      <c r="M4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7" spans="1:13" x14ac:dyDescent="0.25">
      <c r="A4647" t="s">
        <v>118</v>
      </c>
      <c r="B4647" t="s">
        <v>118</v>
      </c>
      <c r="C4647" t="s">
        <v>78</v>
      </c>
      <c r="D4647" s="1" t="s">
        <v>97</v>
      </c>
      <c r="E4647" t="s">
        <v>93</v>
      </c>
      <c r="F4647" t="s">
        <v>26</v>
      </c>
      <c r="G4647">
        <v>15</v>
      </c>
      <c r="H4647">
        <v>66741</v>
      </c>
      <c r="I4647" s="5">
        <f>IFERROR(VLOOKUP(TrendSheetStgData[Population]&amp;TrendSheetStgData[Cost Basis]&amp;TrendSheetStgData[Period]&amp;TrendSheetStgData[Trend],TrendSheetPrdData[#All],9,FALSE),0)</f>
        <v>66741</v>
      </c>
      <c r="J4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7" s="5">
        <f>VLOOKUP(TrendSheetStgData[Population]&amp;TrendSheetStgData[Trend],Threshold[#All],4,FALSE)</f>
        <v>10</v>
      </c>
      <c r="L4647" s="5">
        <f>VLOOKUP(TrendSheetStgData[Population]&amp;TrendSheetStgData[Trend],Threshold[#All],5,FALSE)</f>
        <v>5</v>
      </c>
      <c r="M4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8" spans="1:13" x14ac:dyDescent="0.25">
      <c r="A4648" t="s">
        <v>118</v>
      </c>
      <c r="B4648" t="s">
        <v>118</v>
      </c>
      <c r="C4648" t="s">
        <v>78</v>
      </c>
      <c r="D4648" s="1" t="s">
        <v>98</v>
      </c>
      <c r="E4648" t="s">
        <v>93</v>
      </c>
      <c r="F4648" t="s">
        <v>26</v>
      </c>
      <c r="G4648">
        <v>15</v>
      </c>
      <c r="H4648">
        <v>110348</v>
      </c>
      <c r="I4648" s="5">
        <f>IFERROR(VLOOKUP(TrendSheetStgData[Population]&amp;TrendSheetStgData[Cost Basis]&amp;TrendSheetStgData[Period]&amp;TrendSheetStgData[Trend],TrendSheetPrdData[#All],9,FALSE),0)</f>
        <v>110348</v>
      </c>
      <c r="J4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8" s="5">
        <f>VLOOKUP(TrendSheetStgData[Population]&amp;TrendSheetStgData[Trend],Threshold[#All],4,FALSE)</f>
        <v>10</v>
      </c>
      <c r="L4648" s="5">
        <f>VLOOKUP(TrendSheetStgData[Population]&amp;TrendSheetStgData[Trend],Threshold[#All],5,FALSE)</f>
        <v>5</v>
      </c>
      <c r="M4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49" spans="1:13" x14ac:dyDescent="0.25">
      <c r="A4649" t="s">
        <v>118</v>
      </c>
      <c r="B4649" t="s">
        <v>118</v>
      </c>
      <c r="C4649" t="s">
        <v>78</v>
      </c>
      <c r="D4649" s="1" t="s">
        <v>99</v>
      </c>
      <c r="E4649" t="s">
        <v>93</v>
      </c>
      <c r="F4649" t="s">
        <v>26</v>
      </c>
      <c r="G4649">
        <v>15</v>
      </c>
      <c r="H4649">
        <v>115503</v>
      </c>
      <c r="I4649" s="5">
        <f>IFERROR(VLOOKUP(TrendSheetStgData[Population]&amp;TrendSheetStgData[Cost Basis]&amp;TrendSheetStgData[Period]&amp;TrendSheetStgData[Trend],TrendSheetPrdData[#All],9,FALSE),0)</f>
        <v>115503</v>
      </c>
      <c r="J4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49" s="5">
        <f>VLOOKUP(TrendSheetStgData[Population]&amp;TrendSheetStgData[Trend],Threshold[#All],4,FALSE)</f>
        <v>10</v>
      </c>
      <c r="L4649" s="5">
        <f>VLOOKUP(TrendSheetStgData[Population]&amp;TrendSheetStgData[Trend],Threshold[#All],5,FALSE)</f>
        <v>5</v>
      </c>
      <c r="M4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0" spans="1:13" x14ac:dyDescent="0.25">
      <c r="A4650" t="s">
        <v>118</v>
      </c>
      <c r="B4650" t="s">
        <v>118</v>
      </c>
      <c r="C4650" t="s">
        <v>78</v>
      </c>
      <c r="D4650" s="1" t="s">
        <v>100</v>
      </c>
      <c r="E4650" t="s">
        <v>93</v>
      </c>
      <c r="F4650" t="s">
        <v>26</v>
      </c>
      <c r="G4650">
        <v>15</v>
      </c>
      <c r="H4650">
        <v>109640</v>
      </c>
      <c r="I4650" s="5">
        <f>IFERROR(VLOOKUP(TrendSheetStgData[Population]&amp;TrendSheetStgData[Cost Basis]&amp;TrendSheetStgData[Period]&amp;TrendSheetStgData[Trend],TrendSheetPrdData[#All],9,FALSE),0)</f>
        <v>109640</v>
      </c>
      <c r="J4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0" s="5">
        <f>VLOOKUP(TrendSheetStgData[Population]&amp;TrendSheetStgData[Trend],Threshold[#All],4,FALSE)</f>
        <v>10</v>
      </c>
      <c r="L4650" s="5">
        <f>VLOOKUP(TrendSheetStgData[Population]&amp;TrendSheetStgData[Trend],Threshold[#All],5,FALSE)</f>
        <v>5</v>
      </c>
      <c r="M4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1" spans="1:13" x14ac:dyDescent="0.25">
      <c r="A4651" t="s">
        <v>118</v>
      </c>
      <c r="B4651" t="s">
        <v>118</v>
      </c>
      <c r="C4651" t="s">
        <v>78</v>
      </c>
      <c r="D4651" s="1" t="s">
        <v>101</v>
      </c>
      <c r="E4651" t="s">
        <v>93</v>
      </c>
      <c r="F4651" t="s">
        <v>26</v>
      </c>
      <c r="G4651">
        <v>15</v>
      </c>
      <c r="H4651">
        <v>123233</v>
      </c>
      <c r="I4651" s="5">
        <f>IFERROR(VLOOKUP(TrendSheetStgData[Population]&amp;TrendSheetStgData[Cost Basis]&amp;TrendSheetStgData[Period]&amp;TrendSheetStgData[Trend],TrendSheetPrdData[#All],9,FALSE),0)</f>
        <v>123233</v>
      </c>
      <c r="J4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1" s="5">
        <f>VLOOKUP(TrendSheetStgData[Population]&amp;TrendSheetStgData[Trend],Threshold[#All],4,FALSE)</f>
        <v>10</v>
      </c>
      <c r="L4651" s="5">
        <f>VLOOKUP(TrendSheetStgData[Population]&amp;TrendSheetStgData[Trend],Threshold[#All],5,FALSE)</f>
        <v>5</v>
      </c>
      <c r="M4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2" spans="1:13" x14ac:dyDescent="0.25">
      <c r="A4652" t="s">
        <v>118</v>
      </c>
      <c r="B4652" t="s">
        <v>118</v>
      </c>
      <c r="C4652" t="s">
        <v>78</v>
      </c>
      <c r="D4652" s="1" t="s">
        <v>102</v>
      </c>
      <c r="E4652" t="s">
        <v>93</v>
      </c>
      <c r="F4652" t="s">
        <v>26</v>
      </c>
      <c r="G4652">
        <v>15</v>
      </c>
      <c r="H4652">
        <v>85114</v>
      </c>
      <c r="I4652" s="5">
        <f>IFERROR(VLOOKUP(TrendSheetStgData[Population]&amp;TrendSheetStgData[Cost Basis]&amp;TrendSheetStgData[Period]&amp;TrendSheetStgData[Trend],TrendSheetPrdData[#All],9,FALSE),0)</f>
        <v>85114</v>
      </c>
      <c r="J4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2" s="5">
        <f>VLOOKUP(TrendSheetStgData[Population]&amp;TrendSheetStgData[Trend],Threshold[#All],4,FALSE)</f>
        <v>10</v>
      </c>
      <c r="L4652" s="5">
        <f>VLOOKUP(TrendSheetStgData[Population]&amp;TrendSheetStgData[Trend],Threshold[#All],5,FALSE)</f>
        <v>5</v>
      </c>
      <c r="M4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3" spans="1:13" x14ac:dyDescent="0.25">
      <c r="A4653" t="s">
        <v>118</v>
      </c>
      <c r="B4653" t="s">
        <v>118</v>
      </c>
      <c r="C4653" t="s">
        <v>78</v>
      </c>
      <c r="D4653" s="1" t="s">
        <v>103</v>
      </c>
      <c r="E4653" t="s">
        <v>93</v>
      </c>
      <c r="F4653" t="s">
        <v>26</v>
      </c>
      <c r="G4653">
        <v>15</v>
      </c>
      <c r="H4653">
        <v>125349</v>
      </c>
      <c r="I4653" s="5">
        <f>IFERROR(VLOOKUP(TrendSheetStgData[Population]&amp;TrendSheetStgData[Cost Basis]&amp;TrendSheetStgData[Period]&amp;TrendSheetStgData[Trend],TrendSheetPrdData[#All],9,FALSE),0)</f>
        <v>125349</v>
      </c>
      <c r="J4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3" s="5">
        <f>VLOOKUP(TrendSheetStgData[Population]&amp;TrendSheetStgData[Trend],Threshold[#All],4,FALSE)</f>
        <v>10</v>
      </c>
      <c r="L4653" s="5">
        <f>VLOOKUP(TrendSheetStgData[Population]&amp;TrendSheetStgData[Trend],Threshold[#All],5,FALSE)</f>
        <v>5</v>
      </c>
      <c r="M4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4" spans="1:13" x14ac:dyDescent="0.25">
      <c r="A4654" t="s">
        <v>118</v>
      </c>
      <c r="B4654" t="s">
        <v>118</v>
      </c>
      <c r="C4654" t="s">
        <v>78</v>
      </c>
      <c r="D4654" s="1" t="s">
        <v>104</v>
      </c>
      <c r="E4654" t="s">
        <v>93</v>
      </c>
      <c r="F4654" t="s">
        <v>26</v>
      </c>
      <c r="G4654">
        <v>15</v>
      </c>
      <c r="H4654">
        <v>121588</v>
      </c>
      <c r="I4654" s="5">
        <f>IFERROR(VLOOKUP(TrendSheetStgData[Population]&amp;TrendSheetStgData[Cost Basis]&amp;TrendSheetStgData[Period]&amp;TrendSheetStgData[Trend],TrendSheetPrdData[#All],9,FALSE),0)</f>
        <v>121588</v>
      </c>
      <c r="J4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4" s="5">
        <f>VLOOKUP(TrendSheetStgData[Population]&amp;TrendSheetStgData[Trend],Threshold[#All],4,FALSE)</f>
        <v>10</v>
      </c>
      <c r="L4654" s="5">
        <f>VLOOKUP(TrendSheetStgData[Population]&amp;TrendSheetStgData[Trend],Threshold[#All],5,FALSE)</f>
        <v>5</v>
      </c>
      <c r="M4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5" spans="1:13" x14ac:dyDescent="0.25">
      <c r="A4655" t="s">
        <v>118</v>
      </c>
      <c r="B4655" t="s">
        <v>118</v>
      </c>
      <c r="C4655" t="s">
        <v>78</v>
      </c>
      <c r="D4655" s="1" t="s">
        <v>105</v>
      </c>
      <c r="E4655" t="s">
        <v>93</v>
      </c>
      <c r="F4655" t="s">
        <v>26</v>
      </c>
      <c r="G4655">
        <v>15</v>
      </c>
      <c r="H4655">
        <v>132204</v>
      </c>
      <c r="I4655" s="5">
        <f>IFERROR(VLOOKUP(TrendSheetStgData[Population]&amp;TrendSheetStgData[Cost Basis]&amp;TrendSheetStgData[Period]&amp;TrendSheetStgData[Trend],TrendSheetPrdData[#All],9,FALSE),0)</f>
        <v>132204</v>
      </c>
      <c r="J4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5" s="5">
        <f>VLOOKUP(TrendSheetStgData[Population]&amp;TrendSheetStgData[Trend],Threshold[#All],4,FALSE)</f>
        <v>10</v>
      </c>
      <c r="L4655" s="5">
        <f>VLOOKUP(TrendSheetStgData[Population]&amp;TrendSheetStgData[Trend],Threshold[#All],5,FALSE)</f>
        <v>5</v>
      </c>
      <c r="M4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6" spans="1:13" x14ac:dyDescent="0.25">
      <c r="A4656" t="s">
        <v>118</v>
      </c>
      <c r="B4656" t="s">
        <v>118</v>
      </c>
      <c r="C4656" t="s">
        <v>78</v>
      </c>
      <c r="D4656" s="1" t="s">
        <v>106</v>
      </c>
      <c r="E4656" t="s">
        <v>93</v>
      </c>
      <c r="F4656" t="s">
        <v>26</v>
      </c>
      <c r="G4656">
        <v>15</v>
      </c>
      <c r="H4656">
        <v>176114</v>
      </c>
      <c r="I4656" s="5">
        <f>IFERROR(VLOOKUP(TrendSheetStgData[Population]&amp;TrendSheetStgData[Cost Basis]&amp;TrendSheetStgData[Period]&amp;TrendSheetStgData[Trend],TrendSheetPrdData[#All],9,FALSE),0)</f>
        <v>176114</v>
      </c>
      <c r="J4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56" s="5">
        <f>VLOOKUP(TrendSheetStgData[Population]&amp;TrendSheetStgData[Trend],Threshold[#All],4,FALSE)</f>
        <v>10</v>
      </c>
      <c r="L4656" s="5">
        <f>VLOOKUP(TrendSheetStgData[Population]&amp;TrendSheetStgData[Trend],Threshold[#All],5,FALSE)</f>
        <v>5</v>
      </c>
      <c r="M4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57" spans="1:13" x14ac:dyDescent="0.25">
      <c r="A4657" t="s">
        <v>118</v>
      </c>
      <c r="B4657" t="s">
        <v>118</v>
      </c>
      <c r="C4657" t="s">
        <v>78</v>
      </c>
      <c r="D4657" s="1" t="s">
        <v>107</v>
      </c>
      <c r="E4657" t="s">
        <v>93</v>
      </c>
      <c r="F4657" t="s">
        <v>26</v>
      </c>
      <c r="G4657">
        <v>15</v>
      </c>
      <c r="H4657">
        <v>122084</v>
      </c>
      <c r="I4657" s="5">
        <f>IFERROR(VLOOKUP(TrendSheetStgData[Population]&amp;TrendSheetStgData[Cost Basis]&amp;TrendSheetStgData[Period]&amp;TrendSheetStgData[Trend],TrendSheetPrdData[#All],9,FALSE),0)</f>
        <v>121865</v>
      </c>
      <c r="J4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0.17970705288639069</v>
      </c>
      <c r="K4657" s="5">
        <f>VLOOKUP(TrendSheetStgData[Population]&amp;TrendSheetStgData[Trend],Threshold[#All],4,FALSE)</f>
        <v>10</v>
      </c>
      <c r="L4657" s="5">
        <f>VLOOKUP(TrendSheetStgData[Population]&amp;TrendSheetStgData[Trend],Threshold[#All],5,FALSE)</f>
        <v>5</v>
      </c>
      <c r="M4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58" spans="1:13" x14ac:dyDescent="0.25">
      <c r="A4658" t="s">
        <v>118</v>
      </c>
      <c r="B4658" t="s">
        <v>118</v>
      </c>
      <c r="C4658" t="s">
        <v>78</v>
      </c>
      <c r="D4658" s="1" t="s">
        <v>108</v>
      </c>
      <c r="E4658" t="s">
        <v>93</v>
      </c>
      <c r="F4658" t="s">
        <v>26</v>
      </c>
      <c r="G4658">
        <v>15</v>
      </c>
      <c r="H4658">
        <v>130141</v>
      </c>
      <c r="I4658" s="5">
        <f>IFERROR(VLOOKUP(TrendSheetStgData[Population]&amp;TrendSheetStgData[Cost Basis]&amp;TrendSheetStgData[Period]&amp;TrendSheetStgData[Trend],TrendSheetPrdData[#All],9,FALSE),0)</f>
        <v>130233</v>
      </c>
      <c r="J4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7.0642617462547894E-2</v>
      </c>
      <c r="K4658" s="5">
        <f>VLOOKUP(TrendSheetStgData[Population]&amp;TrendSheetStgData[Trend],Threshold[#All],4,FALSE)</f>
        <v>10</v>
      </c>
      <c r="L4658" s="5">
        <f>VLOOKUP(TrendSheetStgData[Population]&amp;TrendSheetStgData[Trend],Threshold[#All],5,FALSE)</f>
        <v>5</v>
      </c>
      <c r="M4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59" spans="1:13" x14ac:dyDescent="0.25">
      <c r="A4659" t="s">
        <v>118</v>
      </c>
      <c r="B4659" t="s">
        <v>118</v>
      </c>
      <c r="C4659" t="s">
        <v>78</v>
      </c>
      <c r="D4659" s="1" t="s">
        <v>109</v>
      </c>
      <c r="E4659" t="s">
        <v>93</v>
      </c>
      <c r="F4659" t="s">
        <v>26</v>
      </c>
      <c r="G4659">
        <v>15</v>
      </c>
      <c r="H4659">
        <v>135809</v>
      </c>
      <c r="I4659" s="5">
        <f>IFERROR(VLOOKUP(TrendSheetStgData[Population]&amp;TrendSheetStgData[Cost Basis]&amp;TrendSheetStgData[Period]&amp;TrendSheetStgData[Trend],TrendSheetPrdData[#All],9,FALSE),0)</f>
        <v>136394</v>
      </c>
      <c r="J4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0.42890449726527557</v>
      </c>
      <c r="K4659" s="5">
        <f>VLOOKUP(TrendSheetStgData[Population]&amp;TrendSheetStgData[Trend],Threshold[#All],4,FALSE)</f>
        <v>10</v>
      </c>
      <c r="L4659" s="5">
        <f>VLOOKUP(TrendSheetStgData[Population]&amp;TrendSheetStgData[Trend],Threshold[#All],5,FALSE)</f>
        <v>5</v>
      </c>
      <c r="M4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60" spans="1:13" x14ac:dyDescent="0.25">
      <c r="A4660" t="s">
        <v>118</v>
      </c>
      <c r="B4660" t="s">
        <v>118</v>
      </c>
      <c r="C4660" t="s">
        <v>78</v>
      </c>
      <c r="D4660" s="1" t="s">
        <v>110</v>
      </c>
      <c r="E4660" t="s">
        <v>93</v>
      </c>
      <c r="F4660" t="s">
        <v>26</v>
      </c>
      <c r="G4660">
        <v>15</v>
      </c>
      <c r="H4660">
        <v>124653</v>
      </c>
      <c r="I4660" s="5">
        <f>IFERROR(VLOOKUP(TrendSheetStgData[Population]&amp;TrendSheetStgData[Cost Basis]&amp;TrendSheetStgData[Period]&amp;TrendSheetStgData[Trend],TrendSheetPrdData[#All],9,FALSE),0)</f>
        <v>123978</v>
      </c>
      <c r="J4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0.5444514349320041</v>
      </c>
      <c r="K4660" s="5">
        <f>VLOOKUP(TrendSheetStgData[Population]&amp;TrendSheetStgData[Trend],Threshold[#All],4,FALSE)</f>
        <v>10</v>
      </c>
      <c r="L4660" s="5">
        <f>VLOOKUP(TrendSheetStgData[Population]&amp;TrendSheetStgData[Trend],Threshold[#All],5,FALSE)</f>
        <v>5</v>
      </c>
      <c r="M4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61" spans="1:13" x14ac:dyDescent="0.25">
      <c r="A4661" t="s">
        <v>118</v>
      </c>
      <c r="B4661" t="s">
        <v>118</v>
      </c>
      <c r="C4661" t="s">
        <v>78</v>
      </c>
      <c r="D4661" s="1" t="s">
        <v>111</v>
      </c>
      <c r="E4661" t="s">
        <v>93</v>
      </c>
      <c r="F4661" t="s">
        <v>26</v>
      </c>
      <c r="G4661">
        <v>15</v>
      </c>
      <c r="H4661">
        <v>163064</v>
      </c>
      <c r="I4661" s="5">
        <f>IFERROR(VLOOKUP(TrendSheetStgData[Population]&amp;TrendSheetStgData[Cost Basis]&amp;TrendSheetStgData[Period]&amp;TrendSheetStgData[Trend],TrendSheetPrdData[#All],9,FALSE),0)</f>
        <v>162821</v>
      </c>
      <c r="J4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0.149243647932392</v>
      </c>
      <c r="K4661" s="5">
        <f>VLOOKUP(TrendSheetStgData[Population]&amp;TrendSheetStgData[Trend],Threshold[#All],4,FALSE)</f>
        <v>10</v>
      </c>
      <c r="L4661" s="5">
        <f>VLOOKUP(TrendSheetStgData[Population]&amp;TrendSheetStgData[Trend],Threshold[#All],5,FALSE)</f>
        <v>5</v>
      </c>
      <c r="M4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62" spans="1:13" x14ac:dyDescent="0.25">
      <c r="A4662" t="s">
        <v>118</v>
      </c>
      <c r="B4662" t="s">
        <v>118</v>
      </c>
      <c r="C4662" t="s">
        <v>78</v>
      </c>
      <c r="D4662" s="1" t="s">
        <v>112</v>
      </c>
      <c r="E4662" t="s">
        <v>113</v>
      </c>
      <c r="F4662" t="s">
        <v>26</v>
      </c>
      <c r="G4662">
        <v>15</v>
      </c>
      <c r="H4662">
        <v>108268</v>
      </c>
      <c r="I4662" s="5">
        <f>IFERROR(VLOOKUP(TrendSheetStgData[Population]&amp;TrendSheetStgData[Cost Basis]&amp;TrendSheetStgData[Period]&amp;TrendSheetStgData[Trend],TrendSheetPrdData[#All],9,FALSE),0)</f>
        <v>108268</v>
      </c>
      <c r="J4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2" s="5">
        <f>VLOOKUP(TrendSheetStgData[Population]&amp;TrendSheetStgData[Trend],Threshold[#All],4,FALSE)</f>
        <v>10</v>
      </c>
      <c r="L4662" s="5">
        <f>VLOOKUP(TrendSheetStgData[Population]&amp;TrendSheetStgData[Trend],Threshold[#All],5,FALSE)</f>
        <v>5</v>
      </c>
      <c r="M4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3" spans="1:13" x14ac:dyDescent="0.25">
      <c r="A4663" t="s">
        <v>118</v>
      </c>
      <c r="B4663" t="s">
        <v>118</v>
      </c>
      <c r="C4663" t="s">
        <v>78</v>
      </c>
      <c r="D4663" s="1" t="s">
        <v>114</v>
      </c>
      <c r="E4663" t="s">
        <v>113</v>
      </c>
      <c r="F4663" t="s">
        <v>26</v>
      </c>
      <c r="G4663">
        <v>15</v>
      </c>
      <c r="H4663">
        <v>97758</v>
      </c>
      <c r="I4663" s="5">
        <f>IFERROR(VLOOKUP(TrendSheetStgData[Population]&amp;TrendSheetStgData[Cost Basis]&amp;TrendSheetStgData[Period]&amp;TrendSheetStgData[Trend],TrendSheetPrdData[#All],9,FALSE),0)</f>
        <v>0</v>
      </c>
      <c r="J4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63" s="5">
        <f>VLOOKUP(TrendSheetStgData[Population]&amp;TrendSheetStgData[Trend],Threshold[#All],4,FALSE)</f>
        <v>10</v>
      </c>
      <c r="L4663" s="5">
        <f>VLOOKUP(TrendSheetStgData[Population]&amp;TrendSheetStgData[Trend],Threshold[#All],5,FALSE)</f>
        <v>5</v>
      </c>
      <c r="M4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64" spans="1:13" x14ac:dyDescent="0.25">
      <c r="A4664" t="s">
        <v>118</v>
      </c>
      <c r="B4664" t="s">
        <v>118</v>
      </c>
      <c r="C4664" t="s">
        <v>78</v>
      </c>
      <c r="D4664" s="1" t="s">
        <v>92</v>
      </c>
      <c r="E4664" t="s">
        <v>93</v>
      </c>
      <c r="F4664" t="s">
        <v>27</v>
      </c>
      <c r="G4664">
        <v>16</v>
      </c>
      <c r="H4664">
        <v>0.82</v>
      </c>
      <c r="I4664" s="5">
        <f>IFERROR(VLOOKUP(TrendSheetStgData[Population]&amp;TrendSheetStgData[Cost Basis]&amp;TrendSheetStgData[Period]&amp;TrendSheetStgData[Trend],TrendSheetPrdData[#All],9,FALSE),0)</f>
        <v>0.82</v>
      </c>
      <c r="J4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4" s="5">
        <f>VLOOKUP(TrendSheetStgData[Population]&amp;TrendSheetStgData[Trend],Threshold[#All],4,FALSE)</f>
        <v>10</v>
      </c>
      <c r="L4664" s="5">
        <f>VLOOKUP(TrendSheetStgData[Population]&amp;TrendSheetStgData[Trend],Threshold[#All],5,FALSE)</f>
        <v>5</v>
      </c>
      <c r="M4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5" spans="1:13" x14ac:dyDescent="0.25">
      <c r="A4665" t="s">
        <v>118</v>
      </c>
      <c r="B4665" t="s">
        <v>118</v>
      </c>
      <c r="C4665" t="s">
        <v>78</v>
      </c>
      <c r="D4665" s="1" t="s">
        <v>94</v>
      </c>
      <c r="E4665" t="s">
        <v>93</v>
      </c>
      <c r="F4665" t="s">
        <v>27</v>
      </c>
      <c r="G4665">
        <v>16</v>
      </c>
      <c r="H4665">
        <v>0.79</v>
      </c>
      <c r="I4665" s="5">
        <f>IFERROR(VLOOKUP(TrendSheetStgData[Population]&amp;TrendSheetStgData[Cost Basis]&amp;TrendSheetStgData[Period]&amp;TrendSheetStgData[Trend],TrendSheetPrdData[#All],9,FALSE),0)</f>
        <v>0.79</v>
      </c>
      <c r="J4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5" s="5">
        <f>VLOOKUP(TrendSheetStgData[Population]&amp;TrendSheetStgData[Trend],Threshold[#All],4,FALSE)</f>
        <v>10</v>
      </c>
      <c r="L4665" s="5">
        <f>VLOOKUP(TrendSheetStgData[Population]&amp;TrendSheetStgData[Trend],Threshold[#All],5,FALSE)</f>
        <v>5</v>
      </c>
      <c r="M4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6" spans="1:13" x14ac:dyDescent="0.25">
      <c r="A4666" t="s">
        <v>118</v>
      </c>
      <c r="B4666" t="s">
        <v>118</v>
      </c>
      <c r="C4666" t="s">
        <v>78</v>
      </c>
      <c r="D4666" s="1" t="s">
        <v>95</v>
      </c>
      <c r="E4666" t="s">
        <v>93</v>
      </c>
      <c r="F4666" t="s">
        <v>27</v>
      </c>
      <c r="G4666">
        <v>16</v>
      </c>
      <c r="H4666">
        <v>0.81</v>
      </c>
      <c r="I4666" s="5">
        <f>IFERROR(VLOOKUP(TrendSheetStgData[Population]&amp;TrendSheetStgData[Cost Basis]&amp;TrendSheetStgData[Period]&amp;TrendSheetStgData[Trend],TrendSheetPrdData[#All],9,FALSE),0)</f>
        <v>0.81</v>
      </c>
      <c r="J4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6" s="5">
        <f>VLOOKUP(TrendSheetStgData[Population]&amp;TrendSheetStgData[Trend],Threshold[#All],4,FALSE)</f>
        <v>10</v>
      </c>
      <c r="L4666" s="5">
        <f>VLOOKUP(TrendSheetStgData[Population]&amp;TrendSheetStgData[Trend],Threshold[#All],5,FALSE)</f>
        <v>5</v>
      </c>
      <c r="M4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7" spans="1:13" x14ac:dyDescent="0.25">
      <c r="A4667" t="s">
        <v>118</v>
      </c>
      <c r="B4667" t="s">
        <v>118</v>
      </c>
      <c r="C4667" t="s">
        <v>78</v>
      </c>
      <c r="D4667" s="1" t="s">
        <v>96</v>
      </c>
      <c r="E4667" t="s">
        <v>93</v>
      </c>
      <c r="F4667" t="s">
        <v>27</v>
      </c>
      <c r="G4667">
        <v>16</v>
      </c>
      <c r="H4667">
        <v>0.8</v>
      </c>
      <c r="I4667" s="5">
        <f>IFERROR(VLOOKUP(TrendSheetStgData[Population]&amp;TrendSheetStgData[Cost Basis]&amp;TrendSheetStgData[Period]&amp;TrendSheetStgData[Trend],TrendSheetPrdData[#All],9,FALSE),0)</f>
        <v>0.8</v>
      </c>
      <c r="J4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7" s="5">
        <f>VLOOKUP(TrendSheetStgData[Population]&amp;TrendSheetStgData[Trend],Threshold[#All],4,FALSE)</f>
        <v>10</v>
      </c>
      <c r="L4667" s="5">
        <f>VLOOKUP(TrendSheetStgData[Population]&amp;TrendSheetStgData[Trend],Threshold[#All],5,FALSE)</f>
        <v>5</v>
      </c>
      <c r="M4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8" spans="1:13" x14ac:dyDescent="0.25">
      <c r="A4668" t="s">
        <v>118</v>
      </c>
      <c r="B4668" t="s">
        <v>118</v>
      </c>
      <c r="C4668" t="s">
        <v>78</v>
      </c>
      <c r="D4668" s="1" t="s">
        <v>97</v>
      </c>
      <c r="E4668" t="s">
        <v>93</v>
      </c>
      <c r="F4668" t="s">
        <v>27</v>
      </c>
      <c r="G4668">
        <v>16</v>
      </c>
      <c r="H4668">
        <v>0.83</v>
      </c>
      <c r="I4668" s="5">
        <f>IFERROR(VLOOKUP(TrendSheetStgData[Population]&amp;TrendSheetStgData[Cost Basis]&amp;TrendSheetStgData[Period]&amp;TrendSheetStgData[Trend],TrendSheetPrdData[#All],9,FALSE),0)</f>
        <v>0.83</v>
      </c>
      <c r="J4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8" s="5">
        <f>VLOOKUP(TrendSheetStgData[Population]&amp;TrendSheetStgData[Trend],Threshold[#All],4,FALSE)</f>
        <v>10</v>
      </c>
      <c r="L4668" s="5">
        <f>VLOOKUP(TrendSheetStgData[Population]&amp;TrendSheetStgData[Trend],Threshold[#All],5,FALSE)</f>
        <v>5</v>
      </c>
      <c r="M4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69" spans="1:13" x14ac:dyDescent="0.25">
      <c r="A4669" t="s">
        <v>118</v>
      </c>
      <c r="B4669" t="s">
        <v>118</v>
      </c>
      <c r="C4669" t="s">
        <v>78</v>
      </c>
      <c r="D4669" s="1" t="s">
        <v>98</v>
      </c>
      <c r="E4669" t="s">
        <v>93</v>
      </c>
      <c r="F4669" t="s">
        <v>27</v>
      </c>
      <c r="G4669">
        <v>16</v>
      </c>
      <c r="H4669">
        <v>0.79</v>
      </c>
      <c r="I4669" s="5">
        <f>IFERROR(VLOOKUP(TrendSheetStgData[Population]&amp;TrendSheetStgData[Cost Basis]&amp;TrendSheetStgData[Period]&amp;TrendSheetStgData[Trend],TrendSheetPrdData[#All],9,FALSE),0)</f>
        <v>0.79</v>
      </c>
      <c r="J4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69" s="5">
        <f>VLOOKUP(TrendSheetStgData[Population]&amp;TrendSheetStgData[Trend],Threshold[#All],4,FALSE)</f>
        <v>10</v>
      </c>
      <c r="L4669" s="5">
        <f>VLOOKUP(TrendSheetStgData[Population]&amp;TrendSheetStgData[Trend],Threshold[#All],5,FALSE)</f>
        <v>5</v>
      </c>
      <c r="M4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0" spans="1:13" x14ac:dyDescent="0.25">
      <c r="A4670" t="s">
        <v>118</v>
      </c>
      <c r="B4670" t="s">
        <v>118</v>
      </c>
      <c r="C4670" t="s">
        <v>78</v>
      </c>
      <c r="D4670" s="1" t="s">
        <v>99</v>
      </c>
      <c r="E4670" t="s">
        <v>93</v>
      </c>
      <c r="F4670" t="s">
        <v>27</v>
      </c>
      <c r="G4670">
        <v>16</v>
      </c>
      <c r="H4670">
        <v>0.78</v>
      </c>
      <c r="I4670" s="5">
        <f>IFERROR(VLOOKUP(TrendSheetStgData[Population]&amp;TrendSheetStgData[Cost Basis]&amp;TrendSheetStgData[Period]&amp;TrendSheetStgData[Trend],TrendSheetPrdData[#All],9,FALSE),0)</f>
        <v>0.78</v>
      </c>
      <c r="J4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0" s="5">
        <f>VLOOKUP(TrendSheetStgData[Population]&amp;TrendSheetStgData[Trend],Threshold[#All],4,FALSE)</f>
        <v>10</v>
      </c>
      <c r="L4670" s="5">
        <f>VLOOKUP(TrendSheetStgData[Population]&amp;TrendSheetStgData[Trend],Threshold[#All],5,FALSE)</f>
        <v>5</v>
      </c>
      <c r="M4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1" spans="1:13" x14ac:dyDescent="0.25">
      <c r="A4671" t="s">
        <v>118</v>
      </c>
      <c r="B4671" t="s">
        <v>118</v>
      </c>
      <c r="C4671" t="s">
        <v>78</v>
      </c>
      <c r="D4671" s="1" t="s">
        <v>100</v>
      </c>
      <c r="E4671" t="s">
        <v>93</v>
      </c>
      <c r="F4671" t="s">
        <v>27</v>
      </c>
      <c r="G4671">
        <v>16</v>
      </c>
      <c r="H4671">
        <v>0.79</v>
      </c>
      <c r="I4671" s="5">
        <f>IFERROR(VLOOKUP(TrendSheetStgData[Population]&amp;TrendSheetStgData[Cost Basis]&amp;TrendSheetStgData[Period]&amp;TrendSheetStgData[Trend],TrendSheetPrdData[#All],9,FALSE),0)</f>
        <v>0.79</v>
      </c>
      <c r="J4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1" s="5">
        <f>VLOOKUP(TrendSheetStgData[Population]&amp;TrendSheetStgData[Trend],Threshold[#All],4,FALSE)</f>
        <v>10</v>
      </c>
      <c r="L4671" s="5">
        <f>VLOOKUP(TrendSheetStgData[Population]&amp;TrendSheetStgData[Trend],Threshold[#All],5,FALSE)</f>
        <v>5</v>
      </c>
      <c r="M4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2" spans="1:13" x14ac:dyDescent="0.25">
      <c r="A4672" t="s">
        <v>118</v>
      </c>
      <c r="B4672" t="s">
        <v>118</v>
      </c>
      <c r="C4672" t="s">
        <v>78</v>
      </c>
      <c r="D4672" s="1" t="s">
        <v>101</v>
      </c>
      <c r="E4672" t="s">
        <v>93</v>
      </c>
      <c r="F4672" t="s">
        <v>27</v>
      </c>
      <c r="G4672">
        <v>16</v>
      </c>
      <c r="H4672">
        <v>0.8</v>
      </c>
      <c r="I4672" s="5">
        <f>IFERROR(VLOOKUP(TrendSheetStgData[Population]&amp;TrendSheetStgData[Cost Basis]&amp;TrendSheetStgData[Period]&amp;TrendSheetStgData[Trend],TrendSheetPrdData[#All],9,FALSE),0)</f>
        <v>0.8</v>
      </c>
      <c r="J4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2" s="5">
        <f>VLOOKUP(TrendSheetStgData[Population]&amp;TrendSheetStgData[Trend],Threshold[#All],4,FALSE)</f>
        <v>10</v>
      </c>
      <c r="L4672" s="5">
        <f>VLOOKUP(TrendSheetStgData[Population]&amp;TrendSheetStgData[Trend],Threshold[#All],5,FALSE)</f>
        <v>5</v>
      </c>
      <c r="M4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3" spans="1:13" x14ac:dyDescent="0.25">
      <c r="A4673" t="s">
        <v>118</v>
      </c>
      <c r="B4673" t="s">
        <v>118</v>
      </c>
      <c r="C4673" t="s">
        <v>78</v>
      </c>
      <c r="D4673" s="1" t="s">
        <v>102</v>
      </c>
      <c r="E4673" t="s">
        <v>93</v>
      </c>
      <c r="F4673" t="s">
        <v>27</v>
      </c>
      <c r="G4673">
        <v>16</v>
      </c>
      <c r="H4673">
        <v>0.8</v>
      </c>
      <c r="I4673" s="5">
        <f>IFERROR(VLOOKUP(TrendSheetStgData[Population]&amp;TrendSheetStgData[Cost Basis]&amp;TrendSheetStgData[Period]&amp;TrendSheetStgData[Trend],TrendSheetPrdData[#All],9,FALSE),0)</f>
        <v>0.8</v>
      </c>
      <c r="J4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3" s="5">
        <f>VLOOKUP(TrendSheetStgData[Population]&amp;TrendSheetStgData[Trend],Threshold[#All],4,FALSE)</f>
        <v>10</v>
      </c>
      <c r="L4673" s="5">
        <f>VLOOKUP(TrendSheetStgData[Population]&amp;TrendSheetStgData[Trend],Threshold[#All],5,FALSE)</f>
        <v>5</v>
      </c>
      <c r="M4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4" spans="1:13" x14ac:dyDescent="0.25">
      <c r="A4674" t="s">
        <v>118</v>
      </c>
      <c r="B4674" t="s">
        <v>118</v>
      </c>
      <c r="C4674" t="s">
        <v>78</v>
      </c>
      <c r="D4674" s="1" t="s">
        <v>103</v>
      </c>
      <c r="E4674" t="s">
        <v>93</v>
      </c>
      <c r="F4674" t="s">
        <v>27</v>
      </c>
      <c r="G4674">
        <v>16</v>
      </c>
      <c r="H4674">
        <v>0.81</v>
      </c>
      <c r="I4674" s="5">
        <f>IFERROR(VLOOKUP(TrendSheetStgData[Population]&amp;TrendSheetStgData[Cost Basis]&amp;TrendSheetStgData[Period]&amp;TrendSheetStgData[Trend],TrendSheetPrdData[#All],9,FALSE),0)</f>
        <v>0.81</v>
      </c>
      <c r="J4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4" s="5">
        <f>VLOOKUP(TrendSheetStgData[Population]&amp;TrendSheetStgData[Trend],Threshold[#All],4,FALSE)</f>
        <v>10</v>
      </c>
      <c r="L4674" s="5">
        <f>VLOOKUP(TrendSheetStgData[Population]&amp;TrendSheetStgData[Trend],Threshold[#All],5,FALSE)</f>
        <v>5</v>
      </c>
      <c r="M4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5" spans="1:13" x14ac:dyDescent="0.25">
      <c r="A4675" t="s">
        <v>118</v>
      </c>
      <c r="B4675" t="s">
        <v>118</v>
      </c>
      <c r="C4675" t="s">
        <v>78</v>
      </c>
      <c r="D4675" s="1" t="s">
        <v>104</v>
      </c>
      <c r="E4675" t="s">
        <v>93</v>
      </c>
      <c r="F4675" t="s">
        <v>27</v>
      </c>
      <c r="G4675">
        <v>16</v>
      </c>
      <c r="H4675">
        <v>0.81</v>
      </c>
      <c r="I4675" s="5">
        <f>IFERROR(VLOOKUP(TrendSheetStgData[Population]&amp;TrendSheetStgData[Cost Basis]&amp;TrendSheetStgData[Period]&amp;TrendSheetStgData[Trend],TrendSheetPrdData[#All],9,FALSE),0)</f>
        <v>0.81</v>
      </c>
      <c r="J4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5" s="5">
        <f>VLOOKUP(TrendSheetStgData[Population]&amp;TrendSheetStgData[Trend],Threshold[#All],4,FALSE)</f>
        <v>10</v>
      </c>
      <c r="L4675" s="5">
        <f>VLOOKUP(TrendSheetStgData[Population]&amp;TrendSheetStgData[Trend],Threshold[#All],5,FALSE)</f>
        <v>5</v>
      </c>
      <c r="M4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6" spans="1:13" x14ac:dyDescent="0.25">
      <c r="A4676" t="s">
        <v>118</v>
      </c>
      <c r="B4676" t="s">
        <v>118</v>
      </c>
      <c r="C4676" t="s">
        <v>78</v>
      </c>
      <c r="D4676" s="1" t="s">
        <v>105</v>
      </c>
      <c r="E4676" t="s">
        <v>93</v>
      </c>
      <c r="F4676" t="s">
        <v>27</v>
      </c>
      <c r="G4676">
        <v>16</v>
      </c>
      <c r="H4676">
        <v>0.85</v>
      </c>
      <c r="I4676" s="5">
        <f>IFERROR(VLOOKUP(TrendSheetStgData[Population]&amp;TrendSheetStgData[Cost Basis]&amp;TrendSheetStgData[Period]&amp;TrendSheetStgData[Trend],TrendSheetPrdData[#All],9,FALSE),0)</f>
        <v>0.85</v>
      </c>
      <c r="J4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6" s="5">
        <f>VLOOKUP(TrendSheetStgData[Population]&amp;TrendSheetStgData[Trend],Threshold[#All],4,FALSE)</f>
        <v>10</v>
      </c>
      <c r="L4676" s="5">
        <f>VLOOKUP(TrendSheetStgData[Population]&amp;TrendSheetStgData[Trend],Threshold[#All],5,FALSE)</f>
        <v>5</v>
      </c>
      <c r="M4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7" spans="1:13" x14ac:dyDescent="0.25">
      <c r="A4677" t="s">
        <v>118</v>
      </c>
      <c r="B4677" t="s">
        <v>118</v>
      </c>
      <c r="C4677" t="s">
        <v>78</v>
      </c>
      <c r="D4677" s="1" t="s">
        <v>106</v>
      </c>
      <c r="E4677" t="s">
        <v>93</v>
      </c>
      <c r="F4677" t="s">
        <v>27</v>
      </c>
      <c r="G4677">
        <v>16</v>
      </c>
      <c r="H4677">
        <v>0.89</v>
      </c>
      <c r="I4677" s="5">
        <f>IFERROR(VLOOKUP(TrendSheetStgData[Population]&amp;TrendSheetStgData[Cost Basis]&amp;TrendSheetStgData[Period]&amp;TrendSheetStgData[Trend],TrendSheetPrdData[#All],9,FALSE),0)</f>
        <v>0.89</v>
      </c>
      <c r="J4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7" s="5">
        <f>VLOOKUP(TrendSheetStgData[Population]&amp;TrendSheetStgData[Trend],Threshold[#All],4,FALSE)</f>
        <v>10</v>
      </c>
      <c r="L4677" s="5">
        <f>VLOOKUP(TrendSheetStgData[Population]&amp;TrendSheetStgData[Trend],Threshold[#All],5,FALSE)</f>
        <v>5</v>
      </c>
      <c r="M4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8" spans="1:13" x14ac:dyDescent="0.25">
      <c r="A4678" t="s">
        <v>118</v>
      </c>
      <c r="B4678" t="s">
        <v>118</v>
      </c>
      <c r="C4678" t="s">
        <v>78</v>
      </c>
      <c r="D4678" s="1" t="s">
        <v>107</v>
      </c>
      <c r="E4678" t="s">
        <v>93</v>
      </c>
      <c r="F4678" t="s">
        <v>27</v>
      </c>
      <c r="G4678">
        <v>16</v>
      </c>
      <c r="H4678">
        <v>0.88</v>
      </c>
      <c r="I4678" s="5">
        <f>IFERROR(VLOOKUP(TrendSheetStgData[Population]&amp;TrendSheetStgData[Cost Basis]&amp;TrendSheetStgData[Period]&amp;TrendSheetStgData[Trend],TrendSheetPrdData[#All],9,FALSE),0)</f>
        <v>0.88</v>
      </c>
      <c r="J4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8" s="5">
        <f>VLOOKUP(TrendSheetStgData[Population]&amp;TrendSheetStgData[Trend],Threshold[#All],4,FALSE)</f>
        <v>10</v>
      </c>
      <c r="L4678" s="5">
        <f>VLOOKUP(TrendSheetStgData[Population]&amp;TrendSheetStgData[Trend],Threshold[#All],5,FALSE)</f>
        <v>5</v>
      </c>
      <c r="M4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79" spans="1:13" x14ac:dyDescent="0.25">
      <c r="A4679" t="s">
        <v>118</v>
      </c>
      <c r="B4679" t="s">
        <v>118</v>
      </c>
      <c r="C4679" t="s">
        <v>78</v>
      </c>
      <c r="D4679" s="1" t="s">
        <v>108</v>
      </c>
      <c r="E4679" t="s">
        <v>93</v>
      </c>
      <c r="F4679" t="s">
        <v>27</v>
      </c>
      <c r="G4679">
        <v>16</v>
      </c>
      <c r="H4679">
        <v>0.88</v>
      </c>
      <c r="I4679" s="5">
        <f>IFERROR(VLOOKUP(TrendSheetStgData[Population]&amp;TrendSheetStgData[Cost Basis]&amp;TrendSheetStgData[Period]&amp;TrendSheetStgData[Trend],TrendSheetPrdData[#All],9,FALSE),0)</f>
        <v>0.88</v>
      </c>
      <c r="J4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79" s="5">
        <f>VLOOKUP(TrendSheetStgData[Population]&amp;TrendSheetStgData[Trend],Threshold[#All],4,FALSE)</f>
        <v>10</v>
      </c>
      <c r="L4679" s="5">
        <f>VLOOKUP(TrendSheetStgData[Population]&amp;TrendSheetStgData[Trend],Threshold[#All],5,FALSE)</f>
        <v>5</v>
      </c>
      <c r="M4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0" spans="1:13" x14ac:dyDescent="0.25">
      <c r="A4680" t="s">
        <v>118</v>
      </c>
      <c r="B4680" t="s">
        <v>118</v>
      </c>
      <c r="C4680" t="s">
        <v>78</v>
      </c>
      <c r="D4680" s="1" t="s">
        <v>109</v>
      </c>
      <c r="E4680" t="s">
        <v>93</v>
      </c>
      <c r="F4680" t="s">
        <v>27</v>
      </c>
      <c r="G4680">
        <v>16</v>
      </c>
      <c r="H4680">
        <v>0.88</v>
      </c>
      <c r="I4680" s="5">
        <f>IFERROR(VLOOKUP(TrendSheetStgData[Population]&amp;TrendSheetStgData[Cost Basis]&amp;TrendSheetStgData[Period]&amp;TrendSheetStgData[Trend],TrendSheetPrdData[#All],9,FALSE),0)</f>
        <v>0.88</v>
      </c>
      <c r="J4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0" s="5">
        <f>VLOOKUP(TrendSheetStgData[Population]&amp;TrendSheetStgData[Trend],Threshold[#All],4,FALSE)</f>
        <v>10</v>
      </c>
      <c r="L4680" s="5">
        <f>VLOOKUP(TrendSheetStgData[Population]&amp;TrendSheetStgData[Trend],Threshold[#All],5,FALSE)</f>
        <v>5</v>
      </c>
      <c r="M4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1" spans="1:13" x14ac:dyDescent="0.25">
      <c r="A4681" t="s">
        <v>118</v>
      </c>
      <c r="B4681" t="s">
        <v>118</v>
      </c>
      <c r="C4681" t="s">
        <v>78</v>
      </c>
      <c r="D4681" s="1" t="s">
        <v>110</v>
      </c>
      <c r="E4681" t="s">
        <v>93</v>
      </c>
      <c r="F4681" t="s">
        <v>27</v>
      </c>
      <c r="G4681">
        <v>16</v>
      </c>
      <c r="H4681">
        <v>0.9</v>
      </c>
      <c r="I4681" s="5">
        <f>IFERROR(VLOOKUP(TrendSheetStgData[Population]&amp;TrendSheetStgData[Cost Basis]&amp;TrendSheetStgData[Period]&amp;TrendSheetStgData[Trend],TrendSheetPrdData[#All],9,FALSE),0)</f>
        <v>0.9</v>
      </c>
      <c r="J4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1" s="5">
        <f>VLOOKUP(TrendSheetStgData[Population]&amp;TrendSheetStgData[Trend],Threshold[#All],4,FALSE)</f>
        <v>10</v>
      </c>
      <c r="L4681" s="5">
        <f>VLOOKUP(TrendSheetStgData[Population]&amp;TrendSheetStgData[Trend],Threshold[#All],5,FALSE)</f>
        <v>5</v>
      </c>
      <c r="M4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2" spans="1:13" x14ac:dyDescent="0.25">
      <c r="A4682" t="s">
        <v>118</v>
      </c>
      <c r="B4682" t="s">
        <v>118</v>
      </c>
      <c r="C4682" t="s">
        <v>78</v>
      </c>
      <c r="D4682" s="1" t="s">
        <v>111</v>
      </c>
      <c r="E4682" t="s">
        <v>93</v>
      </c>
      <c r="F4682" t="s">
        <v>27</v>
      </c>
      <c r="G4682">
        <v>16</v>
      </c>
      <c r="H4682">
        <v>0.9</v>
      </c>
      <c r="I4682" s="5">
        <f>IFERROR(VLOOKUP(TrendSheetStgData[Population]&amp;TrendSheetStgData[Cost Basis]&amp;TrendSheetStgData[Period]&amp;TrendSheetStgData[Trend],TrendSheetPrdData[#All],9,FALSE),0)</f>
        <v>0.9</v>
      </c>
      <c r="J4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2" s="5">
        <f>VLOOKUP(TrendSheetStgData[Population]&amp;TrendSheetStgData[Trend],Threshold[#All],4,FALSE)</f>
        <v>10</v>
      </c>
      <c r="L4682" s="5">
        <f>VLOOKUP(TrendSheetStgData[Population]&amp;TrendSheetStgData[Trend],Threshold[#All],5,FALSE)</f>
        <v>5</v>
      </c>
      <c r="M4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3" spans="1:13" x14ac:dyDescent="0.25">
      <c r="A4683" t="s">
        <v>118</v>
      </c>
      <c r="B4683" t="s">
        <v>118</v>
      </c>
      <c r="C4683" t="s">
        <v>78</v>
      </c>
      <c r="D4683" s="1" t="s">
        <v>112</v>
      </c>
      <c r="E4683" t="s">
        <v>113</v>
      </c>
      <c r="F4683" t="s">
        <v>27</v>
      </c>
      <c r="G4683">
        <v>16</v>
      </c>
      <c r="H4683">
        <v>0.9</v>
      </c>
      <c r="I4683" s="5">
        <f>IFERROR(VLOOKUP(TrendSheetStgData[Population]&amp;TrendSheetStgData[Cost Basis]&amp;TrendSheetStgData[Period]&amp;TrendSheetStgData[Trend],TrendSheetPrdData[#All],9,FALSE),0)</f>
        <v>0.9</v>
      </c>
      <c r="J4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3" s="5">
        <f>VLOOKUP(TrendSheetStgData[Population]&amp;TrendSheetStgData[Trend],Threshold[#All],4,FALSE)</f>
        <v>10</v>
      </c>
      <c r="L4683" s="5">
        <f>VLOOKUP(TrendSheetStgData[Population]&amp;TrendSheetStgData[Trend],Threshold[#All],5,FALSE)</f>
        <v>5</v>
      </c>
      <c r="M4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4" spans="1:13" x14ac:dyDescent="0.25">
      <c r="A4684" t="s">
        <v>118</v>
      </c>
      <c r="B4684" t="s">
        <v>118</v>
      </c>
      <c r="C4684" t="s">
        <v>78</v>
      </c>
      <c r="D4684" s="1" t="s">
        <v>114</v>
      </c>
      <c r="E4684" t="s">
        <v>113</v>
      </c>
      <c r="F4684" t="s">
        <v>27</v>
      </c>
      <c r="G4684">
        <v>16</v>
      </c>
      <c r="H4684">
        <v>0.84</v>
      </c>
      <c r="I4684" s="5">
        <f>IFERROR(VLOOKUP(TrendSheetStgData[Population]&amp;TrendSheetStgData[Cost Basis]&amp;TrendSheetStgData[Period]&amp;TrendSheetStgData[Trend],TrendSheetPrdData[#All],9,FALSE),0)</f>
        <v>0</v>
      </c>
      <c r="J4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684" s="5">
        <f>VLOOKUP(TrendSheetStgData[Population]&amp;TrendSheetStgData[Trend],Threshold[#All],4,FALSE)</f>
        <v>10</v>
      </c>
      <c r="L4684" s="5">
        <f>VLOOKUP(TrendSheetStgData[Population]&amp;TrendSheetStgData[Trend],Threshold[#All],5,FALSE)</f>
        <v>5</v>
      </c>
      <c r="M4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685" spans="1:13" x14ac:dyDescent="0.25">
      <c r="A4685" t="s">
        <v>118</v>
      </c>
      <c r="B4685" t="s">
        <v>118</v>
      </c>
      <c r="C4685" t="s">
        <v>78</v>
      </c>
      <c r="D4685" s="1" t="s">
        <v>92</v>
      </c>
      <c r="E4685" t="s">
        <v>93</v>
      </c>
      <c r="F4685" t="s">
        <v>28</v>
      </c>
      <c r="G4685">
        <v>17</v>
      </c>
      <c r="H4685">
        <v>303176</v>
      </c>
      <c r="I4685" s="5">
        <f>IFERROR(VLOOKUP(TrendSheetStgData[Population]&amp;TrendSheetStgData[Cost Basis]&amp;TrendSheetStgData[Period]&amp;TrendSheetStgData[Trend],TrendSheetPrdData[#All],9,FALSE),0)</f>
        <v>303176</v>
      </c>
      <c r="J4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5" s="5">
        <f>VLOOKUP(TrendSheetStgData[Population]&amp;TrendSheetStgData[Trend],Threshold[#All],4,FALSE)</f>
        <v>10</v>
      </c>
      <c r="L4685" s="5">
        <f>VLOOKUP(TrendSheetStgData[Population]&amp;TrendSheetStgData[Trend],Threshold[#All],5,FALSE)</f>
        <v>5</v>
      </c>
      <c r="M4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6" spans="1:13" x14ac:dyDescent="0.25">
      <c r="A4686" t="s">
        <v>118</v>
      </c>
      <c r="B4686" t="s">
        <v>118</v>
      </c>
      <c r="C4686" t="s">
        <v>78</v>
      </c>
      <c r="D4686" s="1" t="s">
        <v>94</v>
      </c>
      <c r="E4686" t="s">
        <v>93</v>
      </c>
      <c r="F4686" t="s">
        <v>28</v>
      </c>
      <c r="G4686">
        <v>17</v>
      </c>
      <c r="H4686">
        <v>386573</v>
      </c>
      <c r="I4686" s="5">
        <f>IFERROR(VLOOKUP(TrendSheetStgData[Population]&amp;TrendSheetStgData[Cost Basis]&amp;TrendSheetStgData[Period]&amp;TrendSheetStgData[Trend],TrendSheetPrdData[#All],9,FALSE),0)</f>
        <v>386447</v>
      </c>
      <c r="J4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3.2604729755956185E-2</v>
      </c>
      <c r="K4686" s="5">
        <f>VLOOKUP(TrendSheetStgData[Population]&amp;TrendSheetStgData[Trend],Threshold[#All],4,FALSE)</f>
        <v>10</v>
      </c>
      <c r="L4686" s="5">
        <f>VLOOKUP(TrendSheetStgData[Population]&amp;TrendSheetStgData[Trend],Threshold[#All],5,FALSE)</f>
        <v>5</v>
      </c>
      <c r="M4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87" spans="1:13" x14ac:dyDescent="0.25">
      <c r="A4687" t="s">
        <v>118</v>
      </c>
      <c r="B4687" t="s">
        <v>118</v>
      </c>
      <c r="C4687" t="s">
        <v>78</v>
      </c>
      <c r="D4687" s="1" t="s">
        <v>95</v>
      </c>
      <c r="E4687" t="s">
        <v>93</v>
      </c>
      <c r="F4687" t="s">
        <v>28</v>
      </c>
      <c r="G4687">
        <v>17</v>
      </c>
      <c r="H4687">
        <v>375617</v>
      </c>
      <c r="I4687" s="5">
        <f>IFERROR(VLOOKUP(TrendSheetStgData[Population]&amp;TrendSheetStgData[Cost Basis]&amp;TrendSheetStgData[Period]&amp;TrendSheetStgData[Trend],TrendSheetPrdData[#All],9,FALSE),0)</f>
        <v>375617</v>
      </c>
      <c r="J4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7" s="5">
        <f>VLOOKUP(TrendSheetStgData[Population]&amp;TrendSheetStgData[Trend],Threshold[#All],4,FALSE)</f>
        <v>10</v>
      </c>
      <c r="L4687" s="5">
        <f>VLOOKUP(TrendSheetStgData[Population]&amp;TrendSheetStgData[Trend],Threshold[#All],5,FALSE)</f>
        <v>5</v>
      </c>
      <c r="M4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8" spans="1:13" x14ac:dyDescent="0.25">
      <c r="A4688" t="s">
        <v>118</v>
      </c>
      <c r="B4688" t="s">
        <v>118</v>
      </c>
      <c r="C4688" t="s">
        <v>78</v>
      </c>
      <c r="D4688" s="1" t="s">
        <v>96</v>
      </c>
      <c r="E4688" t="s">
        <v>93</v>
      </c>
      <c r="F4688" t="s">
        <v>28</v>
      </c>
      <c r="G4688">
        <v>17</v>
      </c>
      <c r="H4688">
        <v>293419</v>
      </c>
      <c r="I4688" s="5">
        <f>IFERROR(VLOOKUP(TrendSheetStgData[Population]&amp;TrendSheetStgData[Cost Basis]&amp;TrendSheetStgData[Period]&amp;TrendSheetStgData[Trend],TrendSheetPrdData[#All],9,FALSE),0)</f>
        <v>293419</v>
      </c>
      <c r="J4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8" s="5">
        <f>VLOOKUP(TrendSheetStgData[Population]&amp;TrendSheetStgData[Trend],Threshold[#All],4,FALSE)</f>
        <v>10</v>
      </c>
      <c r="L4688" s="5">
        <f>VLOOKUP(TrendSheetStgData[Population]&amp;TrendSheetStgData[Trend],Threshold[#All],5,FALSE)</f>
        <v>5</v>
      </c>
      <c r="M4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89" spans="1:13" x14ac:dyDescent="0.25">
      <c r="A4689" t="s">
        <v>118</v>
      </c>
      <c r="B4689" t="s">
        <v>118</v>
      </c>
      <c r="C4689" t="s">
        <v>78</v>
      </c>
      <c r="D4689" s="1" t="s">
        <v>97</v>
      </c>
      <c r="E4689" t="s">
        <v>93</v>
      </c>
      <c r="F4689" t="s">
        <v>28</v>
      </c>
      <c r="G4689">
        <v>17</v>
      </c>
      <c r="H4689">
        <v>261200</v>
      </c>
      <c r="I4689" s="5">
        <f>IFERROR(VLOOKUP(TrendSheetStgData[Population]&amp;TrendSheetStgData[Cost Basis]&amp;TrendSheetStgData[Period]&amp;TrendSheetStgData[Trend],TrendSheetPrdData[#All],9,FALSE),0)</f>
        <v>261200</v>
      </c>
      <c r="J4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89" s="5">
        <f>VLOOKUP(TrendSheetStgData[Population]&amp;TrendSheetStgData[Trend],Threshold[#All],4,FALSE)</f>
        <v>10</v>
      </c>
      <c r="L4689" s="5">
        <f>VLOOKUP(TrendSheetStgData[Population]&amp;TrendSheetStgData[Trend],Threshold[#All],5,FALSE)</f>
        <v>5</v>
      </c>
      <c r="M4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0" spans="1:13" x14ac:dyDescent="0.25">
      <c r="A4690" t="s">
        <v>118</v>
      </c>
      <c r="B4690" t="s">
        <v>118</v>
      </c>
      <c r="C4690" t="s">
        <v>78</v>
      </c>
      <c r="D4690" s="1" t="s">
        <v>98</v>
      </c>
      <c r="E4690" t="s">
        <v>93</v>
      </c>
      <c r="F4690" t="s">
        <v>28</v>
      </c>
      <c r="G4690">
        <v>17</v>
      </c>
      <c r="H4690">
        <v>399538</v>
      </c>
      <c r="I4690" s="5">
        <f>IFERROR(VLOOKUP(TrendSheetStgData[Population]&amp;TrendSheetStgData[Cost Basis]&amp;TrendSheetStgData[Period]&amp;TrendSheetStgData[Trend],TrendSheetPrdData[#All],9,FALSE),0)</f>
        <v>399538</v>
      </c>
      <c r="J4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0" s="5">
        <f>VLOOKUP(TrendSheetStgData[Population]&amp;TrendSheetStgData[Trend],Threshold[#All],4,FALSE)</f>
        <v>10</v>
      </c>
      <c r="L4690" s="5">
        <f>VLOOKUP(TrendSheetStgData[Population]&amp;TrendSheetStgData[Trend],Threshold[#All],5,FALSE)</f>
        <v>5</v>
      </c>
      <c r="M4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1" spans="1:13" x14ac:dyDescent="0.25">
      <c r="A4691" t="s">
        <v>118</v>
      </c>
      <c r="B4691" t="s">
        <v>118</v>
      </c>
      <c r="C4691" t="s">
        <v>78</v>
      </c>
      <c r="D4691" s="1" t="s">
        <v>99</v>
      </c>
      <c r="E4691" t="s">
        <v>93</v>
      </c>
      <c r="F4691" t="s">
        <v>28</v>
      </c>
      <c r="G4691">
        <v>17</v>
      </c>
      <c r="H4691">
        <v>924664</v>
      </c>
      <c r="I4691" s="5">
        <f>IFERROR(VLOOKUP(TrendSheetStgData[Population]&amp;TrendSheetStgData[Cost Basis]&amp;TrendSheetStgData[Period]&amp;TrendSheetStgData[Trend],TrendSheetPrdData[#All],9,FALSE),0)</f>
        <v>917254</v>
      </c>
      <c r="J4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0.80784602738172862</v>
      </c>
      <c r="K4691" s="5">
        <f>VLOOKUP(TrendSheetStgData[Population]&amp;TrendSheetStgData[Trend],Threshold[#All],4,FALSE)</f>
        <v>10</v>
      </c>
      <c r="L4691" s="5">
        <f>VLOOKUP(TrendSheetStgData[Population]&amp;TrendSheetStgData[Trend],Threshold[#All],5,FALSE)</f>
        <v>5</v>
      </c>
      <c r="M4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92" spans="1:13" x14ac:dyDescent="0.25">
      <c r="A4692" t="s">
        <v>118</v>
      </c>
      <c r="B4692" t="s">
        <v>118</v>
      </c>
      <c r="C4692" t="s">
        <v>78</v>
      </c>
      <c r="D4692" s="1" t="s">
        <v>100</v>
      </c>
      <c r="E4692" t="s">
        <v>93</v>
      </c>
      <c r="F4692" t="s">
        <v>28</v>
      </c>
      <c r="G4692">
        <v>17</v>
      </c>
      <c r="H4692">
        <v>438395</v>
      </c>
      <c r="I4692" s="5">
        <f>IFERROR(VLOOKUP(TrendSheetStgData[Population]&amp;TrendSheetStgData[Cost Basis]&amp;TrendSheetStgData[Period]&amp;TrendSheetStgData[Trend],TrendSheetPrdData[#All],9,FALSE),0)</f>
        <v>439076</v>
      </c>
      <c r="J4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0.15509843398409387</v>
      </c>
      <c r="K4692" s="5">
        <f>VLOOKUP(TrendSheetStgData[Population]&amp;TrendSheetStgData[Trend],Threshold[#All],4,FALSE)</f>
        <v>10</v>
      </c>
      <c r="L4692" s="5">
        <f>VLOOKUP(TrendSheetStgData[Population]&amp;TrendSheetStgData[Trend],Threshold[#All],5,FALSE)</f>
        <v>5</v>
      </c>
      <c r="M4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93" spans="1:13" x14ac:dyDescent="0.25">
      <c r="A4693" t="s">
        <v>118</v>
      </c>
      <c r="B4693" t="s">
        <v>118</v>
      </c>
      <c r="C4693" t="s">
        <v>78</v>
      </c>
      <c r="D4693" s="1" t="s">
        <v>101</v>
      </c>
      <c r="E4693" t="s">
        <v>93</v>
      </c>
      <c r="F4693" t="s">
        <v>28</v>
      </c>
      <c r="G4693">
        <v>17</v>
      </c>
      <c r="H4693">
        <v>458831</v>
      </c>
      <c r="I4693" s="5">
        <f>IFERROR(VLOOKUP(TrendSheetStgData[Population]&amp;TrendSheetStgData[Cost Basis]&amp;TrendSheetStgData[Period]&amp;TrendSheetStgData[Trend],TrendSheetPrdData[#All],9,FALSE),0)</f>
        <v>458831</v>
      </c>
      <c r="J4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3" s="5">
        <f>VLOOKUP(TrendSheetStgData[Population]&amp;TrendSheetStgData[Trend],Threshold[#All],4,FALSE)</f>
        <v>10</v>
      </c>
      <c r="L4693" s="5">
        <f>VLOOKUP(TrendSheetStgData[Population]&amp;TrendSheetStgData[Trend],Threshold[#All],5,FALSE)</f>
        <v>5</v>
      </c>
      <c r="M4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4" spans="1:13" x14ac:dyDescent="0.25">
      <c r="A4694" t="s">
        <v>118</v>
      </c>
      <c r="B4694" t="s">
        <v>118</v>
      </c>
      <c r="C4694" t="s">
        <v>78</v>
      </c>
      <c r="D4694" s="1" t="s">
        <v>102</v>
      </c>
      <c r="E4694" t="s">
        <v>93</v>
      </c>
      <c r="F4694" t="s">
        <v>28</v>
      </c>
      <c r="G4694">
        <v>17</v>
      </c>
      <c r="H4694">
        <v>594605</v>
      </c>
      <c r="I4694" s="5">
        <f>IFERROR(VLOOKUP(TrendSheetStgData[Population]&amp;TrendSheetStgData[Cost Basis]&amp;TrendSheetStgData[Period]&amp;TrendSheetStgData[Trend],TrendSheetPrdData[#All],9,FALSE),0)</f>
        <v>594605</v>
      </c>
      <c r="J4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4" s="5">
        <f>VLOOKUP(TrendSheetStgData[Population]&amp;TrendSheetStgData[Trend],Threshold[#All],4,FALSE)</f>
        <v>10</v>
      </c>
      <c r="L4694" s="5">
        <f>VLOOKUP(TrendSheetStgData[Population]&amp;TrendSheetStgData[Trend],Threshold[#All],5,FALSE)</f>
        <v>5</v>
      </c>
      <c r="M4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5" spans="1:13" x14ac:dyDescent="0.25">
      <c r="A4695" t="s">
        <v>118</v>
      </c>
      <c r="B4695" t="s">
        <v>118</v>
      </c>
      <c r="C4695" t="s">
        <v>78</v>
      </c>
      <c r="D4695" s="1" t="s">
        <v>103</v>
      </c>
      <c r="E4695" t="s">
        <v>93</v>
      </c>
      <c r="F4695" t="s">
        <v>28</v>
      </c>
      <c r="G4695">
        <v>17</v>
      </c>
      <c r="H4695">
        <v>398756</v>
      </c>
      <c r="I4695" s="5">
        <f>IFERROR(VLOOKUP(TrendSheetStgData[Population]&amp;TrendSheetStgData[Cost Basis]&amp;TrendSheetStgData[Period]&amp;TrendSheetStgData[Trend],TrendSheetPrdData[#All],9,FALSE),0)</f>
        <v>398756</v>
      </c>
      <c r="J4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5" s="5">
        <f>VLOOKUP(TrendSheetStgData[Population]&amp;TrendSheetStgData[Trend],Threshold[#All],4,FALSE)</f>
        <v>10</v>
      </c>
      <c r="L4695" s="5">
        <f>VLOOKUP(TrendSheetStgData[Population]&amp;TrendSheetStgData[Trend],Threshold[#All],5,FALSE)</f>
        <v>5</v>
      </c>
      <c r="M4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6" spans="1:13" x14ac:dyDescent="0.25">
      <c r="A4696" t="s">
        <v>118</v>
      </c>
      <c r="B4696" t="s">
        <v>118</v>
      </c>
      <c r="C4696" t="s">
        <v>78</v>
      </c>
      <c r="D4696" s="1" t="s">
        <v>104</v>
      </c>
      <c r="E4696" t="s">
        <v>93</v>
      </c>
      <c r="F4696" t="s">
        <v>28</v>
      </c>
      <c r="G4696">
        <v>17</v>
      </c>
      <c r="H4696">
        <v>381297</v>
      </c>
      <c r="I4696" s="5">
        <f>IFERROR(VLOOKUP(TrendSheetStgData[Population]&amp;TrendSheetStgData[Cost Basis]&amp;TrendSheetStgData[Period]&amp;TrendSheetStgData[Trend],TrendSheetPrdData[#All],9,FALSE),0)</f>
        <v>381297</v>
      </c>
      <c r="J4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6" s="5">
        <f>VLOOKUP(TrendSheetStgData[Population]&amp;TrendSheetStgData[Trend],Threshold[#All],4,FALSE)</f>
        <v>10</v>
      </c>
      <c r="L4696" s="5">
        <f>VLOOKUP(TrendSheetStgData[Population]&amp;TrendSheetStgData[Trend],Threshold[#All],5,FALSE)</f>
        <v>5</v>
      </c>
      <c r="M4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7" spans="1:13" x14ac:dyDescent="0.25">
      <c r="A4697" t="s">
        <v>118</v>
      </c>
      <c r="B4697" t="s">
        <v>118</v>
      </c>
      <c r="C4697" t="s">
        <v>78</v>
      </c>
      <c r="D4697" s="1" t="s">
        <v>105</v>
      </c>
      <c r="E4697" t="s">
        <v>93</v>
      </c>
      <c r="F4697" t="s">
        <v>28</v>
      </c>
      <c r="G4697">
        <v>17</v>
      </c>
      <c r="H4697">
        <v>680236</v>
      </c>
      <c r="I4697" s="5">
        <f>IFERROR(VLOOKUP(TrendSheetStgData[Population]&amp;TrendSheetStgData[Cost Basis]&amp;TrendSheetStgData[Period]&amp;TrendSheetStgData[Trend],TrendSheetPrdData[#All],9,FALSE),0)</f>
        <v>680229</v>
      </c>
      <c r="J4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1.0290652118624757E-3</v>
      </c>
      <c r="K4697" s="5">
        <f>VLOOKUP(TrendSheetStgData[Population]&amp;TrendSheetStgData[Trend],Threshold[#All],4,FALSE)</f>
        <v>10</v>
      </c>
      <c r="L4697" s="5">
        <f>VLOOKUP(TrendSheetStgData[Population]&amp;TrendSheetStgData[Trend],Threshold[#All],5,FALSE)</f>
        <v>5</v>
      </c>
      <c r="M4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698" spans="1:13" x14ac:dyDescent="0.25">
      <c r="A4698" t="s">
        <v>118</v>
      </c>
      <c r="B4698" t="s">
        <v>118</v>
      </c>
      <c r="C4698" t="s">
        <v>78</v>
      </c>
      <c r="D4698" s="1" t="s">
        <v>106</v>
      </c>
      <c r="E4698" t="s">
        <v>93</v>
      </c>
      <c r="F4698" t="s">
        <v>28</v>
      </c>
      <c r="G4698">
        <v>17</v>
      </c>
      <c r="H4698">
        <v>390358</v>
      </c>
      <c r="I4698" s="5">
        <f>IFERROR(VLOOKUP(TrendSheetStgData[Population]&amp;TrendSheetStgData[Cost Basis]&amp;TrendSheetStgData[Period]&amp;TrendSheetStgData[Trend],TrendSheetPrdData[#All],9,FALSE),0)</f>
        <v>390358</v>
      </c>
      <c r="J4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698" s="5">
        <f>VLOOKUP(TrendSheetStgData[Population]&amp;TrendSheetStgData[Trend],Threshold[#All],4,FALSE)</f>
        <v>10</v>
      </c>
      <c r="L4698" s="5">
        <f>VLOOKUP(TrendSheetStgData[Population]&amp;TrendSheetStgData[Trend],Threshold[#All],5,FALSE)</f>
        <v>5</v>
      </c>
      <c r="M4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699" spans="1:13" x14ac:dyDescent="0.25">
      <c r="A4699" t="s">
        <v>118</v>
      </c>
      <c r="B4699" t="s">
        <v>118</v>
      </c>
      <c r="C4699" t="s">
        <v>78</v>
      </c>
      <c r="D4699" s="1" t="s">
        <v>107</v>
      </c>
      <c r="E4699" t="s">
        <v>93</v>
      </c>
      <c r="F4699" t="s">
        <v>28</v>
      </c>
      <c r="G4699">
        <v>17</v>
      </c>
      <c r="H4699">
        <v>368727</v>
      </c>
      <c r="I4699" s="5">
        <f>IFERROR(VLOOKUP(TrendSheetStgData[Population]&amp;TrendSheetStgData[Cost Basis]&amp;TrendSheetStgData[Period]&amp;TrendSheetStgData[Trend],TrendSheetPrdData[#All],9,FALSE),0)</f>
        <v>368421</v>
      </c>
      <c r="J4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8.3057154722450677E-2</v>
      </c>
      <c r="K4699" s="5">
        <f>VLOOKUP(TrendSheetStgData[Population]&amp;TrendSheetStgData[Trend],Threshold[#All],4,FALSE)</f>
        <v>10</v>
      </c>
      <c r="L4699" s="5">
        <f>VLOOKUP(TrendSheetStgData[Population]&amp;TrendSheetStgData[Trend],Threshold[#All],5,FALSE)</f>
        <v>5</v>
      </c>
      <c r="M4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00" spans="1:13" x14ac:dyDescent="0.25">
      <c r="A4700" t="s">
        <v>118</v>
      </c>
      <c r="B4700" t="s">
        <v>118</v>
      </c>
      <c r="C4700" t="s">
        <v>78</v>
      </c>
      <c r="D4700" s="1" t="s">
        <v>108</v>
      </c>
      <c r="E4700" t="s">
        <v>93</v>
      </c>
      <c r="F4700" t="s">
        <v>28</v>
      </c>
      <c r="G4700">
        <v>17</v>
      </c>
      <c r="H4700">
        <v>442066</v>
      </c>
      <c r="I4700" s="5">
        <f>IFERROR(VLOOKUP(TrendSheetStgData[Population]&amp;TrendSheetStgData[Cost Basis]&amp;TrendSheetStgData[Period]&amp;TrendSheetStgData[Trend],TrendSheetPrdData[#All],9,FALSE),0)</f>
        <v>440947</v>
      </c>
      <c r="J4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0.25377199527380839</v>
      </c>
      <c r="K4700" s="5">
        <f>VLOOKUP(TrendSheetStgData[Population]&amp;TrendSheetStgData[Trend],Threshold[#All],4,FALSE)</f>
        <v>10</v>
      </c>
      <c r="L4700" s="5">
        <f>VLOOKUP(TrendSheetStgData[Population]&amp;TrendSheetStgData[Trend],Threshold[#All],5,FALSE)</f>
        <v>5</v>
      </c>
      <c r="M4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01" spans="1:13" x14ac:dyDescent="0.25">
      <c r="A4701" t="s">
        <v>118</v>
      </c>
      <c r="B4701" t="s">
        <v>118</v>
      </c>
      <c r="C4701" t="s">
        <v>78</v>
      </c>
      <c r="D4701" s="1" t="s">
        <v>109</v>
      </c>
      <c r="E4701" t="s">
        <v>93</v>
      </c>
      <c r="F4701" t="s">
        <v>28</v>
      </c>
      <c r="G4701">
        <v>17</v>
      </c>
      <c r="H4701">
        <v>403434</v>
      </c>
      <c r="I4701" s="5">
        <f>IFERROR(VLOOKUP(TrendSheetStgData[Population]&amp;TrendSheetStgData[Cost Basis]&amp;TrendSheetStgData[Period]&amp;TrendSheetStgData[Trend],TrendSheetPrdData[#All],9,FALSE),0)</f>
        <v>400213</v>
      </c>
      <c r="J4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0.80482143258714733</v>
      </c>
      <c r="K4701" s="5">
        <f>VLOOKUP(TrendSheetStgData[Population]&amp;TrendSheetStgData[Trend],Threshold[#All],4,FALSE)</f>
        <v>10</v>
      </c>
      <c r="L4701" s="5">
        <f>VLOOKUP(TrendSheetStgData[Population]&amp;TrendSheetStgData[Trend],Threshold[#All],5,FALSE)</f>
        <v>5</v>
      </c>
      <c r="M4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02" spans="1:13" x14ac:dyDescent="0.25">
      <c r="A4702" t="s">
        <v>118</v>
      </c>
      <c r="B4702" t="s">
        <v>118</v>
      </c>
      <c r="C4702" t="s">
        <v>78</v>
      </c>
      <c r="D4702" s="1" t="s">
        <v>110</v>
      </c>
      <c r="E4702" t="s">
        <v>93</v>
      </c>
      <c r="F4702" t="s">
        <v>28</v>
      </c>
      <c r="G4702">
        <v>17</v>
      </c>
      <c r="H4702">
        <v>372062</v>
      </c>
      <c r="I4702" s="5">
        <f>IFERROR(VLOOKUP(TrendSheetStgData[Population]&amp;TrendSheetStgData[Cost Basis]&amp;TrendSheetStgData[Period]&amp;TrendSheetStgData[Trend],TrendSheetPrdData[#All],9,FALSE),0)</f>
        <v>366834</v>
      </c>
      <c r="J4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1.4251677870644488</v>
      </c>
      <c r="K4702" s="5">
        <f>VLOOKUP(TrendSheetStgData[Population]&amp;TrendSheetStgData[Trend],Threshold[#All],4,FALSE)</f>
        <v>10</v>
      </c>
      <c r="L4702" s="5">
        <f>VLOOKUP(TrendSheetStgData[Population]&amp;TrendSheetStgData[Trend],Threshold[#All],5,FALSE)</f>
        <v>5</v>
      </c>
      <c r="M4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03" spans="1:13" x14ac:dyDescent="0.25">
      <c r="A4703" t="s">
        <v>118</v>
      </c>
      <c r="B4703" t="s">
        <v>118</v>
      </c>
      <c r="C4703" t="s">
        <v>78</v>
      </c>
      <c r="D4703" s="1" t="s">
        <v>111</v>
      </c>
      <c r="E4703" t="s">
        <v>93</v>
      </c>
      <c r="F4703" t="s">
        <v>28</v>
      </c>
      <c r="G4703">
        <v>17</v>
      </c>
      <c r="H4703">
        <v>501433</v>
      </c>
      <c r="I4703" s="5">
        <f>IFERROR(VLOOKUP(TrendSheetStgData[Population]&amp;TrendSheetStgData[Cost Basis]&amp;TrendSheetStgData[Period]&amp;TrendSheetStgData[Trend],TrendSheetPrdData[#All],9,FALSE),0)</f>
        <v>484616</v>
      </c>
      <c r="J4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3.4701701966092742</v>
      </c>
      <c r="K4703" s="5">
        <f>VLOOKUP(TrendSheetStgData[Population]&amp;TrendSheetStgData[Trend],Threshold[#All],4,FALSE)</f>
        <v>10</v>
      </c>
      <c r="L4703" s="5">
        <f>VLOOKUP(TrendSheetStgData[Population]&amp;TrendSheetStgData[Trend],Threshold[#All],5,FALSE)</f>
        <v>5</v>
      </c>
      <c r="M4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04" spans="1:13" x14ac:dyDescent="0.25">
      <c r="A4704" t="s">
        <v>118</v>
      </c>
      <c r="B4704" t="s">
        <v>118</v>
      </c>
      <c r="C4704" t="s">
        <v>78</v>
      </c>
      <c r="D4704" s="1" t="s">
        <v>112</v>
      </c>
      <c r="E4704" t="s">
        <v>113</v>
      </c>
      <c r="F4704" t="s">
        <v>28</v>
      </c>
      <c r="G4704">
        <v>17</v>
      </c>
      <c r="H4704">
        <v>475010</v>
      </c>
      <c r="I4704" s="5">
        <f>IFERROR(VLOOKUP(TrendSheetStgData[Population]&amp;TrendSheetStgData[Cost Basis]&amp;TrendSheetStgData[Period]&amp;TrendSheetStgData[Trend],TrendSheetPrdData[#All],9,FALSE),0)</f>
        <v>128603</v>
      </c>
      <c r="J4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269.36152344813109</v>
      </c>
      <c r="K4704" s="5">
        <f>VLOOKUP(TrendSheetStgData[Population]&amp;TrendSheetStgData[Trend],Threshold[#All],4,FALSE)</f>
        <v>10</v>
      </c>
      <c r="L4704" s="5">
        <f>VLOOKUP(TrendSheetStgData[Population]&amp;TrendSheetStgData[Trend],Threshold[#All],5,FALSE)</f>
        <v>5</v>
      </c>
      <c r="M4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05" spans="1:13" x14ac:dyDescent="0.25">
      <c r="A4705" t="s">
        <v>118</v>
      </c>
      <c r="B4705" t="s">
        <v>118</v>
      </c>
      <c r="C4705" t="s">
        <v>78</v>
      </c>
      <c r="D4705" s="1" t="s">
        <v>114</v>
      </c>
      <c r="E4705" t="s">
        <v>113</v>
      </c>
      <c r="F4705" t="s">
        <v>28</v>
      </c>
      <c r="G4705">
        <v>17</v>
      </c>
      <c r="H4705">
        <v>206328</v>
      </c>
      <c r="I4705" s="5">
        <f>IFERROR(VLOOKUP(TrendSheetStgData[Population]&amp;TrendSheetStgData[Cost Basis]&amp;TrendSheetStgData[Period]&amp;TrendSheetStgData[Trend],TrendSheetPrdData[#All],9,FALSE),0)</f>
        <v>0</v>
      </c>
      <c r="J4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705" s="5">
        <f>VLOOKUP(TrendSheetStgData[Population]&amp;TrendSheetStgData[Trend],Threshold[#All],4,FALSE)</f>
        <v>10</v>
      </c>
      <c r="L4705" s="5">
        <f>VLOOKUP(TrendSheetStgData[Population]&amp;TrendSheetStgData[Trend],Threshold[#All],5,FALSE)</f>
        <v>5</v>
      </c>
      <c r="M4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06" spans="1:13" x14ac:dyDescent="0.25">
      <c r="A4706" t="s">
        <v>118</v>
      </c>
      <c r="B4706" t="s">
        <v>118</v>
      </c>
      <c r="C4706" t="s">
        <v>78</v>
      </c>
      <c r="D4706" s="1" t="s">
        <v>92</v>
      </c>
      <c r="E4706" t="s">
        <v>93</v>
      </c>
      <c r="F4706" t="s">
        <v>29</v>
      </c>
      <c r="G4706">
        <v>18</v>
      </c>
      <c r="H4706">
        <v>195.99</v>
      </c>
      <c r="I4706" s="5">
        <f>IFERROR(VLOOKUP(TrendSheetStgData[Population]&amp;TrendSheetStgData[Cost Basis]&amp;TrendSheetStgData[Period]&amp;TrendSheetStgData[Trend],TrendSheetPrdData[#All],9,FALSE),0)</f>
        <v>195.99</v>
      </c>
      <c r="J4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6" s="5">
        <f>VLOOKUP(TrendSheetStgData[Population]&amp;TrendSheetStgData[Trend],Threshold[#All],4,FALSE)</f>
        <v>10</v>
      </c>
      <c r="L4706" s="5">
        <f>VLOOKUP(TrendSheetStgData[Population]&amp;TrendSheetStgData[Trend],Threshold[#All],5,FALSE)</f>
        <v>5</v>
      </c>
      <c r="M4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07" spans="1:13" x14ac:dyDescent="0.25">
      <c r="A4707" t="s">
        <v>118</v>
      </c>
      <c r="B4707" t="s">
        <v>118</v>
      </c>
      <c r="C4707" t="s">
        <v>78</v>
      </c>
      <c r="D4707" s="1" t="s">
        <v>94</v>
      </c>
      <c r="E4707" t="s">
        <v>93</v>
      </c>
      <c r="F4707" t="s">
        <v>29</v>
      </c>
      <c r="G4707">
        <v>18</v>
      </c>
      <c r="H4707">
        <v>223.9</v>
      </c>
      <c r="I4707" s="5">
        <f>IFERROR(VLOOKUP(TrendSheetStgData[Population]&amp;TrendSheetStgData[Cost Basis]&amp;TrendSheetStgData[Period]&amp;TrendSheetStgData[Trend],TrendSheetPrdData[#All],9,FALSE),0)</f>
        <v>223.9</v>
      </c>
      <c r="J4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7" s="5">
        <f>VLOOKUP(TrendSheetStgData[Population]&amp;TrendSheetStgData[Trend],Threshold[#All],4,FALSE)</f>
        <v>10</v>
      </c>
      <c r="L4707" s="5">
        <f>VLOOKUP(TrendSheetStgData[Population]&amp;TrendSheetStgData[Trend],Threshold[#All],5,FALSE)</f>
        <v>5</v>
      </c>
      <c r="M4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08" spans="1:13" x14ac:dyDescent="0.25">
      <c r="A4708" t="s">
        <v>118</v>
      </c>
      <c r="B4708" t="s">
        <v>118</v>
      </c>
      <c r="C4708" t="s">
        <v>78</v>
      </c>
      <c r="D4708" s="1" t="s">
        <v>95</v>
      </c>
      <c r="E4708" t="s">
        <v>93</v>
      </c>
      <c r="F4708" t="s">
        <v>29</v>
      </c>
      <c r="G4708">
        <v>18</v>
      </c>
      <c r="H4708">
        <v>240.9</v>
      </c>
      <c r="I4708" s="5">
        <f>IFERROR(VLOOKUP(TrendSheetStgData[Population]&amp;TrendSheetStgData[Cost Basis]&amp;TrendSheetStgData[Period]&amp;TrendSheetStgData[Trend],TrendSheetPrdData[#All],9,FALSE),0)</f>
        <v>240.9</v>
      </c>
      <c r="J4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8" s="5">
        <f>VLOOKUP(TrendSheetStgData[Population]&amp;TrendSheetStgData[Trend],Threshold[#All],4,FALSE)</f>
        <v>10</v>
      </c>
      <c r="L4708" s="5">
        <f>VLOOKUP(TrendSheetStgData[Population]&amp;TrendSheetStgData[Trend],Threshold[#All],5,FALSE)</f>
        <v>5</v>
      </c>
      <c r="M4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09" spans="1:13" x14ac:dyDescent="0.25">
      <c r="A4709" t="s">
        <v>118</v>
      </c>
      <c r="B4709" t="s">
        <v>118</v>
      </c>
      <c r="C4709" t="s">
        <v>78</v>
      </c>
      <c r="D4709" s="1" t="s">
        <v>96</v>
      </c>
      <c r="E4709" t="s">
        <v>93</v>
      </c>
      <c r="F4709" t="s">
        <v>29</v>
      </c>
      <c r="G4709">
        <v>18</v>
      </c>
      <c r="H4709">
        <v>253.52</v>
      </c>
      <c r="I4709" s="5">
        <f>IFERROR(VLOOKUP(TrendSheetStgData[Population]&amp;TrendSheetStgData[Cost Basis]&amp;TrendSheetStgData[Period]&amp;TrendSheetStgData[Trend],TrendSheetPrdData[#All],9,FALSE),0)</f>
        <v>253.52</v>
      </c>
      <c r="J4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09" s="5">
        <f>VLOOKUP(TrendSheetStgData[Population]&amp;TrendSheetStgData[Trend],Threshold[#All],4,FALSE)</f>
        <v>10</v>
      </c>
      <c r="L4709" s="5">
        <f>VLOOKUP(TrendSheetStgData[Population]&amp;TrendSheetStgData[Trend],Threshold[#All],5,FALSE)</f>
        <v>5</v>
      </c>
      <c r="M4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0" spans="1:13" x14ac:dyDescent="0.25">
      <c r="A4710" t="s">
        <v>118</v>
      </c>
      <c r="B4710" t="s">
        <v>118</v>
      </c>
      <c r="C4710" t="s">
        <v>78</v>
      </c>
      <c r="D4710" s="1" t="s">
        <v>97</v>
      </c>
      <c r="E4710" t="s">
        <v>93</v>
      </c>
      <c r="F4710" t="s">
        <v>29</v>
      </c>
      <c r="G4710">
        <v>18</v>
      </c>
      <c r="H4710">
        <v>242.92</v>
      </c>
      <c r="I4710" s="5">
        <f>IFERROR(VLOOKUP(TrendSheetStgData[Population]&amp;TrendSheetStgData[Cost Basis]&amp;TrendSheetStgData[Period]&amp;TrendSheetStgData[Trend],TrendSheetPrdData[#All],9,FALSE),0)</f>
        <v>242.92</v>
      </c>
      <c r="J4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0" s="5">
        <f>VLOOKUP(TrendSheetStgData[Population]&amp;TrendSheetStgData[Trend],Threshold[#All],4,FALSE)</f>
        <v>10</v>
      </c>
      <c r="L4710" s="5">
        <f>VLOOKUP(TrendSheetStgData[Population]&amp;TrendSheetStgData[Trend],Threshold[#All],5,FALSE)</f>
        <v>5</v>
      </c>
      <c r="M4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1" spans="1:13" x14ac:dyDescent="0.25">
      <c r="A4711" t="s">
        <v>118</v>
      </c>
      <c r="B4711" t="s">
        <v>118</v>
      </c>
      <c r="C4711" t="s">
        <v>78</v>
      </c>
      <c r="D4711" s="1" t="s">
        <v>98</v>
      </c>
      <c r="E4711" t="s">
        <v>93</v>
      </c>
      <c r="F4711" t="s">
        <v>29</v>
      </c>
      <c r="G4711">
        <v>18</v>
      </c>
      <c r="H4711">
        <v>257.12</v>
      </c>
      <c r="I4711" s="5">
        <f>IFERROR(VLOOKUP(TrendSheetStgData[Population]&amp;TrendSheetStgData[Cost Basis]&amp;TrendSheetStgData[Period]&amp;TrendSheetStgData[Trend],TrendSheetPrdData[#All],9,FALSE),0)</f>
        <v>257.12</v>
      </c>
      <c r="J4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1" s="5">
        <f>VLOOKUP(TrendSheetStgData[Population]&amp;TrendSheetStgData[Trend],Threshold[#All],4,FALSE)</f>
        <v>10</v>
      </c>
      <c r="L4711" s="5">
        <f>VLOOKUP(TrendSheetStgData[Population]&amp;TrendSheetStgData[Trend],Threshold[#All],5,FALSE)</f>
        <v>5</v>
      </c>
      <c r="M4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2" spans="1:13" x14ac:dyDescent="0.25">
      <c r="A4712" t="s">
        <v>118</v>
      </c>
      <c r="B4712" t="s">
        <v>118</v>
      </c>
      <c r="C4712" t="s">
        <v>78</v>
      </c>
      <c r="D4712" s="1" t="s">
        <v>99</v>
      </c>
      <c r="E4712" t="s">
        <v>93</v>
      </c>
      <c r="F4712" t="s">
        <v>29</v>
      </c>
      <c r="G4712">
        <v>18</v>
      </c>
      <c r="H4712">
        <v>267.70999999999998</v>
      </c>
      <c r="I4712" s="5">
        <f>IFERROR(VLOOKUP(TrendSheetStgData[Population]&amp;TrendSheetStgData[Cost Basis]&amp;TrendSheetStgData[Period]&amp;TrendSheetStgData[Trend],TrendSheetPrdData[#All],9,FALSE),0)</f>
        <v>267.70999999999998</v>
      </c>
      <c r="J4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2" s="5">
        <f>VLOOKUP(TrendSheetStgData[Population]&amp;TrendSheetStgData[Trend],Threshold[#All],4,FALSE)</f>
        <v>10</v>
      </c>
      <c r="L4712" s="5">
        <f>VLOOKUP(TrendSheetStgData[Population]&amp;TrendSheetStgData[Trend],Threshold[#All],5,FALSE)</f>
        <v>5</v>
      </c>
      <c r="M4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3" spans="1:13" x14ac:dyDescent="0.25">
      <c r="A4713" t="s">
        <v>118</v>
      </c>
      <c r="B4713" t="s">
        <v>118</v>
      </c>
      <c r="C4713" t="s">
        <v>78</v>
      </c>
      <c r="D4713" s="1" t="s">
        <v>100</v>
      </c>
      <c r="E4713" t="s">
        <v>93</v>
      </c>
      <c r="F4713" t="s">
        <v>29</v>
      </c>
      <c r="G4713">
        <v>18</v>
      </c>
      <c r="H4713">
        <v>278.06</v>
      </c>
      <c r="I4713" s="5">
        <f>IFERROR(VLOOKUP(TrendSheetStgData[Population]&amp;TrendSheetStgData[Cost Basis]&amp;TrendSheetStgData[Period]&amp;TrendSheetStgData[Trend],TrendSheetPrdData[#All],9,FALSE),0)</f>
        <v>278.06</v>
      </c>
      <c r="J4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3" s="5">
        <f>VLOOKUP(TrendSheetStgData[Population]&amp;TrendSheetStgData[Trend],Threshold[#All],4,FALSE)</f>
        <v>10</v>
      </c>
      <c r="L4713" s="5">
        <f>VLOOKUP(TrendSheetStgData[Population]&amp;TrendSheetStgData[Trend],Threshold[#All],5,FALSE)</f>
        <v>5</v>
      </c>
      <c r="M4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4" spans="1:13" x14ac:dyDescent="0.25">
      <c r="A4714" t="s">
        <v>118</v>
      </c>
      <c r="B4714" t="s">
        <v>118</v>
      </c>
      <c r="C4714" t="s">
        <v>78</v>
      </c>
      <c r="D4714" s="1" t="s">
        <v>101</v>
      </c>
      <c r="E4714" t="s">
        <v>93</v>
      </c>
      <c r="F4714" t="s">
        <v>29</v>
      </c>
      <c r="G4714">
        <v>18</v>
      </c>
      <c r="H4714">
        <v>284.14</v>
      </c>
      <c r="I4714" s="5">
        <f>IFERROR(VLOOKUP(TrendSheetStgData[Population]&amp;TrendSheetStgData[Cost Basis]&amp;TrendSheetStgData[Period]&amp;TrendSheetStgData[Trend],TrendSheetPrdData[#All],9,FALSE),0)</f>
        <v>284.14</v>
      </c>
      <c r="J4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4" s="5">
        <f>VLOOKUP(TrendSheetStgData[Population]&amp;TrendSheetStgData[Trend],Threshold[#All],4,FALSE)</f>
        <v>10</v>
      </c>
      <c r="L4714" s="5">
        <f>VLOOKUP(TrendSheetStgData[Population]&amp;TrendSheetStgData[Trend],Threshold[#All],5,FALSE)</f>
        <v>5</v>
      </c>
      <c r="M4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5" spans="1:13" x14ac:dyDescent="0.25">
      <c r="A4715" t="s">
        <v>118</v>
      </c>
      <c r="B4715" t="s">
        <v>118</v>
      </c>
      <c r="C4715" t="s">
        <v>78</v>
      </c>
      <c r="D4715" s="1" t="s">
        <v>102</v>
      </c>
      <c r="E4715" t="s">
        <v>93</v>
      </c>
      <c r="F4715" t="s">
        <v>29</v>
      </c>
      <c r="G4715">
        <v>18</v>
      </c>
      <c r="H4715">
        <v>283.26</v>
      </c>
      <c r="I4715" s="5">
        <f>IFERROR(VLOOKUP(TrendSheetStgData[Population]&amp;TrendSheetStgData[Cost Basis]&amp;TrendSheetStgData[Period]&amp;TrendSheetStgData[Trend],TrendSheetPrdData[#All],9,FALSE),0)</f>
        <v>283.26</v>
      </c>
      <c r="J4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5" s="5">
        <f>VLOOKUP(TrendSheetStgData[Population]&amp;TrendSheetStgData[Trend],Threshold[#All],4,FALSE)</f>
        <v>10</v>
      </c>
      <c r="L4715" s="5">
        <f>VLOOKUP(TrendSheetStgData[Population]&amp;TrendSheetStgData[Trend],Threshold[#All],5,FALSE)</f>
        <v>5</v>
      </c>
      <c r="M4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6" spans="1:13" x14ac:dyDescent="0.25">
      <c r="A4716" t="s">
        <v>118</v>
      </c>
      <c r="B4716" t="s">
        <v>118</v>
      </c>
      <c r="C4716" t="s">
        <v>78</v>
      </c>
      <c r="D4716" s="1" t="s">
        <v>103</v>
      </c>
      <c r="E4716" t="s">
        <v>93</v>
      </c>
      <c r="F4716" t="s">
        <v>29</v>
      </c>
      <c r="G4716">
        <v>18</v>
      </c>
      <c r="H4716">
        <v>284.63</v>
      </c>
      <c r="I4716" s="5">
        <f>IFERROR(VLOOKUP(TrendSheetStgData[Population]&amp;TrendSheetStgData[Cost Basis]&amp;TrendSheetStgData[Period]&amp;TrendSheetStgData[Trend],TrendSheetPrdData[#All],9,FALSE),0)</f>
        <v>284.63</v>
      </c>
      <c r="J4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6" s="5">
        <f>VLOOKUP(TrendSheetStgData[Population]&amp;TrendSheetStgData[Trend],Threshold[#All],4,FALSE)</f>
        <v>10</v>
      </c>
      <c r="L4716" s="5">
        <f>VLOOKUP(TrendSheetStgData[Population]&amp;TrendSheetStgData[Trend],Threshold[#All],5,FALSE)</f>
        <v>5</v>
      </c>
      <c r="M4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7" spans="1:13" x14ac:dyDescent="0.25">
      <c r="A4717" t="s">
        <v>118</v>
      </c>
      <c r="B4717" t="s">
        <v>118</v>
      </c>
      <c r="C4717" t="s">
        <v>78</v>
      </c>
      <c r="D4717" s="1" t="s">
        <v>104</v>
      </c>
      <c r="E4717" t="s">
        <v>93</v>
      </c>
      <c r="F4717" t="s">
        <v>29</v>
      </c>
      <c r="G4717">
        <v>18</v>
      </c>
      <c r="H4717">
        <v>284.89999999999998</v>
      </c>
      <c r="I4717" s="5">
        <f>IFERROR(VLOOKUP(TrendSheetStgData[Population]&amp;TrendSheetStgData[Cost Basis]&amp;TrendSheetStgData[Period]&amp;TrendSheetStgData[Trend],TrendSheetPrdData[#All],9,FALSE),0)</f>
        <v>284.89999999999998</v>
      </c>
      <c r="J4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7" s="5">
        <f>VLOOKUP(TrendSheetStgData[Population]&amp;TrendSheetStgData[Trend],Threshold[#All],4,FALSE)</f>
        <v>10</v>
      </c>
      <c r="L4717" s="5">
        <f>VLOOKUP(TrendSheetStgData[Population]&amp;TrendSheetStgData[Trend],Threshold[#All],5,FALSE)</f>
        <v>5</v>
      </c>
      <c r="M4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8" spans="1:13" x14ac:dyDescent="0.25">
      <c r="A4718" t="s">
        <v>118</v>
      </c>
      <c r="B4718" t="s">
        <v>118</v>
      </c>
      <c r="C4718" t="s">
        <v>78</v>
      </c>
      <c r="D4718" s="1" t="s">
        <v>105</v>
      </c>
      <c r="E4718" t="s">
        <v>93</v>
      </c>
      <c r="F4718" t="s">
        <v>29</v>
      </c>
      <c r="G4718">
        <v>18</v>
      </c>
      <c r="H4718">
        <v>288</v>
      </c>
      <c r="I4718" s="5">
        <f>IFERROR(VLOOKUP(TrendSheetStgData[Population]&amp;TrendSheetStgData[Cost Basis]&amp;TrendSheetStgData[Period]&amp;TrendSheetStgData[Trend],TrendSheetPrdData[#All],9,FALSE),0)</f>
        <v>288</v>
      </c>
      <c r="J4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8" s="5">
        <f>VLOOKUP(TrendSheetStgData[Population]&amp;TrendSheetStgData[Trend],Threshold[#All],4,FALSE)</f>
        <v>10</v>
      </c>
      <c r="L4718" s="5">
        <f>VLOOKUP(TrendSheetStgData[Population]&amp;TrendSheetStgData[Trend],Threshold[#All],5,FALSE)</f>
        <v>5</v>
      </c>
      <c r="M4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19" spans="1:13" x14ac:dyDescent="0.25">
      <c r="A4719" t="s">
        <v>118</v>
      </c>
      <c r="B4719" t="s">
        <v>118</v>
      </c>
      <c r="C4719" t="s">
        <v>78</v>
      </c>
      <c r="D4719" s="1" t="s">
        <v>106</v>
      </c>
      <c r="E4719" t="s">
        <v>93</v>
      </c>
      <c r="F4719" t="s">
        <v>29</v>
      </c>
      <c r="G4719">
        <v>18</v>
      </c>
      <c r="H4719">
        <v>279.44</v>
      </c>
      <c r="I4719" s="5">
        <f>IFERROR(VLOOKUP(TrendSheetStgData[Population]&amp;TrendSheetStgData[Cost Basis]&amp;TrendSheetStgData[Period]&amp;TrendSheetStgData[Trend],TrendSheetPrdData[#All],9,FALSE),0)</f>
        <v>279.44</v>
      </c>
      <c r="J4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19" s="5">
        <f>VLOOKUP(TrendSheetStgData[Population]&amp;TrendSheetStgData[Trend],Threshold[#All],4,FALSE)</f>
        <v>10</v>
      </c>
      <c r="L4719" s="5">
        <f>VLOOKUP(TrendSheetStgData[Population]&amp;TrendSheetStgData[Trend],Threshold[#All],5,FALSE)</f>
        <v>5</v>
      </c>
      <c r="M4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0" spans="1:13" x14ac:dyDescent="0.25">
      <c r="A4720" t="s">
        <v>118</v>
      </c>
      <c r="B4720" t="s">
        <v>118</v>
      </c>
      <c r="C4720" t="s">
        <v>78</v>
      </c>
      <c r="D4720" s="1" t="s">
        <v>107</v>
      </c>
      <c r="E4720" t="s">
        <v>93</v>
      </c>
      <c r="F4720" t="s">
        <v>29</v>
      </c>
      <c r="G4720">
        <v>18</v>
      </c>
      <c r="H4720">
        <v>280.64999999999998</v>
      </c>
      <c r="I4720" s="5">
        <f>IFERROR(VLOOKUP(TrendSheetStgData[Population]&amp;TrendSheetStgData[Cost Basis]&amp;TrendSheetStgData[Period]&amp;TrendSheetStgData[Trend],TrendSheetPrdData[#All],9,FALSE),0)</f>
        <v>280.64999999999998</v>
      </c>
      <c r="J4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0" s="5">
        <f>VLOOKUP(TrendSheetStgData[Population]&amp;TrendSheetStgData[Trend],Threshold[#All],4,FALSE)</f>
        <v>10</v>
      </c>
      <c r="L4720" s="5">
        <f>VLOOKUP(TrendSheetStgData[Population]&amp;TrendSheetStgData[Trend],Threshold[#All],5,FALSE)</f>
        <v>5</v>
      </c>
      <c r="M4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1" spans="1:13" x14ac:dyDescent="0.25">
      <c r="A4721" t="s">
        <v>118</v>
      </c>
      <c r="B4721" t="s">
        <v>118</v>
      </c>
      <c r="C4721" t="s">
        <v>78</v>
      </c>
      <c r="D4721" s="1" t="s">
        <v>108</v>
      </c>
      <c r="E4721" t="s">
        <v>93</v>
      </c>
      <c r="F4721" t="s">
        <v>29</v>
      </c>
      <c r="G4721">
        <v>18</v>
      </c>
      <c r="H4721">
        <v>284.77</v>
      </c>
      <c r="I4721" s="5">
        <f>IFERROR(VLOOKUP(TrendSheetStgData[Population]&amp;TrendSheetStgData[Cost Basis]&amp;TrendSheetStgData[Period]&amp;TrendSheetStgData[Trend],TrendSheetPrdData[#All],9,FALSE),0)</f>
        <v>284.77</v>
      </c>
      <c r="J4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1" s="5">
        <f>VLOOKUP(TrendSheetStgData[Population]&amp;TrendSheetStgData[Trend],Threshold[#All],4,FALSE)</f>
        <v>10</v>
      </c>
      <c r="L4721" s="5">
        <f>VLOOKUP(TrendSheetStgData[Population]&amp;TrendSheetStgData[Trend],Threshold[#All],5,FALSE)</f>
        <v>5</v>
      </c>
      <c r="M4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2" spans="1:13" x14ac:dyDescent="0.25">
      <c r="A4722" t="s">
        <v>118</v>
      </c>
      <c r="B4722" t="s">
        <v>118</v>
      </c>
      <c r="C4722" t="s">
        <v>78</v>
      </c>
      <c r="D4722" s="1" t="s">
        <v>109</v>
      </c>
      <c r="E4722" t="s">
        <v>93</v>
      </c>
      <c r="F4722" t="s">
        <v>29</v>
      </c>
      <c r="G4722">
        <v>18</v>
      </c>
      <c r="H4722">
        <v>275.86</v>
      </c>
      <c r="I4722" s="5">
        <f>IFERROR(VLOOKUP(TrendSheetStgData[Population]&amp;TrendSheetStgData[Cost Basis]&amp;TrendSheetStgData[Period]&amp;TrendSheetStgData[Trend],TrendSheetPrdData[#All],9,FALSE),0)</f>
        <v>275.86</v>
      </c>
      <c r="J4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2" s="5">
        <f>VLOOKUP(TrendSheetStgData[Population]&amp;TrendSheetStgData[Trend],Threshold[#All],4,FALSE)</f>
        <v>10</v>
      </c>
      <c r="L4722" s="5">
        <f>VLOOKUP(TrendSheetStgData[Population]&amp;TrendSheetStgData[Trend],Threshold[#All],5,FALSE)</f>
        <v>5</v>
      </c>
      <c r="M4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3" spans="1:13" x14ac:dyDescent="0.25">
      <c r="A4723" t="s">
        <v>118</v>
      </c>
      <c r="B4723" t="s">
        <v>118</v>
      </c>
      <c r="C4723" t="s">
        <v>78</v>
      </c>
      <c r="D4723" s="1" t="s">
        <v>110</v>
      </c>
      <c r="E4723" t="s">
        <v>93</v>
      </c>
      <c r="F4723" t="s">
        <v>29</v>
      </c>
      <c r="G4723">
        <v>18</v>
      </c>
      <c r="H4723">
        <v>275.86</v>
      </c>
      <c r="I4723" s="5">
        <f>IFERROR(VLOOKUP(TrendSheetStgData[Population]&amp;TrendSheetStgData[Cost Basis]&amp;TrendSheetStgData[Period]&amp;TrendSheetStgData[Trend],TrendSheetPrdData[#All],9,FALSE),0)</f>
        <v>275.36</v>
      </c>
      <c r="J4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0.18158047646717024</v>
      </c>
      <c r="K4723" s="5">
        <f>VLOOKUP(TrendSheetStgData[Population]&amp;TrendSheetStgData[Trend],Threshold[#All],4,FALSE)</f>
        <v>10</v>
      </c>
      <c r="L4723" s="5">
        <f>VLOOKUP(TrendSheetStgData[Population]&amp;TrendSheetStgData[Trend],Threshold[#All],5,FALSE)</f>
        <v>5</v>
      </c>
      <c r="M4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24" spans="1:13" x14ac:dyDescent="0.25">
      <c r="A4724" t="s">
        <v>118</v>
      </c>
      <c r="B4724" t="s">
        <v>118</v>
      </c>
      <c r="C4724" t="s">
        <v>78</v>
      </c>
      <c r="D4724" s="1" t="s">
        <v>111</v>
      </c>
      <c r="E4724" t="s">
        <v>93</v>
      </c>
      <c r="F4724" t="s">
        <v>29</v>
      </c>
      <c r="G4724">
        <v>18</v>
      </c>
      <c r="H4724">
        <v>276.2</v>
      </c>
      <c r="I4724" s="5">
        <f>IFERROR(VLOOKUP(TrendSheetStgData[Population]&amp;TrendSheetStgData[Cost Basis]&amp;TrendSheetStgData[Period]&amp;TrendSheetStgData[Trend],TrendSheetPrdData[#All],9,FALSE),0)</f>
        <v>275</v>
      </c>
      <c r="J4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0.43636363636363223</v>
      </c>
      <c r="K4724" s="5">
        <f>VLOOKUP(TrendSheetStgData[Population]&amp;TrendSheetStgData[Trend],Threshold[#All],4,FALSE)</f>
        <v>10</v>
      </c>
      <c r="L4724" s="5">
        <f>VLOOKUP(TrendSheetStgData[Population]&amp;TrendSheetStgData[Trend],Threshold[#All],5,FALSE)</f>
        <v>5</v>
      </c>
      <c r="M4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25" spans="1:13" x14ac:dyDescent="0.25">
      <c r="A4725" t="s">
        <v>118</v>
      </c>
      <c r="B4725" t="s">
        <v>118</v>
      </c>
      <c r="C4725" t="s">
        <v>78</v>
      </c>
      <c r="D4725" s="1" t="s">
        <v>112</v>
      </c>
      <c r="E4725" t="s">
        <v>113</v>
      </c>
      <c r="F4725" t="s">
        <v>29</v>
      </c>
      <c r="G4725">
        <v>18</v>
      </c>
      <c r="H4725">
        <v>277.13</v>
      </c>
      <c r="I4725" s="5">
        <f>IFERROR(VLOOKUP(TrendSheetStgData[Population]&amp;TrendSheetStgData[Cost Basis]&amp;TrendSheetStgData[Period]&amp;TrendSheetStgData[Trend],TrendSheetPrdData[#All],9,FALSE),0)</f>
        <v>266.62</v>
      </c>
      <c r="J4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3.9419398394719045</v>
      </c>
      <c r="K4725" s="5">
        <f>VLOOKUP(TrendSheetStgData[Population]&amp;TrendSheetStgData[Trend],Threshold[#All],4,FALSE)</f>
        <v>10</v>
      </c>
      <c r="L4725" s="5">
        <f>VLOOKUP(TrendSheetStgData[Population]&amp;TrendSheetStgData[Trend],Threshold[#All],5,FALSE)</f>
        <v>5</v>
      </c>
      <c r="M4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26" spans="1:13" x14ac:dyDescent="0.25">
      <c r="A4726" t="s">
        <v>118</v>
      </c>
      <c r="B4726" t="s">
        <v>118</v>
      </c>
      <c r="C4726" t="s">
        <v>78</v>
      </c>
      <c r="D4726" s="1" t="s">
        <v>114</v>
      </c>
      <c r="E4726" t="s">
        <v>113</v>
      </c>
      <c r="F4726" t="s">
        <v>29</v>
      </c>
      <c r="G4726">
        <v>18</v>
      </c>
      <c r="H4726">
        <v>285.41000000000003</v>
      </c>
      <c r="I4726" s="5">
        <f>IFERROR(VLOOKUP(TrendSheetStgData[Population]&amp;TrendSheetStgData[Cost Basis]&amp;TrendSheetStgData[Period]&amp;TrendSheetStgData[Trend],TrendSheetPrdData[#All],9,FALSE),0)</f>
        <v>0</v>
      </c>
      <c r="J4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726" s="5">
        <f>VLOOKUP(TrendSheetStgData[Population]&amp;TrendSheetStgData[Trend],Threshold[#All],4,FALSE)</f>
        <v>10</v>
      </c>
      <c r="L4726" s="5">
        <f>VLOOKUP(TrendSheetStgData[Population]&amp;TrendSheetStgData[Trend],Threshold[#All],5,FALSE)</f>
        <v>5</v>
      </c>
      <c r="M4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27" spans="1:13" x14ac:dyDescent="0.25">
      <c r="A4727" t="s">
        <v>118</v>
      </c>
      <c r="B4727" t="s">
        <v>118</v>
      </c>
      <c r="C4727" t="s">
        <v>78</v>
      </c>
      <c r="D4727" s="1" t="s">
        <v>92</v>
      </c>
      <c r="E4727" t="s">
        <v>93</v>
      </c>
      <c r="F4727" t="s">
        <v>30</v>
      </c>
      <c r="G4727">
        <v>19</v>
      </c>
      <c r="H4727">
        <v>182</v>
      </c>
      <c r="I4727" s="5">
        <f>IFERROR(VLOOKUP(TrendSheetStgData[Population]&amp;TrendSheetStgData[Cost Basis]&amp;TrendSheetStgData[Period]&amp;TrendSheetStgData[Trend],TrendSheetPrdData[#All],9,FALSE),0)</f>
        <v>182</v>
      </c>
      <c r="J4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7" s="5">
        <f>VLOOKUP(TrendSheetStgData[Population]&amp;TrendSheetStgData[Trend],Threshold[#All],4,FALSE)</f>
        <v>10</v>
      </c>
      <c r="L4727" s="5">
        <f>VLOOKUP(TrendSheetStgData[Population]&amp;TrendSheetStgData[Trend],Threshold[#All],5,FALSE)</f>
        <v>5</v>
      </c>
      <c r="M4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8" spans="1:13" x14ac:dyDescent="0.25">
      <c r="A4728" t="s">
        <v>118</v>
      </c>
      <c r="B4728" t="s">
        <v>118</v>
      </c>
      <c r="C4728" t="s">
        <v>78</v>
      </c>
      <c r="D4728" s="1" t="s">
        <v>94</v>
      </c>
      <c r="E4728" t="s">
        <v>93</v>
      </c>
      <c r="F4728" t="s">
        <v>30</v>
      </c>
      <c r="G4728">
        <v>19</v>
      </c>
      <c r="H4728">
        <v>131</v>
      </c>
      <c r="I4728" s="5">
        <f>IFERROR(VLOOKUP(TrendSheetStgData[Population]&amp;TrendSheetStgData[Cost Basis]&amp;TrendSheetStgData[Period]&amp;TrendSheetStgData[Trend],TrendSheetPrdData[#All],9,FALSE),0)</f>
        <v>131</v>
      </c>
      <c r="J4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8" s="5">
        <f>VLOOKUP(TrendSheetStgData[Population]&amp;TrendSheetStgData[Trend],Threshold[#All],4,FALSE)</f>
        <v>10</v>
      </c>
      <c r="L4728" s="5">
        <f>VLOOKUP(TrendSheetStgData[Population]&amp;TrendSheetStgData[Trend],Threshold[#All],5,FALSE)</f>
        <v>5</v>
      </c>
      <c r="M4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29" spans="1:13" x14ac:dyDescent="0.25">
      <c r="A4729" t="s">
        <v>118</v>
      </c>
      <c r="B4729" t="s">
        <v>118</v>
      </c>
      <c r="C4729" t="s">
        <v>78</v>
      </c>
      <c r="D4729" s="1" t="s">
        <v>95</v>
      </c>
      <c r="E4729" t="s">
        <v>93</v>
      </c>
      <c r="F4729" t="s">
        <v>30</v>
      </c>
      <c r="G4729">
        <v>19</v>
      </c>
      <c r="H4729">
        <v>385</v>
      </c>
      <c r="I4729" s="5">
        <f>IFERROR(VLOOKUP(TrendSheetStgData[Population]&amp;TrendSheetStgData[Cost Basis]&amp;TrendSheetStgData[Period]&amp;TrendSheetStgData[Trend],TrendSheetPrdData[#All],9,FALSE),0)</f>
        <v>385</v>
      </c>
      <c r="J4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29" s="5">
        <f>VLOOKUP(TrendSheetStgData[Population]&amp;TrendSheetStgData[Trend],Threshold[#All],4,FALSE)</f>
        <v>10</v>
      </c>
      <c r="L4729" s="5">
        <f>VLOOKUP(TrendSheetStgData[Population]&amp;TrendSheetStgData[Trend],Threshold[#All],5,FALSE)</f>
        <v>5</v>
      </c>
      <c r="M4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0" spans="1:13" x14ac:dyDescent="0.25">
      <c r="A4730" t="s">
        <v>118</v>
      </c>
      <c r="B4730" t="s">
        <v>118</v>
      </c>
      <c r="C4730" t="s">
        <v>78</v>
      </c>
      <c r="D4730" s="1" t="s">
        <v>96</v>
      </c>
      <c r="E4730" t="s">
        <v>93</v>
      </c>
      <c r="F4730" t="s">
        <v>30</v>
      </c>
      <c r="G4730">
        <v>19</v>
      </c>
      <c r="H4730">
        <v>208</v>
      </c>
      <c r="I4730" s="5">
        <f>IFERROR(VLOOKUP(TrendSheetStgData[Population]&amp;TrendSheetStgData[Cost Basis]&amp;TrendSheetStgData[Period]&amp;TrendSheetStgData[Trend],TrendSheetPrdData[#All],9,FALSE),0)</f>
        <v>208</v>
      </c>
      <c r="J4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0" s="5">
        <f>VLOOKUP(TrendSheetStgData[Population]&amp;TrendSheetStgData[Trend],Threshold[#All],4,FALSE)</f>
        <v>10</v>
      </c>
      <c r="L4730" s="5">
        <f>VLOOKUP(TrendSheetStgData[Population]&amp;TrendSheetStgData[Trend],Threshold[#All],5,FALSE)</f>
        <v>5</v>
      </c>
      <c r="M4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1" spans="1:13" x14ac:dyDescent="0.25">
      <c r="A4731" t="s">
        <v>118</v>
      </c>
      <c r="B4731" t="s">
        <v>118</v>
      </c>
      <c r="C4731" t="s">
        <v>78</v>
      </c>
      <c r="D4731" s="1" t="s">
        <v>97</v>
      </c>
      <c r="E4731" t="s">
        <v>93</v>
      </c>
      <c r="F4731" t="s">
        <v>30</v>
      </c>
      <c r="G4731">
        <v>19</v>
      </c>
      <c r="H4731">
        <v>181</v>
      </c>
      <c r="I4731" s="5">
        <f>IFERROR(VLOOKUP(TrendSheetStgData[Population]&amp;TrendSheetStgData[Cost Basis]&amp;TrendSheetStgData[Period]&amp;TrendSheetStgData[Trend],TrendSheetPrdData[#All],9,FALSE),0)</f>
        <v>181</v>
      </c>
      <c r="J4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1" s="5">
        <f>VLOOKUP(TrendSheetStgData[Population]&amp;TrendSheetStgData[Trend],Threshold[#All],4,FALSE)</f>
        <v>10</v>
      </c>
      <c r="L4731" s="5">
        <f>VLOOKUP(TrendSheetStgData[Population]&amp;TrendSheetStgData[Trend],Threshold[#All],5,FALSE)</f>
        <v>5</v>
      </c>
      <c r="M4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2" spans="1:13" x14ac:dyDescent="0.25">
      <c r="A4732" t="s">
        <v>118</v>
      </c>
      <c r="B4732" t="s">
        <v>118</v>
      </c>
      <c r="C4732" t="s">
        <v>78</v>
      </c>
      <c r="D4732" s="1" t="s">
        <v>98</v>
      </c>
      <c r="E4732" t="s">
        <v>93</v>
      </c>
      <c r="F4732" t="s">
        <v>30</v>
      </c>
      <c r="G4732">
        <v>19</v>
      </c>
      <c r="H4732">
        <v>98</v>
      </c>
      <c r="I4732" s="5">
        <f>IFERROR(VLOOKUP(TrendSheetStgData[Population]&amp;TrendSheetStgData[Cost Basis]&amp;TrendSheetStgData[Period]&amp;TrendSheetStgData[Trend],TrendSheetPrdData[#All],9,FALSE),0)</f>
        <v>98</v>
      </c>
      <c r="J4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2" s="5">
        <f>VLOOKUP(TrendSheetStgData[Population]&amp;TrendSheetStgData[Trend],Threshold[#All],4,FALSE)</f>
        <v>10</v>
      </c>
      <c r="L4732" s="5">
        <f>VLOOKUP(TrendSheetStgData[Population]&amp;TrendSheetStgData[Trend],Threshold[#All],5,FALSE)</f>
        <v>5</v>
      </c>
      <c r="M4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3" spans="1:13" x14ac:dyDescent="0.25">
      <c r="A4733" t="s">
        <v>118</v>
      </c>
      <c r="B4733" t="s">
        <v>118</v>
      </c>
      <c r="C4733" t="s">
        <v>78</v>
      </c>
      <c r="D4733" s="1" t="s">
        <v>99</v>
      </c>
      <c r="E4733" t="s">
        <v>93</v>
      </c>
      <c r="F4733" t="s">
        <v>30</v>
      </c>
      <c r="G4733">
        <v>19</v>
      </c>
      <c r="H4733">
        <v>399</v>
      </c>
      <c r="I4733" s="5">
        <f>IFERROR(VLOOKUP(TrendSheetStgData[Population]&amp;TrendSheetStgData[Cost Basis]&amp;TrendSheetStgData[Period]&amp;TrendSheetStgData[Trend],TrendSheetPrdData[#All],9,FALSE),0)</f>
        <v>345</v>
      </c>
      <c r="J4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15.65217391304348</v>
      </c>
      <c r="K4733" s="5">
        <f>VLOOKUP(TrendSheetStgData[Population]&amp;TrendSheetStgData[Trend],Threshold[#All],4,FALSE)</f>
        <v>10</v>
      </c>
      <c r="L4733" s="5">
        <f>VLOOKUP(TrendSheetStgData[Population]&amp;TrendSheetStgData[Trend],Threshold[#All],5,FALSE)</f>
        <v>5</v>
      </c>
      <c r="M4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34" spans="1:13" x14ac:dyDescent="0.25">
      <c r="A4734" t="s">
        <v>118</v>
      </c>
      <c r="B4734" t="s">
        <v>118</v>
      </c>
      <c r="C4734" t="s">
        <v>78</v>
      </c>
      <c r="D4734" s="1" t="s">
        <v>100</v>
      </c>
      <c r="E4734" t="s">
        <v>93</v>
      </c>
      <c r="F4734" t="s">
        <v>30</v>
      </c>
      <c r="G4734">
        <v>19</v>
      </c>
      <c r="H4734">
        <v>163</v>
      </c>
      <c r="I4734" s="5">
        <f>IFERROR(VLOOKUP(TrendSheetStgData[Population]&amp;TrendSheetStgData[Cost Basis]&amp;TrendSheetStgData[Period]&amp;TrendSheetStgData[Trend],TrendSheetPrdData[#All],9,FALSE),0)</f>
        <v>163</v>
      </c>
      <c r="J4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4" s="5">
        <f>VLOOKUP(TrendSheetStgData[Population]&amp;TrendSheetStgData[Trend],Threshold[#All],4,FALSE)</f>
        <v>10</v>
      </c>
      <c r="L4734" s="5">
        <f>VLOOKUP(TrendSheetStgData[Population]&amp;TrendSheetStgData[Trend],Threshold[#All],5,FALSE)</f>
        <v>5</v>
      </c>
      <c r="M4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5" spans="1:13" x14ac:dyDescent="0.25">
      <c r="A4735" t="s">
        <v>118</v>
      </c>
      <c r="B4735" t="s">
        <v>118</v>
      </c>
      <c r="C4735" t="s">
        <v>78</v>
      </c>
      <c r="D4735" s="1" t="s">
        <v>101</v>
      </c>
      <c r="E4735" t="s">
        <v>93</v>
      </c>
      <c r="F4735" t="s">
        <v>30</v>
      </c>
      <c r="G4735">
        <v>19</v>
      </c>
      <c r="H4735">
        <v>114</v>
      </c>
      <c r="I4735" s="5">
        <f>IFERROR(VLOOKUP(TrendSheetStgData[Population]&amp;TrendSheetStgData[Cost Basis]&amp;TrendSheetStgData[Period]&amp;TrendSheetStgData[Trend],TrendSheetPrdData[#All],9,FALSE),0)</f>
        <v>114</v>
      </c>
      <c r="J4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5" s="5">
        <f>VLOOKUP(TrendSheetStgData[Population]&amp;TrendSheetStgData[Trend],Threshold[#All],4,FALSE)</f>
        <v>10</v>
      </c>
      <c r="L4735" s="5">
        <f>VLOOKUP(TrendSheetStgData[Population]&amp;TrendSheetStgData[Trend],Threshold[#All],5,FALSE)</f>
        <v>5</v>
      </c>
      <c r="M4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6" spans="1:13" x14ac:dyDescent="0.25">
      <c r="A4736" t="s">
        <v>118</v>
      </c>
      <c r="B4736" t="s">
        <v>118</v>
      </c>
      <c r="C4736" t="s">
        <v>78</v>
      </c>
      <c r="D4736" s="1" t="s">
        <v>102</v>
      </c>
      <c r="E4736" t="s">
        <v>93</v>
      </c>
      <c r="F4736" t="s">
        <v>30</v>
      </c>
      <c r="G4736">
        <v>19</v>
      </c>
      <c r="H4736">
        <v>29</v>
      </c>
      <c r="I4736" s="5">
        <f>IFERROR(VLOOKUP(TrendSheetStgData[Population]&amp;TrendSheetStgData[Cost Basis]&amp;TrendSheetStgData[Period]&amp;TrendSheetStgData[Trend],TrendSheetPrdData[#All],9,FALSE),0)</f>
        <v>29</v>
      </c>
      <c r="J4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6" s="5">
        <f>VLOOKUP(TrendSheetStgData[Population]&amp;TrendSheetStgData[Trend],Threshold[#All],4,FALSE)</f>
        <v>10</v>
      </c>
      <c r="L4736" s="5">
        <f>VLOOKUP(TrendSheetStgData[Population]&amp;TrendSheetStgData[Trend],Threshold[#All],5,FALSE)</f>
        <v>5</v>
      </c>
      <c r="M4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7" spans="1:13" x14ac:dyDescent="0.25">
      <c r="A4737" t="s">
        <v>118</v>
      </c>
      <c r="B4737" t="s">
        <v>118</v>
      </c>
      <c r="C4737" t="s">
        <v>78</v>
      </c>
      <c r="D4737" s="1" t="s">
        <v>103</v>
      </c>
      <c r="E4737" t="s">
        <v>93</v>
      </c>
      <c r="F4737" t="s">
        <v>30</v>
      </c>
      <c r="G4737">
        <v>19</v>
      </c>
      <c r="H4737">
        <v>2</v>
      </c>
      <c r="I4737" s="5">
        <f>IFERROR(VLOOKUP(TrendSheetStgData[Population]&amp;TrendSheetStgData[Cost Basis]&amp;TrendSheetStgData[Period]&amp;TrendSheetStgData[Trend],TrendSheetPrdData[#All],9,FALSE),0)</f>
        <v>2</v>
      </c>
      <c r="J4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7" s="5">
        <f>VLOOKUP(TrendSheetStgData[Population]&amp;TrendSheetStgData[Trend],Threshold[#All],4,FALSE)</f>
        <v>10</v>
      </c>
      <c r="L4737" s="5">
        <f>VLOOKUP(TrendSheetStgData[Population]&amp;TrendSheetStgData[Trend],Threshold[#All],5,FALSE)</f>
        <v>5</v>
      </c>
      <c r="M4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8" spans="1:13" x14ac:dyDescent="0.25">
      <c r="A4738" t="s">
        <v>118</v>
      </c>
      <c r="B4738" t="s">
        <v>118</v>
      </c>
      <c r="C4738" t="s">
        <v>78</v>
      </c>
      <c r="D4738" s="1" t="s">
        <v>104</v>
      </c>
      <c r="E4738" t="s">
        <v>93</v>
      </c>
      <c r="F4738" t="s">
        <v>30</v>
      </c>
      <c r="G4738">
        <v>19</v>
      </c>
      <c r="H4738">
        <v>79</v>
      </c>
      <c r="I4738" s="5">
        <f>IFERROR(VLOOKUP(TrendSheetStgData[Population]&amp;TrendSheetStgData[Cost Basis]&amp;TrendSheetStgData[Period]&amp;TrendSheetStgData[Trend],TrendSheetPrdData[#All],9,FALSE),0)</f>
        <v>79</v>
      </c>
      <c r="J47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8" s="5">
        <f>VLOOKUP(TrendSheetStgData[Population]&amp;TrendSheetStgData[Trend],Threshold[#All],4,FALSE)</f>
        <v>10</v>
      </c>
      <c r="L4738" s="5">
        <f>VLOOKUP(TrendSheetStgData[Population]&amp;TrendSheetStgData[Trend],Threshold[#All],5,FALSE)</f>
        <v>5</v>
      </c>
      <c r="M47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39" spans="1:13" x14ac:dyDescent="0.25">
      <c r="A4739" t="s">
        <v>118</v>
      </c>
      <c r="B4739" t="s">
        <v>118</v>
      </c>
      <c r="C4739" t="s">
        <v>78</v>
      </c>
      <c r="D4739" s="1" t="s">
        <v>105</v>
      </c>
      <c r="E4739" t="s">
        <v>93</v>
      </c>
      <c r="F4739" t="s">
        <v>30</v>
      </c>
      <c r="G4739">
        <v>19</v>
      </c>
      <c r="H4739">
        <v>47</v>
      </c>
      <c r="I4739" s="5">
        <f>IFERROR(VLOOKUP(TrendSheetStgData[Population]&amp;TrendSheetStgData[Cost Basis]&amp;TrendSheetStgData[Period]&amp;TrendSheetStgData[Trend],TrendSheetPrdData[#All],9,FALSE),0)</f>
        <v>47</v>
      </c>
      <c r="J47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39" s="5">
        <f>VLOOKUP(TrendSheetStgData[Population]&amp;TrendSheetStgData[Trend],Threshold[#All],4,FALSE)</f>
        <v>10</v>
      </c>
      <c r="L4739" s="5">
        <f>VLOOKUP(TrendSheetStgData[Population]&amp;TrendSheetStgData[Trend],Threshold[#All],5,FALSE)</f>
        <v>5</v>
      </c>
      <c r="M47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0" spans="1:13" x14ac:dyDescent="0.25">
      <c r="A4740" t="s">
        <v>118</v>
      </c>
      <c r="B4740" t="s">
        <v>118</v>
      </c>
      <c r="C4740" t="s">
        <v>78</v>
      </c>
      <c r="D4740" s="1" t="s">
        <v>106</v>
      </c>
      <c r="E4740" t="s">
        <v>93</v>
      </c>
      <c r="F4740" t="s">
        <v>30</v>
      </c>
      <c r="G4740">
        <v>19</v>
      </c>
      <c r="H4740">
        <v>24</v>
      </c>
      <c r="I4740" s="5">
        <f>IFERROR(VLOOKUP(TrendSheetStgData[Population]&amp;TrendSheetStgData[Cost Basis]&amp;TrendSheetStgData[Period]&amp;TrendSheetStgData[Trend],TrendSheetPrdData[#All],9,FALSE),0)</f>
        <v>24</v>
      </c>
      <c r="J47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40" s="5">
        <f>VLOOKUP(TrendSheetStgData[Population]&amp;TrendSheetStgData[Trend],Threshold[#All],4,FALSE)</f>
        <v>10</v>
      </c>
      <c r="L4740" s="5">
        <f>VLOOKUP(TrendSheetStgData[Population]&amp;TrendSheetStgData[Trend],Threshold[#All],5,FALSE)</f>
        <v>5</v>
      </c>
      <c r="M47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1" spans="1:13" x14ac:dyDescent="0.25">
      <c r="A4741" t="s">
        <v>118</v>
      </c>
      <c r="B4741" t="s">
        <v>118</v>
      </c>
      <c r="C4741" t="s">
        <v>78</v>
      </c>
      <c r="D4741" s="1" t="s">
        <v>107</v>
      </c>
      <c r="E4741" t="s">
        <v>93</v>
      </c>
      <c r="F4741" t="s">
        <v>30</v>
      </c>
      <c r="G4741">
        <v>19</v>
      </c>
      <c r="H4741">
        <v>43</v>
      </c>
      <c r="I4741" s="5">
        <f>IFERROR(VLOOKUP(TrendSheetStgData[Population]&amp;TrendSheetStgData[Cost Basis]&amp;TrendSheetStgData[Period]&amp;TrendSheetStgData[Trend],TrendSheetPrdData[#All],9,FALSE),0)</f>
        <v>42</v>
      </c>
      <c r="J47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2.3809523809523809</v>
      </c>
      <c r="K4741" s="5">
        <f>VLOOKUP(TrendSheetStgData[Population]&amp;TrendSheetStgData[Trend],Threshold[#All],4,FALSE)</f>
        <v>10</v>
      </c>
      <c r="L4741" s="5">
        <f>VLOOKUP(TrendSheetStgData[Population]&amp;TrendSheetStgData[Trend],Threshold[#All],5,FALSE)</f>
        <v>5</v>
      </c>
      <c r="M47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42" spans="1:13" x14ac:dyDescent="0.25">
      <c r="A4742" t="s">
        <v>118</v>
      </c>
      <c r="B4742" t="s">
        <v>118</v>
      </c>
      <c r="C4742" t="s">
        <v>78</v>
      </c>
      <c r="D4742" s="1" t="s">
        <v>108</v>
      </c>
      <c r="E4742" t="s">
        <v>93</v>
      </c>
      <c r="F4742" t="s">
        <v>30</v>
      </c>
      <c r="G4742">
        <v>19</v>
      </c>
      <c r="H4742">
        <v>27</v>
      </c>
      <c r="I4742" s="5">
        <f>IFERROR(VLOOKUP(TrendSheetStgData[Population]&amp;TrendSheetStgData[Cost Basis]&amp;TrendSheetStgData[Period]&amp;TrendSheetStgData[Trend],TrendSheetPrdData[#All],9,FALSE),0)</f>
        <v>27</v>
      </c>
      <c r="J47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42" s="5">
        <f>VLOOKUP(TrendSheetStgData[Population]&amp;TrendSheetStgData[Trend],Threshold[#All],4,FALSE)</f>
        <v>10</v>
      </c>
      <c r="L4742" s="5">
        <f>VLOOKUP(TrendSheetStgData[Population]&amp;TrendSheetStgData[Trend],Threshold[#All],5,FALSE)</f>
        <v>5</v>
      </c>
      <c r="M47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3" spans="1:13" x14ac:dyDescent="0.25">
      <c r="A4743" t="s">
        <v>118</v>
      </c>
      <c r="B4743" t="s">
        <v>118</v>
      </c>
      <c r="C4743" t="s">
        <v>78</v>
      </c>
      <c r="D4743" s="1" t="s">
        <v>109</v>
      </c>
      <c r="E4743" t="s">
        <v>93</v>
      </c>
      <c r="F4743" t="s">
        <v>30</v>
      </c>
      <c r="G4743">
        <v>19</v>
      </c>
      <c r="H4743">
        <v>39</v>
      </c>
      <c r="I4743" s="5">
        <f>IFERROR(VLOOKUP(TrendSheetStgData[Population]&amp;TrendSheetStgData[Cost Basis]&amp;TrendSheetStgData[Period]&amp;TrendSheetStgData[Trend],TrendSheetPrdData[#All],9,FALSE),0)</f>
        <v>38</v>
      </c>
      <c r="J47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2.6315789473684208</v>
      </c>
      <c r="K4743" s="5">
        <f>VLOOKUP(TrendSheetStgData[Population]&amp;TrendSheetStgData[Trend],Threshold[#All],4,FALSE)</f>
        <v>10</v>
      </c>
      <c r="L4743" s="5">
        <f>VLOOKUP(TrendSheetStgData[Population]&amp;TrendSheetStgData[Trend],Threshold[#All],5,FALSE)</f>
        <v>5</v>
      </c>
      <c r="M47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44" spans="1:13" x14ac:dyDescent="0.25">
      <c r="A4744" t="s">
        <v>118</v>
      </c>
      <c r="B4744" t="s">
        <v>118</v>
      </c>
      <c r="C4744" t="s">
        <v>78</v>
      </c>
      <c r="D4744" s="1" t="s">
        <v>110</v>
      </c>
      <c r="E4744" t="s">
        <v>93</v>
      </c>
      <c r="F4744" t="s">
        <v>30</v>
      </c>
      <c r="G4744">
        <v>19</v>
      </c>
      <c r="H4744">
        <v>243</v>
      </c>
      <c r="I4744" s="5">
        <f>IFERROR(VLOOKUP(TrendSheetStgData[Population]&amp;TrendSheetStgData[Cost Basis]&amp;TrendSheetStgData[Period]&amp;TrendSheetStgData[Trend],TrendSheetPrdData[#All],9,FALSE),0)</f>
        <v>176</v>
      </c>
      <c r="J47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38.06818181818182</v>
      </c>
      <c r="K4744" s="5">
        <f>VLOOKUP(TrendSheetStgData[Population]&amp;TrendSheetStgData[Trend],Threshold[#All],4,FALSE)</f>
        <v>10</v>
      </c>
      <c r="L4744" s="5">
        <f>VLOOKUP(TrendSheetStgData[Population]&amp;TrendSheetStgData[Trend],Threshold[#All],5,FALSE)</f>
        <v>5</v>
      </c>
      <c r="M47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45" spans="1:13" x14ac:dyDescent="0.25">
      <c r="A4745" t="s">
        <v>118</v>
      </c>
      <c r="B4745" t="s">
        <v>118</v>
      </c>
      <c r="C4745" t="s">
        <v>78</v>
      </c>
      <c r="D4745" s="1" t="s">
        <v>111</v>
      </c>
      <c r="E4745" t="s">
        <v>93</v>
      </c>
      <c r="F4745" t="s">
        <v>30</v>
      </c>
      <c r="G4745">
        <v>19</v>
      </c>
      <c r="H4745">
        <v>78</v>
      </c>
      <c r="I4745" s="5">
        <f>IFERROR(VLOOKUP(TrendSheetStgData[Population]&amp;TrendSheetStgData[Cost Basis]&amp;TrendSheetStgData[Period]&amp;TrendSheetStgData[Trend],TrendSheetPrdData[#All],9,FALSE),0)</f>
        <v>27</v>
      </c>
      <c r="J47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188.88888888888889</v>
      </c>
      <c r="K4745" s="5">
        <f>VLOOKUP(TrendSheetStgData[Population]&amp;TrendSheetStgData[Trend],Threshold[#All],4,FALSE)</f>
        <v>10</v>
      </c>
      <c r="L4745" s="5">
        <f>VLOOKUP(TrendSheetStgData[Population]&amp;TrendSheetStgData[Trend],Threshold[#All],5,FALSE)</f>
        <v>5</v>
      </c>
      <c r="M47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46" spans="1:13" x14ac:dyDescent="0.25">
      <c r="A4746" t="s">
        <v>118</v>
      </c>
      <c r="B4746" t="s">
        <v>118</v>
      </c>
      <c r="C4746" t="s">
        <v>78</v>
      </c>
      <c r="D4746" s="1" t="s">
        <v>112</v>
      </c>
      <c r="E4746" t="s">
        <v>113</v>
      </c>
      <c r="F4746" t="s">
        <v>30</v>
      </c>
      <c r="G4746">
        <v>19</v>
      </c>
      <c r="H4746">
        <v>27</v>
      </c>
      <c r="I4746" s="5">
        <f>IFERROR(VLOOKUP(TrendSheetStgData[Population]&amp;TrendSheetStgData[Cost Basis]&amp;TrendSheetStgData[Period]&amp;TrendSheetStgData[Trend],TrendSheetPrdData[#All],9,FALSE),0)</f>
        <v>14</v>
      </c>
      <c r="J47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92.857142857142861</v>
      </c>
      <c r="K4746" s="5">
        <f>VLOOKUP(TrendSheetStgData[Population]&amp;TrendSheetStgData[Trend],Threshold[#All],4,FALSE)</f>
        <v>10</v>
      </c>
      <c r="L4746" s="5">
        <f>VLOOKUP(TrendSheetStgData[Population]&amp;TrendSheetStgData[Trend],Threshold[#All],5,FALSE)</f>
        <v>5</v>
      </c>
      <c r="M47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47" spans="1:13" x14ac:dyDescent="0.25">
      <c r="A4747" t="s">
        <v>118</v>
      </c>
      <c r="B4747" t="s">
        <v>118</v>
      </c>
      <c r="C4747" t="s">
        <v>78</v>
      </c>
      <c r="D4747" s="1" t="s">
        <v>114</v>
      </c>
      <c r="E4747" t="s">
        <v>113</v>
      </c>
      <c r="F4747" t="s">
        <v>30</v>
      </c>
      <c r="G4747">
        <v>19</v>
      </c>
      <c r="H4747">
        <v>4</v>
      </c>
      <c r="I4747" s="5">
        <f>IFERROR(VLOOKUP(TrendSheetStgData[Population]&amp;TrendSheetStgData[Cost Basis]&amp;TrendSheetStgData[Period]&amp;TrendSheetStgData[Trend],TrendSheetPrdData[#All],9,FALSE),0)</f>
        <v>0</v>
      </c>
      <c r="J47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747" s="5">
        <f>VLOOKUP(TrendSheetStgData[Population]&amp;TrendSheetStgData[Trend],Threshold[#All],4,FALSE)</f>
        <v>10</v>
      </c>
      <c r="L4747" s="5">
        <f>VLOOKUP(TrendSheetStgData[Population]&amp;TrendSheetStgData[Trend],Threshold[#All],5,FALSE)</f>
        <v>5</v>
      </c>
      <c r="M47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48" spans="1:13" x14ac:dyDescent="0.25">
      <c r="A4748" t="s">
        <v>118</v>
      </c>
      <c r="B4748" t="s">
        <v>118</v>
      </c>
      <c r="C4748" t="s">
        <v>78</v>
      </c>
      <c r="D4748" s="1" t="s">
        <v>92</v>
      </c>
      <c r="E4748" t="s">
        <v>93</v>
      </c>
      <c r="F4748" t="s">
        <v>31</v>
      </c>
      <c r="G4748">
        <v>20</v>
      </c>
      <c r="H4748">
        <v>615</v>
      </c>
      <c r="I4748" s="5">
        <f>IFERROR(VLOOKUP(TrendSheetStgData[Population]&amp;TrendSheetStgData[Cost Basis]&amp;TrendSheetStgData[Period]&amp;TrendSheetStgData[Trend],TrendSheetPrdData[#All],9,FALSE),0)</f>
        <v>615</v>
      </c>
      <c r="J47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48" s="5">
        <f>VLOOKUP(TrendSheetStgData[Population]&amp;TrendSheetStgData[Trend],Threshold[#All],4,FALSE)</f>
        <v>10</v>
      </c>
      <c r="L4748" s="5">
        <f>VLOOKUP(TrendSheetStgData[Population]&amp;TrendSheetStgData[Trend],Threshold[#All],5,FALSE)</f>
        <v>5</v>
      </c>
      <c r="M47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49" spans="1:13" x14ac:dyDescent="0.25">
      <c r="A4749" t="s">
        <v>118</v>
      </c>
      <c r="B4749" t="s">
        <v>118</v>
      </c>
      <c r="C4749" t="s">
        <v>78</v>
      </c>
      <c r="D4749" s="1" t="s">
        <v>94</v>
      </c>
      <c r="E4749" t="s">
        <v>93</v>
      </c>
      <c r="F4749" t="s">
        <v>31</v>
      </c>
      <c r="G4749">
        <v>20</v>
      </c>
      <c r="H4749">
        <v>594</v>
      </c>
      <c r="I4749" s="5">
        <f>IFERROR(VLOOKUP(TrendSheetStgData[Population]&amp;TrendSheetStgData[Cost Basis]&amp;TrendSheetStgData[Period]&amp;TrendSheetStgData[Trend],TrendSheetPrdData[#All],9,FALSE),0)</f>
        <v>594</v>
      </c>
      <c r="J47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49" s="5">
        <f>VLOOKUP(TrendSheetStgData[Population]&amp;TrendSheetStgData[Trend],Threshold[#All],4,FALSE)</f>
        <v>10</v>
      </c>
      <c r="L4749" s="5">
        <f>VLOOKUP(TrendSheetStgData[Population]&amp;TrendSheetStgData[Trend],Threshold[#All],5,FALSE)</f>
        <v>5</v>
      </c>
      <c r="M47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0" spans="1:13" x14ac:dyDescent="0.25">
      <c r="A4750" t="s">
        <v>118</v>
      </c>
      <c r="B4750" t="s">
        <v>118</v>
      </c>
      <c r="C4750" t="s">
        <v>78</v>
      </c>
      <c r="D4750" s="1" t="s">
        <v>95</v>
      </c>
      <c r="E4750" t="s">
        <v>93</v>
      </c>
      <c r="F4750" t="s">
        <v>31</v>
      </c>
      <c r="G4750">
        <v>20</v>
      </c>
      <c r="H4750">
        <v>774</v>
      </c>
      <c r="I4750" s="5">
        <f>IFERROR(VLOOKUP(TrendSheetStgData[Population]&amp;TrendSheetStgData[Cost Basis]&amp;TrendSheetStgData[Period]&amp;TrendSheetStgData[Trend],TrendSheetPrdData[#All],9,FALSE),0)</f>
        <v>756</v>
      </c>
      <c r="J47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2.3809523809523809</v>
      </c>
      <c r="K4750" s="5">
        <f>VLOOKUP(TrendSheetStgData[Population]&amp;TrendSheetStgData[Trend],Threshold[#All],4,FALSE)</f>
        <v>10</v>
      </c>
      <c r="L4750" s="5">
        <f>VLOOKUP(TrendSheetStgData[Population]&amp;TrendSheetStgData[Trend],Threshold[#All],5,FALSE)</f>
        <v>5</v>
      </c>
      <c r="M47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51" spans="1:13" x14ac:dyDescent="0.25">
      <c r="A4751" t="s">
        <v>118</v>
      </c>
      <c r="B4751" t="s">
        <v>118</v>
      </c>
      <c r="C4751" t="s">
        <v>78</v>
      </c>
      <c r="D4751" s="1" t="s">
        <v>96</v>
      </c>
      <c r="E4751" t="s">
        <v>93</v>
      </c>
      <c r="F4751" t="s">
        <v>31</v>
      </c>
      <c r="G4751">
        <v>20</v>
      </c>
      <c r="H4751">
        <v>693</v>
      </c>
      <c r="I4751" s="5">
        <f>IFERROR(VLOOKUP(TrendSheetStgData[Population]&amp;TrendSheetStgData[Cost Basis]&amp;TrendSheetStgData[Period]&amp;TrendSheetStgData[Trend],TrendSheetPrdData[#All],9,FALSE),0)</f>
        <v>690</v>
      </c>
      <c r="J47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0.43478260869565216</v>
      </c>
      <c r="K4751" s="5">
        <f>VLOOKUP(TrendSheetStgData[Population]&amp;TrendSheetStgData[Trend],Threshold[#All],4,FALSE)</f>
        <v>10</v>
      </c>
      <c r="L4751" s="5">
        <f>VLOOKUP(TrendSheetStgData[Population]&amp;TrendSheetStgData[Trend],Threshold[#All],5,FALSE)</f>
        <v>5</v>
      </c>
      <c r="M47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52" spans="1:13" x14ac:dyDescent="0.25">
      <c r="A4752" t="s">
        <v>118</v>
      </c>
      <c r="B4752" t="s">
        <v>118</v>
      </c>
      <c r="C4752" t="s">
        <v>78</v>
      </c>
      <c r="D4752" s="1" t="s">
        <v>97</v>
      </c>
      <c r="E4752" t="s">
        <v>93</v>
      </c>
      <c r="F4752" t="s">
        <v>31</v>
      </c>
      <c r="G4752">
        <v>20</v>
      </c>
      <c r="H4752">
        <v>796</v>
      </c>
      <c r="I4752" s="5">
        <f>IFERROR(VLOOKUP(TrendSheetStgData[Population]&amp;TrendSheetStgData[Cost Basis]&amp;TrendSheetStgData[Period]&amp;TrendSheetStgData[Trend],TrendSheetPrdData[#All],9,FALSE),0)</f>
        <v>796</v>
      </c>
      <c r="J47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2" s="5">
        <f>VLOOKUP(TrendSheetStgData[Population]&amp;TrendSheetStgData[Trend],Threshold[#All],4,FALSE)</f>
        <v>10</v>
      </c>
      <c r="L4752" s="5">
        <f>VLOOKUP(TrendSheetStgData[Population]&amp;TrendSheetStgData[Trend],Threshold[#All],5,FALSE)</f>
        <v>5</v>
      </c>
      <c r="M47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3" spans="1:13" x14ac:dyDescent="0.25">
      <c r="A4753" t="s">
        <v>118</v>
      </c>
      <c r="B4753" t="s">
        <v>118</v>
      </c>
      <c r="C4753" t="s">
        <v>78</v>
      </c>
      <c r="D4753" s="1" t="s">
        <v>98</v>
      </c>
      <c r="E4753" t="s">
        <v>93</v>
      </c>
      <c r="F4753" t="s">
        <v>31</v>
      </c>
      <c r="G4753">
        <v>20</v>
      </c>
      <c r="H4753">
        <v>1004</v>
      </c>
      <c r="I4753" s="5">
        <f>IFERROR(VLOOKUP(TrendSheetStgData[Population]&amp;TrendSheetStgData[Cost Basis]&amp;TrendSheetStgData[Period]&amp;TrendSheetStgData[Trend],TrendSheetPrdData[#All],9,FALSE),0)</f>
        <v>1004</v>
      </c>
      <c r="J47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3" s="5">
        <f>VLOOKUP(TrendSheetStgData[Population]&amp;TrendSheetStgData[Trend],Threshold[#All],4,FALSE)</f>
        <v>10</v>
      </c>
      <c r="L4753" s="5">
        <f>VLOOKUP(TrendSheetStgData[Population]&amp;TrendSheetStgData[Trend],Threshold[#All],5,FALSE)</f>
        <v>5</v>
      </c>
      <c r="M47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4" spans="1:13" x14ac:dyDescent="0.25">
      <c r="A4754" t="s">
        <v>118</v>
      </c>
      <c r="B4754" t="s">
        <v>118</v>
      </c>
      <c r="C4754" t="s">
        <v>78</v>
      </c>
      <c r="D4754" s="1" t="s">
        <v>99</v>
      </c>
      <c r="E4754" t="s">
        <v>93</v>
      </c>
      <c r="F4754" t="s">
        <v>31</v>
      </c>
      <c r="G4754">
        <v>20</v>
      </c>
      <c r="H4754">
        <v>1012</v>
      </c>
      <c r="I4754" s="5">
        <f>IFERROR(VLOOKUP(TrendSheetStgData[Population]&amp;TrendSheetStgData[Cost Basis]&amp;TrendSheetStgData[Period]&amp;TrendSheetStgData[Trend],TrendSheetPrdData[#All],9,FALSE),0)</f>
        <v>1012</v>
      </c>
      <c r="J47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4" s="5">
        <f>VLOOKUP(TrendSheetStgData[Population]&amp;TrendSheetStgData[Trend],Threshold[#All],4,FALSE)</f>
        <v>10</v>
      </c>
      <c r="L4754" s="5">
        <f>VLOOKUP(TrendSheetStgData[Population]&amp;TrendSheetStgData[Trend],Threshold[#All],5,FALSE)</f>
        <v>5</v>
      </c>
      <c r="M47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5" spans="1:13" x14ac:dyDescent="0.25">
      <c r="A4755" t="s">
        <v>118</v>
      </c>
      <c r="B4755" t="s">
        <v>118</v>
      </c>
      <c r="C4755" t="s">
        <v>78</v>
      </c>
      <c r="D4755" s="1" t="s">
        <v>100</v>
      </c>
      <c r="E4755" t="s">
        <v>93</v>
      </c>
      <c r="F4755" t="s">
        <v>31</v>
      </c>
      <c r="G4755">
        <v>20</v>
      </c>
      <c r="H4755">
        <v>1128</v>
      </c>
      <c r="I4755" s="5">
        <f>IFERROR(VLOOKUP(TrendSheetStgData[Population]&amp;TrendSheetStgData[Cost Basis]&amp;TrendSheetStgData[Period]&amp;TrendSheetStgData[Trend],TrendSheetPrdData[#All],9,FALSE),0)</f>
        <v>1127</v>
      </c>
      <c r="J47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8.8731144631765749E-2</v>
      </c>
      <c r="K4755" s="5">
        <f>VLOOKUP(TrendSheetStgData[Population]&amp;TrendSheetStgData[Trend],Threshold[#All],4,FALSE)</f>
        <v>10</v>
      </c>
      <c r="L4755" s="5">
        <f>VLOOKUP(TrendSheetStgData[Population]&amp;TrendSheetStgData[Trend],Threshold[#All],5,FALSE)</f>
        <v>5</v>
      </c>
      <c r="M47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56" spans="1:13" x14ac:dyDescent="0.25">
      <c r="A4756" t="s">
        <v>118</v>
      </c>
      <c r="B4756" t="s">
        <v>118</v>
      </c>
      <c r="C4756" t="s">
        <v>78</v>
      </c>
      <c r="D4756" s="1" t="s">
        <v>101</v>
      </c>
      <c r="E4756" t="s">
        <v>93</v>
      </c>
      <c r="F4756" t="s">
        <v>31</v>
      </c>
      <c r="G4756">
        <v>20</v>
      </c>
      <c r="H4756">
        <v>1083</v>
      </c>
      <c r="I4756" s="5">
        <f>IFERROR(VLOOKUP(TrendSheetStgData[Population]&amp;TrendSheetStgData[Cost Basis]&amp;TrendSheetStgData[Period]&amp;TrendSheetStgData[Trend],TrendSheetPrdData[#All],9,FALSE),0)</f>
        <v>1083</v>
      </c>
      <c r="J47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6" s="5">
        <f>VLOOKUP(TrendSheetStgData[Population]&amp;TrendSheetStgData[Trend],Threshold[#All],4,FALSE)</f>
        <v>10</v>
      </c>
      <c r="L4756" s="5">
        <f>VLOOKUP(TrendSheetStgData[Population]&amp;TrendSheetStgData[Trend],Threshold[#All],5,FALSE)</f>
        <v>5</v>
      </c>
      <c r="M47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7" spans="1:13" x14ac:dyDescent="0.25">
      <c r="A4757" t="s">
        <v>118</v>
      </c>
      <c r="B4757" t="s">
        <v>118</v>
      </c>
      <c r="C4757" t="s">
        <v>78</v>
      </c>
      <c r="D4757" s="1" t="s">
        <v>102</v>
      </c>
      <c r="E4757" t="s">
        <v>93</v>
      </c>
      <c r="F4757" t="s">
        <v>31</v>
      </c>
      <c r="G4757">
        <v>20</v>
      </c>
      <c r="H4757">
        <v>913</v>
      </c>
      <c r="I4757" s="5">
        <f>IFERROR(VLOOKUP(TrendSheetStgData[Population]&amp;TrendSheetStgData[Cost Basis]&amp;TrendSheetStgData[Period]&amp;TrendSheetStgData[Trend],TrendSheetPrdData[#All],9,FALSE),0)</f>
        <v>913</v>
      </c>
      <c r="J47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7" s="5">
        <f>VLOOKUP(TrendSheetStgData[Population]&amp;TrendSheetStgData[Trend],Threshold[#All],4,FALSE)</f>
        <v>10</v>
      </c>
      <c r="L4757" s="5">
        <f>VLOOKUP(TrendSheetStgData[Population]&amp;TrendSheetStgData[Trend],Threshold[#All],5,FALSE)</f>
        <v>5</v>
      </c>
      <c r="M47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8" spans="1:13" x14ac:dyDescent="0.25">
      <c r="A4758" t="s">
        <v>118</v>
      </c>
      <c r="B4758" t="s">
        <v>118</v>
      </c>
      <c r="C4758" t="s">
        <v>78</v>
      </c>
      <c r="D4758" s="1" t="s">
        <v>103</v>
      </c>
      <c r="E4758" t="s">
        <v>93</v>
      </c>
      <c r="F4758" t="s">
        <v>31</v>
      </c>
      <c r="G4758">
        <v>20</v>
      </c>
      <c r="H4758">
        <v>619</v>
      </c>
      <c r="I4758" s="5">
        <f>IFERROR(VLOOKUP(TrendSheetStgData[Population]&amp;TrendSheetStgData[Cost Basis]&amp;TrendSheetStgData[Period]&amp;TrendSheetStgData[Trend],TrendSheetPrdData[#All],9,FALSE),0)</f>
        <v>619</v>
      </c>
      <c r="J47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8" s="5">
        <f>VLOOKUP(TrendSheetStgData[Population]&amp;TrendSheetStgData[Trend],Threshold[#All],4,FALSE)</f>
        <v>10</v>
      </c>
      <c r="L4758" s="5">
        <f>VLOOKUP(TrendSheetStgData[Population]&amp;TrendSheetStgData[Trend],Threshold[#All],5,FALSE)</f>
        <v>5</v>
      </c>
      <c r="M47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59" spans="1:13" x14ac:dyDescent="0.25">
      <c r="A4759" t="s">
        <v>118</v>
      </c>
      <c r="B4759" t="s">
        <v>118</v>
      </c>
      <c r="C4759" t="s">
        <v>78</v>
      </c>
      <c r="D4759" s="1" t="s">
        <v>104</v>
      </c>
      <c r="E4759" t="s">
        <v>93</v>
      </c>
      <c r="F4759" t="s">
        <v>31</v>
      </c>
      <c r="G4759">
        <v>20</v>
      </c>
      <c r="H4759">
        <v>1123</v>
      </c>
      <c r="I4759" s="5">
        <f>IFERROR(VLOOKUP(TrendSheetStgData[Population]&amp;TrendSheetStgData[Cost Basis]&amp;TrendSheetStgData[Period]&amp;TrendSheetStgData[Trend],TrendSheetPrdData[#All],9,FALSE),0)</f>
        <v>1123</v>
      </c>
      <c r="J47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59" s="5">
        <f>VLOOKUP(TrendSheetStgData[Population]&amp;TrendSheetStgData[Trend],Threshold[#All],4,FALSE)</f>
        <v>10</v>
      </c>
      <c r="L4759" s="5">
        <f>VLOOKUP(TrendSheetStgData[Population]&amp;TrendSheetStgData[Trend],Threshold[#All],5,FALSE)</f>
        <v>5</v>
      </c>
      <c r="M47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60" spans="1:13" x14ac:dyDescent="0.25">
      <c r="A4760" t="s">
        <v>118</v>
      </c>
      <c r="B4760" t="s">
        <v>118</v>
      </c>
      <c r="C4760" t="s">
        <v>78</v>
      </c>
      <c r="D4760" s="1" t="s">
        <v>105</v>
      </c>
      <c r="E4760" t="s">
        <v>93</v>
      </c>
      <c r="F4760" t="s">
        <v>31</v>
      </c>
      <c r="G4760">
        <v>20</v>
      </c>
      <c r="H4760">
        <v>824</v>
      </c>
      <c r="I4760" s="5">
        <f>IFERROR(VLOOKUP(TrendSheetStgData[Population]&amp;TrendSheetStgData[Cost Basis]&amp;TrendSheetStgData[Period]&amp;TrendSheetStgData[Trend],TrendSheetPrdData[#All],9,FALSE),0)</f>
        <v>822</v>
      </c>
      <c r="J47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0.24330900243309003</v>
      </c>
      <c r="K4760" s="5">
        <f>VLOOKUP(TrendSheetStgData[Population]&amp;TrendSheetStgData[Trend],Threshold[#All],4,FALSE)</f>
        <v>10</v>
      </c>
      <c r="L4760" s="5">
        <f>VLOOKUP(TrendSheetStgData[Population]&amp;TrendSheetStgData[Trend],Threshold[#All],5,FALSE)</f>
        <v>5</v>
      </c>
      <c r="M47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61" spans="1:13" x14ac:dyDescent="0.25">
      <c r="A4761" t="s">
        <v>118</v>
      </c>
      <c r="B4761" t="s">
        <v>118</v>
      </c>
      <c r="C4761" t="s">
        <v>78</v>
      </c>
      <c r="D4761" s="1" t="s">
        <v>106</v>
      </c>
      <c r="E4761" t="s">
        <v>93</v>
      </c>
      <c r="F4761" t="s">
        <v>31</v>
      </c>
      <c r="G4761">
        <v>20</v>
      </c>
      <c r="H4761">
        <v>666</v>
      </c>
      <c r="I4761" s="5">
        <f>IFERROR(VLOOKUP(TrendSheetStgData[Population]&amp;TrendSheetStgData[Cost Basis]&amp;TrendSheetStgData[Period]&amp;TrendSheetStgData[Trend],TrendSheetPrdData[#All],9,FALSE),0)</f>
        <v>666</v>
      </c>
      <c r="J47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61" s="5">
        <f>VLOOKUP(TrendSheetStgData[Population]&amp;TrendSheetStgData[Trend],Threshold[#All],4,FALSE)</f>
        <v>10</v>
      </c>
      <c r="L4761" s="5">
        <f>VLOOKUP(TrendSheetStgData[Population]&amp;TrendSheetStgData[Trend],Threshold[#All],5,FALSE)</f>
        <v>5</v>
      </c>
      <c r="M47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62" spans="1:13" x14ac:dyDescent="0.25">
      <c r="A4762" t="s">
        <v>118</v>
      </c>
      <c r="B4762" t="s">
        <v>118</v>
      </c>
      <c r="C4762" t="s">
        <v>78</v>
      </c>
      <c r="D4762" s="1" t="s">
        <v>107</v>
      </c>
      <c r="E4762" t="s">
        <v>93</v>
      </c>
      <c r="F4762" t="s">
        <v>31</v>
      </c>
      <c r="G4762">
        <v>20</v>
      </c>
      <c r="H4762">
        <v>698</v>
      </c>
      <c r="I4762" s="5">
        <f>IFERROR(VLOOKUP(TrendSheetStgData[Population]&amp;TrendSheetStgData[Cost Basis]&amp;TrendSheetStgData[Period]&amp;TrendSheetStgData[Trend],TrendSheetPrdData[#All],9,FALSE),0)</f>
        <v>695</v>
      </c>
      <c r="J47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0.43165467625899279</v>
      </c>
      <c r="K4762" s="5">
        <f>VLOOKUP(TrendSheetStgData[Population]&amp;TrendSheetStgData[Trend],Threshold[#All],4,FALSE)</f>
        <v>10</v>
      </c>
      <c r="L4762" s="5">
        <f>VLOOKUP(TrendSheetStgData[Population]&amp;TrendSheetStgData[Trend],Threshold[#All],5,FALSE)</f>
        <v>5</v>
      </c>
      <c r="M47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63" spans="1:13" x14ac:dyDescent="0.25">
      <c r="A4763" t="s">
        <v>118</v>
      </c>
      <c r="B4763" t="s">
        <v>118</v>
      </c>
      <c r="C4763" t="s">
        <v>78</v>
      </c>
      <c r="D4763" s="1" t="s">
        <v>108</v>
      </c>
      <c r="E4763" t="s">
        <v>93</v>
      </c>
      <c r="F4763" t="s">
        <v>31</v>
      </c>
      <c r="G4763">
        <v>20</v>
      </c>
      <c r="H4763">
        <v>766</v>
      </c>
      <c r="I4763" s="5">
        <f>IFERROR(VLOOKUP(TrendSheetStgData[Population]&amp;TrendSheetStgData[Cost Basis]&amp;TrendSheetStgData[Period]&amp;TrendSheetStgData[Trend],TrendSheetPrdData[#All],9,FALSE),0)</f>
        <v>764</v>
      </c>
      <c r="J47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0.26178010471204188</v>
      </c>
      <c r="K4763" s="5">
        <f>VLOOKUP(TrendSheetStgData[Population]&amp;TrendSheetStgData[Trend],Threshold[#All],4,FALSE)</f>
        <v>10</v>
      </c>
      <c r="L4763" s="5">
        <f>VLOOKUP(TrendSheetStgData[Population]&amp;TrendSheetStgData[Trend],Threshold[#All],5,FALSE)</f>
        <v>5</v>
      </c>
      <c r="M47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64" spans="1:13" x14ac:dyDescent="0.25">
      <c r="A4764" t="s">
        <v>118</v>
      </c>
      <c r="B4764" t="s">
        <v>118</v>
      </c>
      <c r="C4764" t="s">
        <v>78</v>
      </c>
      <c r="D4764" s="1" t="s">
        <v>109</v>
      </c>
      <c r="E4764" t="s">
        <v>93</v>
      </c>
      <c r="F4764" t="s">
        <v>31</v>
      </c>
      <c r="G4764">
        <v>20</v>
      </c>
      <c r="H4764">
        <v>852</v>
      </c>
      <c r="I4764" s="5">
        <f>IFERROR(VLOOKUP(TrendSheetStgData[Population]&amp;TrendSheetStgData[Cost Basis]&amp;TrendSheetStgData[Period]&amp;TrendSheetStgData[Trend],TrendSheetPrdData[#All],9,FALSE),0)</f>
        <v>816</v>
      </c>
      <c r="J47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4.4117647058823533</v>
      </c>
      <c r="K4764" s="5">
        <f>VLOOKUP(TrendSheetStgData[Population]&amp;TrendSheetStgData[Trend],Threshold[#All],4,FALSE)</f>
        <v>10</v>
      </c>
      <c r="L4764" s="5">
        <f>VLOOKUP(TrendSheetStgData[Population]&amp;TrendSheetStgData[Trend],Threshold[#All],5,FALSE)</f>
        <v>5</v>
      </c>
      <c r="M47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65" spans="1:13" x14ac:dyDescent="0.25">
      <c r="A4765" t="s">
        <v>118</v>
      </c>
      <c r="B4765" t="s">
        <v>118</v>
      </c>
      <c r="C4765" t="s">
        <v>78</v>
      </c>
      <c r="D4765" s="1" t="s">
        <v>110</v>
      </c>
      <c r="E4765" t="s">
        <v>93</v>
      </c>
      <c r="F4765" t="s">
        <v>31</v>
      </c>
      <c r="G4765">
        <v>20</v>
      </c>
      <c r="H4765">
        <v>522</v>
      </c>
      <c r="I4765" s="5">
        <f>IFERROR(VLOOKUP(TrendSheetStgData[Population]&amp;TrendSheetStgData[Cost Basis]&amp;TrendSheetStgData[Period]&amp;TrendSheetStgData[Trend],TrendSheetPrdData[#All],9,FALSE),0)</f>
        <v>502</v>
      </c>
      <c r="J47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3.9840637450199203</v>
      </c>
      <c r="K4765" s="5">
        <f>VLOOKUP(TrendSheetStgData[Population]&amp;TrendSheetStgData[Trend],Threshold[#All],4,FALSE)</f>
        <v>10</v>
      </c>
      <c r="L4765" s="5">
        <f>VLOOKUP(TrendSheetStgData[Population]&amp;TrendSheetStgData[Trend],Threshold[#All],5,FALSE)</f>
        <v>5</v>
      </c>
      <c r="M47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66" spans="1:13" x14ac:dyDescent="0.25">
      <c r="A4766" t="s">
        <v>118</v>
      </c>
      <c r="B4766" t="s">
        <v>118</v>
      </c>
      <c r="C4766" t="s">
        <v>78</v>
      </c>
      <c r="D4766" s="1" t="s">
        <v>111</v>
      </c>
      <c r="E4766" t="s">
        <v>93</v>
      </c>
      <c r="F4766" t="s">
        <v>31</v>
      </c>
      <c r="G4766">
        <v>20</v>
      </c>
      <c r="H4766">
        <v>773</v>
      </c>
      <c r="I4766" s="5">
        <f>IFERROR(VLOOKUP(TrendSheetStgData[Population]&amp;TrendSheetStgData[Cost Basis]&amp;TrendSheetStgData[Period]&amp;TrendSheetStgData[Trend],TrendSheetPrdData[#All],9,FALSE),0)</f>
        <v>659</v>
      </c>
      <c r="J47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17.298937784522003</v>
      </c>
      <c r="K4766" s="5">
        <f>VLOOKUP(TrendSheetStgData[Population]&amp;TrendSheetStgData[Trend],Threshold[#All],4,FALSE)</f>
        <v>10</v>
      </c>
      <c r="L4766" s="5">
        <f>VLOOKUP(TrendSheetStgData[Population]&amp;TrendSheetStgData[Trend],Threshold[#All],5,FALSE)</f>
        <v>5</v>
      </c>
      <c r="M47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67" spans="1:13" x14ac:dyDescent="0.25">
      <c r="A4767" t="s">
        <v>118</v>
      </c>
      <c r="B4767" t="s">
        <v>118</v>
      </c>
      <c r="C4767" t="s">
        <v>78</v>
      </c>
      <c r="D4767" s="1" t="s">
        <v>112</v>
      </c>
      <c r="E4767" t="s">
        <v>113</v>
      </c>
      <c r="F4767" t="s">
        <v>31</v>
      </c>
      <c r="G4767">
        <v>20</v>
      </c>
      <c r="H4767">
        <v>494</v>
      </c>
      <c r="I4767" s="5">
        <f>IFERROR(VLOOKUP(TrendSheetStgData[Population]&amp;TrendSheetStgData[Cost Basis]&amp;TrendSheetStgData[Period]&amp;TrendSheetStgData[Trend],TrendSheetPrdData[#All],9,FALSE),0)</f>
        <v>117</v>
      </c>
      <c r="J47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322.22222222222223</v>
      </c>
      <c r="K4767" s="5">
        <f>VLOOKUP(TrendSheetStgData[Population]&amp;TrendSheetStgData[Trend],Threshold[#All],4,FALSE)</f>
        <v>10</v>
      </c>
      <c r="L4767" s="5">
        <f>VLOOKUP(TrendSheetStgData[Population]&amp;TrendSheetStgData[Trend],Threshold[#All],5,FALSE)</f>
        <v>5</v>
      </c>
      <c r="M47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68" spans="1:13" x14ac:dyDescent="0.25">
      <c r="A4768" t="s">
        <v>118</v>
      </c>
      <c r="B4768" t="s">
        <v>118</v>
      </c>
      <c r="C4768" t="s">
        <v>78</v>
      </c>
      <c r="D4768" s="1" t="s">
        <v>114</v>
      </c>
      <c r="E4768" t="s">
        <v>113</v>
      </c>
      <c r="F4768" t="s">
        <v>31</v>
      </c>
      <c r="G4768">
        <v>20</v>
      </c>
      <c r="H4768">
        <v>280</v>
      </c>
      <c r="I4768" s="5">
        <f>IFERROR(VLOOKUP(TrendSheetStgData[Population]&amp;TrendSheetStgData[Cost Basis]&amp;TrendSheetStgData[Period]&amp;TrendSheetStgData[Trend],TrendSheetPrdData[#All],9,FALSE),0)</f>
        <v>0</v>
      </c>
      <c r="J47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768" s="5">
        <f>VLOOKUP(TrendSheetStgData[Population]&amp;TrendSheetStgData[Trend],Threshold[#All],4,FALSE)</f>
        <v>10</v>
      </c>
      <c r="L4768" s="5">
        <f>VLOOKUP(TrendSheetStgData[Population]&amp;TrendSheetStgData[Trend],Threshold[#All],5,FALSE)</f>
        <v>5</v>
      </c>
      <c r="M47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69" spans="1:13" x14ac:dyDescent="0.25">
      <c r="A4769" t="s">
        <v>118</v>
      </c>
      <c r="B4769" t="s">
        <v>118</v>
      </c>
      <c r="C4769" t="s">
        <v>78</v>
      </c>
      <c r="D4769" s="1" t="s">
        <v>92</v>
      </c>
      <c r="E4769" t="s">
        <v>93</v>
      </c>
      <c r="F4769" t="s">
        <v>32</v>
      </c>
      <c r="G4769">
        <v>21</v>
      </c>
      <c r="H4769">
        <v>2076</v>
      </c>
      <c r="I4769" s="5">
        <f>IFERROR(VLOOKUP(TrendSheetStgData[Population]&amp;TrendSheetStgData[Cost Basis]&amp;TrendSheetStgData[Period]&amp;TrendSheetStgData[Trend],TrendSheetPrdData[#All],9,FALSE),0)</f>
        <v>2076</v>
      </c>
      <c r="J47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69" s="5">
        <f>VLOOKUP(TrendSheetStgData[Population]&amp;TrendSheetStgData[Trend],Threshold[#All],4,FALSE)</f>
        <v>10</v>
      </c>
      <c r="L4769" s="5">
        <f>VLOOKUP(TrendSheetStgData[Population]&amp;TrendSheetStgData[Trend],Threshold[#All],5,FALSE)</f>
        <v>5</v>
      </c>
      <c r="M47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70" spans="1:13" x14ac:dyDescent="0.25">
      <c r="A4770" t="s">
        <v>118</v>
      </c>
      <c r="B4770" t="s">
        <v>118</v>
      </c>
      <c r="C4770" t="s">
        <v>78</v>
      </c>
      <c r="D4770" s="1" t="s">
        <v>94</v>
      </c>
      <c r="E4770" t="s">
        <v>93</v>
      </c>
      <c r="F4770" t="s">
        <v>32</v>
      </c>
      <c r="G4770">
        <v>21</v>
      </c>
      <c r="H4770">
        <v>2358</v>
      </c>
      <c r="I4770" s="5">
        <f>IFERROR(VLOOKUP(TrendSheetStgData[Population]&amp;TrendSheetStgData[Cost Basis]&amp;TrendSheetStgData[Period]&amp;TrendSheetStgData[Trend],TrendSheetPrdData[#All],9,FALSE),0)</f>
        <v>2356</v>
      </c>
      <c r="J47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8.4889643463497449E-2</v>
      </c>
      <c r="K4770" s="5">
        <f>VLOOKUP(TrendSheetStgData[Population]&amp;TrendSheetStgData[Trend],Threshold[#All],4,FALSE)</f>
        <v>10</v>
      </c>
      <c r="L4770" s="5">
        <f>VLOOKUP(TrendSheetStgData[Population]&amp;TrendSheetStgData[Trend],Threshold[#All],5,FALSE)</f>
        <v>5</v>
      </c>
      <c r="M47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1" spans="1:13" x14ac:dyDescent="0.25">
      <c r="A4771" t="s">
        <v>118</v>
      </c>
      <c r="B4771" t="s">
        <v>118</v>
      </c>
      <c r="C4771" t="s">
        <v>78</v>
      </c>
      <c r="D4771" s="1" t="s">
        <v>95</v>
      </c>
      <c r="E4771" t="s">
        <v>93</v>
      </c>
      <c r="F4771" t="s">
        <v>32</v>
      </c>
      <c r="G4771">
        <v>21</v>
      </c>
      <c r="H4771">
        <v>2239</v>
      </c>
      <c r="I4771" s="5">
        <f>IFERROR(VLOOKUP(TrendSheetStgData[Population]&amp;TrendSheetStgData[Cost Basis]&amp;TrendSheetStgData[Period]&amp;TrendSheetStgData[Trend],TrendSheetPrdData[#All],9,FALSE),0)</f>
        <v>2237</v>
      </c>
      <c r="J47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8.9405453732677692E-2</v>
      </c>
      <c r="K4771" s="5">
        <f>VLOOKUP(TrendSheetStgData[Population]&amp;TrendSheetStgData[Trend],Threshold[#All],4,FALSE)</f>
        <v>10</v>
      </c>
      <c r="L4771" s="5">
        <f>VLOOKUP(TrendSheetStgData[Population]&amp;TrendSheetStgData[Trend],Threshold[#All],5,FALSE)</f>
        <v>5</v>
      </c>
      <c r="M47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2" spans="1:13" x14ac:dyDescent="0.25">
      <c r="A4772" t="s">
        <v>118</v>
      </c>
      <c r="B4772" t="s">
        <v>118</v>
      </c>
      <c r="C4772" t="s">
        <v>78</v>
      </c>
      <c r="D4772" s="1" t="s">
        <v>96</v>
      </c>
      <c r="E4772" t="s">
        <v>93</v>
      </c>
      <c r="F4772" t="s">
        <v>32</v>
      </c>
      <c r="G4772">
        <v>21</v>
      </c>
      <c r="H4772">
        <v>2161</v>
      </c>
      <c r="I4772" s="5">
        <f>IFERROR(VLOOKUP(TrendSheetStgData[Population]&amp;TrendSheetStgData[Cost Basis]&amp;TrendSheetStgData[Period]&amp;TrendSheetStgData[Trend],TrendSheetPrdData[#All],9,FALSE),0)</f>
        <v>2158</v>
      </c>
      <c r="J47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0.13901760889712697</v>
      </c>
      <c r="K4772" s="5">
        <f>VLOOKUP(TrendSheetStgData[Population]&amp;TrendSheetStgData[Trend],Threshold[#All],4,FALSE)</f>
        <v>10</v>
      </c>
      <c r="L4772" s="5">
        <f>VLOOKUP(TrendSheetStgData[Population]&amp;TrendSheetStgData[Trend],Threshold[#All],5,FALSE)</f>
        <v>5</v>
      </c>
      <c r="M47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3" spans="1:13" x14ac:dyDescent="0.25">
      <c r="A4773" t="s">
        <v>118</v>
      </c>
      <c r="B4773" t="s">
        <v>118</v>
      </c>
      <c r="C4773" t="s">
        <v>78</v>
      </c>
      <c r="D4773" s="1" t="s">
        <v>97</v>
      </c>
      <c r="E4773" t="s">
        <v>93</v>
      </c>
      <c r="F4773" t="s">
        <v>32</v>
      </c>
      <c r="G4773">
        <v>21</v>
      </c>
      <c r="H4773">
        <v>2153</v>
      </c>
      <c r="I4773" s="5">
        <f>IFERROR(VLOOKUP(TrendSheetStgData[Population]&amp;TrendSheetStgData[Cost Basis]&amp;TrendSheetStgData[Period]&amp;TrendSheetStgData[Trend],TrendSheetPrdData[#All],9,FALSE),0)</f>
        <v>2148</v>
      </c>
      <c r="J47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0.23277467411545624</v>
      </c>
      <c r="K4773" s="5">
        <f>VLOOKUP(TrendSheetStgData[Population]&amp;TrendSheetStgData[Trend],Threshold[#All],4,FALSE)</f>
        <v>10</v>
      </c>
      <c r="L4773" s="5">
        <f>VLOOKUP(TrendSheetStgData[Population]&amp;TrendSheetStgData[Trend],Threshold[#All],5,FALSE)</f>
        <v>5</v>
      </c>
      <c r="M47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4" spans="1:13" x14ac:dyDescent="0.25">
      <c r="A4774" t="s">
        <v>118</v>
      </c>
      <c r="B4774" t="s">
        <v>118</v>
      </c>
      <c r="C4774" t="s">
        <v>78</v>
      </c>
      <c r="D4774" s="1" t="s">
        <v>98</v>
      </c>
      <c r="E4774" t="s">
        <v>93</v>
      </c>
      <c r="F4774" t="s">
        <v>32</v>
      </c>
      <c r="G4774">
        <v>21</v>
      </c>
      <c r="H4774">
        <v>2112</v>
      </c>
      <c r="I4774" s="5">
        <f>IFERROR(VLOOKUP(TrendSheetStgData[Population]&amp;TrendSheetStgData[Cost Basis]&amp;TrendSheetStgData[Period]&amp;TrendSheetStgData[Trend],TrendSheetPrdData[#All],9,FALSE),0)</f>
        <v>2109</v>
      </c>
      <c r="J47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0.14224751066856331</v>
      </c>
      <c r="K4774" s="5">
        <f>VLOOKUP(TrendSheetStgData[Population]&amp;TrendSheetStgData[Trend],Threshold[#All],4,FALSE)</f>
        <v>10</v>
      </c>
      <c r="L4774" s="5">
        <f>VLOOKUP(TrendSheetStgData[Population]&amp;TrendSheetStgData[Trend],Threshold[#All],5,FALSE)</f>
        <v>5</v>
      </c>
      <c r="M47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5" spans="1:13" x14ac:dyDescent="0.25">
      <c r="A4775" t="s">
        <v>118</v>
      </c>
      <c r="B4775" t="s">
        <v>118</v>
      </c>
      <c r="C4775" t="s">
        <v>78</v>
      </c>
      <c r="D4775" s="1" t="s">
        <v>99</v>
      </c>
      <c r="E4775" t="s">
        <v>93</v>
      </c>
      <c r="F4775" t="s">
        <v>32</v>
      </c>
      <c r="G4775">
        <v>21</v>
      </c>
      <c r="H4775">
        <v>2607</v>
      </c>
      <c r="I4775" s="5">
        <f>IFERROR(VLOOKUP(TrendSheetStgData[Population]&amp;TrendSheetStgData[Cost Basis]&amp;TrendSheetStgData[Period]&amp;TrendSheetStgData[Trend],TrendSheetPrdData[#All],9,FALSE),0)</f>
        <v>2599</v>
      </c>
      <c r="J47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0.30781069642170067</v>
      </c>
      <c r="K4775" s="5">
        <f>VLOOKUP(TrendSheetStgData[Population]&amp;TrendSheetStgData[Trend],Threshold[#All],4,FALSE)</f>
        <v>10</v>
      </c>
      <c r="L4775" s="5">
        <f>VLOOKUP(TrendSheetStgData[Population]&amp;TrendSheetStgData[Trend],Threshold[#All],5,FALSE)</f>
        <v>5</v>
      </c>
      <c r="M47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6" spans="1:13" x14ac:dyDescent="0.25">
      <c r="A4776" t="s">
        <v>118</v>
      </c>
      <c r="B4776" t="s">
        <v>118</v>
      </c>
      <c r="C4776" t="s">
        <v>78</v>
      </c>
      <c r="D4776" s="1" t="s">
        <v>100</v>
      </c>
      <c r="E4776" t="s">
        <v>93</v>
      </c>
      <c r="F4776" t="s">
        <v>32</v>
      </c>
      <c r="G4776">
        <v>21</v>
      </c>
      <c r="H4776">
        <v>1956</v>
      </c>
      <c r="I4776" s="5">
        <f>IFERROR(VLOOKUP(TrendSheetStgData[Population]&amp;TrendSheetStgData[Cost Basis]&amp;TrendSheetStgData[Period]&amp;TrendSheetStgData[Trend],TrendSheetPrdData[#All],9,FALSE),0)</f>
        <v>1950</v>
      </c>
      <c r="J47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0.30769230769230771</v>
      </c>
      <c r="K4776" s="5">
        <f>VLOOKUP(TrendSheetStgData[Population]&amp;TrendSheetStgData[Trend],Threshold[#All],4,FALSE)</f>
        <v>10</v>
      </c>
      <c r="L4776" s="5">
        <f>VLOOKUP(TrendSheetStgData[Population]&amp;TrendSheetStgData[Trend],Threshold[#All],5,FALSE)</f>
        <v>5</v>
      </c>
      <c r="M47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7" spans="1:13" x14ac:dyDescent="0.25">
      <c r="A4777" t="s">
        <v>118</v>
      </c>
      <c r="B4777" t="s">
        <v>118</v>
      </c>
      <c r="C4777" t="s">
        <v>78</v>
      </c>
      <c r="D4777" s="1" t="s">
        <v>101</v>
      </c>
      <c r="E4777" t="s">
        <v>93</v>
      </c>
      <c r="F4777" t="s">
        <v>32</v>
      </c>
      <c r="G4777">
        <v>21</v>
      </c>
      <c r="H4777">
        <v>2330</v>
      </c>
      <c r="I4777" s="5">
        <f>IFERROR(VLOOKUP(TrendSheetStgData[Population]&amp;TrendSheetStgData[Cost Basis]&amp;TrendSheetStgData[Period]&amp;TrendSheetStgData[Trend],TrendSheetPrdData[#All],9,FALSE),0)</f>
        <v>2323</v>
      </c>
      <c r="J47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0.30133448127421436</v>
      </c>
      <c r="K4777" s="5">
        <f>VLOOKUP(TrendSheetStgData[Population]&amp;TrendSheetStgData[Trend],Threshold[#All],4,FALSE)</f>
        <v>10</v>
      </c>
      <c r="L4777" s="5">
        <f>VLOOKUP(TrendSheetStgData[Population]&amp;TrendSheetStgData[Trend],Threshold[#All],5,FALSE)</f>
        <v>5</v>
      </c>
      <c r="M47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8" spans="1:13" x14ac:dyDescent="0.25">
      <c r="A4778" t="s">
        <v>118</v>
      </c>
      <c r="B4778" t="s">
        <v>118</v>
      </c>
      <c r="C4778" t="s">
        <v>78</v>
      </c>
      <c r="D4778" s="1" t="s">
        <v>102</v>
      </c>
      <c r="E4778" t="s">
        <v>93</v>
      </c>
      <c r="F4778" t="s">
        <v>32</v>
      </c>
      <c r="G4778">
        <v>21</v>
      </c>
      <c r="H4778">
        <v>2150</v>
      </c>
      <c r="I4778" s="5">
        <f>IFERROR(VLOOKUP(TrendSheetStgData[Population]&amp;TrendSheetStgData[Cost Basis]&amp;TrendSheetStgData[Period]&amp;TrendSheetStgData[Trend],TrendSheetPrdData[#All],9,FALSE),0)</f>
        <v>2146</v>
      </c>
      <c r="J47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0.1863932898415657</v>
      </c>
      <c r="K4778" s="5">
        <f>VLOOKUP(TrendSheetStgData[Population]&amp;TrendSheetStgData[Trend],Threshold[#All],4,FALSE)</f>
        <v>10</v>
      </c>
      <c r="L4778" s="5">
        <f>VLOOKUP(TrendSheetStgData[Population]&amp;TrendSheetStgData[Trend],Threshold[#All],5,FALSE)</f>
        <v>5</v>
      </c>
      <c r="M47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79" spans="1:13" x14ac:dyDescent="0.25">
      <c r="A4779" t="s">
        <v>118</v>
      </c>
      <c r="B4779" t="s">
        <v>118</v>
      </c>
      <c r="C4779" t="s">
        <v>78</v>
      </c>
      <c r="D4779" s="1" t="s">
        <v>103</v>
      </c>
      <c r="E4779" t="s">
        <v>93</v>
      </c>
      <c r="F4779" t="s">
        <v>32</v>
      </c>
      <c r="G4779">
        <v>21</v>
      </c>
      <c r="H4779">
        <v>2161</v>
      </c>
      <c r="I4779" s="5">
        <f>IFERROR(VLOOKUP(TrendSheetStgData[Population]&amp;TrendSheetStgData[Cost Basis]&amp;TrendSheetStgData[Period]&amp;TrendSheetStgData[Trend],TrendSheetPrdData[#All],9,FALSE),0)</f>
        <v>2155</v>
      </c>
      <c r="J47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0.27842227378190254</v>
      </c>
      <c r="K4779" s="5">
        <f>VLOOKUP(TrendSheetStgData[Population]&amp;TrendSheetStgData[Trend],Threshold[#All],4,FALSE)</f>
        <v>10</v>
      </c>
      <c r="L4779" s="5">
        <f>VLOOKUP(TrendSheetStgData[Population]&amp;TrendSheetStgData[Trend],Threshold[#All],5,FALSE)</f>
        <v>5</v>
      </c>
      <c r="M47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0" spans="1:13" x14ac:dyDescent="0.25">
      <c r="A4780" t="s">
        <v>118</v>
      </c>
      <c r="B4780" t="s">
        <v>118</v>
      </c>
      <c r="C4780" t="s">
        <v>78</v>
      </c>
      <c r="D4780" s="1" t="s">
        <v>104</v>
      </c>
      <c r="E4780" t="s">
        <v>93</v>
      </c>
      <c r="F4780" t="s">
        <v>32</v>
      </c>
      <c r="G4780">
        <v>21</v>
      </c>
      <c r="H4780">
        <v>2269</v>
      </c>
      <c r="I4780" s="5">
        <f>IFERROR(VLOOKUP(TrendSheetStgData[Population]&amp;TrendSheetStgData[Cost Basis]&amp;TrendSheetStgData[Period]&amp;TrendSheetStgData[Trend],TrendSheetPrdData[#All],9,FALSE),0)</f>
        <v>2253</v>
      </c>
      <c r="J47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0.71016422547714153</v>
      </c>
      <c r="K4780" s="5">
        <f>VLOOKUP(TrendSheetStgData[Population]&amp;TrendSheetStgData[Trend],Threshold[#All],4,FALSE)</f>
        <v>10</v>
      </c>
      <c r="L4780" s="5">
        <f>VLOOKUP(TrendSheetStgData[Population]&amp;TrendSheetStgData[Trend],Threshold[#All],5,FALSE)</f>
        <v>5</v>
      </c>
      <c r="M47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1" spans="1:13" x14ac:dyDescent="0.25">
      <c r="A4781" t="s">
        <v>118</v>
      </c>
      <c r="B4781" t="s">
        <v>118</v>
      </c>
      <c r="C4781" t="s">
        <v>78</v>
      </c>
      <c r="D4781" s="1" t="s">
        <v>105</v>
      </c>
      <c r="E4781" t="s">
        <v>93</v>
      </c>
      <c r="F4781" t="s">
        <v>32</v>
      </c>
      <c r="G4781">
        <v>21</v>
      </c>
      <c r="H4781">
        <v>2275</v>
      </c>
      <c r="I4781" s="5">
        <f>IFERROR(VLOOKUP(TrendSheetStgData[Population]&amp;TrendSheetStgData[Cost Basis]&amp;TrendSheetStgData[Period]&amp;TrendSheetStgData[Trend],TrendSheetPrdData[#All],9,FALSE),0)</f>
        <v>2248</v>
      </c>
      <c r="J47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1.2010676156583628</v>
      </c>
      <c r="K4781" s="5">
        <f>VLOOKUP(TrendSheetStgData[Population]&amp;TrendSheetStgData[Trend],Threshold[#All],4,FALSE)</f>
        <v>10</v>
      </c>
      <c r="L4781" s="5">
        <f>VLOOKUP(TrendSheetStgData[Population]&amp;TrendSheetStgData[Trend],Threshold[#All],5,FALSE)</f>
        <v>5</v>
      </c>
      <c r="M47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2" spans="1:13" x14ac:dyDescent="0.25">
      <c r="A4782" t="s">
        <v>118</v>
      </c>
      <c r="B4782" t="s">
        <v>118</v>
      </c>
      <c r="C4782" t="s">
        <v>78</v>
      </c>
      <c r="D4782" s="1" t="s">
        <v>106</v>
      </c>
      <c r="E4782" t="s">
        <v>93</v>
      </c>
      <c r="F4782" t="s">
        <v>32</v>
      </c>
      <c r="G4782">
        <v>21</v>
      </c>
      <c r="H4782">
        <v>1794</v>
      </c>
      <c r="I4782" s="5">
        <f>IFERROR(VLOOKUP(TrendSheetStgData[Population]&amp;TrendSheetStgData[Cost Basis]&amp;TrendSheetStgData[Period]&amp;TrendSheetStgData[Trend],TrendSheetPrdData[#All],9,FALSE),0)</f>
        <v>1784</v>
      </c>
      <c r="J47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0.5605381165919282</v>
      </c>
      <c r="K4782" s="5">
        <f>VLOOKUP(TrendSheetStgData[Population]&amp;TrendSheetStgData[Trend],Threshold[#All],4,FALSE)</f>
        <v>10</v>
      </c>
      <c r="L4782" s="5">
        <f>VLOOKUP(TrendSheetStgData[Population]&amp;TrendSheetStgData[Trend],Threshold[#All],5,FALSE)</f>
        <v>5</v>
      </c>
      <c r="M47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3" spans="1:13" x14ac:dyDescent="0.25">
      <c r="A4783" t="s">
        <v>118</v>
      </c>
      <c r="B4783" t="s">
        <v>118</v>
      </c>
      <c r="C4783" t="s">
        <v>78</v>
      </c>
      <c r="D4783" s="1" t="s">
        <v>107</v>
      </c>
      <c r="E4783" t="s">
        <v>93</v>
      </c>
      <c r="F4783" t="s">
        <v>32</v>
      </c>
      <c r="G4783">
        <v>21</v>
      </c>
      <c r="H4783">
        <v>1804</v>
      </c>
      <c r="I4783" s="5">
        <f>IFERROR(VLOOKUP(TrendSheetStgData[Population]&amp;TrendSheetStgData[Cost Basis]&amp;TrendSheetStgData[Period]&amp;TrendSheetStgData[Trend],TrendSheetPrdData[#All],9,FALSE),0)</f>
        <v>1785</v>
      </c>
      <c r="J47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1.0644257703081232</v>
      </c>
      <c r="K4783" s="5">
        <f>VLOOKUP(TrendSheetStgData[Population]&amp;TrendSheetStgData[Trend],Threshold[#All],4,FALSE)</f>
        <v>10</v>
      </c>
      <c r="L4783" s="5">
        <f>VLOOKUP(TrendSheetStgData[Population]&amp;TrendSheetStgData[Trend],Threshold[#All],5,FALSE)</f>
        <v>5</v>
      </c>
      <c r="M47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4" spans="1:13" x14ac:dyDescent="0.25">
      <c r="A4784" t="s">
        <v>118</v>
      </c>
      <c r="B4784" t="s">
        <v>118</v>
      </c>
      <c r="C4784" t="s">
        <v>78</v>
      </c>
      <c r="D4784" s="1" t="s">
        <v>108</v>
      </c>
      <c r="E4784" t="s">
        <v>93</v>
      </c>
      <c r="F4784" t="s">
        <v>32</v>
      </c>
      <c r="G4784">
        <v>21</v>
      </c>
      <c r="H4784">
        <v>1746</v>
      </c>
      <c r="I4784" s="5">
        <f>IFERROR(VLOOKUP(TrendSheetStgData[Population]&amp;TrendSheetStgData[Cost Basis]&amp;TrendSheetStgData[Period]&amp;TrendSheetStgData[Trend],TrendSheetPrdData[#All],9,FALSE),0)</f>
        <v>1726</v>
      </c>
      <c r="J47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1.1587485515643106</v>
      </c>
      <c r="K4784" s="5">
        <f>VLOOKUP(TrendSheetStgData[Population]&amp;TrendSheetStgData[Trend],Threshold[#All],4,FALSE)</f>
        <v>10</v>
      </c>
      <c r="L4784" s="5">
        <f>VLOOKUP(TrendSheetStgData[Population]&amp;TrendSheetStgData[Trend],Threshold[#All],5,FALSE)</f>
        <v>5</v>
      </c>
      <c r="M47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5" spans="1:13" x14ac:dyDescent="0.25">
      <c r="A4785" t="s">
        <v>118</v>
      </c>
      <c r="B4785" t="s">
        <v>118</v>
      </c>
      <c r="C4785" t="s">
        <v>78</v>
      </c>
      <c r="D4785" s="1" t="s">
        <v>109</v>
      </c>
      <c r="E4785" t="s">
        <v>93</v>
      </c>
      <c r="F4785" t="s">
        <v>32</v>
      </c>
      <c r="G4785">
        <v>21</v>
      </c>
      <c r="H4785">
        <v>1872</v>
      </c>
      <c r="I4785" s="5">
        <f>IFERROR(VLOOKUP(TrendSheetStgData[Population]&amp;TrendSheetStgData[Cost Basis]&amp;TrendSheetStgData[Period]&amp;TrendSheetStgData[Trend],TrendSheetPrdData[#All],9,FALSE),0)</f>
        <v>1849</v>
      </c>
      <c r="J47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1.2439156300703083</v>
      </c>
      <c r="K4785" s="5">
        <f>VLOOKUP(TrendSheetStgData[Population]&amp;TrendSheetStgData[Trend],Threshold[#All],4,FALSE)</f>
        <v>10</v>
      </c>
      <c r="L4785" s="5">
        <f>VLOOKUP(TrendSheetStgData[Population]&amp;TrendSheetStgData[Trend],Threshold[#All],5,FALSE)</f>
        <v>5</v>
      </c>
      <c r="M47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6" spans="1:13" x14ac:dyDescent="0.25">
      <c r="A4786" t="s">
        <v>118</v>
      </c>
      <c r="B4786" t="s">
        <v>118</v>
      </c>
      <c r="C4786" t="s">
        <v>78</v>
      </c>
      <c r="D4786" s="1" t="s">
        <v>110</v>
      </c>
      <c r="E4786" t="s">
        <v>93</v>
      </c>
      <c r="F4786" t="s">
        <v>32</v>
      </c>
      <c r="G4786">
        <v>21</v>
      </c>
      <c r="H4786">
        <v>1817</v>
      </c>
      <c r="I4786" s="5">
        <f>IFERROR(VLOOKUP(TrendSheetStgData[Population]&amp;TrendSheetStgData[Cost Basis]&amp;TrendSheetStgData[Period]&amp;TrendSheetStgData[Trend],TrendSheetPrdData[#All],9,FALSE),0)</f>
        <v>1786</v>
      </c>
      <c r="J47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1.7357222844344906</v>
      </c>
      <c r="K4786" s="5">
        <f>VLOOKUP(TrendSheetStgData[Population]&amp;TrendSheetStgData[Trend],Threshold[#All],4,FALSE)</f>
        <v>10</v>
      </c>
      <c r="L4786" s="5">
        <f>VLOOKUP(TrendSheetStgData[Population]&amp;TrendSheetStgData[Trend],Threshold[#All],5,FALSE)</f>
        <v>5</v>
      </c>
      <c r="M47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87" spans="1:13" x14ac:dyDescent="0.25">
      <c r="A4787" t="s">
        <v>118</v>
      </c>
      <c r="B4787" t="s">
        <v>118</v>
      </c>
      <c r="C4787" t="s">
        <v>78</v>
      </c>
      <c r="D4787" s="1" t="s">
        <v>111</v>
      </c>
      <c r="E4787" t="s">
        <v>93</v>
      </c>
      <c r="F4787" t="s">
        <v>32</v>
      </c>
      <c r="G4787">
        <v>21</v>
      </c>
      <c r="H4787">
        <v>2043</v>
      </c>
      <c r="I4787" s="5">
        <f>IFERROR(VLOOKUP(TrendSheetStgData[Population]&amp;TrendSheetStgData[Cost Basis]&amp;TrendSheetStgData[Period]&amp;TrendSheetStgData[Trend],TrendSheetPrdData[#All],9,FALSE),0)</f>
        <v>1920</v>
      </c>
      <c r="J47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6.4062499999999991</v>
      </c>
      <c r="K4787" s="5">
        <f>VLOOKUP(TrendSheetStgData[Population]&amp;TrendSheetStgData[Trend],Threshold[#All],4,FALSE)</f>
        <v>10</v>
      </c>
      <c r="L4787" s="5">
        <f>VLOOKUP(TrendSheetStgData[Population]&amp;TrendSheetStgData[Trend],Threshold[#All],5,FALSE)</f>
        <v>5</v>
      </c>
      <c r="M47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88" spans="1:13" x14ac:dyDescent="0.25">
      <c r="A4788" t="s">
        <v>118</v>
      </c>
      <c r="B4788" t="s">
        <v>118</v>
      </c>
      <c r="C4788" t="s">
        <v>78</v>
      </c>
      <c r="D4788" s="1" t="s">
        <v>112</v>
      </c>
      <c r="E4788" t="s">
        <v>113</v>
      </c>
      <c r="F4788" t="s">
        <v>32</v>
      </c>
      <c r="G4788">
        <v>21</v>
      </c>
      <c r="H4788">
        <v>1464</v>
      </c>
      <c r="I4788" s="5">
        <f>IFERROR(VLOOKUP(TrendSheetStgData[Population]&amp;TrendSheetStgData[Cost Basis]&amp;TrendSheetStgData[Period]&amp;TrendSheetStgData[Trend],TrendSheetPrdData[#All],9,FALSE),0)</f>
        <v>463</v>
      </c>
      <c r="J47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216.1987041036717</v>
      </c>
      <c r="K4788" s="5">
        <f>VLOOKUP(TrendSheetStgData[Population]&amp;TrendSheetStgData[Trend],Threshold[#All],4,FALSE)</f>
        <v>10</v>
      </c>
      <c r="L4788" s="5">
        <f>VLOOKUP(TrendSheetStgData[Population]&amp;TrendSheetStgData[Trend],Threshold[#All],5,FALSE)</f>
        <v>5</v>
      </c>
      <c r="M47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89" spans="1:13" x14ac:dyDescent="0.25">
      <c r="A4789" t="s">
        <v>118</v>
      </c>
      <c r="B4789" t="s">
        <v>118</v>
      </c>
      <c r="C4789" t="s">
        <v>78</v>
      </c>
      <c r="D4789" s="1" t="s">
        <v>114</v>
      </c>
      <c r="E4789" t="s">
        <v>113</v>
      </c>
      <c r="F4789" t="s">
        <v>32</v>
      </c>
      <c r="G4789">
        <v>21</v>
      </c>
      <c r="H4789">
        <v>954</v>
      </c>
      <c r="I4789" s="5">
        <f>IFERROR(VLOOKUP(TrendSheetStgData[Population]&amp;TrendSheetStgData[Cost Basis]&amp;TrendSheetStgData[Period]&amp;TrendSheetStgData[Trend],TrendSheetPrdData[#All],9,FALSE),0)</f>
        <v>0</v>
      </c>
      <c r="J47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789" s="5">
        <f>VLOOKUP(TrendSheetStgData[Population]&amp;TrendSheetStgData[Trend],Threshold[#All],4,FALSE)</f>
        <v>10</v>
      </c>
      <c r="L4789" s="5">
        <f>VLOOKUP(TrendSheetStgData[Population]&amp;TrendSheetStgData[Trend],Threshold[#All],5,FALSE)</f>
        <v>5</v>
      </c>
      <c r="M47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790" spans="1:13" x14ac:dyDescent="0.25">
      <c r="A4790" t="s">
        <v>118</v>
      </c>
      <c r="B4790" t="s">
        <v>118</v>
      </c>
      <c r="C4790" t="s">
        <v>78</v>
      </c>
      <c r="D4790" s="1" t="s">
        <v>92</v>
      </c>
      <c r="E4790" t="s">
        <v>93</v>
      </c>
      <c r="F4790" t="s">
        <v>33</v>
      </c>
      <c r="G4790">
        <v>22</v>
      </c>
      <c r="H4790">
        <v>81</v>
      </c>
      <c r="I4790" s="5">
        <f>IFERROR(VLOOKUP(TrendSheetStgData[Population]&amp;TrendSheetStgData[Cost Basis]&amp;TrendSheetStgData[Period]&amp;TrendSheetStgData[Trend],TrendSheetPrdData[#All],9,FALSE),0)</f>
        <v>81</v>
      </c>
      <c r="J47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90" s="5">
        <f>VLOOKUP(TrendSheetStgData[Population]&amp;TrendSheetStgData[Trend],Threshold[#All],4,FALSE)</f>
        <v>10</v>
      </c>
      <c r="L4790" s="5">
        <f>VLOOKUP(TrendSheetStgData[Population]&amp;TrendSheetStgData[Trend],Threshold[#All],5,FALSE)</f>
        <v>5</v>
      </c>
      <c r="M47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91" spans="1:13" x14ac:dyDescent="0.25">
      <c r="A4791" t="s">
        <v>118</v>
      </c>
      <c r="B4791" t="s">
        <v>118</v>
      </c>
      <c r="C4791" t="s">
        <v>78</v>
      </c>
      <c r="D4791" s="1" t="s">
        <v>94</v>
      </c>
      <c r="E4791" t="s">
        <v>93</v>
      </c>
      <c r="F4791" t="s">
        <v>33</v>
      </c>
      <c r="G4791">
        <v>22</v>
      </c>
      <c r="H4791">
        <v>112</v>
      </c>
      <c r="I4791" s="5">
        <f>IFERROR(VLOOKUP(TrendSheetStgData[Population]&amp;TrendSheetStgData[Cost Basis]&amp;TrendSheetStgData[Period]&amp;TrendSheetStgData[Trend],TrendSheetPrdData[#All],9,FALSE),0)</f>
        <v>112</v>
      </c>
      <c r="J47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91" s="5">
        <f>VLOOKUP(TrendSheetStgData[Population]&amp;TrendSheetStgData[Trend],Threshold[#All],4,FALSE)</f>
        <v>10</v>
      </c>
      <c r="L4791" s="5">
        <f>VLOOKUP(TrendSheetStgData[Population]&amp;TrendSheetStgData[Trend],Threshold[#All],5,FALSE)</f>
        <v>5</v>
      </c>
      <c r="M47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92" spans="1:13" x14ac:dyDescent="0.25">
      <c r="A4792" t="s">
        <v>118</v>
      </c>
      <c r="B4792" t="s">
        <v>118</v>
      </c>
      <c r="C4792" t="s">
        <v>78</v>
      </c>
      <c r="D4792" s="1" t="s">
        <v>95</v>
      </c>
      <c r="E4792" t="s">
        <v>93</v>
      </c>
      <c r="F4792" t="s">
        <v>33</v>
      </c>
      <c r="G4792">
        <v>22</v>
      </c>
      <c r="H4792">
        <v>74</v>
      </c>
      <c r="I4792" s="5">
        <f>IFERROR(VLOOKUP(TrendSheetStgData[Population]&amp;TrendSheetStgData[Cost Basis]&amp;TrendSheetStgData[Period]&amp;TrendSheetStgData[Trend],TrendSheetPrdData[#All],9,FALSE),0)</f>
        <v>72</v>
      </c>
      <c r="J47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2.7777777777777777</v>
      </c>
      <c r="K4792" s="5">
        <f>VLOOKUP(TrendSheetStgData[Population]&amp;TrendSheetStgData[Trend],Threshold[#All],4,FALSE)</f>
        <v>10</v>
      </c>
      <c r="L4792" s="5">
        <f>VLOOKUP(TrendSheetStgData[Population]&amp;TrendSheetStgData[Trend],Threshold[#All],5,FALSE)</f>
        <v>5</v>
      </c>
      <c r="M47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93" spans="1:13" x14ac:dyDescent="0.25">
      <c r="A4793" t="s">
        <v>118</v>
      </c>
      <c r="B4793" t="s">
        <v>118</v>
      </c>
      <c r="C4793" t="s">
        <v>78</v>
      </c>
      <c r="D4793" s="1" t="s">
        <v>96</v>
      </c>
      <c r="E4793" t="s">
        <v>93</v>
      </c>
      <c r="F4793" t="s">
        <v>33</v>
      </c>
      <c r="G4793">
        <v>22</v>
      </c>
      <c r="H4793">
        <v>107</v>
      </c>
      <c r="I4793" s="5">
        <f>IFERROR(VLOOKUP(TrendSheetStgData[Population]&amp;TrendSheetStgData[Cost Basis]&amp;TrendSheetStgData[Period]&amp;TrendSheetStgData[Trend],TrendSheetPrdData[#All],9,FALSE),0)</f>
        <v>107</v>
      </c>
      <c r="J47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793" s="5">
        <f>VLOOKUP(TrendSheetStgData[Population]&amp;TrendSheetStgData[Trend],Threshold[#All],4,FALSE)</f>
        <v>10</v>
      </c>
      <c r="L4793" s="5">
        <f>VLOOKUP(TrendSheetStgData[Population]&amp;TrendSheetStgData[Trend],Threshold[#All],5,FALSE)</f>
        <v>5</v>
      </c>
      <c r="M47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794" spans="1:13" x14ac:dyDescent="0.25">
      <c r="A4794" t="s">
        <v>118</v>
      </c>
      <c r="B4794" t="s">
        <v>118</v>
      </c>
      <c r="C4794" t="s">
        <v>78</v>
      </c>
      <c r="D4794" s="1" t="s">
        <v>97</v>
      </c>
      <c r="E4794" t="s">
        <v>93</v>
      </c>
      <c r="F4794" t="s">
        <v>33</v>
      </c>
      <c r="G4794">
        <v>22</v>
      </c>
      <c r="H4794">
        <v>99</v>
      </c>
      <c r="I4794" s="5">
        <f>IFERROR(VLOOKUP(TrendSheetStgData[Population]&amp;TrendSheetStgData[Cost Basis]&amp;TrendSheetStgData[Period]&amp;TrendSheetStgData[Trend],TrendSheetPrdData[#All],9,FALSE),0)</f>
        <v>104</v>
      </c>
      <c r="J47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4.8076923076923084</v>
      </c>
      <c r="K4794" s="5">
        <f>VLOOKUP(TrendSheetStgData[Population]&amp;TrendSheetStgData[Trend],Threshold[#All],4,FALSE)</f>
        <v>10</v>
      </c>
      <c r="L4794" s="5">
        <f>VLOOKUP(TrendSheetStgData[Population]&amp;TrendSheetStgData[Trend],Threshold[#All],5,FALSE)</f>
        <v>5</v>
      </c>
      <c r="M47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95" spans="1:13" x14ac:dyDescent="0.25">
      <c r="A4795" t="s">
        <v>118</v>
      </c>
      <c r="B4795" t="s">
        <v>118</v>
      </c>
      <c r="C4795" t="s">
        <v>78</v>
      </c>
      <c r="D4795" s="1" t="s">
        <v>98</v>
      </c>
      <c r="E4795" t="s">
        <v>93</v>
      </c>
      <c r="F4795" t="s">
        <v>33</v>
      </c>
      <c r="G4795">
        <v>22</v>
      </c>
      <c r="H4795">
        <v>117</v>
      </c>
      <c r="I4795" s="5">
        <f>IFERROR(VLOOKUP(TrendSheetStgData[Population]&amp;TrendSheetStgData[Cost Basis]&amp;TrendSheetStgData[Period]&amp;TrendSheetStgData[Trend],TrendSheetPrdData[#All],9,FALSE),0)</f>
        <v>120</v>
      </c>
      <c r="J47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v>
      </c>
      <c r="K4795" s="5">
        <f>VLOOKUP(TrendSheetStgData[Population]&amp;TrendSheetStgData[Trend],Threshold[#All],4,FALSE)</f>
        <v>10</v>
      </c>
      <c r="L4795" s="5">
        <f>VLOOKUP(TrendSheetStgData[Population]&amp;TrendSheetStgData[Trend],Threshold[#All],5,FALSE)</f>
        <v>5</v>
      </c>
      <c r="M47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796" spans="1:13" x14ac:dyDescent="0.25">
      <c r="A4796" t="s">
        <v>118</v>
      </c>
      <c r="B4796" t="s">
        <v>118</v>
      </c>
      <c r="C4796" t="s">
        <v>78</v>
      </c>
      <c r="D4796" s="1" t="s">
        <v>99</v>
      </c>
      <c r="E4796" t="s">
        <v>93</v>
      </c>
      <c r="F4796" t="s">
        <v>33</v>
      </c>
      <c r="G4796">
        <v>22</v>
      </c>
      <c r="H4796">
        <v>88</v>
      </c>
      <c r="I4796" s="5">
        <f>IFERROR(VLOOKUP(TrendSheetStgData[Population]&amp;TrendSheetStgData[Cost Basis]&amp;TrendSheetStgData[Period]&amp;TrendSheetStgData[Trend],TrendSheetPrdData[#All],9,FALSE),0)</f>
        <v>94</v>
      </c>
      <c r="J47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6.3829787234042552</v>
      </c>
      <c r="K4796" s="5">
        <f>VLOOKUP(TrendSheetStgData[Population]&amp;TrendSheetStgData[Trend],Threshold[#All],4,FALSE)</f>
        <v>10</v>
      </c>
      <c r="L4796" s="5">
        <f>VLOOKUP(TrendSheetStgData[Population]&amp;TrendSheetStgData[Trend],Threshold[#All],5,FALSE)</f>
        <v>5</v>
      </c>
      <c r="M47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97" spans="1:13" x14ac:dyDescent="0.25">
      <c r="A4797" t="s">
        <v>118</v>
      </c>
      <c r="B4797" t="s">
        <v>118</v>
      </c>
      <c r="C4797" t="s">
        <v>78</v>
      </c>
      <c r="D4797" s="1" t="s">
        <v>100</v>
      </c>
      <c r="E4797" t="s">
        <v>93</v>
      </c>
      <c r="F4797" t="s">
        <v>33</v>
      </c>
      <c r="G4797">
        <v>22</v>
      </c>
      <c r="H4797">
        <v>56</v>
      </c>
      <c r="I4797" s="5">
        <f>IFERROR(VLOOKUP(TrendSheetStgData[Population]&amp;TrendSheetStgData[Cost Basis]&amp;TrendSheetStgData[Period]&amp;TrendSheetStgData[Trend],TrendSheetPrdData[#All],9,FALSE),0)</f>
        <v>62</v>
      </c>
      <c r="J47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9.67741935483871</v>
      </c>
      <c r="K4797" s="5">
        <f>VLOOKUP(TrendSheetStgData[Population]&amp;TrendSheetStgData[Trend],Threshold[#All],4,FALSE)</f>
        <v>10</v>
      </c>
      <c r="L4797" s="5">
        <f>VLOOKUP(TrendSheetStgData[Population]&amp;TrendSheetStgData[Trend],Threshold[#All],5,FALSE)</f>
        <v>5</v>
      </c>
      <c r="M47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98" spans="1:13" x14ac:dyDescent="0.25">
      <c r="A4798" t="s">
        <v>118</v>
      </c>
      <c r="B4798" t="s">
        <v>118</v>
      </c>
      <c r="C4798" t="s">
        <v>78</v>
      </c>
      <c r="D4798" s="1" t="s">
        <v>101</v>
      </c>
      <c r="E4798" t="s">
        <v>93</v>
      </c>
      <c r="F4798" t="s">
        <v>33</v>
      </c>
      <c r="G4798">
        <v>22</v>
      </c>
      <c r="H4798">
        <v>92</v>
      </c>
      <c r="I4798" s="5">
        <f>IFERROR(VLOOKUP(TrendSheetStgData[Population]&amp;TrendSheetStgData[Cost Basis]&amp;TrendSheetStgData[Period]&amp;TrendSheetStgData[Trend],TrendSheetPrdData[#All],9,FALSE),0)</f>
        <v>98</v>
      </c>
      <c r="J47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6.1224489795918364</v>
      </c>
      <c r="K4798" s="5">
        <f>VLOOKUP(TrendSheetStgData[Population]&amp;TrendSheetStgData[Trend],Threshold[#All],4,FALSE)</f>
        <v>10</v>
      </c>
      <c r="L4798" s="5">
        <f>VLOOKUP(TrendSheetStgData[Population]&amp;TrendSheetStgData[Trend],Threshold[#All],5,FALSE)</f>
        <v>5</v>
      </c>
      <c r="M47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799" spans="1:13" x14ac:dyDescent="0.25">
      <c r="A4799" t="s">
        <v>118</v>
      </c>
      <c r="B4799" t="s">
        <v>118</v>
      </c>
      <c r="C4799" t="s">
        <v>78</v>
      </c>
      <c r="D4799" s="1" t="s">
        <v>102</v>
      </c>
      <c r="E4799" t="s">
        <v>93</v>
      </c>
      <c r="F4799" t="s">
        <v>33</v>
      </c>
      <c r="G4799">
        <v>22</v>
      </c>
      <c r="H4799">
        <v>94</v>
      </c>
      <c r="I4799" s="5">
        <f>IFERROR(VLOOKUP(TrendSheetStgData[Population]&amp;TrendSheetStgData[Cost Basis]&amp;TrendSheetStgData[Period]&amp;TrendSheetStgData[Trend],TrendSheetPrdData[#All],9,FALSE),0)</f>
        <v>98</v>
      </c>
      <c r="J47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4.0816326530612246</v>
      </c>
      <c r="K4799" s="5">
        <f>VLOOKUP(TrendSheetStgData[Population]&amp;TrendSheetStgData[Trend],Threshold[#All],4,FALSE)</f>
        <v>10</v>
      </c>
      <c r="L4799" s="5">
        <f>VLOOKUP(TrendSheetStgData[Population]&amp;TrendSheetStgData[Trend],Threshold[#All],5,FALSE)</f>
        <v>5</v>
      </c>
      <c r="M47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00" spans="1:13" x14ac:dyDescent="0.25">
      <c r="A4800" t="s">
        <v>118</v>
      </c>
      <c r="B4800" t="s">
        <v>118</v>
      </c>
      <c r="C4800" t="s">
        <v>78</v>
      </c>
      <c r="D4800" s="1" t="s">
        <v>103</v>
      </c>
      <c r="E4800" t="s">
        <v>93</v>
      </c>
      <c r="F4800" t="s">
        <v>33</v>
      </c>
      <c r="G4800">
        <v>22</v>
      </c>
      <c r="H4800">
        <v>55</v>
      </c>
      <c r="I4800" s="5">
        <f>IFERROR(VLOOKUP(TrendSheetStgData[Population]&amp;TrendSheetStgData[Cost Basis]&amp;TrendSheetStgData[Period]&amp;TrendSheetStgData[Trend],TrendSheetPrdData[#All],9,FALSE),0)</f>
        <v>60</v>
      </c>
      <c r="J48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8.3333333333333321</v>
      </c>
      <c r="K4800" s="5">
        <f>VLOOKUP(TrendSheetStgData[Population]&amp;TrendSheetStgData[Trend],Threshold[#All],4,FALSE)</f>
        <v>10</v>
      </c>
      <c r="L4800" s="5">
        <f>VLOOKUP(TrendSheetStgData[Population]&amp;TrendSheetStgData[Trend],Threshold[#All],5,FALSE)</f>
        <v>5</v>
      </c>
      <c r="M48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801" spans="1:13" x14ac:dyDescent="0.25">
      <c r="A4801" t="s">
        <v>118</v>
      </c>
      <c r="B4801" t="s">
        <v>118</v>
      </c>
      <c r="C4801" t="s">
        <v>78</v>
      </c>
      <c r="D4801" s="1" t="s">
        <v>104</v>
      </c>
      <c r="E4801" t="s">
        <v>93</v>
      </c>
      <c r="F4801" t="s">
        <v>33</v>
      </c>
      <c r="G4801">
        <v>22</v>
      </c>
      <c r="H4801">
        <v>65</v>
      </c>
      <c r="I4801" s="5">
        <f>IFERROR(VLOOKUP(TrendSheetStgData[Population]&amp;TrendSheetStgData[Cost Basis]&amp;TrendSheetStgData[Period]&amp;TrendSheetStgData[Trend],TrendSheetPrdData[#All],9,FALSE),0)</f>
        <v>75</v>
      </c>
      <c r="J48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13.333333333333334</v>
      </c>
      <c r="K4801" s="5">
        <f>VLOOKUP(TrendSheetStgData[Population]&amp;TrendSheetStgData[Trend],Threshold[#All],4,FALSE)</f>
        <v>10</v>
      </c>
      <c r="L4801" s="5">
        <f>VLOOKUP(TrendSheetStgData[Population]&amp;TrendSheetStgData[Trend],Threshold[#All],5,FALSE)</f>
        <v>5</v>
      </c>
      <c r="M48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02" spans="1:13" x14ac:dyDescent="0.25">
      <c r="A4802" t="s">
        <v>118</v>
      </c>
      <c r="B4802" t="s">
        <v>118</v>
      </c>
      <c r="C4802" t="s">
        <v>78</v>
      </c>
      <c r="D4802" s="1" t="s">
        <v>105</v>
      </c>
      <c r="E4802" t="s">
        <v>93</v>
      </c>
      <c r="F4802" t="s">
        <v>33</v>
      </c>
      <c r="G4802">
        <v>22</v>
      </c>
      <c r="H4802">
        <v>64</v>
      </c>
      <c r="I4802" s="5">
        <f>IFERROR(VLOOKUP(TrendSheetStgData[Population]&amp;TrendSheetStgData[Cost Basis]&amp;TrendSheetStgData[Period]&amp;TrendSheetStgData[Trend],TrendSheetPrdData[#All],9,FALSE),0)</f>
        <v>63</v>
      </c>
      <c r="J48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1.5873015873015872</v>
      </c>
      <c r="K4802" s="5">
        <f>VLOOKUP(TrendSheetStgData[Population]&amp;TrendSheetStgData[Trend],Threshold[#All],4,FALSE)</f>
        <v>10</v>
      </c>
      <c r="L4802" s="5">
        <f>VLOOKUP(TrendSheetStgData[Population]&amp;TrendSheetStgData[Trend],Threshold[#All],5,FALSE)</f>
        <v>5</v>
      </c>
      <c r="M48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03" spans="1:13" x14ac:dyDescent="0.25">
      <c r="A4803" t="s">
        <v>118</v>
      </c>
      <c r="B4803" t="s">
        <v>118</v>
      </c>
      <c r="C4803" t="s">
        <v>78</v>
      </c>
      <c r="D4803" s="1" t="s">
        <v>106</v>
      </c>
      <c r="E4803" t="s">
        <v>93</v>
      </c>
      <c r="F4803" t="s">
        <v>33</v>
      </c>
      <c r="G4803">
        <v>22</v>
      </c>
      <c r="H4803">
        <v>84</v>
      </c>
      <c r="I4803" s="5">
        <f>IFERROR(VLOOKUP(TrendSheetStgData[Population]&amp;TrendSheetStgData[Cost Basis]&amp;TrendSheetStgData[Period]&amp;TrendSheetStgData[Trend],TrendSheetPrdData[#All],9,FALSE),0)</f>
        <v>90</v>
      </c>
      <c r="J48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6.666666666666667</v>
      </c>
      <c r="K4803" s="5">
        <f>VLOOKUP(TrendSheetStgData[Population]&amp;TrendSheetStgData[Trend],Threshold[#All],4,FALSE)</f>
        <v>10</v>
      </c>
      <c r="L4803" s="5">
        <f>VLOOKUP(TrendSheetStgData[Population]&amp;TrendSheetStgData[Trend],Threshold[#All],5,FALSE)</f>
        <v>5</v>
      </c>
      <c r="M48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4804" spans="1:13" x14ac:dyDescent="0.25">
      <c r="A4804" t="s">
        <v>118</v>
      </c>
      <c r="B4804" t="s">
        <v>118</v>
      </c>
      <c r="C4804" t="s">
        <v>78</v>
      </c>
      <c r="D4804" s="1" t="s">
        <v>107</v>
      </c>
      <c r="E4804" t="s">
        <v>93</v>
      </c>
      <c r="F4804" t="s">
        <v>33</v>
      </c>
      <c r="G4804">
        <v>22</v>
      </c>
      <c r="H4804">
        <v>63</v>
      </c>
      <c r="I4804" s="5">
        <f>IFERROR(VLOOKUP(TrendSheetStgData[Population]&amp;TrendSheetStgData[Cost Basis]&amp;TrendSheetStgData[Period]&amp;TrendSheetStgData[Trend],TrendSheetPrdData[#All],9,FALSE),0)</f>
        <v>65</v>
      </c>
      <c r="J48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3.0769230769230771</v>
      </c>
      <c r="K4804" s="5">
        <f>VLOOKUP(TrendSheetStgData[Population]&amp;TrendSheetStgData[Trend],Threshold[#All],4,FALSE)</f>
        <v>10</v>
      </c>
      <c r="L4804" s="5">
        <f>VLOOKUP(TrendSheetStgData[Population]&amp;TrendSheetStgData[Trend],Threshold[#All],5,FALSE)</f>
        <v>5</v>
      </c>
      <c r="M48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05" spans="1:13" x14ac:dyDescent="0.25">
      <c r="A4805" t="s">
        <v>118</v>
      </c>
      <c r="B4805" t="s">
        <v>118</v>
      </c>
      <c r="C4805" t="s">
        <v>78</v>
      </c>
      <c r="D4805" s="1" t="s">
        <v>108</v>
      </c>
      <c r="E4805" t="s">
        <v>93</v>
      </c>
      <c r="F4805" t="s">
        <v>33</v>
      </c>
      <c r="G4805">
        <v>22</v>
      </c>
      <c r="H4805">
        <v>144</v>
      </c>
      <c r="I4805" s="5">
        <f>IFERROR(VLOOKUP(TrendSheetStgData[Population]&amp;TrendSheetStgData[Cost Basis]&amp;TrendSheetStgData[Period]&amp;TrendSheetStgData[Trend],TrendSheetPrdData[#All],9,FALSE),0)</f>
        <v>149</v>
      </c>
      <c r="J48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3.3557046979865772</v>
      </c>
      <c r="K4805" s="5">
        <f>VLOOKUP(TrendSheetStgData[Population]&amp;TrendSheetStgData[Trend],Threshold[#All],4,FALSE)</f>
        <v>10</v>
      </c>
      <c r="L4805" s="5">
        <f>VLOOKUP(TrendSheetStgData[Population]&amp;TrendSheetStgData[Trend],Threshold[#All],5,FALSE)</f>
        <v>5</v>
      </c>
      <c r="M48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06" spans="1:13" x14ac:dyDescent="0.25">
      <c r="A4806" t="s">
        <v>118</v>
      </c>
      <c r="B4806" t="s">
        <v>118</v>
      </c>
      <c r="C4806" t="s">
        <v>78</v>
      </c>
      <c r="D4806" s="1" t="s">
        <v>109</v>
      </c>
      <c r="E4806" t="s">
        <v>93</v>
      </c>
      <c r="F4806" t="s">
        <v>33</v>
      </c>
      <c r="G4806">
        <v>22</v>
      </c>
      <c r="H4806">
        <v>99</v>
      </c>
      <c r="I4806" s="5">
        <f>IFERROR(VLOOKUP(TrendSheetStgData[Population]&amp;TrendSheetStgData[Cost Basis]&amp;TrendSheetStgData[Period]&amp;TrendSheetStgData[Trend],TrendSheetPrdData[#All],9,FALSE),0)</f>
        <v>102</v>
      </c>
      <c r="J48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2.9411764705882351</v>
      </c>
      <c r="K4806" s="5">
        <f>VLOOKUP(TrendSheetStgData[Population]&amp;TrendSheetStgData[Trend],Threshold[#All],4,FALSE)</f>
        <v>10</v>
      </c>
      <c r="L4806" s="5">
        <f>VLOOKUP(TrendSheetStgData[Population]&amp;TrendSheetStgData[Trend],Threshold[#All],5,FALSE)</f>
        <v>5</v>
      </c>
      <c r="M48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07" spans="1:13" x14ac:dyDescent="0.25">
      <c r="A4807" t="s">
        <v>118</v>
      </c>
      <c r="B4807" t="s">
        <v>118</v>
      </c>
      <c r="C4807" t="s">
        <v>78</v>
      </c>
      <c r="D4807" s="1" t="s">
        <v>110</v>
      </c>
      <c r="E4807" t="s">
        <v>93</v>
      </c>
      <c r="F4807" t="s">
        <v>33</v>
      </c>
      <c r="G4807">
        <v>22</v>
      </c>
      <c r="H4807">
        <v>87</v>
      </c>
      <c r="I4807" s="5">
        <f>IFERROR(VLOOKUP(TrendSheetStgData[Population]&amp;TrendSheetStgData[Cost Basis]&amp;TrendSheetStgData[Period]&amp;TrendSheetStgData[Trend],TrendSheetPrdData[#All],9,FALSE),0)</f>
        <v>84</v>
      </c>
      <c r="J48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3.5714285714285712</v>
      </c>
      <c r="K4807" s="5">
        <f>VLOOKUP(TrendSheetStgData[Population]&amp;TrendSheetStgData[Trend],Threshold[#All],4,FALSE)</f>
        <v>10</v>
      </c>
      <c r="L4807" s="5">
        <f>VLOOKUP(TrendSheetStgData[Population]&amp;TrendSheetStgData[Trend],Threshold[#All],5,FALSE)</f>
        <v>5</v>
      </c>
      <c r="M48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08" spans="1:13" x14ac:dyDescent="0.25">
      <c r="A4808" t="s">
        <v>118</v>
      </c>
      <c r="B4808" t="s">
        <v>118</v>
      </c>
      <c r="C4808" t="s">
        <v>78</v>
      </c>
      <c r="D4808" s="1" t="s">
        <v>111</v>
      </c>
      <c r="E4808" t="s">
        <v>93</v>
      </c>
      <c r="F4808" t="s">
        <v>33</v>
      </c>
      <c r="G4808">
        <v>22</v>
      </c>
      <c r="H4808">
        <v>90</v>
      </c>
      <c r="I4808" s="5">
        <f>IFERROR(VLOOKUP(TrendSheetStgData[Population]&amp;TrendSheetStgData[Cost Basis]&amp;TrendSheetStgData[Period]&amp;TrendSheetStgData[Trend],TrendSheetPrdData[#All],9,FALSE),0)</f>
        <v>78</v>
      </c>
      <c r="J48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15.384615384615385</v>
      </c>
      <c r="K4808" s="5">
        <f>VLOOKUP(TrendSheetStgData[Population]&amp;TrendSheetStgData[Trend],Threshold[#All],4,FALSE)</f>
        <v>10</v>
      </c>
      <c r="L4808" s="5">
        <f>VLOOKUP(TrendSheetStgData[Population]&amp;TrendSheetStgData[Trend],Threshold[#All],5,FALSE)</f>
        <v>5</v>
      </c>
      <c r="M48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09" spans="1:13" x14ac:dyDescent="0.25">
      <c r="A4809" t="s">
        <v>118</v>
      </c>
      <c r="B4809" t="s">
        <v>118</v>
      </c>
      <c r="C4809" t="s">
        <v>78</v>
      </c>
      <c r="D4809" s="1" t="s">
        <v>112</v>
      </c>
      <c r="E4809" t="s">
        <v>113</v>
      </c>
      <c r="F4809" t="s">
        <v>33</v>
      </c>
      <c r="G4809">
        <v>22</v>
      </c>
      <c r="H4809">
        <v>90</v>
      </c>
      <c r="I4809" s="5">
        <f>IFERROR(VLOOKUP(TrendSheetStgData[Population]&amp;TrendSheetStgData[Cost Basis]&amp;TrendSheetStgData[Period]&amp;TrendSheetStgData[Trend],TrendSheetPrdData[#All],9,FALSE),0)</f>
        <v>21</v>
      </c>
      <c r="J48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328.57142857142856</v>
      </c>
      <c r="K4809" s="5">
        <f>VLOOKUP(TrendSheetStgData[Population]&amp;TrendSheetStgData[Trend],Threshold[#All],4,FALSE)</f>
        <v>10</v>
      </c>
      <c r="L4809" s="5">
        <f>VLOOKUP(TrendSheetStgData[Population]&amp;TrendSheetStgData[Trend],Threshold[#All],5,FALSE)</f>
        <v>5</v>
      </c>
      <c r="M48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10" spans="1:13" x14ac:dyDescent="0.25">
      <c r="A4810" t="s">
        <v>118</v>
      </c>
      <c r="B4810" t="s">
        <v>118</v>
      </c>
      <c r="C4810" t="s">
        <v>78</v>
      </c>
      <c r="D4810" s="1" t="s">
        <v>114</v>
      </c>
      <c r="E4810" t="s">
        <v>113</v>
      </c>
      <c r="F4810" t="s">
        <v>33</v>
      </c>
      <c r="G4810">
        <v>22</v>
      </c>
      <c r="H4810">
        <v>25</v>
      </c>
      <c r="I4810" s="5">
        <f>IFERROR(VLOOKUP(TrendSheetStgData[Population]&amp;TrendSheetStgData[Cost Basis]&amp;TrendSheetStgData[Period]&amp;TrendSheetStgData[Trend],TrendSheetPrdData[#All],9,FALSE),0)</f>
        <v>0</v>
      </c>
      <c r="J48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810" s="5">
        <f>VLOOKUP(TrendSheetStgData[Population]&amp;TrendSheetStgData[Trend],Threshold[#All],4,FALSE)</f>
        <v>10</v>
      </c>
      <c r="L4810" s="5">
        <f>VLOOKUP(TrendSheetStgData[Population]&amp;TrendSheetStgData[Trend],Threshold[#All],5,FALSE)</f>
        <v>5</v>
      </c>
      <c r="M48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11" spans="1:13" x14ac:dyDescent="0.25">
      <c r="A4811" t="s">
        <v>118</v>
      </c>
      <c r="B4811" t="s">
        <v>118</v>
      </c>
      <c r="C4811" t="s">
        <v>78</v>
      </c>
      <c r="D4811" s="1" t="s">
        <v>92</v>
      </c>
      <c r="E4811" t="s">
        <v>93</v>
      </c>
      <c r="F4811" t="s">
        <v>34</v>
      </c>
      <c r="G4811">
        <v>23</v>
      </c>
      <c r="H4811">
        <v>1252</v>
      </c>
      <c r="I4811" s="5">
        <f>IFERROR(VLOOKUP(TrendSheetStgData[Population]&amp;TrendSheetStgData[Cost Basis]&amp;TrendSheetStgData[Period]&amp;TrendSheetStgData[Trend],TrendSheetPrdData[#All],9,FALSE),0)</f>
        <v>1252</v>
      </c>
      <c r="J48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1" s="5">
        <f>VLOOKUP(TrendSheetStgData[Population]&amp;TrendSheetStgData[Trend],Threshold[#All],4,FALSE)</f>
        <v>10</v>
      </c>
      <c r="L4811" s="5">
        <f>VLOOKUP(TrendSheetStgData[Population]&amp;TrendSheetStgData[Trend],Threshold[#All],5,FALSE)</f>
        <v>5</v>
      </c>
      <c r="M48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2" spans="1:13" x14ac:dyDescent="0.25">
      <c r="A4812" t="s">
        <v>118</v>
      </c>
      <c r="B4812" t="s">
        <v>118</v>
      </c>
      <c r="C4812" t="s">
        <v>78</v>
      </c>
      <c r="D4812" s="1" t="s">
        <v>94</v>
      </c>
      <c r="E4812" t="s">
        <v>93</v>
      </c>
      <c r="F4812" t="s">
        <v>34</v>
      </c>
      <c r="G4812">
        <v>23</v>
      </c>
      <c r="H4812">
        <v>1356</v>
      </c>
      <c r="I4812" s="5">
        <f>IFERROR(VLOOKUP(TrendSheetStgData[Population]&amp;TrendSheetStgData[Cost Basis]&amp;TrendSheetStgData[Period]&amp;TrendSheetStgData[Trend],TrendSheetPrdData[#All],9,FALSE),0)</f>
        <v>1356</v>
      </c>
      <c r="J48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2" s="5">
        <f>VLOOKUP(TrendSheetStgData[Population]&amp;TrendSheetStgData[Trend],Threshold[#All],4,FALSE)</f>
        <v>10</v>
      </c>
      <c r="L4812" s="5">
        <f>VLOOKUP(TrendSheetStgData[Population]&amp;TrendSheetStgData[Trend],Threshold[#All],5,FALSE)</f>
        <v>5</v>
      </c>
      <c r="M48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3" spans="1:13" x14ac:dyDescent="0.25">
      <c r="A4813" t="s">
        <v>118</v>
      </c>
      <c r="B4813" t="s">
        <v>118</v>
      </c>
      <c r="C4813" t="s">
        <v>78</v>
      </c>
      <c r="D4813" s="1" t="s">
        <v>95</v>
      </c>
      <c r="E4813" t="s">
        <v>93</v>
      </c>
      <c r="F4813" t="s">
        <v>34</v>
      </c>
      <c r="G4813">
        <v>23</v>
      </c>
      <c r="H4813">
        <v>1281</v>
      </c>
      <c r="I4813" s="5">
        <f>IFERROR(VLOOKUP(TrendSheetStgData[Population]&amp;TrendSheetStgData[Cost Basis]&amp;TrendSheetStgData[Period]&amp;TrendSheetStgData[Trend],TrendSheetPrdData[#All],9,FALSE),0)</f>
        <v>1281</v>
      </c>
      <c r="J48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3" s="5">
        <f>VLOOKUP(TrendSheetStgData[Population]&amp;TrendSheetStgData[Trend],Threshold[#All],4,FALSE)</f>
        <v>10</v>
      </c>
      <c r="L4813" s="5">
        <f>VLOOKUP(TrendSheetStgData[Population]&amp;TrendSheetStgData[Trend],Threshold[#All],5,FALSE)</f>
        <v>5</v>
      </c>
      <c r="M48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4" spans="1:13" x14ac:dyDescent="0.25">
      <c r="A4814" t="s">
        <v>118</v>
      </c>
      <c r="B4814" t="s">
        <v>118</v>
      </c>
      <c r="C4814" t="s">
        <v>78</v>
      </c>
      <c r="D4814" s="1" t="s">
        <v>96</v>
      </c>
      <c r="E4814" t="s">
        <v>93</v>
      </c>
      <c r="F4814" t="s">
        <v>34</v>
      </c>
      <c r="G4814">
        <v>23</v>
      </c>
      <c r="H4814">
        <v>1340</v>
      </c>
      <c r="I4814" s="5">
        <f>IFERROR(VLOOKUP(TrendSheetStgData[Population]&amp;TrendSheetStgData[Cost Basis]&amp;TrendSheetStgData[Period]&amp;TrendSheetStgData[Trend],TrendSheetPrdData[#All],9,FALSE),0)</f>
        <v>1340</v>
      </c>
      <c r="J48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4" s="5">
        <f>VLOOKUP(TrendSheetStgData[Population]&amp;TrendSheetStgData[Trend],Threshold[#All],4,FALSE)</f>
        <v>10</v>
      </c>
      <c r="L4814" s="5">
        <f>VLOOKUP(TrendSheetStgData[Population]&amp;TrendSheetStgData[Trend],Threshold[#All],5,FALSE)</f>
        <v>5</v>
      </c>
      <c r="M48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5" spans="1:13" x14ac:dyDescent="0.25">
      <c r="A4815" t="s">
        <v>118</v>
      </c>
      <c r="B4815" t="s">
        <v>118</v>
      </c>
      <c r="C4815" t="s">
        <v>78</v>
      </c>
      <c r="D4815" s="1" t="s">
        <v>97</v>
      </c>
      <c r="E4815" t="s">
        <v>93</v>
      </c>
      <c r="F4815" t="s">
        <v>34</v>
      </c>
      <c r="G4815">
        <v>23</v>
      </c>
      <c r="H4815">
        <v>1348</v>
      </c>
      <c r="I4815" s="5">
        <f>IFERROR(VLOOKUP(TrendSheetStgData[Population]&amp;TrendSheetStgData[Cost Basis]&amp;TrendSheetStgData[Period]&amp;TrendSheetStgData[Trend],TrendSheetPrdData[#All],9,FALSE),0)</f>
        <v>1348</v>
      </c>
      <c r="J48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5" s="5">
        <f>VLOOKUP(TrendSheetStgData[Population]&amp;TrendSheetStgData[Trend],Threshold[#All],4,FALSE)</f>
        <v>10</v>
      </c>
      <c r="L4815" s="5">
        <f>VLOOKUP(TrendSheetStgData[Population]&amp;TrendSheetStgData[Trend],Threshold[#All],5,FALSE)</f>
        <v>5</v>
      </c>
      <c r="M48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6" spans="1:13" x14ac:dyDescent="0.25">
      <c r="A4816" t="s">
        <v>118</v>
      </c>
      <c r="B4816" t="s">
        <v>118</v>
      </c>
      <c r="C4816" t="s">
        <v>78</v>
      </c>
      <c r="D4816" s="1" t="s">
        <v>98</v>
      </c>
      <c r="E4816" t="s">
        <v>93</v>
      </c>
      <c r="F4816" t="s">
        <v>34</v>
      </c>
      <c r="G4816">
        <v>23</v>
      </c>
      <c r="H4816">
        <v>1349</v>
      </c>
      <c r="I4816" s="5">
        <f>IFERROR(VLOOKUP(TrendSheetStgData[Population]&amp;TrendSheetStgData[Cost Basis]&amp;TrendSheetStgData[Period]&amp;TrendSheetStgData[Trend],TrendSheetPrdData[#All],9,FALSE),0)</f>
        <v>1349</v>
      </c>
      <c r="J48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6" s="5">
        <f>VLOOKUP(TrendSheetStgData[Population]&amp;TrendSheetStgData[Trend],Threshold[#All],4,FALSE)</f>
        <v>10</v>
      </c>
      <c r="L4816" s="5">
        <f>VLOOKUP(TrendSheetStgData[Population]&amp;TrendSheetStgData[Trend],Threshold[#All],5,FALSE)</f>
        <v>5</v>
      </c>
      <c r="M48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7" spans="1:13" x14ac:dyDescent="0.25">
      <c r="A4817" t="s">
        <v>118</v>
      </c>
      <c r="B4817" t="s">
        <v>118</v>
      </c>
      <c r="C4817" t="s">
        <v>78</v>
      </c>
      <c r="D4817" s="1" t="s">
        <v>99</v>
      </c>
      <c r="E4817" t="s">
        <v>93</v>
      </c>
      <c r="F4817" t="s">
        <v>34</v>
      </c>
      <c r="G4817">
        <v>23</v>
      </c>
      <c r="H4817">
        <v>1450</v>
      </c>
      <c r="I4817" s="5">
        <f>IFERROR(VLOOKUP(TrendSheetStgData[Population]&amp;TrendSheetStgData[Cost Basis]&amp;TrendSheetStgData[Period]&amp;TrendSheetStgData[Trend],TrendSheetPrdData[#All],9,FALSE),0)</f>
        <v>1450</v>
      </c>
      <c r="J48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7" s="5">
        <f>VLOOKUP(TrendSheetStgData[Population]&amp;TrendSheetStgData[Trend],Threshold[#All],4,FALSE)</f>
        <v>10</v>
      </c>
      <c r="L4817" s="5">
        <f>VLOOKUP(TrendSheetStgData[Population]&amp;TrendSheetStgData[Trend],Threshold[#All],5,FALSE)</f>
        <v>5</v>
      </c>
      <c r="M48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8" spans="1:13" x14ac:dyDescent="0.25">
      <c r="A4818" t="s">
        <v>118</v>
      </c>
      <c r="B4818" t="s">
        <v>118</v>
      </c>
      <c r="C4818" t="s">
        <v>78</v>
      </c>
      <c r="D4818" s="1" t="s">
        <v>100</v>
      </c>
      <c r="E4818" t="s">
        <v>93</v>
      </c>
      <c r="F4818" t="s">
        <v>34</v>
      </c>
      <c r="G4818">
        <v>23</v>
      </c>
      <c r="H4818">
        <v>1268</v>
      </c>
      <c r="I4818" s="5">
        <f>IFERROR(VLOOKUP(TrendSheetStgData[Population]&amp;TrendSheetStgData[Cost Basis]&amp;TrendSheetStgData[Period]&amp;TrendSheetStgData[Trend],TrendSheetPrdData[#All],9,FALSE),0)</f>
        <v>1268</v>
      </c>
      <c r="J48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8" s="5">
        <f>VLOOKUP(TrendSheetStgData[Population]&amp;TrendSheetStgData[Trend],Threshold[#All],4,FALSE)</f>
        <v>10</v>
      </c>
      <c r="L4818" s="5">
        <f>VLOOKUP(TrendSheetStgData[Population]&amp;TrendSheetStgData[Trend],Threshold[#All],5,FALSE)</f>
        <v>5</v>
      </c>
      <c r="M48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19" spans="1:13" x14ac:dyDescent="0.25">
      <c r="A4819" t="s">
        <v>118</v>
      </c>
      <c r="B4819" t="s">
        <v>118</v>
      </c>
      <c r="C4819" t="s">
        <v>78</v>
      </c>
      <c r="D4819" s="1" t="s">
        <v>101</v>
      </c>
      <c r="E4819" t="s">
        <v>93</v>
      </c>
      <c r="F4819" t="s">
        <v>34</v>
      </c>
      <c r="G4819">
        <v>23</v>
      </c>
      <c r="H4819">
        <v>1414</v>
      </c>
      <c r="I4819" s="5">
        <f>IFERROR(VLOOKUP(TrendSheetStgData[Population]&amp;TrendSheetStgData[Cost Basis]&amp;TrendSheetStgData[Period]&amp;TrendSheetStgData[Trend],TrendSheetPrdData[#All],9,FALSE),0)</f>
        <v>1414</v>
      </c>
      <c r="J48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19" s="5">
        <f>VLOOKUP(TrendSheetStgData[Population]&amp;TrendSheetStgData[Trend],Threshold[#All],4,FALSE)</f>
        <v>10</v>
      </c>
      <c r="L4819" s="5">
        <f>VLOOKUP(TrendSheetStgData[Population]&amp;TrendSheetStgData[Trend],Threshold[#All],5,FALSE)</f>
        <v>5</v>
      </c>
      <c r="M48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0" spans="1:13" x14ac:dyDescent="0.25">
      <c r="A4820" t="s">
        <v>118</v>
      </c>
      <c r="B4820" t="s">
        <v>118</v>
      </c>
      <c r="C4820" t="s">
        <v>78</v>
      </c>
      <c r="D4820" s="1" t="s">
        <v>102</v>
      </c>
      <c r="E4820" t="s">
        <v>93</v>
      </c>
      <c r="F4820" t="s">
        <v>34</v>
      </c>
      <c r="G4820">
        <v>23</v>
      </c>
      <c r="H4820">
        <v>1301</v>
      </c>
      <c r="I4820" s="5">
        <f>IFERROR(VLOOKUP(TrendSheetStgData[Population]&amp;TrendSheetStgData[Cost Basis]&amp;TrendSheetStgData[Period]&amp;TrendSheetStgData[Trend],TrendSheetPrdData[#All],9,FALSE),0)</f>
        <v>1301</v>
      </c>
      <c r="J48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0" s="5">
        <f>VLOOKUP(TrendSheetStgData[Population]&amp;TrendSheetStgData[Trend],Threshold[#All],4,FALSE)</f>
        <v>10</v>
      </c>
      <c r="L4820" s="5">
        <f>VLOOKUP(TrendSheetStgData[Population]&amp;TrendSheetStgData[Trend],Threshold[#All],5,FALSE)</f>
        <v>5</v>
      </c>
      <c r="M48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1" spans="1:13" x14ac:dyDescent="0.25">
      <c r="A4821" t="s">
        <v>118</v>
      </c>
      <c r="B4821" t="s">
        <v>118</v>
      </c>
      <c r="C4821" t="s">
        <v>78</v>
      </c>
      <c r="D4821" s="1" t="s">
        <v>103</v>
      </c>
      <c r="E4821" t="s">
        <v>93</v>
      </c>
      <c r="F4821" t="s">
        <v>34</v>
      </c>
      <c r="G4821">
        <v>23</v>
      </c>
      <c r="H4821">
        <v>1373</v>
      </c>
      <c r="I4821" s="5">
        <f>IFERROR(VLOOKUP(TrendSheetStgData[Population]&amp;TrendSheetStgData[Cost Basis]&amp;TrendSheetStgData[Period]&amp;TrendSheetStgData[Trend],TrendSheetPrdData[#All],9,FALSE),0)</f>
        <v>1373</v>
      </c>
      <c r="J48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1" s="5">
        <f>VLOOKUP(TrendSheetStgData[Population]&amp;TrendSheetStgData[Trend],Threshold[#All],4,FALSE)</f>
        <v>10</v>
      </c>
      <c r="L4821" s="5">
        <f>VLOOKUP(TrendSheetStgData[Population]&amp;TrendSheetStgData[Trend],Threshold[#All],5,FALSE)</f>
        <v>5</v>
      </c>
      <c r="M48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2" spans="1:13" x14ac:dyDescent="0.25">
      <c r="A4822" t="s">
        <v>118</v>
      </c>
      <c r="B4822" t="s">
        <v>118</v>
      </c>
      <c r="C4822" t="s">
        <v>78</v>
      </c>
      <c r="D4822" s="1" t="s">
        <v>104</v>
      </c>
      <c r="E4822" t="s">
        <v>93</v>
      </c>
      <c r="F4822" t="s">
        <v>34</v>
      </c>
      <c r="G4822">
        <v>23</v>
      </c>
      <c r="H4822">
        <v>1408</v>
      </c>
      <c r="I4822" s="5">
        <f>IFERROR(VLOOKUP(TrendSheetStgData[Population]&amp;TrendSheetStgData[Cost Basis]&amp;TrendSheetStgData[Period]&amp;TrendSheetStgData[Trend],TrendSheetPrdData[#All],9,FALSE),0)</f>
        <v>1408</v>
      </c>
      <c r="J48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2" s="5">
        <f>VLOOKUP(TrendSheetStgData[Population]&amp;TrendSheetStgData[Trend],Threshold[#All],4,FALSE)</f>
        <v>10</v>
      </c>
      <c r="L4822" s="5">
        <f>VLOOKUP(TrendSheetStgData[Population]&amp;TrendSheetStgData[Trend],Threshold[#All],5,FALSE)</f>
        <v>5</v>
      </c>
      <c r="M48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3" spans="1:13" x14ac:dyDescent="0.25">
      <c r="A4823" t="s">
        <v>118</v>
      </c>
      <c r="B4823" t="s">
        <v>118</v>
      </c>
      <c r="C4823" t="s">
        <v>78</v>
      </c>
      <c r="D4823" s="1" t="s">
        <v>105</v>
      </c>
      <c r="E4823" t="s">
        <v>93</v>
      </c>
      <c r="F4823" t="s">
        <v>34</v>
      </c>
      <c r="G4823">
        <v>23</v>
      </c>
      <c r="H4823">
        <v>1391</v>
      </c>
      <c r="I4823" s="5">
        <f>IFERROR(VLOOKUP(TrendSheetStgData[Population]&amp;TrendSheetStgData[Cost Basis]&amp;TrendSheetStgData[Period]&amp;TrendSheetStgData[Trend],TrendSheetPrdData[#All],9,FALSE),0)</f>
        <v>1391</v>
      </c>
      <c r="J48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3" s="5">
        <f>VLOOKUP(TrendSheetStgData[Population]&amp;TrendSheetStgData[Trend],Threshold[#All],4,FALSE)</f>
        <v>10</v>
      </c>
      <c r="L4823" s="5">
        <f>VLOOKUP(TrendSheetStgData[Population]&amp;TrendSheetStgData[Trend],Threshold[#All],5,FALSE)</f>
        <v>5</v>
      </c>
      <c r="M48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4" spans="1:13" x14ac:dyDescent="0.25">
      <c r="A4824" t="s">
        <v>118</v>
      </c>
      <c r="B4824" t="s">
        <v>118</v>
      </c>
      <c r="C4824" t="s">
        <v>78</v>
      </c>
      <c r="D4824" s="1" t="s">
        <v>106</v>
      </c>
      <c r="E4824" t="s">
        <v>93</v>
      </c>
      <c r="F4824" t="s">
        <v>34</v>
      </c>
      <c r="G4824">
        <v>23</v>
      </c>
      <c r="H4824">
        <v>1369</v>
      </c>
      <c r="I4824" s="5">
        <f>IFERROR(VLOOKUP(TrendSheetStgData[Population]&amp;TrendSheetStgData[Cost Basis]&amp;TrendSheetStgData[Period]&amp;TrendSheetStgData[Trend],TrendSheetPrdData[#All],9,FALSE),0)</f>
        <v>1369</v>
      </c>
      <c r="J48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4" s="5">
        <f>VLOOKUP(TrendSheetStgData[Population]&amp;TrendSheetStgData[Trend],Threshold[#All],4,FALSE)</f>
        <v>10</v>
      </c>
      <c r="L4824" s="5">
        <f>VLOOKUP(TrendSheetStgData[Population]&amp;TrendSheetStgData[Trend],Threshold[#All],5,FALSE)</f>
        <v>5</v>
      </c>
      <c r="M48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5" spans="1:13" x14ac:dyDescent="0.25">
      <c r="A4825" t="s">
        <v>118</v>
      </c>
      <c r="B4825" t="s">
        <v>118</v>
      </c>
      <c r="C4825" t="s">
        <v>78</v>
      </c>
      <c r="D4825" s="1" t="s">
        <v>107</v>
      </c>
      <c r="E4825" t="s">
        <v>93</v>
      </c>
      <c r="F4825" t="s">
        <v>34</v>
      </c>
      <c r="G4825">
        <v>23</v>
      </c>
      <c r="H4825">
        <v>1218</v>
      </c>
      <c r="I4825" s="5">
        <f>IFERROR(VLOOKUP(TrendSheetStgData[Population]&amp;TrendSheetStgData[Cost Basis]&amp;TrendSheetStgData[Period]&amp;TrendSheetStgData[Trend],TrendSheetPrdData[#All],9,FALSE),0)</f>
        <v>1218</v>
      </c>
      <c r="J48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5" s="5">
        <f>VLOOKUP(TrendSheetStgData[Population]&amp;TrendSheetStgData[Trend],Threshold[#All],4,FALSE)</f>
        <v>10</v>
      </c>
      <c r="L4825" s="5">
        <f>VLOOKUP(TrendSheetStgData[Population]&amp;TrendSheetStgData[Trend],Threshold[#All],5,FALSE)</f>
        <v>5</v>
      </c>
      <c r="M48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6" spans="1:13" x14ac:dyDescent="0.25">
      <c r="A4826" t="s">
        <v>118</v>
      </c>
      <c r="B4826" t="s">
        <v>118</v>
      </c>
      <c r="C4826" t="s">
        <v>78</v>
      </c>
      <c r="D4826" s="1" t="s">
        <v>108</v>
      </c>
      <c r="E4826" t="s">
        <v>93</v>
      </c>
      <c r="F4826" t="s">
        <v>34</v>
      </c>
      <c r="G4826">
        <v>23</v>
      </c>
      <c r="H4826">
        <v>1283</v>
      </c>
      <c r="I4826" s="5">
        <f>IFERROR(VLOOKUP(TrendSheetStgData[Population]&amp;TrendSheetStgData[Cost Basis]&amp;TrendSheetStgData[Period]&amp;TrendSheetStgData[Trend],TrendSheetPrdData[#All],9,FALSE),0)</f>
        <v>1283</v>
      </c>
      <c r="J48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6" s="5">
        <f>VLOOKUP(TrendSheetStgData[Population]&amp;TrendSheetStgData[Trend],Threshold[#All],4,FALSE)</f>
        <v>10</v>
      </c>
      <c r="L4826" s="5">
        <f>VLOOKUP(TrendSheetStgData[Population]&amp;TrendSheetStgData[Trend],Threshold[#All],5,FALSE)</f>
        <v>5</v>
      </c>
      <c r="M48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7" spans="1:13" x14ac:dyDescent="0.25">
      <c r="A4827" t="s">
        <v>118</v>
      </c>
      <c r="B4827" t="s">
        <v>118</v>
      </c>
      <c r="C4827" t="s">
        <v>78</v>
      </c>
      <c r="D4827" s="1" t="s">
        <v>109</v>
      </c>
      <c r="E4827" t="s">
        <v>93</v>
      </c>
      <c r="F4827" t="s">
        <v>34</v>
      </c>
      <c r="G4827">
        <v>23</v>
      </c>
      <c r="H4827">
        <v>1327</v>
      </c>
      <c r="I4827" s="5">
        <f>IFERROR(VLOOKUP(TrendSheetStgData[Population]&amp;TrendSheetStgData[Cost Basis]&amp;TrendSheetStgData[Period]&amp;TrendSheetStgData[Trend],TrendSheetPrdData[#All],9,FALSE),0)</f>
        <v>1327</v>
      </c>
      <c r="J48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7" s="5">
        <f>VLOOKUP(TrendSheetStgData[Population]&amp;TrendSheetStgData[Trend],Threshold[#All],4,FALSE)</f>
        <v>10</v>
      </c>
      <c r="L4827" s="5">
        <f>VLOOKUP(TrendSheetStgData[Population]&amp;TrendSheetStgData[Trend],Threshold[#All],5,FALSE)</f>
        <v>5</v>
      </c>
      <c r="M48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8" spans="1:13" x14ac:dyDescent="0.25">
      <c r="A4828" t="s">
        <v>118</v>
      </c>
      <c r="B4828" t="s">
        <v>118</v>
      </c>
      <c r="C4828" t="s">
        <v>78</v>
      </c>
      <c r="D4828" s="1" t="s">
        <v>110</v>
      </c>
      <c r="E4828" t="s">
        <v>93</v>
      </c>
      <c r="F4828" t="s">
        <v>34</v>
      </c>
      <c r="G4828">
        <v>23</v>
      </c>
      <c r="H4828">
        <v>1260</v>
      </c>
      <c r="I4828" s="5">
        <f>IFERROR(VLOOKUP(TrendSheetStgData[Population]&amp;TrendSheetStgData[Cost Basis]&amp;TrendSheetStgData[Period]&amp;TrendSheetStgData[Trend],TrendSheetPrdData[#All],9,FALSE),0)</f>
        <v>1260</v>
      </c>
      <c r="J48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8" s="5">
        <f>VLOOKUP(TrendSheetStgData[Population]&amp;TrendSheetStgData[Trend],Threshold[#All],4,FALSE)</f>
        <v>10</v>
      </c>
      <c r="L4828" s="5">
        <f>VLOOKUP(TrendSheetStgData[Population]&amp;TrendSheetStgData[Trend],Threshold[#All],5,FALSE)</f>
        <v>5</v>
      </c>
      <c r="M48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29" spans="1:13" x14ac:dyDescent="0.25">
      <c r="A4829" t="s">
        <v>118</v>
      </c>
      <c r="B4829" t="s">
        <v>118</v>
      </c>
      <c r="C4829" t="s">
        <v>78</v>
      </c>
      <c r="D4829" s="1" t="s">
        <v>111</v>
      </c>
      <c r="E4829" t="s">
        <v>93</v>
      </c>
      <c r="F4829" t="s">
        <v>34</v>
      </c>
      <c r="G4829">
        <v>23</v>
      </c>
      <c r="H4829">
        <v>1254</v>
      </c>
      <c r="I4829" s="5">
        <f>IFERROR(VLOOKUP(TrendSheetStgData[Population]&amp;TrendSheetStgData[Cost Basis]&amp;TrendSheetStgData[Period]&amp;TrendSheetStgData[Trend],TrendSheetPrdData[#All],9,FALSE),0)</f>
        <v>1254</v>
      </c>
      <c r="J48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29" s="5">
        <f>VLOOKUP(TrendSheetStgData[Population]&amp;TrendSheetStgData[Trend],Threshold[#All],4,FALSE)</f>
        <v>10</v>
      </c>
      <c r="L4829" s="5">
        <f>VLOOKUP(TrendSheetStgData[Population]&amp;TrendSheetStgData[Trend],Threshold[#All],5,FALSE)</f>
        <v>5</v>
      </c>
      <c r="M48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30" spans="1:13" x14ac:dyDescent="0.25">
      <c r="A4830" t="s">
        <v>118</v>
      </c>
      <c r="B4830" t="s">
        <v>118</v>
      </c>
      <c r="C4830" t="s">
        <v>78</v>
      </c>
      <c r="D4830" s="1" t="s">
        <v>112</v>
      </c>
      <c r="E4830" t="s">
        <v>113</v>
      </c>
      <c r="F4830" t="s">
        <v>34</v>
      </c>
      <c r="G4830">
        <v>23</v>
      </c>
      <c r="H4830">
        <v>1243</v>
      </c>
      <c r="I4830" s="5">
        <f>IFERROR(VLOOKUP(TrendSheetStgData[Population]&amp;TrendSheetStgData[Cost Basis]&amp;TrendSheetStgData[Period]&amp;TrendSheetStgData[Trend],TrendSheetPrdData[#All],9,FALSE),0)</f>
        <v>1243</v>
      </c>
      <c r="J48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30" s="5">
        <f>VLOOKUP(TrendSheetStgData[Population]&amp;TrendSheetStgData[Trend],Threshold[#All],4,FALSE)</f>
        <v>10</v>
      </c>
      <c r="L4830" s="5">
        <f>VLOOKUP(TrendSheetStgData[Population]&amp;TrendSheetStgData[Trend],Threshold[#All],5,FALSE)</f>
        <v>5</v>
      </c>
      <c r="M48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31" spans="1:13" x14ac:dyDescent="0.25">
      <c r="A4831" t="s">
        <v>118</v>
      </c>
      <c r="B4831" t="s">
        <v>118</v>
      </c>
      <c r="C4831" t="s">
        <v>78</v>
      </c>
      <c r="D4831" s="1" t="s">
        <v>114</v>
      </c>
      <c r="E4831" t="s">
        <v>113</v>
      </c>
      <c r="F4831" t="s">
        <v>34</v>
      </c>
      <c r="G4831">
        <v>23</v>
      </c>
      <c r="H4831">
        <v>1236</v>
      </c>
      <c r="I4831" s="5">
        <f>IFERROR(VLOOKUP(TrendSheetStgData[Population]&amp;TrendSheetStgData[Cost Basis]&amp;TrendSheetStgData[Period]&amp;TrendSheetStgData[Trend],TrendSheetPrdData[#All],9,FALSE),0)</f>
        <v>0</v>
      </c>
      <c r="J48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831" s="5">
        <f>VLOOKUP(TrendSheetStgData[Population]&amp;TrendSheetStgData[Trend],Threshold[#All],4,FALSE)</f>
        <v>10</v>
      </c>
      <c r="L4831" s="5">
        <f>VLOOKUP(TrendSheetStgData[Population]&amp;TrendSheetStgData[Trend],Threshold[#All],5,FALSE)</f>
        <v>5</v>
      </c>
      <c r="M48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32" spans="1:13" x14ac:dyDescent="0.25">
      <c r="A4832" t="s">
        <v>119</v>
      </c>
      <c r="B4832" t="s">
        <v>119</v>
      </c>
      <c r="C4832" t="s">
        <v>91</v>
      </c>
      <c r="D4832" s="1" t="s">
        <v>92</v>
      </c>
      <c r="E4832" t="s">
        <v>93</v>
      </c>
      <c r="F4832" t="s">
        <v>12</v>
      </c>
      <c r="G4832">
        <v>1</v>
      </c>
      <c r="H4832">
        <v>442.49</v>
      </c>
      <c r="I4832" s="5">
        <f>IFERROR(VLOOKUP(TrendSheetStgData[Population]&amp;TrendSheetStgData[Cost Basis]&amp;TrendSheetStgData[Period]&amp;TrendSheetStgData[Trend],TrendSheetPrdData[#All],9,FALSE),0)</f>
        <v>442.64</v>
      </c>
      <c r="J48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3.388758358936772E-2</v>
      </c>
      <c r="K4832" s="5">
        <f>VLOOKUP(TrendSheetStgData[Population]&amp;TrendSheetStgData[Trend],Threshold[#All],4,FALSE)</f>
        <v>10</v>
      </c>
      <c r="L4832" s="5">
        <f>VLOOKUP(TrendSheetStgData[Population]&amp;TrendSheetStgData[Trend],Threshold[#All],5,FALSE)</f>
        <v>5</v>
      </c>
      <c r="M48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3" spans="1:13" x14ac:dyDescent="0.25">
      <c r="A4833" t="s">
        <v>119</v>
      </c>
      <c r="B4833" t="s">
        <v>119</v>
      </c>
      <c r="C4833" t="s">
        <v>91</v>
      </c>
      <c r="D4833" s="1" t="s">
        <v>94</v>
      </c>
      <c r="E4833" t="s">
        <v>93</v>
      </c>
      <c r="F4833" t="s">
        <v>12</v>
      </c>
      <c r="G4833">
        <v>1</v>
      </c>
      <c r="H4833">
        <v>295.76</v>
      </c>
      <c r="I4833" s="5">
        <f>IFERROR(VLOOKUP(TrendSheetStgData[Population]&amp;TrendSheetStgData[Cost Basis]&amp;TrendSheetStgData[Period]&amp;TrendSheetStgData[Trend],TrendSheetPrdData[#All],9,FALSE),0)</f>
        <v>296.02999999999997</v>
      </c>
      <c r="J48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9.1206972266318229E-2</v>
      </c>
      <c r="K4833" s="5">
        <f>VLOOKUP(TrendSheetStgData[Population]&amp;TrendSheetStgData[Trend],Threshold[#All],4,FALSE)</f>
        <v>10</v>
      </c>
      <c r="L4833" s="5">
        <f>VLOOKUP(TrendSheetStgData[Population]&amp;TrendSheetStgData[Trend],Threshold[#All],5,FALSE)</f>
        <v>5</v>
      </c>
      <c r="M48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4" spans="1:13" x14ac:dyDescent="0.25">
      <c r="A4834" t="s">
        <v>119</v>
      </c>
      <c r="B4834" t="s">
        <v>119</v>
      </c>
      <c r="C4834" t="s">
        <v>91</v>
      </c>
      <c r="D4834" s="1" t="s">
        <v>95</v>
      </c>
      <c r="E4834" t="s">
        <v>93</v>
      </c>
      <c r="F4834" t="s">
        <v>12</v>
      </c>
      <c r="G4834">
        <v>1</v>
      </c>
      <c r="H4834">
        <v>351.26</v>
      </c>
      <c r="I4834" s="5">
        <f>IFERROR(VLOOKUP(TrendSheetStgData[Population]&amp;TrendSheetStgData[Cost Basis]&amp;TrendSheetStgData[Period]&amp;TrendSheetStgData[Trend],TrendSheetPrdData[#All],9,FALSE),0)</f>
        <v>350.27</v>
      </c>
      <c r="J48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0.28263910697462219</v>
      </c>
      <c r="K4834" s="5">
        <f>VLOOKUP(TrendSheetStgData[Population]&amp;TrendSheetStgData[Trend],Threshold[#All],4,FALSE)</f>
        <v>10</v>
      </c>
      <c r="L4834" s="5">
        <f>VLOOKUP(TrendSheetStgData[Population]&amp;TrendSheetStgData[Trend],Threshold[#All],5,FALSE)</f>
        <v>5</v>
      </c>
      <c r="M48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5" spans="1:13" x14ac:dyDescent="0.25">
      <c r="A4835" t="s">
        <v>119</v>
      </c>
      <c r="B4835" t="s">
        <v>119</v>
      </c>
      <c r="C4835" t="s">
        <v>91</v>
      </c>
      <c r="D4835" s="1" t="s">
        <v>96</v>
      </c>
      <c r="E4835" t="s">
        <v>93</v>
      </c>
      <c r="F4835" t="s">
        <v>12</v>
      </c>
      <c r="G4835">
        <v>1</v>
      </c>
      <c r="H4835">
        <v>354.68</v>
      </c>
      <c r="I4835" s="5">
        <f>IFERROR(VLOOKUP(TrendSheetStgData[Population]&amp;TrendSheetStgData[Cost Basis]&amp;TrendSheetStgData[Period]&amp;TrendSheetStgData[Trend],TrendSheetPrdData[#All],9,FALSE),0)</f>
        <v>354.46</v>
      </c>
      <c r="J48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6.2066241606959123E-2</v>
      </c>
      <c r="K4835" s="5">
        <f>VLOOKUP(TrendSheetStgData[Population]&amp;TrendSheetStgData[Trend],Threshold[#All],4,FALSE)</f>
        <v>10</v>
      </c>
      <c r="L4835" s="5">
        <f>VLOOKUP(TrendSheetStgData[Population]&amp;TrendSheetStgData[Trend],Threshold[#All],5,FALSE)</f>
        <v>5</v>
      </c>
      <c r="M48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6" spans="1:13" x14ac:dyDescent="0.25">
      <c r="A4836" t="s">
        <v>119</v>
      </c>
      <c r="B4836" t="s">
        <v>119</v>
      </c>
      <c r="C4836" t="s">
        <v>91</v>
      </c>
      <c r="D4836" s="1" t="s">
        <v>97</v>
      </c>
      <c r="E4836" t="s">
        <v>93</v>
      </c>
      <c r="F4836" t="s">
        <v>12</v>
      </c>
      <c r="G4836">
        <v>1</v>
      </c>
      <c r="H4836">
        <v>367.16</v>
      </c>
      <c r="I4836" s="5">
        <f>IFERROR(VLOOKUP(TrendSheetStgData[Population]&amp;TrendSheetStgData[Cost Basis]&amp;TrendSheetStgData[Period]&amp;TrendSheetStgData[Trend],TrendSheetPrdData[#All],9,FALSE),0)</f>
        <v>366.79</v>
      </c>
      <c r="J48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0.10087516017339745</v>
      </c>
      <c r="K4836" s="5">
        <f>VLOOKUP(TrendSheetStgData[Population]&amp;TrendSheetStgData[Trend],Threshold[#All],4,FALSE)</f>
        <v>10</v>
      </c>
      <c r="L4836" s="5">
        <f>VLOOKUP(TrendSheetStgData[Population]&amp;TrendSheetStgData[Trend],Threshold[#All],5,FALSE)</f>
        <v>5</v>
      </c>
      <c r="M48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7" spans="1:13" x14ac:dyDescent="0.25">
      <c r="A4837" t="s">
        <v>119</v>
      </c>
      <c r="B4837" t="s">
        <v>119</v>
      </c>
      <c r="C4837" t="s">
        <v>91</v>
      </c>
      <c r="D4837" s="1" t="s">
        <v>98</v>
      </c>
      <c r="E4837" t="s">
        <v>93</v>
      </c>
      <c r="F4837" t="s">
        <v>12</v>
      </c>
      <c r="G4837">
        <v>1</v>
      </c>
      <c r="H4837">
        <v>336.87</v>
      </c>
      <c r="I4837" s="5">
        <f>IFERROR(VLOOKUP(TrendSheetStgData[Population]&amp;TrendSheetStgData[Cost Basis]&amp;TrendSheetStgData[Period]&amp;TrendSheetStgData[Trend],TrendSheetPrdData[#All],9,FALSE),0)</f>
        <v>336.97</v>
      </c>
      <c r="J48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2.9676232305553232E-2</v>
      </c>
      <c r="K4837" s="5">
        <f>VLOOKUP(TrendSheetStgData[Population]&amp;TrendSheetStgData[Trend],Threshold[#All],4,FALSE)</f>
        <v>10</v>
      </c>
      <c r="L4837" s="5">
        <f>VLOOKUP(TrendSheetStgData[Population]&amp;TrendSheetStgData[Trend],Threshold[#All],5,FALSE)</f>
        <v>5</v>
      </c>
      <c r="M48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8" spans="1:13" x14ac:dyDescent="0.25">
      <c r="A4838" t="s">
        <v>119</v>
      </c>
      <c r="B4838" t="s">
        <v>119</v>
      </c>
      <c r="C4838" t="s">
        <v>91</v>
      </c>
      <c r="D4838" s="1" t="s">
        <v>99</v>
      </c>
      <c r="E4838" t="s">
        <v>93</v>
      </c>
      <c r="F4838" t="s">
        <v>12</v>
      </c>
      <c r="G4838">
        <v>1</v>
      </c>
      <c r="H4838">
        <v>399.53</v>
      </c>
      <c r="I4838" s="5">
        <f>IFERROR(VLOOKUP(TrendSheetStgData[Population]&amp;TrendSheetStgData[Cost Basis]&amp;TrendSheetStgData[Period]&amp;TrendSheetStgData[Trend],TrendSheetPrdData[#All],9,FALSE),0)</f>
        <v>399.65</v>
      </c>
      <c r="J48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3.0026272988866398E-2</v>
      </c>
      <c r="K4838" s="5">
        <f>VLOOKUP(TrendSheetStgData[Population]&amp;TrendSheetStgData[Trend],Threshold[#All],4,FALSE)</f>
        <v>10</v>
      </c>
      <c r="L4838" s="5">
        <f>VLOOKUP(TrendSheetStgData[Population]&amp;TrendSheetStgData[Trend],Threshold[#All],5,FALSE)</f>
        <v>5</v>
      </c>
      <c r="M48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39" spans="1:13" x14ac:dyDescent="0.25">
      <c r="A4839" t="s">
        <v>119</v>
      </c>
      <c r="B4839" t="s">
        <v>119</v>
      </c>
      <c r="C4839" t="s">
        <v>91</v>
      </c>
      <c r="D4839" s="1" t="s">
        <v>100</v>
      </c>
      <c r="E4839" t="s">
        <v>93</v>
      </c>
      <c r="F4839" t="s">
        <v>12</v>
      </c>
      <c r="G4839">
        <v>1</v>
      </c>
      <c r="H4839">
        <v>297.95</v>
      </c>
      <c r="I4839" s="5">
        <f>IFERROR(VLOOKUP(TrendSheetStgData[Population]&amp;TrendSheetStgData[Cost Basis]&amp;TrendSheetStgData[Period]&amp;TrendSheetStgData[Trend],TrendSheetPrdData[#All],9,FALSE),0)</f>
        <v>297.98</v>
      </c>
      <c r="J48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1.0067789784559217E-2</v>
      </c>
      <c r="K4839" s="5">
        <f>VLOOKUP(TrendSheetStgData[Population]&amp;TrendSheetStgData[Trend],Threshold[#All],4,FALSE)</f>
        <v>10</v>
      </c>
      <c r="L4839" s="5">
        <f>VLOOKUP(TrendSheetStgData[Population]&amp;TrendSheetStgData[Trend],Threshold[#All],5,FALSE)</f>
        <v>5</v>
      </c>
      <c r="M48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0" spans="1:13" x14ac:dyDescent="0.25">
      <c r="A4840" t="s">
        <v>119</v>
      </c>
      <c r="B4840" t="s">
        <v>119</v>
      </c>
      <c r="C4840" t="s">
        <v>91</v>
      </c>
      <c r="D4840" s="1" t="s">
        <v>101</v>
      </c>
      <c r="E4840" t="s">
        <v>93</v>
      </c>
      <c r="F4840" t="s">
        <v>12</v>
      </c>
      <c r="G4840">
        <v>1</v>
      </c>
      <c r="H4840">
        <v>319.10000000000002</v>
      </c>
      <c r="I4840" s="5">
        <f>IFERROR(VLOOKUP(TrendSheetStgData[Population]&amp;TrendSheetStgData[Cost Basis]&amp;TrendSheetStgData[Period]&amp;TrendSheetStgData[Trend],TrendSheetPrdData[#All],9,FALSE),0)</f>
        <v>319.5</v>
      </c>
      <c r="J48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0.1251956181533575</v>
      </c>
      <c r="K4840" s="5">
        <f>VLOOKUP(TrendSheetStgData[Population]&amp;TrendSheetStgData[Trend],Threshold[#All],4,FALSE)</f>
        <v>10</v>
      </c>
      <c r="L4840" s="5">
        <f>VLOOKUP(TrendSheetStgData[Population]&amp;TrendSheetStgData[Trend],Threshold[#All],5,FALSE)</f>
        <v>5</v>
      </c>
      <c r="M48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1" spans="1:13" x14ac:dyDescent="0.25">
      <c r="A4841" t="s">
        <v>119</v>
      </c>
      <c r="B4841" t="s">
        <v>119</v>
      </c>
      <c r="C4841" t="s">
        <v>91</v>
      </c>
      <c r="D4841" s="1" t="s">
        <v>102</v>
      </c>
      <c r="E4841" t="s">
        <v>93</v>
      </c>
      <c r="F4841" t="s">
        <v>12</v>
      </c>
      <c r="G4841">
        <v>1</v>
      </c>
      <c r="H4841">
        <v>339.56</v>
      </c>
      <c r="I4841" s="5">
        <f>IFERROR(VLOOKUP(TrendSheetStgData[Population]&amp;TrendSheetStgData[Cost Basis]&amp;TrendSheetStgData[Period]&amp;TrendSheetStgData[Trend],TrendSheetPrdData[#All],9,FALSE),0)</f>
        <v>338.84</v>
      </c>
      <c r="J48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0.21248967064101859</v>
      </c>
      <c r="K4841" s="5">
        <f>VLOOKUP(TrendSheetStgData[Population]&amp;TrendSheetStgData[Trend],Threshold[#All],4,FALSE)</f>
        <v>10</v>
      </c>
      <c r="L4841" s="5">
        <f>VLOOKUP(TrendSheetStgData[Population]&amp;TrendSheetStgData[Trend],Threshold[#All],5,FALSE)</f>
        <v>5</v>
      </c>
      <c r="M48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2" spans="1:13" x14ac:dyDescent="0.25">
      <c r="A4842" t="s">
        <v>119</v>
      </c>
      <c r="B4842" t="s">
        <v>119</v>
      </c>
      <c r="C4842" t="s">
        <v>91</v>
      </c>
      <c r="D4842" s="1" t="s">
        <v>103</v>
      </c>
      <c r="E4842" t="s">
        <v>93</v>
      </c>
      <c r="F4842" t="s">
        <v>12</v>
      </c>
      <c r="G4842">
        <v>1</v>
      </c>
      <c r="H4842">
        <v>279.81</v>
      </c>
      <c r="I4842" s="5">
        <f>IFERROR(VLOOKUP(TrendSheetStgData[Population]&amp;TrendSheetStgData[Cost Basis]&amp;TrendSheetStgData[Period]&amp;TrendSheetStgData[Trend],TrendSheetPrdData[#All],9,FALSE),0)</f>
        <v>279.18</v>
      </c>
      <c r="J48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0.22566086395873469</v>
      </c>
      <c r="K4842" s="5">
        <f>VLOOKUP(TrendSheetStgData[Population]&amp;TrendSheetStgData[Trend],Threshold[#All],4,FALSE)</f>
        <v>10</v>
      </c>
      <c r="L4842" s="5">
        <f>VLOOKUP(TrendSheetStgData[Population]&amp;TrendSheetStgData[Trend],Threshold[#All],5,FALSE)</f>
        <v>5</v>
      </c>
      <c r="M48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3" spans="1:13" x14ac:dyDescent="0.25">
      <c r="A4843" t="s">
        <v>119</v>
      </c>
      <c r="B4843" t="s">
        <v>119</v>
      </c>
      <c r="C4843" t="s">
        <v>91</v>
      </c>
      <c r="D4843" s="1" t="s">
        <v>104</v>
      </c>
      <c r="E4843" t="s">
        <v>93</v>
      </c>
      <c r="F4843" t="s">
        <v>12</v>
      </c>
      <c r="G4843">
        <v>1</v>
      </c>
      <c r="H4843">
        <v>327.02999999999997</v>
      </c>
      <c r="I4843" s="5">
        <f>IFERROR(VLOOKUP(TrendSheetStgData[Population]&amp;TrendSheetStgData[Cost Basis]&amp;TrendSheetStgData[Period]&amp;TrendSheetStgData[Trend],TrendSheetPrdData[#All],9,FALSE),0)</f>
        <v>326.79000000000002</v>
      </c>
      <c r="J48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7.3441659781496443E-2</v>
      </c>
      <c r="K4843" s="5">
        <f>VLOOKUP(TrendSheetStgData[Population]&amp;TrendSheetStgData[Trend],Threshold[#All],4,FALSE)</f>
        <v>10</v>
      </c>
      <c r="L4843" s="5">
        <f>VLOOKUP(TrendSheetStgData[Population]&amp;TrendSheetStgData[Trend],Threshold[#All],5,FALSE)</f>
        <v>5</v>
      </c>
      <c r="M48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4" spans="1:13" x14ac:dyDescent="0.25">
      <c r="A4844" t="s">
        <v>119</v>
      </c>
      <c r="B4844" t="s">
        <v>119</v>
      </c>
      <c r="C4844" t="s">
        <v>91</v>
      </c>
      <c r="D4844" s="1" t="s">
        <v>105</v>
      </c>
      <c r="E4844" t="s">
        <v>113</v>
      </c>
      <c r="F4844" t="s">
        <v>12</v>
      </c>
      <c r="G4844">
        <v>1</v>
      </c>
      <c r="H4844">
        <v>317.76</v>
      </c>
      <c r="I4844" s="5">
        <f>IFERROR(VLOOKUP(TrendSheetStgData[Population]&amp;TrendSheetStgData[Cost Basis]&amp;TrendSheetStgData[Period]&amp;TrendSheetStgData[Trend],TrendSheetPrdData[#All],9,FALSE),0)</f>
        <v>317.29000000000002</v>
      </c>
      <c r="J48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0.14812947146142974</v>
      </c>
      <c r="K4844" s="5">
        <f>VLOOKUP(TrendSheetStgData[Population]&amp;TrendSheetStgData[Trend],Threshold[#All],4,FALSE)</f>
        <v>10</v>
      </c>
      <c r="L4844" s="5">
        <f>VLOOKUP(TrendSheetStgData[Population]&amp;TrendSheetStgData[Trend],Threshold[#All],5,FALSE)</f>
        <v>5</v>
      </c>
      <c r="M48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5" spans="1:13" x14ac:dyDescent="0.25">
      <c r="A4845" t="s">
        <v>119</v>
      </c>
      <c r="B4845" t="s">
        <v>119</v>
      </c>
      <c r="C4845" t="s">
        <v>91</v>
      </c>
      <c r="D4845" s="1" t="s">
        <v>106</v>
      </c>
      <c r="E4845" t="s">
        <v>113</v>
      </c>
      <c r="F4845" t="s">
        <v>12</v>
      </c>
      <c r="G4845">
        <v>1</v>
      </c>
      <c r="H4845">
        <v>295.77</v>
      </c>
      <c r="I4845" s="5">
        <f>IFERROR(VLOOKUP(TrendSheetStgData[Population]&amp;TrendSheetStgData[Cost Basis]&amp;TrendSheetStgData[Period]&amp;TrendSheetStgData[Trend],TrendSheetPrdData[#All],9,FALSE),0)</f>
        <v>296.07</v>
      </c>
      <c r="J48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0.10132738879319464</v>
      </c>
      <c r="K4845" s="5">
        <f>VLOOKUP(TrendSheetStgData[Population]&amp;TrendSheetStgData[Trend],Threshold[#All],4,FALSE)</f>
        <v>10</v>
      </c>
      <c r="L4845" s="5">
        <f>VLOOKUP(TrendSheetStgData[Population]&amp;TrendSheetStgData[Trend],Threshold[#All],5,FALSE)</f>
        <v>5</v>
      </c>
      <c r="M48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6" spans="1:13" x14ac:dyDescent="0.25">
      <c r="A4846" t="s">
        <v>119</v>
      </c>
      <c r="B4846" t="s">
        <v>119</v>
      </c>
      <c r="C4846" t="s">
        <v>91</v>
      </c>
      <c r="D4846" s="1" t="s">
        <v>107</v>
      </c>
      <c r="E4846" t="s">
        <v>113</v>
      </c>
      <c r="F4846" t="s">
        <v>12</v>
      </c>
      <c r="G4846">
        <v>1</v>
      </c>
      <c r="H4846">
        <v>292.89999999999998</v>
      </c>
      <c r="I4846" s="5">
        <f>IFERROR(VLOOKUP(TrendSheetStgData[Population]&amp;TrendSheetStgData[Cost Basis]&amp;TrendSheetStgData[Period]&amp;TrendSheetStgData[Trend],TrendSheetPrdData[#All],9,FALSE),0)</f>
        <v>285.54000000000002</v>
      </c>
      <c r="J48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2.5775723191146445</v>
      </c>
      <c r="K4846" s="5">
        <f>VLOOKUP(TrendSheetStgData[Population]&amp;TrendSheetStgData[Trend],Threshold[#All],4,FALSE)</f>
        <v>10</v>
      </c>
      <c r="L4846" s="5">
        <f>VLOOKUP(TrendSheetStgData[Population]&amp;TrendSheetStgData[Trend],Threshold[#All],5,FALSE)</f>
        <v>5</v>
      </c>
      <c r="M48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7" spans="1:13" x14ac:dyDescent="0.25">
      <c r="A4847" t="s">
        <v>119</v>
      </c>
      <c r="B4847" t="s">
        <v>119</v>
      </c>
      <c r="C4847" t="s">
        <v>91</v>
      </c>
      <c r="D4847" s="1" t="s">
        <v>108</v>
      </c>
      <c r="E4847" t="s">
        <v>113</v>
      </c>
      <c r="F4847" t="s">
        <v>12</v>
      </c>
      <c r="G4847">
        <v>1</v>
      </c>
      <c r="H4847">
        <v>357.39</v>
      </c>
      <c r="I4847" s="5">
        <f>IFERROR(VLOOKUP(TrendSheetStgData[Population]&amp;TrendSheetStgData[Cost Basis]&amp;TrendSheetStgData[Period]&amp;TrendSheetStgData[Trend],TrendSheetPrdData[#All],9,FALSE),0)</f>
        <v>348.74</v>
      </c>
      <c r="J48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2.4803578597235698</v>
      </c>
      <c r="K4847" s="5">
        <f>VLOOKUP(TrendSheetStgData[Population]&amp;TrendSheetStgData[Trend],Threshold[#All],4,FALSE)</f>
        <v>10</v>
      </c>
      <c r="L4847" s="5">
        <f>VLOOKUP(TrendSheetStgData[Population]&amp;TrendSheetStgData[Trend],Threshold[#All],5,FALSE)</f>
        <v>5</v>
      </c>
      <c r="M48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8" spans="1:13" x14ac:dyDescent="0.25">
      <c r="A4848" t="s">
        <v>119</v>
      </c>
      <c r="B4848" t="s">
        <v>119</v>
      </c>
      <c r="C4848" t="s">
        <v>91</v>
      </c>
      <c r="D4848" s="1" t="s">
        <v>109</v>
      </c>
      <c r="E4848" t="s">
        <v>113</v>
      </c>
      <c r="F4848" t="s">
        <v>12</v>
      </c>
      <c r="G4848">
        <v>1</v>
      </c>
      <c r="H4848">
        <v>289.62</v>
      </c>
      <c r="I4848" s="5">
        <f>IFERROR(VLOOKUP(TrendSheetStgData[Population]&amp;TrendSheetStgData[Cost Basis]&amp;TrendSheetStgData[Period]&amp;TrendSheetStgData[Trend],TrendSheetPrdData[#All],9,FALSE),0)</f>
        <v>287.44</v>
      </c>
      <c r="J48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0.75841914834400459</v>
      </c>
      <c r="K4848" s="5">
        <f>VLOOKUP(TrendSheetStgData[Population]&amp;TrendSheetStgData[Trend],Threshold[#All],4,FALSE)</f>
        <v>10</v>
      </c>
      <c r="L4848" s="5">
        <f>VLOOKUP(TrendSheetStgData[Population]&amp;TrendSheetStgData[Trend],Threshold[#All],5,FALSE)</f>
        <v>5</v>
      </c>
      <c r="M48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49" spans="1:13" x14ac:dyDescent="0.25">
      <c r="A4849" t="s">
        <v>119</v>
      </c>
      <c r="B4849" t="s">
        <v>119</v>
      </c>
      <c r="C4849" t="s">
        <v>91</v>
      </c>
      <c r="D4849" s="1" t="s">
        <v>110</v>
      </c>
      <c r="E4849" t="s">
        <v>113</v>
      </c>
      <c r="F4849" t="s">
        <v>12</v>
      </c>
      <c r="G4849">
        <v>1</v>
      </c>
      <c r="H4849">
        <v>300.95</v>
      </c>
      <c r="I4849" s="5">
        <f>IFERROR(VLOOKUP(TrendSheetStgData[Population]&amp;TrendSheetStgData[Cost Basis]&amp;TrendSheetStgData[Period]&amp;TrendSheetStgData[Trend],TrendSheetPrdData[#All],9,FALSE),0)</f>
        <v>290.95</v>
      </c>
      <c r="J48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3.4370166695308471</v>
      </c>
      <c r="K4849" s="5">
        <f>VLOOKUP(TrendSheetStgData[Population]&amp;TrendSheetStgData[Trend],Threshold[#All],4,FALSE)</f>
        <v>10</v>
      </c>
      <c r="L4849" s="5">
        <f>VLOOKUP(TrendSheetStgData[Population]&amp;TrendSheetStgData[Trend],Threshold[#All],5,FALSE)</f>
        <v>5</v>
      </c>
      <c r="M48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50" spans="1:13" x14ac:dyDescent="0.25">
      <c r="A4850" t="s">
        <v>119</v>
      </c>
      <c r="B4850" t="s">
        <v>119</v>
      </c>
      <c r="C4850" t="s">
        <v>91</v>
      </c>
      <c r="D4850" s="1" t="s">
        <v>111</v>
      </c>
      <c r="E4850" t="s">
        <v>113</v>
      </c>
      <c r="F4850" t="s">
        <v>12</v>
      </c>
      <c r="G4850">
        <v>1</v>
      </c>
      <c r="H4850">
        <v>297.95999999999998</v>
      </c>
      <c r="I4850" s="5">
        <f>IFERROR(VLOOKUP(TrendSheetStgData[Population]&amp;TrendSheetStgData[Cost Basis]&amp;TrendSheetStgData[Period]&amp;TrendSheetStgData[Trend],TrendSheetPrdData[#All],9,FALSE),0)</f>
        <v>245.22</v>
      </c>
      <c r="J48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21.507218008319054</v>
      </c>
      <c r="K4850" s="5">
        <f>VLOOKUP(TrendSheetStgData[Population]&amp;TrendSheetStgData[Trend],Threshold[#All],4,FALSE)</f>
        <v>10</v>
      </c>
      <c r="L4850" s="5">
        <f>VLOOKUP(TrendSheetStgData[Population]&amp;TrendSheetStgData[Trend],Threshold[#All],5,FALSE)</f>
        <v>5</v>
      </c>
      <c r="M48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51" spans="1:13" x14ac:dyDescent="0.25">
      <c r="A4851" t="s">
        <v>119</v>
      </c>
      <c r="B4851" t="s">
        <v>119</v>
      </c>
      <c r="C4851" t="s">
        <v>91</v>
      </c>
      <c r="D4851" s="1" t="s">
        <v>112</v>
      </c>
      <c r="E4851" t="s">
        <v>113</v>
      </c>
      <c r="F4851" t="s">
        <v>12</v>
      </c>
      <c r="G4851">
        <v>1</v>
      </c>
      <c r="H4851">
        <v>228.64</v>
      </c>
      <c r="I4851" s="5">
        <f>IFERROR(VLOOKUP(TrendSheetStgData[Population]&amp;TrendSheetStgData[Cost Basis]&amp;TrendSheetStgData[Period]&amp;TrendSheetStgData[Trend],TrendSheetPrdData[#All],9,FALSE),0)</f>
        <v>56.55</v>
      </c>
      <c r="J48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304.31476569407602</v>
      </c>
      <c r="K4851" s="5">
        <f>VLOOKUP(TrendSheetStgData[Population]&amp;TrendSheetStgData[Trend],Threshold[#All],4,FALSE)</f>
        <v>10</v>
      </c>
      <c r="L4851" s="5">
        <f>VLOOKUP(TrendSheetStgData[Population]&amp;TrendSheetStgData[Trend],Threshold[#All],5,FALSE)</f>
        <v>5</v>
      </c>
      <c r="M48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52" spans="1:13" x14ac:dyDescent="0.25">
      <c r="A4852" t="s">
        <v>119</v>
      </c>
      <c r="B4852" t="s">
        <v>119</v>
      </c>
      <c r="C4852" t="s">
        <v>91</v>
      </c>
      <c r="D4852" s="1" t="s">
        <v>114</v>
      </c>
      <c r="E4852" t="s">
        <v>113</v>
      </c>
      <c r="F4852" t="s">
        <v>12</v>
      </c>
      <c r="G4852">
        <v>1</v>
      </c>
      <c r="H4852">
        <v>114.13</v>
      </c>
      <c r="I4852" s="5">
        <f>IFERROR(VLOOKUP(TrendSheetStgData[Population]&amp;TrendSheetStgData[Cost Basis]&amp;TrendSheetStgData[Period]&amp;TrendSheetStgData[Trend],TrendSheetPrdData[#All],9,FALSE),0)</f>
        <v>0</v>
      </c>
      <c r="J48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852" s="5">
        <f>VLOOKUP(TrendSheetStgData[Population]&amp;TrendSheetStgData[Trend],Threshold[#All],4,FALSE)</f>
        <v>10</v>
      </c>
      <c r="L4852" s="5">
        <f>VLOOKUP(TrendSheetStgData[Population]&amp;TrendSheetStgData[Trend],Threshold[#All],5,FALSE)</f>
        <v>5</v>
      </c>
      <c r="M48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53" spans="1:13" x14ac:dyDescent="0.25">
      <c r="A4853" t="s">
        <v>119</v>
      </c>
      <c r="B4853" t="s">
        <v>119</v>
      </c>
      <c r="C4853" t="s">
        <v>91</v>
      </c>
      <c r="D4853" s="1" t="s">
        <v>92</v>
      </c>
      <c r="E4853" t="s">
        <v>93</v>
      </c>
      <c r="F4853" t="s">
        <v>13</v>
      </c>
      <c r="G4853">
        <v>2</v>
      </c>
      <c r="H4853">
        <v>103.24</v>
      </c>
      <c r="I4853" s="5">
        <f>IFERROR(VLOOKUP(TrendSheetStgData[Population]&amp;TrendSheetStgData[Cost Basis]&amp;TrendSheetStgData[Period]&amp;TrendSheetStgData[Trend],TrendSheetPrdData[#All],9,FALSE),0)</f>
        <v>103.28</v>
      </c>
      <c r="J48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3.8729666924870496E-2</v>
      </c>
      <c r="K4853" s="5">
        <f>VLOOKUP(TrendSheetStgData[Population]&amp;TrendSheetStgData[Trend],Threshold[#All],4,FALSE)</f>
        <v>10</v>
      </c>
      <c r="L4853" s="5">
        <f>VLOOKUP(TrendSheetStgData[Population]&amp;TrendSheetStgData[Trend],Threshold[#All],5,FALSE)</f>
        <v>5</v>
      </c>
      <c r="M48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54" spans="1:13" x14ac:dyDescent="0.25">
      <c r="A4854" t="s">
        <v>119</v>
      </c>
      <c r="B4854" t="s">
        <v>119</v>
      </c>
      <c r="C4854" t="s">
        <v>91</v>
      </c>
      <c r="D4854" s="1" t="s">
        <v>94</v>
      </c>
      <c r="E4854" t="s">
        <v>93</v>
      </c>
      <c r="F4854" t="s">
        <v>13</v>
      </c>
      <c r="G4854">
        <v>2</v>
      </c>
      <c r="H4854">
        <v>108.57</v>
      </c>
      <c r="I4854" s="5">
        <f>IFERROR(VLOOKUP(TrendSheetStgData[Population]&amp;TrendSheetStgData[Cost Basis]&amp;TrendSheetStgData[Period]&amp;TrendSheetStgData[Trend],TrendSheetPrdData[#All],9,FALSE),0)</f>
        <v>108.6</v>
      </c>
      <c r="J48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2.762430939226624E-2</v>
      </c>
      <c r="K4854" s="5">
        <f>VLOOKUP(TrendSheetStgData[Population]&amp;TrendSheetStgData[Trend],Threshold[#All],4,FALSE)</f>
        <v>10</v>
      </c>
      <c r="L4854" s="5">
        <f>VLOOKUP(TrendSheetStgData[Population]&amp;TrendSheetStgData[Trend],Threshold[#All],5,FALSE)</f>
        <v>5</v>
      </c>
      <c r="M48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55" spans="1:13" x14ac:dyDescent="0.25">
      <c r="A4855" t="s">
        <v>119</v>
      </c>
      <c r="B4855" t="s">
        <v>119</v>
      </c>
      <c r="C4855" t="s">
        <v>91</v>
      </c>
      <c r="D4855" s="1" t="s">
        <v>95</v>
      </c>
      <c r="E4855" t="s">
        <v>93</v>
      </c>
      <c r="F4855" t="s">
        <v>13</v>
      </c>
      <c r="G4855">
        <v>2</v>
      </c>
      <c r="H4855">
        <v>99.85</v>
      </c>
      <c r="I4855" s="5">
        <f>IFERROR(VLOOKUP(TrendSheetStgData[Population]&amp;TrendSheetStgData[Cost Basis]&amp;TrendSheetStgData[Period]&amp;TrendSheetStgData[Trend],TrendSheetPrdData[#All],9,FALSE),0)</f>
        <v>99.89</v>
      </c>
      <c r="J48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4.0044048453304892E-2</v>
      </c>
      <c r="K4855" s="5">
        <f>VLOOKUP(TrendSheetStgData[Population]&amp;TrendSheetStgData[Trend],Threshold[#All],4,FALSE)</f>
        <v>10</v>
      </c>
      <c r="L4855" s="5">
        <f>VLOOKUP(TrendSheetStgData[Population]&amp;TrendSheetStgData[Trend],Threshold[#All],5,FALSE)</f>
        <v>5</v>
      </c>
      <c r="M48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56" spans="1:13" x14ac:dyDescent="0.25">
      <c r="A4856" t="s">
        <v>119</v>
      </c>
      <c r="B4856" t="s">
        <v>119</v>
      </c>
      <c r="C4856" t="s">
        <v>91</v>
      </c>
      <c r="D4856" s="1" t="s">
        <v>96</v>
      </c>
      <c r="E4856" t="s">
        <v>93</v>
      </c>
      <c r="F4856" t="s">
        <v>13</v>
      </c>
      <c r="G4856">
        <v>2</v>
      </c>
      <c r="H4856">
        <v>105.38</v>
      </c>
      <c r="I4856" s="5">
        <f>IFERROR(VLOOKUP(TrendSheetStgData[Population]&amp;TrendSheetStgData[Cost Basis]&amp;TrendSheetStgData[Period]&amp;TrendSheetStgData[Trend],TrendSheetPrdData[#All],9,FALSE),0)</f>
        <v>105.41</v>
      </c>
      <c r="J48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2.8460297884452271E-2</v>
      </c>
      <c r="K4856" s="5">
        <f>VLOOKUP(TrendSheetStgData[Population]&amp;TrendSheetStgData[Trend],Threshold[#All],4,FALSE)</f>
        <v>10</v>
      </c>
      <c r="L4856" s="5">
        <f>VLOOKUP(TrendSheetStgData[Population]&amp;TrendSheetStgData[Trend],Threshold[#All],5,FALSE)</f>
        <v>5</v>
      </c>
      <c r="M48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57" spans="1:13" x14ac:dyDescent="0.25">
      <c r="A4857" t="s">
        <v>119</v>
      </c>
      <c r="B4857" t="s">
        <v>119</v>
      </c>
      <c r="C4857" t="s">
        <v>91</v>
      </c>
      <c r="D4857" s="1" t="s">
        <v>97</v>
      </c>
      <c r="E4857" t="s">
        <v>93</v>
      </c>
      <c r="F4857" t="s">
        <v>13</v>
      </c>
      <c r="G4857">
        <v>2</v>
      </c>
      <c r="H4857">
        <v>90.09</v>
      </c>
      <c r="I4857" s="5">
        <f>IFERROR(VLOOKUP(TrendSheetStgData[Population]&amp;TrendSheetStgData[Cost Basis]&amp;TrendSheetStgData[Period]&amp;TrendSheetStgData[Trend],TrendSheetPrdData[#All],9,FALSE),0)</f>
        <v>90.12</v>
      </c>
      <c r="J48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3.328894806924227E-2</v>
      </c>
      <c r="K4857" s="5">
        <f>VLOOKUP(TrendSheetStgData[Population]&amp;TrendSheetStgData[Trend],Threshold[#All],4,FALSE)</f>
        <v>10</v>
      </c>
      <c r="L4857" s="5">
        <f>VLOOKUP(TrendSheetStgData[Population]&amp;TrendSheetStgData[Trend],Threshold[#All],5,FALSE)</f>
        <v>5</v>
      </c>
      <c r="M48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58" spans="1:13" x14ac:dyDescent="0.25">
      <c r="A4858" t="s">
        <v>119</v>
      </c>
      <c r="B4858" t="s">
        <v>119</v>
      </c>
      <c r="C4858" t="s">
        <v>91</v>
      </c>
      <c r="D4858" s="1" t="s">
        <v>98</v>
      </c>
      <c r="E4858" t="s">
        <v>93</v>
      </c>
      <c r="F4858" t="s">
        <v>13</v>
      </c>
      <c r="G4858">
        <v>2</v>
      </c>
      <c r="H4858">
        <v>100.43</v>
      </c>
      <c r="I4858" s="5">
        <f>IFERROR(VLOOKUP(TrendSheetStgData[Population]&amp;TrendSheetStgData[Cost Basis]&amp;TrendSheetStgData[Period]&amp;TrendSheetStgData[Trend],TrendSheetPrdData[#All],9,FALSE),0)</f>
        <v>100.46</v>
      </c>
      <c r="J48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2.9862631893277848E-2</v>
      </c>
      <c r="K4858" s="5">
        <f>VLOOKUP(TrendSheetStgData[Population]&amp;TrendSheetStgData[Trend],Threshold[#All],4,FALSE)</f>
        <v>10</v>
      </c>
      <c r="L4858" s="5">
        <f>VLOOKUP(TrendSheetStgData[Population]&amp;TrendSheetStgData[Trend],Threshold[#All],5,FALSE)</f>
        <v>5</v>
      </c>
      <c r="M48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59" spans="1:13" x14ac:dyDescent="0.25">
      <c r="A4859" t="s">
        <v>119</v>
      </c>
      <c r="B4859" t="s">
        <v>119</v>
      </c>
      <c r="C4859" t="s">
        <v>91</v>
      </c>
      <c r="D4859" s="1" t="s">
        <v>99</v>
      </c>
      <c r="E4859" t="s">
        <v>93</v>
      </c>
      <c r="F4859" t="s">
        <v>13</v>
      </c>
      <c r="G4859">
        <v>2</v>
      </c>
      <c r="H4859">
        <v>102.69</v>
      </c>
      <c r="I4859" s="5">
        <f>IFERROR(VLOOKUP(TrendSheetStgData[Population]&amp;TrendSheetStgData[Cost Basis]&amp;TrendSheetStgData[Period]&amp;TrendSheetStgData[Trend],TrendSheetPrdData[#All],9,FALSE),0)</f>
        <v>102.72</v>
      </c>
      <c r="J48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2.9205607476636624E-2</v>
      </c>
      <c r="K4859" s="5">
        <f>VLOOKUP(TrendSheetStgData[Population]&amp;TrendSheetStgData[Trend],Threshold[#All],4,FALSE)</f>
        <v>10</v>
      </c>
      <c r="L4859" s="5">
        <f>VLOOKUP(TrendSheetStgData[Population]&amp;TrendSheetStgData[Trend],Threshold[#All],5,FALSE)</f>
        <v>5</v>
      </c>
      <c r="M48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0" spans="1:13" x14ac:dyDescent="0.25">
      <c r="A4860" t="s">
        <v>119</v>
      </c>
      <c r="B4860" t="s">
        <v>119</v>
      </c>
      <c r="C4860" t="s">
        <v>91</v>
      </c>
      <c r="D4860" s="1" t="s">
        <v>100</v>
      </c>
      <c r="E4860" t="s">
        <v>93</v>
      </c>
      <c r="F4860" t="s">
        <v>13</v>
      </c>
      <c r="G4860">
        <v>2</v>
      </c>
      <c r="H4860">
        <v>111.07</v>
      </c>
      <c r="I4860" s="5">
        <f>IFERROR(VLOOKUP(TrendSheetStgData[Population]&amp;TrendSheetStgData[Cost Basis]&amp;TrendSheetStgData[Period]&amp;TrendSheetStgData[Trend],TrendSheetPrdData[#All],9,FALSE),0)</f>
        <v>111.1</v>
      </c>
      <c r="J48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2.7002700270028025E-2</v>
      </c>
      <c r="K4860" s="5">
        <f>VLOOKUP(TrendSheetStgData[Population]&amp;TrendSheetStgData[Trend],Threshold[#All],4,FALSE)</f>
        <v>10</v>
      </c>
      <c r="L4860" s="5">
        <f>VLOOKUP(TrendSheetStgData[Population]&amp;TrendSheetStgData[Trend],Threshold[#All],5,FALSE)</f>
        <v>5</v>
      </c>
      <c r="M48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1" spans="1:13" x14ac:dyDescent="0.25">
      <c r="A4861" t="s">
        <v>119</v>
      </c>
      <c r="B4861" t="s">
        <v>119</v>
      </c>
      <c r="C4861" t="s">
        <v>91</v>
      </c>
      <c r="D4861" s="1" t="s">
        <v>101</v>
      </c>
      <c r="E4861" t="s">
        <v>93</v>
      </c>
      <c r="F4861" t="s">
        <v>13</v>
      </c>
      <c r="G4861">
        <v>2</v>
      </c>
      <c r="H4861">
        <v>108.02</v>
      </c>
      <c r="I4861" s="5">
        <f>IFERROR(VLOOKUP(TrendSheetStgData[Population]&amp;TrendSheetStgData[Cost Basis]&amp;TrendSheetStgData[Period]&amp;TrendSheetStgData[Trend],TrendSheetPrdData[#All],9,FALSE),0)</f>
        <v>108.05</v>
      </c>
      <c r="J48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2.7764923646461024E-2</v>
      </c>
      <c r="K4861" s="5">
        <f>VLOOKUP(TrendSheetStgData[Population]&amp;TrendSheetStgData[Trend],Threshold[#All],4,FALSE)</f>
        <v>10</v>
      </c>
      <c r="L4861" s="5">
        <f>VLOOKUP(TrendSheetStgData[Population]&amp;TrendSheetStgData[Trend],Threshold[#All],5,FALSE)</f>
        <v>5</v>
      </c>
      <c r="M48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2" spans="1:13" x14ac:dyDescent="0.25">
      <c r="A4862" t="s">
        <v>119</v>
      </c>
      <c r="B4862" t="s">
        <v>119</v>
      </c>
      <c r="C4862" t="s">
        <v>91</v>
      </c>
      <c r="D4862" s="1" t="s">
        <v>102</v>
      </c>
      <c r="E4862" t="s">
        <v>93</v>
      </c>
      <c r="F4862" t="s">
        <v>13</v>
      </c>
      <c r="G4862">
        <v>2</v>
      </c>
      <c r="H4862">
        <v>119.65</v>
      </c>
      <c r="I4862" s="5">
        <f>IFERROR(VLOOKUP(TrendSheetStgData[Population]&amp;TrendSheetStgData[Cost Basis]&amp;TrendSheetStgData[Period]&amp;TrendSheetStgData[Trend],TrendSheetPrdData[#All],9,FALSE),0)</f>
        <v>119.69</v>
      </c>
      <c r="J48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3.3419667474301987E-2</v>
      </c>
      <c r="K4862" s="5">
        <f>VLOOKUP(TrendSheetStgData[Population]&amp;TrendSheetStgData[Trend],Threshold[#All],4,FALSE)</f>
        <v>10</v>
      </c>
      <c r="L4862" s="5">
        <f>VLOOKUP(TrendSheetStgData[Population]&amp;TrendSheetStgData[Trend],Threshold[#All],5,FALSE)</f>
        <v>5</v>
      </c>
      <c r="M48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3" spans="1:13" x14ac:dyDescent="0.25">
      <c r="A4863" t="s">
        <v>119</v>
      </c>
      <c r="B4863" t="s">
        <v>119</v>
      </c>
      <c r="C4863" t="s">
        <v>91</v>
      </c>
      <c r="D4863" s="1" t="s">
        <v>103</v>
      </c>
      <c r="E4863" t="s">
        <v>93</v>
      </c>
      <c r="F4863" t="s">
        <v>13</v>
      </c>
      <c r="G4863">
        <v>2</v>
      </c>
      <c r="H4863">
        <v>112.64</v>
      </c>
      <c r="I4863" s="5">
        <f>IFERROR(VLOOKUP(TrendSheetStgData[Population]&amp;TrendSheetStgData[Cost Basis]&amp;TrendSheetStgData[Period]&amp;TrendSheetStgData[Trend],TrendSheetPrdData[#All],9,FALSE),0)</f>
        <v>112.73</v>
      </c>
      <c r="J48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7.9836778142467313E-2</v>
      </c>
      <c r="K4863" s="5">
        <f>VLOOKUP(TrendSheetStgData[Population]&amp;TrendSheetStgData[Trend],Threshold[#All],4,FALSE)</f>
        <v>10</v>
      </c>
      <c r="L4863" s="5">
        <f>VLOOKUP(TrendSheetStgData[Population]&amp;TrendSheetStgData[Trend],Threshold[#All],5,FALSE)</f>
        <v>5</v>
      </c>
      <c r="M48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4" spans="1:13" x14ac:dyDescent="0.25">
      <c r="A4864" t="s">
        <v>119</v>
      </c>
      <c r="B4864" t="s">
        <v>119</v>
      </c>
      <c r="C4864" t="s">
        <v>91</v>
      </c>
      <c r="D4864" s="1" t="s">
        <v>104</v>
      </c>
      <c r="E4864" t="s">
        <v>93</v>
      </c>
      <c r="F4864" t="s">
        <v>13</v>
      </c>
      <c r="G4864">
        <v>2</v>
      </c>
      <c r="H4864">
        <v>113.61</v>
      </c>
      <c r="I4864" s="5">
        <f>IFERROR(VLOOKUP(TrendSheetStgData[Population]&amp;TrendSheetStgData[Cost Basis]&amp;TrendSheetStgData[Period]&amp;TrendSheetStgData[Trend],TrendSheetPrdData[#All],9,FALSE),0)</f>
        <v>113.55</v>
      </c>
      <c r="J48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5.2840158520477562E-2</v>
      </c>
      <c r="K4864" s="5">
        <f>VLOOKUP(TrendSheetStgData[Population]&amp;TrendSheetStgData[Trend],Threshold[#All],4,FALSE)</f>
        <v>10</v>
      </c>
      <c r="L4864" s="5">
        <f>VLOOKUP(TrendSheetStgData[Population]&amp;TrendSheetStgData[Trend],Threshold[#All],5,FALSE)</f>
        <v>5</v>
      </c>
      <c r="M48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5" spans="1:13" x14ac:dyDescent="0.25">
      <c r="A4865" t="s">
        <v>119</v>
      </c>
      <c r="B4865" t="s">
        <v>119</v>
      </c>
      <c r="C4865" t="s">
        <v>91</v>
      </c>
      <c r="D4865" s="1" t="s">
        <v>105</v>
      </c>
      <c r="E4865" t="s">
        <v>113</v>
      </c>
      <c r="F4865" t="s">
        <v>13</v>
      </c>
      <c r="G4865">
        <v>2</v>
      </c>
      <c r="H4865">
        <v>101.93</v>
      </c>
      <c r="I4865" s="5">
        <f>IFERROR(VLOOKUP(TrendSheetStgData[Population]&amp;TrendSheetStgData[Cost Basis]&amp;TrendSheetStgData[Period]&amp;TrendSheetStgData[Trend],TrendSheetPrdData[#All],9,FALSE),0)</f>
        <v>102.01</v>
      </c>
      <c r="J48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7.842368395255199E-2</v>
      </c>
      <c r="K4865" s="5">
        <f>VLOOKUP(TrendSheetStgData[Population]&amp;TrendSheetStgData[Trend],Threshold[#All],4,FALSE)</f>
        <v>10</v>
      </c>
      <c r="L4865" s="5">
        <f>VLOOKUP(TrendSheetStgData[Population]&amp;TrendSheetStgData[Trend],Threshold[#All],5,FALSE)</f>
        <v>5</v>
      </c>
      <c r="M48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6" spans="1:13" x14ac:dyDescent="0.25">
      <c r="A4866" t="s">
        <v>119</v>
      </c>
      <c r="B4866" t="s">
        <v>119</v>
      </c>
      <c r="C4866" t="s">
        <v>91</v>
      </c>
      <c r="D4866" s="1" t="s">
        <v>106</v>
      </c>
      <c r="E4866" t="s">
        <v>113</v>
      </c>
      <c r="F4866" t="s">
        <v>13</v>
      </c>
      <c r="G4866">
        <v>2</v>
      </c>
      <c r="H4866">
        <v>118.06</v>
      </c>
      <c r="I4866" s="5">
        <f>IFERROR(VLOOKUP(TrendSheetStgData[Population]&amp;TrendSheetStgData[Cost Basis]&amp;TrendSheetStgData[Period]&amp;TrendSheetStgData[Trend],TrendSheetPrdData[#All],9,FALSE),0)</f>
        <v>118.16</v>
      </c>
      <c r="J48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8.4631008801620111E-2</v>
      </c>
      <c r="K4866" s="5">
        <f>VLOOKUP(TrendSheetStgData[Population]&amp;TrendSheetStgData[Trend],Threshold[#All],4,FALSE)</f>
        <v>10</v>
      </c>
      <c r="L4866" s="5">
        <f>VLOOKUP(TrendSheetStgData[Population]&amp;TrendSheetStgData[Trend],Threshold[#All],5,FALSE)</f>
        <v>5</v>
      </c>
      <c r="M48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7" spans="1:13" x14ac:dyDescent="0.25">
      <c r="A4867" t="s">
        <v>119</v>
      </c>
      <c r="B4867" t="s">
        <v>119</v>
      </c>
      <c r="C4867" t="s">
        <v>91</v>
      </c>
      <c r="D4867" s="1" t="s">
        <v>107</v>
      </c>
      <c r="E4867" t="s">
        <v>113</v>
      </c>
      <c r="F4867" t="s">
        <v>13</v>
      </c>
      <c r="G4867">
        <v>2</v>
      </c>
      <c r="H4867">
        <v>120.47</v>
      </c>
      <c r="I4867" s="5">
        <f>IFERROR(VLOOKUP(TrendSheetStgData[Population]&amp;TrendSheetStgData[Cost Basis]&amp;TrendSheetStgData[Period]&amp;TrendSheetStgData[Trend],TrendSheetPrdData[#All],9,FALSE),0)</f>
        <v>120.82</v>
      </c>
      <c r="J48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0.28968713789107292</v>
      </c>
      <c r="K4867" s="5">
        <f>VLOOKUP(TrendSheetStgData[Population]&amp;TrendSheetStgData[Trend],Threshold[#All],4,FALSE)</f>
        <v>10</v>
      </c>
      <c r="L4867" s="5">
        <f>VLOOKUP(TrendSheetStgData[Population]&amp;TrendSheetStgData[Trend],Threshold[#All],5,FALSE)</f>
        <v>5</v>
      </c>
      <c r="M48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8" spans="1:13" x14ac:dyDescent="0.25">
      <c r="A4868" t="s">
        <v>119</v>
      </c>
      <c r="B4868" t="s">
        <v>119</v>
      </c>
      <c r="C4868" t="s">
        <v>91</v>
      </c>
      <c r="D4868" s="1" t="s">
        <v>108</v>
      </c>
      <c r="E4868" t="s">
        <v>113</v>
      </c>
      <c r="F4868" t="s">
        <v>13</v>
      </c>
      <c r="G4868">
        <v>2</v>
      </c>
      <c r="H4868">
        <v>134.44</v>
      </c>
      <c r="I4868" s="5">
        <f>IFERROR(VLOOKUP(TrendSheetStgData[Population]&amp;TrendSheetStgData[Cost Basis]&amp;TrendSheetStgData[Period]&amp;TrendSheetStgData[Trend],TrendSheetPrdData[#All],9,FALSE),0)</f>
        <v>134.34</v>
      </c>
      <c r="J48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7.4437993151700396E-2</v>
      </c>
      <c r="K4868" s="5">
        <f>VLOOKUP(TrendSheetStgData[Population]&amp;TrendSheetStgData[Trend],Threshold[#All],4,FALSE)</f>
        <v>10</v>
      </c>
      <c r="L4868" s="5">
        <f>VLOOKUP(TrendSheetStgData[Population]&amp;TrendSheetStgData[Trend],Threshold[#All],5,FALSE)</f>
        <v>5</v>
      </c>
      <c r="M48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69" spans="1:13" x14ac:dyDescent="0.25">
      <c r="A4869" t="s">
        <v>119</v>
      </c>
      <c r="B4869" t="s">
        <v>119</v>
      </c>
      <c r="C4869" t="s">
        <v>91</v>
      </c>
      <c r="D4869" s="1" t="s">
        <v>109</v>
      </c>
      <c r="E4869" t="s">
        <v>113</v>
      </c>
      <c r="F4869" t="s">
        <v>13</v>
      </c>
      <c r="G4869">
        <v>2</v>
      </c>
      <c r="H4869">
        <v>116.75</v>
      </c>
      <c r="I4869" s="5">
        <f>IFERROR(VLOOKUP(TrendSheetStgData[Population]&amp;TrendSheetStgData[Cost Basis]&amp;TrendSheetStgData[Period]&amp;TrendSheetStgData[Trend],TrendSheetPrdData[#All],9,FALSE),0)</f>
        <v>116.61</v>
      </c>
      <c r="J48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0.12005831403824763</v>
      </c>
      <c r="K4869" s="5">
        <f>VLOOKUP(TrendSheetStgData[Population]&amp;TrendSheetStgData[Trend],Threshold[#All],4,FALSE)</f>
        <v>10</v>
      </c>
      <c r="L4869" s="5">
        <f>VLOOKUP(TrendSheetStgData[Population]&amp;TrendSheetStgData[Trend],Threshold[#All],5,FALSE)</f>
        <v>5</v>
      </c>
      <c r="M48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0" spans="1:13" x14ac:dyDescent="0.25">
      <c r="A4870" t="s">
        <v>119</v>
      </c>
      <c r="B4870" t="s">
        <v>119</v>
      </c>
      <c r="C4870" t="s">
        <v>91</v>
      </c>
      <c r="D4870" s="1" t="s">
        <v>110</v>
      </c>
      <c r="E4870" t="s">
        <v>113</v>
      </c>
      <c r="F4870" t="s">
        <v>13</v>
      </c>
      <c r="G4870">
        <v>2</v>
      </c>
      <c r="H4870">
        <v>114.04</v>
      </c>
      <c r="I4870" s="5">
        <f>IFERROR(VLOOKUP(TrendSheetStgData[Population]&amp;TrendSheetStgData[Cost Basis]&amp;TrendSheetStgData[Period]&amp;TrendSheetStgData[Trend],TrendSheetPrdData[#All],9,FALSE),0)</f>
        <v>114.08</v>
      </c>
      <c r="J48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3.5063113604481104E-2</v>
      </c>
      <c r="K4870" s="5">
        <f>VLOOKUP(TrendSheetStgData[Population]&amp;TrendSheetStgData[Trend],Threshold[#All],4,FALSE)</f>
        <v>10</v>
      </c>
      <c r="L4870" s="5">
        <f>VLOOKUP(TrendSheetStgData[Population]&amp;TrendSheetStgData[Trend],Threshold[#All],5,FALSE)</f>
        <v>5</v>
      </c>
      <c r="M48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1" spans="1:13" x14ac:dyDescent="0.25">
      <c r="A4871" t="s">
        <v>119</v>
      </c>
      <c r="B4871" t="s">
        <v>119</v>
      </c>
      <c r="C4871" t="s">
        <v>91</v>
      </c>
      <c r="D4871" s="1" t="s">
        <v>111</v>
      </c>
      <c r="E4871" t="s">
        <v>113</v>
      </c>
      <c r="F4871" t="s">
        <v>13</v>
      </c>
      <c r="G4871">
        <v>2</v>
      </c>
      <c r="H4871">
        <v>121.48</v>
      </c>
      <c r="I4871" s="5">
        <f>IFERROR(VLOOKUP(TrendSheetStgData[Population]&amp;TrendSheetStgData[Cost Basis]&amp;TrendSheetStgData[Period]&amp;TrendSheetStgData[Trend],TrendSheetPrdData[#All],9,FALSE),0)</f>
        <v>122.03</v>
      </c>
      <c r="J48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0.45070884208800882</v>
      </c>
      <c r="K4871" s="5">
        <f>VLOOKUP(TrendSheetStgData[Population]&amp;TrendSheetStgData[Trend],Threshold[#All],4,FALSE)</f>
        <v>10</v>
      </c>
      <c r="L4871" s="5">
        <f>VLOOKUP(TrendSheetStgData[Population]&amp;TrendSheetStgData[Trend],Threshold[#All],5,FALSE)</f>
        <v>5</v>
      </c>
      <c r="M48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2" spans="1:13" x14ac:dyDescent="0.25">
      <c r="A4872" t="s">
        <v>119</v>
      </c>
      <c r="B4872" t="s">
        <v>119</v>
      </c>
      <c r="C4872" t="s">
        <v>91</v>
      </c>
      <c r="D4872" s="1" t="s">
        <v>112</v>
      </c>
      <c r="E4872" t="s">
        <v>113</v>
      </c>
      <c r="F4872" t="s">
        <v>13</v>
      </c>
      <c r="G4872">
        <v>2</v>
      </c>
      <c r="H4872">
        <v>110.27</v>
      </c>
      <c r="I4872" s="5">
        <f>IFERROR(VLOOKUP(TrendSheetStgData[Population]&amp;TrendSheetStgData[Cost Basis]&amp;TrendSheetStgData[Period]&amp;TrendSheetStgData[Trend],TrendSheetPrdData[#All],9,FALSE),0)</f>
        <v>110.65</v>
      </c>
      <c r="J48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0.34342521464076786</v>
      </c>
      <c r="K4872" s="5">
        <f>VLOOKUP(TrendSheetStgData[Population]&amp;TrendSheetStgData[Trend],Threshold[#All],4,FALSE)</f>
        <v>10</v>
      </c>
      <c r="L4872" s="5">
        <f>VLOOKUP(TrendSheetStgData[Population]&amp;TrendSheetStgData[Trend],Threshold[#All],5,FALSE)</f>
        <v>5</v>
      </c>
      <c r="M48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3" spans="1:13" x14ac:dyDescent="0.25">
      <c r="A4873" t="s">
        <v>119</v>
      </c>
      <c r="B4873" t="s">
        <v>119</v>
      </c>
      <c r="C4873" t="s">
        <v>91</v>
      </c>
      <c r="D4873" s="1" t="s">
        <v>114</v>
      </c>
      <c r="E4873" t="s">
        <v>113</v>
      </c>
      <c r="F4873" t="s">
        <v>13</v>
      </c>
      <c r="G4873">
        <v>2</v>
      </c>
      <c r="H4873">
        <v>122.56</v>
      </c>
      <c r="I4873" s="5">
        <f>IFERROR(VLOOKUP(TrendSheetStgData[Population]&amp;TrendSheetStgData[Cost Basis]&amp;TrendSheetStgData[Period]&amp;TrendSheetStgData[Trend],TrendSheetPrdData[#All],9,FALSE),0)</f>
        <v>0</v>
      </c>
      <c r="J48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873" s="5">
        <f>VLOOKUP(TrendSheetStgData[Population]&amp;TrendSheetStgData[Trend],Threshold[#All],4,FALSE)</f>
        <v>10</v>
      </c>
      <c r="L4873" s="5">
        <f>VLOOKUP(TrendSheetStgData[Population]&amp;TrendSheetStgData[Trend],Threshold[#All],5,FALSE)</f>
        <v>5</v>
      </c>
      <c r="M48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74" spans="1:13" x14ac:dyDescent="0.25">
      <c r="A4874" t="s">
        <v>119</v>
      </c>
      <c r="B4874" t="s">
        <v>119</v>
      </c>
      <c r="C4874" t="s">
        <v>91</v>
      </c>
      <c r="D4874" s="1" t="s">
        <v>92</v>
      </c>
      <c r="E4874" t="s">
        <v>93</v>
      </c>
      <c r="F4874" t="s">
        <v>14</v>
      </c>
      <c r="G4874">
        <v>3</v>
      </c>
      <c r="H4874">
        <v>545.73</v>
      </c>
      <c r="I4874" s="5">
        <f>IFERROR(VLOOKUP(TrendSheetStgData[Population]&amp;TrendSheetStgData[Cost Basis]&amp;TrendSheetStgData[Period]&amp;TrendSheetStgData[Trend],TrendSheetPrdData[#All],9,FALSE),0)</f>
        <v>545.91999999999996</v>
      </c>
      <c r="J48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3.4803634232111094E-2</v>
      </c>
      <c r="K4874" s="5">
        <f>VLOOKUP(TrendSheetStgData[Population]&amp;TrendSheetStgData[Trend],Threshold[#All],4,FALSE)</f>
        <v>10</v>
      </c>
      <c r="L4874" s="5">
        <f>VLOOKUP(TrendSheetStgData[Population]&amp;TrendSheetStgData[Trend],Threshold[#All],5,FALSE)</f>
        <v>5</v>
      </c>
      <c r="M48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5" spans="1:13" x14ac:dyDescent="0.25">
      <c r="A4875" t="s">
        <v>119</v>
      </c>
      <c r="B4875" t="s">
        <v>119</v>
      </c>
      <c r="C4875" t="s">
        <v>91</v>
      </c>
      <c r="D4875" s="1" t="s">
        <v>94</v>
      </c>
      <c r="E4875" t="s">
        <v>93</v>
      </c>
      <c r="F4875" t="s">
        <v>14</v>
      </c>
      <c r="G4875">
        <v>3</v>
      </c>
      <c r="H4875">
        <v>404.33</v>
      </c>
      <c r="I4875" s="5">
        <f>IFERROR(VLOOKUP(TrendSheetStgData[Population]&amp;TrendSheetStgData[Cost Basis]&amp;TrendSheetStgData[Period]&amp;TrendSheetStgData[Trend],TrendSheetPrdData[#All],9,FALSE),0)</f>
        <v>404.63</v>
      </c>
      <c r="J48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7.414180856585309E-2</v>
      </c>
      <c r="K4875" s="5">
        <f>VLOOKUP(TrendSheetStgData[Population]&amp;TrendSheetStgData[Trend],Threshold[#All],4,FALSE)</f>
        <v>10</v>
      </c>
      <c r="L4875" s="5">
        <f>VLOOKUP(TrendSheetStgData[Population]&amp;TrendSheetStgData[Trend],Threshold[#All],5,FALSE)</f>
        <v>5</v>
      </c>
      <c r="M48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6" spans="1:13" x14ac:dyDescent="0.25">
      <c r="A4876" t="s">
        <v>119</v>
      </c>
      <c r="B4876" t="s">
        <v>119</v>
      </c>
      <c r="C4876" t="s">
        <v>91</v>
      </c>
      <c r="D4876" s="1" t="s">
        <v>95</v>
      </c>
      <c r="E4876" t="s">
        <v>93</v>
      </c>
      <c r="F4876" t="s">
        <v>14</v>
      </c>
      <c r="G4876">
        <v>3</v>
      </c>
      <c r="H4876">
        <v>451.11</v>
      </c>
      <c r="I4876" s="5">
        <f>IFERROR(VLOOKUP(TrendSheetStgData[Population]&amp;TrendSheetStgData[Cost Basis]&amp;TrendSheetStgData[Period]&amp;TrendSheetStgData[Trend],TrendSheetPrdData[#All],9,FALSE),0)</f>
        <v>450.16</v>
      </c>
      <c r="J48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0.21103607606184216</v>
      </c>
      <c r="K4876" s="5">
        <f>VLOOKUP(TrendSheetStgData[Population]&amp;TrendSheetStgData[Trend],Threshold[#All],4,FALSE)</f>
        <v>10</v>
      </c>
      <c r="L4876" s="5">
        <f>VLOOKUP(TrendSheetStgData[Population]&amp;TrendSheetStgData[Trend],Threshold[#All],5,FALSE)</f>
        <v>5</v>
      </c>
      <c r="M48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7" spans="1:13" x14ac:dyDescent="0.25">
      <c r="A4877" t="s">
        <v>119</v>
      </c>
      <c r="B4877" t="s">
        <v>119</v>
      </c>
      <c r="C4877" t="s">
        <v>91</v>
      </c>
      <c r="D4877" s="1" t="s">
        <v>96</v>
      </c>
      <c r="E4877" t="s">
        <v>93</v>
      </c>
      <c r="F4877" t="s">
        <v>14</v>
      </c>
      <c r="G4877">
        <v>3</v>
      </c>
      <c r="H4877">
        <v>460.06</v>
      </c>
      <c r="I4877" s="5">
        <f>IFERROR(VLOOKUP(TrendSheetStgData[Population]&amp;TrendSheetStgData[Cost Basis]&amp;TrendSheetStgData[Period]&amp;TrendSheetStgData[Trend],TrendSheetPrdData[#All],9,FALSE),0)</f>
        <v>459.87</v>
      </c>
      <c r="J48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4.1316024093765134E-2</v>
      </c>
      <c r="K4877" s="5">
        <f>VLOOKUP(TrendSheetStgData[Population]&amp;TrendSheetStgData[Trend],Threshold[#All],4,FALSE)</f>
        <v>10</v>
      </c>
      <c r="L4877" s="5">
        <f>VLOOKUP(TrendSheetStgData[Population]&amp;TrendSheetStgData[Trend],Threshold[#All],5,FALSE)</f>
        <v>5</v>
      </c>
      <c r="M48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8" spans="1:13" x14ac:dyDescent="0.25">
      <c r="A4878" t="s">
        <v>119</v>
      </c>
      <c r="B4878" t="s">
        <v>119</v>
      </c>
      <c r="C4878" t="s">
        <v>91</v>
      </c>
      <c r="D4878" s="1" t="s">
        <v>97</v>
      </c>
      <c r="E4878" t="s">
        <v>93</v>
      </c>
      <c r="F4878" t="s">
        <v>14</v>
      </c>
      <c r="G4878">
        <v>3</v>
      </c>
      <c r="H4878">
        <v>457.25</v>
      </c>
      <c r="I4878" s="5">
        <f>IFERROR(VLOOKUP(TrendSheetStgData[Population]&amp;TrendSheetStgData[Cost Basis]&amp;TrendSheetStgData[Period]&amp;TrendSheetStgData[Trend],TrendSheetPrdData[#All],9,FALSE),0)</f>
        <v>456.91</v>
      </c>
      <c r="J48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7.4412904073006714E-2</v>
      </c>
      <c r="K4878" s="5">
        <f>VLOOKUP(TrendSheetStgData[Population]&amp;TrendSheetStgData[Trend],Threshold[#All],4,FALSE)</f>
        <v>10</v>
      </c>
      <c r="L4878" s="5">
        <f>VLOOKUP(TrendSheetStgData[Population]&amp;TrendSheetStgData[Trend],Threshold[#All],5,FALSE)</f>
        <v>5</v>
      </c>
      <c r="M48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79" spans="1:13" x14ac:dyDescent="0.25">
      <c r="A4879" t="s">
        <v>119</v>
      </c>
      <c r="B4879" t="s">
        <v>119</v>
      </c>
      <c r="C4879" t="s">
        <v>91</v>
      </c>
      <c r="D4879" s="1" t="s">
        <v>98</v>
      </c>
      <c r="E4879" t="s">
        <v>93</v>
      </c>
      <c r="F4879" t="s">
        <v>14</v>
      </c>
      <c r="G4879">
        <v>3</v>
      </c>
      <c r="H4879">
        <v>437.3</v>
      </c>
      <c r="I4879" s="5">
        <f>IFERROR(VLOOKUP(TrendSheetStgData[Population]&amp;TrendSheetStgData[Cost Basis]&amp;TrendSheetStgData[Period]&amp;TrendSheetStgData[Trend],TrendSheetPrdData[#All],9,FALSE),0)</f>
        <v>437.43</v>
      </c>
      <c r="J48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2.9719040760806403E-2</v>
      </c>
      <c r="K4879" s="5">
        <f>VLOOKUP(TrendSheetStgData[Population]&amp;TrendSheetStgData[Trend],Threshold[#All],4,FALSE)</f>
        <v>10</v>
      </c>
      <c r="L4879" s="5">
        <f>VLOOKUP(TrendSheetStgData[Population]&amp;TrendSheetStgData[Trend],Threshold[#All],5,FALSE)</f>
        <v>5</v>
      </c>
      <c r="M48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0" spans="1:13" x14ac:dyDescent="0.25">
      <c r="A4880" t="s">
        <v>119</v>
      </c>
      <c r="B4880" t="s">
        <v>119</v>
      </c>
      <c r="C4880" t="s">
        <v>91</v>
      </c>
      <c r="D4880" s="1" t="s">
        <v>99</v>
      </c>
      <c r="E4880" t="s">
        <v>93</v>
      </c>
      <c r="F4880" t="s">
        <v>14</v>
      </c>
      <c r="G4880">
        <v>3</v>
      </c>
      <c r="H4880">
        <v>502.22</v>
      </c>
      <c r="I4880" s="5">
        <f>IFERROR(VLOOKUP(TrendSheetStgData[Population]&amp;TrendSheetStgData[Cost Basis]&amp;TrendSheetStgData[Period]&amp;TrendSheetStgData[Trend],TrendSheetPrdData[#All],9,FALSE),0)</f>
        <v>502.37</v>
      </c>
      <c r="J48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2.9858470848175105E-2</v>
      </c>
      <c r="K4880" s="5">
        <f>VLOOKUP(TrendSheetStgData[Population]&amp;TrendSheetStgData[Trend],Threshold[#All],4,FALSE)</f>
        <v>10</v>
      </c>
      <c r="L4880" s="5">
        <f>VLOOKUP(TrendSheetStgData[Population]&amp;TrendSheetStgData[Trend],Threshold[#All],5,FALSE)</f>
        <v>5</v>
      </c>
      <c r="M48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1" spans="1:13" x14ac:dyDescent="0.25">
      <c r="A4881" t="s">
        <v>119</v>
      </c>
      <c r="B4881" t="s">
        <v>119</v>
      </c>
      <c r="C4881" t="s">
        <v>91</v>
      </c>
      <c r="D4881" s="1" t="s">
        <v>100</v>
      </c>
      <c r="E4881" t="s">
        <v>93</v>
      </c>
      <c r="F4881" t="s">
        <v>14</v>
      </c>
      <c r="G4881">
        <v>3</v>
      </c>
      <c r="H4881">
        <v>409.02</v>
      </c>
      <c r="I4881" s="5">
        <f>IFERROR(VLOOKUP(TrendSheetStgData[Population]&amp;TrendSheetStgData[Cost Basis]&amp;TrendSheetStgData[Period]&amp;TrendSheetStgData[Trend],TrendSheetPrdData[#All],9,FALSE),0)</f>
        <v>409.08</v>
      </c>
      <c r="J48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1.4667057788208241E-2</v>
      </c>
      <c r="K4881" s="5">
        <f>VLOOKUP(TrendSheetStgData[Population]&amp;TrendSheetStgData[Trend],Threshold[#All],4,FALSE)</f>
        <v>10</v>
      </c>
      <c r="L4881" s="5">
        <f>VLOOKUP(TrendSheetStgData[Population]&amp;TrendSheetStgData[Trend],Threshold[#All],5,FALSE)</f>
        <v>5</v>
      </c>
      <c r="M48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2" spans="1:13" x14ac:dyDescent="0.25">
      <c r="A4882" t="s">
        <v>119</v>
      </c>
      <c r="B4882" t="s">
        <v>119</v>
      </c>
      <c r="C4882" t="s">
        <v>91</v>
      </c>
      <c r="D4882" s="1" t="s">
        <v>101</v>
      </c>
      <c r="E4882" t="s">
        <v>93</v>
      </c>
      <c r="F4882" t="s">
        <v>14</v>
      </c>
      <c r="G4882">
        <v>3</v>
      </c>
      <c r="H4882">
        <v>427.12</v>
      </c>
      <c r="I4882" s="5">
        <f>IFERROR(VLOOKUP(TrendSheetStgData[Population]&amp;TrendSheetStgData[Cost Basis]&amp;TrendSheetStgData[Period]&amp;TrendSheetStgData[Trend],TrendSheetPrdData[#All],9,FALSE),0)</f>
        <v>427.55</v>
      </c>
      <c r="J48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0.10057303239387365</v>
      </c>
      <c r="K4882" s="5">
        <f>VLOOKUP(TrendSheetStgData[Population]&amp;TrendSheetStgData[Trend],Threshold[#All],4,FALSE)</f>
        <v>10</v>
      </c>
      <c r="L4882" s="5">
        <f>VLOOKUP(TrendSheetStgData[Population]&amp;TrendSheetStgData[Trend],Threshold[#All],5,FALSE)</f>
        <v>5</v>
      </c>
      <c r="M48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3" spans="1:13" x14ac:dyDescent="0.25">
      <c r="A4883" t="s">
        <v>119</v>
      </c>
      <c r="B4883" t="s">
        <v>119</v>
      </c>
      <c r="C4883" t="s">
        <v>91</v>
      </c>
      <c r="D4883" s="1" t="s">
        <v>102</v>
      </c>
      <c r="E4883" t="s">
        <v>93</v>
      </c>
      <c r="F4883" t="s">
        <v>14</v>
      </c>
      <c r="G4883">
        <v>3</v>
      </c>
      <c r="H4883">
        <v>459.21</v>
      </c>
      <c r="I4883" s="5">
        <f>IFERROR(VLOOKUP(TrendSheetStgData[Population]&amp;TrendSheetStgData[Cost Basis]&amp;TrendSheetStgData[Period]&amp;TrendSheetStgData[Trend],TrendSheetPrdData[#All],9,FALSE),0)</f>
        <v>458.53</v>
      </c>
      <c r="J48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0.14830000218088388</v>
      </c>
      <c r="K4883" s="5">
        <f>VLOOKUP(TrendSheetStgData[Population]&amp;TrendSheetStgData[Trend],Threshold[#All],4,FALSE)</f>
        <v>10</v>
      </c>
      <c r="L4883" s="5">
        <f>VLOOKUP(TrendSheetStgData[Population]&amp;TrendSheetStgData[Trend],Threshold[#All],5,FALSE)</f>
        <v>5</v>
      </c>
      <c r="M48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4" spans="1:13" x14ac:dyDescent="0.25">
      <c r="A4884" t="s">
        <v>119</v>
      </c>
      <c r="B4884" t="s">
        <v>119</v>
      </c>
      <c r="C4884" t="s">
        <v>91</v>
      </c>
      <c r="D4884" s="1" t="s">
        <v>103</v>
      </c>
      <c r="E4884" t="s">
        <v>93</v>
      </c>
      <c r="F4884" t="s">
        <v>14</v>
      </c>
      <c r="G4884">
        <v>3</v>
      </c>
      <c r="H4884">
        <v>392.45</v>
      </c>
      <c r="I4884" s="5">
        <f>IFERROR(VLOOKUP(TrendSheetStgData[Population]&amp;TrendSheetStgData[Cost Basis]&amp;TrendSheetStgData[Period]&amp;TrendSheetStgData[Trend],TrendSheetPrdData[#All],9,FALSE),0)</f>
        <v>391.91</v>
      </c>
      <c r="J48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0.13778673675077532</v>
      </c>
      <c r="K4884" s="5">
        <f>VLOOKUP(TrendSheetStgData[Population]&amp;TrendSheetStgData[Trend],Threshold[#All],4,FALSE)</f>
        <v>10</v>
      </c>
      <c r="L4884" s="5">
        <f>VLOOKUP(TrendSheetStgData[Population]&amp;TrendSheetStgData[Trend],Threshold[#All],5,FALSE)</f>
        <v>5</v>
      </c>
      <c r="M48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5" spans="1:13" x14ac:dyDescent="0.25">
      <c r="A4885" t="s">
        <v>119</v>
      </c>
      <c r="B4885" t="s">
        <v>119</v>
      </c>
      <c r="C4885" t="s">
        <v>91</v>
      </c>
      <c r="D4885" s="1" t="s">
        <v>104</v>
      </c>
      <c r="E4885" t="s">
        <v>93</v>
      </c>
      <c r="F4885" t="s">
        <v>14</v>
      </c>
      <c r="G4885">
        <v>3</v>
      </c>
      <c r="H4885">
        <v>440.64</v>
      </c>
      <c r="I4885" s="5">
        <f>IFERROR(VLOOKUP(TrendSheetStgData[Population]&amp;TrendSheetStgData[Cost Basis]&amp;TrendSheetStgData[Period]&amp;TrendSheetStgData[Trend],TrendSheetPrdData[#All],9,FALSE),0)</f>
        <v>440.34</v>
      </c>
      <c r="J48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6.8129172911843436E-2</v>
      </c>
      <c r="K4885" s="5">
        <f>VLOOKUP(TrendSheetStgData[Population]&amp;TrendSheetStgData[Trend],Threshold[#All],4,FALSE)</f>
        <v>10</v>
      </c>
      <c r="L4885" s="5">
        <f>VLOOKUP(TrendSheetStgData[Population]&amp;TrendSheetStgData[Trend],Threshold[#All],5,FALSE)</f>
        <v>5</v>
      </c>
      <c r="M48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6" spans="1:13" x14ac:dyDescent="0.25">
      <c r="A4886" t="s">
        <v>119</v>
      </c>
      <c r="B4886" t="s">
        <v>119</v>
      </c>
      <c r="C4886" t="s">
        <v>91</v>
      </c>
      <c r="D4886" s="1" t="s">
        <v>105</v>
      </c>
      <c r="E4886" t="s">
        <v>113</v>
      </c>
      <c r="F4886" t="s">
        <v>14</v>
      </c>
      <c r="G4886">
        <v>3</v>
      </c>
      <c r="H4886">
        <v>419.69</v>
      </c>
      <c r="I4886" s="5">
        <f>IFERROR(VLOOKUP(TrendSheetStgData[Population]&amp;TrendSheetStgData[Cost Basis]&amp;TrendSheetStgData[Period]&amp;TrendSheetStgData[Trend],TrendSheetPrdData[#All],9,FALSE),0)</f>
        <v>419.3</v>
      </c>
      <c r="J48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9.3012163129021302E-2</v>
      </c>
      <c r="K4886" s="5">
        <f>VLOOKUP(TrendSheetStgData[Population]&amp;TrendSheetStgData[Trend],Threshold[#All],4,FALSE)</f>
        <v>10</v>
      </c>
      <c r="L4886" s="5">
        <f>VLOOKUP(TrendSheetStgData[Population]&amp;TrendSheetStgData[Trend],Threshold[#All],5,FALSE)</f>
        <v>5</v>
      </c>
      <c r="M48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7" spans="1:13" x14ac:dyDescent="0.25">
      <c r="A4887" t="s">
        <v>119</v>
      </c>
      <c r="B4887" t="s">
        <v>119</v>
      </c>
      <c r="C4887" t="s">
        <v>91</v>
      </c>
      <c r="D4887" s="1" t="s">
        <v>106</v>
      </c>
      <c r="E4887" t="s">
        <v>113</v>
      </c>
      <c r="F4887" t="s">
        <v>14</v>
      </c>
      <c r="G4887">
        <v>3</v>
      </c>
      <c r="H4887">
        <v>413.83</v>
      </c>
      <c r="I4887" s="5">
        <f>IFERROR(VLOOKUP(TrendSheetStgData[Population]&amp;TrendSheetStgData[Cost Basis]&amp;TrendSheetStgData[Period]&amp;TrendSheetStgData[Trend],TrendSheetPrdData[#All],9,FALSE),0)</f>
        <v>414.23</v>
      </c>
      <c r="J48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9.6564710426582837E-2</v>
      </c>
      <c r="K4887" s="5">
        <f>VLOOKUP(TrendSheetStgData[Population]&amp;TrendSheetStgData[Trend],Threshold[#All],4,FALSE)</f>
        <v>10</v>
      </c>
      <c r="L4887" s="5">
        <f>VLOOKUP(TrendSheetStgData[Population]&amp;TrendSheetStgData[Trend],Threshold[#All],5,FALSE)</f>
        <v>5</v>
      </c>
      <c r="M48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8" spans="1:13" x14ac:dyDescent="0.25">
      <c r="A4888" t="s">
        <v>119</v>
      </c>
      <c r="B4888" t="s">
        <v>119</v>
      </c>
      <c r="C4888" t="s">
        <v>91</v>
      </c>
      <c r="D4888" s="1" t="s">
        <v>107</v>
      </c>
      <c r="E4888" t="s">
        <v>113</v>
      </c>
      <c r="F4888" t="s">
        <v>14</v>
      </c>
      <c r="G4888">
        <v>3</v>
      </c>
      <c r="H4888">
        <v>413.37</v>
      </c>
      <c r="I4888" s="5">
        <f>IFERROR(VLOOKUP(TrendSheetStgData[Population]&amp;TrendSheetStgData[Cost Basis]&amp;TrendSheetStgData[Period]&amp;TrendSheetStgData[Trend],TrendSheetPrdData[#All],9,FALSE),0)</f>
        <v>406.36</v>
      </c>
      <c r="J48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1.725071365291857</v>
      </c>
      <c r="K4888" s="5">
        <f>VLOOKUP(TrendSheetStgData[Population]&amp;TrendSheetStgData[Trend],Threshold[#All],4,FALSE)</f>
        <v>10</v>
      </c>
      <c r="L4888" s="5">
        <f>VLOOKUP(TrendSheetStgData[Population]&amp;TrendSheetStgData[Trend],Threshold[#All],5,FALSE)</f>
        <v>5</v>
      </c>
      <c r="M48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89" spans="1:13" x14ac:dyDescent="0.25">
      <c r="A4889" t="s">
        <v>119</v>
      </c>
      <c r="B4889" t="s">
        <v>119</v>
      </c>
      <c r="C4889" t="s">
        <v>91</v>
      </c>
      <c r="D4889" s="1" t="s">
        <v>108</v>
      </c>
      <c r="E4889" t="s">
        <v>113</v>
      </c>
      <c r="F4889" t="s">
        <v>14</v>
      </c>
      <c r="G4889">
        <v>3</v>
      </c>
      <c r="H4889">
        <v>491.83</v>
      </c>
      <c r="I4889" s="5">
        <f>IFERROR(VLOOKUP(TrendSheetStgData[Population]&amp;TrendSheetStgData[Cost Basis]&amp;TrendSheetStgData[Period]&amp;TrendSheetStgData[Trend],TrendSheetPrdData[#All],9,FALSE),0)</f>
        <v>483.08</v>
      </c>
      <c r="J48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1.8112941955783719</v>
      </c>
      <c r="K4889" s="5">
        <f>VLOOKUP(TrendSheetStgData[Population]&amp;TrendSheetStgData[Trend],Threshold[#All],4,FALSE)</f>
        <v>10</v>
      </c>
      <c r="L4889" s="5">
        <f>VLOOKUP(TrendSheetStgData[Population]&amp;TrendSheetStgData[Trend],Threshold[#All],5,FALSE)</f>
        <v>5</v>
      </c>
      <c r="M48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90" spans="1:13" x14ac:dyDescent="0.25">
      <c r="A4890" t="s">
        <v>119</v>
      </c>
      <c r="B4890" t="s">
        <v>119</v>
      </c>
      <c r="C4890" t="s">
        <v>91</v>
      </c>
      <c r="D4890" s="1" t="s">
        <v>109</v>
      </c>
      <c r="E4890" t="s">
        <v>113</v>
      </c>
      <c r="F4890" t="s">
        <v>14</v>
      </c>
      <c r="G4890">
        <v>3</v>
      </c>
      <c r="H4890">
        <v>406.37</v>
      </c>
      <c r="I4890" s="5">
        <f>IFERROR(VLOOKUP(TrendSheetStgData[Population]&amp;TrendSheetStgData[Cost Basis]&amp;TrendSheetStgData[Period]&amp;TrendSheetStgData[Trend],TrendSheetPrdData[#All],9,FALSE),0)</f>
        <v>404.05</v>
      </c>
      <c r="J48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0.57418636307387527</v>
      </c>
      <c r="K4890" s="5">
        <f>VLOOKUP(TrendSheetStgData[Population]&amp;TrendSheetStgData[Trend],Threshold[#All],4,FALSE)</f>
        <v>10</v>
      </c>
      <c r="L4890" s="5">
        <f>VLOOKUP(TrendSheetStgData[Population]&amp;TrendSheetStgData[Trend],Threshold[#All],5,FALSE)</f>
        <v>5</v>
      </c>
      <c r="M48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91" spans="1:13" x14ac:dyDescent="0.25">
      <c r="A4891" t="s">
        <v>119</v>
      </c>
      <c r="B4891" t="s">
        <v>119</v>
      </c>
      <c r="C4891" t="s">
        <v>91</v>
      </c>
      <c r="D4891" s="1" t="s">
        <v>110</v>
      </c>
      <c r="E4891" t="s">
        <v>113</v>
      </c>
      <c r="F4891" t="s">
        <v>14</v>
      </c>
      <c r="G4891">
        <v>3</v>
      </c>
      <c r="H4891">
        <v>414.99</v>
      </c>
      <c r="I4891" s="5">
        <f>IFERROR(VLOOKUP(TrendSheetStgData[Population]&amp;TrendSheetStgData[Cost Basis]&amp;TrendSheetStgData[Period]&amp;TrendSheetStgData[Trend],TrendSheetPrdData[#All],9,FALSE),0)</f>
        <v>405.03</v>
      </c>
      <c r="J48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2.4590771053996092</v>
      </c>
      <c r="K4891" s="5">
        <f>VLOOKUP(TrendSheetStgData[Population]&amp;TrendSheetStgData[Trend],Threshold[#All],4,FALSE)</f>
        <v>10</v>
      </c>
      <c r="L4891" s="5">
        <f>VLOOKUP(TrendSheetStgData[Population]&amp;TrendSheetStgData[Trend],Threshold[#All],5,FALSE)</f>
        <v>5</v>
      </c>
      <c r="M48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892" spans="1:13" x14ac:dyDescent="0.25">
      <c r="A4892" t="s">
        <v>119</v>
      </c>
      <c r="B4892" t="s">
        <v>119</v>
      </c>
      <c r="C4892" t="s">
        <v>91</v>
      </c>
      <c r="D4892" s="1" t="s">
        <v>111</v>
      </c>
      <c r="E4892" t="s">
        <v>113</v>
      </c>
      <c r="F4892" t="s">
        <v>14</v>
      </c>
      <c r="G4892">
        <v>3</v>
      </c>
      <c r="H4892">
        <v>419.44</v>
      </c>
      <c r="I4892" s="5">
        <f>IFERROR(VLOOKUP(TrendSheetStgData[Population]&amp;TrendSheetStgData[Cost Basis]&amp;TrendSheetStgData[Period]&amp;TrendSheetStgData[Trend],TrendSheetPrdData[#All],9,FALSE),0)</f>
        <v>367.25</v>
      </c>
      <c r="J48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14.211027910142954</v>
      </c>
      <c r="K4892" s="5">
        <f>VLOOKUP(TrendSheetStgData[Population]&amp;TrendSheetStgData[Trend],Threshold[#All],4,FALSE)</f>
        <v>10</v>
      </c>
      <c r="L4892" s="5">
        <f>VLOOKUP(TrendSheetStgData[Population]&amp;TrendSheetStgData[Trend],Threshold[#All],5,FALSE)</f>
        <v>5</v>
      </c>
      <c r="M48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93" spans="1:13" x14ac:dyDescent="0.25">
      <c r="A4893" t="s">
        <v>119</v>
      </c>
      <c r="B4893" t="s">
        <v>119</v>
      </c>
      <c r="C4893" t="s">
        <v>91</v>
      </c>
      <c r="D4893" s="1" t="s">
        <v>112</v>
      </c>
      <c r="E4893" t="s">
        <v>113</v>
      </c>
      <c r="F4893" t="s">
        <v>14</v>
      </c>
      <c r="G4893">
        <v>3</v>
      </c>
      <c r="H4893">
        <v>338.91</v>
      </c>
      <c r="I4893" s="5">
        <f>IFERROR(VLOOKUP(TrendSheetStgData[Population]&amp;TrendSheetStgData[Cost Basis]&amp;TrendSheetStgData[Period]&amp;TrendSheetStgData[Trend],TrendSheetPrdData[#All],9,FALSE),0)</f>
        <v>167.2</v>
      </c>
      <c r="J48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102.69736842105266</v>
      </c>
      <c r="K4893" s="5">
        <f>VLOOKUP(TrendSheetStgData[Population]&amp;TrendSheetStgData[Trend],Threshold[#All],4,FALSE)</f>
        <v>10</v>
      </c>
      <c r="L4893" s="5">
        <f>VLOOKUP(TrendSheetStgData[Population]&amp;TrendSheetStgData[Trend],Threshold[#All],5,FALSE)</f>
        <v>5</v>
      </c>
      <c r="M48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94" spans="1:13" x14ac:dyDescent="0.25">
      <c r="A4894" t="s">
        <v>119</v>
      </c>
      <c r="B4894" t="s">
        <v>119</v>
      </c>
      <c r="C4894" t="s">
        <v>91</v>
      </c>
      <c r="D4894" s="1" t="s">
        <v>114</v>
      </c>
      <c r="E4894" t="s">
        <v>113</v>
      </c>
      <c r="F4894" t="s">
        <v>14</v>
      </c>
      <c r="G4894">
        <v>3</v>
      </c>
      <c r="H4894">
        <v>236.69</v>
      </c>
      <c r="I4894" s="5">
        <f>IFERROR(VLOOKUP(TrendSheetStgData[Population]&amp;TrendSheetStgData[Cost Basis]&amp;TrendSheetStgData[Period]&amp;TrendSheetStgData[Trend],TrendSheetPrdData[#All],9,FALSE),0)</f>
        <v>0</v>
      </c>
      <c r="J48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894" s="5">
        <f>VLOOKUP(TrendSheetStgData[Population]&amp;TrendSheetStgData[Trend],Threshold[#All],4,FALSE)</f>
        <v>10</v>
      </c>
      <c r="L4894" s="5">
        <f>VLOOKUP(TrendSheetStgData[Population]&amp;TrendSheetStgData[Trend],Threshold[#All],5,FALSE)</f>
        <v>5</v>
      </c>
      <c r="M48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895" spans="1:13" x14ac:dyDescent="0.25">
      <c r="A4895" t="s">
        <v>119</v>
      </c>
      <c r="B4895" t="s">
        <v>119</v>
      </c>
      <c r="C4895" t="s">
        <v>91</v>
      </c>
      <c r="D4895" s="1" t="s">
        <v>92</v>
      </c>
      <c r="E4895" t="s">
        <v>93</v>
      </c>
      <c r="F4895" t="s">
        <v>15</v>
      </c>
      <c r="G4895">
        <v>4</v>
      </c>
      <c r="H4895">
        <v>0</v>
      </c>
      <c r="I4895" s="5">
        <f>IFERROR(VLOOKUP(TrendSheetStgData[Population]&amp;TrendSheetStgData[Cost Basis]&amp;TrendSheetStgData[Period]&amp;TrendSheetStgData[Trend],TrendSheetPrdData[#All],9,FALSE),0)</f>
        <v>0</v>
      </c>
      <c r="J48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95" s="5">
        <f>VLOOKUP(TrendSheetStgData[Population]&amp;TrendSheetStgData[Trend],Threshold[#All],4,FALSE)</f>
        <v>10</v>
      </c>
      <c r="L4895" s="5">
        <f>VLOOKUP(TrendSheetStgData[Population]&amp;TrendSheetStgData[Trend],Threshold[#All],5,FALSE)</f>
        <v>5</v>
      </c>
      <c r="M48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6" spans="1:13" x14ac:dyDescent="0.25">
      <c r="A4896" t="s">
        <v>119</v>
      </c>
      <c r="B4896" t="s">
        <v>119</v>
      </c>
      <c r="C4896" t="s">
        <v>91</v>
      </c>
      <c r="D4896" s="1" t="s">
        <v>94</v>
      </c>
      <c r="E4896" t="s">
        <v>93</v>
      </c>
      <c r="F4896" t="s">
        <v>15</v>
      </c>
      <c r="G4896">
        <v>4</v>
      </c>
      <c r="H4896">
        <v>0</v>
      </c>
      <c r="I4896" s="5">
        <f>IFERROR(VLOOKUP(TrendSheetStgData[Population]&amp;TrendSheetStgData[Cost Basis]&amp;TrendSheetStgData[Period]&amp;TrendSheetStgData[Trend],TrendSheetPrdData[#All],9,FALSE),0)</f>
        <v>0</v>
      </c>
      <c r="J48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96" s="5">
        <f>VLOOKUP(TrendSheetStgData[Population]&amp;TrendSheetStgData[Trend],Threshold[#All],4,FALSE)</f>
        <v>10</v>
      </c>
      <c r="L4896" s="5">
        <f>VLOOKUP(TrendSheetStgData[Population]&amp;TrendSheetStgData[Trend],Threshold[#All],5,FALSE)</f>
        <v>5</v>
      </c>
      <c r="M48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7" spans="1:13" x14ac:dyDescent="0.25">
      <c r="A4897" t="s">
        <v>119</v>
      </c>
      <c r="B4897" t="s">
        <v>119</v>
      </c>
      <c r="C4897" t="s">
        <v>91</v>
      </c>
      <c r="D4897" s="1" t="s">
        <v>95</v>
      </c>
      <c r="E4897" t="s">
        <v>93</v>
      </c>
      <c r="F4897" t="s">
        <v>15</v>
      </c>
      <c r="G4897">
        <v>4</v>
      </c>
      <c r="H4897">
        <v>0</v>
      </c>
      <c r="I4897" s="5">
        <f>IFERROR(VLOOKUP(TrendSheetStgData[Population]&amp;TrendSheetStgData[Cost Basis]&amp;TrendSheetStgData[Period]&amp;TrendSheetStgData[Trend],TrendSheetPrdData[#All],9,FALSE),0)</f>
        <v>0</v>
      </c>
      <c r="J48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97" s="5">
        <f>VLOOKUP(TrendSheetStgData[Population]&amp;TrendSheetStgData[Trend],Threshold[#All],4,FALSE)</f>
        <v>10</v>
      </c>
      <c r="L4897" s="5">
        <f>VLOOKUP(TrendSheetStgData[Population]&amp;TrendSheetStgData[Trend],Threshold[#All],5,FALSE)</f>
        <v>5</v>
      </c>
      <c r="M48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8" spans="1:13" x14ac:dyDescent="0.25">
      <c r="A4898" t="s">
        <v>119</v>
      </c>
      <c r="B4898" t="s">
        <v>119</v>
      </c>
      <c r="C4898" t="s">
        <v>91</v>
      </c>
      <c r="D4898" s="1" t="s">
        <v>96</v>
      </c>
      <c r="E4898" t="s">
        <v>93</v>
      </c>
      <c r="F4898" t="s">
        <v>15</v>
      </c>
      <c r="G4898">
        <v>4</v>
      </c>
      <c r="H4898">
        <v>0</v>
      </c>
      <c r="I4898" s="5">
        <f>IFERROR(VLOOKUP(TrendSheetStgData[Population]&amp;TrendSheetStgData[Cost Basis]&amp;TrendSheetStgData[Period]&amp;TrendSheetStgData[Trend],TrendSheetPrdData[#All],9,FALSE),0)</f>
        <v>0</v>
      </c>
      <c r="J48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98" s="5">
        <f>VLOOKUP(TrendSheetStgData[Population]&amp;TrendSheetStgData[Trend],Threshold[#All],4,FALSE)</f>
        <v>10</v>
      </c>
      <c r="L4898" s="5">
        <f>VLOOKUP(TrendSheetStgData[Population]&amp;TrendSheetStgData[Trend],Threshold[#All],5,FALSE)</f>
        <v>5</v>
      </c>
      <c r="M48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899" spans="1:13" x14ac:dyDescent="0.25">
      <c r="A4899" t="s">
        <v>119</v>
      </c>
      <c r="B4899" t="s">
        <v>119</v>
      </c>
      <c r="C4899" t="s">
        <v>91</v>
      </c>
      <c r="D4899" s="1" t="s">
        <v>97</v>
      </c>
      <c r="E4899" t="s">
        <v>93</v>
      </c>
      <c r="F4899" t="s">
        <v>15</v>
      </c>
      <c r="G4899">
        <v>4</v>
      </c>
      <c r="H4899">
        <v>36081.279999999999</v>
      </c>
      <c r="I4899" s="5">
        <f>IFERROR(VLOOKUP(TrendSheetStgData[Population]&amp;TrendSheetStgData[Cost Basis]&amp;TrendSheetStgData[Period]&amp;TrendSheetStgData[Trend],TrendSheetPrdData[#All],9,FALSE),0)</f>
        <v>36081.279999999999</v>
      </c>
      <c r="J48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899" s="5">
        <f>VLOOKUP(TrendSheetStgData[Population]&amp;TrendSheetStgData[Trend],Threshold[#All],4,FALSE)</f>
        <v>10</v>
      </c>
      <c r="L4899" s="5">
        <f>VLOOKUP(TrendSheetStgData[Population]&amp;TrendSheetStgData[Trend],Threshold[#All],5,FALSE)</f>
        <v>5</v>
      </c>
      <c r="M48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0" spans="1:13" x14ac:dyDescent="0.25">
      <c r="A4900" t="s">
        <v>119</v>
      </c>
      <c r="B4900" t="s">
        <v>119</v>
      </c>
      <c r="C4900" t="s">
        <v>91</v>
      </c>
      <c r="D4900" s="1" t="s">
        <v>98</v>
      </c>
      <c r="E4900" t="s">
        <v>93</v>
      </c>
      <c r="F4900" t="s">
        <v>15</v>
      </c>
      <c r="G4900">
        <v>4</v>
      </c>
      <c r="H4900">
        <v>0</v>
      </c>
      <c r="I4900" s="5">
        <f>IFERROR(VLOOKUP(TrendSheetStgData[Population]&amp;TrendSheetStgData[Cost Basis]&amp;TrendSheetStgData[Period]&amp;TrendSheetStgData[Trend],TrendSheetPrdData[#All],9,FALSE),0)</f>
        <v>0</v>
      </c>
      <c r="J49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0" s="5">
        <f>VLOOKUP(TrendSheetStgData[Population]&amp;TrendSheetStgData[Trend],Threshold[#All],4,FALSE)</f>
        <v>10</v>
      </c>
      <c r="L4900" s="5">
        <f>VLOOKUP(TrendSheetStgData[Population]&amp;TrendSheetStgData[Trend],Threshold[#All],5,FALSE)</f>
        <v>5</v>
      </c>
      <c r="M49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1" spans="1:13" x14ac:dyDescent="0.25">
      <c r="A4901" t="s">
        <v>119</v>
      </c>
      <c r="B4901" t="s">
        <v>119</v>
      </c>
      <c r="C4901" t="s">
        <v>91</v>
      </c>
      <c r="D4901" s="1" t="s">
        <v>99</v>
      </c>
      <c r="E4901" t="s">
        <v>93</v>
      </c>
      <c r="F4901" t="s">
        <v>15</v>
      </c>
      <c r="G4901">
        <v>4</v>
      </c>
      <c r="H4901">
        <v>0</v>
      </c>
      <c r="I4901" s="5">
        <f>IFERROR(VLOOKUP(TrendSheetStgData[Population]&amp;TrendSheetStgData[Cost Basis]&amp;TrendSheetStgData[Period]&amp;TrendSheetStgData[Trend],TrendSheetPrdData[#All],9,FALSE),0)</f>
        <v>0</v>
      </c>
      <c r="J49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1" s="5">
        <f>VLOOKUP(TrendSheetStgData[Population]&amp;TrendSheetStgData[Trend],Threshold[#All],4,FALSE)</f>
        <v>10</v>
      </c>
      <c r="L4901" s="5">
        <f>VLOOKUP(TrendSheetStgData[Population]&amp;TrendSheetStgData[Trend],Threshold[#All],5,FALSE)</f>
        <v>5</v>
      </c>
      <c r="M49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2" spans="1:13" x14ac:dyDescent="0.25">
      <c r="A4902" t="s">
        <v>119</v>
      </c>
      <c r="B4902" t="s">
        <v>119</v>
      </c>
      <c r="C4902" t="s">
        <v>91</v>
      </c>
      <c r="D4902" s="1" t="s">
        <v>100</v>
      </c>
      <c r="E4902" t="s">
        <v>93</v>
      </c>
      <c r="F4902" t="s">
        <v>15</v>
      </c>
      <c r="G4902">
        <v>4</v>
      </c>
      <c r="H4902">
        <v>0</v>
      </c>
      <c r="I4902" s="5">
        <f>IFERROR(VLOOKUP(TrendSheetStgData[Population]&amp;TrendSheetStgData[Cost Basis]&amp;TrendSheetStgData[Period]&amp;TrendSheetStgData[Trend],TrendSheetPrdData[#All],9,FALSE),0)</f>
        <v>0</v>
      </c>
      <c r="J49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2" s="5">
        <f>VLOOKUP(TrendSheetStgData[Population]&amp;TrendSheetStgData[Trend],Threshold[#All],4,FALSE)</f>
        <v>10</v>
      </c>
      <c r="L4902" s="5">
        <f>VLOOKUP(TrendSheetStgData[Population]&amp;TrendSheetStgData[Trend],Threshold[#All],5,FALSE)</f>
        <v>5</v>
      </c>
      <c r="M49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3" spans="1:13" x14ac:dyDescent="0.25">
      <c r="A4903" t="s">
        <v>119</v>
      </c>
      <c r="B4903" t="s">
        <v>119</v>
      </c>
      <c r="C4903" t="s">
        <v>91</v>
      </c>
      <c r="D4903" s="1" t="s">
        <v>101</v>
      </c>
      <c r="E4903" t="s">
        <v>93</v>
      </c>
      <c r="F4903" t="s">
        <v>15</v>
      </c>
      <c r="G4903">
        <v>4</v>
      </c>
      <c r="H4903">
        <v>0</v>
      </c>
      <c r="I4903" s="5">
        <f>IFERROR(VLOOKUP(TrendSheetStgData[Population]&amp;TrendSheetStgData[Cost Basis]&amp;TrendSheetStgData[Period]&amp;TrendSheetStgData[Trend],TrendSheetPrdData[#All],9,FALSE),0)</f>
        <v>0</v>
      </c>
      <c r="J49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3" s="5">
        <f>VLOOKUP(TrendSheetStgData[Population]&amp;TrendSheetStgData[Trend],Threshold[#All],4,FALSE)</f>
        <v>10</v>
      </c>
      <c r="L4903" s="5">
        <f>VLOOKUP(TrendSheetStgData[Population]&amp;TrendSheetStgData[Trend],Threshold[#All],5,FALSE)</f>
        <v>5</v>
      </c>
      <c r="M49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4" spans="1:13" x14ac:dyDescent="0.25">
      <c r="A4904" t="s">
        <v>119</v>
      </c>
      <c r="B4904" t="s">
        <v>119</v>
      </c>
      <c r="C4904" t="s">
        <v>91</v>
      </c>
      <c r="D4904" s="1" t="s">
        <v>102</v>
      </c>
      <c r="E4904" t="s">
        <v>93</v>
      </c>
      <c r="F4904" t="s">
        <v>15</v>
      </c>
      <c r="G4904">
        <v>4</v>
      </c>
      <c r="H4904">
        <v>14400</v>
      </c>
      <c r="I4904" s="5">
        <f>IFERROR(VLOOKUP(TrendSheetStgData[Population]&amp;TrendSheetStgData[Cost Basis]&amp;TrendSheetStgData[Period]&amp;TrendSheetStgData[Trend],TrendSheetPrdData[#All],9,FALSE),0)</f>
        <v>14400</v>
      </c>
      <c r="J49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4" s="5">
        <f>VLOOKUP(TrendSheetStgData[Population]&amp;TrendSheetStgData[Trend],Threshold[#All],4,FALSE)</f>
        <v>10</v>
      </c>
      <c r="L4904" s="5">
        <f>VLOOKUP(TrendSheetStgData[Population]&amp;TrendSheetStgData[Trend],Threshold[#All],5,FALSE)</f>
        <v>5</v>
      </c>
      <c r="M49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5" spans="1:13" x14ac:dyDescent="0.25">
      <c r="A4905" t="s">
        <v>119</v>
      </c>
      <c r="B4905" t="s">
        <v>119</v>
      </c>
      <c r="C4905" t="s">
        <v>91</v>
      </c>
      <c r="D4905" s="1" t="s">
        <v>103</v>
      </c>
      <c r="E4905" t="s">
        <v>93</v>
      </c>
      <c r="F4905" t="s">
        <v>15</v>
      </c>
      <c r="G4905">
        <v>4</v>
      </c>
      <c r="H4905">
        <v>9919</v>
      </c>
      <c r="I4905" s="5">
        <f>IFERROR(VLOOKUP(TrendSheetStgData[Population]&amp;TrendSheetStgData[Cost Basis]&amp;TrendSheetStgData[Period]&amp;TrendSheetStgData[Trend],TrendSheetPrdData[#All],9,FALSE),0)</f>
        <v>9919</v>
      </c>
      <c r="J49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5" s="5">
        <f>VLOOKUP(TrendSheetStgData[Population]&amp;TrendSheetStgData[Trend],Threshold[#All],4,FALSE)</f>
        <v>10</v>
      </c>
      <c r="L4905" s="5">
        <f>VLOOKUP(TrendSheetStgData[Population]&amp;TrendSheetStgData[Trend],Threshold[#All],5,FALSE)</f>
        <v>5</v>
      </c>
      <c r="M49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6" spans="1:13" x14ac:dyDescent="0.25">
      <c r="A4906" t="s">
        <v>119</v>
      </c>
      <c r="B4906" t="s">
        <v>119</v>
      </c>
      <c r="C4906" t="s">
        <v>91</v>
      </c>
      <c r="D4906" s="1" t="s">
        <v>104</v>
      </c>
      <c r="E4906" t="s">
        <v>93</v>
      </c>
      <c r="F4906" t="s">
        <v>15</v>
      </c>
      <c r="G4906">
        <v>4</v>
      </c>
      <c r="H4906">
        <v>110531.34</v>
      </c>
      <c r="I4906" s="5">
        <f>IFERROR(VLOOKUP(TrendSheetStgData[Population]&amp;TrendSheetStgData[Cost Basis]&amp;TrendSheetStgData[Period]&amp;TrendSheetStgData[Trend],TrendSheetPrdData[#All],9,FALSE),0)</f>
        <v>110531.34</v>
      </c>
      <c r="J49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6" s="5">
        <f>VLOOKUP(TrendSheetStgData[Population]&amp;TrendSheetStgData[Trend],Threshold[#All],4,FALSE)</f>
        <v>10</v>
      </c>
      <c r="L4906" s="5">
        <f>VLOOKUP(TrendSheetStgData[Population]&amp;TrendSheetStgData[Trend],Threshold[#All],5,FALSE)</f>
        <v>5</v>
      </c>
      <c r="M49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7" spans="1:13" x14ac:dyDescent="0.25">
      <c r="A4907" t="s">
        <v>119</v>
      </c>
      <c r="B4907" t="s">
        <v>119</v>
      </c>
      <c r="C4907" t="s">
        <v>91</v>
      </c>
      <c r="D4907" s="1" t="s">
        <v>105</v>
      </c>
      <c r="E4907" t="s">
        <v>113</v>
      </c>
      <c r="F4907" t="s">
        <v>15</v>
      </c>
      <c r="G4907">
        <v>4</v>
      </c>
      <c r="H4907">
        <v>12509.05</v>
      </c>
      <c r="I4907" s="5">
        <f>IFERROR(VLOOKUP(TrendSheetStgData[Population]&amp;TrendSheetStgData[Cost Basis]&amp;TrendSheetStgData[Period]&amp;TrendSheetStgData[Trend],TrendSheetPrdData[#All],9,FALSE),0)</f>
        <v>12509.05</v>
      </c>
      <c r="J49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7" s="5">
        <f>VLOOKUP(TrendSheetStgData[Population]&amp;TrendSheetStgData[Trend],Threshold[#All],4,FALSE)</f>
        <v>10</v>
      </c>
      <c r="L4907" s="5">
        <f>VLOOKUP(TrendSheetStgData[Population]&amp;TrendSheetStgData[Trend],Threshold[#All],5,FALSE)</f>
        <v>5</v>
      </c>
      <c r="M49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8" spans="1:13" x14ac:dyDescent="0.25">
      <c r="A4908" t="s">
        <v>119</v>
      </c>
      <c r="B4908" t="s">
        <v>119</v>
      </c>
      <c r="C4908" t="s">
        <v>91</v>
      </c>
      <c r="D4908" s="1" t="s">
        <v>106</v>
      </c>
      <c r="E4908" t="s">
        <v>113</v>
      </c>
      <c r="F4908" t="s">
        <v>15</v>
      </c>
      <c r="G4908">
        <v>4</v>
      </c>
      <c r="H4908">
        <v>7875</v>
      </c>
      <c r="I4908" s="5">
        <f>IFERROR(VLOOKUP(TrendSheetStgData[Population]&amp;TrendSheetStgData[Cost Basis]&amp;TrendSheetStgData[Period]&amp;TrendSheetStgData[Trend],TrendSheetPrdData[#All],9,FALSE),0)</f>
        <v>7875</v>
      </c>
      <c r="J49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8" s="5">
        <f>VLOOKUP(TrendSheetStgData[Population]&amp;TrendSheetStgData[Trend],Threshold[#All],4,FALSE)</f>
        <v>10</v>
      </c>
      <c r="L4908" s="5">
        <f>VLOOKUP(TrendSheetStgData[Population]&amp;TrendSheetStgData[Trend],Threshold[#All],5,FALSE)</f>
        <v>5</v>
      </c>
      <c r="M49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09" spans="1:13" x14ac:dyDescent="0.25">
      <c r="A4909" t="s">
        <v>119</v>
      </c>
      <c r="B4909" t="s">
        <v>119</v>
      </c>
      <c r="C4909" t="s">
        <v>91</v>
      </c>
      <c r="D4909" s="1" t="s">
        <v>107</v>
      </c>
      <c r="E4909" t="s">
        <v>113</v>
      </c>
      <c r="F4909" t="s">
        <v>15</v>
      </c>
      <c r="G4909">
        <v>4</v>
      </c>
      <c r="H4909">
        <v>750</v>
      </c>
      <c r="I4909" s="5">
        <f>IFERROR(VLOOKUP(TrendSheetStgData[Population]&amp;TrendSheetStgData[Cost Basis]&amp;TrendSheetStgData[Period]&amp;TrendSheetStgData[Trend],TrendSheetPrdData[#All],9,FALSE),0)</f>
        <v>750</v>
      </c>
      <c r="J49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09" s="5">
        <f>VLOOKUP(TrendSheetStgData[Population]&amp;TrendSheetStgData[Trend],Threshold[#All],4,FALSE)</f>
        <v>10</v>
      </c>
      <c r="L4909" s="5">
        <f>VLOOKUP(TrendSheetStgData[Population]&amp;TrendSheetStgData[Trend],Threshold[#All],5,FALSE)</f>
        <v>5</v>
      </c>
      <c r="M49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0" spans="1:13" x14ac:dyDescent="0.25">
      <c r="A4910" t="s">
        <v>119</v>
      </c>
      <c r="B4910" t="s">
        <v>119</v>
      </c>
      <c r="C4910" t="s">
        <v>91</v>
      </c>
      <c r="D4910" s="1" t="s">
        <v>108</v>
      </c>
      <c r="E4910" t="s">
        <v>113</v>
      </c>
      <c r="F4910" t="s">
        <v>15</v>
      </c>
      <c r="G4910">
        <v>4</v>
      </c>
      <c r="H4910">
        <v>5303.67</v>
      </c>
      <c r="I4910" s="5">
        <f>IFERROR(VLOOKUP(TrendSheetStgData[Population]&amp;TrendSheetStgData[Cost Basis]&amp;TrendSheetStgData[Period]&amp;TrendSheetStgData[Trend],TrendSheetPrdData[#All],9,FALSE),0)</f>
        <v>5303.67</v>
      </c>
      <c r="J49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0" s="5">
        <f>VLOOKUP(TrendSheetStgData[Population]&amp;TrendSheetStgData[Trend],Threshold[#All],4,FALSE)</f>
        <v>10</v>
      </c>
      <c r="L4910" s="5">
        <f>VLOOKUP(TrendSheetStgData[Population]&amp;TrendSheetStgData[Trend],Threshold[#All],5,FALSE)</f>
        <v>5</v>
      </c>
      <c r="M49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1" spans="1:13" x14ac:dyDescent="0.25">
      <c r="A4911" t="s">
        <v>119</v>
      </c>
      <c r="B4911" t="s">
        <v>119</v>
      </c>
      <c r="C4911" t="s">
        <v>91</v>
      </c>
      <c r="D4911" s="1" t="s">
        <v>109</v>
      </c>
      <c r="E4911" t="s">
        <v>113</v>
      </c>
      <c r="F4911" t="s">
        <v>15</v>
      </c>
      <c r="G4911">
        <v>4</v>
      </c>
      <c r="H4911">
        <v>0</v>
      </c>
      <c r="I4911" s="5">
        <f>IFERROR(VLOOKUP(TrendSheetStgData[Population]&amp;TrendSheetStgData[Cost Basis]&amp;TrendSheetStgData[Period]&amp;TrendSheetStgData[Trend],TrendSheetPrdData[#All],9,FALSE),0)</f>
        <v>0</v>
      </c>
      <c r="J49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1" s="5">
        <f>VLOOKUP(TrendSheetStgData[Population]&amp;TrendSheetStgData[Trend],Threshold[#All],4,FALSE)</f>
        <v>10</v>
      </c>
      <c r="L4911" s="5">
        <f>VLOOKUP(TrendSheetStgData[Population]&amp;TrendSheetStgData[Trend],Threshold[#All],5,FALSE)</f>
        <v>5</v>
      </c>
      <c r="M49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2" spans="1:13" x14ac:dyDescent="0.25">
      <c r="A4912" t="s">
        <v>119</v>
      </c>
      <c r="B4912" t="s">
        <v>119</v>
      </c>
      <c r="C4912" t="s">
        <v>91</v>
      </c>
      <c r="D4912" s="1" t="s">
        <v>110</v>
      </c>
      <c r="E4912" t="s">
        <v>113</v>
      </c>
      <c r="F4912" t="s">
        <v>15</v>
      </c>
      <c r="G4912">
        <v>4</v>
      </c>
      <c r="H4912">
        <v>6871.68</v>
      </c>
      <c r="I4912" s="5">
        <f>IFERROR(VLOOKUP(TrendSheetStgData[Population]&amp;TrendSheetStgData[Cost Basis]&amp;TrendSheetStgData[Period]&amp;TrendSheetStgData[Trend],TrendSheetPrdData[#All],9,FALSE),0)</f>
        <v>6871.68</v>
      </c>
      <c r="J49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2" s="5">
        <f>VLOOKUP(TrendSheetStgData[Population]&amp;TrendSheetStgData[Trend],Threshold[#All],4,FALSE)</f>
        <v>10</v>
      </c>
      <c r="L4912" s="5">
        <f>VLOOKUP(TrendSheetStgData[Population]&amp;TrendSheetStgData[Trend],Threshold[#All],5,FALSE)</f>
        <v>5</v>
      </c>
      <c r="M49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3" spans="1:13" x14ac:dyDescent="0.25">
      <c r="A4913" t="s">
        <v>119</v>
      </c>
      <c r="B4913" t="s">
        <v>119</v>
      </c>
      <c r="C4913" t="s">
        <v>91</v>
      </c>
      <c r="D4913" s="1" t="s">
        <v>111</v>
      </c>
      <c r="E4913" t="s">
        <v>113</v>
      </c>
      <c r="F4913" t="s">
        <v>15</v>
      </c>
      <c r="G4913">
        <v>4</v>
      </c>
      <c r="H4913">
        <v>0</v>
      </c>
      <c r="I4913" s="5">
        <f>IFERROR(VLOOKUP(TrendSheetStgData[Population]&amp;TrendSheetStgData[Cost Basis]&amp;TrendSheetStgData[Period]&amp;TrendSheetStgData[Trend],TrendSheetPrdData[#All],9,FALSE),0)</f>
        <v>0</v>
      </c>
      <c r="J49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3" s="5">
        <f>VLOOKUP(TrendSheetStgData[Population]&amp;TrendSheetStgData[Trend],Threshold[#All],4,FALSE)</f>
        <v>10</v>
      </c>
      <c r="L4913" s="5">
        <f>VLOOKUP(TrendSheetStgData[Population]&amp;TrendSheetStgData[Trend],Threshold[#All],5,FALSE)</f>
        <v>5</v>
      </c>
      <c r="M49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4" spans="1:13" x14ac:dyDescent="0.25">
      <c r="A4914" t="s">
        <v>119</v>
      </c>
      <c r="B4914" t="s">
        <v>119</v>
      </c>
      <c r="C4914" t="s">
        <v>91</v>
      </c>
      <c r="D4914" s="1" t="s">
        <v>112</v>
      </c>
      <c r="E4914" t="s">
        <v>113</v>
      </c>
      <c r="F4914" t="s">
        <v>15</v>
      </c>
      <c r="G4914">
        <v>4</v>
      </c>
      <c r="H4914">
        <v>0</v>
      </c>
      <c r="I4914" s="5">
        <f>IFERROR(VLOOKUP(TrendSheetStgData[Population]&amp;TrendSheetStgData[Cost Basis]&amp;TrendSheetStgData[Period]&amp;TrendSheetStgData[Trend],TrendSheetPrdData[#All],9,FALSE),0)</f>
        <v>0</v>
      </c>
      <c r="J49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4" s="5">
        <f>VLOOKUP(TrendSheetStgData[Population]&amp;TrendSheetStgData[Trend],Threshold[#All],4,FALSE)</f>
        <v>10</v>
      </c>
      <c r="L4914" s="5">
        <f>VLOOKUP(TrendSheetStgData[Population]&amp;TrendSheetStgData[Trend],Threshold[#All],5,FALSE)</f>
        <v>5</v>
      </c>
      <c r="M49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5" spans="1:13" x14ac:dyDescent="0.25">
      <c r="A4915" t="s">
        <v>119</v>
      </c>
      <c r="B4915" t="s">
        <v>119</v>
      </c>
      <c r="C4915" t="s">
        <v>91</v>
      </c>
      <c r="D4915" s="1" t="s">
        <v>114</v>
      </c>
      <c r="E4915" t="s">
        <v>113</v>
      </c>
      <c r="F4915" t="s">
        <v>15</v>
      </c>
      <c r="G4915">
        <v>4</v>
      </c>
      <c r="H4915">
        <v>0</v>
      </c>
      <c r="I4915" s="5">
        <f>IFERROR(VLOOKUP(TrendSheetStgData[Population]&amp;TrendSheetStgData[Cost Basis]&amp;TrendSheetStgData[Period]&amp;TrendSheetStgData[Trend],TrendSheetPrdData[#All],9,FALSE),0)</f>
        <v>0</v>
      </c>
      <c r="J49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5" s="5">
        <f>VLOOKUP(TrendSheetStgData[Population]&amp;TrendSheetStgData[Trend],Threshold[#All],4,FALSE)</f>
        <v>10</v>
      </c>
      <c r="L4915" s="5">
        <f>VLOOKUP(TrendSheetStgData[Population]&amp;TrendSheetStgData[Trend],Threshold[#All],5,FALSE)</f>
        <v>5</v>
      </c>
      <c r="M49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6" spans="1:13" x14ac:dyDescent="0.25">
      <c r="A4916" t="s">
        <v>119</v>
      </c>
      <c r="B4916" t="s">
        <v>119</v>
      </c>
      <c r="C4916" t="s">
        <v>91</v>
      </c>
      <c r="D4916" s="1" t="s">
        <v>92</v>
      </c>
      <c r="E4916" t="s">
        <v>93</v>
      </c>
      <c r="F4916" t="s">
        <v>16</v>
      </c>
      <c r="G4916">
        <v>5</v>
      </c>
      <c r="H4916">
        <v>0</v>
      </c>
      <c r="I4916" s="5">
        <f>IFERROR(VLOOKUP(TrendSheetStgData[Population]&amp;TrendSheetStgData[Cost Basis]&amp;TrendSheetStgData[Period]&amp;TrendSheetStgData[Trend],TrendSheetPrdData[#All],9,FALSE),0)</f>
        <v>0</v>
      </c>
      <c r="J49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6" s="5">
        <f>VLOOKUP(TrendSheetStgData[Population]&amp;TrendSheetStgData[Trend],Threshold[#All],4,FALSE)</f>
        <v>10</v>
      </c>
      <c r="L4916" s="5">
        <f>VLOOKUP(TrendSheetStgData[Population]&amp;TrendSheetStgData[Trend],Threshold[#All],5,FALSE)</f>
        <v>5</v>
      </c>
      <c r="M49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7" spans="1:13" x14ac:dyDescent="0.25">
      <c r="A4917" t="s">
        <v>119</v>
      </c>
      <c r="B4917" t="s">
        <v>119</v>
      </c>
      <c r="C4917" t="s">
        <v>91</v>
      </c>
      <c r="D4917" s="1" t="s">
        <v>94</v>
      </c>
      <c r="E4917" t="s">
        <v>93</v>
      </c>
      <c r="F4917" t="s">
        <v>16</v>
      </c>
      <c r="G4917">
        <v>5</v>
      </c>
      <c r="H4917">
        <v>0</v>
      </c>
      <c r="I4917" s="5">
        <f>IFERROR(VLOOKUP(TrendSheetStgData[Population]&amp;TrendSheetStgData[Cost Basis]&amp;TrendSheetStgData[Period]&amp;TrendSheetStgData[Trend],TrendSheetPrdData[#All],9,FALSE),0)</f>
        <v>0</v>
      </c>
      <c r="J49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7" s="5">
        <f>VLOOKUP(TrendSheetStgData[Population]&amp;TrendSheetStgData[Trend],Threshold[#All],4,FALSE)</f>
        <v>10</v>
      </c>
      <c r="L4917" s="5">
        <f>VLOOKUP(TrendSheetStgData[Population]&amp;TrendSheetStgData[Trend],Threshold[#All],5,FALSE)</f>
        <v>5</v>
      </c>
      <c r="M49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8" spans="1:13" x14ac:dyDescent="0.25">
      <c r="A4918" t="s">
        <v>119</v>
      </c>
      <c r="B4918" t="s">
        <v>119</v>
      </c>
      <c r="C4918" t="s">
        <v>91</v>
      </c>
      <c r="D4918" s="1" t="s">
        <v>95</v>
      </c>
      <c r="E4918" t="s">
        <v>93</v>
      </c>
      <c r="F4918" t="s">
        <v>16</v>
      </c>
      <c r="G4918">
        <v>5</v>
      </c>
      <c r="H4918">
        <v>0</v>
      </c>
      <c r="I4918" s="5">
        <f>IFERROR(VLOOKUP(TrendSheetStgData[Population]&amp;TrendSheetStgData[Cost Basis]&amp;TrendSheetStgData[Period]&amp;TrendSheetStgData[Trend],TrendSheetPrdData[#All],9,FALSE),0)</f>
        <v>0</v>
      </c>
      <c r="J49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8" s="5">
        <f>VLOOKUP(TrendSheetStgData[Population]&amp;TrendSheetStgData[Trend],Threshold[#All],4,FALSE)</f>
        <v>10</v>
      </c>
      <c r="L4918" s="5">
        <f>VLOOKUP(TrendSheetStgData[Population]&amp;TrendSheetStgData[Trend],Threshold[#All],5,FALSE)</f>
        <v>5</v>
      </c>
      <c r="M49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19" spans="1:13" x14ac:dyDescent="0.25">
      <c r="A4919" t="s">
        <v>119</v>
      </c>
      <c r="B4919" t="s">
        <v>119</v>
      </c>
      <c r="C4919" t="s">
        <v>91</v>
      </c>
      <c r="D4919" s="1" t="s">
        <v>96</v>
      </c>
      <c r="E4919" t="s">
        <v>93</v>
      </c>
      <c r="F4919" t="s">
        <v>16</v>
      </c>
      <c r="G4919">
        <v>5</v>
      </c>
      <c r="H4919">
        <v>0</v>
      </c>
      <c r="I4919" s="5">
        <f>IFERROR(VLOOKUP(TrendSheetStgData[Population]&amp;TrendSheetStgData[Cost Basis]&amp;TrendSheetStgData[Period]&amp;TrendSheetStgData[Trend],TrendSheetPrdData[#All],9,FALSE),0)</f>
        <v>0</v>
      </c>
      <c r="J49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19" s="5">
        <f>VLOOKUP(TrendSheetStgData[Population]&amp;TrendSheetStgData[Trend],Threshold[#All],4,FALSE)</f>
        <v>10</v>
      </c>
      <c r="L4919" s="5">
        <f>VLOOKUP(TrendSheetStgData[Population]&amp;TrendSheetStgData[Trend],Threshold[#All],5,FALSE)</f>
        <v>5</v>
      </c>
      <c r="M49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0" spans="1:13" x14ac:dyDescent="0.25">
      <c r="A4920" t="s">
        <v>119</v>
      </c>
      <c r="B4920" t="s">
        <v>119</v>
      </c>
      <c r="C4920" t="s">
        <v>91</v>
      </c>
      <c r="D4920" s="1" t="s">
        <v>97</v>
      </c>
      <c r="E4920" t="s">
        <v>93</v>
      </c>
      <c r="F4920" t="s">
        <v>16</v>
      </c>
      <c r="G4920">
        <v>5</v>
      </c>
      <c r="H4920">
        <v>2</v>
      </c>
      <c r="I4920" s="5">
        <f>IFERROR(VLOOKUP(TrendSheetStgData[Population]&amp;TrendSheetStgData[Cost Basis]&amp;TrendSheetStgData[Period]&amp;TrendSheetStgData[Trend],TrendSheetPrdData[#All],9,FALSE),0)</f>
        <v>2</v>
      </c>
      <c r="J49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0" s="5">
        <f>VLOOKUP(TrendSheetStgData[Population]&amp;TrendSheetStgData[Trend],Threshold[#All],4,FALSE)</f>
        <v>10</v>
      </c>
      <c r="L4920" s="5">
        <f>VLOOKUP(TrendSheetStgData[Population]&amp;TrendSheetStgData[Trend],Threshold[#All],5,FALSE)</f>
        <v>5</v>
      </c>
      <c r="M49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1" spans="1:13" x14ac:dyDescent="0.25">
      <c r="A4921" t="s">
        <v>119</v>
      </c>
      <c r="B4921" t="s">
        <v>119</v>
      </c>
      <c r="C4921" t="s">
        <v>91</v>
      </c>
      <c r="D4921" s="1" t="s">
        <v>98</v>
      </c>
      <c r="E4921" t="s">
        <v>93</v>
      </c>
      <c r="F4921" t="s">
        <v>16</v>
      </c>
      <c r="G4921">
        <v>5</v>
      </c>
      <c r="H4921">
        <v>0</v>
      </c>
      <c r="I4921" s="5">
        <f>IFERROR(VLOOKUP(TrendSheetStgData[Population]&amp;TrendSheetStgData[Cost Basis]&amp;TrendSheetStgData[Period]&amp;TrendSheetStgData[Trend],TrendSheetPrdData[#All],9,FALSE),0)</f>
        <v>0</v>
      </c>
      <c r="J49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1" s="5">
        <f>VLOOKUP(TrendSheetStgData[Population]&amp;TrendSheetStgData[Trend],Threshold[#All],4,FALSE)</f>
        <v>10</v>
      </c>
      <c r="L4921" s="5">
        <f>VLOOKUP(TrendSheetStgData[Population]&amp;TrendSheetStgData[Trend],Threshold[#All],5,FALSE)</f>
        <v>5</v>
      </c>
      <c r="M49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2" spans="1:13" x14ac:dyDescent="0.25">
      <c r="A4922" t="s">
        <v>119</v>
      </c>
      <c r="B4922" t="s">
        <v>119</v>
      </c>
      <c r="C4922" t="s">
        <v>91</v>
      </c>
      <c r="D4922" s="1" t="s">
        <v>99</v>
      </c>
      <c r="E4922" t="s">
        <v>93</v>
      </c>
      <c r="F4922" t="s">
        <v>16</v>
      </c>
      <c r="G4922">
        <v>5</v>
      </c>
      <c r="H4922">
        <v>0</v>
      </c>
      <c r="I4922" s="5">
        <f>IFERROR(VLOOKUP(TrendSheetStgData[Population]&amp;TrendSheetStgData[Cost Basis]&amp;TrendSheetStgData[Period]&amp;TrendSheetStgData[Trend],TrendSheetPrdData[#All],9,FALSE),0)</f>
        <v>0</v>
      </c>
      <c r="J49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2" s="5">
        <f>VLOOKUP(TrendSheetStgData[Population]&amp;TrendSheetStgData[Trend],Threshold[#All],4,FALSE)</f>
        <v>10</v>
      </c>
      <c r="L4922" s="5">
        <f>VLOOKUP(TrendSheetStgData[Population]&amp;TrendSheetStgData[Trend],Threshold[#All],5,FALSE)</f>
        <v>5</v>
      </c>
      <c r="M49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3" spans="1:13" x14ac:dyDescent="0.25">
      <c r="A4923" t="s">
        <v>119</v>
      </c>
      <c r="B4923" t="s">
        <v>119</v>
      </c>
      <c r="C4923" t="s">
        <v>91</v>
      </c>
      <c r="D4923" s="1" t="s">
        <v>100</v>
      </c>
      <c r="E4923" t="s">
        <v>93</v>
      </c>
      <c r="F4923" t="s">
        <v>16</v>
      </c>
      <c r="G4923">
        <v>5</v>
      </c>
      <c r="H4923">
        <v>0</v>
      </c>
      <c r="I4923" s="5">
        <f>IFERROR(VLOOKUP(TrendSheetStgData[Population]&amp;TrendSheetStgData[Cost Basis]&amp;TrendSheetStgData[Period]&amp;TrendSheetStgData[Trend],TrendSheetPrdData[#All],9,FALSE),0)</f>
        <v>0</v>
      </c>
      <c r="J49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3" s="5">
        <f>VLOOKUP(TrendSheetStgData[Population]&amp;TrendSheetStgData[Trend],Threshold[#All],4,FALSE)</f>
        <v>10</v>
      </c>
      <c r="L4923" s="5">
        <f>VLOOKUP(TrendSheetStgData[Population]&amp;TrendSheetStgData[Trend],Threshold[#All],5,FALSE)</f>
        <v>5</v>
      </c>
      <c r="M49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4" spans="1:13" x14ac:dyDescent="0.25">
      <c r="A4924" t="s">
        <v>119</v>
      </c>
      <c r="B4924" t="s">
        <v>119</v>
      </c>
      <c r="C4924" t="s">
        <v>91</v>
      </c>
      <c r="D4924" s="1" t="s">
        <v>101</v>
      </c>
      <c r="E4924" t="s">
        <v>93</v>
      </c>
      <c r="F4924" t="s">
        <v>16</v>
      </c>
      <c r="G4924">
        <v>5</v>
      </c>
      <c r="H4924">
        <v>0</v>
      </c>
      <c r="I4924" s="5">
        <f>IFERROR(VLOOKUP(TrendSheetStgData[Population]&amp;TrendSheetStgData[Cost Basis]&amp;TrendSheetStgData[Period]&amp;TrendSheetStgData[Trend],TrendSheetPrdData[#All],9,FALSE),0)</f>
        <v>0</v>
      </c>
      <c r="J49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4" s="5">
        <f>VLOOKUP(TrendSheetStgData[Population]&amp;TrendSheetStgData[Trend],Threshold[#All],4,FALSE)</f>
        <v>10</v>
      </c>
      <c r="L4924" s="5">
        <f>VLOOKUP(TrendSheetStgData[Population]&amp;TrendSheetStgData[Trend],Threshold[#All],5,FALSE)</f>
        <v>5</v>
      </c>
      <c r="M49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5" spans="1:13" x14ac:dyDescent="0.25">
      <c r="A4925" t="s">
        <v>119</v>
      </c>
      <c r="B4925" t="s">
        <v>119</v>
      </c>
      <c r="C4925" t="s">
        <v>91</v>
      </c>
      <c r="D4925" s="1" t="s">
        <v>102</v>
      </c>
      <c r="E4925" t="s">
        <v>93</v>
      </c>
      <c r="F4925" t="s">
        <v>16</v>
      </c>
      <c r="G4925">
        <v>5</v>
      </c>
      <c r="H4925">
        <v>1</v>
      </c>
      <c r="I4925" s="5">
        <f>IFERROR(VLOOKUP(TrendSheetStgData[Population]&amp;TrendSheetStgData[Cost Basis]&amp;TrendSheetStgData[Period]&amp;TrendSheetStgData[Trend],TrendSheetPrdData[#All],9,FALSE),0)</f>
        <v>1</v>
      </c>
      <c r="J49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5" s="5">
        <f>VLOOKUP(TrendSheetStgData[Population]&amp;TrendSheetStgData[Trend],Threshold[#All],4,FALSE)</f>
        <v>10</v>
      </c>
      <c r="L4925" s="5">
        <f>VLOOKUP(TrendSheetStgData[Population]&amp;TrendSheetStgData[Trend],Threshold[#All],5,FALSE)</f>
        <v>5</v>
      </c>
      <c r="M49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6" spans="1:13" x14ac:dyDescent="0.25">
      <c r="A4926" t="s">
        <v>119</v>
      </c>
      <c r="B4926" t="s">
        <v>119</v>
      </c>
      <c r="C4926" t="s">
        <v>91</v>
      </c>
      <c r="D4926" s="1" t="s">
        <v>103</v>
      </c>
      <c r="E4926" t="s">
        <v>93</v>
      </c>
      <c r="F4926" t="s">
        <v>16</v>
      </c>
      <c r="G4926">
        <v>5</v>
      </c>
      <c r="H4926">
        <v>1</v>
      </c>
      <c r="I4926" s="5">
        <f>IFERROR(VLOOKUP(TrendSheetStgData[Population]&amp;TrendSheetStgData[Cost Basis]&amp;TrendSheetStgData[Period]&amp;TrendSheetStgData[Trend],TrendSheetPrdData[#All],9,FALSE),0)</f>
        <v>1</v>
      </c>
      <c r="J49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6" s="5">
        <f>VLOOKUP(TrendSheetStgData[Population]&amp;TrendSheetStgData[Trend],Threshold[#All],4,FALSE)</f>
        <v>10</v>
      </c>
      <c r="L4926" s="5">
        <f>VLOOKUP(TrendSheetStgData[Population]&amp;TrendSheetStgData[Trend],Threshold[#All],5,FALSE)</f>
        <v>5</v>
      </c>
      <c r="M49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7" spans="1:13" x14ac:dyDescent="0.25">
      <c r="A4927" t="s">
        <v>119</v>
      </c>
      <c r="B4927" t="s">
        <v>119</v>
      </c>
      <c r="C4927" t="s">
        <v>91</v>
      </c>
      <c r="D4927" s="1" t="s">
        <v>104</v>
      </c>
      <c r="E4927" t="s">
        <v>93</v>
      </c>
      <c r="F4927" t="s">
        <v>16</v>
      </c>
      <c r="G4927">
        <v>5</v>
      </c>
      <c r="H4927">
        <v>4</v>
      </c>
      <c r="I4927" s="5">
        <f>IFERROR(VLOOKUP(TrendSheetStgData[Population]&amp;TrendSheetStgData[Cost Basis]&amp;TrendSheetStgData[Period]&amp;TrendSheetStgData[Trend],TrendSheetPrdData[#All],9,FALSE),0)</f>
        <v>4</v>
      </c>
      <c r="J49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7" s="5">
        <f>VLOOKUP(TrendSheetStgData[Population]&amp;TrendSheetStgData[Trend],Threshold[#All],4,FALSE)</f>
        <v>10</v>
      </c>
      <c r="L4927" s="5">
        <f>VLOOKUP(TrendSheetStgData[Population]&amp;TrendSheetStgData[Trend],Threshold[#All],5,FALSE)</f>
        <v>5</v>
      </c>
      <c r="M49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8" spans="1:13" x14ac:dyDescent="0.25">
      <c r="A4928" t="s">
        <v>119</v>
      </c>
      <c r="B4928" t="s">
        <v>119</v>
      </c>
      <c r="C4928" t="s">
        <v>91</v>
      </c>
      <c r="D4928" s="1" t="s">
        <v>105</v>
      </c>
      <c r="E4928" t="s">
        <v>113</v>
      </c>
      <c r="F4928" t="s">
        <v>16</v>
      </c>
      <c r="G4928">
        <v>5</v>
      </c>
      <c r="H4928">
        <v>3</v>
      </c>
      <c r="I4928" s="5">
        <f>IFERROR(VLOOKUP(TrendSheetStgData[Population]&amp;TrendSheetStgData[Cost Basis]&amp;TrendSheetStgData[Period]&amp;TrendSheetStgData[Trend],TrendSheetPrdData[#All],9,FALSE),0)</f>
        <v>3</v>
      </c>
      <c r="J49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8" s="5">
        <f>VLOOKUP(TrendSheetStgData[Population]&amp;TrendSheetStgData[Trend],Threshold[#All],4,FALSE)</f>
        <v>10</v>
      </c>
      <c r="L4928" s="5">
        <f>VLOOKUP(TrendSheetStgData[Population]&amp;TrendSheetStgData[Trend],Threshold[#All],5,FALSE)</f>
        <v>5</v>
      </c>
      <c r="M49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29" spans="1:13" x14ac:dyDescent="0.25">
      <c r="A4929" t="s">
        <v>119</v>
      </c>
      <c r="B4929" t="s">
        <v>119</v>
      </c>
      <c r="C4929" t="s">
        <v>91</v>
      </c>
      <c r="D4929" s="1" t="s">
        <v>106</v>
      </c>
      <c r="E4929" t="s">
        <v>113</v>
      </c>
      <c r="F4929" t="s">
        <v>16</v>
      </c>
      <c r="G4929">
        <v>5</v>
      </c>
      <c r="H4929">
        <v>5</v>
      </c>
      <c r="I4929" s="5">
        <f>IFERROR(VLOOKUP(TrendSheetStgData[Population]&amp;TrendSheetStgData[Cost Basis]&amp;TrendSheetStgData[Period]&amp;TrendSheetStgData[Trend],TrendSheetPrdData[#All],9,FALSE),0)</f>
        <v>5</v>
      </c>
      <c r="J49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29" s="5">
        <f>VLOOKUP(TrendSheetStgData[Population]&amp;TrendSheetStgData[Trend],Threshold[#All],4,FALSE)</f>
        <v>10</v>
      </c>
      <c r="L4929" s="5">
        <f>VLOOKUP(TrendSheetStgData[Population]&amp;TrendSheetStgData[Trend],Threshold[#All],5,FALSE)</f>
        <v>5</v>
      </c>
      <c r="M49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0" spans="1:13" x14ac:dyDescent="0.25">
      <c r="A4930" t="s">
        <v>119</v>
      </c>
      <c r="B4930" t="s">
        <v>119</v>
      </c>
      <c r="C4930" t="s">
        <v>91</v>
      </c>
      <c r="D4930" s="1" t="s">
        <v>107</v>
      </c>
      <c r="E4930" t="s">
        <v>113</v>
      </c>
      <c r="F4930" t="s">
        <v>16</v>
      </c>
      <c r="G4930">
        <v>5</v>
      </c>
      <c r="H4930">
        <v>1</v>
      </c>
      <c r="I4930" s="5">
        <f>IFERROR(VLOOKUP(TrendSheetStgData[Population]&amp;TrendSheetStgData[Cost Basis]&amp;TrendSheetStgData[Period]&amp;TrendSheetStgData[Trend],TrendSheetPrdData[#All],9,FALSE),0)</f>
        <v>1</v>
      </c>
      <c r="J49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0" s="5">
        <f>VLOOKUP(TrendSheetStgData[Population]&amp;TrendSheetStgData[Trend],Threshold[#All],4,FALSE)</f>
        <v>10</v>
      </c>
      <c r="L4930" s="5">
        <f>VLOOKUP(TrendSheetStgData[Population]&amp;TrendSheetStgData[Trend],Threshold[#All],5,FALSE)</f>
        <v>5</v>
      </c>
      <c r="M49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1" spans="1:13" x14ac:dyDescent="0.25">
      <c r="A4931" t="s">
        <v>119</v>
      </c>
      <c r="B4931" t="s">
        <v>119</v>
      </c>
      <c r="C4931" t="s">
        <v>91</v>
      </c>
      <c r="D4931" s="1" t="s">
        <v>108</v>
      </c>
      <c r="E4931" t="s">
        <v>113</v>
      </c>
      <c r="F4931" t="s">
        <v>16</v>
      </c>
      <c r="G4931">
        <v>5</v>
      </c>
      <c r="H4931">
        <v>1</v>
      </c>
      <c r="I4931" s="5">
        <f>IFERROR(VLOOKUP(TrendSheetStgData[Population]&amp;TrendSheetStgData[Cost Basis]&amp;TrendSheetStgData[Period]&amp;TrendSheetStgData[Trend],TrendSheetPrdData[#All],9,FALSE),0)</f>
        <v>1</v>
      </c>
      <c r="J49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1" s="5">
        <f>VLOOKUP(TrendSheetStgData[Population]&amp;TrendSheetStgData[Trend],Threshold[#All],4,FALSE)</f>
        <v>10</v>
      </c>
      <c r="L4931" s="5">
        <f>VLOOKUP(TrendSheetStgData[Population]&amp;TrendSheetStgData[Trend],Threshold[#All],5,FALSE)</f>
        <v>5</v>
      </c>
      <c r="M49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2" spans="1:13" x14ac:dyDescent="0.25">
      <c r="A4932" t="s">
        <v>119</v>
      </c>
      <c r="B4932" t="s">
        <v>119</v>
      </c>
      <c r="C4932" t="s">
        <v>91</v>
      </c>
      <c r="D4932" s="1" t="s">
        <v>109</v>
      </c>
      <c r="E4932" t="s">
        <v>113</v>
      </c>
      <c r="F4932" t="s">
        <v>16</v>
      </c>
      <c r="G4932">
        <v>5</v>
      </c>
      <c r="H4932">
        <v>0</v>
      </c>
      <c r="I4932" s="5">
        <f>IFERROR(VLOOKUP(TrendSheetStgData[Population]&amp;TrendSheetStgData[Cost Basis]&amp;TrendSheetStgData[Period]&amp;TrendSheetStgData[Trend],TrendSheetPrdData[#All],9,FALSE),0)</f>
        <v>0</v>
      </c>
      <c r="J49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2" s="5">
        <f>VLOOKUP(TrendSheetStgData[Population]&amp;TrendSheetStgData[Trend],Threshold[#All],4,FALSE)</f>
        <v>10</v>
      </c>
      <c r="L4932" s="5">
        <f>VLOOKUP(TrendSheetStgData[Population]&amp;TrendSheetStgData[Trend],Threshold[#All],5,FALSE)</f>
        <v>5</v>
      </c>
      <c r="M49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3" spans="1:13" x14ac:dyDescent="0.25">
      <c r="A4933" t="s">
        <v>119</v>
      </c>
      <c r="B4933" t="s">
        <v>119</v>
      </c>
      <c r="C4933" t="s">
        <v>91</v>
      </c>
      <c r="D4933" s="1" t="s">
        <v>110</v>
      </c>
      <c r="E4933" t="s">
        <v>113</v>
      </c>
      <c r="F4933" t="s">
        <v>16</v>
      </c>
      <c r="G4933">
        <v>5</v>
      </c>
      <c r="H4933">
        <v>1</v>
      </c>
      <c r="I4933" s="5">
        <f>IFERROR(VLOOKUP(TrendSheetStgData[Population]&amp;TrendSheetStgData[Cost Basis]&amp;TrendSheetStgData[Period]&amp;TrendSheetStgData[Trend],TrendSheetPrdData[#All],9,FALSE),0)</f>
        <v>1</v>
      </c>
      <c r="J49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3" s="5">
        <f>VLOOKUP(TrendSheetStgData[Population]&amp;TrendSheetStgData[Trend],Threshold[#All],4,FALSE)</f>
        <v>10</v>
      </c>
      <c r="L4933" s="5">
        <f>VLOOKUP(TrendSheetStgData[Population]&amp;TrendSheetStgData[Trend],Threshold[#All],5,FALSE)</f>
        <v>5</v>
      </c>
      <c r="M49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4" spans="1:13" x14ac:dyDescent="0.25">
      <c r="A4934" t="s">
        <v>119</v>
      </c>
      <c r="B4934" t="s">
        <v>119</v>
      </c>
      <c r="C4934" t="s">
        <v>91</v>
      </c>
      <c r="D4934" s="1" t="s">
        <v>111</v>
      </c>
      <c r="E4934" t="s">
        <v>113</v>
      </c>
      <c r="F4934" t="s">
        <v>16</v>
      </c>
      <c r="G4934">
        <v>5</v>
      </c>
      <c r="H4934">
        <v>0</v>
      </c>
      <c r="I4934" s="5">
        <f>IFERROR(VLOOKUP(TrendSheetStgData[Population]&amp;TrendSheetStgData[Cost Basis]&amp;TrendSheetStgData[Period]&amp;TrendSheetStgData[Trend],TrendSheetPrdData[#All],9,FALSE),0)</f>
        <v>0</v>
      </c>
      <c r="J49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4" s="5">
        <f>VLOOKUP(TrendSheetStgData[Population]&amp;TrendSheetStgData[Trend],Threshold[#All],4,FALSE)</f>
        <v>10</v>
      </c>
      <c r="L4934" s="5">
        <f>VLOOKUP(TrendSheetStgData[Population]&amp;TrendSheetStgData[Trend],Threshold[#All],5,FALSE)</f>
        <v>5</v>
      </c>
      <c r="M49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5" spans="1:13" x14ac:dyDescent="0.25">
      <c r="A4935" t="s">
        <v>119</v>
      </c>
      <c r="B4935" t="s">
        <v>119</v>
      </c>
      <c r="C4935" t="s">
        <v>91</v>
      </c>
      <c r="D4935" s="1" t="s">
        <v>112</v>
      </c>
      <c r="E4935" t="s">
        <v>113</v>
      </c>
      <c r="F4935" t="s">
        <v>16</v>
      </c>
      <c r="G4935">
        <v>5</v>
      </c>
      <c r="H4935">
        <v>0</v>
      </c>
      <c r="I4935" s="5">
        <f>IFERROR(VLOOKUP(TrendSheetStgData[Population]&amp;TrendSheetStgData[Cost Basis]&amp;TrendSheetStgData[Period]&amp;TrendSheetStgData[Trend],TrendSheetPrdData[#All],9,FALSE),0)</f>
        <v>0</v>
      </c>
      <c r="J49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5" s="5">
        <f>VLOOKUP(TrendSheetStgData[Population]&amp;TrendSheetStgData[Trend],Threshold[#All],4,FALSE)</f>
        <v>10</v>
      </c>
      <c r="L4935" s="5">
        <f>VLOOKUP(TrendSheetStgData[Population]&amp;TrendSheetStgData[Trend],Threshold[#All],5,FALSE)</f>
        <v>5</v>
      </c>
      <c r="M49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6" spans="1:13" x14ac:dyDescent="0.25">
      <c r="A4936" t="s">
        <v>119</v>
      </c>
      <c r="B4936" t="s">
        <v>119</v>
      </c>
      <c r="C4936" t="s">
        <v>91</v>
      </c>
      <c r="D4936" s="1" t="s">
        <v>114</v>
      </c>
      <c r="E4936" t="s">
        <v>113</v>
      </c>
      <c r="F4936" t="s">
        <v>16</v>
      </c>
      <c r="G4936">
        <v>5</v>
      </c>
      <c r="H4936">
        <v>0</v>
      </c>
      <c r="I4936" s="5">
        <f>IFERROR(VLOOKUP(TrendSheetStgData[Population]&amp;TrendSheetStgData[Cost Basis]&amp;TrendSheetStgData[Period]&amp;TrendSheetStgData[Trend],TrendSheetPrdData[#All],9,FALSE),0)</f>
        <v>0</v>
      </c>
      <c r="J49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6" s="5">
        <f>VLOOKUP(TrendSheetStgData[Population]&amp;TrendSheetStgData[Trend],Threshold[#All],4,FALSE)</f>
        <v>10</v>
      </c>
      <c r="L4936" s="5">
        <f>VLOOKUP(TrendSheetStgData[Population]&amp;TrendSheetStgData[Trend],Threshold[#All],5,FALSE)</f>
        <v>5</v>
      </c>
      <c r="M49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7" spans="1:13" x14ac:dyDescent="0.25">
      <c r="A4937" t="s">
        <v>119</v>
      </c>
      <c r="B4937" t="s">
        <v>119</v>
      </c>
      <c r="C4937" t="s">
        <v>91</v>
      </c>
      <c r="D4937" s="1" t="s">
        <v>92</v>
      </c>
      <c r="E4937" t="s">
        <v>93</v>
      </c>
      <c r="F4937" t="s">
        <v>17</v>
      </c>
      <c r="G4937">
        <v>6</v>
      </c>
      <c r="H4937">
        <v>10568.81</v>
      </c>
      <c r="I4937" s="5">
        <f>IFERROR(VLOOKUP(TrendSheetStgData[Population]&amp;TrendSheetStgData[Cost Basis]&amp;TrendSheetStgData[Period]&amp;TrendSheetStgData[Trend],TrendSheetPrdData[#All],9,FALSE),0)</f>
        <v>10568.81</v>
      </c>
      <c r="J49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7" s="5">
        <f>VLOOKUP(TrendSheetStgData[Population]&amp;TrendSheetStgData[Trend],Threshold[#All],4,FALSE)</f>
        <v>10</v>
      </c>
      <c r="L4937" s="5">
        <f>VLOOKUP(TrendSheetStgData[Population]&amp;TrendSheetStgData[Trend],Threshold[#All],5,FALSE)</f>
        <v>5</v>
      </c>
      <c r="M49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8" spans="1:13" x14ac:dyDescent="0.25">
      <c r="A4938" t="s">
        <v>119</v>
      </c>
      <c r="B4938" t="s">
        <v>119</v>
      </c>
      <c r="C4938" t="s">
        <v>91</v>
      </c>
      <c r="D4938" s="1" t="s">
        <v>94</v>
      </c>
      <c r="E4938" t="s">
        <v>93</v>
      </c>
      <c r="F4938" t="s">
        <v>17</v>
      </c>
      <c r="G4938">
        <v>6</v>
      </c>
      <c r="H4938">
        <v>3781</v>
      </c>
      <c r="I4938" s="5">
        <f>IFERROR(VLOOKUP(TrendSheetStgData[Population]&amp;TrendSheetStgData[Cost Basis]&amp;TrendSheetStgData[Period]&amp;TrendSheetStgData[Trend],TrendSheetPrdData[#All],9,FALSE),0)</f>
        <v>3781</v>
      </c>
      <c r="J49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8" s="5">
        <f>VLOOKUP(TrendSheetStgData[Population]&amp;TrendSheetStgData[Trend],Threshold[#All],4,FALSE)</f>
        <v>10</v>
      </c>
      <c r="L4938" s="5">
        <f>VLOOKUP(TrendSheetStgData[Population]&amp;TrendSheetStgData[Trend],Threshold[#All],5,FALSE)</f>
        <v>5</v>
      </c>
      <c r="M49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39" spans="1:13" x14ac:dyDescent="0.25">
      <c r="A4939" t="s">
        <v>119</v>
      </c>
      <c r="B4939" t="s">
        <v>119</v>
      </c>
      <c r="C4939" t="s">
        <v>91</v>
      </c>
      <c r="D4939" s="1" t="s">
        <v>95</v>
      </c>
      <c r="E4939" t="s">
        <v>93</v>
      </c>
      <c r="F4939" t="s">
        <v>17</v>
      </c>
      <c r="G4939">
        <v>6</v>
      </c>
      <c r="H4939">
        <v>0</v>
      </c>
      <c r="I4939" s="5">
        <f>IFERROR(VLOOKUP(TrendSheetStgData[Population]&amp;TrendSheetStgData[Cost Basis]&amp;TrendSheetStgData[Period]&amp;TrendSheetStgData[Trend],TrendSheetPrdData[#All],9,FALSE),0)</f>
        <v>0</v>
      </c>
      <c r="J49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39" s="5">
        <f>VLOOKUP(TrendSheetStgData[Population]&amp;TrendSheetStgData[Trend],Threshold[#All],4,FALSE)</f>
        <v>10</v>
      </c>
      <c r="L4939" s="5">
        <f>VLOOKUP(TrendSheetStgData[Population]&amp;TrendSheetStgData[Trend],Threshold[#All],5,FALSE)</f>
        <v>5</v>
      </c>
      <c r="M49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0" spans="1:13" x14ac:dyDescent="0.25">
      <c r="A4940" t="s">
        <v>119</v>
      </c>
      <c r="B4940" t="s">
        <v>119</v>
      </c>
      <c r="C4940" t="s">
        <v>91</v>
      </c>
      <c r="D4940" s="1" t="s">
        <v>96</v>
      </c>
      <c r="E4940" t="s">
        <v>93</v>
      </c>
      <c r="F4940" t="s">
        <v>17</v>
      </c>
      <c r="G4940">
        <v>6</v>
      </c>
      <c r="H4940">
        <v>0</v>
      </c>
      <c r="I4940" s="5">
        <f>IFERROR(VLOOKUP(TrendSheetStgData[Population]&amp;TrendSheetStgData[Cost Basis]&amp;TrendSheetStgData[Period]&amp;TrendSheetStgData[Trend],TrendSheetPrdData[#All],9,FALSE),0)</f>
        <v>0</v>
      </c>
      <c r="J49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0" s="5">
        <f>VLOOKUP(TrendSheetStgData[Population]&amp;TrendSheetStgData[Trend],Threshold[#All],4,FALSE)</f>
        <v>10</v>
      </c>
      <c r="L4940" s="5">
        <f>VLOOKUP(TrendSheetStgData[Population]&amp;TrendSheetStgData[Trend],Threshold[#All],5,FALSE)</f>
        <v>5</v>
      </c>
      <c r="M49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1" spans="1:13" x14ac:dyDescent="0.25">
      <c r="A4941" t="s">
        <v>119</v>
      </c>
      <c r="B4941" t="s">
        <v>119</v>
      </c>
      <c r="C4941" t="s">
        <v>91</v>
      </c>
      <c r="D4941" s="1" t="s">
        <v>97</v>
      </c>
      <c r="E4941" t="s">
        <v>93</v>
      </c>
      <c r="F4941" t="s">
        <v>17</v>
      </c>
      <c r="G4941">
        <v>6</v>
      </c>
      <c r="H4941">
        <v>0</v>
      </c>
      <c r="I4941" s="5">
        <f>IFERROR(VLOOKUP(TrendSheetStgData[Population]&amp;TrendSheetStgData[Cost Basis]&amp;TrendSheetStgData[Period]&amp;TrendSheetStgData[Trend],TrendSheetPrdData[#All],9,FALSE),0)</f>
        <v>0</v>
      </c>
      <c r="J49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1" s="5">
        <f>VLOOKUP(TrendSheetStgData[Population]&amp;TrendSheetStgData[Trend],Threshold[#All],4,FALSE)</f>
        <v>10</v>
      </c>
      <c r="L4941" s="5">
        <f>VLOOKUP(TrendSheetStgData[Population]&amp;TrendSheetStgData[Trend],Threshold[#All],5,FALSE)</f>
        <v>5</v>
      </c>
      <c r="M49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2" spans="1:13" x14ac:dyDescent="0.25">
      <c r="A4942" t="s">
        <v>119</v>
      </c>
      <c r="B4942" t="s">
        <v>119</v>
      </c>
      <c r="C4942" t="s">
        <v>91</v>
      </c>
      <c r="D4942" s="1" t="s">
        <v>98</v>
      </c>
      <c r="E4942" t="s">
        <v>93</v>
      </c>
      <c r="F4942" t="s">
        <v>17</v>
      </c>
      <c r="G4942">
        <v>6</v>
      </c>
      <c r="H4942">
        <v>0</v>
      </c>
      <c r="I4942" s="5">
        <f>IFERROR(VLOOKUP(TrendSheetStgData[Population]&amp;TrendSheetStgData[Cost Basis]&amp;TrendSheetStgData[Period]&amp;TrendSheetStgData[Trend],TrendSheetPrdData[#All],9,FALSE),0)</f>
        <v>0</v>
      </c>
      <c r="J49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2" s="5">
        <f>VLOOKUP(TrendSheetStgData[Population]&amp;TrendSheetStgData[Trend],Threshold[#All],4,FALSE)</f>
        <v>10</v>
      </c>
      <c r="L4942" s="5">
        <f>VLOOKUP(TrendSheetStgData[Population]&amp;TrendSheetStgData[Trend],Threshold[#All],5,FALSE)</f>
        <v>5</v>
      </c>
      <c r="M49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3" spans="1:13" x14ac:dyDescent="0.25">
      <c r="A4943" t="s">
        <v>119</v>
      </c>
      <c r="B4943" t="s">
        <v>119</v>
      </c>
      <c r="C4943" t="s">
        <v>91</v>
      </c>
      <c r="D4943" s="1" t="s">
        <v>99</v>
      </c>
      <c r="E4943" t="s">
        <v>93</v>
      </c>
      <c r="F4943" t="s">
        <v>17</v>
      </c>
      <c r="G4943">
        <v>6</v>
      </c>
      <c r="H4943">
        <v>0</v>
      </c>
      <c r="I4943" s="5">
        <f>IFERROR(VLOOKUP(TrendSheetStgData[Population]&amp;TrendSheetStgData[Cost Basis]&amp;TrendSheetStgData[Period]&amp;TrendSheetStgData[Trend],TrendSheetPrdData[#All],9,FALSE),0)</f>
        <v>0</v>
      </c>
      <c r="J49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3" s="5">
        <f>VLOOKUP(TrendSheetStgData[Population]&amp;TrendSheetStgData[Trend],Threshold[#All],4,FALSE)</f>
        <v>10</v>
      </c>
      <c r="L4943" s="5">
        <f>VLOOKUP(TrendSheetStgData[Population]&amp;TrendSheetStgData[Trend],Threshold[#All],5,FALSE)</f>
        <v>5</v>
      </c>
      <c r="M49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4" spans="1:13" x14ac:dyDescent="0.25">
      <c r="A4944" t="s">
        <v>119</v>
      </c>
      <c r="B4944" t="s">
        <v>119</v>
      </c>
      <c r="C4944" t="s">
        <v>91</v>
      </c>
      <c r="D4944" s="1" t="s">
        <v>100</v>
      </c>
      <c r="E4944" t="s">
        <v>93</v>
      </c>
      <c r="F4944" t="s">
        <v>17</v>
      </c>
      <c r="G4944">
        <v>6</v>
      </c>
      <c r="H4944">
        <v>8627.85</v>
      </c>
      <c r="I4944" s="5">
        <f>IFERROR(VLOOKUP(TrendSheetStgData[Population]&amp;TrendSheetStgData[Cost Basis]&amp;TrendSheetStgData[Period]&amp;TrendSheetStgData[Trend],TrendSheetPrdData[#All],9,FALSE),0)</f>
        <v>8627.85</v>
      </c>
      <c r="J49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4" s="5">
        <f>VLOOKUP(TrendSheetStgData[Population]&amp;TrendSheetStgData[Trend],Threshold[#All],4,FALSE)</f>
        <v>10</v>
      </c>
      <c r="L4944" s="5">
        <f>VLOOKUP(TrendSheetStgData[Population]&amp;TrendSheetStgData[Trend],Threshold[#All],5,FALSE)</f>
        <v>5</v>
      </c>
      <c r="M49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5" spans="1:13" x14ac:dyDescent="0.25">
      <c r="A4945" t="s">
        <v>119</v>
      </c>
      <c r="B4945" t="s">
        <v>119</v>
      </c>
      <c r="C4945" t="s">
        <v>91</v>
      </c>
      <c r="D4945" s="1" t="s">
        <v>101</v>
      </c>
      <c r="E4945" t="s">
        <v>93</v>
      </c>
      <c r="F4945" t="s">
        <v>17</v>
      </c>
      <c r="G4945">
        <v>6</v>
      </c>
      <c r="H4945">
        <v>0</v>
      </c>
      <c r="I4945" s="5">
        <f>IFERROR(VLOOKUP(TrendSheetStgData[Population]&amp;TrendSheetStgData[Cost Basis]&amp;TrendSheetStgData[Period]&amp;TrendSheetStgData[Trend],TrendSheetPrdData[#All],9,FALSE),0)</f>
        <v>0</v>
      </c>
      <c r="J49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5" s="5">
        <f>VLOOKUP(TrendSheetStgData[Population]&amp;TrendSheetStgData[Trend],Threshold[#All],4,FALSE)</f>
        <v>10</v>
      </c>
      <c r="L4945" s="5">
        <f>VLOOKUP(TrendSheetStgData[Population]&amp;TrendSheetStgData[Trend],Threshold[#All],5,FALSE)</f>
        <v>5</v>
      </c>
      <c r="M49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6" spans="1:13" x14ac:dyDescent="0.25">
      <c r="A4946" t="s">
        <v>119</v>
      </c>
      <c r="B4946" t="s">
        <v>119</v>
      </c>
      <c r="C4946" t="s">
        <v>91</v>
      </c>
      <c r="D4946" s="1" t="s">
        <v>102</v>
      </c>
      <c r="E4946" t="s">
        <v>93</v>
      </c>
      <c r="F4946" t="s">
        <v>17</v>
      </c>
      <c r="G4946">
        <v>6</v>
      </c>
      <c r="H4946">
        <v>0</v>
      </c>
      <c r="I4946" s="5">
        <f>IFERROR(VLOOKUP(TrendSheetStgData[Population]&amp;TrendSheetStgData[Cost Basis]&amp;TrendSheetStgData[Period]&amp;TrendSheetStgData[Trend],TrendSheetPrdData[#All],9,FALSE),0)</f>
        <v>0</v>
      </c>
      <c r="J49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6" s="5">
        <f>VLOOKUP(TrendSheetStgData[Population]&amp;TrendSheetStgData[Trend],Threshold[#All],4,FALSE)</f>
        <v>10</v>
      </c>
      <c r="L4946" s="5">
        <f>VLOOKUP(TrendSheetStgData[Population]&amp;TrendSheetStgData[Trend],Threshold[#All],5,FALSE)</f>
        <v>5</v>
      </c>
      <c r="M49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7" spans="1:13" x14ac:dyDescent="0.25">
      <c r="A4947" t="s">
        <v>119</v>
      </c>
      <c r="B4947" t="s">
        <v>119</v>
      </c>
      <c r="C4947" t="s">
        <v>91</v>
      </c>
      <c r="D4947" s="1" t="s">
        <v>103</v>
      </c>
      <c r="E4947" t="s">
        <v>93</v>
      </c>
      <c r="F4947" t="s">
        <v>17</v>
      </c>
      <c r="G4947">
        <v>6</v>
      </c>
      <c r="H4947">
        <v>0</v>
      </c>
      <c r="I4947" s="5">
        <f>IFERROR(VLOOKUP(TrendSheetStgData[Population]&amp;TrendSheetStgData[Cost Basis]&amp;TrendSheetStgData[Period]&amp;TrendSheetStgData[Trend],TrendSheetPrdData[#All],9,FALSE),0)</f>
        <v>0</v>
      </c>
      <c r="J49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7" s="5">
        <f>VLOOKUP(TrendSheetStgData[Population]&amp;TrendSheetStgData[Trend],Threshold[#All],4,FALSE)</f>
        <v>10</v>
      </c>
      <c r="L4947" s="5">
        <f>VLOOKUP(TrendSheetStgData[Population]&amp;TrendSheetStgData[Trend],Threshold[#All],5,FALSE)</f>
        <v>5</v>
      </c>
      <c r="M49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8" spans="1:13" x14ac:dyDescent="0.25">
      <c r="A4948" t="s">
        <v>119</v>
      </c>
      <c r="B4948" t="s">
        <v>119</v>
      </c>
      <c r="C4948" t="s">
        <v>91</v>
      </c>
      <c r="D4948" s="1" t="s">
        <v>104</v>
      </c>
      <c r="E4948" t="s">
        <v>93</v>
      </c>
      <c r="F4948" t="s">
        <v>17</v>
      </c>
      <c r="G4948">
        <v>6</v>
      </c>
      <c r="H4948">
        <v>7142.29</v>
      </c>
      <c r="I4948" s="5">
        <f>IFERROR(VLOOKUP(TrendSheetStgData[Population]&amp;TrendSheetStgData[Cost Basis]&amp;TrendSheetStgData[Period]&amp;TrendSheetStgData[Trend],TrendSheetPrdData[#All],9,FALSE),0)</f>
        <v>7142.29</v>
      </c>
      <c r="J49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8" s="5">
        <f>VLOOKUP(TrendSheetStgData[Population]&amp;TrendSheetStgData[Trend],Threshold[#All],4,FALSE)</f>
        <v>10</v>
      </c>
      <c r="L4948" s="5">
        <f>VLOOKUP(TrendSheetStgData[Population]&amp;TrendSheetStgData[Trend],Threshold[#All],5,FALSE)</f>
        <v>5</v>
      </c>
      <c r="M49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49" spans="1:13" x14ac:dyDescent="0.25">
      <c r="A4949" t="s">
        <v>119</v>
      </c>
      <c r="B4949" t="s">
        <v>119</v>
      </c>
      <c r="C4949" t="s">
        <v>91</v>
      </c>
      <c r="D4949" s="1" t="s">
        <v>105</v>
      </c>
      <c r="E4949" t="s">
        <v>113</v>
      </c>
      <c r="F4949" t="s">
        <v>17</v>
      </c>
      <c r="G4949">
        <v>6</v>
      </c>
      <c r="H4949">
        <v>23884.79</v>
      </c>
      <c r="I4949" s="5">
        <f>IFERROR(VLOOKUP(TrendSheetStgData[Population]&amp;TrendSheetStgData[Cost Basis]&amp;TrendSheetStgData[Period]&amp;TrendSheetStgData[Trend],TrendSheetPrdData[#All],9,FALSE),0)</f>
        <v>23884.79</v>
      </c>
      <c r="J49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49" s="5">
        <f>VLOOKUP(TrendSheetStgData[Population]&amp;TrendSheetStgData[Trend],Threshold[#All],4,FALSE)</f>
        <v>10</v>
      </c>
      <c r="L4949" s="5">
        <f>VLOOKUP(TrendSheetStgData[Population]&amp;TrendSheetStgData[Trend],Threshold[#All],5,FALSE)</f>
        <v>5</v>
      </c>
      <c r="M49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0" spans="1:13" x14ac:dyDescent="0.25">
      <c r="A4950" t="s">
        <v>119</v>
      </c>
      <c r="B4950" t="s">
        <v>119</v>
      </c>
      <c r="C4950" t="s">
        <v>91</v>
      </c>
      <c r="D4950" s="1" t="s">
        <v>106</v>
      </c>
      <c r="E4950" t="s">
        <v>113</v>
      </c>
      <c r="F4950" t="s">
        <v>17</v>
      </c>
      <c r="G4950">
        <v>6</v>
      </c>
      <c r="H4950">
        <v>0</v>
      </c>
      <c r="I4950" s="5">
        <f>IFERROR(VLOOKUP(TrendSheetStgData[Population]&amp;TrendSheetStgData[Cost Basis]&amp;TrendSheetStgData[Period]&amp;TrendSheetStgData[Trend],TrendSheetPrdData[#All],9,FALSE),0)</f>
        <v>0</v>
      </c>
      <c r="J49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0" s="5">
        <f>VLOOKUP(TrendSheetStgData[Population]&amp;TrendSheetStgData[Trend],Threshold[#All],4,FALSE)</f>
        <v>10</v>
      </c>
      <c r="L4950" s="5">
        <f>VLOOKUP(TrendSheetStgData[Population]&amp;TrendSheetStgData[Trend],Threshold[#All],5,FALSE)</f>
        <v>5</v>
      </c>
      <c r="M49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1" spans="1:13" x14ac:dyDescent="0.25">
      <c r="A4951" t="s">
        <v>119</v>
      </c>
      <c r="B4951" t="s">
        <v>119</v>
      </c>
      <c r="C4951" t="s">
        <v>91</v>
      </c>
      <c r="D4951" s="1" t="s">
        <v>107</v>
      </c>
      <c r="E4951" t="s">
        <v>113</v>
      </c>
      <c r="F4951" t="s">
        <v>17</v>
      </c>
      <c r="G4951">
        <v>6</v>
      </c>
      <c r="H4951">
        <v>0</v>
      </c>
      <c r="I4951" s="5">
        <f>IFERROR(VLOOKUP(TrendSheetStgData[Population]&amp;TrendSheetStgData[Cost Basis]&amp;TrendSheetStgData[Period]&amp;TrendSheetStgData[Trend],TrendSheetPrdData[#All],9,FALSE),0)</f>
        <v>0</v>
      </c>
      <c r="J49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1" s="5">
        <f>VLOOKUP(TrendSheetStgData[Population]&amp;TrendSheetStgData[Trend],Threshold[#All],4,FALSE)</f>
        <v>10</v>
      </c>
      <c r="L4951" s="5">
        <f>VLOOKUP(TrendSheetStgData[Population]&amp;TrendSheetStgData[Trend],Threshold[#All],5,FALSE)</f>
        <v>5</v>
      </c>
      <c r="M49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2" spans="1:13" x14ac:dyDescent="0.25">
      <c r="A4952" t="s">
        <v>119</v>
      </c>
      <c r="B4952" t="s">
        <v>119</v>
      </c>
      <c r="C4952" t="s">
        <v>91</v>
      </c>
      <c r="D4952" s="1" t="s">
        <v>108</v>
      </c>
      <c r="E4952" t="s">
        <v>113</v>
      </c>
      <c r="F4952" t="s">
        <v>17</v>
      </c>
      <c r="G4952">
        <v>6</v>
      </c>
      <c r="H4952">
        <v>0</v>
      </c>
      <c r="I4952" s="5">
        <f>IFERROR(VLOOKUP(TrendSheetStgData[Population]&amp;TrendSheetStgData[Cost Basis]&amp;TrendSheetStgData[Period]&amp;TrendSheetStgData[Trend],TrendSheetPrdData[#All],9,FALSE),0)</f>
        <v>0</v>
      </c>
      <c r="J49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2" s="5">
        <f>VLOOKUP(TrendSheetStgData[Population]&amp;TrendSheetStgData[Trend],Threshold[#All],4,FALSE)</f>
        <v>10</v>
      </c>
      <c r="L4952" s="5">
        <f>VLOOKUP(TrendSheetStgData[Population]&amp;TrendSheetStgData[Trend],Threshold[#All],5,FALSE)</f>
        <v>5</v>
      </c>
      <c r="M49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3" spans="1:13" x14ac:dyDescent="0.25">
      <c r="A4953" t="s">
        <v>119</v>
      </c>
      <c r="B4953" t="s">
        <v>119</v>
      </c>
      <c r="C4953" t="s">
        <v>91</v>
      </c>
      <c r="D4953" s="1" t="s">
        <v>109</v>
      </c>
      <c r="E4953" t="s">
        <v>113</v>
      </c>
      <c r="F4953" t="s">
        <v>17</v>
      </c>
      <c r="G4953">
        <v>6</v>
      </c>
      <c r="H4953">
        <v>0</v>
      </c>
      <c r="I4953" s="5">
        <f>IFERROR(VLOOKUP(TrendSheetStgData[Population]&amp;TrendSheetStgData[Cost Basis]&amp;TrendSheetStgData[Period]&amp;TrendSheetStgData[Trend],TrendSheetPrdData[#All],9,FALSE),0)</f>
        <v>0</v>
      </c>
      <c r="J49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3" s="5">
        <f>VLOOKUP(TrendSheetStgData[Population]&amp;TrendSheetStgData[Trend],Threshold[#All],4,FALSE)</f>
        <v>10</v>
      </c>
      <c r="L4953" s="5">
        <f>VLOOKUP(TrendSheetStgData[Population]&amp;TrendSheetStgData[Trend],Threshold[#All],5,FALSE)</f>
        <v>5</v>
      </c>
      <c r="M49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4" spans="1:13" x14ac:dyDescent="0.25">
      <c r="A4954" t="s">
        <v>119</v>
      </c>
      <c r="B4954" t="s">
        <v>119</v>
      </c>
      <c r="C4954" t="s">
        <v>91</v>
      </c>
      <c r="D4954" s="1" t="s">
        <v>110</v>
      </c>
      <c r="E4954" t="s">
        <v>113</v>
      </c>
      <c r="F4954" t="s">
        <v>17</v>
      </c>
      <c r="G4954">
        <v>6</v>
      </c>
      <c r="H4954">
        <v>8691.0300000000007</v>
      </c>
      <c r="I4954" s="5">
        <f>IFERROR(VLOOKUP(TrendSheetStgData[Population]&amp;TrendSheetStgData[Cost Basis]&amp;TrendSheetStgData[Period]&amp;TrendSheetStgData[Trend],TrendSheetPrdData[#All],9,FALSE),0)</f>
        <v>8691.0300000000007</v>
      </c>
      <c r="J49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4" s="5">
        <f>VLOOKUP(TrendSheetStgData[Population]&amp;TrendSheetStgData[Trend],Threshold[#All],4,FALSE)</f>
        <v>10</v>
      </c>
      <c r="L4954" s="5">
        <f>VLOOKUP(TrendSheetStgData[Population]&amp;TrendSheetStgData[Trend],Threshold[#All],5,FALSE)</f>
        <v>5</v>
      </c>
      <c r="M49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5" spans="1:13" x14ac:dyDescent="0.25">
      <c r="A4955" t="s">
        <v>119</v>
      </c>
      <c r="B4955" t="s">
        <v>119</v>
      </c>
      <c r="C4955" t="s">
        <v>91</v>
      </c>
      <c r="D4955" s="1" t="s">
        <v>111</v>
      </c>
      <c r="E4955" t="s">
        <v>113</v>
      </c>
      <c r="F4955" t="s">
        <v>17</v>
      </c>
      <c r="G4955">
        <v>6</v>
      </c>
      <c r="H4955">
        <v>0</v>
      </c>
      <c r="I4955" s="5">
        <f>IFERROR(VLOOKUP(TrendSheetStgData[Population]&amp;TrendSheetStgData[Cost Basis]&amp;TrendSheetStgData[Period]&amp;TrendSheetStgData[Trend],TrendSheetPrdData[#All],9,FALSE),0)</f>
        <v>0</v>
      </c>
      <c r="J49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5" s="5">
        <f>VLOOKUP(TrendSheetStgData[Population]&amp;TrendSheetStgData[Trend],Threshold[#All],4,FALSE)</f>
        <v>10</v>
      </c>
      <c r="L4955" s="5">
        <f>VLOOKUP(TrendSheetStgData[Population]&amp;TrendSheetStgData[Trend],Threshold[#All],5,FALSE)</f>
        <v>5</v>
      </c>
      <c r="M49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6" spans="1:13" x14ac:dyDescent="0.25">
      <c r="A4956" t="s">
        <v>119</v>
      </c>
      <c r="B4956" t="s">
        <v>119</v>
      </c>
      <c r="C4956" t="s">
        <v>91</v>
      </c>
      <c r="D4956" s="1" t="s">
        <v>112</v>
      </c>
      <c r="E4956" t="s">
        <v>113</v>
      </c>
      <c r="F4956" t="s">
        <v>17</v>
      </c>
      <c r="G4956">
        <v>6</v>
      </c>
      <c r="H4956">
        <v>0</v>
      </c>
      <c r="I4956" s="5">
        <f>IFERROR(VLOOKUP(TrendSheetStgData[Population]&amp;TrendSheetStgData[Cost Basis]&amp;TrendSheetStgData[Period]&amp;TrendSheetStgData[Trend],TrendSheetPrdData[#All],9,FALSE),0)</f>
        <v>0</v>
      </c>
      <c r="J49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6" s="5">
        <f>VLOOKUP(TrendSheetStgData[Population]&amp;TrendSheetStgData[Trend],Threshold[#All],4,FALSE)</f>
        <v>10</v>
      </c>
      <c r="L4956" s="5">
        <f>VLOOKUP(TrendSheetStgData[Population]&amp;TrendSheetStgData[Trend],Threshold[#All],5,FALSE)</f>
        <v>5</v>
      </c>
      <c r="M49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7" spans="1:13" x14ac:dyDescent="0.25">
      <c r="A4957" t="s">
        <v>119</v>
      </c>
      <c r="B4957" t="s">
        <v>119</v>
      </c>
      <c r="C4957" t="s">
        <v>91</v>
      </c>
      <c r="D4957" s="1" t="s">
        <v>114</v>
      </c>
      <c r="E4957" t="s">
        <v>113</v>
      </c>
      <c r="F4957" t="s">
        <v>17</v>
      </c>
      <c r="G4957">
        <v>6</v>
      </c>
      <c r="H4957">
        <v>0</v>
      </c>
      <c r="I4957" s="5">
        <f>IFERROR(VLOOKUP(TrendSheetStgData[Population]&amp;TrendSheetStgData[Cost Basis]&amp;TrendSheetStgData[Period]&amp;TrendSheetStgData[Trend],TrendSheetPrdData[#All],9,FALSE),0)</f>
        <v>0</v>
      </c>
      <c r="J49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7" s="5">
        <f>VLOOKUP(TrendSheetStgData[Population]&amp;TrendSheetStgData[Trend],Threshold[#All],4,FALSE)</f>
        <v>10</v>
      </c>
      <c r="L4957" s="5">
        <f>VLOOKUP(TrendSheetStgData[Population]&amp;TrendSheetStgData[Trend],Threshold[#All],5,FALSE)</f>
        <v>5</v>
      </c>
      <c r="M49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8" spans="1:13" x14ac:dyDescent="0.25">
      <c r="A4958" t="s">
        <v>119</v>
      </c>
      <c r="B4958" t="s">
        <v>119</v>
      </c>
      <c r="C4958" t="s">
        <v>91</v>
      </c>
      <c r="D4958" s="1" t="s">
        <v>92</v>
      </c>
      <c r="E4958" t="s">
        <v>93</v>
      </c>
      <c r="F4958" t="s">
        <v>18</v>
      </c>
      <c r="G4958">
        <v>7</v>
      </c>
      <c r="H4958">
        <v>1</v>
      </c>
      <c r="I4958" s="5">
        <f>IFERROR(VLOOKUP(TrendSheetStgData[Population]&amp;TrendSheetStgData[Cost Basis]&amp;TrendSheetStgData[Period]&amp;TrendSheetStgData[Trend],TrendSheetPrdData[#All],9,FALSE),0)</f>
        <v>1</v>
      </c>
      <c r="J49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8" s="5">
        <f>VLOOKUP(TrendSheetStgData[Population]&amp;TrendSheetStgData[Trend],Threshold[#All],4,FALSE)</f>
        <v>10</v>
      </c>
      <c r="L4958" s="5">
        <f>VLOOKUP(TrendSheetStgData[Population]&amp;TrendSheetStgData[Trend],Threshold[#All],5,FALSE)</f>
        <v>5</v>
      </c>
      <c r="M49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59" spans="1:13" x14ac:dyDescent="0.25">
      <c r="A4959" t="s">
        <v>119</v>
      </c>
      <c r="B4959" t="s">
        <v>119</v>
      </c>
      <c r="C4959" t="s">
        <v>91</v>
      </c>
      <c r="D4959" s="1" t="s">
        <v>94</v>
      </c>
      <c r="E4959" t="s">
        <v>93</v>
      </c>
      <c r="F4959" t="s">
        <v>18</v>
      </c>
      <c r="G4959">
        <v>7</v>
      </c>
      <c r="H4959">
        <v>1</v>
      </c>
      <c r="I4959" s="5">
        <f>IFERROR(VLOOKUP(TrendSheetStgData[Population]&amp;TrendSheetStgData[Cost Basis]&amp;TrendSheetStgData[Period]&amp;TrendSheetStgData[Trend],TrendSheetPrdData[#All],9,FALSE),0)</f>
        <v>1</v>
      </c>
      <c r="J49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59" s="5">
        <f>VLOOKUP(TrendSheetStgData[Population]&amp;TrendSheetStgData[Trend],Threshold[#All],4,FALSE)</f>
        <v>10</v>
      </c>
      <c r="L4959" s="5">
        <f>VLOOKUP(TrendSheetStgData[Population]&amp;TrendSheetStgData[Trend],Threshold[#All],5,FALSE)</f>
        <v>5</v>
      </c>
      <c r="M49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0" spans="1:13" x14ac:dyDescent="0.25">
      <c r="A4960" t="s">
        <v>119</v>
      </c>
      <c r="B4960" t="s">
        <v>119</v>
      </c>
      <c r="C4960" t="s">
        <v>91</v>
      </c>
      <c r="D4960" s="1" t="s">
        <v>95</v>
      </c>
      <c r="E4960" t="s">
        <v>93</v>
      </c>
      <c r="F4960" t="s">
        <v>18</v>
      </c>
      <c r="G4960">
        <v>7</v>
      </c>
      <c r="H4960">
        <v>0</v>
      </c>
      <c r="I4960" s="5">
        <f>IFERROR(VLOOKUP(TrendSheetStgData[Population]&amp;TrendSheetStgData[Cost Basis]&amp;TrendSheetStgData[Period]&amp;TrendSheetStgData[Trend],TrendSheetPrdData[#All],9,FALSE),0)</f>
        <v>0</v>
      </c>
      <c r="J49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0" s="5">
        <f>VLOOKUP(TrendSheetStgData[Population]&amp;TrendSheetStgData[Trend],Threshold[#All],4,FALSE)</f>
        <v>10</v>
      </c>
      <c r="L4960" s="5">
        <f>VLOOKUP(TrendSheetStgData[Population]&amp;TrendSheetStgData[Trend],Threshold[#All],5,FALSE)</f>
        <v>5</v>
      </c>
      <c r="M49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1" spans="1:13" x14ac:dyDescent="0.25">
      <c r="A4961" t="s">
        <v>119</v>
      </c>
      <c r="B4961" t="s">
        <v>119</v>
      </c>
      <c r="C4961" t="s">
        <v>91</v>
      </c>
      <c r="D4961" s="1" t="s">
        <v>96</v>
      </c>
      <c r="E4961" t="s">
        <v>93</v>
      </c>
      <c r="F4961" t="s">
        <v>18</v>
      </c>
      <c r="G4961">
        <v>7</v>
      </c>
      <c r="H4961">
        <v>0</v>
      </c>
      <c r="I4961" s="5">
        <f>IFERROR(VLOOKUP(TrendSheetStgData[Population]&amp;TrendSheetStgData[Cost Basis]&amp;TrendSheetStgData[Period]&amp;TrendSheetStgData[Trend],TrendSheetPrdData[#All],9,FALSE),0)</f>
        <v>0</v>
      </c>
      <c r="J49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1" s="5">
        <f>VLOOKUP(TrendSheetStgData[Population]&amp;TrendSheetStgData[Trend],Threshold[#All],4,FALSE)</f>
        <v>10</v>
      </c>
      <c r="L4961" s="5">
        <f>VLOOKUP(TrendSheetStgData[Population]&amp;TrendSheetStgData[Trend],Threshold[#All],5,FALSE)</f>
        <v>5</v>
      </c>
      <c r="M49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2" spans="1:13" x14ac:dyDescent="0.25">
      <c r="A4962" t="s">
        <v>119</v>
      </c>
      <c r="B4962" t="s">
        <v>119</v>
      </c>
      <c r="C4962" t="s">
        <v>91</v>
      </c>
      <c r="D4962" s="1" t="s">
        <v>97</v>
      </c>
      <c r="E4962" t="s">
        <v>93</v>
      </c>
      <c r="F4962" t="s">
        <v>18</v>
      </c>
      <c r="G4962">
        <v>7</v>
      </c>
      <c r="H4962">
        <v>0</v>
      </c>
      <c r="I4962" s="5">
        <f>IFERROR(VLOOKUP(TrendSheetStgData[Population]&amp;TrendSheetStgData[Cost Basis]&amp;TrendSheetStgData[Period]&amp;TrendSheetStgData[Trend],TrendSheetPrdData[#All],9,FALSE),0)</f>
        <v>0</v>
      </c>
      <c r="J49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2" s="5">
        <f>VLOOKUP(TrendSheetStgData[Population]&amp;TrendSheetStgData[Trend],Threshold[#All],4,FALSE)</f>
        <v>10</v>
      </c>
      <c r="L4962" s="5">
        <f>VLOOKUP(TrendSheetStgData[Population]&amp;TrendSheetStgData[Trend],Threshold[#All],5,FALSE)</f>
        <v>5</v>
      </c>
      <c r="M49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3" spans="1:13" x14ac:dyDescent="0.25">
      <c r="A4963" t="s">
        <v>119</v>
      </c>
      <c r="B4963" t="s">
        <v>119</v>
      </c>
      <c r="C4963" t="s">
        <v>91</v>
      </c>
      <c r="D4963" s="1" t="s">
        <v>98</v>
      </c>
      <c r="E4963" t="s">
        <v>93</v>
      </c>
      <c r="F4963" t="s">
        <v>18</v>
      </c>
      <c r="G4963">
        <v>7</v>
      </c>
      <c r="H4963">
        <v>0</v>
      </c>
      <c r="I4963" s="5">
        <f>IFERROR(VLOOKUP(TrendSheetStgData[Population]&amp;TrendSheetStgData[Cost Basis]&amp;TrendSheetStgData[Period]&amp;TrendSheetStgData[Trend],TrendSheetPrdData[#All],9,FALSE),0)</f>
        <v>0</v>
      </c>
      <c r="J49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3" s="5">
        <f>VLOOKUP(TrendSheetStgData[Population]&amp;TrendSheetStgData[Trend],Threshold[#All],4,FALSE)</f>
        <v>10</v>
      </c>
      <c r="L4963" s="5">
        <f>VLOOKUP(TrendSheetStgData[Population]&amp;TrendSheetStgData[Trend],Threshold[#All],5,FALSE)</f>
        <v>5</v>
      </c>
      <c r="M49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4" spans="1:13" x14ac:dyDescent="0.25">
      <c r="A4964" t="s">
        <v>119</v>
      </c>
      <c r="B4964" t="s">
        <v>119</v>
      </c>
      <c r="C4964" t="s">
        <v>91</v>
      </c>
      <c r="D4964" s="1" t="s">
        <v>99</v>
      </c>
      <c r="E4964" t="s">
        <v>93</v>
      </c>
      <c r="F4964" t="s">
        <v>18</v>
      </c>
      <c r="G4964">
        <v>7</v>
      </c>
      <c r="H4964">
        <v>0</v>
      </c>
      <c r="I4964" s="5">
        <f>IFERROR(VLOOKUP(TrendSheetStgData[Population]&amp;TrendSheetStgData[Cost Basis]&amp;TrendSheetStgData[Period]&amp;TrendSheetStgData[Trend],TrendSheetPrdData[#All],9,FALSE),0)</f>
        <v>0</v>
      </c>
      <c r="J49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4" s="5">
        <f>VLOOKUP(TrendSheetStgData[Population]&amp;TrendSheetStgData[Trend],Threshold[#All],4,FALSE)</f>
        <v>10</v>
      </c>
      <c r="L4964" s="5">
        <f>VLOOKUP(TrendSheetStgData[Population]&amp;TrendSheetStgData[Trend],Threshold[#All],5,FALSE)</f>
        <v>5</v>
      </c>
      <c r="M49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5" spans="1:13" x14ac:dyDescent="0.25">
      <c r="A4965" t="s">
        <v>119</v>
      </c>
      <c r="B4965" t="s">
        <v>119</v>
      </c>
      <c r="C4965" t="s">
        <v>91</v>
      </c>
      <c r="D4965" s="1" t="s">
        <v>100</v>
      </c>
      <c r="E4965" t="s">
        <v>93</v>
      </c>
      <c r="F4965" t="s">
        <v>18</v>
      </c>
      <c r="G4965">
        <v>7</v>
      </c>
      <c r="H4965">
        <v>1</v>
      </c>
      <c r="I4965" s="5">
        <f>IFERROR(VLOOKUP(TrendSheetStgData[Population]&amp;TrendSheetStgData[Cost Basis]&amp;TrendSheetStgData[Period]&amp;TrendSheetStgData[Trend],TrendSheetPrdData[#All],9,FALSE),0)</f>
        <v>1</v>
      </c>
      <c r="J49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5" s="5">
        <f>VLOOKUP(TrendSheetStgData[Population]&amp;TrendSheetStgData[Trend],Threshold[#All],4,FALSE)</f>
        <v>10</v>
      </c>
      <c r="L4965" s="5">
        <f>VLOOKUP(TrendSheetStgData[Population]&amp;TrendSheetStgData[Trend],Threshold[#All],5,FALSE)</f>
        <v>5</v>
      </c>
      <c r="M49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6" spans="1:13" x14ac:dyDescent="0.25">
      <c r="A4966" t="s">
        <v>119</v>
      </c>
      <c r="B4966" t="s">
        <v>119</v>
      </c>
      <c r="C4966" t="s">
        <v>91</v>
      </c>
      <c r="D4966" s="1" t="s">
        <v>101</v>
      </c>
      <c r="E4966" t="s">
        <v>93</v>
      </c>
      <c r="F4966" t="s">
        <v>18</v>
      </c>
      <c r="G4966">
        <v>7</v>
      </c>
      <c r="H4966">
        <v>0</v>
      </c>
      <c r="I4966" s="5">
        <f>IFERROR(VLOOKUP(TrendSheetStgData[Population]&amp;TrendSheetStgData[Cost Basis]&amp;TrendSheetStgData[Period]&amp;TrendSheetStgData[Trend],TrendSheetPrdData[#All],9,FALSE),0)</f>
        <v>0</v>
      </c>
      <c r="J49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6" s="5">
        <f>VLOOKUP(TrendSheetStgData[Population]&amp;TrendSheetStgData[Trend],Threshold[#All],4,FALSE)</f>
        <v>10</v>
      </c>
      <c r="L4966" s="5">
        <f>VLOOKUP(TrendSheetStgData[Population]&amp;TrendSheetStgData[Trend],Threshold[#All],5,FALSE)</f>
        <v>5</v>
      </c>
      <c r="M49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7" spans="1:13" x14ac:dyDescent="0.25">
      <c r="A4967" t="s">
        <v>119</v>
      </c>
      <c r="B4967" t="s">
        <v>119</v>
      </c>
      <c r="C4967" t="s">
        <v>91</v>
      </c>
      <c r="D4967" s="1" t="s">
        <v>102</v>
      </c>
      <c r="E4967" t="s">
        <v>93</v>
      </c>
      <c r="F4967" t="s">
        <v>18</v>
      </c>
      <c r="G4967">
        <v>7</v>
      </c>
      <c r="H4967">
        <v>0</v>
      </c>
      <c r="I4967" s="5">
        <f>IFERROR(VLOOKUP(TrendSheetStgData[Population]&amp;TrendSheetStgData[Cost Basis]&amp;TrendSheetStgData[Period]&amp;TrendSheetStgData[Trend],TrendSheetPrdData[#All],9,FALSE),0)</f>
        <v>0</v>
      </c>
      <c r="J49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7" s="5">
        <f>VLOOKUP(TrendSheetStgData[Population]&amp;TrendSheetStgData[Trend],Threshold[#All],4,FALSE)</f>
        <v>10</v>
      </c>
      <c r="L4967" s="5">
        <f>VLOOKUP(TrendSheetStgData[Population]&amp;TrendSheetStgData[Trend],Threshold[#All],5,FALSE)</f>
        <v>5</v>
      </c>
      <c r="M49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8" spans="1:13" x14ac:dyDescent="0.25">
      <c r="A4968" t="s">
        <v>119</v>
      </c>
      <c r="B4968" t="s">
        <v>119</v>
      </c>
      <c r="C4968" t="s">
        <v>91</v>
      </c>
      <c r="D4968" s="1" t="s">
        <v>103</v>
      </c>
      <c r="E4968" t="s">
        <v>93</v>
      </c>
      <c r="F4968" t="s">
        <v>18</v>
      </c>
      <c r="G4968">
        <v>7</v>
      </c>
      <c r="H4968">
        <v>0</v>
      </c>
      <c r="I4968" s="5">
        <f>IFERROR(VLOOKUP(TrendSheetStgData[Population]&amp;TrendSheetStgData[Cost Basis]&amp;TrendSheetStgData[Period]&amp;TrendSheetStgData[Trend],TrendSheetPrdData[#All],9,FALSE),0)</f>
        <v>0</v>
      </c>
      <c r="J49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8" s="5">
        <f>VLOOKUP(TrendSheetStgData[Population]&amp;TrendSheetStgData[Trend],Threshold[#All],4,FALSE)</f>
        <v>10</v>
      </c>
      <c r="L4968" s="5">
        <f>VLOOKUP(TrendSheetStgData[Population]&amp;TrendSheetStgData[Trend],Threshold[#All],5,FALSE)</f>
        <v>5</v>
      </c>
      <c r="M49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69" spans="1:13" x14ac:dyDescent="0.25">
      <c r="A4969" t="s">
        <v>119</v>
      </c>
      <c r="B4969" t="s">
        <v>119</v>
      </c>
      <c r="C4969" t="s">
        <v>91</v>
      </c>
      <c r="D4969" s="1" t="s">
        <v>104</v>
      </c>
      <c r="E4969" t="s">
        <v>93</v>
      </c>
      <c r="F4969" t="s">
        <v>18</v>
      </c>
      <c r="G4969">
        <v>7</v>
      </c>
      <c r="H4969">
        <v>1</v>
      </c>
      <c r="I4969" s="5">
        <f>IFERROR(VLOOKUP(TrendSheetStgData[Population]&amp;TrendSheetStgData[Cost Basis]&amp;TrendSheetStgData[Period]&amp;TrendSheetStgData[Trend],TrendSheetPrdData[#All],9,FALSE),0)</f>
        <v>1</v>
      </c>
      <c r="J49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69" s="5">
        <f>VLOOKUP(TrendSheetStgData[Population]&amp;TrendSheetStgData[Trend],Threshold[#All],4,FALSE)</f>
        <v>10</v>
      </c>
      <c r="L4969" s="5">
        <f>VLOOKUP(TrendSheetStgData[Population]&amp;TrendSheetStgData[Trend],Threshold[#All],5,FALSE)</f>
        <v>5</v>
      </c>
      <c r="M49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0" spans="1:13" x14ac:dyDescent="0.25">
      <c r="A4970" t="s">
        <v>119</v>
      </c>
      <c r="B4970" t="s">
        <v>119</v>
      </c>
      <c r="C4970" t="s">
        <v>91</v>
      </c>
      <c r="D4970" s="1" t="s">
        <v>105</v>
      </c>
      <c r="E4970" t="s">
        <v>113</v>
      </c>
      <c r="F4970" t="s">
        <v>18</v>
      </c>
      <c r="G4970">
        <v>7</v>
      </c>
      <c r="H4970">
        <v>1</v>
      </c>
      <c r="I4970" s="5">
        <f>IFERROR(VLOOKUP(TrendSheetStgData[Population]&amp;TrendSheetStgData[Cost Basis]&amp;TrendSheetStgData[Period]&amp;TrendSheetStgData[Trend],TrendSheetPrdData[#All],9,FALSE),0)</f>
        <v>1</v>
      </c>
      <c r="J49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0" s="5">
        <f>VLOOKUP(TrendSheetStgData[Population]&amp;TrendSheetStgData[Trend],Threshold[#All],4,FALSE)</f>
        <v>10</v>
      </c>
      <c r="L4970" s="5">
        <f>VLOOKUP(TrendSheetStgData[Population]&amp;TrendSheetStgData[Trend],Threshold[#All],5,FALSE)</f>
        <v>5</v>
      </c>
      <c r="M49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1" spans="1:13" x14ac:dyDescent="0.25">
      <c r="A4971" t="s">
        <v>119</v>
      </c>
      <c r="B4971" t="s">
        <v>119</v>
      </c>
      <c r="C4971" t="s">
        <v>91</v>
      </c>
      <c r="D4971" s="1" t="s">
        <v>106</v>
      </c>
      <c r="E4971" t="s">
        <v>113</v>
      </c>
      <c r="F4971" t="s">
        <v>18</v>
      </c>
      <c r="G4971">
        <v>7</v>
      </c>
      <c r="H4971">
        <v>0</v>
      </c>
      <c r="I4971" s="5">
        <f>IFERROR(VLOOKUP(TrendSheetStgData[Population]&amp;TrendSheetStgData[Cost Basis]&amp;TrendSheetStgData[Period]&amp;TrendSheetStgData[Trend],TrendSheetPrdData[#All],9,FALSE),0)</f>
        <v>0</v>
      </c>
      <c r="J49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1" s="5">
        <f>VLOOKUP(TrendSheetStgData[Population]&amp;TrendSheetStgData[Trend],Threshold[#All],4,FALSE)</f>
        <v>10</v>
      </c>
      <c r="L4971" s="5">
        <f>VLOOKUP(TrendSheetStgData[Population]&amp;TrendSheetStgData[Trend],Threshold[#All],5,FALSE)</f>
        <v>5</v>
      </c>
      <c r="M49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2" spans="1:13" x14ac:dyDescent="0.25">
      <c r="A4972" t="s">
        <v>119</v>
      </c>
      <c r="B4972" t="s">
        <v>119</v>
      </c>
      <c r="C4972" t="s">
        <v>91</v>
      </c>
      <c r="D4972" s="1" t="s">
        <v>107</v>
      </c>
      <c r="E4972" t="s">
        <v>113</v>
      </c>
      <c r="F4972" t="s">
        <v>18</v>
      </c>
      <c r="G4972">
        <v>7</v>
      </c>
      <c r="H4972">
        <v>0</v>
      </c>
      <c r="I4972" s="5">
        <f>IFERROR(VLOOKUP(TrendSheetStgData[Population]&amp;TrendSheetStgData[Cost Basis]&amp;TrendSheetStgData[Period]&amp;TrendSheetStgData[Trend],TrendSheetPrdData[#All],9,FALSE),0)</f>
        <v>0</v>
      </c>
      <c r="J49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2" s="5">
        <f>VLOOKUP(TrendSheetStgData[Population]&amp;TrendSheetStgData[Trend],Threshold[#All],4,FALSE)</f>
        <v>10</v>
      </c>
      <c r="L4972" s="5">
        <f>VLOOKUP(TrendSheetStgData[Population]&amp;TrendSheetStgData[Trend],Threshold[#All],5,FALSE)</f>
        <v>5</v>
      </c>
      <c r="M49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3" spans="1:13" x14ac:dyDescent="0.25">
      <c r="A4973" t="s">
        <v>119</v>
      </c>
      <c r="B4973" t="s">
        <v>119</v>
      </c>
      <c r="C4973" t="s">
        <v>91</v>
      </c>
      <c r="D4973" s="1" t="s">
        <v>108</v>
      </c>
      <c r="E4973" t="s">
        <v>113</v>
      </c>
      <c r="F4973" t="s">
        <v>18</v>
      </c>
      <c r="G4973">
        <v>7</v>
      </c>
      <c r="H4973">
        <v>0</v>
      </c>
      <c r="I4973" s="5">
        <f>IFERROR(VLOOKUP(TrendSheetStgData[Population]&amp;TrendSheetStgData[Cost Basis]&amp;TrendSheetStgData[Period]&amp;TrendSheetStgData[Trend],TrendSheetPrdData[#All],9,FALSE),0)</f>
        <v>0</v>
      </c>
      <c r="J49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3" s="5">
        <f>VLOOKUP(TrendSheetStgData[Population]&amp;TrendSheetStgData[Trend],Threshold[#All],4,FALSE)</f>
        <v>10</v>
      </c>
      <c r="L4973" s="5">
        <f>VLOOKUP(TrendSheetStgData[Population]&amp;TrendSheetStgData[Trend],Threshold[#All],5,FALSE)</f>
        <v>5</v>
      </c>
      <c r="M49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4" spans="1:13" x14ac:dyDescent="0.25">
      <c r="A4974" t="s">
        <v>119</v>
      </c>
      <c r="B4974" t="s">
        <v>119</v>
      </c>
      <c r="C4974" t="s">
        <v>91</v>
      </c>
      <c r="D4974" s="1" t="s">
        <v>109</v>
      </c>
      <c r="E4974" t="s">
        <v>113</v>
      </c>
      <c r="F4974" t="s">
        <v>18</v>
      </c>
      <c r="G4974">
        <v>7</v>
      </c>
      <c r="H4974">
        <v>0</v>
      </c>
      <c r="I4974" s="5">
        <f>IFERROR(VLOOKUP(TrendSheetStgData[Population]&amp;TrendSheetStgData[Cost Basis]&amp;TrendSheetStgData[Period]&amp;TrendSheetStgData[Trend],TrendSheetPrdData[#All],9,FALSE),0)</f>
        <v>0</v>
      </c>
      <c r="J49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4" s="5">
        <f>VLOOKUP(TrendSheetStgData[Population]&amp;TrendSheetStgData[Trend],Threshold[#All],4,FALSE)</f>
        <v>10</v>
      </c>
      <c r="L4974" s="5">
        <f>VLOOKUP(TrendSheetStgData[Population]&amp;TrendSheetStgData[Trend],Threshold[#All],5,FALSE)</f>
        <v>5</v>
      </c>
      <c r="M49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5" spans="1:13" x14ac:dyDescent="0.25">
      <c r="A4975" t="s">
        <v>119</v>
      </c>
      <c r="B4975" t="s">
        <v>119</v>
      </c>
      <c r="C4975" t="s">
        <v>91</v>
      </c>
      <c r="D4975" s="1" t="s">
        <v>110</v>
      </c>
      <c r="E4975" t="s">
        <v>113</v>
      </c>
      <c r="F4975" t="s">
        <v>18</v>
      </c>
      <c r="G4975">
        <v>7</v>
      </c>
      <c r="H4975">
        <v>1</v>
      </c>
      <c r="I4975" s="5">
        <f>IFERROR(VLOOKUP(TrendSheetStgData[Population]&amp;TrendSheetStgData[Cost Basis]&amp;TrendSheetStgData[Period]&amp;TrendSheetStgData[Trend],TrendSheetPrdData[#All],9,FALSE),0)</f>
        <v>1</v>
      </c>
      <c r="J49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5" s="5">
        <f>VLOOKUP(TrendSheetStgData[Population]&amp;TrendSheetStgData[Trend],Threshold[#All],4,FALSE)</f>
        <v>10</v>
      </c>
      <c r="L4975" s="5">
        <f>VLOOKUP(TrendSheetStgData[Population]&amp;TrendSheetStgData[Trend],Threshold[#All],5,FALSE)</f>
        <v>5</v>
      </c>
      <c r="M49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6" spans="1:13" x14ac:dyDescent="0.25">
      <c r="A4976" t="s">
        <v>119</v>
      </c>
      <c r="B4976" t="s">
        <v>119</v>
      </c>
      <c r="C4976" t="s">
        <v>91</v>
      </c>
      <c r="D4976" s="1" t="s">
        <v>111</v>
      </c>
      <c r="E4976" t="s">
        <v>113</v>
      </c>
      <c r="F4976" t="s">
        <v>18</v>
      </c>
      <c r="G4976">
        <v>7</v>
      </c>
      <c r="H4976">
        <v>0</v>
      </c>
      <c r="I4976" s="5">
        <f>IFERROR(VLOOKUP(TrendSheetStgData[Population]&amp;TrendSheetStgData[Cost Basis]&amp;TrendSheetStgData[Period]&amp;TrendSheetStgData[Trend],TrendSheetPrdData[#All],9,FALSE),0)</f>
        <v>0</v>
      </c>
      <c r="J49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6" s="5">
        <f>VLOOKUP(TrendSheetStgData[Population]&amp;TrendSheetStgData[Trend],Threshold[#All],4,FALSE)</f>
        <v>10</v>
      </c>
      <c r="L4976" s="5">
        <f>VLOOKUP(TrendSheetStgData[Population]&amp;TrendSheetStgData[Trend],Threshold[#All],5,FALSE)</f>
        <v>5</v>
      </c>
      <c r="M49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7" spans="1:13" x14ac:dyDescent="0.25">
      <c r="A4977" t="s">
        <v>119</v>
      </c>
      <c r="B4977" t="s">
        <v>119</v>
      </c>
      <c r="C4977" t="s">
        <v>91</v>
      </c>
      <c r="D4977" s="1" t="s">
        <v>112</v>
      </c>
      <c r="E4977" t="s">
        <v>113</v>
      </c>
      <c r="F4977" t="s">
        <v>18</v>
      </c>
      <c r="G4977">
        <v>7</v>
      </c>
      <c r="H4977">
        <v>0</v>
      </c>
      <c r="I4977" s="5">
        <f>IFERROR(VLOOKUP(TrendSheetStgData[Population]&amp;TrendSheetStgData[Cost Basis]&amp;TrendSheetStgData[Period]&amp;TrendSheetStgData[Trend],TrendSheetPrdData[#All],9,FALSE),0)</f>
        <v>0</v>
      </c>
      <c r="J49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7" s="5">
        <f>VLOOKUP(TrendSheetStgData[Population]&amp;TrendSheetStgData[Trend],Threshold[#All],4,FALSE)</f>
        <v>10</v>
      </c>
      <c r="L4977" s="5">
        <f>VLOOKUP(TrendSheetStgData[Population]&amp;TrendSheetStgData[Trend],Threshold[#All],5,FALSE)</f>
        <v>5</v>
      </c>
      <c r="M49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8" spans="1:13" x14ac:dyDescent="0.25">
      <c r="A4978" t="s">
        <v>119</v>
      </c>
      <c r="B4978" t="s">
        <v>119</v>
      </c>
      <c r="C4978" t="s">
        <v>91</v>
      </c>
      <c r="D4978" s="1" t="s">
        <v>114</v>
      </c>
      <c r="E4978" t="s">
        <v>113</v>
      </c>
      <c r="F4978" t="s">
        <v>18</v>
      </c>
      <c r="G4978">
        <v>7</v>
      </c>
      <c r="H4978">
        <v>0</v>
      </c>
      <c r="I4978" s="5">
        <f>IFERROR(VLOOKUP(TrendSheetStgData[Population]&amp;TrendSheetStgData[Cost Basis]&amp;TrendSheetStgData[Period]&amp;TrendSheetStgData[Trend],TrendSheetPrdData[#All],9,FALSE),0)</f>
        <v>0</v>
      </c>
      <c r="J49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8" s="5">
        <f>VLOOKUP(TrendSheetStgData[Population]&amp;TrendSheetStgData[Trend],Threshold[#All],4,FALSE)</f>
        <v>10</v>
      </c>
      <c r="L4978" s="5">
        <f>VLOOKUP(TrendSheetStgData[Population]&amp;TrendSheetStgData[Trend],Threshold[#All],5,FALSE)</f>
        <v>5</v>
      </c>
      <c r="M49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79" spans="1:13" x14ac:dyDescent="0.25">
      <c r="A4979" t="s">
        <v>119</v>
      </c>
      <c r="B4979" t="s">
        <v>119</v>
      </c>
      <c r="C4979" t="s">
        <v>91</v>
      </c>
      <c r="D4979" s="1" t="s">
        <v>92</v>
      </c>
      <c r="E4979" t="s">
        <v>93</v>
      </c>
      <c r="F4979" t="s">
        <v>19</v>
      </c>
      <c r="G4979">
        <v>8</v>
      </c>
      <c r="H4979">
        <v>12485.55</v>
      </c>
      <c r="I4979" s="5">
        <f>IFERROR(VLOOKUP(TrendSheetStgData[Population]&amp;TrendSheetStgData[Cost Basis]&amp;TrendSheetStgData[Period]&amp;TrendSheetStgData[Trend],TrendSheetPrdData[#All],9,FALSE),0)</f>
        <v>12485.55</v>
      </c>
      <c r="J49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79" s="5">
        <f>VLOOKUP(TrendSheetStgData[Population]&amp;TrendSheetStgData[Trend],Threshold[#All],4,FALSE)</f>
        <v>10</v>
      </c>
      <c r="L4979" s="5">
        <f>VLOOKUP(TrendSheetStgData[Population]&amp;TrendSheetStgData[Trend],Threshold[#All],5,FALSE)</f>
        <v>5</v>
      </c>
      <c r="M49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0" spans="1:13" x14ac:dyDescent="0.25">
      <c r="A4980" t="s">
        <v>119</v>
      </c>
      <c r="B4980" t="s">
        <v>119</v>
      </c>
      <c r="C4980" t="s">
        <v>91</v>
      </c>
      <c r="D4980" s="1" t="s">
        <v>94</v>
      </c>
      <c r="E4980" t="s">
        <v>93</v>
      </c>
      <c r="F4980" t="s">
        <v>19</v>
      </c>
      <c r="G4980">
        <v>8</v>
      </c>
      <c r="H4980">
        <v>13218.06</v>
      </c>
      <c r="I4980" s="5">
        <f>IFERROR(VLOOKUP(TrendSheetStgData[Population]&amp;TrendSheetStgData[Cost Basis]&amp;TrendSheetStgData[Period]&amp;TrendSheetStgData[Trend],TrendSheetPrdData[#All],9,FALSE),0)</f>
        <v>13218.06</v>
      </c>
      <c r="J49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0" s="5">
        <f>VLOOKUP(TrendSheetStgData[Population]&amp;TrendSheetStgData[Trend],Threshold[#All],4,FALSE)</f>
        <v>10</v>
      </c>
      <c r="L4980" s="5">
        <f>VLOOKUP(TrendSheetStgData[Population]&amp;TrendSheetStgData[Trend],Threshold[#All],5,FALSE)</f>
        <v>5</v>
      </c>
      <c r="M49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1" spans="1:13" x14ac:dyDescent="0.25">
      <c r="A4981" t="s">
        <v>119</v>
      </c>
      <c r="B4981" t="s">
        <v>119</v>
      </c>
      <c r="C4981" t="s">
        <v>91</v>
      </c>
      <c r="D4981" s="1" t="s">
        <v>95</v>
      </c>
      <c r="E4981" t="s">
        <v>93</v>
      </c>
      <c r="F4981" t="s">
        <v>19</v>
      </c>
      <c r="G4981">
        <v>8</v>
      </c>
      <c r="H4981">
        <v>30230.97</v>
      </c>
      <c r="I4981" s="5">
        <f>IFERROR(VLOOKUP(TrendSheetStgData[Population]&amp;TrendSheetStgData[Cost Basis]&amp;TrendSheetStgData[Period]&amp;TrendSheetStgData[Trend],TrendSheetPrdData[#All],9,FALSE),0)</f>
        <v>29832.22</v>
      </c>
      <c r="J49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1.3366420601617981</v>
      </c>
      <c r="K4981" s="5">
        <f>VLOOKUP(TrendSheetStgData[Population]&amp;TrendSheetStgData[Trend],Threshold[#All],4,FALSE)</f>
        <v>10</v>
      </c>
      <c r="L4981" s="5">
        <f>VLOOKUP(TrendSheetStgData[Population]&amp;TrendSheetStgData[Trend],Threshold[#All],5,FALSE)</f>
        <v>5</v>
      </c>
      <c r="M49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82" spans="1:13" x14ac:dyDescent="0.25">
      <c r="A4982" t="s">
        <v>119</v>
      </c>
      <c r="B4982" t="s">
        <v>119</v>
      </c>
      <c r="C4982" t="s">
        <v>91</v>
      </c>
      <c r="D4982" s="1" t="s">
        <v>96</v>
      </c>
      <c r="E4982" t="s">
        <v>93</v>
      </c>
      <c r="F4982" t="s">
        <v>19</v>
      </c>
      <c r="G4982">
        <v>8</v>
      </c>
      <c r="H4982">
        <v>19904.830000000002</v>
      </c>
      <c r="I4982" s="5">
        <f>IFERROR(VLOOKUP(TrendSheetStgData[Population]&amp;TrendSheetStgData[Cost Basis]&amp;TrendSheetStgData[Period]&amp;TrendSheetStgData[Trend],TrendSheetPrdData[#All],9,FALSE),0)</f>
        <v>19904.830000000002</v>
      </c>
      <c r="J49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2" s="5">
        <f>VLOOKUP(TrendSheetStgData[Population]&amp;TrendSheetStgData[Trend],Threshold[#All],4,FALSE)</f>
        <v>10</v>
      </c>
      <c r="L4982" s="5">
        <f>VLOOKUP(TrendSheetStgData[Population]&amp;TrendSheetStgData[Trend],Threshold[#All],5,FALSE)</f>
        <v>5</v>
      </c>
      <c r="M49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3" spans="1:13" x14ac:dyDescent="0.25">
      <c r="A4983" t="s">
        <v>119</v>
      </c>
      <c r="B4983" t="s">
        <v>119</v>
      </c>
      <c r="C4983" t="s">
        <v>91</v>
      </c>
      <c r="D4983" s="1" t="s">
        <v>97</v>
      </c>
      <c r="E4983" t="s">
        <v>93</v>
      </c>
      <c r="F4983" t="s">
        <v>19</v>
      </c>
      <c r="G4983">
        <v>8</v>
      </c>
      <c r="H4983">
        <v>21559.5</v>
      </c>
      <c r="I4983" s="5">
        <f>IFERROR(VLOOKUP(TrendSheetStgData[Population]&amp;TrendSheetStgData[Cost Basis]&amp;TrendSheetStgData[Period]&amp;TrendSheetStgData[Trend],TrendSheetPrdData[#All],9,FALSE),0)</f>
        <v>21559.5</v>
      </c>
      <c r="J49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3" s="5">
        <f>VLOOKUP(TrendSheetStgData[Population]&amp;TrendSheetStgData[Trend],Threshold[#All],4,FALSE)</f>
        <v>10</v>
      </c>
      <c r="L4983" s="5">
        <f>VLOOKUP(TrendSheetStgData[Population]&amp;TrendSheetStgData[Trend],Threshold[#All],5,FALSE)</f>
        <v>5</v>
      </c>
      <c r="M49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4" spans="1:13" x14ac:dyDescent="0.25">
      <c r="A4984" t="s">
        <v>119</v>
      </c>
      <c r="B4984" t="s">
        <v>119</v>
      </c>
      <c r="C4984" t="s">
        <v>91</v>
      </c>
      <c r="D4984" s="1" t="s">
        <v>98</v>
      </c>
      <c r="E4984" t="s">
        <v>93</v>
      </c>
      <c r="F4984" t="s">
        <v>19</v>
      </c>
      <c r="G4984">
        <v>8</v>
      </c>
      <c r="H4984">
        <v>19427.98</v>
      </c>
      <c r="I4984" s="5">
        <f>IFERROR(VLOOKUP(TrendSheetStgData[Population]&amp;TrendSheetStgData[Cost Basis]&amp;TrendSheetStgData[Period]&amp;TrendSheetStgData[Trend],TrendSheetPrdData[#All],9,FALSE),0)</f>
        <v>19427.98</v>
      </c>
      <c r="J49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4" s="5">
        <f>VLOOKUP(TrendSheetStgData[Population]&amp;TrendSheetStgData[Trend],Threshold[#All],4,FALSE)</f>
        <v>10</v>
      </c>
      <c r="L4984" s="5">
        <f>VLOOKUP(TrendSheetStgData[Population]&amp;TrendSheetStgData[Trend],Threshold[#All],5,FALSE)</f>
        <v>5</v>
      </c>
      <c r="M49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5" spans="1:13" x14ac:dyDescent="0.25">
      <c r="A4985" t="s">
        <v>119</v>
      </c>
      <c r="B4985" t="s">
        <v>119</v>
      </c>
      <c r="C4985" t="s">
        <v>91</v>
      </c>
      <c r="D4985" s="1" t="s">
        <v>99</v>
      </c>
      <c r="E4985" t="s">
        <v>93</v>
      </c>
      <c r="F4985" t="s">
        <v>19</v>
      </c>
      <c r="G4985">
        <v>8</v>
      </c>
      <c r="H4985">
        <v>17736.3</v>
      </c>
      <c r="I4985" s="5">
        <f>IFERROR(VLOOKUP(TrendSheetStgData[Population]&amp;TrendSheetStgData[Cost Basis]&amp;TrendSheetStgData[Period]&amp;TrendSheetStgData[Trend],TrendSheetPrdData[#All],9,FALSE),0)</f>
        <v>17736.3</v>
      </c>
      <c r="J49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5" s="5">
        <f>VLOOKUP(TrendSheetStgData[Population]&amp;TrendSheetStgData[Trend],Threshold[#All],4,FALSE)</f>
        <v>10</v>
      </c>
      <c r="L4985" s="5">
        <f>VLOOKUP(TrendSheetStgData[Population]&amp;TrendSheetStgData[Trend],Threshold[#All],5,FALSE)</f>
        <v>5</v>
      </c>
      <c r="M49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6" spans="1:13" x14ac:dyDescent="0.25">
      <c r="A4986" t="s">
        <v>119</v>
      </c>
      <c r="B4986" t="s">
        <v>119</v>
      </c>
      <c r="C4986" t="s">
        <v>91</v>
      </c>
      <c r="D4986" s="1" t="s">
        <v>100</v>
      </c>
      <c r="E4986" t="s">
        <v>93</v>
      </c>
      <c r="F4986" t="s">
        <v>19</v>
      </c>
      <c r="G4986">
        <v>8</v>
      </c>
      <c r="H4986">
        <v>24664.46</v>
      </c>
      <c r="I4986" s="5">
        <f>IFERROR(VLOOKUP(TrendSheetStgData[Population]&amp;TrendSheetStgData[Cost Basis]&amp;TrendSheetStgData[Period]&amp;TrendSheetStgData[Trend],TrendSheetPrdData[#All],9,FALSE),0)</f>
        <v>24664.46</v>
      </c>
      <c r="J49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6" s="5">
        <f>VLOOKUP(TrendSheetStgData[Population]&amp;TrendSheetStgData[Trend],Threshold[#All],4,FALSE)</f>
        <v>10</v>
      </c>
      <c r="L4986" s="5">
        <f>VLOOKUP(TrendSheetStgData[Population]&amp;TrendSheetStgData[Trend],Threshold[#All],5,FALSE)</f>
        <v>5</v>
      </c>
      <c r="M49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7" spans="1:13" x14ac:dyDescent="0.25">
      <c r="A4987" t="s">
        <v>119</v>
      </c>
      <c r="B4987" t="s">
        <v>119</v>
      </c>
      <c r="C4987" t="s">
        <v>91</v>
      </c>
      <c r="D4987" s="1" t="s">
        <v>101</v>
      </c>
      <c r="E4987" t="s">
        <v>93</v>
      </c>
      <c r="F4987" t="s">
        <v>19</v>
      </c>
      <c r="G4987">
        <v>8</v>
      </c>
      <c r="H4987">
        <v>23877.73</v>
      </c>
      <c r="I4987" s="5">
        <f>IFERROR(VLOOKUP(TrendSheetStgData[Population]&amp;TrendSheetStgData[Cost Basis]&amp;TrendSheetStgData[Period]&amp;TrendSheetStgData[Trend],TrendSheetPrdData[#All],9,FALSE),0)</f>
        <v>23877.73</v>
      </c>
      <c r="J49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7" s="5">
        <f>VLOOKUP(TrendSheetStgData[Population]&amp;TrendSheetStgData[Trend],Threshold[#All],4,FALSE)</f>
        <v>10</v>
      </c>
      <c r="L4987" s="5">
        <f>VLOOKUP(TrendSheetStgData[Population]&amp;TrendSheetStgData[Trend],Threshold[#All],5,FALSE)</f>
        <v>5</v>
      </c>
      <c r="M49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8" spans="1:13" x14ac:dyDescent="0.25">
      <c r="A4988" t="s">
        <v>119</v>
      </c>
      <c r="B4988" t="s">
        <v>119</v>
      </c>
      <c r="C4988" t="s">
        <v>91</v>
      </c>
      <c r="D4988" s="1" t="s">
        <v>102</v>
      </c>
      <c r="E4988" t="s">
        <v>93</v>
      </c>
      <c r="F4988" t="s">
        <v>19</v>
      </c>
      <c r="G4988">
        <v>8</v>
      </c>
      <c r="H4988">
        <v>15944.6</v>
      </c>
      <c r="I4988" s="5">
        <f>IFERROR(VLOOKUP(TrendSheetStgData[Population]&amp;TrendSheetStgData[Cost Basis]&amp;TrendSheetStgData[Period]&amp;TrendSheetStgData[Trend],TrendSheetPrdData[#All],9,FALSE),0)</f>
        <v>15944.6</v>
      </c>
      <c r="J49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8" s="5">
        <f>VLOOKUP(TrendSheetStgData[Population]&amp;TrendSheetStgData[Trend],Threshold[#All],4,FALSE)</f>
        <v>10</v>
      </c>
      <c r="L4988" s="5">
        <f>VLOOKUP(TrendSheetStgData[Population]&amp;TrendSheetStgData[Trend],Threshold[#All],5,FALSE)</f>
        <v>5</v>
      </c>
      <c r="M49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89" spans="1:13" x14ac:dyDescent="0.25">
      <c r="A4989" t="s">
        <v>119</v>
      </c>
      <c r="B4989" t="s">
        <v>119</v>
      </c>
      <c r="C4989" t="s">
        <v>91</v>
      </c>
      <c r="D4989" s="1" t="s">
        <v>103</v>
      </c>
      <c r="E4989" t="s">
        <v>93</v>
      </c>
      <c r="F4989" t="s">
        <v>19</v>
      </c>
      <c r="G4989">
        <v>8</v>
      </c>
      <c r="H4989">
        <v>30985.27</v>
      </c>
      <c r="I4989" s="5">
        <f>IFERROR(VLOOKUP(TrendSheetStgData[Population]&amp;TrendSheetStgData[Cost Basis]&amp;TrendSheetStgData[Period]&amp;TrendSheetStgData[Trend],TrendSheetPrdData[#All],9,FALSE),0)</f>
        <v>30985.27</v>
      </c>
      <c r="J49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89" s="5">
        <f>VLOOKUP(TrendSheetStgData[Population]&amp;TrendSheetStgData[Trend],Threshold[#All],4,FALSE)</f>
        <v>10</v>
      </c>
      <c r="L4989" s="5">
        <f>VLOOKUP(TrendSheetStgData[Population]&amp;TrendSheetStgData[Trend],Threshold[#All],5,FALSE)</f>
        <v>5</v>
      </c>
      <c r="M49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0" spans="1:13" x14ac:dyDescent="0.25">
      <c r="A4990" t="s">
        <v>119</v>
      </c>
      <c r="B4990" t="s">
        <v>119</v>
      </c>
      <c r="C4990" t="s">
        <v>91</v>
      </c>
      <c r="D4990" s="1" t="s">
        <v>104</v>
      </c>
      <c r="E4990" t="s">
        <v>93</v>
      </c>
      <c r="F4990" t="s">
        <v>19</v>
      </c>
      <c r="G4990">
        <v>8</v>
      </c>
      <c r="H4990">
        <v>11327.91</v>
      </c>
      <c r="I4990" s="5">
        <f>IFERROR(VLOOKUP(TrendSheetStgData[Population]&amp;TrendSheetStgData[Cost Basis]&amp;TrendSheetStgData[Period]&amp;TrendSheetStgData[Trend],TrendSheetPrdData[#All],9,FALSE),0)</f>
        <v>11327.91</v>
      </c>
      <c r="J49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90" s="5">
        <f>VLOOKUP(TrendSheetStgData[Population]&amp;TrendSheetStgData[Trend],Threshold[#All],4,FALSE)</f>
        <v>10</v>
      </c>
      <c r="L4990" s="5">
        <f>VLOOKUP(TrendSheetStgData[Population]&amp;TrendSheetStgData[Trend],Threshold[#All],5,FALSE)</f>
        <v>5</v>
      </c>
      <c r="M49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1" spans="1:13" x14ac:dyDescent="0.25">
      <c r="A4991" t="s">
        <v>119</v>
      </c>
      <c r="B4991" t="s">
        <v>119</v>
      </c>
      <c r="C4991" t="s">
        <v>91</v>
      </c>
      <c r="D4991" s="1" t="s">
        <v>105</v>
      </c>
      <c r="E4991" t="s">
        <v>113</v>
      </c>
      <c r="F4991" t="s">
        <v>19</v>
      </c>
      <c r="G4991">
        <v>8</v>
      </c>
      <c r="H4991">
        <v>13436.08</v>
      </c>
      <c r="I4991" s="5">
        <f>IFERROR(VLOOKUP(TrendSheetStgData[Population]&amp;TrendSheetStgData[Cost Basis]&amp;TrendSheetStgData[Period]&amp;TrendSheetStgData[Trend],TrendSheetPrdData[#All],9,FALSE),0)</f>
        <v>13436.08</v>
      </c>
      <c r="J49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91" s="5">
        <f>VLOOKUP(TrendSheetStgData[Population]&amp;TrendSheetStgData[Trend],Threshold[#All],4,FALSE)</f>
        <v>10</v>
      </c>
      <c r="L4991" s="5">
        <f>VLOOKUP(TrendSheetStgData[Population]&amp;TrendSheetStgData[Trend],Threshold[#All],5,FALSE)</f>
        <v>5</v>
      </c>
      <c r="M49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2" spans="1:13" x14ac:dyDescent="0.25">
      <c r="A4992" t="s">
        <v>119</v>
      </c>
      <c r="B4992" t="s">
        <v>119</v>
      </c>
      <c r="C4992" t="s">
        <v>91</v>
      </c>
      <c r="D4992" s="1" t="s">
        <v>106</v>
      </c>
      <c r="E4992" t="s">
        <v>113</v>
      </c>
      <c r="F4992" t="s">
        <v>19</v>
      </c>
      <c r="G4992">
        <v>8</v>
      </c>
      <c r="H4992">
        <v>25367.5</v>
      </c>
      <c r="I4992" s="5">
        <f>IFERROR(VLOOKUP(TrendSheetStgData[Population]&amp;TrendSheetStgData[Cost Basis]&amp;TrendSheetStgData[Period]&amp;TrendSheetStgData[Trend],TrendSheetPrdData[#All],9,FALSE),0)</f>
        <v>25367.5</v>
      </c>
      <c r="J49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92" s="5">
        <f>VLOOKUP(TrendSheetStgData[Population]&amp;TrendSheetStgData[Trend],Threshold[#All],4,FALSE)</f>
        <v>10</v>
      </c>
      <c r="L4992" s="5">
        <f>VLOOKUP(TrendSheetStgData[Population]&amp;TrendSheetStgData[Trend],Threshold[#All],5,FALSE)</f>
        <v>5</v>
      </c>
      <c r="M49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3" spans="1:13" x14ac:dyDescent="0.25">
      <c r="A4993" t="s">
        <v>119</v>
      </c>
      <c r="B4993" t="s">
        <v>119</v>
      </c>
      <c r="C4993" t="s">
        <v>91</v>
      </c>
      <c r="D4993" s="1" t="s">
        <v>107</v>
      </c>
      <c r="E4993" t="s">
        <v>113</v>
      </c>
      <c r="F4993" t="s">
        <v>19</v>
      </c>
      <c r="G4993">
        <v>8</v>
      </c>
      <c r="H4993">
        <v>29496.84</v>
      </c>
      <c r="I4993" s="5">
        <f>IFERROR(VLOOKUP(TrendSheetStgData[Population]&amp;TrendSheetStgData[Cost Basis]&amp;TrendSheetStgData[Period]&amp;TrendSheetStgData[Trend],TrendSheetPrdData[#All],9,FALSE),0)</f>
        <v>26175.759999999998</v>
      </c>
      <c r="J49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12.687616329000578</v>
      </c>
      <c r="K4993" s="5">
        <f>VLOOKUP(TrendSheetStgData[Population]&amp;TrendSheetStgData[Trend],Threshold[#All],4,FALSE)</f>
        <v>10</v>
      </c>
      <c r="L4993" s="5">
        <f>VLOOKUP(TrendSheetStgData[Population]&amp;TrendSheetStgData[Trend],Threshold[#All],5,FALSE)</f>
        <v>5</v>
      </c>
      <c r="M49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94" spans="1:13" x14ac:dyDescent="0.25">
      <c r="A4994" t="s">
        <v>119</v>
      </c>
      <c r="B4994" t="s">
        <v>119</v>
      </c>
      <c r="C4994" t="s">
        <v>91</v>
      </c>
      <c r="D4994" s="1" t="s">
        <v>108</v>
      </c>
      <c r="E4994" t="s">
        <v>113</v>
      </c>
      <c r="F4994" t="s">
        <v>19</v>
      </c>
      <c r="G4994">
        <v>8</v>
      </c>
      <c r="H4994">
        <v>46229.65</v>
      </c>
      <c r="I4994" s="5">
        <f>IFERROR(VLOOKUP(TrendSheetStgData[Population]&amp;TrendSheetStgData[Cost Basis]&amp;TrendSheetStgData[Period]&amp;TrendSheetStgData[Trend],TrendSheetPrdData[#All],9,FALSE),0)</f>
        <v>46229.65</v>
      </c>
      <c r="J49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94" s="5">
        <f>VLOOKUP(TrendSheetStgData[Population]&amp;TrendSheetStgData[Trend],Threshold[#All],4,FALSE)</f>
        <v>10</v>
      </c>
      <c r="L4994" s="5">
        <f>VLOOKUP(TrendSheetStgData[Population]&amp;TrendSheetStgData[Trend],Threshold[#All],5,FALSE)</f>
        <v>5</v>
      </c>
      <c r="M49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5" spans="1:13" x14ac:dyDescent="0.25">
      <c r="A4995" t="s">
        <v>119</v>
      </c>
      <c r="B4995" t="s">
        <v>119</v>
      </c>
      <c r="C4995" t="s">
        <v>91</v>
      </c>
      <c r="D4995" s="1" t="s">
        <v>109</v>
      </c>
      <c r="E4995" t="s">
        <v>113</v>
      </c>
      <c r="F4995" t="s">
        <v>19</v>
      </c>
      <c r="G4995">
        <v>8</v>
      </c>
      <c r="H4995">
        <v>27117.22</v>
      </c>
      <c r="I4995" s="5">
        <f>IFERROR(VLOOKUP(TrendSheetStgData[Population]&amp;TrendSheetStgData[Cost Basis]&amp;TrendSheetStgData[Period]&amp;TrendSheetStgData[Trend],TrendSheetPrdData[#All],9,FALSE),0)</f>
        <v>27117.22</v>
      </c>
      <c r="J49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4995" s="5">
        <f>VLOOKUP(TrendSheetStgData[Population]&amp;TrendSheetStgData[Trend],Threshold[#All],4,FALSE)</f>
        <v>10</v>
      </c>
      <c r="L4995" s="5">
        <f>VLOOKUP(TrendSheetStgData[Population]&amp;TrendSheetStgData[Trend],Threshold[#All],5,FALSE)</f>
        <v>5</v>
      </c>
      <c r="M49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4996" spans="1:13" x14ac:dyDescent="0.25">
      <c r="A4996" t="s">
        <v>119</v>
      </c>
      <c r="B4996" t="s">
        <v>119</v>
      </c>
      <c r="C4996" t="s">
        <v>91</v>
      </c>
      <c r="D4996" s="1" t="s">
        <v>110</v>
      </c>
      <c r="E4996" t="s">
        <v>113</v>
      </c>
      <c r="F4996" t="s">
        <v>19</v>
      </c>
      <c r="G4996">
        <v>8</v>
      </c>
      <c r="H4996">
        <v>19640.240000000002</v>
      </c>
      <c r="I4996" s="5">
        <f>IFERROR(VLOOKUP(TrendSheetStgData[Population]&amp;TrendSheetStgData[Cost Basis]&amp;TrendSheetStgData[Period]&amp;TrendSheetStgData[Trend],TrendSheetPrdData[#All],9,FALSE),0)</f>
        <v>19373.43</v>
      </c>
      <c r="J49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1.3771954682263352</v>
      </c>
      <c r="K4996" s="5">
        <f>VLOOKUP(TrendSheetStgData[Population]&amp;TrendSheetStgData[Trend],Threshold[#All],4,FALSE)</f>
        <v>10</v>
      </c>
      <c r="L4996" s="5">
        <f>VLOOKUP(TrendSheetStgData[Population]&amp;TrendSheetStgData[Trend],Threshold[#All],5,FALSE)</f>
        <v>5</v>
      </c>
      <c r="M49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97" spans="1:13" x14ac:dyDescent="0.25">
      <c r="A4997" t="s">
        <v>119</v>
      </c>
      <c r="B4997" t="s">
        <v>119</v>
      </c>
      <c r="C4997" t="s">
        <v>91</v>
      </c>
      <c r="D4997" s="1" t="s">
        <v>111</v>
      </c>
      <c r="E4997" t="s">
        <v>113</v>
      </c>
      <c r="F4997" t="s">
        <v>19</v>
      </c>
      <c r="G4997">
        <v>8</v>
      </c>
      <c r="H4997">
        <v>34046.31</v>
      </c>
      <c r="I4997" s="5">
        <f>IFERROR(VLOOKUP(TrendSheetStgData[Population]&amp;TrendSheetStgData[Cost Basis]&amp;TrendSheetStgData[Period]&amp;TrendSheetStgData[Trend],TrendSheetPrdData[#All],9,FALSE),0)</f>
        <v>33566.86</v>
      </c>
      <c r="J49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1.4283433124218263</v>
      </c>
      <c r="K4997" s="5">
        <f>VLOOKUP(TrendSheetStgData[Population]&amp;TrendSheetStgData[Trend],Threshold[#All],4,FALSE)</f>
        <v>10</v>
      </c>
      <c r="L4997" s="5">
        <f>VLOOKUP(TrendSheetStgData[Population]&amp;TrendSheetStgData[Trend],Threshold[#All],5,FALSE)</f>
        <v>5</v>
      </c>
      <c r="M49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4998" spans="1:13" x14ac:dyDescent="0.25">
      <c r="A4998" t="s">
        <v>119</v>
      </c>
      <c r="B4998" t="s">
        <v>119</v>
      </c>
      <c r="C4998" t="s">
        <v>91</v>
      </c>
      <c r="D4998" s="1" t="s">
        <v>112</v>
      </c>
      <c r="E4998" t="s">
        <v>113</v>
      </c>
      <c r="F4998" t="s">
        <v>19</v>
      </c>
      <c r="G4998">
        <v>8</v>
      </c>
      <c r="H4998">
        <v>30912.17</v>
      </c>
      <c r="I4998" s="5">
        <f>IFERROR(VLOOKUP(TrendSheetStgData[Population]&amp;TrendSheetStgData[Cost Basis]&amp;TrendSheetStgData[Period]&amp;TrendSheetStgData[Trend],TrendSheetPrdData[#All],9,FALSE),0)</f>
        <v>7894.81</v>
      </c>
      <c r="J49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291.55052496513525</v>
      </c>
      <c r="K4998" s="5">
        <f>VLOOKUP(TrendSheetStgData[Population]&amp;TrendSheetStgData[Trend],Threshold[#All],4,FALSE)</f>
        <v>10</v>
      </c>
      <c r="L4998" s="5">
        <f>VLOOKUP(TrendSheetStgData[Population]&amp;TrendSheetStgData[Trend],Threshold[#All],5,FALSE)</f>
        <v>5</v>
      </c>
      <c r="M49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4999" spans="1:13" x14ac:dyDescent="0.25">
      <c r="A4999" t="s">
        <v>119</v>
      </c>
      <c r="B4999" t="s">
        <v>119</v>
      </c>
      <c r="C4999" t="s">
        <v>91</v>
      </c>
      <c r="D4999" s="1" t="s">
        <v>114</v>
      </c>
      <c r="E4999" t="s">
        <v>113</v>
      </c>
      <c r="F4999" t="s">
        <v>19</v>
      </c>
      <c r="G4999">
        <v>8</v>
      </c>
      <c r="H4999">
        <v>6609.34</v>
      </c>
      <c r="I4999" s="5">
        <f>IFERROR(VLOOKUP(TrendSheetStgData[Population]&amp;TrendSheetStgData[Cost Basis]&amp;TrendSheetStgData[Period]&amp;TrendSheetStgData[Trend],TrendSheetPrdData[#All],9,FALSE),0)</f>
        <v>0</v>
      </c>
      <c r="J49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4999" s="5">
        <f>VLOOKUP(TrendSheetStgData[Population]&amp;TrendSheetStgData[Trend],Threshold[#All],4,FALSE)</f>
        <v>10</v>
      </c>
      <c r="L4999" s="5">
        <f>VLOOKUP(TrendSheetStgData[Population]&amp;TrendSheetStgData[Trend],Threshold[#All],5,FALSE)</f>
        <v>5</v>
      </c>
      <c r="M49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00" spans="1:13" x14ac:dyDescent="0.25">
      <c r="A5000" t="s">
        <v>119</v>
      </c>
      <c r="B5000" t="s">
        <v>119</v>
      </c>
      <c r="C5000" t="s">
        <v>91</v>
      </c>
      <c r="D5000" s="1" t="s">
        <v>92</v>
      </c>
      <c r="E5000" t="s">
        <v>93</v>
      </c>
      <c r="F5000" t="s">
        <v>20</v>
      </c>
      <c r="G5000">
        <v>9</v>
      </c>
      <c r="H5000">
        <v>27</v>
      </c>
      <c r="I5000" s="5">
        <f>IFERROR(VLOOKUP(TrendSheetStgData[Population]&amp;TrendSheetStgData[Cost Basis]&amp;TrendSheetStgData[Period]&amp;TrendSheetStgData[Trend],TrendSheetPrdData[#All],9,FALSE),0)</f>
        <v>27</v>
      </c>
      <c r="J50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0" s="5">
        <f>VLOOKUP(TrendSheetStgData[Population]&amp;TrendSheetStgData[Trend],Threshold[#All],4,FALSE)</f>
        <v>10</v>
      </c>
      <c r="L5000" s="5">
        <f>VLOOKUP(TrendSheetStgData[Population]&amp;TrendSheetStgData[Trend],Threshold[#All],5,FALSE)</f>
        <v>5</v>
      </c>
      <c r="M50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1" spans="1:13" x14ac:dyDescent="0.25">
      <c r="A5001" t="s">
        <v>119</v>
      </c>
      <c r="B5001" t="s">
        <v>119</v>
      </c>
      <c r="C5001" t="s">
        <v>91</v>
      </c>
      <c r="D5001" s="1" t="s">
        <v>94</v>
      </c>
      <c r="E5001" t="s">
        <v>93</v>
      </c>
      <c r="F5001" t="s">
        <v>20</v>
      </c>
      <c r="G5001">
        <v>9</v>
      </c>
      <c r="H5001">
        <v>19</v>
      </c>
      <c r="I5001" s="5">
        <f>IFERROR(VLOOKUP(TrendSheetStgData[Population]&amp;TrendSheetStgData[Cost Basis]&amp;TrendSheetStgData[Period]&amp;TrendSheetStgData[Trend],TrendSheetPrdData[#All],9,FALSE),0)</f>
        <v>19</v>
      </c>
      <c r="J50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1" s="5">
        <f>VLOOKUP(TrendSheetStgData[Population]&amp;TrendSheetStgData[Trend],Threshold[#All],4,FALSE)</f>
        <v>10</v>
      </c>
      <c r="L5001" s="5">
        <f>VLOOKUP(TrendSheetStgData[Population]&amp;TrendSheetStgData[Trend],Threshold[#All],5,FALSE)</f>
        <v>5</v>
      </c>
      <c r="M50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2" spans="1:13" x14ac:dyDescent="0.25">
      <c r="A5002" t="s">
        <v>119</v>
      </c>
      <c r="B5002" t="s">
        <v>119</v>
      </c>
      <c r="C5002" t="s">
        <v>91</v>
      </c>
      <c r="D5002" s="1" t="s">
        <v>95</v>
      </c>
      <c r="E5002" t="s">
        <v>93</v>
      </c>
      <c r="F5002" t="s">
        <v>20</v>
      </c>
      <c r="G5002">
        <v>9</v>
      </c>
      <c r="H5002">
        <v>68</v>
      </c>
      <c r="I5002" s="5">
        <f>IFERROR(VLOOKUP(TrendSheetStgData[Population]&amp;TrendSheetStgData[Cost Basis]&amp;TrendSheetStgData[Period]&amp;TrendSheetStgData[Trend],TrendSheetPrdData[#All],9,FALSE),0)</f>
        <v>65</v>
      </c>
      <c r="J50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4.6153846153846159</v>
      </c>
      <c r="K5002" s="5">
        <f>VLOOKUP(TrendSheetStgData[Population]&amp;TrendSheetStgData[Trend],Threshold[#All],4,FALSE)</f>
        <v>10</v>
      </c>
      <c r="L5002" s="5">
        <f>VLOOKUP(TrendSheetStgData[Population]&amp;TrendSheetStgData[Trend],Threshold[#All],5,FALSE)</f>
        <v>5</v>
      </c>
      <c r="M50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03" spans="1:13" x14ac:dyDescent="0.25">
      <c r="A5003" t="s">
        <v>119</v>
      </c>
      <c r="B5003" t="s">
        <v>119</v>
      </c>
      <c r="C5003" t="s">
        <v>91</v>
      </c>
      <c r="D5003" s="1" t="s">
        <v>96</v>
      </c>
      <c r="E5003" t="s">
        <v>93</v>
      </c>
      <c r="F5003" t="s">
        <v>20</v>
      </c>
      <c r="G5003">
        <v>9</v>
      </c>
      <c r="H5003">
        <v>49</v>
      </c>
      <c r="I5003" s="5">
        <f>IFERROR(VLOOKUP(TrendSheetStgData[Population]&amp;TrendSheetStgData[Cost Basis]&amp;TrendSheetStgData[Period]&amp;TrendSheetStgData[Trend],TrendSheetPrdData[#All],9,FALSE),0)</f>
        <v>49</v>
      </c>
      <c r="J50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3" s="5">
        <f>VLOOKUP(TrendSheetStgData[Population]&amp;TrendSheetStgData[Trend],Threshold[#All],4,FALSE)</f>
        <v>10</v>
      </c>
      <c r="L5003" s="5">
        <f>VLOOKUP(TrendSheetStgData[Population]&amp;TrendSheetStgData[Trend],Threshold[#All],5,FALSE)</f>
        <v>5</v>
      </c>
      <c r="M50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4" spans="1:13" x14ac:dyDescent="0.25">
      <c r="A5004" t="s">
        <v>119</v>
      </c>
      <c r="B5004" t="s">
        <v>119</v>
      </c>
      <c r="C5004" t="s">
        <v>91</v>
      </c>
      <c r="D5004" s="1" t="s">
        <v>97</v>
      </c>
      <c r="E5004" t="s">
        <v>93</v>
      </c>
      <c r="F5004" t="s">
        <v>20</v>
      </c>
      <c r="G5004">
        <v>9</v>
      </c>
      <c r="H5004">
        <v>42</v>
      </c>
      <c r="I5004" s="5">
        <f>IFERROR(VLOOKUP(TrendSheetStgData[Population]&amp;TrendSheetStgData[Cost Basis]&amp;TrendSheetStgData[Period]&amp;TrendSheetStgData[Trend],TrendSheetPrdData[#All],9,FALSE),0)</f>
        <v>42</v>
      </c>
      <c r="J50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4" s="5">
        <f>VLOOKUP(TrendSheetStgData[Population]&amp;TrendSheetStgData[Trend],Threshold[#All],4,FALSE)</f>
        <v>10</v>
      </c>
      <c r="L5004" s="5">
        <f>VLOOKUP(TrendSheetStgData[Population]&amp;TrendSheetStgData[Trend],Threshold[#All],5,FALSE)</f>
        <v>5</v>
      </c>
      <c r="M50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5" spans="1:13" x14ac:dyDescent="0.25">
      <c r="A5005" t="s">
        <v>119</v>
      </c>
      <c r="B5005" t="s">
        <v>119</v>
      </c>
      <c r="C5005" t="s">
        <v>91</v>
      </c>
      <c r="D5005" s="1" t="s">
        <v>98</v>
      </c>
      <c r="E5005" t="s">
        <v>93</v>
      </c>
      <c r="F5005" t="s">
        <v>20</v>
      </c>
      <c r="G5005">
        <v>9</v>
      </c>
      <c r="H5005">
        <v>44</v>
      </c>
      <c r="I5005" s="5">
        <f>IFERROR(VLOOKUP(TrendSheetStgData[Population]&amp;TrendSheetStgData[Cost Basis]&amp;TrendSheetStgData[Period]&amp;TrendSheetStgData[Trend],TrendSheetPrdData[#All],9,FALSE),0)</f>
        <v>44</v>
      </c>
      <c r="J50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5" s="5">
        <f>VLOOKUP(TrendSheetStgData[Population]&amp;TrendSheetStgData[Trend],Threshold[#All],4,FALSE)</f>
        <v>10</v>
      </c>
      <c r="L5005" s="5">
        <f>VLOOKUP(TrendSheetStgData[Population]&amp;TrendSheetStgData[Trend],Threshold[#All],5,FALSE)</f>
        <v>5</v>
      </c>
      <c r="M50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6" spans="1:13" x14ac:dyDescent="0.25">
      <c r="A5006" t="s">
        <v>119</v>
      </c>
      <c r="B5006" t="s">
        <v>119</v>
      </c>
      <c r="C5006" t="s">
        <v>91</v>
      </c>
      <c r="D5006" s="1" t="s">
        <v>99</v>
      </c>
      <c r="E5006" t="s">
        <v>93</v>
      </c>
      <c r="F5006" t="s">
        <v>20</v>
      </c>
      <c r="G5006">
        <v>9</v>
      </c>
      <c r="H5006">
        <v>51</v>
      </c>
      <c r="I5006" s="5">
        <f>IFERROR(VLOOKUP(TrendSheetStgData[Population]&amp;TrendSheetStgData[Cost Basis]&amp;TrendSheetStgData[Period]&amp;TrendSheetStgData[Trend],TrendSheetPrdData[#All],9,FALSE),0)</f>
        <v>51</v>
      </c>
      <c r="J50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6" s="5">
        <f>VLOOKUP(TrendSheetStgData[Population]&amp;TrendSheetStgData[Trend],Threshold[#All],4,FALSE)</f>
        <v>10</v>
      </c>
      <c r="L5006" s="5">
        <f>VLOOKUP(TrendSheetStgData[Population]&amp;TrendSheetStgData[Trend],Threshold[#All],5,FALSE)</f>
        <v>5</v>
      </c>
      <c r="M50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7" spans="1:13" x14ac:dyDescent="0.25">
      <c r="A5007" t="s">
        <v>119</v>
      </c>
      <c r="B5007" t="s">
        <v>119</v>
      </c>
      <c r="C5007" t="s">
        <v>91</v>
      </c>
      <c r="D5007" s="1" t="s">
        <v>100</v>
      </c>
      <c r="E5007" t="s">
        <v>93</v>
      </c>
      <c r="F5007" t="s">
        <v>20</v>
      </c>
      <c r="G5007">
        <v>9</v>
      </c>
      <c r="H5007">
        <v>53</v>
      </c>
      <c r="I5007" s="5">
        <f>IFERROR(VLOOKUP(TrendSheetStgData[Population]&amp;TrendSheetStgData[Cost Basis]&amp;TrendSheetStgData[Period]&amp;TrendSheetStgData[Trend],TrendSheetPrdData[#All],9,FALSE),0)</f>
        <v>53</v>
      </c>
      <c r="J50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7" s="5">
        <f>VLOOKUP(TrendSheetStgData[Population]&amp;TrendSheetStgData[Trend],Threshold[#All],4,FALSE)</f>
        <v>10</v>
      </c>
      <c r="L5007" s="5">
        <f>VLOOKUP(TrendSheetStgData[Population]&amp;TrendSheetStgData[Trend],Threshold[#All],5,FALSE)</f>
        <v>5</v>
      </c>
      <c r="M50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8" spans="1:13" x14ac:dyDescent="0.25">
      <c r="A5008" t="s">
        <v>119</v>
      </c>
      <c r="B5008" t="s">
        <v>119</v>
      </c>
      <c r="C5008" t="s">
        <v>91</v>
      </c>
      <c r="D5008" s="1" t="s">
        <v>101</v>
      </c>
      <c r="E5008" t="s">
        <v>93</v>
      </c>
      <c r="F5008" t="s">
        <v>20</v>
      </c>
      <c r="G5008">
        <v>9</v>
      </c>
      <c r="H5008">
        <v>47</v>
      </c>
      <c r="I5008" s="5">
        <f>IFERROR(VLOOKUP(TrendSheetStgData[Population]&amp;TrendSheetStgData[Cost Basis]&amp;TrendSheetStgData[Period]&amp;TrendSheetStgData[Trend],TrendSheetPrdData[#All],9,FALSE),0)</f>
        <v>47</v>
      </c>
      <c r="J50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8" s="5">
        <f>VLOOKUP(TrendSheetStgData[Population]&amp;TrendSheetStgData[Trend],Threshold[#All],4,FALSE)</f>
        <v>10</v>
      </c>
      <c r="L5008" s="5">
        <f>VLOOKUP(TrendSheetStgData[Population]&amp;TrendSheetStgData[Trend],Threshold[#All],5,FALSE)</f>
        <v>5</v>
      </c>
      <c r="M50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09" spans="1:13" x14ac:dyDescent="0.25">
      <c r="A5009" t="s">
        <v>119</v>
      </c>
      <c r="B5009" t="s">
        <v>119</v>
      </c>
      <c r="C5009" t="s">
        <v>91</v>
      </c>
      <c r="D5009" s="1" t="s">
        <v>102</v>
      </c>
      <c r="E5009" t="s">
        <v>93</v>
      </c>
      <c r="F5009" t="s">
        <v>20</v>
      </c>
      <c r="G5009">
        <v>9</v>
      </c>
      <c r="H5009">
        <v>30</v>
      </c>
      <c r="I5009" s="5">
        <f>IFERROR(VLOOKUP(TrendSheetStgData[Population]&amp;TrendSheetStgData[Cost Basis]&amp;TrendSheetStgData[Period]&amp;TrendSheetStgData[Trend],TrendSheetPrdData[#All],9,FALSE),0)</f>
        <v>30</v>
      </c>
      <c r="J50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09" s="5">
        <f>VLOOKUP(TrendSheetStgData[Population]&amp;TrendSheetStgData[Trend],Threshold[#All],4,FALSE)</f>
        <v>10</v>
      </c>
      <c r="L5009" s="5">
        <f>VLOOKUP(TrendSheetStgData[Population]&amp;TrendSheetStgData[Trend],Threshold[#All],5,FALSE)</f>
        <v>5</v>
      </c>
      <c r="M50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0" spans="1:13" x14ac:dyDescent="0.25">
      <c r="A5010" t="s">
        <v>119</v>
      </c>
      <c r="B5010" t="s">
        <v>119</v>
      </c>
      <c r="C5010" t="s">
        <v>91</v>
      </c>
      <c r="D5010" s="1" t="s">
        <v>103</v>
      </c>
      <c r="E5010" t="s">
        <v>93</v>
      </c>
      <c r="F5010" t="s">
        <v>20</v>
      </c>
      <c r="G5010">
        <v>9</v>
      </c>
      <c r="H5010">
        <v>37</v>
      </c>
      <c r="I5010" s="5">
        <f>IFERROR(VLOOKUP(TrendSheetStgData[Population]&amp;TrendSheetStgData[Cost Basis]&amp;TrendSheetStgData[Period]&amp;TrendSheetStgData[Trend],TrendSheetPrdData[#All],9,FALSE),0)</f>
        <v>37</v>
      </c>
      <c r="J50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0" s="5">
        <f>VLOOKUP(TrendSheetStgData[Population]&amp;TrendSheetStgData[Trend],Threshold[#All],4,FALSE)</f>
        <v>10</v>
      </c>
      <c r="L5010" s="5">
        <f>VLOOKUP(TrendSheetStgData[Population]&amp;TrendSheetStgData[Trend],Threshold[#All],5,FALSE)</f>
        <v>5</v>
      </c>
      <c r="M50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1" spans="1:13" x14ac:dyDescent="0.25">
      <c r="A5011" t="s">
        <v>119</v>
      </c>
      <c r="B5011" t="s">
        <v>119</v>
      </c>
      <c r="C5011" t="s">
        <v>91</v>
      </c>
      <c r="D5011" s="1" t="s">
        <v>104</v>
      </c>
      <c r="E5011" t="s">
        <v>93</v>
      </c>
      <c r="F5011" t="s">
        <v>20</v>
      </c>
      <c r="G5011">
        <v>9</v>
      </c>
      <c r="H5011">
        <v>16</v>
      </c>
      <c r="I5011" s="5">
        <f>IFERROR(VLOOKUP(TrendSheetStgData[Population]&amp;TrendSheetStgData[Cost Basis]&amp;TrendSheetStgData[Period]&amp;TrendSheetStgData[Trend],TrendSheetPrdData[#All],9,FALSE),0)</f>
        <v>16</v>
      </c>
      <c r="J50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1" s="5">
        <f>VLOOKUP(TrendSheetStgData[Population]&amp;TrendSheetStgData[Trend],Threshold[#All],4,FALSE)</f>
        <v>10</v>
      </c>
      <c r="L5011" s="5">
        <f>VLOOKUP(TrendSheetStgData[Population]&amp;TrendSheetStgData[Trend],Threshold[#All],5,FALSE)</f>
        <v>5</v>
      </c>
      <c r="M50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2" spans="1:13" x14ac:dyDescent="0.25">
      <c r="A5012" t="s">
        <v>119</v>
      </c>
      <c r="B5012" t="s">
        <v>119</v>
      </c>
      <c r="C5012" t="s">
        <v>91</v>
      </c>
      <c r="D5012" s="1" t="s">
        <v>105</v>
      </c>
      <c r="E5012" t="s">
        <v>113</v>
      </c>
      <c r="F5012" t="s">
        <v>20</v>
      </c>
      <c r="G5012">
        <v>9</v>
      </c>
      <c r="H5012">
        <v>29</v>
      </c>
      <c r="I5012" s="5">
        <f>IFERROR(VLOOKUP(TrendSheetStgData[Population]&amp;TrendSheetStgData[Cost Basis]&amp;TrendSheetStgData[Period]&amp;TrendSheetStgData[Trend],TrendSheetPrdData[#All],9,FALSE),0)</f>
        <v>29</v>
      </c>
      <c r="J50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2" s="5">
        <f>VLOOKUP(TrendSheetStgData[Population]&amp;TrendSheetStgData[Trend],Threshold[#All],4,FALSE)</f>
        <v>10</v>
      </c>
      <c r="L5012" s="5">
        <f>VLOOKUP(TrendSheetStgData[Population]&amp;TrendSheetStgData[Trend],Threshold[#All],5,FALSE)</f>
        <v>5</v>
      </c>
      <c r="M50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3" spans="1:13" x14ac:dyDescent="0.25">
      <c r="A5013" t="s">
        <v>119</v>
      </c>
      <c r="B5013" t="s">
        <v>119</v>
      </c>
      <c r="C5013" t="s">
        <v>91</v>
      </c>
      <c r="D5013" s="1" t="s">
        <v>106</v>
      </c>
      <c r="E5013" t="s">
        <v>113</v>
      </c>
      <c r="F5013" t="s">
        <v>20</v>
      </c>
      <c r="G5013">
        <v>9</v>
      </c>
      <c r="H5013">
        <v>47</v>
      </c>
      <c r="I5013" s="5">
        <f>IFERROR(VLOOKUP(TrendSheetStgData[Population]&amp;TrendSheetStgData[Cost Basis]&amp;TrendSheetStgData[Period]&amp;TrendSheetStgData[Trend],TrendSheetPrdData[#All],9,FALSE),0)</f>
        <v>47</v>
      </c>
      <c r="J50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3" s="5">
        <f>VLOOKUP(TrendSheetStgData[Population]&amp;TrendSheetStgData[Trend],Threshold[#All],4,FALSE)</f>
        <v>10</v>
      </c>
      <c r="L5013" s="5">
        <f>VLOOKUP(TrendSheetStgData[Population]&amp;TrendSheetStgData[Trend],Threshold[#All],5,FALSE)</f>
        <v>5</v>
      </c>
      <c r="M50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4" spans="1:13" x14ac:dyDescent="0.25">
      <c r="A5014" t="s">
        <v>119</v>
      </c>
      <c r="B5014" t="s">
        <v>119</v>
      </c>
      <c r="C5014" t="s">
        <v>91</v>
      </c>
      <c r="D5014" s="1" t="s">
        <v>107</v>
      </c>
      <c r="E5014" t="s">
        <v>113</v>
      </c>
      <c r="F5014" t="s">
        <v>20</v>
      </c>
      <c r="G5014">
        <v>9</v>
      </c>
      <c r="H5014">
        <v>22</v>
      </c>
      <c r="I5014" s="5">
        <f>IFERROR(VLOOKUP(TrendSheetStgData[Population]&amp;TrendSheetStgData[Cost Basis]&amp;TrendSheetStgData[Period]&amp;TrendSheetStgData[Trend],TrendSheetPrdData[#All],9,FALSE),0)</f>
        <v>22</v>
      </c>
      <c r="J50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4" s="5">
        <f>VLOOKUP(TrendSheetStgData[Population]&amp;TrendSheetStgData[Trend],Threshold[#All],4,FALSE)</f>
        <v>10</v>
      </c>
      <c r="L5014" s="5">
        <f>VLOOKUP(TrendSheetStgData[Population]&amp;TrendSheetStgData[Trend],Threshold[#All],5,FALSE)</f>
        <v>5</v>
      </c>
      <c r="M50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5" spans="1:13" x14ac:dyDescent="0.25">
      <c r="A5015" t="s">
        <v>119</v>
      </c>
      <c r="B5015" t="s">
        <v>119</v>
      </c>
      <c r="C5015" t="s">
        <v>91</v>
      </c>
      <c r="D5015" s="1" t="s">
        <v>108</v>
      </c>
      <c r="E5015" t="s">
        <v>113</v>
      </c>
      <c r="F5015" t="s">
        <v>20</v>
      </c>
      <c r="G5015">
        <v>9</v>
      </c>
      <c r="H5015">
        <v>56</v>
      </c>
      <c r="I5015" s="5">
        <f>IFERROR(VLOOKUP(TrendSheetStgData[Population]&amp;TrendSheetStgData[Cost Basis]&amp;TrendSheetStgData[Period]&amp;TrendSheetStgData[Trend],TrendSheetPrdData[#All],9,FALSE),0)</f>
        <v>56</v>
      </c>
      <c r="J50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5" s="5">
        <f>VLOOKUP(TrendSheetStgData[Population]&amp;TrendSheetStgData[Trend],Threshold[#All],4,FALSE)</f>
        <v>10</v>
      </c>
      <c r="L5015" s="5">
        <f>VLOOKUP(TrendSheetStgData[Population]&amp;TrendSheetStgData[Trend],Threshold[#All],5,FALSE)</f>
        <v>5</v>
      </c>
      <c r="M50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6" spans="1:13" x14ac:dyDescent="0.25">
      <c r="A5016" t="s">
        <v>119</v>
      </c>
      <c r="B5016" t="s">
        <v>119</v>
      </c>
      <c r="C5016" t="s">
        <v>91</v>
      </c>
      <c r="D5016" s="1" t="s">
        <v>109</v>
      </c>
      <c r="E5016" t="s">
        <v>113</v>
      </c>
      <c r="F5016" t="s">
        <v>20</v>
      </c>
      <c r="G5016">
        <v>9</v>
      </c>
      <c r="H5016">
        <v>28</v>
      </c>
      <c r="I5016" s="5">
        <f>IFERROR(VLOOKUP(TrendSheetStgData[Population]&amp;TrendSheetStgData[Cost Basis]&amp;TrendSheetStgData[Period]&amp;TrendSheetStgData[Trend],TrendSheetPrdData[#All],9,FALSE),0)</f>
        <v>28</v>
      </c>
      <c r="J50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6" s="5">
        <f>VLOOKUP(TrendSheetStgData[Population]&amp;TrendSheetStgData[Trend],Threshold[#All],4,FALSE)</f>
        <v>10</v>
      </c>
      <c r="L5016" s="5">
        <f>VLOOKUP(TrendSheetStgData[Population]&amp;TrendSheetStgData[Trend],Threshold[#All],5,FALSE)</f>
        <v>5</v>
      </c>
      <c r="M50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7" spans="1:13" x14ac:dyDescent="0.25">
      <c r="A5017" t="s">
        <v>119</v>
      </c>
      <c r="B5017" t="s">
        <v>119</v>
      </c>
      <c r="C5017" t="s">
        <v>91</v>
      </c>
      <c r="D5017" s="1" t="s">
        <v>110</v>
      </c>
      <c r="E5017" t="s">
        <v>113</v>
      </c>
      <c r="F5017" t="s">
        <v>20</v>
      </c>
      <c r="G5017">
        <v>9</v>
      </c>
      <c r="H5017">
        <v>22</v>
      </c>
      <c r="I5017" s="5">
        <f>IFERROR(VLOOKUP(TrendSheetStgData[Population]&amp;TrendSheetStgData[Cost Basis]&amp;TrendSheetStgData[Period]&amp;TrendSheetStgData[Trend],TrendSheetPrdData[#All],9,FALSE),0)</f>
        <v>22</v>
      </c>
      <c r="J50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17" s="5">
        <f>VLOOKUP(TrendSheetStgData[Population]&amp;TrendSheetStgData[Trend],Threshold[#All],4,FALSE)</f>
        <v>10</v>
      </c>
      <c r="L5017" s="5">
        <f>VLOOKUP(TrendSheetStgData[Population]&amp;TrendSheetStgData[Trend],Threshold[#All],5,FALSE)</f>
        <v>5</v>
      </c>
      <c r="M50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18" spans="1:13" x14ac:dyDescent="0.25">
      <c r="A5018" t="s">
        <v>119</v>
      </c>
      <c r="B5018" t="s">
        <v>119</v>
      </c>
      <c r="C5018" t="s">
        <v>91</v>
      </c>
      <c r="D5018" s="1" t="s">
        <v>111</v>
      </c>
      <c r="E5018" t="s">
        <v>113</v>
      </c>
      <c r="F5018" t="s">
        <v>20</v>
      </c>
      <c r="G5018">
        <v>9</v>
      </c>
      <c r="H5018">
        <v>27</v>
      </c>
      <c r="I5018" s="5">
        <f>IFERROR(VLOOKUP(TrendSheetStgData[Population]&amp;TrendSheetStgData[Cost Basis]&amp;TrendSheetStgData[Period]&amp;TrendSheetStgData[Trend],TrendSheetPrdData[#All],9,FALSE),0)</f>
        <v>28</v>
      </c>
      <c r="J50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3.5714285714285712</v>
      </c>
      <c r="K5018" s="5">
        <f>VLOOKUP(TrendSheetStgData[Population]&amp;TrendSheetStgData[Trend],Threshold[#All],4,FALSE)</f>
        <v>10</v>
      </c>
      <c r="L5018" s="5">
        <f>VLOOKUP(TrendSheetStgData[Population]&amp;TrendSheetStgData[Trend],Threshold[#All],5,FALSE)</f>
        <v>5</v>
      </c>
      <c r="M50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19" spans="1:13" x14ac:dyDescent="0.25">
      <c r="A5019" t="s">
        <v>119</v>
      </c>
      <c r="B5019" t="s">
        <v>119</v>
      </c>
      <c r="C5019" t="s">
        <v>91</v>
      </c>
      <c r="D5019" s="1" t="s">
        <v>112</v>
      </c>
      <c r="E5019" t="s">
        <v>113</v>
      </c>
      <c r="F5019" t="s">
        <v>20</v>
      </c>
      <c r="G5019">
        <v>9</v>
      </c>
      <c r="H5019">
        <v>27</v>
      </c>
      <c r="I5019" s="5">
        <f>IFERROR(VLOOKUP(TrendSheetStgData[Population]&amp;TrendSheetStgData[Cost Basis]&amp;TrendSheetStgData[Period]&amp;TrendSheetStgData[Trend],TrendSheetPrdData[#All],9,FALSE),0)</f>
        <v>8</v>
      </c>
      <c r="J50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237.5</v>
      </c>
      <c r="K5019" s="5">
        <f>VLOOKUP(TrendSheetStgData[Population]&amp;TrendSheetStgData[Trend],Threshold[#All],4,FALSE)</f>
        <v>10</v>
      </c>
      <c r="L5019" s="5">
        <f>VLOOKUP(TrendSheetStgData[Population]&amp;TrendSheetStgData[Trend],Threshold[#All],5,FALSE)</f>
        <v>5</v>
      </c>
      <c r="M50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20" spans="1:13" x14ac:dyDescent="0.25">
      <c r="A5020" t="s">
        <v>119</v>
      </c>
      <c r="B5020" t="s">
        <v>119</v>
      </c>
      <c r="C5020" t="s">
        <v>91</v>
      </c>
      <c r="D5020" s="1" t="s">
        <v>114</v>
      </c>
      <c r="E5020" t="s">
        <v>113</v>
      </c>
      <c r="F5020" t="s">
        <v>20</v>
      </c>
      <c r="G5020">
        <v>9</v>
      </c>
      <c r="H5020">
        <v>11</v>
      </c>
      <c r="I5020" s="5">
        <f>IFERROR(VLOOKUP(TrendSheetStgData[Population]&amp;TrendSheetStgData[Cost Basis]&amp;TrendSheetStgData[Period]&amp;TrendSheetStgData[Trend],TrendSheetPrdData[#All],9,FALSE),0)</f>
        <v>0</v>
      </c>
      <c r="J50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020" s="5">
        <f>VLOOKUP(TrendSheetStgData[Population]&amp;TrendSheetStgData[Trend],Threshold[#All],4,FALSE)</f>
        <v>10</v>
      </c>
      <c r="L5020" s="5">
        <f>VLOOKUP(TrendSheetStgData[Population]&amp;TrendSheetStgData[Trend],Threshold[#All],5,FALSE)</f>
        <v>5</v>
      </c>
      <c r="M50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21" spans="1:13" x14ac:dyDescent="0.25">
      <c r="A5021" t="s">
        <v>119</v>
      </c>
      <c r="B5021" t="s">
        <v>119</v>
      </c>
      <c r="C5021" t="s">
        <v>91</v>
      </c>
      <c r="D5021" s="1" t="s">
        <v>92</v>
      </c>
      <c r="E5021" t="s">
        <v>93</v>
      </c>
      <c r="F5021" t="s">
        <v>21</v>
      </c>
      <c r="G5021">
        <v>10</v>
      </c>
      <c r="H5021">
        <v>27</v>
      </c>
      <c r="I5021" s="5">
        <f>IFERROR(VLOOKUP(TrendSheetStgData[Population]&amp;TrendSheetStgData[Cost Basis]&amp;TrendSheetStgData[Period]&amp;TrendSheetStgData[Trend],TrendSheetPrdData[#All],9,FALSE),0)</f>
        <v>27</v>
      </c>
      <c r="J50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1" s="5">
        <f>VLOOKUP(TrendSheetStgData[Population]&amp;TrendSheetStgData[Trend],Threshold[#All],4,FALSE)</f>
        <v>10</v>
      </c>
      <c r="L5021" s="5">
        <f>VLOOKUP(TrendSheetStgData[Population]&amp;TrendSheetStgData[Trend],Threshold[#All],5,FALSE)</f>
        <v>5</v>
      </c>
      <c r="M50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2" spans="1:13" x14ac:dyDescent="0.25">
      <c r="A5022" t="s">
        <v>119</v>
      </c>
      <c r="B5022" t="s">
        <v>119</v>
      </c>
      <c r="C5022" t="s">
        <v>91</v>
      </c>
      <c r="D5022" s="1" t="s">
        <v>94</v>
      </c>
      <c r="E5022" t="s">
        <v>93</v>
      </c>
      <c r="F5022" t="s">
        <v>21</v>
      </c>
      <c r="G5022">
        <v>10</v>
      </c>
      <c r="H5022">
        <v>27</v>
      </c>
      <c r="I5022" s="5">
        <f>IFERROR(VLOOKUP(TrendSheetStgData[Population]&amp;TrendSheetStgData[Cost Basis]&amp;TrendSheetStgData[Period]&amp;TrendSheetStgData[Trend],TrendSheetPrdData[#All],9,FALSE),0)</f>
        <v>27</v>
      </c>
      <c r="J50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2" s="5">
        <f>VLOOKUP(TrendSheetStgData[Population]&amp;TrendSheetStgData[Trend],Threshold[#All],4,FALSE)</f>
        <v>10</v>
      </c>
      <c r="L5022" s="5">
        <f>VLOOKUP(TrendSheetStgData[Population]&amp;TrendSheetStgData[Trend],Threshold[#All],5,FALSE)</f>
        <v>5</v>
      </c>
      <c r="M50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3" spans="1:13" x14ac:dyDescent="0.25">
      <c r="A5023" t="s">
        <v>119</v>
      </c>
      <c r="B5023" t="s">
        <v>119</v>
      </c>
      <c r="C5023" t="s">
        <v>91</v>
      </c>
      <c r="D5023" s="1" t="s">
        <v>95</v>
      </c>
      <c r="E5023" t="s">
        <v>93</v>
      </c>
      <c r="F5023" t="s">
        <v>21</v>
      </c>
      <c r="G5023">
        <v>10</v>
      </c>
      <c r="H5023">
        <v>38</v>
      </c>
      <c r="I5023" s="5">
        <f>IFERROR(VLOOKUP(TrendSheetStgData[Population]&amp;TrendSheetStgData[Cost Basis]&amp;TrendSheetStgData[Period]&amp;TrendSheetStgData[Trend],TrendSheetPrdData[#All],9,FALSE),0)</f>
        <v>38</v>
      </c>
      <c r="J50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3" s="5">
        <f>VLOOKUP(TrendSheetStgData[Population]&amp;TrendSheetStgData[Trend],Threshold[#All],4,FALSE)</f>
        <v>10</v>
      </c>
      <c r="L5023" s="5">
        <f>VLOOKUP(TrendSheetStgData[Population]&amp;TrendSheetStgData[Trend],Threshold[#All],5,FALSE)</f>
        <v>5</v>
      </c>
      <c r="M50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4" spans="1:13" x14ac:dyDescent="0.25">
      <c r="A5024" t="s">
        <v>119</v>
      </c>
      <c r="B5024" t="s">
        <v>119</v>
      </c>
      <c r="C5024" t="s">
        <v>91</v>
      </c>
      <c r="D5024" s="1" t="s">
        <v>96</v>
      </c>
      <c r="E5024" t="s">
        <v>93</v>
      </c>
      <c r="F5024" t="s">
        <v>21</v>
      </c>
      <c r="G5024">
        <v>10</v>
      </c>
      <c r="H5024">
        <v>26</v>
      </c>
      <c r="I5024" s="5">
        <f>IFERROR(VLOOKUP(TrendSheetStgData[Population]&amp;TrendSheetStgData[Cost Basis]&amp;TrendSheetStgData[Period]&amp;TrendSheetStgData[Trend],TrendSheetPrdData[#All],9,FALSE),0)</f>
        <v>26</v>
      </c>
      <c r="J50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4" s="5">
        <f>VLOOKUP(TrendSheetStgData[Population]&amp;TrendSheetStgData[Trend],Threshold[#All],4,FALSE)</f>
        <v>10</v>
      </c>
      <c r="L5024" s="5">
        <f>VLOOKUP(TrendSheetStgData[Population]&amp;TrendSheetStgData[Trend],Threshold[#All],5,FALSE)</f>
        <v>5</v>
      </c>
      <c r="M50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5" spans="1:13" x14ac:dyDescent="0.25">
      <c r="A5025" t="s">
        <v>119</v>
      </c>
      <c r="B5025" t="s">
        <v>119</v>
      </c>
      <c r="C5025" t="s">
        <v>91</v>
      </c>
      <c r="D5025" s="1" t="s">
        <v>97</v>
      </c>
      <c r="E5025" t="s">
        <v>93</v>
      </c>
      <c r="F5025" t="s">
        <v>21</v>
      </c>
      <c r="G5025">
        <v>10</v>
      </c>
      <c r="H5025">
        <v>35</v>
      </c>
      <c r="I5025" s="5">
        <f>IFERROR(VLOOKUP(TrendSheetStgData[Population]&amp;TrendSheetStgData[Cost Basis]&amp;TrendSheetStgData[Period]&amp;TrendSheetStgData[Trend],TrendSheetPrdData[#All],9,FALSE),0)</f>
        <v>35</v>
      </c>
      <c r="J50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5" s="5">
        <f>VLOOKUP(TrendSheetStgData[Population]&amp;TrendSheetStgData[Trend],Threshold[#All],4,FALSE)</f>
        <v>10</v>
      </c>
      <c r="L5025" s="5">
        <f>VLOOKUP(TrendSheetStgData[Population]&amp;TrendSheetStgData[Trend],Threshold[#All],5,FALSE)</f>
        <v>5</v>
      </c>
      <c r="M50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6" spans="1:13" x14ac:dyDescent="0.25">
      <c r="A5026" t="s">
        <v>119</v>
      </c>
      <c r="B5026" t="s">
        <v>119</v>
      </c>
      <c r="C5026" t="s">
        <v>91</v>
      </c>
      <c r="D5026" s="1" t="s">
        <v>98</v>
      </c>
      <c r="E5026" t="s">
        <v>93</v>
      </c>
      <c r="F5026" t="s">
        <v>21</v>
      </c>
      <c r="G5026">
        <v>10</v>
      </c>
      <c r="H5026">
        <v>27</v>
      </c>
      <c r="I5026" s="5">
        <f>IFERROR(VLOOKUP(TrendSheetStgData[Population]&amp;TrendSheetStgData[Cost Basis]&amp;TrendSheetStgData[Period]&amp;TrendSheetStgData[Trend],TrendSheetPrdData[#All],9,FALSE),0)</f>
        <v>27</v>
      </c>
      <c r="J50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6" s="5">
        <f>VLOOKUP(TrendSheetStgData[Population]&amp;TrendSheetStgData[Trend],Threshold[#All],4,FALSE)</f>
        <v>10</v>
      </c>
      <c r="L5026" s="5">
        <f>VLOOKUP(TrendSheetStgData[Population]&amp;TrendSheetStgData[Trend],Threshold[#All],5,FALSE)</f>
        <v>5</v>
      </c>
      <c r="M50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7" spans="1:13" x14ac:dyDescent="0.25">
      <c r="A5027" t="s">
        <v>119</v>
      </c>
      <c r="B5027" t="s">
        <v>119</v>
      </c>
      <c r="C5027" t="s">
        <v>91</v>
      </c>
      <c r="D5027" s="1" t="s">
        <v>99</v>
      </c>
      <c r="E5027" t="s">
        <v>93</v>
      </c>
      <c r="F5027" t="s">
        <v>21</v>
      </c>
      <c r="G5027">
        <v>10</v>
      </c>
      <c r="H5027">
        <v>27</v>
      </c>
      <c r="I5027" s="5">
        <f>IFERROR(VLOOKUP(TrendSheetStgData[Population]&amp;TrendSheetStgData[Cost Basis]&amp;TrendSheetStgData[Period]&amp;TrendSheetStgData[Trend],TrendSheetPrdData[#All],9,FALSE),0)</f>
        <v>27</v>
      </c>
      <c r="J50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7" s="5">
        <f>VLOOKUP(TrendSheetStgData[Population]&amp;TrendSheetStgData[Trend],Threshold[#All],4,FALSE)</f>
        <v>10</v>
      </c>
      <c r="L5027" s="5">
        <f>VLOOKUP(TrendSheetStgData[Population]&amp;TrendSheetStgData[Trend],Threshold[#All],5,FALSE)</f>
        <v>5</v>
      </c>
      <c r="M50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8" spans="1:13" x14ac:dyDescent="0.25">
      <c r="A5028" t="s">
        <v>119</v>
      </c>
      <c r="B5028" t="s">
        <v>119</v>
      </c>
      <c r="C5028" t="s">
        <v>91</v>
      </c>
      <c r="D5028" s="1" t="s">
        <v>100</v>
      </c>
      <c r="E5028" t="s">
        <v>93</v>
      </c>
      <c r="F5028" t="s">
        <v>21</v>
      </c>
      <c r="G5028">
        <v>10</v>
      </c>
      <c r="H5028">
        <v>33</v>
      </c>
      <c r="I5028" s="5">
        <f>IFERROR(VLOOKUP(TrendSheetStgData[Population]&amp;TrendSheetStgData[Cost Basis]&amp;TrendSheetStgData[Period]&amp;TrendSheetStgData[Trend],TrendSheetPrdData[#All],9,FALSE),0)</f>
        <v>33</v>
      </c>
      <c r="J50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8" s="5">
        <f>VLOOKUP(TrendSheetStgData[Population]&amp;TrendSheetStgData[Trend],Threshold[#All],4,FALSE)</f>
        <v>10</v>
      </c>
      <c r="L5028" s="5">
        <f>VLOOKUP(TrendSheetStgData[Population]&amp;TrendSheetStgData[Trend],Threshold[#All],5,FALSE)</f>
        <v>5</v>
      </c>
      <c r="M50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29" spans="1:13" x14ac:dyDescent="0.25">
      <c r="A5029" t="s">
        <v>119</v>
      </c>
      <c r="B5029" t="s">
        <v>119</v>
      </c>
      <c r="C5029" t="s">
        <v>91</v>
      </c>
      <c r="D5029" s="1" t="s">
        <v>101</v>
      </c>
      <c r="E5029" t="s">
        <v>93</v>
      </c>
      <c r="F5029" t="s">
        <v>21</v>
      </c>
      <c r="G5029">
        <v>10</v>
      </c>
      <c r="H5029">
        <v>33</v>
      </c>
      <c r="I5029" s="5">
        <f>IFERROR(VLOOKUP(TrendSheetStgData[Population]&amp;TrendSheetStgData[Cost Basis]&amp;TrendSheetStgData[Period]&amp;TrendSheetStgData[Trend],TrendSheetPrdData[#All],9,FALSE),0)</f>
        <v>33</v>
      </c>
      <c r="J50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29" s="5">
        <f>VLOOKUP(TrendSheetStgData[Population]&amp;TrendSheetStgData[Trend],Threshold[#All],4,FALSE)</f>
        <v>10</v>
      </c>
      <c r="L5029" s="5">
        <f>VLOOKUP(TrendSheetStgData[Population]&amp;TrendSheetStgData[Trend],Threshold[#All],5,FALSE)</f>
        <v>5</v>
      </c>
      <c r="M50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0" spans="1:13" x14ac:dyDescent="0.25">
      <c r="A5030" t="s">
        <v>119</v>
      </c>
      <c r="B5030" t="s">
        <v>119</v>
      </c>
      <c r="C5030" t="s">
        <v>91</v>
      </c>
      <c r="D5030" s="1" t="s">
        <v>102</v>
      </c>
      <c r="E5030" t="s">
        <v>93</v>
      </c>
      <c r="F5030" t="s">
        <v>21</v>
      </c>
      <c r="G5030">
        <v>10</v>
      </c>
      <c r="H5030">
        <v>7</v>
      </c>
      <c r="I5030" s="5">
        <f>IFERROR(VLOOKUP(TrendSheetStgData[Population]&amp;TrendSheetStgData[Cost Basis]&amp;TrendSheetStgData[Period]&amp;TrendSheetStgData[Trend],TrendSheetPrdData[#All],9,FALSE),0)</f>
        <v>7</v>
      </c>
      <c r="J50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0" s="5">
        <f>VLOOKUP(TrendSheetStgData[Population]&amp;TrendSheetStgData[Trend],Threshold[#All],4,FALSE)</f>
        <v>10</v>
      </c>
      <c r="L5030" s="5">
        <f>VLOOKUP(TrendSheetStgData[Population]&amp;TrendSheetStgData[Trend],Threshold[#All],5,FALSE)</f>
        <v>5</v>
      </c>
      <c r="M50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1" spans="1:13" x14ac:dyDescent="0.25">
      <c r="A5031" t="s">
        <v>119</v>
      </c>
      <c r="B5031" t="s">
        <v>119</v>
      </c>
      <c r="C5031" t="s">
        <v>91</v>
      </c>
      <c r="D5031" s="1" t="s">
        <v>103</v>
      </c>
      <c r="E5031" t="s">
        <v>93</v>
      </c>
      <c r="F5031" t="s">
        <v>21</v>
      </c>
      <c r="G5031">
        <v>10</v>
      </c>
      <c r="H5031">
        <v>27</v>
      </c>
      <c r="I5031" s="5">
        <f>IFERROR(VLOOKUP(TrendSheetStgData[Population]&amp;TrendSheetStgData[Cost Basis]&amp;TrendSheetStgData[Period]&amp;TrendSheetStgData[Trend],TrendSheetPrdData[#All],9,FALSE),0)</f>
        <v>27</v>
      </c>
      <c r="J50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1" s="5">
        <f>VLOOKUP(TrendSheetStgData[Population]&amp;TrendSheetStgData[Trend],Threshold[#All],4,FALSE)</f>
        <v>10</v>
      </c>
      <c r="L5031" s="5">
        <f>VLOOKUP(TrendSheetStgData[Population]&amp;TrendSheetStgData[Trend],Threshold[#All],5,FALSE)</f>
        <v>5</v>
      </c>
      <c r="M50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2" spans="1:13" x14ac:dyDescent="0.25">
      <c r="A5032" t="s">
        <v>119</v>
      </c>
      <c r="B5032" t="s">
        <v>119</v>
      </c>
      <c r="C5032" t="s">
        <v>91</v>
      </c>
      <c r="D5032" s="1" t="s">
        <v>104</v>
      </c>
      <c r="E5032" t="s">
        <v>93</v>
      </c>
      <c r="F5032" t="s">
        <v>21</v>
      </c>
      <c r="G5032">
        <v>10</v>
      </c>
      <c r="H5032">
        <v>26</v>
      </c>
      <c r="I5032" s="5">
        <f>IFERROR(VLOOKUP(TrendSheetStgData[Population]&amp;TrendSheetStgData[Cost Basis]&amp;TrendSheetStgData[Period]&amp;TrendSheetStgData[Trend],TrendSheetPrdData[#All],9,FALSE),0)</f>
        <v>26</v>
      </c>
      <c r="J50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2" s="5">
        <f>VLOOKUP(TrendSheetStgData[Population]&amp;TrendSheetStgData[Trend],Threshold[#All],4,FALSE)</f>
        <v>10</v>
      </c>
      <c r="L5032" s="5">
        <f>VLOOKUP(TrendSheetStgData[Population]&amp;TrendSheetStgData[Trend],Threshold[#All],5,FALSE)</f>
        <v>5</v>
      </c>
      <c r="M50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3" spans="1:13" x14ac:dyDescent="0.25">
      <c r="A5033" t="s">
        <v>119</v>
      </c>
      <c r="B5033" t="s">
        <v>119</v>
      </c>
      <c r="C5033" t="s">
        <v>91</v>
      </c>
      <c r="D5033" s="1" t="s">
        <v>105</v>
      </c>
      <c r="E5033" t="s">
        <v>113</v>
      </c>
      <c r="F5033" t="s">
        <v>21</v>
      </c>
      <c r="G5033">
        <v>10</v>
      </c>
      <c r="H5033">
        <v>13</v>
      </c>
      <c r="I5033" s="5">
        <f>IFERROR(VLOOKUP(TrendSheetStgData[Population]&amp;TrendSheetStgData[Cost Basis]&amp;TrendSheetStgData[Period]&amp;TrendSheetStgData[Trend],TrendSheetPrdData[#All],9,FALSE),0)</f>
        <v>13</v>
      </c>
      <c r="J50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3" s="5">
        <f>VLOOKUP(TrendSheetStgData[Population]&amp;TrendSheetStgData[Trend],Threshold[#All],4,FALSE)</f>
        <v>10</v>
      </c>
      <c r="L5033" s="5">
        <f>VLOOKUP(TrendSheetStgData[Population]&amp;TrendSheetStgData[Trend],Threshold[#All],5,FALSE)</f>
        <v>5</v>
      </c>
      <c r="M50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4" spans="1:13" x14ac:dyDescent="0.25">
      <c r="A5034" t="s">
        <v>119</v>
      </c>
      <c r="B5034" t="s">
        <v>119</v>
      </c>
      <c r="C5034" t="s">
        <v>91</v>
      </c>
      <c r="D5034" s="1" t="s">
        <v>106</v>
      </c>
      <c r="E5034" t="s">
        <v>113</v>
      </c>
      <c r="F5034" t="s">
        <v>21</v>
      </c>
      <c r="G5034">
        <v>10</v>
      </c>
      <c r="H5034">
        <v>28</v>
      </c>
      <c r="I5034" s="5">
        <f>IFERROR(VLOOKUP(TrendSheetStgData[Population]&amp;TrendSheetStgData[Cost Basis]&amp;TrendSheetStgData[Period]&amp;TrendSheetStgData[Trend],TrendSheetPrdData[#All],9,FALSE),0)</f>
        <v>28</v>
      </c>
      <c r="J50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4" s="5">
        <f>VLOOKUP(TrendSheetStgData[Population]&amp;TrendSheetStgData[Trend],Threshold[#All],4,FALSE)</f>
        <v>10</v>
      </c>
      <c r="L5034" s="5">
        <f>VLOOKUP(TrendSheetStgData[Population]&amp;TrendSheetStgData[Trend],Threshold[#All],5,FALSE)</f>
        <v>5</v>
      </c>
      <c r="M50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5" spans="1:13" x14ac:dyDescent="0.25">
      <c r="A5035" t="s">
        <v>119</v>
      </c>
      <c r="B5035" t="s">
        <v>119</v>
      </c>
      <c r="C5035" t="s">
        <v>91</v>
      </c>
      <c r="D5035" s="1" t="s">
        <v>107</v>
      </c>
      <c r="E5035" t="s">
        <v>113</v>
      </c>
      <c r="F5035" t="s">
        <v>21</v>
      </c>
      <c r="G5035">
        <v>10</v>
      </c>
      <c r="H5035">
        <v>47</v>
      </c>
      <c r="I5035" s="5">
        <f>IFERROR(VLOOKUP(TrendSheetStgData[Population]&amp;TrendSheetStgData[Cost Basis]&amp;TrendSheetStgData[Period]&amp;TrendSheetStgData[Trend],TrendSheetPrdData[#All],9,FALSE),0)</f>
        <v>43</v>
      </c>
      <c r="J50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9.3023255813953494</v>
      </c>
      <c r="K5035" s="5">
        <f>VLOOKUP(TrendSheetStgData[Population]&amp;TrendSheetStgData[Trend],Threshold[#All],4,FALSE)</f>
        <v>10</v>
      </c>
      <c r="L5035" s="5">
        <f>VLOOKUP(TrendSheetStgData[Population]&amp;TrendSheetStgData[Trend],Threshold[#All],5,FALSE)</f>
        <v>5</v>
      </c>
      <c r="M50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036" spans="1:13" x14ac:dyDescent="0.25">
      <c r="A5036" t="s">
        <v>119</v>
      </c>
      <c r="B5036" t="s">
        <v>119</v>
      </c>
      <c r="C5036" t="s">
        <v>91</v>
      </c>
      <c r="D5036" s="1" t="s">
        <v>108</v>
      </c>
      <c r="E5036" t="s">
        <v>113</v>
      </c>
      <c r="F5036" t="s">
        <v>21</v>
      </c>
      <c r="G5036">
        <v>10</v>
      </c>
      <c r="H5036">
        <v>49</v>
      </c>
      <c r="I5036" s="5">
        <f>IFERROR(VLOOKUP(TrendSheetStgData[Population]&amp;TrendSheetStgData[Cost Basis]&amp;TrendSheetStgData[Period]&amp;TrendSheetStgData[Trend],TrendSheetPrdData[#All],9,FALSE),0)</f>
        <v>49</v>
      </c>
      <c r="J50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6" s="5">
        <f>VLOOKUP(TrendSheetStgData[Population]&amp;TrendSheetStgData[Trend],Threshold[#All],4,FALSE)</f>
        <v>10</v>
      </c>
      <c r="L5036" s="5">
        <f>VLOOKUP(TrendSheetStgData[Population]&amp;TrendSheetStgData[Trend],Threshold[#All],5,FALSE)</f>
        <v>5</v>
      </c>
      <c r="M50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7" spans="1:13" x14ac:dyDescent="0.25">
      <c r="A5037" t="s">
        <v>119</v>
      </c>
      <c r="B5037" t="s">
        <v>119</v>
      </c>
      <c r="C5037" t="s">
        <v>91</v>
      </c>
      <c r="D5037" s="1" t="s">
        <v>109</v>
      </c>
      <c r="E5037" t="s">
        <v>113</v>
      </c>
      <c r="F5037" t="s">
        <v>21</v>
      </c>
      <c r="G5037">
        <v>10</v>
      </c>
      <c r="H5037">
        <v>28</v>
      </c>
      <c r="I5037" s="5">
        <f>IFERROR(VLOOKUP(TrendSheetStgData[Population]&amp;TrendSheetStgData[Cost Basis]&amp;TrendSheetStgData[Period]&amp;TrendSheetStgData[Trend],TrendSheetPrdData[#All],9,FALSE),0)</f>
        <v>28</v>
      </c>
      <c r="J50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7" s="5">
        <f>VLOOKUP(TrendSheetStgData[Population]&amp;TrendSheetStgData[Trend],Threshold[#All],4,FALSE)</f>
        <v>10</v>
      </c>
      <c r="L5037" s="5">
        <f>VLOOKUP(TrendSheetStgData[Population]&amp;TrendSheetStgData[Trend],Threshold[#All],5,FALSE)</f>
        <v>5</v>
      </c>
      <c r="M50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8" spans="1:13" x14ac:dyDescent="0.25">
      <c r="A5038" t="s">
        <v>119</v>
      </c>
      <c r="B5038" t="s">
        <v>119</v>
      </c>
      <c r="C5038" t="s">
        <v>91</v>
      </c>
      <c r="D5038" s="1" t="s">
        <v>110</v>
      </c>
      <c r="E5038" t="s">
        <v>113</v>
      </c>
      <c r="F5038" t="s">
        <v>21</v>
      </c>
      <c r="G5038">
        <v>10</v>
      </c>
      <c r="H5038">
        <v>41</v>
      </c>
      <c r="I5038" s="5">
        <f>IFERROR(VLOOKUP(TrendSheetStgData[Population]&amp;TrendSheetStgData[Cost Basis]&amp;TrendSheetStgData[Period]&amp;TrendSheetStgData[Trend],TrendSheetPrdData[#All],9,FALSE),0)</f>
        <v>41</v>
      </c>
      <c r="J50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8" s="5">
        <f>VLOOKUP(TrendSheetStgData[Population]&amp;TrendSheetStgData[Trend],Threshold[#All],4,FALSE)</f>
        <v>10</v>
      </c>
      <c r="L5038" s="5">
        <f>VLOOKUP(TrendSheetStgData[Population]&amp;TrendSheetStgData[Trend],Threshold[#All],5,FALSE)</f>
        <v>5</v>
      </c>
      <c r="M50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39" spans="1:13" x14ac:dyDescent="0.25">
      <c r="A5039" t="s">
        <v>119</v>
      </c>
      <c r="B5039" t="s">
        <v>119</v>
      </c>
      <c r="C5039" t="s">
        <v>91</v>
      </c>
      <c r="D5039" s="1" t="s">
        <v>111</v>
      </c>
      <c r="E5039" t="s">
        <v>113</v>
      </c>
      <c r="F5039" t="s">
        <v>21</v>
      </c>
      <c r="G5039">
        <v>10</v>
      </c>
      <c r="H5039">
        <v>30</v>
      </c>
      <c r="I5039" s="5">
        <f>IFERROR(VLOOKUP(TrendSheetStgData[Population]&amp;TrendSheetStgData[Cost Basis]&amp;TrendSheetStgData[Period]&amp;TrendSheetStgData[Trend],TrendSheetPrdData[#All],9,FALSE),0)</f>
        <v>30</v>
      </c>
      <c r="J50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39" s="5">
        <f>VLOOKUP(TrendSheetStgData[Population]&amp;TrendSheetStgData[Trend],Threshold[#All],4,FALSE)</f>
        <v>10</v>
      </c>
      <c r="L5039" s="5">
        <f>VLOOKUP(TrendSheetStgData[Population]&amp;TrendSheetStgData[Trend],Threshold[#All],5,FALSE)</f>
        <v>5</v>
      </c>
      <c r="M50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0" spans="1:13" x14ac:dyDescent="0.25">
      <c r="A5040" t="s">
        <v>119</v>
      </c>
      <c r="B5040" t="s">
        <v>119</v>
      </c>
      <c r="C5040" t="s">
        <v>91</v>
      </c>
      <c r="D5040" s="1" t="s">
        <v>112</v>
      </c>
      <c r="E5040" t="s">
        <v>113</v>
      </c>
      <c r="F5040" t="s">
        <v>21</v>
      </c>
      <c r="G5040">
        <v>10</v>
      </c>
      <c r="H5040">
        <v>44</v>
      </c>
      <c r="I5040" s="5">
        <f>IFERROR(VLOOKUP(TrendSheetStgData[Population]&amp;TrendSheetStgData[Cost Basis]&amp;TrendSheetStgData[Period]&amp;TrendSheetStgData[Trend],TrendSheetPrdData[#All],9,FALSE),0)</f>
        <v>19</v>
      </c>
      <c r="J50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131.57894736842107</v>
      </c>
      <c r="K5040" s="5">
        <f>VLOOKUP(TrendSheetStgData[Population]&amp;TrendSheetStgData[Trend],Threshold[#All],4,FALSE)</f>
        <v>10</v>
      </c>
      <c r="L5040" s="5">
        <f>VLOOKUP(TrendSheetStgData[Population]&amp;TrendSheetStgData[Trend],Threshold[#All],5,FALSE)</f>
        <v>5</v>
      </c>
      <c r="M50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41" spans="1:13" x14ac:dyDescent="0.25">
      <c r="A5041" t="s">
        <v>119</v>
      </c>
      <c r="B5041" t="s">
        <v>119</v>
      </c>
      <c r="C5041" t="s">
        <v>91</v>
      </c>
      <c r="D5041" s="1" t="s">
        <v>114</v>
      </c>
      <c r="E5041" t="s">
        <v>113</v>
      </c>
      <c r="F5041" t="s">
        <v>21</v>
      </c>
      <c r="G5041">
        <v>10</v>
      </c>
      <c r="H5041">
        <v>17</v>
      </c>
      <c r="I5041" s="5">
        <f>IFERROR(VLOOKUP(TrendSheetStgData[Population]&amp;TrendSheetStgData[Cost Basis]&amp;TrendSheetStgData[Period]&amp;TrendSheetStgData[Trend],TrendSheetPrdData[#All],9,FALSE),0)</f>
        <v>0</v>
      </c>
      <c r="J50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041" s="5">
        <f>VLOOKUP(TrendSheetStgData[Population]&amp;TrendSheetStgData[Trend],Threshold[#All],4,FALSE)</f>
        <v>10</v>
      </c>
      <c r="L5041" s="5">
        <f>VLOOKUP(TrendSheetStgData[Population]&amp;TrendSheetStgData[Trend],Threshold[#All],5,FALSE)</f>
        <v>5</v>
      </c>
      <c r="M50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42" spans="1:13" x14ac:dyDescent="0.25">
      <c r="A5042" t="s">
        <v>119</v>
      </c>
      <c r="B5042" t="s">
        <v>119</v>
      </c>
      <c r="C5042" t="s">
        <v>91</v>
      </c>
      <c r="D5042" s="1" t="s">
        <v>92</v>
      </c>
      <c r="E5042" t="s">
        <v>93</v>
      </c>
      <c r="F5042" t="s">
        <v>22</v>
      </c>
      <c r="G5042">
        <v>11</v>
      </c>
      <c r="H5042">
        <v>4</v>
      </c>
      <c r="I5042" s="5">
        <f>IFERROR(VLOOKUP(TrendSheetStgData[Population]&amp;TrendSheetStgData[Cost Basis]&amp;TrendSheetStgData[Period]&amp;TrendSheetStgData[Trend],TrendSheetPrdData[#All],9,FALSE),0)</f>
        <v>4</v>
      </c>
      <c r="J50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2" s="5">
        <f>VLOOKUP(TrendSheetStgData[Population]&amp;TrendSheetStgData[Trend],Threshold[#All],4,FALSE)</f>
        <v>10</v>
      </c>
      <c r="L5042" s="5">
        <f>VLOOKUP(TrendSheetStgData[Population]&amp;TrendSheetStgData[Trend],Threshold[#All],5,FALSE)</f>
        <v>5</v>
      </c>
      <c r="M50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3" spans="1:13" x14ac:dyDescent="0.25">
      <c r="A5043" t="s">
        <v>119</v>
      </c>
      <c r="B5043" t="s">
        <v>119</v>
      </c>
      <c r="C5043" t="s">
        <v>91</v>
      </c>
      <c r="D5043" s="1" t="s">
        <v>94</v>
      </c>
      <c r="E5043" t="s">
        <v>93</v>
      </c>
      <c r="F5043" t="s">
        <v>22</v>
      </c>
      <c r="G5043">
        <v>11</v>
      </c>
      <c r="H5043">
        <v>12</v>
      </c>
      <c r="I5043" s="5">
        <f>IFERROR(VLOOKUP(TrendSheetStgData[Population]&amp;TrendSheetStgData[Cost Basis]&amp;TrendSheetStgData[Period]&amp;TrendSheetStgData[Trend],TrendSheetPrdData[#All],9,FALSE),0)</f>
        <v>12</v>
      </c>
      <c r="J50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3" s="5">
        <f>VLOOKUP(TrendSheetStgData[Population]&amp;TrendSheetStgData[Trend],Threshold[#All],4,FALSE)</f>
        <v>10</v>
      </c>
      <c r="L5043" s="5">
        <f>VLOOKUP(TrendSheetStgData[Population]&amp;TrendSheetStgData[Trend],Threshold[#All],5,FALSE)</f>
        <v>5</v>
      </c>
      <c r="M50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4" spans="1:13" x14ac:dyDescent="0.25">
      <c r="A5044" t="s">
        <v>119</v>
      </c>
      <c r="B5044" t="s">
        <v>119</v>
      </c>
      <c r="C5044" t="s">
        <v>91</v>
      </c>
      <c r="D5044" s="1" t="s">
        <v>95</v>
      </c>
      <c r="E5044" t="s">
        <v>93</v>
      </c>
      <c r="F5044" t="s">
        <v>22</v>
      </c>
      <c r="G5044">
        <v>11</v>
      </c>
      <c r="H5044">
        <v>8</v>
      </c>
      <c r="I5044" s="5">
        <f>IFERROR(VLOOKUP(TrendSheetStgData[Population]&amp;TrendSheetStgData[Cost Basis]&amp;TrendSheetStgData[Period]&amp;TrendSheetStgData[Trend],TrendSheetPrdData[#All],9,FALSE),0)</f>
        <v>8</v>
      </c>
      <c r="J50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4" s="5">
        <f>VLOOKUP(TrendSheetStgData[Population]&amp;TrendSheetStgData[Trend],Threshold[#All],4,FALSE)</f>
        <v>10</v>
      </c>
      <c r="L5044" s="5">
        <f>VLOOKUP(TrendSheetStgData[Population]&amp;TrendSheetStgData[Trend],Threshold[#All],5,FALSE)</f>
        <v>5</v>
      </c>
      <c r="M50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5" spans="1:13" x14ac:dyDescent="0.25">
      <c r="A5045" t="s">
        <v>119</v>
      </c>
      <c r="B5045" t="s">
        <v>119</v>
      </c>
      <c r="C5045" t="s">
        <v>91</v>
      </c>
      <c r="D5045" s="1" t="s">
        <v>96</v>
      </c>
      <c r="E5045" t="s">
        <v>93</v>
      </c>
      <c r="F5045" t="s">
        <v>22</v>
      </c>
      <c r="G5045">
        <v>11</v>
      </c>
      <c r="H5045">
        <v>23</v>
      </c>
      <c r="I5045" s="5">
        <f>IFERROR(VLOOKUP(TrendSheetStgData[Population]&amp;TrendSheetStgData[Cost Basis]&amp;TrendSheetStgData[Period]&amp;TrendSheetStgData[Trend],TrendSheetPrdData[#All],9,FALSE),0)</f>
        <v>23</v>
      </c>
      <c r="J50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5" s="5">
        <f>VLOOKUP(TrendSheetStgData[Population]&amp;TrendSheetStgData[Trend],Threshold[#All],4,FALSE)</f>
        <v>10</v>
      </c>
      <c r="L5045" s="5">
        <f>VLOOKUP(TrendSheetStgData[Population]&amp;TrendSheetStgData[Trend],Threshold[#All],5,FALSE)</f>
        <v>5</v>
      </c>
      <c r="M50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6" spans="1:13" x14ac:dyDescent="0.25">
      <c r="A5046" t="s">
        <v>119</v>
      </c>
      <c r="B5046" t="s">
        <v>119</v>
      </c>
      <c r="C5046" t="s">
        <v>91</v>
      </c>
      <c r="D5046" s="1" t="s">
        <v>97</v>
      </c>
      <c r="E5046" t="s">
        <v>93</v>
      </c>
      <c r="F5046" t="s">
        <v>22</v>
      </c>
      <c r="G5046">
        <v>11</v>
      </c>
      <c r="H5046">
        <v>7</v>
      </c>
      <c r="I5046" s="5">
        <f>IFERROR(VLOOKUP(TrendSheetStgData[Population]&amp;TrendSheetStgData[Cost Basis]&amp;TrendSheetStgData[Period]&amp;TrendSheetStgData[Trend],TrendSheetPrdData[#All],9,FALSE),0)</f>
        <v>7</v>
      </c>
      <c r="J50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6" s="5">
        <f>VLOOKUP(TrendSheetStgData[Population]&amp;TrendSheetStgData[Trend],Threshold[#All],4,FALSE)</f>
        <v>10</v>
      </c>
      <c r="L5046" s="5">
        <f>VLOOKUP(TrendSheetStgData[Population]&amp;TrendSheetStgData[Trend],Threshold[#All],5,FALSE)</f>
        <v>5</v>
      </c>
      <c r="M50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7" spans="1:13" x14ac:dyDescent="0.25">
      <c r="A5047" t="s">
        <v>119</v>
      </c>
      <c r="B5047" t="s">
        <v>119</v>
      </c>
      <c r="C5047" t="s">
        <v>91</v>
      </c>
      <c r="D5047" s="1" t="s">
        <v>98</v>
      </c>
      <c r="E5047" t="s">
        <v>93</v>
      </c>
      <c r="F5047" t="s">
        <v>22</v>
      </c>
      <c r="G5047">
        <v>11</v>
      </c>
      <c r="H5047">
        <v>14</v>
      </c>
      <c r="I5047" s="5">
        <f>IFERROR(VLOOKUP(TrendSheetStgData[Population]&amp;TrendSheetStgData[Cost Basis]&amp;TrendSheetStgData[Period]&amp;TrendSheetStgData[Trend],TrendSheetPrdData[#All],9,FALSE),0)</f>
        <v>14</v>
      </c>
      <c r="J50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7" s="5">
        <f>VLOOKUP(TrendSheetStgData[Population]&amp;TrendSheetStgData[Trend],Threshold[#All],4,FALSE)</f>
        <v>10</v>
      </c>
      <c r="L5047" s="5">
        <f>VLOOKUP(TrendSheetStgData[Population]&amp;TrendSheetStgData[Trend],Threshold[#All],5,FALSE)</f>
        <v>5</v>
      </c>
      <c r="M50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8" spans="1:13" x14ac:dyDescent="0.25">
      <c r="A5048" t="s">
        <v>119</v>
      </c>
      <c r="B5048" t="s">
        <v>119</v>
      </c>
      <c r="C5048" t="s">
        <v>91</v>
      </c>
      <c r="D5048" s="1" t="s">
        <v>99</v>
      </c>
      <c r="E5048" t="s">
        <v>93</v>
      </c>
      <c r="F5048" t="s">
        <v>22</v>
      </c>
      <c r="G5048">
        <v>11</v>
      </c>
      <c r="H5048">
        <v>10</v>
      </c>
      <c r="I5048" s="5">
        <f>IFERROR(VLOOKUP(TrendSheetStgData[Population]&amp;TrendSheetStgData[Cost Basis]&amp;TrendSheetStgData[Period]&amp;TrendSheetStgData[Trend],TrendSheetPrdData[#All],9,FALSE),0)</f>
        <v>10</v>
      </c>
      <c r="J50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8" s="5">
        <f>VLOOKUP(TrendSheetStgData[Population]&amp;TrendSheetStgData[Trend],Threshold[#All],4,FALSE)</f>
        <v>10</v>
      </c>
      <c r="L5048" s="5">
        <f>VLOOKUP(TrendSheetStgData[Population]&amp;TrendSheetStgData[Trend],Threshold[#All],5,FALSE)</f>
        <v>5</v>
      </c>
      <c r="M50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49" spans="1:13" x14ac:dyDescent="0.25">
      <c r="A5049" t="s">
        <v>119</v>
      </c>
      <c r="B5049" t="s">
        <v>119</v>
      </c>
      <c r="C5049" t="s">
        <v>91</v>
      </c>
      <c r="D5049" s="1" t="s">
        <v>100</v>
      </c>
      <c r="E5049" t="s">
        <v>93</v>
      </c>
      <c r="F5049" t="s">
        <v>22</v>
      </c>
      <c r="G5049">
        <v>11</v>
      </c>
      <c r="H5049">
        <v>13</v>
      </c>
      <c r="I5049" s="5">
        <f>IFERROR(VLOOKUP(TrendSheetStgData[Population]&amp;TrendSheetStgData[Cost Basis]&amp;TrendSheetStgData[Period]&amp;TrendSheetStgData[Trend],TrendSheetPrdData[#All],9,FALSE),0)</f>
        <v>13</v>
      </c>
      <c r="J50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49" s="5">
        <f>VLOOKUP(TrendSheetStgData[Population]&amp;TrendSheetStgData[Trend],Threshold[#All],4,FALSE)</f>
        <v>10</v>
      </c>
      <c r="L5049" s="5">
        <f>VLOOKUP(TrendSheetStgData[Population]&amp;TrendSheetStgData[Trend],Threshold[#All],5,FALSE)</f>
        <v>5</v>
      </c>
      <c r="M50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0" spans="1:13" x14ac:dyDescent="0.25">
      <c r="A5050" t="s">
        <v>119</v>
      </c>
      <c r="B5050" t="s">
        <v>119</v>
      </c>
      <c r="C5050" t="s">
        <v>91</v>
      </c>
      <c r="D5050" s="1" t="s">
        <v>101</v>
      </c>
      <c r="E5050" t="s">
        <v>93</v>
      </c>
      <c r="F5050" t="s">
        <v>22</v>
      </c>
      <c r="G5050">
        <v>11</v>
      </c>
      <c r="H5050">
        <v>7</v>
      </c>
      <c r="I5050" s="5">
        <f>IFERROR(VLOOKUP(TrendSheetStgData[Population]&amp;TrendSheetStgData[Cost Basis]&amp;TrendSheetStgData[Period]&amp;TrendSheetStgData[Trend],TrendSheetPrdData[#All],9,FALSE),0)</f>
        <v>7</v>
      </c>
      <c r="J50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0" s="5">
        <f>VLOOKUP(TrendSheetStgData[Population]&amp;TrendSheetStgData[Trend],Threshold[#All],4,FALSE)</f>
        <v>10</v>
      </c>
      <c r="L5050" s="5">
        <f>VLOOKUP(TrendSheetStgData[Population]&amp;TrendSheetStgData[Trend],Threshold[#All],5,FALSE)</f>
        <v>5</v>
      </c>
      <c r="M50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1" spans="1:13" x14ac:dyDescent="0.25">
      <c r="A5051" t="s">
        <v>119</v>
      </c>
      <c r="B5051" t="s">
        <v>119</v>
      </c>
      <c r="C5051" t="s">
        <v>91</v>
      </c>
      <c r="D5051" s="1" t="s">
        <v>102</v>
      </c>
      <c r="E5051" t="s">
        <v>93</v>
      </c>
      <c r="F5051" t="s">
        <v>22</v>
      </c>
      <c r="G5051">
        <v>11</v>
      </c>
      <c r="H5051">
        <v>30</v>
      </c>
      <c r="I5051" s="5">
        <f>IFERROR(VLOOKUP(TrendSheetStgData[Population]&amp;TrendSheetStgData[Cost Basis]&amp;TrendSheetStgData[Period]&amp;TrendSheetStgData[Trend],TrendSheetPrdData[#All],9,FALSE),0)</f>
        <v>30</v>
      </c>
      <c r="J50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1" s="5">
        <f>VLOOKUP(TrendSheetStgData[Population]&amp;TrendSheetStgData[Trend],Threshold[#All],4,FALSE)</f>
        <v>10</v>
      </c>
      <c r="L5051" s="5">
        <f>VLOOKUP(TrendSheetStgData[Population]&amp;TrendSheetStgData[Trend],Threshold[#All],5,FALSE)</f>
        <v>5</v>
      </c>
      <c r="M50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2" spans="1:13" x14ac:dyDescent="0.25">
      <c r="A5052" t="s">
        <v>119</v>
      </c>
      <c r="B5052" t="s">
        <v>119</v>
      </c>
      <c r="C5052" t="s">
        <v>91</v>
      </c>
      <c r="D5052" s="1" t="s">
        <v>103</v>
      </c>
      <c r="E5052" t="s">
        <v>93</v>
      </c>
      <c r="F5052" t="s">
        <v>22</v>
      </c>
      <c r="G5052">
        <v>11</v>
      </c>
      <c r="H5052">
        <v>0</v>
      </c>
      <c r="I5052" s="5">
        <f>IFERROR(VLOOKUP(TrendSheetStgData[Population]&amp;TrendSheetStgData[Cost Basis]&amp;TrendSheetStgData[Period]&amp;TrendSheetStgData[Trend],TrendSheetPrdData[#All],9,FALSE),0)</f>
        <v>0</v>
      </c>
      <c r="J50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2" s="5">
        <f>VLOOKUP(TrendSheetStgData[Population]&amp;TrendSheetStgData[Trend],Threshold[#All],4,FALSE)</f>
        <v>10</v>
      </c>
      <c r="L5052" s="5">
        <f>VLOOKUP(TrendSheetStgData[Population]&amp;TrendSheetStgData[Trend],Threshold[#All],5,FALSE)</f>
        <v>5</v>
      </c>
      <c r="M50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3" spans="1:13" x14ac:dyDescent="0.25">
      <c r="A5053" t="s">
        <v>119</v>
      </c>
      <c r="B5053" t="s">
        <v>119</v>
      </c>
      <c r="C5053" t="s">
        <v>91</v>
      </c>
      <c r="D5053" s="1" t="s">
        <v>104</v>
      </c>
      <c r="E5053" t="s">
        <v>93</v>
      </c>
      <c r="F5053" t="s">
        <v>22</v>
      </c>
      <c r="G5053">
        <v>11</v>
      </c>
      <c r="H5053">
        <v>3</v>
      </c>
      <c r="I5053" s="5">
        <f>IFERROR(VLOOKUP(TrendSheetStgData[Population]&amp;TrendSheetStgData[Cost Basis]&amp;TrendSheetStgData[Period]&amp;TrendSheetStgData[Trend],TrendSheetPrdData[#All],9,FALSE),0)</f>
        <v>3</v>
      </c>
      <c r="J50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3" s="5">
        <f>VLOOKUP(TrendSheetStgData[Population]&amp;TrendSheetStgData[Trend],Threshold[#All],4,FALSE)</f>
        <v>10</v>
      </c>
      <c r="L5053" s="5">
        <f>VLOOKUP(TrendSheetStgData[Population]&amp;TrendSheetStgData[Trend],Threshold[#All],5,FALSE)</f>
        <v>5</v>
      </c>
      <c r="M50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4" spans="1:13" x14ac:dyDescent="0.25">
      <c r="A5054" t="s">
        <v>119</v>
      </c>
      <c r="B5054" t="s">
        <v>119</v>
      </c>
      <c r="C5054" t="s">
        <v>91</v>
      </c>
      <c r="D5054" s="1" t="s">
        <v>105</v>
      </c>
      <c r="E5054" t="s">
        <v>113</v>
      </c>
      <c r="F5054" t="s">
        <v>22</v>
      </c>
      <c r="G5054">
        <v>11</v>
      </c>
      <c r="H5054">
        <v>6</v>
      </c>
      <c r="I5054" s="5">
        <f>IFERROR(VLOOKUP(TrendSheetStgData[Population]&amp;TrendSheetStgData[Cost Basis]&amp;TrendSheetStgData[Period]&amp;TrendSheetStgData[Trend],TrendSheetPrdData[#All],9,FALSE),0)</f>
        <v>6</v>
      </c>
      <c r="J50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4" s="5">
        <f>VLOOKUP(TrendSheetStgData[Population]&amp;TrendSheetStgData[Trend],Threshold[#All],4,FALSE)</f>
        <v>10</v>
      </c>
      <c r="L5054" s="5">
        <f>VLOOKUP(TrendSheetStgData[Population]&amp;TrendSheetStgData[Trend],Threshold[#All],5,FALSE)</f>
        <v>5</v>
      </c>
      <c r="M50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5" spans="1:13" x14ac:dyDescent="0.25">
      <c r="A5055" t="s">
        <v>119</v>
      </c>
      <c r="B5055" t="s">
        <v>119</v>
      </c>
      <c r="C5055" t="s">
        <v>91</v>
      </c>
      <c r="D5055" s="1" t="s">
        <v>106</v>
      </c>
      <c r="E5055" t="s">
        <v>113</v>
      </c>
      <c r="F5055" t="s">
        <v>22</v>
      </c>
      <c r="G5055">
        <v>11</v>
      </c>
      <c r="H5055">
        <v>3</v>
      </c>
      <c r="I5055" s="5">
        <f>IFERROR(VLOOKUP(TrendSheetStgData[Population]&amp;TrendSheetStgData[Cost Basis]&amp;TrendSheetStgData[Period]&amp;TrendSheetStgData[Trend],TrendSheetPrdData[#All],9,FALSE),0)</f>
        <v>3</v>
      </c>
      <c r="J50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5" s="5">
        <f>VLOOKUP(TrendSheetStgData[Population]&amp;TrendSheetStgData[Trend],Threshold[#All],4,FALSE)</f>
        <v>10</v>
      </c>
      <c r="L5055" s="5">
        <f>VLOOKUP(TrendSheetStgData[Population]&amp;TrendSheetStgData[Trend],Threshold[#All],5,FALSE)</f>
        <v>5</v>
      </c>
      <c r="M50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6" spans="1:13" x14ac:dyDescent="0.25">
      <c r="A5056" t="s">
        <v>119</v>
      </c>
      <c r="B5056" t="s">
        <v>119</v>
      </c>
      <c r="C5056" t="s">
        <v>91</v>
      </c>
      <c r="D5056" s="1" t="s">
        <v>107</v>
      </c>
      <c r="E5056" t="s">
        <v>113</v>
      </c>
      <c r="F5056" t="s">
        <v>22</v>
      </c>
      <c r="G5056">
        <v>11</v>
      </c>
      <c r="H5056">
        <v>6</v>
      </c>
      <c r="I5056" s="5">
        <f>IFERROR(VLOOKUP(TrendSheetStgData[Population]&amp;TrendSheetStgData[Cost Basis]&amp;TrendSheetStgData[Period]&amp;TrendSheetStgData[Trend],TrendSheetPrdData[#All],9,FALSE),0)</f>
        <v>6</v>
      </c>
      <c r="J50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6" s="5">
        <f>VLOOKUP(TrendSheetStgData[Population]&amp;TrendSheetStgData[Trend],Threshold[#All],4,FALSE)</f>
        <v>10</v>
      </c>
      <c r="L5056" s="5">
        <f>VLOOKUP(TrendSheetStgData[Population]&amp;TrendSheetStgData[Trend],Threshold[#All],5,FALSE)</f>
        <v>5</v>
      </c>
      <c r="M50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7" spans="1:13" x14ac:dyDescent="0.25">
      <c r="A5057" t="s">
        <v>119</v>
      </c>
      <c r="B5057" t="s">
        <v>119</v>
      </c>
      <c r="C5057" t="s">
        <v>91</v>
      </c>
      <c r="D5057" s="1" t="s">
        <v>108</v>
      </c>
      <c r="E5057" t="s">
        <v>113</v>
      </c>
      <c r="F5057" t="s">
        <v>22</v>
      </c>
      <c r="G5057">
        <v>11</v>
      </c>
      <c r="H5057">
        <v>22</v>
      </c>
      <c r="I5057" s="5">
        <f>IFERROR(VLOOKUP(TrendSheetStgData[Population]&amp;TrendSheetStgData[Cost Basis]&amp;TrendSheetStgData[Period]&amp;TrendSheetStgData[Trend],TrendSheetPrdData[#All],9,FALSE),0)</f>
        <v>22</v>
      </c>
      <c r="J50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7" s="5">
        <f>VLOOKUP(TrendSheetStgData[Population]&amp;TrendSheetStgData[Trend],Threshold[#All],4,FALSE)</f>
        <v>10</v>
      </c>
      <c r="L5057" s="5">
        <f>VLOOKUP(TrendSheetStgData[Population]&amp;TrendSheetStgData[Trend],Threshold[#All],5,FALSE)</f>
        <v>5</v>
      </c>
      <c r="M50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8" spans="1:13" x14ac:dyDescent="0.25">
      <c r="A5058" t="s">
        <v>119</v>
      </c>
      <c r="B5058" t="s">
        <v>119</v>
      </c>
      <c r="C5058" t="s">
        <v>91</v>
      </c>
      <c r="D5058" s="1" t="s">
        <v>109</v>
      </c>
      <c r="E5058" t="s">
        <v>113</v>
      </c>
      <c r="F5058" t="s">
        <v>22</v>
      </c>
      <c r="G5058">
        <v>11</v>
      </c>
      <c r="H5058">
        <v>14</v>
      </c>
      <c r="I5058" s="5">
        <f>IFERROR(VLOOKUP(TrendSheetStgData[Population]&amp;TrendSheetStgData[Cost Basis]&amp;TrendSheetStgData[Period]&amp;TrendSheetStgData[Trend],TrendSheetPrdData[#All],9,FALSE),0)</f>
        <v>14</v>
      </c>
      <c r="J50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8" s="5">
        <f>VLOOKUP(TrendSheetStgData[Population]&amp;TrendSheetStgData[Trend],Threshold[#All],4,FALSE)</f>
        <v>10</v>
      </c>
      <c r="L5058" s="5">
        <f>VLOOKUP(TrendSheetStgData[Population]&amp;TrendSheetStgData[Trend],Threshold[#All],5,FALSE)</f>
        <v>5</v>
      </c>
      <c r="M50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59" spans="1:13" x14ac:dyDescent="0.25">
      <c r="A5059" t="s">
        <v>119</v>
      </c>
      <c r="B5059" t="s">
        <v>119</v>
      </c>
      <c r="C5059" t="s">
        <v>91</v>
      </c>
      <c r="D5059" s="1" t="s">
        <v>110</v>
      </c>
      <c r="E5059" t="s">
        <v>113</v>
      </c>
      <c r="F5059" t="s">
        <v>22</v>
      </c>
      <c r="G5059">
        <v>11</v>
      </c>
      <c r="H5059">
        <v>3</v>
      </c>
      <c r="I5059" s="5">
        <f>IFERROR(VLOOKUP(TrendSheetStgData[Population]&amp;TrendSheetStgData[Cost Basis]&amp;TrendSheetStgData[Period]&amp;TrendSheetStgData[Trend],TrendSheetPrdData[#All],9,FALSE),0)</f>
        <v>3</v>
      </c>
      <c r="J50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59" s="5">
        <f>VLOOKUP(TrendSheetStgData[Population]&amp;TrendSheetStgData[Trend],Threshold[#All],4,FALSE)</f>
        <v>10</v>
      </c>
      <c r="L5059" s="5">
        <f>VLOOKUP(TrendSheetStgData[Population]&amp;TrendSheetStgData[Trend],Threshold[#All],5,FALSE)</f>
        <v>5</v>
      </c>
      <c r="M50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0" spans="1:13" x14ac:dyDescent="0.25">
      <c r="A5060" t="s">
        <v>119</v>
      </c>
      <c r="B5060" t="s">
        <v>119</v>
      </c>
      <c r="C5060" t="s">
        <v>91</v>
      </c>
      <c r="D5060" s="1" t="s">
        <v>111</v>
      </c>
      <c r="E5060" t="s">
        <v>113</v>
      </c>
      <c r="F5060" t="s">
        <v>22</v>
      </c>
      <c r="G5060">
        <v>11</v>
      </c>
      <c r="H5060">
        <v>8</v>
      </c>
      <c r="I5060" s="5">
        <f>IFERROR(VLOOKUP(TrendSheetStgData[Population]&amp;TrendSheetStgData[Cost Basis]&amp;TrendSheetStgData[Period]&amp;TrendSheetStgData[Trend],TrendSheetPrdData[#All],9,FALSE),0)</f>
        <v>6</v>
      </c>
      <c r="J50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33.333333333333329</v>
      </c>
      <c r="K5060" s="5">
        <f>VLOOKUP(TrendSheetStgData[Population]&amp;TrendSheetStgData[Trend],Threshold[#All],4,FALSE)</f>
        <v>10</v>
      </c>
      <c r="L5060" s="5">
        <f>VLOOKUP(TrendSheetStgData[Population]&amp;TrendSheetStgData[Trend],Threshold[#All],5,FALSE)</f>
        <v>5</v>
      </c>
      <c r="M50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61" spans="1:13" x14ac:dyDescent="0.25">
      <c r="A5061" t="s">
        <v>119</v>
      </c>
      <c r="B5061" t="s">
        <v>119</v>
      </c>
      <c r="C5061" t="s">
        <v>91</v>
      </c>
      <c r="D5061" s="1" t="s">
        <v>112</v>
      </c>
      <c r="E5061" t="s">
        <v>113</v>
      </c>
      <c r="F5061" t="s">
        <v>22</v>
      </c>
      <c r="G5061">
        <v>11</v>
      </c>
      <c r="H5061">
        <v>0</v>
      </c>
      <c r="I5061" s="5">
        <f>IFERROR(VLOOKUP(TrendSheetStgData[Population]&amp;TrendSheetStgData[Cost Basis]&amp;TrendSheetStgData[Period]&amp;TrendSheetStgData[Trend],TrendSheetPrdData[#All],9,FALSE),0)</f>
        <v>0</v>
      </c>
      <c r="J50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1" s="5">
        <f>VLOOKUP(TrendSheetStgData[Population]&amp;TrendSheetStgData[Trend],Threshold[#All],4,FALSE)</f>
        <v>10</v>
      </c>
      <c r="L5061" s="5">
        <f>VLOOKUP(TrendSheetStgData[Population]&amp;TrendSheetStgData[Trend],Threshold[#All],5,FALSE)</f>
        <v>5</v>
      </c>
      <c r="M50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2" spans="1:13" x14ac:dyDescent="0.25">
      <c r="A5062" t="s">
        <v>119</v>
      </c>
      <c r="B5062" t="s">
        <v>119</v>
      </c>
      <c r="C5062" t="s">
        <v>91</v>
      </c>
      <c r="D5062" s="1" t="s">
        <v>114</v>
      </c>
      <c r="E5062" t="s">
        <v>113</v>
      </c>
      <c r="F5062" t="s">
        <v>22</v>
      </c>
      <c r="G5062">
        <v>11</v>
      </c>
      <c r="H5062">
        <v>6</v>
      </c>
      <c r="I5062" s="5">
        <f>IFERROR(VLOOKUP(TrendSheetStgData[Population]&amp;TrendSheetStgData[Cost Basis]&amp;TrendSheetStgData[Period]&amp;TrendSheetStgData[Trend],TrendSheetPrdData[#All],9,FALSE),0)</f>
        <v>0</v>
      </c>
      <c r="J50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062" s="5">
        <f>VLOOKUP(TrendSheetStgData[Population]&amp;TrendSheetStgData[Trend],Threshold[#All],4,FALSE)</f>
        <v>10</v>
      </c>
      <c r="L5062" s="5">
        <f>VLOOKUP(TrendSheetStgData[Population]&amp;TrendSheetStgData[Trend],Threshold[#All],5,FALSE)</f>
        <v>5</v>
      </c>
      <c r="M50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63" spans="1:13" x14ac:dyDescent="0.25">
      <c r="A5063" t="s">
        <v>119</v>
      </c>
      <c r="B5063" t="s">
        <v>119</v>
      </c>
      <c r="C5063" t="s">
        <v>91</v>
      </c>
      <c r="D5063" s="1" t="s">
        <v>92</v>
      </c>
      <c r="E5063" t="s">
        <v>93</v>
      </c>
      <c r="F5063" t="s">
        <v>23</v>
      </c>
      <c r="G5063">
        <v>12</v>
      </c>
      <c r="H5063">
        <v>4</v>
      </c>
      <c r="I5063" s="5">
        <f>IFERROR(VLOOKUP(TrendSheetStgData[Population]&amp;TrendSheetStgData[Cost Basis]&amp;TrendSheetStgData[Period]&amp;TrendSheetStgData[Trend],TrendSheetPrdData[#All],9,FALSE),0)</f>
        <v>4</v>
      </c>
      <c r="J50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3" s="5">
        <f>VLOOKUP(TrendSheetStgData[Population]&amp;TrendSheetStgData[Trend],Threshold[#All],4,FALSE)</f>
        <v>10</v>
      </c>
      <c r="L5063" s="5">
        <f>VLOOKUP(TrendSheetStgData[Population]&amp;TrendSheetStgData[Trend],Threshold[#All],5,FALSE)</f>
        <v>5</v>
      </c>
      <c r="M50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4" spans="1:13" x14ac:dyDescent="0.25">
      <c r="A5064" t="s">
        <v>119</v>
      </c>
      <c r="B5064" t="s">
        <v>119</v>
      </c>
      <c r="C5064" t="s">
        <v>91</v>
      </c>
      <c r="D5064" s="1" t="s">
        <v>94</v>
      </c>
      <c r="E5064" t="s">
        <v>93</v>
      </c>
      <c r="F5064" t="s">
        <v>23</v>
      </c>
      <c r="G5064">
        <v>12</v>
      </c>
      <c r="H5064">
        <v>8</v>
      </c>
      <c r="I5064" s="5">
        <f>IFERROR(VLOOKUP(TrendSheetStgData[Population]&amp;TrendSheetStgData[Cost Basis]&amp;TrendSheetStgData[Period]&amp;TrendSheetStgData[Trend],TrendSheetPrdData[#All],9,FALSE),0)</f>
        <v>8</v>
      </c>
      <c r="J50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4" s="5">
        <f>VLOOKUP(TrendSheetStgData[Population]&amp;TrendSheetStgData[Trend],Threshold[#All],4,FALSE)</f>
        <v>10</v>
      </c>
      <c r="L5064" s="5">
        <f>VLOOKUP(TrendSheetStgData[Population]&amp;TrendSheetStgData[Trend],Threshold[#All],5,FALSE)</f>
        <v>5</v>
      </c>
      <c r="M50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5" spans="1:13" x14ac:dyDescent="0.25">
      <c r="A5065" t="s">
        <v>119</v>
      </c>
      <c r="B5065" t="s">
        <v>119</v>
      </c>
      <c r="C5065" t="s">
        <v>91</v>
      </c>
      <c r="D5065" s="1" t="s">
        <v>95</v>
      </c>
      <c r="E5065" t="s">
        <v>93</v>
      </c>
      <c r="F5065" t="s">
        <v>23</v>
      </c>
      <c r="G5065">
        <v>12</v>
      </c>
      <c r="H5065">
        <v>0</v>
      </c>
      <c r="I5065" s="5">
        <f>IFERROR(VLOOKUP(TrendSheetStgData[Population]&amp;TrendSheetStgData[Cost Basis]&amp;TrendSheetStgData[Period]&amp;TrendSheetStgData[Trend],TrendSheetPrdData[#All],9,FALSE),0)</f>
        <v>0</v>
      </c>
      <c r="J50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5" s="5">
        <f>VLOOKUP(TrendSheetStgData[Population]&amp;TrendSheetStgData[Trend],Threshold[#All],4,FALSE)</f>
        <v>10</v>
      </c>
      <c r="L5065" s="5">
        <f>VLOOKUP(TrendSheetStgData[Population]&amp;TrendSheetStgData[Trend],Threshold[#All],5,FALSE)</f>
        <v>5</v>
      </c>
      <c r="M50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6" spans="1:13" x14ac:dyDescent="0.25">
      <c r="A5066" t="s">
        <v>119</v>
      </c>
      <c r="B5066" t="s">
        <v>119</v>
      </c>
      <c r="C5066" t="s">
        <v>91</v>
      </c>
      <c r="D5066" s="1" t="s">
        <v>96</v>
      </c>
      <c r="E5066" t="s">
        <v>93</v>
      </c>
      <c r="F5066" t="s">
        <v>23</v>
      </c>
      <c r="G5066">
        <v>12</v>
      </c>
      <c r="H5066">
        <v>4</v>
      </c>
      <c r="I5066" s="5">
        <f>IFERROR(VLOOKUP(TrendSheetStgData[Population]&amp;TrendSheetStgData[Cost Basis]&amp;TrendSheetStgData[Period]&amp;TrendSheetStgData[Trend],TrendSheetPrdData[#All],9,FALSE),0)</f>
        <v>4</v>
      </c>
      <c r="J50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6" s="5">
        <f>VLOOKUP(TrendSheetStgData[Population]&amp;TrendSheetStgData[Trend],Threshold[#All],4,FALSE)</f>
        <v>10</v>
      </c>
      <c r="L5066" s="5">
        <f>VLOOKUP(TrendSheetStgData[Population]&amp;TrendSheetStgData[Trend],Threshold[#All],5,FALSE)</f>
        <v>5</v>
      </c>
      <c r="M50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7" spans="1:13" x14ac:dyDescent="0.25">
      <c r="A5067" t="s">
        <v>119</v>
      </c>
      <c r="B5067" t="s">
        <v>119</v>
      </c>
      <c r="C5067" t="s">
        <v>91</v>
      </c>
      <c r="D5067" s="1" t="s">
        <v>97</v>
      </c>
      <c r="E5067" t="s">
        <v>93</v>
      </c>
      <c r="F5067" t="s">
        <v>23</v>
      </c>
      <c r="G5067">
        <v>12</v>
      </c>
      <c r="H5067">
        <v>21</v>
      </c>
      <c r="I5067" s="5">
        <f>IFERROR(VLOOKUP(TrendSheetStgData[Population]&amp;TrendSheetStgData[Cost Basis]&amp;TrendSheetStgData[Period]&amp;TrendSheetStgData[Trend],TrendSheetPrdData[#All],9,FALSE),0)</f>
        <v>21</v>
      </c>
      <c r="J50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7" s="5">
        <f>VLOOKUP(TrendSheetStgData[Population]&amp;TrendSheetStgData[Trend],Threshold[#All],4,FALSE)</f>
        <v>10</v>
      </c>
      <c r="L5067" s="5">
        <f>VLOOKUP(TrendSheetStgData[Population]&amp;TrendSheetStgData[Trend],Threshold[#All],5,FALSE)</f>
        <v>5</v>
      </c>
      <c r="M50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8" spans="1:13" x14ac:dyDescent="0.25">
      <c r="A5068" t="s">
        <v>119</v>
      </c>
      <c r="B5068" t="s">
        <v>119</v>
      </c>
      <c r="C5068" t="s">
        <v>91</v>
      </c>
      <c r="D5068" s="1" t="s">
        <v>98</v>
      </c>
      <c r="E5068" t="s">
        <v>93</v>
      </c>
      <c r="F5068" t="s">
        <v>23</v>
      </c>
      <c r="G5068">
        <v>12</v>
      </c>
      <c r="H5068">
        <v>7</v>
      </c>
      <c r="I5068" s="5">
        <f>IFERROR(VLOOKUP(TrendSheetStgData[Population]&amp;TrendSheetStgData[Cost Basis]&amp;TrendSheetStgData[Period]&amp;TrendSheetStgData[Trend],TrendSheetPrdData[#All],9,FALSE),0)</f>
        <v>7</v>
      </c>
      <c r="J50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8" s="5">
        <f>VLOOKUP(TrendSheetStgData[Population]&amp;TrendSheetStgData[Trend],Threshold[#All],4,FALSE)</f>
        <v>10</v>
      </c>
      <c r="L5068" s="5">
        <f>VLOOKUP(TrendSheetStgData[Population]&amp;TrendSheetStgData[Trend],Threshold[#All],5,FALSE)</f>
        <v>5</v>
      </c>
      <c r="M50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69" spans="1:13" x14ac:dyDescent="0.25">
      <c r="A5069" t="s">
        <v>119</v>
      </c>
      <c r="B5069" t="s">
        <v>119</v>
      </c>
      <c r="C5069" t="s">
        <v>91</v>
      </c>
      <c r="D5069" s="1" t="s">
        <v>99</v>
      </c>
      <c r="E5069" t="s">
        <v>93</v>
      </c>
      <c r="F5069" t="s">
        <v>23</v>
      </c>
      <c r="G5069">
        <v>12</v>
      </c>
      <c r="H5069">
        <v>13</v>
      </c>
      <c r="I5069" s="5">
        <f>IFERROR(VLOOKUP(TrendSheetStgData[Population]&amp;TrendSheetStgData[Cost Basis]&amp;TrendSheetStgData[Period]&amp;TrendSheetStgData[Trend],TrendSheetPrdData[#All],9,FALSE),0)</f>
        <v>13</v>
      </c>
      <c r="J50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69" s="5">
        <f>VLOOKUP(TrendSheetStgData[Population]&amp;TrendSheetStgData[Trend],Threshold[#All],4,FALSE)</f>
        <v>10</v>
      </c>
      <c r="L5069" s="5">
        <f>VLOOKUP(TrendSheetStgData[Population]&amp;TrendSheetStgData[Trend],Threshold[#All],5,FALSE)</f>
        <v>5</v>
      </c>
      <c r="M50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0" spans="1:13" x14ac:dyDescent="0.25">
      <c r="A5070" t="s">
        <v>119</v>
      </c>
      <c r="B5070" t="s">
        <v>119</v>
      </c>
      <c r="C5070" t="s">
        <v>91</v>
      </c>
      <c r="D5070" s="1" t="s">
        <v>100</v>
      </c>
      <c r="E5070" t="s">
        <v>93</v>
      </c>
      <c r="F5070" t="s">
        <v>23</v>
      </c>
      <c r="G5070">
        <v>12</v>
      </c>
      <c r="H5070">
        <v>3</v>
      </c>
      <c r="I5070" s="5">
        <f>IFERROR(VLOOKUP(TrendSheetStgData[Population]&amp;TrendSheetStgData[Cost Basis]&amp;TrendSheetStgData[Period]&amp;TrendSheetStgData[Trend],TrendSheetPrdData[#All],9,FALSE),0)</f>
        <v>3</v>
      </c>
      <c r="J50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0" s="5">
        <f>VLOOKUP(TrendSheetStgData[Population]&amp;TrendSheetStgData[Trend],Threshold[#All],4,FALSE)</f>
        <v>10</v>
      </c>
      <c r="L5070" s="5">
        <f>VLOOKUP(TrendSheetStgData[Population]&amp;TrendSheetStgData[Trend],Threshold[#All],5,FALSE)</f>
        <v>5</v>
      </c>
      <c r="M50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1" spans="1:13" x14ac:dyDescent="0.25">
      <c r="A5071" t="s">
        <v>119</v>
      </c>
      <c r="B5071" t="s">
        <v>119</v>
      </c>
      <c r="C5071" t="s">
        <v>91</v>
      </c>
      <c r="D5071" s="1" t="s">
        <v>101</v>
      </c>
      <c r="E5071" t="s">
        <v>93</v>
      </c>
      <c r="F5071" t="s">
        <v>23</v>
      </c>
      <c r="G5071">
        <v>12</v>
      </c>
      <c r="H5071">
        <v>3</v>
      </c>
      <c r="I5071" s="5">
        <f>IFERROR(VLOOKUP(TrendSheetStgData[Population]&amp;TrendSheetStgData[Cost Basis]&amp;TrendSheetStgData[Period]&amp;TrendSheetStgData[Trend],TrendSheetPrdData[#All],9,FALSE),0)</f>
        <v>3</v>
      </c>
      <c r="J50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1" s="5">
        <f>VLOOKUP(TrendSheetStgData[Population]&amp;TrendSheetStgData[Trend],Threshold[#All],4,FALSE)</f>
        <v>10</v>
      </c>
      <c r="L5071" s="5">
        <f>VLOOKUP(TrendSheetStgData[Population]&amp;TrendSheetStgData[Trend],Threshold[#All],5,FALSE)</f>
        <v>5</v>
      </c>
      <c r="M50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2" spans="1:13" x14ac:dyDescent="0.25">
      <c r="A5072" t="s">
        <v>119</v>
      </c>
      <c r="B5072" t="s">
        <v>119</v>
      </c>
      <c r="C5072" t="s">
        <v>91</v>
      </c>
      <c r="D5072" s="1" t="s">
        <v>102</v>
      </c>
      <c r="E5072" t="s">
        <v>93</v>
      </c>
      <c r="F5072" t="s">
        <v>23</v>
      </c>
      <c r="G5072">
        <v>12</v>
      </c>
      <c r="H5072">
        <v>3</v>
      </c>
      <c r="I5072" s="5">
        <f>IFERROR(VLOOKUP(TrendSheetStgData[Population]&amp;TrendSheetStgData[Cost Basis]&amp;TrendSheetStgData[Period]&amp;TrendSheetStgData[Trend],TrendSheetPrdData[#All],9,FALSE),0)</f>
        <v>3</v>
      </c>
      <c r="J50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2" s="5">
        <f>VLOOKUP(TrendSheetStgData[Population]&amp;TrendSheetStgData[Trend],Threshold[#All],4,FALSE)</f>
        <v>10</v>
      </c>
      <c r="L5072" s="5">
        <f>VLOOKUP(TrendSheetStgData[Population]&amp;TrendSheetStgData[Trend],Threshold[#All],5,FALSE)</f>
        <v>5</v>
      </c>
      <c r="M50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3" spans="1:13" x14ac:dyDescent="0.25">
      <c r="A5073" t="s">
        <v>119</v>
      </c>
      <c r="B5073" t="s">
        <v>119</v>
      </c>
      <c r="C5073" t="s">
        <v>91</v>
      </c>
      <c r="D5073" s="1" t="s">
        <v>103</v>
      </c>
      <c r="E5073" t="s">
        <v>93</v>
      </c>
      <c r="F5073" t="s">
        <v>23</v>
      </c>
      <c r="G5073">
        <v>12</v>
      </c>
      <c r="H5073">
        <v>7</v>
      </c>
      <c r="I5073" s="5">
        <f>IFERROR(VLOOKUP(TrendSheetStgData[Population]&amp;TrendSheetStgData[Cost Basis]&amp;TrendSheetStgData[Period]&amp;TrendSheetStgData[Trend],TrendSheetPrdData[#All],9,FALSE),0)</f>
        <v>7</v>
      </c>
      <c r="J50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3" s="5">
        <f>VLOOKUP(TrendSheetStgData[Population]&amp;TrendSheetStgData[Trend],Threshold[#All],4,FALSE)</f>
        <v>10</v>
      </c>
      <c r="L5073" s="5">
        <f>VLOOKUP(TrendSheetStgData[Population]&amp;TrendSheetStgData[Trend],Threshold[#All],5,FALSE)</f>
        <v>5</v>
      </c>
      <c r="M50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4" spans="1:13" x14ac:dyDescent="0.25">
      <c r="A5074" t="s">
        <v>119</v>
      </c>
      <c r="B5074" t="s">
        <v>119</v>
      </c>
      <c r="C5074" t="s">
        <v>91</v>
      </c>
      <c r="D5074" s="1" t="s">
        <v>104</v>
      </c>
      <c r="E5074" t="s">
        <v>93</v>
      </c>
      <c r="F5074" t="s">
        <v>23</v>
      </c>
      <c r="G5074">
        <v>12</v>
      </c>
      <c r="H5074">
        <v>16</v>
      </c>
      <c r="I5074" s="5">
        <f>IFERROR(VLOOKUP(TrendSheetStgData[Population]&amp;TrendSheetStgData[Cost Basis]&amp;TrendSheetStgData[Period]&amp;TrendSheetStgData[Trend],TrendSheetPrdData[#All],9,FALSE),0)</f>
        <v>16</v>
      </c>
      <c r="J50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4" s="5">
        <f>VLOOKUP(TrendSheetStgData[Population]&amp;TrendSheetStgData[Trend],Threshold[#All],4,FALSE)</f>
        <v>10</v>
      </c>
      <c r="L5074" s="5">
        <f>VLOOKUP(TrendSheetStgData[Population]&amp;TrendSheetStgData[Trend],Threshold[#All],5,FALSE)</f>
        <v>5</v>
      </c>
      <c r="M50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5" spans="1:13" x14ac:dyDescent="0.25">
      <c r="A5075" t="s">
        <v>119</v>
      </c>
      <c r="B5075" t="s">
        <v>119</v>
      </c>
      <c r="C5075" t="s">
        <v>91</v>
      </c>
      <c r="D5075" s="1" t="s">
        <v>105</v>
      </c>
      <c r="E5075" t="s">
        <v>113</v>
      </c>
      <c r="F5075" t="s">
        <v>23</v>
      </c>
      <c r="G5075">
        <v>12</v>
      </c>
      <c r="H5075">
        <v>3</v>
      </c>
      <c r="I5075" s="5">
        <f>IFERROR(VLOOKUP(TrendSheetStgData[Population]&amp;TrendSheetStgData[Cost Basis]&amp;TrendSheetStgData[Period]&amp;TrendSheetStgData[Trend],TrendSheetPrdData[#All],9,FALSE),0)</f>
        <v>3</v>
      </c>
      <c r="J50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5" s="5">
        <f>VLOOKUP(TrendSheetStgData[Population]&amp;TrendSheetStgData[Trend],Threshold[#All],4,FALSE)</f>
        <v>10</v>
      </c>
      <c r="L5075" s="5">
        <f>VLOOKUP(TrendSheetStgData[Population]&amp;TrendSheetStgData[Trend],Threshold[#All],5,FALSE)</f>
        <v>5</v>
      </c>
      <c r="M50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6" spans="1:13" x14ac:dyDescent="0.25">
      <c r="A5076" t="s">
        <v>119</v>
      </c>
      <c r="B5076" t="s">
        <v>119</v>
      </c>
      <c r="C5076" t="s">
        <v>91</v>
      </c>
      <c r="D5076" s="1" t="s">
        <v>106</v>
      </c>
      <c r="E5076" t="s">
        <v>113</v>
      </c>
      <c r="F5076" t="s">
        <v>23</v>
      </c>
      <c r="G5076">
        <v>12</v>
      </c>
      <c r="H5076">
        <v>3</v>
      </c>
      <c r="I5076" s="5">
        <f>IFERROR(VLOOKUP(TrendSheetStgData[Population]&amp;TrendSheetStgData[Cost Basis]&amp;TrendSheetStgData[Period]&amp;TrendSheetStgData[Trend],TrendSheetPrdData[#All],9,FALSE),0)</f>
        <v>3</v>
      </c>
      <c r="J50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6" s="5">
        <f>VLOOKUP(TrendSheetStgData[Population]&amp;TrendSheetStgData[Trend],Threshold[#All],4,FALSE)</f>
        <v>10</v>
      </c>
      <c r="L5076" s="5">
        <f>VLOOKUP(TrendSheetStgData[Population]&amp;TrendSheetStgData[Trend],Threshold[#All],5,FALSE)</f>
        <v>5</v>
      </c>
      <c r="M50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7" spans="1:13" x14ac:dyDescent="0.25">
      <c r="A5077" t="s">
        <v>119</v>
      </c>
      <c r="B5077" t="s">
        <v>119</v>
      </c>
      <c r="C5077" t="s">
        <v>91</v>
      </c>
      <c r="D5077" s="1" t="s">
        <v>107</v>
      </c>
      <c r="E5077" t="s">
        <v>113</v>
      </c>
      <c r="F5077" t="s">
        <v>23</v>
      </c>
      <c r="G5077">
        <v>12</v>
      </c>
      <c r="H5077">
        <v>3</v>
      </c>
      <c r="I5077" s="5">
        <f>IFERROR(VLOOKUP(TrendSheetStgData[Population]&amp;TrendSheetStgData[Cost Basis]&amp;TrendSheetStgData[Period]&amp;TrendSheetStgData[Trend],TrendSheetPrdData[#All],9,FALSE),0)</f>
        <v>3</v>
      </c>
      <c r="J50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7" s="5">
        <f>VLOOKUP(TrendSheetStgData[Population]&amp;TrendSheetStgData[Trend],Threshold[#All],4,FALSE)</f>
        <v>10</v>
      </c>
      <c r="L5077" s="5">
        <f>VLOOKUP(TrendSheetStgData[Population]&amp;TrendSheetStgData[Trend],Threshold[#All],5,FALSE)</f>
        <v>5</v>
      </c>
      <c r="M50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8" spans="1:13" x14ac:dyDescent="0.25">
      <c r="A5078" t="s">
        <v>119</v>
      </c>
      <c r="B5078" t="s">
        <v>119</v>
      </c>
      <c r="C5078" t="s">
        <v>91</v>
      </c>
      <c r="D5078" s="1" t="s">
        <v>108</v>
      </c>
      <c r="E5078" t="s">
        <v>113</v>
      </c>
      <c r="F5078" t="s">
        <v>23</v>
      </c>
      <c r="G5078">
        <v>12</v>
      </c>
      <c r="H5078">
        <v>9</v>
      </c>
      <c r="I5078" s="5">
        <f>IFERROR(VLOOKUP(TrendSheetStgData[Population]&amp;TrendSheetStgData[Cost Basis]&amp;TrendSheetStgData[Period]&amp;TrendSheetStgData[Trend],TrendSheetPrdData[#All],9,FALSE),0)</f>
        <v>9</v>
      </c>
      <c r="J50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8" s="5">
        <f>VLOOKUP(TrendSheetStgData[Population]&amp;TrendSheetStgData[Trend],Threshold[#All],4,FALSE)</f>
        <v>10</v>
      </c>
      <c r="L5078" s="5">
        <f>VLOOKUP(TrendSheetStgData[Population]&amp;TrendSheetStgData[Trend],Threshold[#All],5,FALSE)</f>
        <v>5</v>
      </c>
      <c r="M50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79" spans="1:13" x14ac:dyDescent="0.25">
      <c r="A5079" t="s">
        <v>119</v>
      </c>
      <c r="B5079" t="s">
        <v>119</v>
      </c>
      <c r="C5079" t="s">
        <v>91</v>
      </c>
      <c r="D5079" s="1" t="s">
        <v>109</v>
      </c>
      <c r="E5079" t="s">
        <v>113</v>
      </c>
      <c r="F5079" t="s">
        <v>23</v>
      </c>
      <c r="G5079">
        <v>12</v>
      </c>
      <c r="H5079">
        <v>8</v>
      </c>
      <c r="I5079" s="5">
        <f>IFERROR(VLOOKUP(TrendSheetStgData[Population]&amp;TrendSheetStgData[Cost Basis]&amp;TrendSheetStgData[Period]&amp;TrendSheetStgData[Trend],TrendSheetPrdData[#All],9,FALSE),0)</f>
        <v>8</v>
      </c>
      <c r="J50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79" s="5">
        <f>VLOOKUP(TrendSheetStgData[Population]&amp;TrendSheetStgData[Trend],Threshold[#All],4,FALSE)</f>
        <v>10</v>
      </c>
      <c r="L5079" s="5">
        <f>VLOOKUP(TrendSheetStgData[Population]&amp;TrendSheetStgData[Trend],Threshold[#All],5,FALSE)</f>
        <v>5</v>
      </c>
      <c r="M50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0" spans="1:13" x14ac:dyDescent="0.25">
      <c r="A5080" t="s">
        <v>119</v>
      </c>
      <c r="B5080" t="s">
        <v>119</v>
      </c>
      <c r="C5080" t="s">
        <v>91</v>
      </c>
      <c r="D5080" s="1" t="s">
        <v>110</v>
      </c>
      <c r="E5080" t="s">
        <v>113</v>
      </c>
      <c r="F5080" t="s">
        <v>23</v>
      </c>
      <c r="G5080">
        <v>12</v>
      </c>
      <c r="H5080">
        <v>5</v>
      </c>
      <c r="I5080" s="5">
        <f>IFERROR(VLOOKUP(TrendSheetStgData[Population]&amp;TrendSheetStgData[Cost Basis]&amp;TrendSheetStgData[Period]&amp;TrendSheetStgData[Trend],TrendSheetPrdData[#All],9,FALSE),0)</f>
        <v>3</v>
      </c>
      <c r="J50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66.666666666666657</v>
      </c>
      <c r="K5080" s="5">
        <f>VLOOKUP(TrendSheetStgData[Population]&amp;TrendSheetStgData[Trend],Threshold[#All],4,FALSE)</f>
        <v>10</v>
      </c>
      <c r="L5080" s="5">
        <f>VLOOKUP(TrendSheetStgData[Population]&amp;TrendSheetStgData[Trend],Threshold[#All],5,FALSE)</f>
        <v>5</v>
      </c>
      <c r="M50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81" spans="1:13" x14ac:dyDescent="0.25">
      <c r="A5081" t="s">
        <v>119</v>
      </c>
      <c r="B5081" t="s">
        <v>119</v>
      </c>
      <c r="C5081" t="s">
        <v>91</v>
      </c>
      <c r="D5081" s="1" t="s">
        <v>111</v>
      </c>
      <c r="E5081" t="s">
        <v>113</v>
      </c>
      <c r="F5081" t="s">
        <v>23</v>
      </c>
      <c r="G5081">
        <v>12</v>
      </c>
      <c r="H5081">
        <v>11</v>
      </c>
      <c r="I5081" s="5">
        <f>IFERROR(VLOOKUP(TrendSheetStgData[Population]&amp;TrendSheetStgData[Cost Basis]&amp;TrendSheetStgData[Period]&amp;TrendSheetStgData[Trend],TrendSheetPrdData[#All],9,FALSE),0)</f>
        <v>11</v>
      </c>
      <c r="J50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1" s="5">
        <f>VLOOKUP(TrendSheetStgData[Population]&amp;TrendSheetStgData[Trend],Threshold[#All],4,FALSE)</f>
        <v>10</v>
      </c>
      <c r="L5081" s="5">
        <f>VLOOKUP(TrendSheetStgData[Population]&amp;TrendSheetStgData[Trend],Threshold[#All],5,FALSE)</f>
        <v>5</v>
      </c>
      <c r="M50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2" spans="1:13" x14ac:dyDescent="0.25">
      <c r="A5082" t="s">
        <v>119</v>
      </c>
      <c r="B5082" t="s">
        <v>119</v>
      </c>
      <c r="C5082" t="s">
        <v>91</v>
      </c>
      <c r="D5082" s="1" t="s">
        <v>112</v>
      </c>
      <c r="E5082" t="s">
        <v>113</v>
      </c>
      <c r="F5082" t="s">
        <v>23</v>
      </c>
      <c r="G5082">
        <v>12</v>
      </c>
      <c r="H5082">
        <v>0</v>
      </c>
      <c r="I5082" s="5">
        <f>IFERROR(VLOOKUP(TrendSheetStgData[Population]&amp;TrendSheetStgData[Cost Basis]&amp;TrendSheetStgData[Period]&amp;TrendSheetStgData[Trend],TrendSheetPrdData[#All],9,FALSE),0)</f>
        <v>0</v>
      </c>
      <c r="J50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2" s="5">
        <f>VLOOKUP(TrendSheetStgData[Population]&amp;TrendSheetStgData[Trend],Threshold[#All],4,FALSE)</f>
        <v>10</v>
      </c>
      <c r="L5082" s="5">
        <f>VLOOKUP(TrendSheetStgData[Population]&amp;TrendSheetStgData[Trend],Threshold[#All],5,FALSE)</f>
        <v>5</v>
      </c>
      <c r="M50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3" spans="1:13" x14ac:dyDescent="0.25">
      <c r="A5083" t="s">
        <v>119</v>
      </c>
      <c r="B5083" t="s">
        <v>119</v>
      </c>
      <c r="C5083" t="s">
        <v>91</v>
      </c>
      <c r="D5083" s="1" t="s">
        <v>114</v>
      </c>
      <c r="E5083" t="s">
        <v>113</v>
      </c>
      <c r="F5083" t="s">
        <v>23</v>
      </c>
      <c r="G5083">
        <v>12</v>
      </c>
      <c r="H5083">
        <v>3</v>
      </c>
      <c r="I5083" s="5">
        <f>IFERROR(VLOOKUP(TrendSheetStgData[Population]&amp;TrendSheetStgData[Cost Basis]&amp;TrendSheetStgData[Period]&amp;TrendSheetStgData[Trend],TrendSheetPrdData[#All],9,FALSE),0)</f>
        <v>0</v>
      </c>
      <c r="J50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083" s="5">
        <f>VLOOKUP(TrendSheetStgData[Population]&amp;TrendSheetStgData[Trend],Threshold[#All],4,FALSE)</f>
        <v>10</v>
      </c>
      <c r="L5083" s="5">
        <f>VLOOKUP(TrendSheetStgData[Population]&amp;TrendSheetStgData[Trend],Threshold[#All],5,FALSE)</f>
        <v>5</v>
      </c>
      <c r="M50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084" spans="1:13" x14ac:dyDescent="0.25">
      <c r="A5084" t="s">
        <v>119</v>
      </c>
      <c r="B5084" t="s">
        <v>119</v>
      </c>
      <c r="C5084" t="s">
        <v>91</v>
      </c>
      <c r="D5084" s="1" t="s">
        <v>92</v>
      </c>
      <c r="E5084" t="s">
        <v>93</v>
      </c>
      <c r="F5084" t="s">
        <v>24</v>
      </c>
      <c r="G5084">
        <v>13</v>
      </c>
      <c r="H5084">
        <v>50007</v>
      </c>
      <c r="I5084" s="5">
        <f>IFERROR(VLOOKUP(TrendSheetStgData[Population]&amp;TrendSheetStgData[Cost Basis]&amp;TrendSheetStgData[Period]&amp;TrendSheetStgData[Trend],TrendSheetPrdData[#All],9,FALSE),0)</f>
        <v>50007</v>
      </c>
      <c r="J50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4" s="5">
        <f>VLOOKUP(TrendSheetStgData[Population]&amp;TrendSheetStgData[Trend],Threshold[#All],4,FALSE)</f>
        <v>10</v>
      </c>
      <c r="L5084" s="5">
        <f>VLOOKUP(TrendSheetStgData[Population]&amp;TrendSheetStgData[Trend],Threshold[#All],5,FALSE)</f>
        <v>5</v>
      </c>
      <c r="M50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5" spans="1:13" x14ac:dyDescent="0.25">
      <c r="A5085" t="s">
        <v>119</v>
      </c>
      <c r="B5085" t="s">
        <v>119</v>
      </c>
      <c r="C5085" t="s">
        <v>91</v>
      </c>
      <c r="D5085" s="1" t="s">
        <v>94</v>
      </c>
      <c r="E5085" t="s">
        <v>93</v>
      </c>
      <c r="F5085" t="s">
        <v>24</v>
      </c>
      <c r="G5085">
        <v>13</v>
      </c>
      <c r="H5085">
        <v>37910</v>
      </c>
      <c r="I5085" s="5">
        <f>IFERROR(VLOOKUP(TrendSheetStgData[Population]&amp;TrendSheetStgData[Cost Basis]&amp;TrendSheetStgData[Period]&amp;TrendSheetStgData[Trend],TrendSheetPrdData[#All],9,FALSE),0)</f>
        <v>37910</v>
      </c>
      <c r="J50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5" s="5">
        <f>VLOOKUP(TrendSheetStgData[Population]&amp;TrendSheetStgData[Trend],Threshold[#All],4,FALSE)</f>
        <v>10</v>
      </c>
      <c r="L5085" s="5">
        <f>VLOOKUP(TrendSheetStgData[Population]&amp;TrendSheetStgData[Trend],Threshold[#All],5,FALSE)</f>
        <v>5</v>
      </c>
      <c r="M50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6" spans="1:13" x14ac:dyDescent="0.25">
      <c r="A5086" t="s">
        <v>119</v>
      </c>
      <c r="B5086" t="s">
        <v>119</v>
      </c>
      <c r="C5086" t="s">
        <v>91</v>
      </c>
      <c r="D5086" s="1" t="s">
        <v>95</v>
      </c>
      <c r="E5086" t="s">
        <v>93</v>
      </c>
      <c r="F5086" t="s">
        <v>24</v>
      </c>
      <c r="G5086">
        <v>13</v>
      </c>
      <c r="H5086">
        <v>21769</v>
      </c>
      <c r="I5086" s="5">
        <f>IFERROR(VLOOKUP(TrendSheetStgData[Population]&amp;TrendSheetStgData[Cost Basis]&amp;TrendSheetStgData[Period]&amp;TrendSheetStgData[Trend],TrendSheetPrdData[#All],9,FALSE),0)</f>
        <v>21769</v>
      </c>
      <c r="J50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6" s="5">
        <f>VLOOKUP(TrendSheetStgData[Population]&amp;TrendSheetStgData[Trend],Threshold[#All],4,FALSE)</f>
        <v>10</v>
      </c>
      <c r="L5086" s="5">
        <f>VLOOKUP(TrendSheetStgData[Population]&amp;TrendSheetStgData[Trend],Threshold[#All],5,FALSE)</f>
        <v>5</v>
      </c>
      <c r="M50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7" spans="1:13" x14ac:dyDescent="0.25">
      <c r="A5087" t="s">
        <v>119</v>
      </c>
      <c r="B5087" t="s">
        <v>119</v>
      </c>
      <c r="C5087" t="s">
        <v>91</v>
      </c>
      <c r="D5087" s="1" t="s">
        <v>96</v>
      </c>
      <c r="E5087" t="s">
        <v>93</v>
      </c>
      <c r="F5087" t="s">
        <v>24</v>
      </c>
      <c r="G5087">
        <v>13</v>
      </c>
      <c r="H5087">
        <v>31255</v>
      </c>
      <c r="I5087" s="5">
        <f>IFERROR(VLOOKUP(TrendSheetStgData[Population]&amp;TrendSheetStgData[Cost Basis]&amp;TrendSheetStgData[Period]&amp;TrendSheetStgData[Trend],TrendSheetPrdData[#All],9,FALSE),0)</f>
        <v>31255</v>
      </c>
      <c r="J50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7" s="5">
        <f>VLOOKUP(TrendSheetStgData[Population]&amp;TrendSheetStgData[Trend],Threshold[#All],4,FALSE)</f>
        <v>10</v>
      </c>
      <c r="L5087" s="5">
        <f>VLOOKUP(TrendSheetStgData[Population]&amp;TrendSheetStgData[Trend],Threshold[#All],5,FALSE)</f>
        <v>5</v>
      </c>
      <c r="M50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88" spans="1:13" x14ac:dyDescent="0.25">
      <c r="A5088" t="s">
        <v>119</v>
      </c>
      <c r="B5088" t="s">
        <v>119</v>
      </c>
      <c r="C5088" t="s">
        <v>91</v>
      </c>
      <c r="D5088" s="1" t="s">
        <v>97</v>
      </c>
      <c r="E5088" t="s">
        <v>93</v>
      </c>
      <c r="F5088" t="s">
        <v>24</v>
      </c>
      <c r="G5088">
        <v>13</v>
      </c>
      <c r="H5088">
        <v>55328</v>
      </c>
      <c r="I5088" s="5">
        <f>IFERROR(VLOOKUP(TrendSheetStgData[Population]&amp;TrendSheetStgData[Cost Basis]&amp;TrendSheetStgData[Period]&amp;TrendSheetStgData[Trend],TrendSheetPrdData[#All],9,FALSE),0)</f>
        <v>53501</v>
      </c>
      <c r="J50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3.414889441318854</v>
      </c>
      <c r="K5088" s="5">
        <f>VLOOKUP(TrendSheetStgData[Population]&amp;TrendSheetStgData[Trend],Threshold[#All],4,FALSE)</f>
        <v>10</v>
      </c>
      <c r="L5088" s="5">
        <f>VLOOKUP(TrendSheetStgData[Population]&amp;TrendSheetStgData[Trend],Threshold[#All],5,FALSE)</f>
        <v>5</v>
      </c>
      <c r="M50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89" spans="1:13" x14ac:dyDescent="0.25">
      <c r="A5089" t="s">
        <v>119</v>
      </c>
      <c r="B5089" t="s">
        <v>119</v>
      </c>
      <c r="C5089" t="s">
        <v>91</v>
      </c>
      <c r="D5089" s="1" t="s">
        <v>98</v>
      </c>
      <c r="E5089" t="s">
        <v>93</v>
      </c>
      <c r="F5089" t="s">
        <v>24</v>
      </c>
      <c r="G5089">
        <v>13</v>
      </c>
      <c r="H5089">
        <v>56861</v>
      </c>
      <c r="I5089" s="5">
        <f>IFERROR(VLOOKUP(TrendSheetStgData[Population]&amp;TrendSheetStgData[Cost Basis]&amp;TrendSheetStgData[Period]&amp;TrendSheetStgData[Trend],TrendSheetPrdData[#All],9,FALSE),0)</f>
        <v>56861</v>
      </c>
      <c r="J50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89" s="5">
        <f>VLOOKUP(TrendSheetStgData[Population]&amp;TrendSheetStgData[Trend],Threshold[#All],4,FALSE)</f>
        <v>10</v>
      </c>
      <c r="L5089" s="5">
        <f>VLOOKUP(TrendSheetStgData[Population]&amp;TrendSheetStgData[Trend],Threshold[#All],5,FALSE)</f>
        <v>5</v>
      </c>
      <c r="M50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0" spans="1:13" x14ac:dyDescent="0.25">
      <c r="A5090" t="s">
        <v>119</v>
      </c>
      <c r="B5090" t="s">
        <v>119</v>
      </c>
      <c r="C5090" t="s">
        <v>91</v>
      </c>
      <c r="D5090" s="1" t="s">
        <v>99</v>
      </c>
      <c r="E5090" t="s">
        <v>93</v>
      </c>
      <c r="F5090" t="s">
        <v>24</v>
      </c>
      <c r="G5090">
        <v>13</v>
      </c>
      <c r="H5090">
        <v>49671</v>
      </c>
      <c r="I5090" s="5">
        <f>IFERROR(VLOOKUP(TrendSheetStgData[Population]&amp;TrendSheetStgData[Cost Basis]&amp;TrendSheetStgData[Period]&amp;TrendSheetStgData[Trend],TrendSheetPrdData[#All],9,FALSE),0)</f>
        <v>49671</v>
      </c>
      <c r="J50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0" s="5">
        <f>VLOOKUP(TrendSheetStgData[Population]&amp;TrendSheetStgData[Trend],Threshold[#All],4,FALSE)</f>
        <v>10</v>
      </c>
      <c r="L5090" s="5">
        <f>VLOOKUP(TrendSheetStgData[Population]&amp;TrendSheetStgData[Trend],Threshold[#All],5,FALSE)</f>
        <v>5</v>
      </c>
      <c r="M50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1" spans="1:13" x14ac:dyDescent="0.25">
      <c r="A5091" t="s">
        <v>119</v>
      </c>
      <c r="B5091" t="s">
        <v>119</v>
      </c>
      <c r="C5091" t="s">
        <v>91</v>
      </c>
      <c r="D5091" s="1" t="s">
        <v>100</v>
      </c>
      <c r="E5091" t="s">
        <v>93</v>
      </c>
      <c r="F5091" t="s">
        <v>24</v>
      </c>
      <c r="G5091">
        <v>13</v>
      </c>
      <c r="H5091">
        <v>52702</v>
      </c>
      <c r="I5091" s="5">
        <f>IFERROR(VLOOKUP(TrendSheetStgData[Population]&amp;TrendSheetStgData[Cost Basis]&amp;TrendSheetStgData[Period]&amp;TrendSheetStgData[Trend],TrendSheetPrdData[#All],9,FALSE),0)</f>
        <v>52702</v>
      </c>
      <c r="J50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1" s="5">
        <f>VLOOKUP(TrendSheetStgData[Population]&amp;TrendSheetStgData[Trend],Threshold[#All],4,FALSE)</f>
        <v>10</v>
      </c>
      <c r="L5091" s="5">
        <f>VLOOKUP(TrendSheetStgData[Population]&amp;TrendSheetStgData[Trend],Threshold[#All],5,FALSE)</f>
        <v>5</v>
      </c>
      <c r="M50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2" spans="1:13" x14ac:dyDescent="0.25">
      <c r="A5092" t="s">
        <v>119</v>
      </c>
      <c r="B5092" t="s">
        <v>119</v>
      </c>
      <c r="C5092" t="s">
        <v>91</v>
      </c>
      <c r="D5092" s="1" t="s">
        <v>101</v>
      </c>
      <c r="E5092" t="s">
        <v>93</v>
      </c>
      <c r="F5092" t="s">
        <v>24</v>
      </c>
      <c r="G5092">
        <v>13</v>
      </c>
      <c r="H5092">
        <v>36146</v>
      </c>
      <c r="I5092" s="5">
        <f>IFERROR(VLOOKUP(TrendSheetStgData[Population]&amp;TrendSheetStgData[Cost Basis]&amp;TrendSheetStgData[Period]&amp;TrendSheetStgData[Trend],TrendSheetPrdData[#All],9,FALSE),0)</f>
        <v>36146</v>
      </c>
      <c r="J50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2" s="5">
        <f>VLOOKUP(TrendSheetStgData[Population]&amp;TrendSheetStgData[Trend],Threshold[#All],4,FALSE)</f>
        <v>10</v>
      </c>
      <c r="L5092" s="5">
        <f>VLOOKUP(TrendSheetStgData[Population]&amp;TrendSheetStgData[Trend],Threshold[#All],5,FALSE)</f>
        <v>5</v>
      </c>
      <c r="M50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3" spans="1:13" x14ac:dyDescent="0.25">
      <c r="A5093" t="s">
        <v>119</v>
      </c>
      <c r="B5093" t="s">
        <v>119</v>
      </c>
      <c r="C5093" t="s">
        <v>91</v>
      </c>
      <c r="D5093" s="1" t="s">
        <v>102</v>
      </c>
      <c r="E5093" t="s">
        <v>93</v>
      </c>
      <c r="F5093" t="s">
        <v>24</v>
      </c>
      <c r="G5093">
        <v>13</v>
      </c>
      <c r="H5093">
        <v>20381</v>
      </c>
      <c r="I5093" s="5">
        <f>IFERROR(VLOOKUP(TrendSheetStgData[Population]&amp;TrendSheetStgData[Cost Basis]&amp;TrendSheetStgData[Period]&amp;TrendSheetStgData[Trend],TrendSheetPrdData[#All],9,FALSE),0)</f>
        <v>20381</v>
      </c>
      <c r="J50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3" s="5">
        <f>VLOOKUP(TrendSheetStgData[Population]&amp;TrendSheetStgData[Trend],Threshold[#All],4,FALSE)</f>
        <v>10</v>
      </c>
      <c r="L5093" s="5">
        <f>VLOOKUP(TrendSheetStgData[Population]&amp;TrendSheetStgData[Trend],Threshold[#All],5,FALSE)</f>
        <v>5</v>
      </c>
      <c r="M50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4" spans="1:13" x14ac:dyDescent="0.25">
      <c r="A5094" t="s">
        <v>119</v>
      </c>
      <c r="B5094" t="s">
        <v>119</v>
      </c>
      <c r="C5094" t="s">
        <v>91</v>
      </c>
      <c r="D5094" s="1" t="s">
        <v>103</v>
      </c>
      <c r="E5094" t="s">
        <v>93</v>
      </c>
      <c r="F5094" t="s">
        <v>24</v>
      </c>
      <c r="G5094">
        <v>13</v>
      </c>
      <c r="H5094">
        <v>49209</v>
      </c>
      <c r="I5094" s="5">
        <f>IFERROR(VLOOKUP(TrendSheetStgData[Population]&amp;TrendSheetStgData[Cost Basis]&amp;TrendSheetStgData[Period]&amp;TrendSheetStgData[Trend],TrendSheetPrdData[#All],9,FALSE),0)</f>
        <v>49209</v>
      </c>
      <c r="J50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4" s="5">
        <f>VLOOKUP(TrendSheetStgData[Population]&amp;TrendSheetStgData[Trend],Threshold[#All],4,FALSE)</f>
        <v>10</v>
      </c>
      <c r="L5094" s="5">
        <f>VLOOKUP(TrendSheetStgData[Population]&amp;TrendSheetStgData[Trend],Threshold[#All],5,FALSE)</f>
        <v>5</v>
      </c>
      <c r="M50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5" spans="1:13" x14ac:dyDescent="0.25">
      <c r="A5095" t="s">
        <v>119</v>
      </c>
      <c r="B5095" t="s">
        <v>119</v>
      </c>
      <c r="C5095" t="s">
        <v>91</v>
      </c>
      <c r="D5095" s="1" t="s">
        <v>104</v>
      </c>
      <c r="E5095" t="s">
        <v>93</v>
      </c>
      <c r="F5095" t="s">
        <v>24</v>
      </c>
      <c r="G5095">
        <v>13</v>
      </c>
      <c r="H5095">
        <v>49445</v>
      </c>
      <c r="I5095" s="5">
        <f>IFERROR(VLOOKUP(TrendSheetStgData[Population]&amp;TrendSheetStgData[Cost Basis]&amp;TrendSheetStgData[Period]&amp;TrendSheetStgData[Trend],TrendSheetPrdData[#All],9,FALSE),0)</f>
        <v>49445</v>
      </c>
      <c r="J50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5" s="5">
        <f>VLOOKUP(TrendSheetStgData[Population]&amp;TrendSheetStgData[Trend],Threshold[#All],4,FALSE)</f>
        <v>10</v>
      </c>
      <c r="L5095" s="5">
        <f>VLOOKUP(TrendSheetStgData[Population]&amp;TrendSheetStgData[Trend],Threshold[#All],5,FALSE)</f>
        <v>5</v>
      </c>
      <c r="M50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6" spans="1:13" x14ac:dyDescent="0.25">
      <c r="A5096" t="s">
        <v>119</v>
      </c>
      <c r="B5096" t="s">
        <v>119</v>
      </c>
      <c r="C5096" t="s">
        <v>91</v>
      </c>
      <c r="D5096" s="1" t="s">
        <v>105</v>
      </c>
      <c r="E5096" t="s">
        <v>113</v>
      </c>
      <c r="F5096" t="s">
        <v>24</v>
      </c>
      <c r="G5096">
        <v>13</v>
      </c>
      <c r="H5096">
        <v>33925</v>
      </c>
      <c r="I5096" s="5">
        <f>IFERROR(VLOOKUP(TrendSheetStgData[Population]&amp;TrendSheetStgData[Cost Basis]&amp;TrendSheetStgData[Period]&amp;TrendSheetStgData[Trend],TrendSheetPrdData[#All],9,FALSE),0)</f>
        <v>33925</v>
      </c>
      <c r="J50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6" s="5">
        <f>VLOOKUP(TrendSheetStgData[Population]&amp;TrendSheetStgData[Trend],Threshold[#All],4,FALSE)</f>
        <v>10</v>
      </c>
      <c r="L5096" s="5">
        <f>VLOOKUP(TrendSheetStgData[Population]&amp;TrendSheetStgData[Trend],Threshold[#All],5,FALSE)</f>
        <v>5</v>
      </c>
      <c r="M50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7" spans="1:13" x14ac:dyDescent="0.25">
      <c r="A5097" t="s">
        <v>119</v>
      </c>
      <c r="B5097" t="s">
        <v>119</v>
      </c>
      <c r="C5097" t="s">
        <v>91</v>
      </c>
      <c r="D5097" s="1" t="s">
        <v>106</v>
      </c>
      <c r="E5097" t="s">
        <v>113</v>
      </c>
      <c r="F5097" t="s">
        <v>24</v>
      </c>
      <c r="G5097">
        <v>13</v>
      </c>
      <c r="H5097">
        <v>45434</v>
      </c>
      <c r="I5097" s="5">
        <f>IFERROR(VLOOKUP(TrendSheetStgData[Population]&amp;TrendSheetStgData[Cost Basis]&amp;TrendSheetStgData[Period]&amp;TrendSheetStgData[Trend],TrendSheetPrdData[#All],9,FALSE),0)</f>
        <v>45434</v>
      </c>
      <c r="J50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7" s="5">
        <f>VLOOKUP(TrendSheetStgData[Population]&amp;TrendSheetStgData[Trend],Threshold[#All],4,FALSE)</f>
        <v>10</v>
      </c>
      <c r="L5097" s="5">
        <f>VLOOKUP(TrendSheetStgData[Population]&amp;TrendSheetStgData[Trend],Threshold[#All],5,FALSE)</f>
        <v>5</v>
      </c>
      <c r="M50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098" spans="1:13" x14ac:dyDescent="0.25">
      <c r="A5098" t="s">
        <v>119</v>
      </c>
      <c r="B5098" t="s">
        <v>119</v>
      </c>
      <c r="C5098" t="s">
        <v>91</v>
      </c>
      <c r="D5098" s="1" t="s">
        <v>107</v>
      </c>
      <c r="E5098" t="s">
        <v>113</v>
      </c>
      <c r="F5098" t="s">
        <v>24</v>
      </c>
      <c r="G5098">
        <v>13</v>
      </c>
      <c r="H5098">
        <v>47007</v>
      </c>
      <c r="I5098" s="5">
        <f>IFERROR(VLOOKUP(TrendSheetStgData[Population]&amp;TrendSheetStgData[Cost Basis]&amp;TrendSheetStgData[Period]&amp;TrendSheetStgData[Trend],TrendSheetPrdData[#All],9,FALSE),0)</f>
        <v>46875</v>
      </c>
      <c r="J50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0.28160000000000002</v>
      </c>
      <c r="K5098" s="5">
        <f>VLOOKUP(TrendSheetStgData[Population]&amp;TrendSheetStgData[Trend],Threshold[#All],4,FALSE)</f>
        <v>10</v>
      </c>
      <c r="L5098" s="5">
        <f>VLOOKUP(TrendSheetStgData[Population]&amp;TrendSheetStgData[Trend],Threshold[#All],5,FALSE)</f>
        <v>5</v>
      </c>
      <c r="M50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099" spans="1:13" x14ac:dyDescent="0.25">
      <c r="A5099" t="s">
        <v>119</v>
      </c>
      <c r="B5099" t="s">
        <v>119</v>
      </c>
      <c r="C5099" t="s">
        <v>91</v>
      </c>
      <c r="D5099" s="1" t="s">
        <v>108</v>
      </c>
      <c r="E5099" t="s">
        <v>113</v>
      </c>
      <c r="F5099" t="s">
        <v>24</v>
      </c>
      <c r="G5099">
        <v>13</v>
      </c>
      <c r="H5099">
        <v>34504</v>
      </c>
      <c r="I5099" s="5">
        <f>IFERROR(VLOOKUP(TrendSheetStgData[Population]&amp;TrendSheetStgData[Cost Basis]&amp;TrendSheetStgData[Period]&amp;TrendSheetStgData[Trend],TrendSheetPrdData[#All],9,FALSE),0)</f>
        <v>34504</v>
      </c>
      <c r="J50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099" s="5">
        <f>VLOOKUP(TrendSheetStgData[Population]&amp;TrendSheetStgData[Trend],Threshold[#All],4,FALSE)</f>
        <v>10</v>
      </c>
      <c r="L5099" s="5">
        <f>VLOOKUP(TrendSheetStgData[Population]&amp;TrendSheetStgData[Trend],Threshold[#All],5,FALSE)</f>
        <v>5</v>
      </c>
      <c r="M50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0" spans="1:13" x14ac:dyDescent="0.25">
      <c r="A5100" t="s">
        <v>119</v>
      </c>
      <c r="B5100" t="s">
        <v>119</v>
      </c>
      <c r="C5100" t="s">
        <v>91</v>
      </c>
      <c r="D5100" s="1" t="s">
        <v>109</v>
      </c>
      <c r="E5100" t="s">
        <v>113</v>
      </c>
      <c r="F5100" t="s">
        <v>24</v>
      </c>
      <c r="G5100">
        <v>13</v>
      </c>
      <c r="H5100">
        <v>31678</v>
      </c>
      <c r="I5100" s="5">
        <f>IFERROR(VLOOKUP(TrendSheetStgData[Population]&amp;TrendSheetStgData[Cost Basis]&amp;TrendSheetStgData[Period]&amp;TrendSheetStgData[Trend],TrendSheetPrdData[#All],9,FALSE),0)</f>
        <v>31678</v>
      </c>
      <c r="J51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0" s="5">
        <f>VLOOKUP(TrendSheetStgData[Population]&amp;TrendSheetStgData[Trend],Threshold[#All],4,FALSE)</f>
        <v>10</v>
      </c>
      <c r="L5100" s="5">
        <f>VLOOKUP(TrendSheetStgData[Population]&amp;TrendSheetStgData[Trend],Threshold[#All],5,FALSE)</f>
        <v>5</v>
      </c>
      <c r="M51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1" spans="1:13" x14ac:dyDescent="0.25">
      <c r="A5101" t="s">
        <v>119</v>
      </c>
      <c r="B5101" t="s">
        <v>119</v>
      </c>
      <c r="C5101" t="s">
        <v>91</v>
      </c>
      <c r="D5101" s="1" t="s">
        <v>110</v>
      </c>
      <c r="E5101" t="s">
        <v>113</v>
      </c>
      <c r="F5101" t="s">
        <v>24</v>
      </c>
      <c r="G5101">
        <v>13</v>
      </c>
      <c r="H5101">
        <v>62122</v>
      </c>
      <c r="I5101" s="5">
        <f>IFERROR(VLOOKUP(TrendSheetStgData[Population]&amp;TrendSheetStgData[Cost Basis]&amp;TrendSheetStgData[Period]&amp;TrendSheetStgData[Trend],TrendSheetPrdData[#All],9,FALSE),0)</f>
        <v>59604</v>
      </c>
      <c r="J51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4.2245486880075163</v>
      </c>
      <c r="K5101" s="5">
        <f>VLOOKUP(TrendSheetStgData[Population]&amp;TrendSheetStgData[Trend],Threshold[#All],4,FALSE)</f>
        <v>10</v>
      </c>
      <c r="L5101" s="5">
        <f>VLOOKUP(TrendSheetStgData[Population]&amp;TrendSheetStgData[Trend],Threshold[#All],5,FALSE)</f>
        <v>5</v>
      </c>
      <c r="M51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02" spans="1:13" x14ac:dyDescent="0.25">
      <c r="A5102" t="s">
        <v>119</v>
      </c>
      <c r="B5102" t="s">
        <v>119</v>
      </c>
      <c r="C5102" t="s">
        <v>91</v>
      </c>
      <c r="D5102" s="1" t="s">
        <v>111</v>
      </c>
      <c r="E5102" t="s">
        <v>113</v>
      </c>
      <c r="F5102" t="s">
        <v>24</v>
      </c>
      <c r="G5102">
        <v>13</v>
      </c>
      <c r="H5102">
        <v>64658</v>
      </c>
      <c r="I5102" s="5">
        <f>IFERROR(VLOOKUP(TrendSheetStgData[Population]&amp;TrendSheetStgData[Cost Basis]&amp;TrendSheetStgData[Period]&amp;TrendSheetStgData[Trend],TrendSheetPrdData[#All],9,FALSE),0)</f>
        <v>50974</v>
      </c>
      <c r="J51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26.845058264997839</v>
      </c>
      <c r="K5102" s="5">
        <f>VLOOKUP(TrendSheetStgData[Population]&amp;TrendSheetStgData[Trend],Threshold[#All],4,FALSE)</f>
        <v>10</v>
      </c>
      <c r="L5102" s="5">
        <f>VLOOKUP(TrendSheetStgData[Population]&amp;TrendSheetStgData[Trend],Threshold[#All],5,FALSE)</f>
        <v>5</v>
      </c>
      <c r="M51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03" spans="1:13" x14ac:dyDescent="0.25">
      <c r="A5103" t="s">
        <v>119</v>
      </c>
      <c r="B5103" t="s">
        <v>119</v>
      </c>
      <c r="C5103" t="s">
        <v>91</v>
      </c>
      <c r="D5103" s="1" t="s">
        <v>112</v>
      </c>
      <c r="E5103" t="s">
        <v>113</v>
      </c>
      <c r="F5103" t="s">
        <v>24</v>
      </c>
      <c r="G5103">
        <v>13</v>
      </c>
      <c r="H5103">
        <v>46495</v>
      </c>
      <c r="I5103" s="5">
        <f>IFERROR(VLOOKUP(TrendSheetStgData[Population]&amp;TrendSheetStgData[Cost Basis]&amp;TrendSheetStgData[Period]&amp;TrendSheetStgData[Trend],TrendSheetPrdData[#All],9,FALSE),0)</f>
        <v>15512</v>
      </c>
      <c r="J51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199.7356884992264</v>
      </c>
      <c r="K5103" s="5">
        <f>VLOOKUP(TrendSheetStgData[Population]&amp;TrendSheetStgData[Trend],Threshold[#All],4,FALSE)</f>
        <v>10</v>
      </c>
      <c r="L5103" s="5">
        <f>VLOOKUP(TrendSheetStgData[Population]&amp;TrendSheetStgData[Trend],Threshold[#All],5,FALSE)</f>
        <v>5</v>
      </c>
      <c r="M51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04" spans="1:13" x14ac:dyDescent="0.25">
      <c r="A5104" t="s">
        <v>119</v>
      </c>
      <c r="B5104" t="s">
        <v>119</v>
      </c>
      <c r="C5104" t="s">
        <v>91</v>
      </c>
      <c r="D5104" s="1" t="s">
        <v>114</v>
      </c>
      <c r="E5104" t="s">
        <v>113</v>
      </c>
      <c r="F5104" t="s">
        <v>24</v>
      </c>
      <c r="G5104">
        <v>13</v>
      </c>
      <c r="H5104">
        <v>23983</v>
      </c>
      <c r="I5104" s="5">
        <f>IFERROR(VLOOKUP(TrendSheetStgData[Population]&amp;TrendSheetStgData[Cost Basis]&amp;TrendSheetStgData[Period]&amp;TrendSheetStgData[Trend],TrendSheetPrdData[#All],9,FALSE),0)</f>
        <v>0</v>
      </c>
      <c r="J51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04" s="5">
        <f>VLOOKUP(TrendSheetStgData[Population]&amp;TrendSheetStgData[Trend],Threshold[#All],4,FALSE)</f>
        <v>10</v>
      </c>
      <c r="L5104" s="5">
        <f>VLOOKUP(TrendSheetStgData[Population]&amp;TrendSheetStgData[Trend],Threshold[#All],5,FALSE)</f>
        <v>5</v>
      </c>
      <c r="M51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05" spans="1:13" x14ac:dyDescent="0.25">
      <c r="A5105" t="s">
        <v>119</v>
      </c>
      <c r="B5105" t="s">
        <v>119</v>
      </c>
      <c r="C5105" t="s">
        <v>91</v>
      </c>
      <c r="D5105" s="1" t="s">
        <v>92</v>
      </c>
      <c r="E5105" t="s">
        <v>93</v>
      </c>
      <c r="F5105" t="s">
        <v>25</v>
      </c>
      <c r="G5105">
        <v>14</v>
      </c>
      <c r="H5105">
        <v>148</v>
      </c>
      <c r="I5105" s="5">
        <f>IFERROR(VLOOKUP(TrendSheetStgData[Population]&amp;TrendSheetStgData[Cost Basis]&amp;TrendSheetStgData[Period]&amp;TrendSheetStgData[Trend],TrendSheetPrdData[#All],9,FALSE),0)</f>
        <v>148</v>
      </c>
      <c r="J51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5" s="5">
        <f>VLOOKUP(TrendSheetStgData[Population]&amp;TrendSheetStgData[Trend],Threshold[#All],4,FALSE)</f>
        <v>10</v>
      </c>
      <c r="L5105" s="5">
        <f>VLOOKUP(TrendSheetStgData[Population]&amp;TrendSheetStgData[Trend],Threshold[#All],5,FALSE)</f>
        <v>5</v>
      </c>
      <c r="M51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6" spans="1:13" x14ac:dyDescent="0.25">
      <c r="A5106" t="s">
        <v>119</v>
      </c>
      <c r="B5106" t="s">
        <v>119</v>
      </c>
      <c r="C5106" t="s">
        <v>91</v>
      </c>
      <c r="D5106" s="1" t="s">
        <v>94</v>
      </c>
      <c r="E5106" t="s">
        <v>93</v>
      </c>
      <c r="F5106" t="s">
        <v>25</v>
      </c>
      <c r="G5106">
        <v>14</v>
      </c>
      <c r="H5106">
        <v>131</v>
      </c>
      <c r="I5106" s="5">
        <f>IFERROR(VLOOKUP(TrendSheetStgData[Population]&amp;TrendSheetStgData[Cost Basis]&amp;TrendSheetStgData[Period]&amp;TrendSheetStgData[Trend],TrendSheetPrdData[#All],9,FALSE),0)</f>
        <v>131</v>
      </c>
      <c r="J51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6" s="5">
        <f>VLOOKUP(TrendSheetStgData[Population]&amp;TrendSheetStgData[Trend],Threshold[#All],4,FALSE)</f>
        <v>10</v>
      </c>
      <c r="L5106" s="5">
        <f>VLOOKUP(TrendSheetStgData[Population]&amp;TrendSheetStgData[Trend],Threshold[#All],5,FALSE)</f>
        <v>5</v>
      </c>
      <c r="M51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7" spans="1:13" x14ac:dyDescent="0.25">
      <c r="A5107" t="s">
        <v>119</v>
      </c>
      <c r="B5107" t="s">
        <v>119</v>
      </c>
      <c r="C5107" t="s">
        <v>91</v>
      </c>
      <c r="D5107" s="1" t="s">
        <v>95</v>
      </c>
      <c r="E5107" t="s">
        <v>93</v>
      </c>
      <c r="F5107" t="s">
        <v>25</v>
      </c>
      <c r="G5107">
        <v>14</v>
      </c>
      <c r="H5107">
        <v>103</v>
      </c>
      <c r="I5107" s="5">
        <f>IFERROR(VLOOKUP(TrendSheetStgData[Population]&amp;TrendSheetStgData[Cost Basis]&amp;TrendSheetStgData[Period]&amp;TrendSheetStgData[Trend],TrendSheetPrdData[#All],9,FALSE),0)</f>
        <v>103</v>
      </c>
      <c r="J51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7" s="5">
        <f>VLOOKUP(TrendSheetStgData[Population]&amp;TrendSheetStgData[Trend],Threshold[#All],4,FALSE)</f>
        <v>10</v>
      </c>
      <c r="L5107" s="5">
        <f>VLOOKUP(TrendSheetStgData[Population]&amp;TrendSheetStgData[Trend],Threshold[#All],5,FALSE)</f>
        <v>5</v>
      </c>
      <c r="M51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8" spans="1:13" x14ac:dyDescent="0.25">
      <c r="A5108" t="s">
        <v>119</v>
      </c>
      <c r="B5108" t="s">
        <v>119</v>
      </c>
      <c r="C5108" t="s">
        <v>91</v>
      </c>
      <c r="D5108" s="1" t="s">
        <v>96</v>
      </c>
      <c r="E5108" t="s">
        <v>93</v>
      </c>
      <c r="F5108" t="s">
        <v>25</v>
      </c>
      <c r="G5108">
        <v>14</v>
      </c>
      <c r="H5108">
        <v>136</v>
      </c>
      <c r="I5108" s="5">
        <f>IFERROR(VLOOKUP(TrendSheetStgData[Population]&amp;TrendSheetStgData[Cost Basis]&amp;TrendSheetStgData[Period]&amp;TrendSheetStgData[Trend],TrendSheetPrdData[#All],9,FALSE),0)</f>
        <v>136</v>
      </c>
      <c r="J51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08" s="5">
        <f>VLOOKUP(TrendSheetStgData[Population]&amp;TrendSheetStgData[Trend],Threshold[#All],4,FALSE)</f>
        <v>10</v>
      </c>
      <c r="L5108" s="5">
        <f>VLOOKUP(TrendSheetStgData[Population]&amp;TrendSheetStgData[Trend],Threshold[#All],5,FALSE)</f>
        <v>5</v>
      </c>
      <c r="M51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09" spans="1:13" x14ac:dyDescent="0.25">
      <c r="A5109" t="s">
        <v>119</v>
      </c>
      <c r="B5109" t="s">
        <v>119</v>
      </c>
      <c r="C5109" t="s">
        <v>91</v>
      </c>
      <c r="D5109" s="1" t="s">
        <v>97</v>
      </c>
      <c r="E5109" t="s">
        <v>93</v>
      </c>
      <c r="F5109" t="s">
        <v>25</v>
      </c>
      <c r="G5109">
        <v>14</v>
      </c>
      <c r="H5109">
        <v>160</v>
      </c>
      <c r="I5109" s="5">
        <f>IFERROR(VLOOKUP(TrendSheetStgData[Population]&amp;TrendSheetStgData[Cost Basis]&amp;TrendSheetStgData[Period]&amp;TrendSheetStgData[Trend],TrendSheetPrdData[#All],9,FALSE),0)</f>
        <v>156</v>
      </c>
      <c r="J51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2.5641025641025639</v>
      </c>
      <c r="K5109" s="5">
        <f>VLOOKUP(TrendSheetStgData[Population]&amp;TrendSheetStgData[Trend],Threshold[#All],4,FALSE)</f>
        <v>10</v>
      </c>
      <c r="L5109" s="5">
        <f>VLOOKUP(TrendSheetStgData[Population]&amp;TrendSheetStgData[Trend],Threshold[#All],5,FALSE)</f>
        <v>5</v>
      </c>
      <c r="M51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10" spans="1:13" x14ac:dyDescent="0.25">
      <c r="A5110" t="s">
        <v>119</v>
      </c>
      <c r="B5110" t="s">
        <v>119</v>
      </c>
      <c r="C5110" t="s">
        <v>91</v>
      </c>
      <c r="D5110" s="1" t="s">
        <v>98</v>
      </c>
      <c r="E5110" t="s">
        <v>93</v>
      </c>
      <c r="F5110" t="s">
        <v>25</v>
      </c>
      <c r="G5110">
        <v>14</v>
      </c>
      <c r="H5110">
        <v>116</v>
      </c>
      <c r="I5110" s="5">
        <f>IFERROR(VLOOKUP(TrendSheetStgData[Population]&amp;TrendSheetStgData[Cost Basis]&amp;TrendSheetStgData[Period]&amp;TrendSheetStgData[Trend],TrendSheetPrdData[#All],9,FALSE),0)</f>
        <v>116</v>
      </c>
      <c r="J51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0" s="5">
        <f>VLOOKUP(TrendSheetStgData[Population]&amp;TrendSheetStgData[Trend],Threshold[#All],4,FALSE)</f>
        <v>10</v>
      </c>
      <c r="L5110" s="5">
        <f>VLOOKUP(TrendSheetStgData[Population]&amp;TrendSheetStgData[Trend],Threshold[#All],5,FALSE)</f>
        <v>5</v>
      </c>
      <c r="M51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1" spans="1:13" x14ac:dyDescent="0.25">
      <c r="A5111" t="s">
        <v>119</v>
      </c>
      <c r="B5111" t="s">
        <v>119</v>
      </c>
      <c r="C5111" t="s">
        <v>91</v>
      </c>
      <c r="D5111" s="1" t="s">
        <v>99</v>
      </c>
      <c r="E5111" t="s">
        <v>93</v>
      </c>
      <c r="F5111" t="s">
        <v>25</v>
      </c>
      <c r="G5111">
        <v>14</v>
      </c>
      <c r="H5111">
        <v>135</v>
      </c>
      <c r="I5111" s="5">
        <f>IFERROR(VLOOKUP(TrendSheetStgData[Population]&amp;TrendSheetStgData[Cost Basis]&amp;TrendSheetStgData[Period]&amp;TrendSheetStgData[Trend],TrendSheetPrdData[#All],9,FALSE),0)</f>
        <v>135</v>
      </c>
      <c r="J51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1" s="5">
        <f>VLOOKUP(TrendSheetStgData[Population]&amp;TrendSheetStgData[Trend],Threshold[#All],4,FALSE)</f>
        <v>10</v>
      </c>
      <c r="L5111" s="5">
        <f>VLOOKUP(TrendSheetStgData[Population]&amp;TrendSheetStgData[Trend],Threshold[#All],5,FALSE)</f>
        <v>5</v>
      </c>
      <c r="M51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2" spans="1:13" x14ac:dyDescent="0.25">
      <c r="A5112" t="s">
        <v>119</v>
      </c>
      <c r="B5112" t="s">
        <v>119</v>
      </c>
      <c r="C5112" t="s">
        <v>91</v>
      </c>
      <c r="D5112" s="1" t="s">
        <v>100</v>
      </c>
      <c r="E5112" t="s">
        <v>93</v>
      </c>
      <c r="F5112" t="s">
        <v>25</v>
      </c>
      <c r="G5112">
        <v>14</v>
      </c>
      <c r="H5112">
        <v>123</v>
      </c>
      <c r="I5112" s="5">
        <f>IFERROR(VLOOKUP(TrendSheetStgData[Population]&amp;TrendSheetStgData[Cost Basis]&amp;TrendSheetStgData[Period]&amp;TrendSheetStgData[Trend],TrendSheetPrdData[#All],9,FALSE),0)</f>
        <v>123</v>
      </c>
      <c r="J51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2" s="5">
        <f>VLOOKUP(TrendSheetStgData[Population]&amp;TrendSheetStgData[Trend],Threshold[#All],4,FALSE)</f>
        <v>10</v>
      </c>
      <c r="L5112" s="5">
        <f>VLOOKUP(TrendSheetStgData[Population]&amp;TrendSheetStgData[Trend],Threshold[#All],5,FALSE)</f>
        <v>5</v>
      </c>
      <c r="M51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3" spans="1:13" x14ac:dyDescent="0.25">
      <c r="A5113" t="s">
        <v>119</v>
      </c>
      <c r="B5113" t="s">
        <v>119</v>
      </c>
      <c r="C5113" t="s">
        <v>91</v>
      </c>
      <c r="D5113" s="1" t="s">
        <v>101</v>
      </c>
      <c r="E5113" t="s">
        <v>93</v>
      </c>
      <c r="F5113" t="s">
        <v>25</v>
      </c>
      <c r="G5113">
        <v>14</v>
      </c>
      <c r="H5113">
        <v>117</v>
      </c>
      <c r="I5113" s="5">
        <f>IFERROR(VLOOKUP(TrendSheetStgData[Population]&amp;TrendSheetStgData[Cost Basis]&amp;TrendSheetStgData[Period]&amp;TrendSheetStgData[Trend],TrendSheetPrdData[#All],9,FALSE),0)</f>
        <v>117</v>
      </c>
      <c r="J51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3" s="5">
        <f>VLOOKUP(TrendSheetStgData[Population]&amp;TrendSheetStgData[Trend],Threshold[#All],4,FALSE)</f>
        <v>10</v>
      </c>
      <c r="L5113" s="5">
        <f>VLOOKUP(TrendSheetStgData[Population]&amp;TrendSheetStgData[Trend],Threshold[#All],5,FALSE)</f>
        <v>5</v>
      </c>
      <c r="M51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4" spans="1:13" x14ac:dyDescent="0.25">
      <c r="A5114" t="s">
        <v>119</v>
      </c>
      <c r="B5114" t="s">
        <v>119</v>
      </c>
      <c r="C5114" t="s">
        <v>91</v>
      </c>
      <c r="D5114" s="1" t="s">
        <v>102</v>
      </c>
      <c r="E5114" t="s">
        <v>93</v>
      </c>
      <c r="F5114" t="s">
        <v>25</v>
      </c>
      <c r="G5114">
        <v>14</v>
      </c>
      <c r="H5114">
        <v>67</v>
      </c>
      <c r="I5114" s="5">
        <f>IFERROR(VLOOKUP(TrendSheetStgData[Population]&amp;TrendSheetStgData[Cost Basis]&amp;TrendSheetStgData[Period]&amp;TrendSheetStgData[Trend],TrendSheetPrdData[#All],9,FALSE),0)</f>
        <v>67</v>
      </c>
      <c r="J51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4" s="5">
        <f>VLOOKUP(TrendSheetStgData[Population]&amp;TrendSheetStgData[Trend],Threshold[#All],4,FALSE)</f>
        <v>10</v>
      </c>
      <c r="L5114" s="5">
        <f>VLOOKUP(TrendSheetStgData[Population]&amp;TrendSheetStgData[Trend],Threshold[#All],5,FALSE)</f>
        <v>5</v>
      </c>
      <c r="M51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5" spans="1:13" x14ac:dyDescent="0.25">
      <c r="A5115" t="s">
        <v>119</v>
      </c>
      <c r="B5115" t="s">
        <v>119</v>
      </c>
      <c r="C5115" t="s">
        <v>91</v>
      </c>
      <c r="D5115" s="1" t="s">
        <v>103</v>
      </c>
      <c r="E5115" t="s">
        <v>93</v>
      </c>
      <c r="F5115" t="s">
        <v>25</v>
      </c>
      <c r="G5115">
        <v>14</v>
      </c>
      <c r="H5115">
        <v>137</v>
      </c>
      <c r="I5115" s="5">
        <f>IFERROR(VLOOKUP(TrendSheetStgData[Population]&amp;TrendSheetStgData[Cost Basis]&amp;TrendSheetStgData[Period]&amp;TrendSheetStgData[Trend],TrendSheetPrdData[#All],9,FALSE),0)</f>
        <v>137</v>
      </c>
      <c r="J51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5" s="5">
        <f>VLOOKUP(TrendSheetStgData[Population]&amp;TrendSheetStgData[Trend],Threshold[#All],4,FALSE)</f>
        <v>10</v>
      </c>
      <c r="L5115" s="5">
        <f>VLOOKUP(TrendSheetStgData[Population]&amp;TrendSheetStgData[Trend],Threshold[#All],5,FALSE)</f>
        <v>5</v>
      </c>
      <c r="M51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6" spans="1:13" x14ac:dyDescent="0.25">
      <c r="A5116" t="s">
        <v>119</v>
      </c>
      <c r="B5116" t="s">
        <v>119</v>
      </c>
      <c r="C5116" t="s">
        <v>91</v>
      </c>
      <c r="D5116" s="1" t="s">
        <v>104</v>
      </c>
      <c r="E5116" t="s">
        <v>93</v>
      </c>
      <c r="F5116" t="s">
        <v>25</v>
      </c>
      <c r="G5116">
        <v>14</v>
      </c>
      <c r="H5116">
        <v>115</v>
      </c>
      <c r="I5116" s="5">
        <f>IFERROR(VLOOKUP(TrendSheetStgData[Population]&amp;TrendSheetStgData[Cost Basis]&amp;TrendSheetStgData[Period]&amp;TrendSheetStgData[Trend],TrendSheetPrdData[#All],9,FALSE),0)</f>
        <v>115</v>
      </c>
      <c r="J51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6" s="5">
        <f>VLOOKUP(TrendSheetStgData[Population]&amp;TrendSheetStgData[Trend],Threshold[#All],4,FALSE)</f>
        <v>10</v>
      </c>
      <c r="L5116" s="5">
        <f>VLOOKUP(TrendSheetStgData[Population]&amp;TrendSheetStgData[Trend],Threshold[#All],5,FALSE)</f>
        <v>5</v>
      </c>
      <c r="M51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7" spans="1:13" x14ac:dyDescent="0.25">
      <c r="A5117" t="s">
        <v>119</v>
      </c>
      <c r="B5117" t="s">
        <v>119</v>
      </c>
      <c r="C5117" t="s">
        <v>91</v>
      </c>
      <c r="D5117" s="1" t="s">
        <v>105</v>
      </c>
      <c r="E5117" t="s">
        <v>113</v>
      </c>
      <c r="F5117" t="s">
        <v>25</v>
      </c>
      <c r="G5117">
        <v>14</v>
      </c>
      <c r="H5117">
        <v>100</v>
      </c>
      <c r="I5117" s="5">
        <f>IFERROR(VLOOKUP(TrendSheetStgData[Population]&amp;TrendSheetStgData[Cost Basis]&amp;TrendSheetStgData[Period]&amp;TrendSheetStgData[Trend],TrendSheetPrdData[#All],9,FALSE),0)</f>
        <v>100</v>
      </c>
      <c r="J51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7" s="5">
        <f>VLOOKUP(TrendSheetStgData[Population]&amp;TrendSheetStgData[Trend],Threshold[#All],4,FALSE)</f>
        <v>10</v>
      </c>
      <c r="L5117" s="5">
        <f>VLOOKUP(TrendSheetStgData[Population]&amp;TrendSheetStgData[Trend],Threshold[#All],5,FALSE)</f>
        <v>5</v>
      </c>
      <c r="M51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8" spans="1:13" x14ac:dyDescent="0.25">
      <c r="A5118" t="s">
        <v>119</v>
      </c>
      <c r="B5118" t="s">
        <v>119</v>
      </c>
      <c r="C5118" t="s">
        <v>91</v>
      </c>
      <c r="D5118" s="1" t="s">
        <v>106</v>
      </c>
      <c r="E5118" t="s">
        <v>113</v>
      </c>
      <c r="F5118" t="s">
        <v>25</v>
      </c>
      <c r="G5118">
        <v>14</v>
      </c>
      <c r="H5118">
        <v>110</v>
      </c>
      <c r="I5118" s="5">
        <f>IFERROR(VLOOKUP(TrendSheetStgData[Population]&amp;TrendSheetStgData[Cost Basis]&amp;TrendSheetStgData[Period]&amp;TrendSheetStgData[Trend],TrendSheetPrdData[#All],9,FALSE),0)</f>
        <v>110</v>
      </c>
      <c r="J51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8" s="5">
        <f>VLOOKUP(TrendSheetStgData[Population]&amp;TrendSheetStgData[Trend],Threshold[#All],4,FALSE)</f>
        <v>10</v>
      </c>
      <c r="L5118" s="5">
        <f>VLOOKUP(TrendSheetStgData[Population]&amp;TrendSheetStgData[Trend],Threshold[#All],5,FALSE)</f>
        <v>5</v>
      </c>
      <c r="M51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19" spans="1:13" x14ac:dyDescent="0.25">
      <c r="A5119" t="s">
        <v>119</v>
      </c>
      <c r="B5119" t="s">
        <v>119</v>
      </c>
      <c r="C5119" t="s">
        <v>91</v>
      </c>
      <c r="D5119" s="1" t="s">
        <v>107</v>
      </c>
      <c r="E5119" t="s">
        <v>113</v>
      </c>
      <c r="F5119" t="s">
        <v>25</v>
      </c>
      <c r="G5119">
        <v>14</v>
      </c>
      <c r="H5119">
        <v>93</v>
      </c>
      <c r="I5119" s="5">
        <f>IFERROR(VLOOKUP(TrendSheetStgData[Population]&amp;TrendSheetStgData[Cost Basis]&amp;TrendSheetStgData[Period]&amp;TrendSheetStgData[Trend],TrendSheetPrdData[#All],9,FALSE),0)</f>
        <v>93</v>
      </c>
      <c r="J51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19" s="5">
        <f>VLOOKUP(TrendSheetStgData[Population]&amp;TrendSheetStgData[Trend],Threshold[#All],4,FALSE)</f>
        <v>10</v>
      </c>
      <c r="L5119" s="5">
        <f>VLOOKUP(TrendSheetStgData[Population]&amp;TrendSheetStgData[Trend],Threshold[#All],5,FALSE)</f>
        <v>5</v>
      </c>
      <c r="M51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20" spans="1:13" x14ac:dyDescent="0.25">
      <c r="A5120" t="s">
        <v>119</v>
      </c>
      <c r="B5120" t="s">
        <v>119</v>
      </c>
      <c r="C5120" t="s">
        <v>91</v>
      </c>
      <c r="D5120" s="1" t="s">
        <v>108</v>
      </c>
      <c r="E5120" t="s">
        <v>113</v>
      </c>
      <c r="F5120" t="s">
        <v>25</v>
      </c>
      <c r="G5120">
        <v>14</v>
      </c>
      <c r="H5120">
        <v>80</v>
      </c>
      <c r="I5120" s="5">
        <f>IFERROR(VLOOKUP(TrendSheetStgData[Population]&amp;TrendSheetStgData[Cost Basis]&amp;TrendSheetStgData[Period]&amp;TrendSheetStgData[Trend],TrendSheetPrdData[#All],9,FALSE),0)</f>
        <v>80</v>
      </c>
      <c r="J51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0" s="5">
        <f>VLOOKUP(TrendSheetStgData[Population]&amp;TrendSheetStgData[Trend],Threshold[#All],4,FALSE)</f>
        <v>10</v>
      </c>
      <c r="L5120" s="5">
        <f>VLOOKUP(TrendSheetStgData[Population]&amp;TrendSheetStgData[Trend],Threshold[#All],5,FALSE)</f>
        <v>5</v>
      </c>
      <c r="M51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21" spans="1:13" x14ac:dyDescent="0.25">
      <c r="A5121" t="s">
        <v>119</v>
      </c>
      <c r="B5121" t="s">
        <v>119</v>
      </c>
      <c r="C5121" t="s">
        <v>91</v>
      </c>
      <c r="D5121" s="1" t="s">
        <v>109</v>
      </c>
      <c r="E5121" t="s">
        <v>113</v>
      </c>
      <c r="F5121" t="s">
        <v>25</v>
      </c>
      <c r="G5121">
        <v>14</v>
      </c>
      <c r="H5121">
        <v>86</v>
      </c>
      <c r="I5121" s="5">
        <f>IFERROR(VLOOKUP(TrendSheetStgData[Population]&amp;TrendSheetStgData[Cost Basis]&amp;TrendSheetStgData[Period]&amp;TrendSheetStgData[Trend],TrendSheetPrdData[#All],9,FALSE),0)</f>
        <v>86</v>
      </c>
      <c r="J51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1" s="5">
        <f>VLOOKUP(TrendSheetStgData[Population]&amp;TrendSheetStgData[Trend],Threshold[#All],4,FALSE)</f>
        <v>10</v>
      </c>
      <c r="L5121" s="5">
        <f>VLOOKUP(TrendSheetStgData[Population]&amp;TrendSheetStgData[Trend],Threshold[#All],5,FALSE)</f>
        <v>5</v>
      </c>
      <c r="M51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22" spans="1:13" x14ac:dyDescent="0.25">
      <c r="A5122" t="s">
        <v>119</v>
      </c>
      <c r="B5122" t="s">
        <v>119</v>
      </c>
      <c r="C5122" t="s">
        <v>91</v>
      </c>
      <c r="D5122" s="1" t="s">
        <v>110</v>
      </c>
      <c r="E5122" t="s">
        <v>113</v>
      </c>
      <c r="F5122" t="s">
        <v>25</v>
      </c>
      <c r="G5122">
        <v>14</v>
      </c>
      <c r="H5122">
        <v>140</v>
      </c>
      <c r="I5122" s="5">
        <f>IFERROR(VLOOKUP(TrendSheetStgData[Population]&amp;TrendSheetStgData[Cost Basis]&amp;TrendSheetStgData[Period]&amp;TrendSheetStgData[Trend],TrendSheetPrdData[#All],9,FALSE),0)</f>
        <v>135</v>
      </c>
      <c r="J51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3.7037037037037033</v>
      </c>
      <c r="K5122" s="5">
        <f>VLOOKUP(TrendSheetStgData[Population]&amp;TrendSheetStgData[Trend],Threshold[#All],4,FALSE)</f>
        <v>10</v>
      </c>
      <c r="L5122" s="5">
        <f>VLOOKUP(TrendSheetStgData[Population]&amp;TrendSheetStgData[Trend],Threshold[#All],5,FALSE)</f>
        <v>5</v>
      </c>
      <c r="M51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23" spans="1:13" x14ac:dyDescent="0.25">
      <c r="A5123" t="s">
        <v>119</v>
      </c>
      <c r="B5123" t="s">
        <v>119</v>
      </c>
      <c r="C5123" t="s">
        <v>91</v>
      </c>
      <c r="D5123" s="1" t="s">
        <v>111</v>
      </c>
      <c r="E5123" t="s">
        <v>113</v>
      </c>
      <c r="F5123" t="s">
        <v>25</v>
      </c>
      <c r="G5123">
        <v>14</v>
      </c>
      <c r="H5123">
        <v>107</v>
      </c>
      <c r="I5123" s="5">
        <f>IFERROR(VLOOKUP(TrendSheetStgData[Population]&amp;TrendSheetStgData[Cost Basis]&amp;TrendSheetStgData[Period]&amp;TrendSheetStgData[Trend],TrendSheetPrdData[#All],9,FALSE),0)</f>
        <v>96</v>
      </c>
      <c r="J51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11.458333333333332</v>
      </c>
      <c r="K5123" s="5">
        <f>VLOOKUP(TrendSheetStgData[Population]&amp;TrendSheetStgData[Trend],Threshold[#All],4,FALSE)</f>
        <v>10</v>
      </c>
      <c r="L5123" s="5">
        <f>VLOOKUP(TrendSheetStgData[Population]&amp;TrendSheetStgData[Trend],Threshold[#All],5,FALSE)</f>
        <v>5</v>
      </c>
      <c r="M51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24" spans="1:13" x14ac:dyDescent="0.25">
      <c r="A5124" t="s">
        <v>119</v>
      </c>
      <c r="B5124" t="s">
        <v>119</v>
      </c>
      <c r="C5124" t="s">
        <v>91</v>
      </c>
      <c r="D5124" s="1" t="s">
        <v>112</v>
      </c>
      <c r="E5124" t="s">
        <v>113</v>
      </c>
      <c r="F5124" t="s">
        <v>25</v>
      </c>
      <c r="G5124">
        <v>14</v>
      </c>
      <c r="H5124">
        <v>91</v>
      </c>
      <c r="I5124" s="5">
        <f>IFERROR(VLOOKUP(TrendSheetStgData[Population]&amp;TrendSheetStgData[Cost Basis]&amp;TrendSheetStgData[Period]&amp;TrendSheetStgData[Trend],TrendSheetPrdData[#All],9,FALSE),0)</f>
        <v>28</v>
      </c>
      <c r="J51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225</v>
      </c>
      <c r="K5124" s="5">
        <f>VLOOKUP(TrendSheetStgData[Population]&amp;TrendSheetStgData[Trend],Threshold[#All],4,FALSE)</f>
        <v>10</v>
      </c>
      <c r="L5124" s="5">
        <f>VLOOKUP(TrendSheetStgData[Population]&amp;TrendSheetStgData[Trend],Threshold[#All],5,FALSE)</f>
        <v>5</v>
      </c>
      <c r="M51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25" spans="1:13" x14ac:dyDescent="0.25">
      <c r="A5125" t="s">
        <v>119</v>
      </c>
      <c r="B5125" t="s">
        <v>119</v>
      </c>
      <c r="C5125" t="s">
        <v>91</v>
      </c>
      <c r="D5125" s="1" t="s">
        <v>114</v>
      </c>
      <c r="E5125" t="s">
        <v>113</v>
      </c>
      <c r="F5125" t="s">
        <v>25</v>
      </c>
      <c r="G5125">
        <v>14</v>
      </c>
      <c r="H5125">
        <v>41</v>
      </c>
      <c r="I5125" s="5">
        <f>IFERROR(VLOOKUP(TrendSheetStgData[Population]&amp;TrendSheetStgData[Cost Basis]&amp;TrendSheetStgData[Period]&amp;TrendSheetStgData[Trend],TrendSheetPrdData[#All],9,FALSE),0)</f>
        <v>0</v>
      </c>
      <c r="J51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25" s="5">
        <f>VLOOKUP(TrendSheetStgData[Population]&amp;TrendSheetStgData[Trend],Threshold[#All],4,FALSE)</f>
        <v>10</v>
      </c>
      <c r="L5125" s="5">
        <f>VLOOKUP(TrendSheetStgData[Population]&amp;TrendSheetStgData[Trend],Threshold[#All],5,FALSE)</f>
        <v>5</v>
      </c>
      <c r="M51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26" spans="1:13" x14ac:dyDescent="0.25">
      <c r="A5126" t="s">
        <v>119</v>
      </c>
      <c r="B5126" t="s">
        <v>119</v>
      </c>
      <c r="C5126" t="s">
        <v>91</v>
      </c>
      <c r="D5126" s="1" t="s">
        <v>92</v>
      </c>
      <c r="E5126" t="s">
        <v>93</v>
      </c>
      <c r="F5126" t="s">
        <v>26</v>
      </c>
      <c r="G5126">
        <v>15</v>
      </c>
      <c r="H5126">
        <v>318299</v>
      </c>
      <c r="I5126" s="5">
        <f>IFERROR(VLOOKUP(TrendSheetStgData[Population]&amp;TrendSheetStgData[Cost Basis]&amp;TrendSheetStgData[Period]&amp;TrendSheetStgData[Trend],TrendSheetPrdData[#All],9,FALSE),0)</f>
        <v>318299</v>
      </c>
      <c r="J51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6" s="5">
        <f>VLOOKUP(TrendSheetStgData[Population]&amp;TrendSheetStgData[Trend],Threshold[#All],4,FALSE)</f>
        <v>10</v>
      </c>
      <c r="L5126" s="5">
        <f>VLOOKUP(TrendSheetStgData[Population]&amp;TrendSheetStgData[Trend],Threshold[#All],5,FALSE)</f>
        <v>5</v>
      </c>
      <c r="M51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27" spans="1:13" x14ac:dyDescent="0.25">
      <c r="A5127" t="s">
        <v>119</v>
      </c>
      <c r="B5127" t="s">
        <v>119</v>
      </c>
      <c r="C5127" t="s">
        <v>91</v>
      </c>
      <c r="D5127" s="1" t="s">
        <v>94</v>
      </c>
      <c r="E5127" t="s">
        <v>93</v>
      </c>
      <c r="F5127" t="s">
        <v>26</v>
      </c>
      <c r="G5127">
        <v>15</v>
      </c>
      <c r="H5127">
        <v>337861</v>
      </c>
      <c r="I5127" s="5">
        <f>IFERROR(VLOOKUP(TrendSheetStgData[Population]&amp;TrendSheetStgData[Cost Basis]&amp;TrendSheetStgData[Period]&amp;TrendSheetStgData[Trend],TrendSheetPrdData[#All],9,FALSE),0)</f>
        <v>337861</v>
      </c>
      <c r="J51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7" s="5">
        <f>VLOOKUP(TrendSheetStgData[Population]&amp;TrendSheetStgData[Trend],Threshold[#All],4,FALSE)</f>
        <v>10</v>
      </c>
      <c r="L5127" s="5">
        <f>VLOOKUP(TrendSheetStgData[Population]&amp;TrendSheetStgData[Trend],Threshold[#All],5,FALSE)</f>
        <v>5</v>
      </c>
      <c r="M51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28" spans="1:13" x14ac:dyDescent="0.25">
      <c r="A5128" t="s">
        <v>119</v>
      </c>
      <c r="B5128" t="s">
        <v>119</v>
      </c>
      <c r="C5128" t="s">
        <v>91</v>
      </c>
      <c r="D5128" s="1" t="s">
        <v>95</v>
      </c>
      <c r="E5128" t="s">
        <v>93</v>
      </c>
      <c r="F5128" t="s">
        <v>26</v>
      </c>
      <c r="G5128">
        <v>15</v>
      </c>
      <c r="H5128">
        <v>315339</v>
      </c>
      <c r="I5128" s="5">
        <f>IFERROR(VLOOKUP(TrendSheetStgData[Population]&amp;TrendSheetStgData[Cost Basis]&amp;TrendSheetStgData[Period]&amp;TrendSheetStgData[Trend],TrendSheetPrdData[#All],9,FALSE),0)</f>
        <v>315339</v>
      </c>
      <c r="J51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8" s="5">
        <f>VLOOKUP(TrendSheetStgData[Population]&amp;TrendSheetStgData[Trend],Threshold[#All],4,FALSE)</f>
        <v>10</v>
      </c>
      <c r="L5128" s="5">
        <f>VLOOKUP(TrendSheetStgData[Population]&amp;TrendSheetStgData[Trend],Threshold[#All],5,FALSE)</f>
        <v>5</v>
      </c>
      <c r="M51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29" spans="1:13" x14ac:dyDescent="0.25">
      <c r="A5129" t="s">
        <v>119</v>
      </c>
      <c r="B5129" t="s">
        <v>119</v>
      </c>
      <c r="C5129" t="s">
        <v>91</v>
      </c>
      <c r="D5129" s="1" t="s">
        <v>96</v>
      </c>
      <c r="E5129" t="s">
        <v>93</v>
      </c>
      <c r="F5129" t="s">
        <v>26</v>
      </c>
      <c r="G5129">
        <v>15</v>
      </c>
      <c r="H5129">
        <v>335639</v>
      </c>
      <c r="I5129" s="5">
        <f>IFERROR(VLOOKUP(TrendSheetStgData[Population]&amp;TrendSheetStgData[Cost Basis]&amp;TrendSheetStgData[Period]&amp;TrendSheetStgData[Trend],TrendSheetPrdData[#All],9,FALSE),0)</f>
        <v>335639</v>
      </c>
      <c r="J51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29" s="5">
        <f>VLOOKUP(TrendSheetStgData[Population]&amp;TrendSheetStgData[Trend],Threshold[#All],4,FALSE)</f>
        <v>10</v>
      </c>
      <c r="L5129" s="5">
        <f>VLOOKUP(TrendSheetStgData[Population]&amp;TrendSheetStgData[Trend],Threshold[#All],5,FALSE)</f>
        <v>5</v>
      </c>
      <c r="M51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0" spans="1:13" x14ac:dyDescent="0.25">
      <c r="A5130" t="s">
        <v>119</v>
      </c>
      <c r="B5130" t="s">
        <v>119</v>
      </c>
      <c r="C5130" t="s">
        <v>91</v>
      </c>
      <c r="D5130" s="1" t="s">
        <v>97</v>
      </c>
      <c r="E5130" t="s">
        <v>93</v>
      </c>
      <c r="F5130" t="s">
        <v>26</v>
      </c>
      <c r="G5130">
        <v>15</v>
      </c>
      <c r="H5130">
        <v>311623</v>
      </c>
      <c r="I5130" s="5">
        <f>IFERROR(VLOOKUP(TrendSheetStgData[Population]&amp;TrendSheetStgData[Cost Basis]&amp;TrendSheetStgData[Period]&amp;TrendSheetStgData[Trend],TrendSheetPrdData[#All],9,FALSE),0)</f>
        <v>311623</v>
      </c>
      <c r="J51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0" s="5">
        <f>VLOOKUP(TrendSheetStgData[Population]&amp;TrendSheetStgData[Trend],Threshold[#All],4,FALSE)</f>
        <v>10</v>
      </c>
      <c r="L5130" s="5">
        <f>VLOOKUP(TrendSheetStgData[Population]&amp;TrendSheetStgData[Trend],Threshold[#All],5,FALSE)</f>
        <v>5</v>
      </c>
      <c r="M51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1" spans="1:13" x14ac:dyDescent="0.25">
      <c r="A5131" t="s">
        <v>119</v>
      </c>
      <c r="B5131" t="s">
        <v>119</v>
      </c>
      <c r="C5131" t="s">
        <v>91</v>
      </c>
      <c r="D5131" s="1" t="s">
        <v>98</v>
      </c>
      <c r="E5131" t="s">
        <v>93</v>
      </c>
      <c r="F5131" t="s">
        <v>26</v>
      </c>
      <c r="G5131">
        <v>15</v>
      </c>
      <c r="H5131">
        <v>352621</v>
      </c>
      <c r="I5131" s="5">
        <f>IFERROR(VLOOKUP(TrendSheetStgData[Population]&amp;TrendSheetStgData[Cost Basis]&amp;TrendSheetStgData[Period]&amp;TrendSheetStgData[Trend],TrendSheetPrdData[#All],9,FALSE),0)</f>
        <v>352621</v>
      </c>
      <c r="J51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1" s="5">
        <f>VLOOKUP(TrendSheetStgData[Population]&amp;TrendSheetStgData[Trend],Threshold[#All],4,FALSE)</f>
        <v>10</v>
      </c>
      <c r="L5131" s="5">
        <f>VLOOKUP(TrendSheetStgData[Population]&amp;TrendSheetStgData[Trend],Threshold[#All],5,FALSE)</f>
        <v>5</v>
      </c>
      <c r="M51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2" spans="1:13" x14ac:dyDescent="0.25">
      <c r="A5132" t="s">
        <v>119</v>
      </c>
      <c r="B5132" t="s">
        <v>119</v>
      </c>
      <c r="C5132" t="s">
        <v>91</v>
      </c>
      <c r="D5132" s="1" t="s">
        <v>99</v>
      </c>
      <c r="E5132" t="s">
        <v>93</v>
      </c>
      <c r="F5132" t="s">
        <v>26</v>
      </c>
      <c r="G5132">
        <v>15</v>
      </c>
      <c r="H5132">
        <v>365461</v>
      </c>
      <c r="I5132" s="5">
        <f>IFERROR(VLOOKUP(TrendSheetStgData[Population]&amp;TrendSheetStgData[Cost Basis]&amp;TrendSheetStgData[Period]&amp;TrendSheetStgData[Trend],TrendSheetPrdData[#All],9,FALSE),0)</f>
        <v>365461</v>
      </c>
      <c r="J51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2" s="5">
        <f>VLOOKUP(TrendSheetStgData[Population]&amp;TrendSheetStgData[Trend],Threshold[#All],4,FALSE)</f>
        <v>10</v>
      </c>
      <c r="L5132" s="5">
        <f>VLOOKUP(TrendSheetStgData[Population]&amp;TrendSheetStgData[Trend],Threshold[#All],5,FALSE)</f>
        <v>5</v>
      </c>
      <c r="M51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3" spans="1:13" x14ac:dyDescent="0.25">
      <c r="A5133" t="s">
        <v>119</v>
      </c>
      <c r="B5133" t="s">
        <v>119</v>
      </c>
      <c r="C5133" t="s">
        <v>91</v>
      </c>
      <c r="D5133" s="1" t="s">
        <v>100</v>
      </c>
      <c r="E5133" t="s">
        <v>93</v>
      </c>
      <c r="F5133" t="s">
        <v>26</v>
      </c>
      <c r="G5133">
        <v>15</v>
      </c>
      <c r="H5133">
        <v>400525</v>
      </c>
      <c r="I5133" s="5">
        <f>IFERROR(VLOOKUP(TrendSheetStgData[Population]&amp;TrendSheetStgData[Cost Basis]&amp;TrendSheetStgData[Period]&amp;TrendSheetStgData[Trend],TrendSheetPrdData[#All],9,FALSE),0)</f>
        <v>400525</v>
      </c>
      <c r="J51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3" s="5">
        <f>VLOOKUP(TrendSheetStgData[Population]&amp;TrendSheetStgData[Trend],Threshold[#All],4,FALSE)</f>
        <v>10</v>
      </c>
      <c r="L5133" s="5">
        <f>VLOOKUP(TrendSheetStgData[Population]&amp;TrendSheetStgData[Trend],Threshold[#All],5,FALSE)</f>
        <v>5</v>
      </c>
      <c r="M51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4" spans="1:13" x14ac:dyDescent="0.25">
      <c r="A5134" t="s">
        <v>119</v>
      </c>
      <c r="B5134" t="s">
        <v>119</v>
      </c>
      <c r="C5134" t="s">
        <v>91</v>
      </c>
      <c r="D5134" s="1" t="s">
        <v>101</v>
      </c>
      <c r="E5134" t="s">
        <v>93</v>
      </c>
      <c r="F5134" t="s">
        <v>26</v>
      </c>
      <c r="G5134">
        <v>15</v>
      </c>
      <c r="H5134">
        <v>387143</v>
      </c>
      <c r="I5134" s="5">
        <f>IFERROR(VLOOKUP(TrendSheetStgData[Population]&amp;TrendSheetStgData[Cost Basis]&amp;TrendSheetStgData[Period]&amp;TrendSheetStgData[Trend],TrendSheetPrdData[#All],9,FALSE),0)</f>
        <v>387143</v>
      </c>
      <c r="J51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4" s="5">
        <f>VLOOKUP(TrendSheetStgData[Population]&amp;TrendSheetStgData[Trend],Threshold[#All],4,FALSE)</f>
        <v>10</v>
      </c>
      <c r="L5134" s="5">
        <f>VLOOKUP(TrendSheetStgData[Population]&amp;TrendSheetStgData[Trend],Threshold[#All],5,FALSE)</f>
        <v>5</v>
      </c>
      <c r="M51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5" spans="1:13" x14ac:dyDescent="0.25">
      <c r="A5135" t="s">
        <v>119</v>
      </c>
      <c r="B5135" t="s">
        <v>119</v>
      </c>
      <c r="C5135" t="s">
        <v>91</v>
      </c>
      <c r="D5135" s="1" t="s">
        <v>102</v>
      </c>
      <c r="E5135" t="s">
        <v>93</v>
      </c>
      <c r="F5135" t="s">
        <v>26</v>
      </c>
      <c r="G5135">
        <v>15</v>
      </c>
      <c r="H5135">
        <v>427048</v>
      </c>
      <c r="I5135" s="5">
        <f>IFERROR(VLOOKUP(TrendSheetStgData[Population]&amp;TrendSheetStgData[Cost Basis]&amp;TrendSheetStgData[Period]&amp;TrendSheetStgData[Trend],TrendSheetPrdData[#All],9,FALSE),0)</f>
        <v>427048</v>
      </c>
      <c r="J51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5" s="5">
        <f>VLOOKUP(TrendSheetStgData[Population]&amp;TrendSheetStgData[Trend],Threshold[#All],4,FALSE)</f>
        <v>10</v>
      </c>
      <c r="L5135" s="5">
        <f>VLOOKUP(TrendSheetStgData[Population]&amp;TrendSheetStgData[Trend],Threshold[#All],5,FALSE)</f>
        <v>5</v>
      </c>
      <c r="M51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6" spans="1:13" x14ac:dyDescent="0.25">
      <c r="A5136" t="s">
        <v>119</v>
      </c>
      <c r="B5136" t="s">
        <v>119</v>
      </c>
      <c r="C5136" t="s">
        <v>91</v>
      </c>
      <c r="D5136" s="1" t="s">
        <v>103</v>
      </c>
      <c r="E5136" t="s">
        <v>93</v>
      </c>
      <c r="F5136" t="s">
        <v>26</v>
      </c>
      <c r="G5136">
        <v>15</v>
      </c>
      <c r="H5136">
        <v>405609</v>
      </c>
      <c r="I5136" s="5">
        <f>IFERROR(VLOOKUP(TrendSheetStgData[Population]&amp;TrendSheetStgData[Cost Basis]&amp;TrendSheetStgData[Period]&amp;TrendSheetStgData[Trend],TrendSheetPrdData[#All],9,FALSE),0)</f>
        <v>405587</v>
      </c>
      <c r="J51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5.4242369701198506E-3</v>
      </c>
      <c r="K5136" s="5">
        <f>VLOOKUP(TrendSheetStgData[Population]&amp;TrendSheetStgData[Trend],Threshold[#All],4,FALSE)</f>
        <v>10</v>
      </c>
      <c r="L5136" s="5">
        <f>VLOOKUP(TrendSheetStgData[Population]&amp;TrendSheetStgData[Trend],Threshold[#All],5,FALSE)</f>
        <v>5</v>
      </c>
      <c r="M51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37" spans="1:13" x14ac:dyDescent="0.25">
      <c r="A5137" t="s">
        <v>119</v>
      </c>
      <c r="B5137" t="s">
        <v>119</v>
      </c>
      <c r="C5137" t="s">
        <v>91</v>
      </c>
      <c r="D5137" s="1" t="s">
        <v>104</v>
      </c>
      <c r="E5137" t="s">
        <v>93</v>
      </c>
      <c r="F5137" t="s">
        <v>26</v>
      </c>
      <c r="G5137">
        <v>15</v>
      </c>
      <c r="H5137">
        <v>416158</v>
      </c>
      <c r="I5137" s="5">
        <f>IFERROR(VLOOKUP(TrendSheetStgData[Population]&amp;TrendSheetStgData[Cost Basis]&amp;TrendSheetStgData[Period]&amp;TrendSheetStgData[Trend],TrendSheetPrdData[#All],9,FALSE),0)</f>
        <v>415583</v>
      </c>
      <c r="J51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0.13835984628822642</v>
      </c>
      <c r="K5137" s="5">
        <f>VLOOKUP(TrendSheetStgData[Population]&amp;TrendSheetStgData[Trend],Threshold[#All],4,FALSE)</f>
        <v>10</v>
      </c>
      <c r="L5137" s="5">
        <f>VLOOKUP(TrendSheetStgData[Population]&amp;TrendSheetStgData[Trend],Threshold[#All],5,FALSE)</f>
        <v>5</v>
      </c>
      <c r="M51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38" spans="1:13" x14ac:dyDescent="0.25">
      <c r="A5138" t="s">
        <v>119</v>
      </c>
      <c r="B5138" t="s">
        <v>119</v>
      </c>
      <c r="C5138" t="s">
        <v>91</v>
      </c>
      <c r="D5138" s="1" t="s">
        <v>105</v>
      </c>
      <c r="E5138" t="s">
        <v>113</v>
      </c>
      <c r="F5138" t="s">
        <v>26</v>
      </c>
      <c r="G5138">
        <v>15</v>
      </c>
      <c r="H5138">
        <v>380807</v>
      </c>
      <c r="I5138" s="5">
        <f>IFERROR(VLOOKUP(TrendSheetStgData[Population]&amp;TrendSheetStgData[Cost Basis]&amp;TrendSheetStgData[Period]&amp;TrendSheetStgData[Trend],TrendSheetPrdData[#All],9,FALSE),0)</f>
        <v>380807</v>
      </c>
      <c r="J51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8" s="5">
        <f>VLOOKUP(TrendSheetStgData[Population]&amp;TrendSheetStgData[Trend],Threshold[#All],4,FALSE)</f>
        <v>10</v>
      </c>
      <c r="L5138" s="5">
        <f>VLOOKUP(TrendSheetStgData[Population]&amp;TrendSheetStgData[Trend],Threshold[#All],5,FALSE)</f>
        <v>5</v>
      </c>
      <c r="M51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39" spans="1:13" x14ac:dyDescent="0.25">
      <c r="A5139" t="s">
        <v>119</v>
      </c>
      <c r="B5139" t="s">
        <v>119</v>
      </c>
      <c r="C5139" t="s">
        <v>91</v>
      </c>
      <c r="D5139" s="1" t="s">
        <v>106</v>
      </c>
      <c r="E5139" t="s">
        <v>113</v>
      </c>
      <c r="F5139" t="s">
        <v>26</v>
      </c>
      <c r="G5139">
        <v>15</v>
      </c>
      <c r="H5139">
        <v>449709</v>
      </c>
      <c r="I5139" s="5">
        <f>IFERROR(VLOOKUP(TrendSheetStgData[Population]&amp;TrendSheetStgData[Cost Basis]&amp;TrendSheetStgData[Period]&amp;TrendSheetStgData[Trend],TrendSheetPrdData[#All],9,FALSE),0)</f>
        <v>449709</v>
      </c>
      <c r="J51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39" s="5">
        <f>VLOOKUP(TrendSheetStgData[Population]&amp;TrendSheetStgData[Trend],Threshold[#All],4,FALSE)</f>
        <v>10</v>
      </c>
      <c r="L5139" s="5">
        <f>VLOOKUP(TrendSheetStgData[Population]&amp;TrendSheetStgData[Trend],Threshold[#All],5,FALSE)</f>
        <v>5</v>
      </c>
      <c r="M51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40" spans="1:13" x14ac:dyDescent="0.25">
      <c r="A5140" t="s">
        <v>119</v>
      </c>
      <c r="B5140" t="s">
        <v>119</v>
      </c>
      <c r="C5140" t="s">
        <v>91</v>
      </c>
      <c r="D5140" s="1" t="s">
        <v>107</v>
      </c>
      <c r="E5140" t="s">
        <v>113</v>
      </c>
      <c r="F5140" t="s">
        <v>26</v>
      </c>
      <c r="G5140">
        <v>15</v>
      </c>
      <c r="H5140">
        <v>466354</v>
      </c>
      <c r="I5140" s="5">
        <f>IFERROR(VLOOKUP(TrendSheetStgData[Population]&amp;TrendSheetStgData[Cost Basis]&amp;TrendSheetStgData[Period]&amp;TrendSheetStgData[Trend],TrendSheetPrdData[#All],9,FALSE),0)</f>
        <v>467326</v>
      </c>
      <c r="J51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0.20799185151264857</v>
      </c>
      <c r="K5140" s="5">
        <f>VLOOKUP(TrendSheetStgData[Population]&amp;TrendSheetStgData[Trend],Threshold[#All],4,FALSE)</f>
        <v>10</v>
      </c>
      <c r="L5140" s="5">
        <f>VLOOKUP(TrendSheetStgData[Population]&amp;TrendSheetStgData[Trend],Threshold[#All],5,FALSE)</f>
        <v>5</v>
      </c>
      <c r="M51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41" spans="1:13" x14ac:dyDescent="0.25">
      <c r="A5141" t="s">
        <v>119</v>
      </c>
      <c r="B5141" t="s">
        <v>119</v>
      </c>
      <c r="C5141" t="s">
        <v>91</v>
      </c>
      <c r="D5141" s="1" t="s">
        <v>108</v>
      </c>
      <c r="E5141" t="s">
        <v>113</v>
      </c>
      <c r="F5141" t="s">
        <v>26</v>
      </c>
      <c r="G5141">
        <v>15</v>
      </c>
      <c r="H5141">
        <v>523123</v>
      </c>
      <c r="I5141" s="5">
        <f>IFERROR(VLOOKUP(TrendSheetStgData[Population]&amp;TrendSheetStgData[Cost Basis]&amp;TrendSheetStgData[Period]&amp;TrendSheetStgData[Trend],TrendSheetPrdData[#All],9,FALSE),0)</f>
        <v>522302</v>
      </c>
      <c r="J51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0.1571887528671152</v>
      </c>
      <c r="K5141" s="5">
        <f>VLOOKUP(TrendSheetStgData[Population]&amp;TrendSheetStgData[Trend],Threshold[#All],4,FALSE)</f>
        <v>10</v>
      </c>
      <c r="L5141" s="5">
        <f>VLOOKUP(TrendSheetStgData[Population]&amp;TrendSheetStgData[Trend],Threshold[#All],5,FALSE)</f>
        <v>5</v>
      </c>
      <c r="M51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42" spans="1:13" x14ac:dyDescent="0.25">
      <c r="A5142" t="s">
        <v>119</v>
      </c>
      <c r="B5142" t="s">
        <v>119</v>
      </c>
      <c r="C5142" t="s">
        <v>91</v>
      </c>
      <c r="D5142" s="1" t="s">
        <v>109</v>
      </c>
      <c r="E5142" t="s">
        <v>113</v>
      </c>
      <c r="F5142" t="s">
        <v>26</v>
      </c>
      <c r="G5142">
        <v>15</v>
      </c>
      <c r="H5142">
        <v>507168</v>
      </c>
      <c r="I5142" s="5">
        <f>IFERROR(VLOOKUP(TrendSheetStgData[Population]&amp;TrendSheetStgData[Cost Basis]&amp;TrendSheetStgData[Period]&amp;TrendSheetStgData[Trend],TrendSheetPrdData[#All],9,FALSE),0)</f>
        <v>506222</v>
      </c>
      <c r="J51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0.18687453330752121</v>
      </c>
      <c r="K5142" s="5">
        <f>VLOOKUP(TrendSheetStgData[Population]&amp;TrendSheetStgData[Trend],Threshold[#All],4,FALSE)</f>
        <v>10</v>
      </c>
      <c r="L5142" s="5">
        <f>VLOOKUP(TrendSheetStgData[Population]&amp;TrendSheetStgData[Trend],Threshold[#All],5,FALSE)</f>
        <v>5</v>
      </c>
      <c r="M51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43" spans="1:13" x14ac:dyDescent="0.25">
      <c r="A5143" t="s">
        <v>119</v>
      </c>
      <c r="B5143" t="s">
        <v>119</v>
      </c>
      <c r="C5143" t="s">
        <v>91</v>
      </c>
      <c r="D5143" s="1" t="s">
        <v>110</v>
      </c>
      <c r="E5143" t="s">
        <v>113</v>
      </c>
      <c r="F5143" t="s">
        <v>26</v>
      </c>
      <c r="G5143">
        <v>15</v>
      </c>
      <c r="H5143">
        <v>498122</v>
      </c>
      <c r="I5143" s="5">
        <f>IFERROR(VLOOKUP(TrendSheetStgData[Population]&amp;TrendSheetStgData[Cost Basis]&amp;TrendSheetStgData[Period]&amp;TrendSheetStgData[Trend],TrendSheetPrdData[#All],9,FALSE),0)</f>
        <v>497501</v>
      </c>
      <c r="J51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0.12482386970076441</v>
      </c>
      <c r="K5143" s="5">
        <f>VLOOKUP(TrendSheetStgData[Population]&amp;TrendSheetStgData[Trend],Threshold[#All],4,FALSE)</f>
        <v>10</v>
      </c>
      <c r="L5143" s="5">
        <f>VLOOKUP(TrendSheetStgData[Population]&amp;TrendSheetStgData[Trend],Threshold[#All],5,FALSE)</f>
        <v>5</v>
      </c>
      <c r="M51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44" spans="1:13" x14ac:dyDescent="0.25">
      <c r="A5144" t="s">
        <v>119</v>
      </c>
      <c r="B5144" t="s">
        <v>119</v>
      </c>
      <c r="C5144" t="s">
        <v>91</v>
      </c>
      <c r="D5144" s="1" t="s">
        <v>111</v>
      </c>
      <c r="E5144" t="s">
        <v>113</v>
      </c>
      <c r="F5144" t="s">
        <v>26</v>
      </c>
      <c r="G5144">
        <v>15</v>
      </c>
      <c r="H5144">
        <v>530486</v>
      </c>
      <c r="I5144" s="5">
        <f>IFERROR(VLOOKUP(TrendSheetStgData[Population]&amp;TrendSheetStgData[Cost Basis]&amp;TrendSheetStgData[Period]&amp;TrendSheetStgData[Trend],TrendSheetPrdData[#All],9,FALSE),0)</f>
        <v>531919</v>
      </c>
      <c r="J51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0.26940192021717591</v>
      </c>
      <c r="K5144" s="5">
        <f>VLOOKUP(TrendSheetStgData[Population]&amp;TrendSheetStgData[Trend],Threshold[#All],4,FALSE)</f>
        <v>10</v>
      </c>
      <c r="L5144" s="5">
        <f>VLOOKUP(TrendSheetStgData[Population]&amp;TrendSheetStgData[Trend],Threshold[#All],5,FALSE)</f>
        <v>5</v>
      </c>
      <c r="M51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45" spans="1:13" x14ac:dyDescent="0.25">
      <c r="A5145" t="s">
        <v>119</v>
      </c>
      <c r="B5145" t="s">
        <v>119</v>
      </c>
      <c r="C5145" t="s">
        <v>91</v>
      </c>
      <c r="D5145" s="1" t="s">
        <v>112</v>
      </c>
      <c r="E5145" t="s">
        <v>113</v>
      </c>
      <c r="F5145" t="s">
        <v>26</v>
      </c>
      <c r="G5145">
        <v>15</v>
      </c>
      <c r="H5145">
        <v>482418</v>
      </c>
      <c r="I5145" s="5">
        <f>IFERROR(VLOOKUP(TrendSheetStgData[Population]&amp;TrendSheetStgData[Cost Basis]&amp;TrendSheetStgData[Period]&amp;TrendSheetStgData[Trend],TrendSheetPrdData[#All],9,FALSE),0)</f>
        <v>482418</v>
      </c>
      <c r="J51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45" s="5">
        <f>VLOOKUP(TrendSheetStgData[Population]&amp;TrendSheetStgData[Trend],Threshold[#All],4,FALSE)</f>
        <v>10</v>
      </c>
      <c r="L5145" s="5">
        <f>VLOOKUP(TrendSheetStgData[Population]&amp;TrendSheetStgData[Trend],Threshold[#All],5,FALSE)</f>
        <v>5</v>
      </c>
      <c r="M51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46" spans="1:13" x14ac:dyDescent="0.25">
      <c r="A5146" t="s">
        <v>119</v>
      </c>
      <c r="B5146" t="s">
        <v>119</v>
      </c>
      <c r="C5146" t="s">
        <v>91</v>
      </c>
      <c r="D5146" s="1" t="s">
        <v>114</v>
      </c>
      <c r="E5146" t="s">
        <v>113</v>
      </c>
      <c r="F5146" t="s">
        <v>26</v>
      </c>
      <c r="G5146">
        <v>15</v>
      </c>
      <c r="H5146">
        <v>533240</v>
      </c>
      <c r="I5146" s="5">
        <f>IFERROR(VLOOKUP(TrendSheetStgData[Population]&amp;TrendSheetStgData[Cost Basis]&amp;TrendSheetStgData[Period]&amp;TrendSheetStgData[Trend],TrendSheetPrdData[#All],9,FALSE),0)</f>
        <v>0</v>
      </c>
      <c r="J51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46" s="5">
        <f>VLOOKUP(TrendSheetStgData[Population]&amp;TrendSheetStgData[Trend],Threshold[#All],4,FALSE)</f>
        <v>10</v>
      </c>
      <c r="L5146" s="5">
        <f>VLOOKUP(TrendSheetStgData[Population]&amp;TrendSheetStgData[Trend],Threshold[#All],5,FALSE)</f>
        <v>5</v>
      </c>
      <c r="M51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47" spans="1:13" x14ac:dyDescent="0.25">
      <c r="A5147" t="s">
        <v>119</v>
      </c>
      <c r="B5147" t="s">
        <v>119</v>
      </c>
      <c r="C5147" t="s">
        <v>91</v>
      </c>
      <c r="D5147" s="1" t="s">
        <v>92</v>
      </c>
      <c r="E5147" t="s">
        <v>93</v>
      </c>
      <c r="F5147" t="s">
        <v>27</v>
      </c>
      <c r="G5147">
        <v>16</v>
      </c>
      <c r="H5147">
        <v>0.8</v>
      </c>
      <c r="I5147" s="5">
        <f>IFERROR(VLOOKUP(TrendSheetStgData[Population]&amp;TrendSheetStgData[Cost Basis]&amp;TrendSheetStgData[Period]&amp;TrendSheetStgData[Trend],TrendSheetPrdData[#All],9,FALSE),0)</f>
        <v>0.8</v>
      </c>
      <c r="J51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47" s="5">
        <f>VLOOKUP(TrendSheetStgData[Population]&amp;TrendSheetStgData[Trend],Threshold[#All],4,FALSE)</f>
        <v>10</v>
      </c>
      <c r="L5147" s="5">
        <f>VLOOKUP(TrendSheetStgData[Population]&amp;TrendSheetStgData[Trend],Threshold[#All],5,FALSE)</f>
        <v>5</v>
      </c>
      <c r="M51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48" spans="1:13" x14ac:dyDescent="0.25">
      <c r="A5148" t="s">
        <v>119</v>
      </c>
      <c r="B5148" t="s">
        <v>119</v>
      </c>
      <c r="C5148" t="s">
        <v>91</v>
      </c>
      <c r="D5148" s="1" t="s">
        <v>94</v>
      </c>
      <c r="E5148" t="s">
        <v>93</v>
      </c>
      <c r="F5148" t="s">
        <v>27</v>
      </c>
      <c r="G5148">
        <v>16</v>
      </c>
      <c r="H5148">
        <v>0.78</v>
      </c>
      <c r="I5148" s="5">
        <f>IFERROR(VLOOKUP(TrendSheetStgData[Population]&amp;TrendSheetStgData[Cost Basis]&amp;TrendSheetStgData[Period]&amp;TrendSheetStgData[Trend],TrendSheetPrdData[#All],9,FALSE),0)</f>
        <v>0.78</v>
      </c>
      <c r="J51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48" s="5">
        <f>VLOOKUP(TrendSheetStgData[Population]&amp;TrendSheetStgData[Trend],Threshold[#All],4,FALSE)</f>
        <v>10</v>
      </c>
      <c r="L5148" s="5">
        <f>VLOOKUP(TrendSheetStgData[Population]&amp;TrendSheetStgData[Trend],Threshold[#All],5,FALSE)</f>
        <v>5</v>
      </c>
      <c r="M51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49" spans="1:13" x14ac:dyDescent="0.25">
      <c r="A5149" t="s">
        <v>119</v>
      </c>
      <c r="B5149" t="s">
        <v>119</v>
      </c>
      <c r="C5149" t="s">
        <v>91</v>
      </c>
      <c r="D5149" s="1" t="s">
        <v>95</v>
      </c>
      <c r="E5149" t="s">
        <v>93</v>
      </c>
      <c r="F5149" t="s">
        <v>27</v>
      </c>
      <c r="G5149">
        <v>16</v>
      </c>
      <c r="H5149">
        <v>0.8</v>
      </c>
      <c r="I5149" s="5">
        <f>IFERROR(VLOOKUP(TrendSheetStgData[Population]&amp;TrendSheetStgData[Cost Basis]&amp;TrendSheetStgData[Period]&amp;TrendSheetStgData[Trend],TrendSheetPrdData[#All],9,FALSE),0)</f>
        <v>0.8</v>
      </c>
      <c r="J51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49" s="5">
        <f>VLOOKUP(TrendSheetStgData[Population]&amp;TrendSheetStgData[Trend],Threshold[#All],4,FALSE)</f>
        <v>10</v>
      </c>
      <c r="L5149" s="5">
        <f>VLOOKUP(TrendSheetStgData[Population]&amp;TrendSheetStgData[Trend],Threshold[#All],5,FALSE)</f>
        <v>5</v>
      </c>
      <c r="M51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0" spans="1:13" x14ac:dyDescent="0.25">
      <c r="A5150" t="s">
        <v>119</v>
      </c>
      <c r="B5150" t="s">
        <v>119</v>
      </c>
      <c r="C5150" t="s">
        <v>91</v>
      </c>
      <c r="D5150" s="1" t="s">
        <v>96</v>
      </c>
      <c r="E5150" t="s">
        <v>93</v>
      </c>
      <c r="F5150" t="s">
        <v>27</v>
      </c>
      <c r="G5150">
        <v>16</v>
      </c>
      <c r="H5150">
        <v>0.8</v>
      </c>
      <c r="I5150" s="5">
        <f>IFERROR(VLOOKUP(TrendSheetStgData[Population]&amp;TrendSheetStgData[Cost Basis]&amp;TrendSheetStgData[Period]&amp;TrendSheetStgData[Trend],TrendSheetPrdData[#All],9,FALSE),0)</f>
        <v>0.8</v>
      </c>
      <c r="J51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0" s="5">
        <f>VLOOKUP(TrendSheetStgData[Population]&amp;TrendSheetStgData[Trend],Threshold[#All],4,FALSE)</f>
        <v>10</v>
      </c>
      <c r="L5150" s="5">
        <f>VLOOKUP(TrendSheetStgData[Population]&amp;TrendSheetStgData[Trend],Threshold[#All],5,FALSE)</f>
        <v>5</v>
      </c>
      <c r="M51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1" spans="1:13" x14ac:dyDescent="0.25">
      <c r="A5151" t="s">
        <v>119</v>
      </c>
      <c r="B5151" t="s">
        <v>119</v>
      </c>
      <c r="C5151" t="s">
        <v>91</v>
      </c>
      <c r="D5151" s="1" t="s">
        <v>97</v>
      </c>
      <c r="E5151" t="s">
        <v>93</v>
      </c>
      <c r="F5151" t="s">
        <v>27</v>
      </c>
      <c r="G5151">
        <v>16</v>
      </c>
      <c r="H5151">
        <v>0.8</v>
      </c>
      <c r="I5151" s="5">
        <f>IFERROR(VLOOKUP(TrendSheetStgData[Population]&amp;TrendSheetStgData[Cost Basis]&amp;TrendSheetStgData[Period]&amp;TrendSheetStgData[Trend],TrendSheetPrdData[#All],9,FALSE),0)</f>
        <v>0.8</v>
      </c>
      <c r="J51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1" s="5">
        <f>VLOOKUP(TrendSheetStgData[Population]&amp;TrendSheetStgData[Trend],Threshold[#All],4,FALSE)</f>
        <v>10</v>
      </c>
      <c r="L5151" s="5">
        <f>VLOOKUP(TrendSheetStgData[Population]&amp;TrendSheetStgData[Trend],Threshold[#All],5,FALSE)</f>
        <v>5</v>
      </c>
      <c r="M51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2" spans="1:13" x14ac:dyDescent="0.25">
      <c r="A5152" t="s">
        <v>119</v>
      </c>
      <c r="B5152" t="s">
        <v>119</v>
      </c>
      <c r="C5152" t="s">
        <v>91</v>
      </c>
      <c r="D5152" s="1" t="s">
        <v>98</v>
      </c>
      <c r="E5152" t="s">
        <v>93</v>
      </c>
      <c r="F5152" t="s">
        <v>27</v>
      </c>
      <c r="G5152">
        <v>16</v>
      </c>
      <c r="H5152">
        <v>0.78</v>
      </c>
      <c r="I5152" s="5">
        <f>IFERROR(VLOOKUP(TrendSheetStgData[Population]&amp;TrendSheetStgData[Cost Basis]&amp;TrendSheetStgData[Period]&amp;TrendSheetStgData[Trend],TrendSheetPrdData[#All],9,FALSE),0)</f>
        <v>0.79</v>
      </c>
      <c r="J51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1.2658227848101276</v>
      </c>
      <c r="K5152" s="5">
        <f>VLOOKUP(TrendSheetStgData[Population]&amp;TrendSheetStgData[Trend],Threshold[#All],4,FALSE)</f>
        <v>10</v>
      </c>
      <c r="L5152" s="5">
        <f>VLOOKUP(TrendSheetStgData[Population]&amp;TrendSheetStgData[Trend],Threshold[#All],5,FALSE)</f>
        <v>5</v>
      </c>
      <c r="M51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53" spans="1:13" x14ac:dyDescent="0.25">
      <c r="A5153" t="s">
        <v>119</v>
      </c>
      <c r="B5153" t="s">
        <v>119</v>
      </c>
      <c r="C5153" t="s">
        <v>91</v>
      </c>
      <c r="D5153" s="1" t="s">
        <v>99</v>
      </c>
      <c r="E5153" t="s">
        <v>93</v>
      </c>
      <c r="F5153" t="s">
        <v>27</v>
      </c>
      <c r="G5153">
        <v>16</v>
      </c>
      <c r="H5153">
        <v>0.79</v>
      </c>
      <c r="I5153" s="5">
        <f>IFERROR(VLOOKUP(TrendSheetStgData[Population]&amp;TrendSheetStgData[Cost Basis]&amp;TrendSheetStgData[Period]&amp;TrendSheetStgData[Trend],TrendSheetPrdData[#All],9,FALSE),0)</f>
        <v>0.79</v>
      </c>
      <c r="J51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3" s="5">
        <f>VLOOKUP(TrendSheetStgData[Population]&amp;TrendSheetStgData[Trend],Threshold[#All],4,FALSE)</f>
        <v>10</v>
      </c>
      <c r="L5153" s="5">
        <f>VLOOKUP(TrendSheetStgData[Population]&amp;TrendSheetStgData[Trend],Threshold[#All],5,FALSE)</f>
        <v>5</v>
      </c>
      <c r="M51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4" spans="1:13" x14ac:dyDescent="0.25">
      <c r="A5154" t="s">
        <v>119</v>
      </c>
      <c r="B5154" t="s">
        <v>119</v>
      </c>
      <c r="C5154" t="s">
        <v>91</v>
      </c>
      <c r="D5154" s="1" t="s">
        <v>100</v>
      </c>
      <c r="E5154" t="s">
        <v>93</v>
      </c>
      <c r="F5154" t="s">
        <v>27</v>
      </c>
      <c r="G5154">
        <v>16</v>
      </c>
      <c r="H5154">
        <v>0.79</v>
      </c>
      <c r="I5154" s="5">
        <f>IFERROR(VLOOKUP(TrendSheetStgData[Population]&amp;TrendSheetStgData[Cost Basis]&amp;TrendSheetStgData[Period]&amp;TrendSheetStgData[Trend],TrendSheetPrdData[#All],9,FALSE),0)</f>
        <v>0.8</v>
      </c>
      <c r="J51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5154" s="5">
        <f>VLOOKUP(TrendSheetStgData[Population]&amp;TrendSheetStgData[Trend],Threshold[#All],4,FALSE)</f>
        <v>10</v>
      </c>
      <c r="L5154" s="5">
        <f>VLOOKUP(TrendSheetStgData[Population]&amp;TrendSheetStgData[Trend],Threshold[#All],5,FALSE)</f>
        <v>5</v>
      </c>
      <c r="M51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55" spans="1:13" x14ac:dyDescent="0.25">
      <c r="A5155" t="s">
        <v>119</v>
      </c>
      <c r="B5155" t="s">
        <v>119</v>
      </c>
      <c r="C5155" t="s">
        <v>91</v>
      </c>
      <c r="D5155" s="1" t="s">
        <v>101</v>
      </c>
      <c r="E5155" t="s">
        <v>93</v>
      </c>
      <c r="F5155" t="s">
        <v>27</v>
      </c>
      <c r="G5155">
        <v>16</v>
      </c>
      <c r="H5155">
        <v>0.79</v>
      </c>
      <c r="I5155" s="5">
        <f>IFERROR(VLOOKUP(TrendSheetStgData[Population]&amp;TrendSheetStgData[Cost Basis]&amp;TrendSheetStgData[Period]&amp;TrendSheetStgData[Trend],TrendSheetPrdData[#All],9,FALSE),0)</f>
        <v>0.79</v>
      </c>
      <c r="J51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5" s="5">
        <f>VLOOKUP(TrendSheetStgData[Population]&amp;TrendSheetStgData[Trend],Threshold[#All],4,FALSE)</f>
        <v>10</v>
      </c>
      <c r="L5155" s="5">
        <f>VLOOKUP(TrendSheetStgData[Population]&amp;TrendSheetStgData[Trend],Threshold[#All],5,FALSE)</f>
        <v>5</v>
      </c>
      <c r="M51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6" spans="1:13" x14ac:dyDescent="0.25">
      <c r="A5156" t="s">
        <v>119</v>
      </c>
      <c r="B5156" t="s">
        <v>119</v>
      </c>
      <c r="C5156" t="s">
        <v>91</v>
      </c>
      <c r="D5156" s="1" t="s">
        <v>102</v>
      </c>
      <c r="E5156" t="s">
        <v>93</v>
      </c>
      <c r="F5156" t="s">
        <v>27</v>
      </c>
      <c r="G5156">
        <v>16</v>
      </c>
      <c r="H5156">
        <v>0.8</v>
      </c>
      <c r="I5156" s="5">
        <f>IFERROR(VLOOKUP(TrendSheetStgData[Population]&amp;TrendSheetStgData[Cost Basis]&amp;TrendSheetStgData[Period]&amp;TrendSheetStgData[Trend],TrendSheetPrdData[#All],9,FALSE),0)</f>
        <v>0.8</v>
      </c>
      <c r="J51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6" s="5">
        <f>VLOOKUP(TrendSheetStgData[Population]&amp;TrendSheetStgData[Trend],Threshold[#All],4,FALSE)</f>
        <v>10</v>
      </c>
      <c r="L5156" s="5">
        <f>VLOOKUP(TrendSheetStgData[Population]&amp;TrendSheetStgData[Trend],Threshold[#All],5,FALSE)</f>
        <v>5</v>
      </c>
      <c r="M51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7" spans="1:13" x14ac:dyDescent="0.25">
      <c r="A5157" t="s">
        <v>119</v>
      </c>
      <c r="B5157" t="s">
        <v>119</v>
      </c>
      <c r="C5157" t="s">
        <v>91</v>
      </c>
      <c r="D5157" s="1" t="s">
        <v>103</v>
      </c>
      <c r="E5157" t="s">
        <v>93</v>
      </c>
      <c r="F5157" t="s">
        <v>27</v>
      </c>
      <c r="G5157">
        <v>16</v>
      </c>
      <c r="H5157">
        <v>0.79</v>
      </c>
      <c r="I5157" s="5">
        <f>IFERROR(VLOOKUP(TrendSheetStgData[Population]&amp;TrendSheetStgData[Cost Basis]&amp;TrendSheetStgData[Period]&amp;TrendSheetStgData[Trend],TrendSheetPrdData[#All],9,FALSE),0)</f>
        <v>0.79</v>
      </c>
      <c r="J51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7" s="5">
        <f>VLOOKUP(TrendSheetStgData[Population]&amp;TrendSheetStgData[Trend],Threshold[#All],4,FALSE)</f>
        <v>10</v>
      </c>
      <c r="L5157" s="5">
        <f>VLOOKUP(TrendSheetStgData[Population]&amp;TrendSheetStgData[Trend],Threshold[#All],5,FALSE)</f>
        <v>5</v>
      </c>
      <c r="M51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8" spans="1:13" x14ac:dyDescent="0.25">
      <c r="A5158" t="s">
        <v>119</v>
      </c>
      <c r="B5158" t="s">
        <v>119</v>
      </c>
      <c r="C5158" t="s">
        <v>91</v>
      </c>
      <c r="D5158" s="1" t="s">
        <v>104</v>
      </c>
      <c r="E5158" t="s">
        <v>93</v>
      </c>
      <c r="F5158" t="s">
        <v>27</v>
      </c>
      <c r="G5158">
        <v>16</v>
      </c>
      <c r="H5158">
        <v>0.81</v>
      </c>
      <c r="I5158" s="5">
        <f>IFERROR(VLOOKUP(TrendSheetStgData[Population]&amp;TrendSheetStgData[Cost Basis]&amp;TrendSheetStgData[Period]&amp;TrendSheetStgData[Trend],TrendSheetPrdData[#All],9,FALSE),0)</f>
        <v>0.81</v>
      </c>
      <c r="J51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8" s="5">
        <f>VLOOKUP(TrendSheetStgData[Population]&amp;TrendSheetStgData[Trend],Threshold[#All],4,FALSE)</f>
        <v>10</v>
      </c>
      <c r="L5158" s="5">
        <f>VLOOKUP(TrendSheetStgData[Population]&amp;TrendSheetStgData[Trend],Threshold[#All],5,FALSE)</f>
        <v>5</v>
      </c>
      <c r="M51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59" spans="1:13" x14ac:dyDescent="0.25">
      <c r="A5159" t="s">
        <v>119</v>
      </c>
      <c r="B5159" t="s">
        <v>119</v>
      </c>
      <c r="C5159" t="s">
        <v>91</v>
      </c>
      <c r="D5159" s="1" t="s">
        <v>105</v>
      </c>
      <c r="E5159" t="s">
        <v>113</v>
      </c>
      <c r="F5159" t="s">
        <v>27</v>
      </c>
      <c r="G5159">
        <v>16</v>
      </c>
      <c r="H5159">
        <v>0.85</v>
      </c>
      <c r="I5159" s="5">
        <f>IFERROR(VLOOKUP(TrendSheetStgData[Population]&amp;TrendSheetStgData[Cost Basis]&amp;TrendSheetStgData[Period]&amp;TrendSheetStgData[Trend],TrendSheetPrdData[#All],9,FALSE),0)</f>
        <v>0.85</v>
      </c>
      <c r="J51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59" s="5">
        <f>VLOOKUP(TrendSheetStgData[Population]&amp;TrendSheetStgData[Trend],Threshold[#All],4,FALSE)</f>
        <v>10</v>
      </c>
      <c r="L5159" s="5">
        <f>VLOOKUP(TrendSheetStgData[Population]&amp;TrendSheetStgData[Trend],Threshold[#All],5,FALSE)</f>
        <v>5</v>
      </c>
      <c r="M51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0" spans="1:13" x14ac:dyDescent="0.25">
      <c r="A5160" t="s">
        <v>119</v>
      </c>
      <c r="B5160" t="s">
        <v>119</v>
      </c>
      <c r="C5160" t="s">
        <v>91</v>
      </c>
      <c r="D5160" s="1" t="s">
        <v>106</v>
      </c>
      <c r="E5160" t="s">
        <v>113</v>
      </c>
      <c r="F5160" t="s">
        <v>27</v>
      </c>
      <c r="G5160">
        <v>16</v>
      </c>
      <c r="H5160">
        <v>0.85</v>
      </c>
      <c r="I5160" s="5">
        <f>IFERROR(VLOOKUP(TrendSheetStgData[Population]&amp;TrendSheetStgData[Cost Basis]&amp;TrendSheetStgData[Period]&amp;TrendSheetStgData[Trend],TrendSheetPrdData[#All],9,FALSE),0)</f>
        <v>0.85</v>
      </c>
      <c r="J51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0" s="5">
        <f>VLOOKUP(TrendSheetStgData[Population]&amp;TrendSheetStgData[Trend],Threshold[#All],4,FALSE)</f>
        <v>10</v>
      </c>
      <c r="L5160" s="5">
        <f>VLOOKUP(TrendSheetStgData[Population]&amp;TrendSheetStgData[Trend],Threshold[#All],5,FALSE)</f>
        <v>5</v>
      </c>
      <c r="M51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1" spans="1:13" x14ac:dyDescent="0.25">
      <c r="A5161" t="s">
        <v>119</v>
      </c>
      <c r="B5161" t="s">
        <v>119</v>
      </c>
      <c r="C5161" t="s">
        <v>91</v>
      </c>
      <c r="D5161" s="1" t="s">
        <v>107</v>
      </c>
      <c r="E5161" t="s">
        <v>113</v>
      </c>
      <c r="F5161" t="s">
        <v>27</v>
      </c>
      <c r="G5161">
        <v>16</v>
      </c>
      <c r="H5161">
        <v>0.87</v>
      </c>
      <c r="I5161" s="5">
        <f>IFERROR(VLOOKUP(TrendSheetStgData[Population]&amp;TrendSheetStgData[Cost Basis]&amp;TrendSheetStgData[Period]&amp;TrendSheetStgData[Trend],TrendSheetPrdData[#All],9,FALSE),0)</f>
        <v>0.87</v>
      </c>
      <c r="J51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1" s="5">
        <f>VLOOKUP(TrendSheetStgData[Population]&amp;TrendSheetStgData[Trend],Threshold[#All],4,FALSE)</f>
        <v>10</v>
      </c>
      <c r="L5161" s="5">
        <f>VLOOKUP(TrendSheetStgData[Population]&amp;TrendSheetStgData[Trend],Threshold[#All],5,FALSE)</f>
        <v>5</v>
      </c>
      <c r="M51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2" spans="1:13" x14ac:dyDescent="0.25">
      <c r="A5162" t="s">
        <v>119</v>
      </c>
      <c r="B5162" t="s">
        <v>119</v>
      </c>
      <c r="C5162" t="s">
        <v>91</v>
      </c>
      <c r="D5162" s="1" t="s">
        <v>108</v>
      </c>
      <c r="E5162" t="s">
        <v>113</v>
      </c>
      <c r="F5162" t="s">
        <v>27</v>
      </c>
      <c r="G5162">
        <v>16</v>
      </c>
      <c r="H5162">
        <v>0.86</v>
      </c>
      <c r="I5162" s="5">
        <f>IFERROR(VLOOKUP(TrendSheetStgData[Population]&amp;TrendSheetStgData[Cost Basis]&amp;TrendSheetStgData[Period]&amp;TrendSheetStgData[Trend],TrendSheetPrdData[#All],9,FALSE),0)</f>
        <v>0.86</v>
      </c>
      <c r="J51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2" s="5">
        <f>VLOOKUP(TrendSheetStgData[Population]&amp;TrendSheetStgData[Trend],Threshold[#All],4,FALSE)</f>
        <v>10</v>
      </c>
      <c r="L5162" s="5">
        <f>VLOOKUP(TrendSheetStgData[Population]&amp;TrendSheetStgData[Trend],Threshold[#All],5,FALSE)</f>
        <v>5</v>
      </c>
      <c r="M51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3" spans="1:13" x14ac:dyDescent="0.25">
      <c r="A5163" t="s">
        <v>119</v>
      </c>
      <c r="B5163" t="s">
        <v>119</v>
      </c>
      <c r="C5163" t="s">
        <v>91</v>
      </c>
      <c r="D5163" s="1" t="s">
        <v>109</v>
      </c>
      <c r="E5163" t="s">
        <v>113</v>
      </c>
      <c r="F5163" t="s">
        <v>27</v>
      </c>
      <c r="G5163">
        <v>16</v>
      </c>
      <c r="H5163">
        <v>0.88</v>
      </c>
      <c r="I5163" s="5">
        <f>IFERROR(VLOOKUP(TrendSheetStgData[Population]&amp;TrendSheetStgData[Cost Basis]&amp;TrendSheetStgData[Period]&amp;TrendSheetStgData[Trend],TrendSheetPrdData[#All],9,FALSE),0)</f>
        <v>0.88</v>
      </c>
      <c r="J51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3" s="5">
        <f>VLOOKUP(TrendSheetStgData[Population]&amp;TrendSheetStgData[Trend],Threshold[#All],4,FALSE)</f>
        <v>10</v>
      </c>
      <c r="L5163" s="5">
        <f>VLOOKUP(TrendSheetStgData[Population]&amp;TrendSheetStgData[Trend],Threshold[#All],5,FALSE)</f>
        <v>5</v>
      </c>
      <c r="M51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4" spans="1:13" x14ac:dyDescent="0.25">
      <c r="A5164" t="s">
        <v>119</v>
      </c>
      <c r="B5164" t="s">
        <v>119</v>
      </c>
      <c r="C5164" t="s">
        <v>91</v>
      </c>
      <c r="D5164" s="1" t="s">
        <v>110</v>
      </c>
      <c r="E5164" t="s">
        <v>113</v>
      </c>
      <c r="F5164" t="s">
        <v>27</v>
      </c>
      <c r="G5164">
        <v>16</v>
      </c>
      <c r="H5164">
        <v>0.88</v>
      </c>
      <c r="I5164" s="5">
        <f>IFERROR(VLOOKUP(TrendSheetStgData[Population]&amp;TrendSheetStgData[Cost Basis]&amp;TrendSheetStgData[Period]&amp;TrendSheetStgData[Trend],TrendSheetPrdData[#All],9,FALSE),0)</f>
        <v>0.88</v>
      </c>
      <c r="J51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4" s="5">
        <f>VLOOKUP(TrendSheetStgData[Population]&amp;TrendSheetStgData[Trend],Threshold[#All],4,FALSE)</f>
        <v>10</v>
      </c>
      <c r="L5164" s="5">
        <f>VLOOKUP(TrendSheetStgData[Population]&amp;TrendSheetStgData[Trend],Threshold[#All],5,FALSE)</f>
        <v>5</v>
      </c>
      <c r="M51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5" spans="1:13" x14ac:dyDescent="0.25">
      <c r="A5165" t="s">
        <v>119</v>
      </c>
      <c r="B5165" t="s">
        <v>119</v>
      </c>
      <c r="C5165" t="s">
        <v>91</v>
      </c>
      <c r="D5165" s="1" t="s">
        <v>111</v>
      </c>
      <c r="E5165" t="s">
        <v>113</v>
      </c>
      <c r="F5165" t="s">
        <v>27</v>
      </c>
      <c r="G5165">
        <v>16</v>
      </c>
      <c r="H5165">
        <v>0.87</v>
      </c>
      <c r="I5165" s="5">
        <f>IFERROR(VLOOKUP(TrendSheetStgData[Population]&amp;TrendSheetStgData[Cost Basis]&amp;TrendSheetStgData[Period]&amp;TrendSheetStgData[Trend],TrendSheetPrdData[#All],9,FALSE),0)</f>
        <v>0.88</v>
      </c>
      <c r="J51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1.1363636363636374</v>
      </c>
      <c r="K5165" s="5">
        <f>VLOOKUP(TrendSheetStgData[Population]&amp;TrendSheetStgData[Trend],Threshold[#All],4,FALSE)</f>
        <v>10</v>
      </c>
      <c r="L5165" s="5">
        <f>VLOOKUP(TrendSheetStgData[Population]&amp;TrendSheetStgData[Trend],Threshold[#All],5,FALSE)</f>
        <v>5</v>
      </c>
      <c r="M51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66" spans="1:13" x14ac:dyDescent="0.25">
      <c r="A5166" t="s">
        <v>119</v>
      </c>
      <c r="B5166" t="s">
        <v>119</v>
      </c>
      <c r="C5166" t="s">
        <v>91</v>
      </c>
      <c r="D5166" s="1" t="s">
        <v>112</v>
      </c>
      <c r="E5166" t="s">
        <v>113</v>
      </c>
      <c r="F5166" t="s">
        <v>27</v>
      </c>
      <c r="G5166">
        <v>16</v>
      </c>
      <c r="H5166">
        <v>0.88</v>
      </c>
      <c r="I5166" s="5">
        <f>IFERROR(VLOOKUP(TrendSheetStgData[Population]&amp;TrendSheetStgData[Cost Basis]&amp;TrendSheetStgData[Period]&amp;TrendSheetStgData[Trend],TrendSheetPrdData[#All],9,FALSE),0)</f>
        <v>0.88</v>
      </c>
      <c r="J51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6" s="5">
        <f>VLOOKUP(TrendSheetStgData[Population]&amp;TrendSheetStgData[Trend],Threshold[#All],4,FALSE)</f>
        <v>10</v>
      </c>
      <c r="L5166" s="5">
        <f>VLOOKUP(TrendSheetStgData[Population]&amp;TrendSheetStgData[Trend],Threshold[#All],5,FALSE)</f>
        <v>5</v>
      </c>
      <c r="M51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7" spans="1:13" x14ac:dyDescent="0.25">
      <c r="A5167" t="s">
        <v>119</v>
      </c>
      <c r="B5167" t="s">
        <v>119</v>
      </c>
      <c r="C5167" t="s">
        <v>91</v>
      </c>
      <c r="D5167" s="1" t="s">
        <v>114</v>
      </c>
      <c r="E5167" t="s">
        <v>113</v>
      </c>
      <c r="F5167" t="s">
        <v>27</v>
      </c>
      <c r="G5167">
        <v>16</v>
      </c>
      <c r="H5167">
        <v>0.83</v>
      </c>
      <c r="I5167" s="5">
        <f>IFERROR(VLOOKUP(TrendSheetStgData[Population]&amp;TrendSheetStgData[Cost Basis]&amp;TrendSheetStgData[Period]&amp;TrendSheetStgData[Trend],TrendSheetPrdData[#All],9,FALSE),0)</f>
        <v>0</v>
      </c>
      <c r="J51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67" s="5">
        <f>VLOOKUP(TrendSheetStgData[Population]&amp;TrendSheetStgData[Trend],Threshold[#All],4,FALSE)</f>
        <v>10</v>
      </c>
      <c r="L5167" s="5">
        <f>VLOOKUP(TrendSheetStgData[Population]&amp;TrendSheetStgData[Trend],Threshold[#All],5,FALSE)</f>
        <v>5</v>
      </c>
      <c r="M51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68" spans="1:13" x14ac:dyDescent="0.25">
      <c r="A5168" t="s">
        <v>119</v>
      </c>
      <c r="B5168" t="s">
        <v>119</v>
      </c>
      <c r="C5168" t="s">
        <v>91</v>
      </c>
      <c r="D5168" s="1" t="s">
        <v>92</v>
      </c>
      <c r="E5168" t="s">
        <v>93</v>
      </c>
      <c r="F5168" t="s">
        <v>28</v>
      </c>
      <c r="G5168">
        <v>17</v>
      </c>
      <c r="H5168">
        <v>1301763</v>
      </c>
      <c r="I5168" s="5">
        <f>IFERROR(VLOOKUP(TrendSheetStgData[Population]&amp;TrendSheetStgData[Cost Basis]&amp;TrendSheetStgData[Period]&amp;TrendSheetStgData[Trend],TrendSheetPrdData[#All],9,FALSE),0)</f>
        <v>1301763</v>
      </c>
      <c r="J51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68" s="5">
        <f>VLOOKUP(TrendSheetStgData[Population]&amp;TrendSheetStgData[Trend],Threshold[#All],4,FALSE)</f>
        <v>10</v>
      </c>
      <c r="L5168" s="5">
        <f>VLOOKUP(TrendSheetStgData[Population]&amp;TrendSheetStgData[Trend],Threshold[#All],5,FALSE)</f>
        <v>5</v>
      </c>
      <c r="M51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69" spans="1:13" x14ac:dyDescent="0.25">
      <c r="A5169" t="s">
        <v>119</v>
      </c>
      <c r="B5169" t="s">
        <v>119</v>
      </c>
      <c r="C5169" t="s">
        <v>91</v>
      </c>
      <c r="D5169" s="1" t="s">
        <v>94</v>
      </c>
      <c r="E5169" t="s">
        <v>93</v>
      </c>
      <c r="F5169" t="s">
        <v>28</v>
      </c>
      <c r="G5169">
        <v>17</v>
      </c>
      <c r="H5169">
        <v>862241</v>
      </c>
      <c r="I5169" s="5">
        <f>IFERROR(VLOOKUP(TrendSheetStgData[Population]&amp;TrendSheetStgData[Cost Basis]&amp;TrendSheetStgData[Period]&amp;TrendSheetStgData[Trend],TrendSheetPrdData[#All],9,FALSE),0)</f>
        <v>863017</v>
      </c>
      <c r="J51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8.991711634880889E-2</v>
      </c>
      <c r="K5169" s="5">
        <f>VLOOKUP(TrendSheetStgData[Population]&amp;TrendSheetStgData[Trend],Threshold[#All],4,FALSE)</f>
        <v>10</v>
      </c>
      <c r="L5169" s="5">
        <f>VLOOKUP(TrendSheetStgData[Population]&amp;TrendSheetStgData[Trend],Threshold[#All],5,FALSE)</f>
        <v>5</v>
      </c>
      <c r="M51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0" spans="1:13" x14ac:dyDescent="0.25">
      <c r="A5170" t="s">
        <v>119</v>
      </c>
      <c r="B5170" t="s">
        <v>119</v>
      </c>
      <c r="C5170" t="s">
        <v>91</v>
      </c>
      <c r="D5170" s="1" t="s">
        <v>95</v>
      </c>
      <c r="E5170" t="s">
        <v>93</v>
      </c>
      <c r="F5170" t="s">
        <v>28</v>
      </c>
      <c r="G5170">
        <v>17</v>
      </c>
      <c r="H5170">
        <v>1116139</v>
      </c>
      <c r="I5170" s="5">
        <f>IFERROR(VLOOKUP(TrendSheetStgData[Population]&amp;TrendSheetStgData[Cost Basis]&amp;TrendSheetStgData[Period]&amp;TrendSheetStgData[Trend],TrendSheetPrdData[#All],9,FALSE),0)</f>
        <v>1114660</v>
      </c>
      <c r="J51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0.13268620027631745</v>
      </c>
      <c r="K5170" s="5">
        <f>VLOOKUP(TrendSheetStgData[Population]&amp;TrendSheetStgData[Trend],Threshold[#All],4,FALSE)</f>
        <v>10</v>
      </c>
      <c r="L5170" s="5">
        <f>VLOOKUP(TrendSheetStgData[Population]&amp;TrendSheetStgData[Trend],Threshold[#All],5,FALSE)</f>
        <v>5</v>
      </c>
      <c r="M51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1" spans="1:13" x14ac:dyDescent="0.25">
      <c r="A5171" t="s">
        <v>119</v>
      </c>
      <c r="B5171" t="s">
        <v>119</v>
      </c>
      <c r="C5171" t="s">
        <v>91</v>
      </c>
      <c r="D5171" s="1" t="s">
        <v>96</v>
      </c>
      <c r="E5171" t="s">
        <v>93</v>
      </c>
      <c r="F5171" t="s">
        <v>28</v>
      </c>
      <c r="G5171">
        <v>17</v>
      </c>
      <c r="H5171">
        <v>1092392</v>
      </c>
      <c r="I5171" s="5">
        <f>IFERROR(VLOOKUP(TrendSheetStgData[Population]&amp;TrendSheetStgData[Cost Basis]&amp;TrendSheetStgData[Period]&amp;TrendSheetStgData[Trend],TrendSheetPrdData[#All],9,FALSE),0)</f>
        <v>1092420</v>
      </c>
      <c r="J51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2.5631167499679613E-3</v>
      </c>
      <c r="K5171" s="5">
        <f>VLOOKUP(TrendSheetStgData[Population]&amp;TrendSheetStgData[Trend],Threshold[#All],4,FALSE)</f>
        <v>10</v>
      </c>
      <c r="L5171" s="5">
        <f>VLOOKUP(TrendSheetStgData[Population]&amp;TrendSheetStgData[Trend],Threshold[#All],5,FALSE)</f>
        <v>5</v>
      </c>
      <c r="M51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2" spans="1:13" x14ac:dyDescent="0.25">
      <c r="A5172" t="s">
        <v>119</v>
      </c>
      <c r="B5172" t="s">
        <v>119</v>
      </c>
      <c r="C5172" t="s">
        <v>91</v>
      </c>
      <c r="D5172" s="1" t="s">
        <v>97</v>
      </c>
      <c r="E5172" t="s">
        <v>93</v>
      </c>
      <c r="F5172" t="s">
        <v>28</v>
      </c>
      <c r="G5172">
        <v>17</v>
      </c>
      <c r="H5172">
        <v>1207261</v>
      </c>
      <c r="I5172" s="5">
        <f>IFERROR(VLOOKUP(TrendSheetStgData[Population]&amp;TrendSheetStgData[Cost Basis]&amp;TrendSheetStgData[Period]&amp;TrendSheetStgData[Trend],TrendSheetPrdData[#All],9,FALSE),0)</f>
        <v>1207439</v>
      </c>
      <c r="J51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1.4741945555841744E-2</v>
      </c>
      <c r="K5172" s="5">
        <f>VLOOKUP(TrendSheetStgData[Population]&amp;TrendSheetStgData[Trend],Threshold[#All],4,FALSE)</f>
        <v>10</v>
      </c>
      <c r="L5172" s="5">
        <f>VLOOKUP(TrendSheetStgData[Population]&amp;TrendSheetStgData[Trend],Threshold[#All],5,FALSE)</f>
        <v>5</v>
      </c>
      <c r="M51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3" spans="1:13" x14ac:dyDescent="0.25">
      <c r="A5173" t="s">
        <v>119</v>
      </c>
      <c r="B5173" t="s">
        <v>119</v>
      </c>
      <c r="C5173" t="s">
        <v>91</v>
      </c>
      <c r="D5173" s="1" t="s">
        <v>98</v>
      </c>
      <c r="E5173" t="s">
        <v>93</v>
      </c>
      <c r="F5173" t="s">
        <v>28</v>
      </c>
      <c r="G5173">
        <v>17</v>
      </c>
      <c r="H5173">
        <v>1076990</v>
      </c>
      <c r="I5173" s="5">
        <f>IFERROR(VLOOKUP(TrendSheetStgData[Population]&amp;TrendSheetStgData[Cost Basis]&amp;TrendSheetStgData[Period]&amp;TrendSheetStgData[Trend],TrendSheetPrdData[#All],9,FALSE),0)</f>
        <v>1076990</v>
      </c>
      <c r="J51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73" s="5">
        <f>VLOOKUP(TrendSheetStgData[Population]&amp;TrendSheetStgData[Trend],Threshold[#All],4,FALSE)</f>
        <v>10</v>
      </c>
      <c r="L5173" s="5">
        <f>VLOOKUP(TrendSheetStgData[Population]&amp;TrendSheetStgData[Trend],Threshold[#All],5,FALSE)</f>
        <v>5</v>
      </c>
      <c r="M51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74" spans="1:13" x14ac:dyDescent="0.25">
      <c r="A5174" t="s">
        <v>119</v>
      </c>
      <c r="B5174" t="s">
        <v>119</v>
      </c>
      <c r="C5174" t="s">
        <v>91</v>
      </c>
      <c r="D5174" s="1" t="s">
        <v>99</v>
      </c>
      <c r="E5174" t="s">
        <v>93</v>
      </c>
      <c r="F5174" t="s">
        <v>28</v>
      </c>
      <c r="G5174">
        <v>17</v>
      </c>
      <c r="H5174">
        <v>1223917</v>
      </c>
      <c r="I5174" s="5">
        <f>IFERROR(VLOOKUP(TrendSheetStgData[Population]&amp;TrendSheetStgData[Cost Basis]&amp;TrendSheetStgData[Period]&amp;TrendSheetStgData[Trend],TrendSheetPrdData[#All],9,FALSE),0)</f>
        <v>1223917</v>
      </c>
      <c r="J51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74" s="5">
        <f>VLOOKUP(TrendSheetStgData[Population]&amp;TrendSheetStgData[Trend],Threshold[#All],4,FALSE)</f>
        <v>10</v>
      </c>
      <c r="L5174" s="5">
        <f>VLOOKUP(TrendSheetStgData[Population]&amp;TrendSheetStgData[Trend],Threshold[#All],5,FALSE)</f>
        <v>5</v>
      </c>
      <c r="M51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175" spans="1:13" x14ac:dyDescent="0.25">
      <c r="A5175" t="s">
        <v>119</v>
      </c>
      <c r="B5175" t="s">
        <v>119</v>
      </c>
      <c r="C5175" t="s">
        <v>91</v>
      </c>
      <c r="D5175" s="1" t="s">
        <v>100</v>
      </c>
      <c r="E5175" t="s">
        <v>93</v>
      </c>
      <c r="F5175" t="s">
        <v>28</v>
      </c>
      <c r="G5175">
        <v>17</v>
      </c>
      <c r="H5175">
        <v>1092760</v>
      </c>
      <c r="I5175" s="5">
        <f>IFERROR(VLOOKUP(TrendSheetStgData[Population]&amp;TrendSheetStgData[Cost Basis]&amp;TrendSheetStgData[Period]&amp;TrendSheetStgData[Trend],TrendSheetPrdData[#All],9,FALSE),0)</f>
        <v>1092574</v>
      </c>
      <c r="J51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1.7024018510416686E-2</v>
      </c>
      <c r="K5175" s="5">
        <f>VLOOKUP(TrendSheetStgData[Population]&amp;TrendSheetStgData[Trend],Threshold[#All],4,FALSE)</f>
        <v>10</v>
      </c>
      <c r="L5175" s="5">
        <f>VLOOKUP(TrendSheetStgData[Population]&amp;TrendSheetStgData[Trend],Threshold[#All],5,FALSE)</f>
        <v>5</v>
      </c>
      <c r="M51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6" spans="1:13" x14ac:dyDescent="0.25">
      <c r="A5176" t="s">
        <v>119</v>
      </c>
      <c r="B5176" t="s">
        <v>119</v>
      </c>
      <c r="C5176" t="s">
        <v>91</v>
      </c>
      <c r="D5176" s="1" t="s">
        <v>101</v>
      </c>
      <c r="E5176" t="s">
        <v>93</v>
      </c>
      <c r="F5176" t="s">
        <v>28</v>
      </c>
      <c r="G5176">
        <v>17</v>
      </c>
      <c r="H5176">
        <v>1127570</v>
      </c>
      <c r="I5176" s="5">
        <f>IFERROR(VLOOKUP(TrendSheetStgData[Population]&amp;TrendSheetStgData[Cost Basis]&amp;TrendSheetStgData[Period]&amp;TrendSheetStgData[Trend],TrendSheetPrdData[#All],9,FALSE),0)</f>
        <v>1128754</v>
      </c>
      <c r="J51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0.10489442340846633</v>
      </c>
      <c r="K5176" s="5">
        <f>VLOOKUP(TrendSheetStgData[Population]&amp;TrendSheetStgData[Trend],Threshold[#All],4,FALSE)</f>
        <v>10</v>
      </c>
      <c r="L5176" s="5">
        <f>VLOOKUP(TrendSheetStgData[Population]&amp;TrendSheetStgData[Trend],Threshold[#All],5,FALSE)</f>
        <v>5</v>
      </c>
      <c r="M51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7" spans="1:13" x14ac:dyDescent="0.25">
      <c r="A5177" t="s">
        <v>119</v>
      </c>
      <c r="B5177" t="s">
        <v>119</v>
      </c>
      <c r="C5177" t="s">
        <v>91</v>
      </c>
      <c r="D5177" s="1" t="s">
        <v>102</v>
      </c>
      <c r="E5177" t="s">
        <v>93</v>
      </c>
      <c r="F5177" t="s">
        <v>28</v>
      </c>
      <c r="G5177">
        <v>17</v>
      </c>
      <c r="H5177">
        <v>1238843</v>
      </c>
      <c r="I5177" s="5">
        <f>IFERROR(VLOOKUP(TrendSheetStgData[Population]&amp;TrendSheetStgData[Cost Basis]&amp;TrendSheetStgData[Period]&amp;TrendSheetStgData[Trend],TrendSheetPrdData[#All],9,FALSE),0)</f>
        <v>1238233</v>
      </c>
      <c r="J51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4.9263749229749174E-2</v>
      </c>
      <c r="K5177" s="5">
        <f>VLOOKUP(TrendSheetStgData[Population]&amp;TrendSheetStgData[Trend],Threshold[#All],4,FALSE)</f>
        <v>10</v>
      </c>
      <c r="L5177" s="5">
        <f>VLOOKUP(TrendSheetStgData[Population]&amp;TrendSheetStgData[Trend],Threshold[#All],5,FALSE)</f>
        <v>5</v>
      </c>
      <c r="M51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8" spans="1:13" x14ac:dyDescent="0.25">
      <c r="A5178" t="s">
        <v>119</v>
      </c>
      <c r="B5178" t="s">
        <v>119</v>
      </c>
      <c r="C5178" t="s">
        <v>91</v>
      </c>
      <c r="D5178" s="1" t="s">
        <v>103</v>
      </c>
      <c r="E5178" t="s">
        <v>93</v>
      </c>
      <c r="F5178" t="s">
        <v>28</v>
      </c>
      <c r="G5178">
        <v>17</v>
      </c>
      <c r="H5178">
        <v>1108201</v>
      </c>
      <c r="I5178" s="5">
        <f>IFERROR(VLOOKUP(TrendSheetStgData[Population]&amp;TrendSheetStgData[Cost Basis]&amp;TrendSheetStgData[Period]&amp;TrendSheetStgData[Trend],TrendSheetPrdData[#All],9,FALSE),0)</f>
        <v>1105482</v>
      </c>
      <c r="J51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0.24595606260436625</v>
      </c>
      <c r="K5178" s="5">
        <f>VLOOKUP(TrendSheetStgData[Population]&amp;TrendSheetStgData[Trend],Threshold[#All],4,FALSE)</f>
        <v>10</v>
      </c>
      <c r="L5178" s="5">
        <f>VLOOKUP(TrendSheetStgData[Population]&amp;TrendSheetStgData[Trend],Threshold[#All],5,FALSE)</f>
        <v>5</v>
      </c>
      <c r="M51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79" spans="1:13" x14ac:dyDescent="0.25">
      <c r="A5179" t="s">
        <v>119</v>
      </c>
      <c r="B5179" t="s">
        <v>119</v>
      </c>
      <c r="C5179" t="s">
        <v>91</v>
      </c>
      <c r="D5179" s="1" t="s">
        <v>104</v>
      </c>
      <c r="E5179" t="s">
        <v>93</v>
      </c>
      <c r="F5179" t="s">
        <v>28</v>
      </c>
      <c r="G5179">
        <v>17</v>
      </c>
      <c r="H5179">
        <v>1206990</v>
      </c>
      <c r="I5179" s="5">
        <f>IFERROR(VLOOKUP(TrendSheetStgData[Population]&amp;TrendSheetStgData[Cost Basis]&amp;TrendSheetStgData[Period]&amp;TrendSheetStgData[Trend],TrendSheetPrdData[#All],9,FALSE),0)</f>
        <v>1205473</v>
      </c>
      <c r="J51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0.12584271899909827</v>
      </c>
      <c r="K5179" s="5">
        <f>VLOOKUP(TrendSheetStgData[Population]&amp;TrendSheetStgData[Trend],Threshold[#All],4,FALSE)</f>
        <v>10</v>
      </c>
      <c r="L5179" s="5">
        <f>VLOOKUP(TrendSheetStgData[Population]&amp;TrendSheetStgData[Trend],Threshold[#All],5,FALSE)</f>
        <v>5</v>
      </c>
      <c r="M51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0" spans="1:13" x14ac:dyDescent="0.25">
      <c r="A5180" t="s">
        <v>119</v>
      </c>
      <c r="B5180" t="s">
        <v>119</v>
      </c>
      <c r="C5180" t="s">
        <v>91</v>
      </c>
      <c r="D5180" s="1" t="s">
        <v>105</v>
      </c>
      <c r="E5180" t="s">
        <v>113</v>
      </c>
      <c r="F5180" t="s">
        <v>28</v>
      </c>
      <c r="G5180">
        <v>17</v>
      </c>
      <c r="H5180">
        <v>1141560</v>
      </c>
      <c r="I5180" s="5">
        <f>IFERROR(VLOOKUP(TrendSheetStgData[Population]&amp;TrendSheetStgData[Cost Basis]&amp;TrendSheetStgData[Period]&amp;TrendSheetStgData[Trend],TrendSheetPrdData[#All],9,FALSE),0)</f>
        <v>1140783</v>
      </c>
      <c r="J51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6.8111113156489878E-2</v>
      </c>
      <c r="K5180" s="5">
        <f>VLOOKUP(TrendSheetStgData[Population]&amp;TrendSheetStgData[Trend],Threshold[#All],4,FALSE)</f>
        <v>10</v>
      </c>
      <c r="L5180" s="5">
        <f>VLOOKUP(TrendSheetStgData[Population]&amp;TrendSheetStgData[Trend],Threshold[#All],5,FALSE)</f>
        <v>5</v>
      </c>
      <c r="M51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1" spans="1:13" x14ac:dyDescent="0.25">
      <c r="A5181" t="s">
        <v>119</v>
      </c>
      <c r="B5181" t="s">
        <v>119</v>
      </c>
      <c r="C5181" t="s">
        <v>91</v>
      </c>
      <c r="D5181" s="1" t="s">
        <v>106</v>
      </c>
      <c r="E5181" t="s">
        <v>113</v>
      </c>
      <c r="F5181" t="s">
        <v>28</v>
      </c>
      <c r="G5181">
        <v>17</v>
      </c>
      <c r="H5181">
        <v>1168752</v>
      </c>
      <c r="I5181" s="5">
        <f>IFERROR(VLOOKUP(TrendSheetStgData[Population]&amp;TrendSheetStgData[Cost Basis]&amp;TrendSheetStgData[Period]&amp;TrendSheetStgData[Trend],TrendSheetPrdData[#All],9,FALSE),0)</f>
        <v>1169352</v>
      </c>
      <c r="J51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5.1310469388173963E-2</v>
      </c>
      <c r="K5181" s="5">
        <f>VLOOKUP(TrendSheetStgData[Population]&amp;TrendSheetStgData[Trend],Threshold[#All],4,FALSE)</f>
        <v>10</v>
      </c>
      <c r="L5181" s="5">
        <f>VLOOKUP(TrendSheetStgData[Population]&amp;TrendSheetStgData[Trend],Threshold[#All],5,FALSE)</f>
        <v>5</v>
      </c>
      <c r="M51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2" spans="1:13" x14ac:dyDescent="0.25">
      <c r="A5182" t="s">
        <v>119</v>
      </c>
      <c r="B5182" t="s">
        <v>119</v>
      </c>
      <c r="C5182" t="s">
        <v>91</v>
      </c>
      <c r="D5182" s="1" t="s">
        <v>107</v>
      </c>
      <c r="E5182" t="s">
        <v>113</v>
      </c>
      <c r="F5182" t="s">
        <v>28</v>
      </c>
      <c r="G5182">
        <v>17</v>
      </c>
      <c r="H5182">
        <v>1087731</v>
      </c>
      <c r="I5182" s="5">
        <f>IFERROR(VLOOKUP(TrendSheetStgData[Population]&amp;TrendSheetStgData[Cost Basis]&amp;TrendSheetStgData[Period]&amp;TrendSheetStgData[Trend],TrendSheetPrdData[#All],9,FALSE),0)</f>
        <v>1060007</v>
      </c>
      <c r="J51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2.6154544262443551</v>
      </c>
      <c r="K5182" s="5">
        <f>VLOOKUP(TrendSheetStgData[Population]&amp;TrendSheetStgData[Trend],Threshold[#All],4,FALSE)</f>
        <v>10</v>
      </c>
      <c r="L5182" s="5">
        <f>VLOOKUP(TrendSheetStgData[Population]&amp;TrendSheetStgData[Trend],Threshold[#All],5,FALSE)</f>
        <v>5</v>
      </c>
      <c r="M51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3" spans="1:13" x14ac:dyDescent="0.25">
      <c r="A5183" t="s">
        <v>119</v>
      </c>
      <c r="B5183" t="s">
        <v>119</v>
      </c>
      <c r="C5183" t="s">
        <v>91</v>
      </c>
      <c r="D5183" s="1" t="s">
        <v>108</v>
      </c>
      <c r="E5183" t="s">
        <v>113</v>
      </c>
      <c r="F5183" t="s">
        <v>28</v>
      </c>
      <c r="G5183">
        <v>17</v>
      </c>
      <c r="H5183">
        <v>1408448</v>
      </c>
      <c r="I5183" s="5">
        <f>IFERROR(VLOOKUP(TrendSheetStgData[Population]&amp;TrendSheetStgData[Cost Basis]&amp;TrendSheetStgData[Period]&amp;TrendSheetStgData[Trend],TrendSheetPrdData[#All],9,FALSE),0)</f>
        <v>1391955</v>
      </c>
      <c r="J51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1.1848802583416849</v>
      </c>
      <c r="K5183" s="5">
        <f>VLOOKUP(TrendSheetStgData[Population]&amp;TrendSheetStgData[Trend],Threshold[#All],4,FALSE)</f>
        <v>10</v>
      </c>
      <c r="L5183" s="5">
        <f>VLOOKUP(TrendSheetStgData[Population]&amp;TrendSheetStgData[Trend],Threshold[#All],5,FALSE)</f>
        <v>5</v>
      </c>
      <c r="M51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4" spans="1:13" x14ac:dyDescent="0.25">
      <c r="A5184" t="s">
        <v>119</v>
      </c>
      <c r="B5184" t="s">
        <v>119</v>
      </c>
      <c r="C5184" t="s">
        <v>91</v>
      </c>
      <c r="D5184" s="1" t="s">
        <v>109</v>
      </c>
      <c r="E5184" t="s">
        <v>113</v>
      </c>
      <c r="F5184" t="s">
        <v>28</v>
      </c>
      <c r="G5184">
        <v>17</v>
      </c>
      <c r="H5184">
        <v>1196823</v>
      </c>
      <c r="I5184" s="5">
        <f>IFERROR(VLOOKUP(TrendSheetStgData[Population]&amp;TrendSheetStgData[Cost Basis]&amp;TrendSheetStgData[Period]&amp;TrendSheetStgData[Trend],TrendSheetPrdData[#All],9,FALSE),0)</f>
        <v>1188279</v>
      </c>
      <c r="J51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0.71902305771624342</v>
      </c>
      <c r="K5184" s="5">
        <f>VLOOKUP(TrendSheetStgData[Population]&amp;TrendSheetStgData[Trend],Threshold[#All],4,FALSE)</f>
        <v>10</v>
      </c>
      <c r="L5184" s="5">
        <f>VLOOKUP(TrendSheetStgData[Population]&amp;TrendSheetStgData[Trend],Threshold[#All],5,FALSE)</f>
        <v>5</v>
      </c>
      <c r="M51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5" spans="1:13" x14ac:dyDescent="0.25">
      <c r="A5185" t="s">
        <v>119</v>
      </c>
      <c r="B5185" t="s">
        <v>119</v>
      </c>
      <c r="C5185" t="s">
        <v>91</v>
      </c>
      <c r="D5185" s="1" t="s">
        <v>110</v>
      </c>
      <c r="E5185" t="s">
        <v>113</v>
      </c>
      <c r="F5185" t="s">
        <v>28</v>
      </c>
      <c r="G5185">
        <v>17</v>
      </c>
      <c r="H5185">
        <v>1230770</v>
      </c>
      <c r="I5185" s="5">
        <f>IFERROR(VLOOKUP(TrendSheetStgData[Population]&amp;TrendSheetStgData[Cost Basis]&amp;TrendSheetStgData[Period]&amp;TrendSheetStgData[Trend],TrendSheetPrdData[#All],9,FALSE),0)</f>
        <v>1187872</v>
      </c>
      <c r="J51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3.6113318606718572</v>
      </c>
      <c r="K5185" s="5">
        <f>VLOOKUP(TrendSheetStgData[Population]&amp;TrendSheetStgData[Trend],Threshold[#All],4,FALSE)</f>
        <v>10</v>
      </c>
      <c r="L5185" s="5">
        <f>VLOOKUP(TrendSheetStgData[Population]&amp;TrendSheetStgData[Trend],Threshold[#All],5,FALSE)</f>
        <v>5</v>
      </c>
      <c r="M51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86" spans="1:13" x14ac:dyDescent="0.25">
      <c r="A5186" t="s">
        <v>119</v>
      </c>
      <c r="B5186" t="s">
        <v>119</v>
      </c>
      <c r="C5186" t="s">
        <v>91</v>
      </c>
      <c r="D5186" s="1" t="s">
        <v>111</v>
      </c>
      <c r="E5186" t="s">
        <v>113</v>
      </c>
      <c r="F5186" t="s">
        <v>28</v>
      </c>
      <c r="G5186">
        <v>17</v>
      </c>
      <c r="H5186">
        <v>1246259</v>
      </c>
      <c r="I5186" s="5">
        <f>IFERROR(VLOOKUP(TrendSheetStgData[Population]&amp;TrendSheetStgData[Cost Basis]&amp;TrendSheetStgData[Period]&amp;TrendSheetStgData[Trend],TrendSheetPrdData[#All],9,FALSE),0)</f>
        <v>1172045</v>
      </c>
      <c r="J51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6.3320094364977457</v>
      </c>
      <c r="K5186" s="5">
        <f>VLOOKUP(TrendSheetStgData[Population]&amp;TrendSheetStgData[Trend],Threshold[#All],4,FALSE)</f>
        <v>10</v>
      </c>
      <c r="L5186" s="5">
        <f>VLOOKUP(TrendSheetStgData[Population]&amp;TrendSheetStgData[Trend],Threshold[#All],5,FALSE)</f>
        <v>5</v>
      </c>
      <c r="M51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187" spans="1:13" x14ac:dyDescent="0.25">
      <c r="A5187" t="s">
        <v>119</v>
      </c>
      <c r="B5187" t="s">
        <v>119</v>
      </c>
      <c r="C5187" t="s">
        <v>91</v>
      </c>
      <c r="D5187" s="1" t="s">
        <v>112</v>
      </c>
      <c r="E5187" t="s">
        <v>113</v>
      </c>
      <c r="F5187" t="s">
        <v>28</v>
      </c>
      <c r="G5187">
        <v>17</v>
      </c>
      <c r="H5187">
        <v>1142789</v>
      </c>
      <c r="I5187" s="5">
        <f>IFERROR(VLOOKUP(TrendSheetStgData[Population]&amp;TrendSheetStgData[Cost Basis]&amp;TrendSheetStgData[Period]&amp;TrendSheetStgData[Trend],TrendSheetPrdData[#All],9,FALSE),0)</f>
        <v>550289</v>
      </c>
      <c r="J51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107.67069667029507</v>
      </c>
      <c r="K5187" s="5">
        <f>VLOOKUP(TrendSheetStgData[Population]&amp;TrendSheetStgData[Trend],Threshold[#All],4,FALSE)</f>
        <v>10</v>
      </c>
      <c r="L5187" s="5">
        <f>VLOOKUP(TrendSheetStgData[Population]&amp;TrendSheetStgData[Trend],Threshold[#All],5,FALSE)</f>
        <v>5</v>
      </c>
      <c r="M51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88" spans="1:13" x14ac:dyDescent="0.25">
      <c r="A5188" t="s">
        <v>119</v>
      </c>
      <c r="B5188" t="s">
        <v>119</v>
      </c>
      <c r="C5188" t="s">
        <v>91</v>
      </c>
      <c r="D5188" s="1" t="s">
        <v>114</v>
      </c>
      <c r="E5188" t="s">
        <v>113</v>
      </c>
      <c r="F5188" t="s">
        <v>28</v>
      </c>
      <c r="G5188">
        <v>17</v>
      </c>
      <c r="H5188">
        <v>749563</v>
      </c>
      <c r="I5188" s="5">
        <f>IFERROR(VLOOKUP(TrendSheetStgData[Population]&amp;TrendSheetStgData[Cost Basis]&amp;TrendSheetStgData[Period]&amp;TrendSheetStgData[Trend],TrendSheetPrdData[#All],9,FALSE),0)</f>
        <v>0</v>
      </c>
      <c r="J51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188" s="5">
        <f>VLOOKUP(TrendSheetStgData[Population]&amp;TrendSheetStgData[Trend],Threshold[#All],4,FALSE)</f>
        <v>10</v>
      </c>
      <c r="L5188" s="5">
        <f>VLOOKUP(TrendSheetStgData[Population]&amp;TrendSheetStgData[Trend],Threshold[#All],5,FALSE)</f>
        <v>5</v>
      </c>
      <c r="M51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189" spans="1:13" x14ac:dyDescent="0.25">
      <c r="A5189" t="s">
        <v>119</v>
      </c>
      <c r="B5189" t="s">
        <v>119</v>
      </c>
      <c r="C5189" t="s">
        <v>91</v>
      </c>
      <c r="D5189" s="1" t="s">
        <v>92</v>
      </c>
      <c r="E5189" t="s">
        <v>93</v>
      </c>
      <c r="F5189" t="s">
        <v>29</v>
      </c>
      <c r="G5189">
        <v>18</v>
      </c>
      <c r="H5189">
        <v>254.62</v>
      </c>
      <c r="I5189" s="5">
        <f>IFERROR(VLOOKUP(TrendSheetStgData[Population]&amp;TrendSheetStgData[Cost Basis]&amp;TrendSheetStgData[Period]&amp;TrendSheetStgData[Trend],TrendSheetPrdData[#All],9,FALSE),0)</f>
        <v>254.38</v>
      </c>
      <c r="J51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9.4347039861627915E-2</v>
      </c>
      <c r="K5189" s="5">
        <f>VLOOKUP(TrendSheetStgData[Population]&amp;TrendSheetStgData[Trend],Threshold[#All],4,FALSE)</f>
        <v>10</v>
      </c>
      <c r="L5189" s="5">
        <f>VLOOKUP(TrendSheetStgData[Population]&amp;TrendSheetStgData[Trend],Threshold[#All],5,FALSE)</f>
        <v>5</v>
      </c>
      <c r="M51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0" spans="1:13" x14ac:dyDescent="0.25">
      <c r="A5190" t="s">
        <v>119</v>
      </c>
      <c r="B5190" t="s">
        <v>119</v>
      </c>
      <c r="C5190" t="s">
        <v>91</v>
      </c>
      <c r="D5190" s="1" t="s">
        <v>94</v>
      </c>
      <c r="E5190" t="s">
        <v>93</v>
      </c>
      <c r="F5190" t="s">
        <v>29</v>
      </c>
      <c r="G5190">
        <v>18</v>
      </c>
      <c r="H5190">
        <v>282.13</v>
      </c>
      <c r="I5190" s="5">
        <f>IFERROR(VLOOKUP(TrendSheetStgData[Population]&amp;TrendSheetStgData[Cost Basis]&amp;TrendSheetStgData[Period]&amp;TrendSheetStgData[Trend],TrendSheetPrdData[#All],9,FALSE),0)</f>
        <v>281.89999999999998</v>
      </c>
      <c r="J51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8.1589216034061093E-2</v>
      </c>
      <c r="K5190" s="5">
        <f>VLOOKUP(TrendSheetStgData[Population]&amp;TrendSheetStgData[Trend],Threshold[#All],4,FALSE)</f>
        <v>10</v>
      </c>
      <c r="L5190" s="5">
        <f>VLOOKUP(TrendSheetStgData[Population]&amp;TrendSheetStgData[Trend],Threshold[#All],5,FALSE)</f>
        <v>5</v>
      </c>
      <c r="M51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1" spans="1:13" x14ac:dyDescent="0.25">
      <c r="A5191" t="s">
        <v>119</v>
      </c>
      <c r="B5191" t="s">
        <v>119</v>
      </c>
      <c r="C5191" t="s">
        <v>91</v>
      </c>
      <c r="D5191" s="1" t="s">
        <v>95</v>
      </c>
      <c r="E5191" t="s">
        <v>93</v>
      </c>
      <c r="F5191" t="s">
        <v>29</v>
      </c>
      <c r="G5191">
        <v>18</v>
      </c>
      <c r="H5191">
        <v>292.58999999999997</v>
      </c>
      <c r="I5191" s="5">
        <f>IFERROR(VLOOKUP(TrendSheetStgData[Population]&amp;TrendSheetStgData[Cost Basis]&amp;TrendSheetStgData[Period]&amp;TrendSheetStgData[Trend],TrendSheetPrdData[#All],9,FALSE),0)</f>
        <v>292.68</v>
      </c>
      <c r="J51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3.0750307503085907E-2</v>
      </c>
      <c r="K5191" s="5">
        <f>VLOOKUP(TrendSheetStgData[Population]&amp;TrendSheetStgData[Trend],Threshold[#All],4,FALSE)</f>
        <v>10</v>
      </c>
      <c r="L5191" s="5">
        <f>VLOOKUP(TrendSheetStgData[Population]&amp;TrendSheetStgData[Trend],Threshold[#All],5,FALSE)</f>
        <v>5</v>
      </c>
      <c r="M51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2" spans="1:13" x14ac:dyDescent="0.25">
      <c r="A5192" t="s">
        <v>119</v>
      </c>
      <c r="B5192" t="s">
        <v>119</v>
      </c>
      <c r="C5192" t="s">
        <v>91</v>
      </c>
      <c r="D5192" s="1" t="s">
        <v>96</v>
      </c>
      <c r="E5192" t="s">
        <v>93</v>
      </c>
      <c r="F5192" t="s">
        <v>29</v>
      </c>
      <c r="G5192">
        <v>18</v>
      </c>
      <c r="H5192">
        <v>303.92</v>
      </c>
      <c r="I5192" s="5">
        <f>IFERROR(VLOOKUP(TrendSheetStgData[Population]&amp;TrendSheetStgData[Cost Basis]&amp;TrendSheetStgData[Period]&amp;TrendSheetStgData[Trend],TrendSheetPrdData[#All],9,FALSE),0)</f>
        <v>304.02</v>
      </c>
      <c r="J51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3.2892572857037658E-2</v>
      </c>
      <c r="K5192" s="5">
        <f>VLOOKUP(TrendSheetStgData[Population]&amp;TrendSheetStgData[Trend],Threshold[#All],4,FALSE)</f>
        <v>10</v>
      </c>
      <c r="L5192" s="5">
        <f>VLOOKUP(TrendSheetStgData[Population]&amp;TrendSheetStgData[Trend],Threshold[#All],5,FALSE)</f>
        <v>5</v>
      </c>
      <c r="M51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3" spans="1:13" x14ac:dyDescent="0.25">
      <c r="A5193" t="s">
        <v>119</v>
      </c>
      <c r="B5193" t="s">
        <v>119</v>
      </c>
      <c r="C5193" t="s">
        <v>91</v>
      </c>
      <c r="D5193" s="1" t="s">
        <v>97</v>
      </c>
      <c r="E5193" t="s">
        <v>93</v>
      </c>
      <c r="F5193" t="s">
        <v>29</v>
      </c>
      <c r="G5193">
        <v>18</v>
      </c>
      <c r="H5193">
        <v>293.73</v>
      </c>
      <c r="I5193" s="5">
        <f>IFERROR(VLOOKUP(TrendSheetStgData[Population]&amp;TrendSheetStgData[Cost Basis]&amp;TrendSheetStgData[Period]&amp;TrendSheetStgData[Trend],TrendSheetPrdData[#All],9,FALSE),0)</f>
        <v>293.81</v>
      </c>
      <c r="J51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2.7228480991111293E-2</v>
      </c>
      <c r="K5193" s="5">
        <f>VLOOKUP(TrendSheetStgData[Population]&amp;TrendSheetStgData[Trend],Threshold[#All],4,FALSE)</f>
        <v>10</v>
      </c>
      <c r="L5193" s="5">
        <f>VLOOKUP(TrendSheetStgData[Population]&amp;TrendSheetStgData[Trend],Threshold[#All],5,FALSE)</f>
        <v>5</v>
      </c>
      <c r="M51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4" spans="1:13" x14ac:dyDescent="0.25">
      <c r="A5194" t="s">
        <v>119</v>
      </c>
      <c r="B5194" t="s">
        <v>119</v>
      </c>
      <c r="C5194" t="s">
        <v>91</v>
      </c>
      <c r="D5194" s="1" t="s">
        <v>98</v>
      </c>
      <c r="E5194" t="s">
        <v>93</v>
      </c>
      <c r="F5194" t="s">
        <v>29</v>
      </c>
      <c r="G5194">
        <v>18</v>
      </c>
      <c r="H5194">
        <v>295.93</v>
      </c>
      <c r="I5194" s="5">
        <f>IFERROR(VLOOKUP(TrendSheetStgData[Population]&amp;TrendSheetStgData[Cost Basis]&amp;TrendSheetStgData[Period]&amp;TrendSheetStgData[Trend],TrendSheetPrdData[#All],9,FALSE),0)</f>
        <v>296.01</v>
      </c>
      <c r="J51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2.7026113982630346E-2</v>
      </c>
      <c r="K5194" s="5">
        <f>VLOOKUP(TrendSheetStgData[Population]&amp;TrendSheetStgData[Trend],Threshold[#All],4,FALSE)</f>
        <v>10</v>
      </c>
      <c r="L5194" s="5">
        <f>VLOOKUP(TrendSheetStgData[Population]&amp;TrendSheetStgData[Trend],Threshold[#All],5,FALSE)</f>
        <v>5</v>
      </c>
      <c r="M51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5" spans="1:13" x14ac:dyDescent="0.25">
      <c r="A5195" t="s">
        <v>119</v>
      </c>
      <c r="B5195" t="s">
        <v>119</v>
      </c>
      <c r="C5195" t="s">
        <v>91</v>
      </c>
      <c r="D5195" s="1" t="s">
        <v>99</v>
      </c>
      <c r="E5195" t="s">
        <v>93</v>
      </c>
      <c r="F5195" t="s">
        <v>29</v>
      </c>
      <c r="G5195">
        <v>18</v>
      </c>
      <c r="H5195">
        <v>300.08</v>
      </c>
      <c r="I5195" s="5">
        <f>IFERROR(VLOOKUP(TrendSheetStgData[Population]&amp;TrendSheetStgData[Cost Basis]&amp;TrendSheetStgData[Period]&amp;TrendSheetStgData[Trend],TrendSheetPrdData[#All],9,FALSE),0)</f>
        <v>300.17</v>
      </c>
      <c r="J51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2.9983009627888142E-2</v>
      </c>
      <c r="K5195" s="5">
        <f>VLOOKUP(TrendSheetStgData[Population]&amp;TrendSheetStgData[Trend],Threshold[#All],4,FALSE)</f>
        <v>10</v>
      </c>
      <c r="L5195" s="5">
        <f>VLOOKUP(TrendSheetStgData[Population]&amp;TrendSheetStgData[Trend],Threshold[#All],5,FALSE)</f>
        <v>5</v>
      </c>
      <c r="M51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6" spans="1:13" x14ac:dyDescent="0.25">
      <c r="A5196" t="s">
        <v>119</v>
      </c>
      <c r="B5196" t="s">
        <v>119</v>
      </c>
      <c r="C5196" t="s">
        <v>91</v>
      </c>
      <c r="D5196" s="1" t="s">
        <v>100</v>
      </c>
      <c r="E5196" t="s">
        <v>93</v>
      </c>
      <c r="F5196" t="s">
        <v>29</v>
      </c>
      <c r="G5196">
        <v>18</v>
      </c>
      <c r="H5196">
        <v>307.27</v>
      </c>
      <c r="I5196" s="5">
        <f>IFERROR(VLOOKUP(TrendSheetStgData[Population]&amp;TrendSheetStgData[Cost Basis]&amp;TrendSheetStgData[Period]&amp;TrendSheetStgData[Trend],TrendSheetPrdData[#All],9,FALSE),0)</f>
        <v>307.35000000000002</v>
      </c>
      <c r="J51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2.6028957214914893E-2</v>
      </c>
      <c r="K5196" s="5">
        <f>VLOOKUP(TrendSheetStgData[Population]&amp;TrendSheetStgData[Trend],Threshold[#All],4,FALSE)</f>
        <v>10</v>
      </c>
      <c r="L5196" s="5">
        <f>VLOOKUP(TrendSheetStgData[Population]&amp;TrendSheetStgData[Trend],Threshold[#All],5,FALSE)</f>
        <v>5</v>
      </c>
      <c r="M51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7" spans="1:13" x14ac:dyDescent="0.25">
      <c r="A5197" t="s">
        <v>119</v>
      </c>
      <c r="B5197" t="s">
        <v>119</v>
      </c>
      <c r="C5197" t="s">
        <v>91</v>
      </c>
      <c r="D5197" s="1" t="s">
        <v>101</v>
      </c>
      <c r="E5197" t="s">
        <v>93</v>
      </c>
      <c r="F5197" t="s">
        <v>29</v>
      </c>
      <c r="G5197">
        <v>18</v>
      </c>
      <c r="H5197">
        <v>313.33999999999997</v>
      </c>
      <c r="I5197" s="5">
        <f>IFERROR(VLOOKUP(TrendSheetStgData[Population]&amp;TrendSheetStgData[Cost Basis]&amp;TrendSheetStgData[Period]&amp;TrendSheetStgData[Trend],TrendSheetPrdData[#All],9,FALSE),0)</f>
        <v>313.42</v>
      </c>
      <c r="J51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2.5524854827401227E-2</v>
      </c>
      <c r="K5197" s="5">
        <f>VLOOKUP(TrendSheetStgData[Population]&amp;TrendSheetStgData[Trend],Threshold[#All],4,FALSE)</f>
        <v>10</v>
      </c>
      <c r="L5197" s="5">
        <f>VLOOKUP(TrendSheetStgData[Population]&amp;TrendSheetStgData[Trend],Threshold[#All],5,FALSE)</f>
        <v>5</v>
      </c>
      <c r="M51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8" spans="1:13" x14ac:dyDescent="0.25">
      <c r="A5198" t="s">
        <v>119</v>
      </c>
      <c r="B5198" t="s">
        <v>119</v>
      </c>
      <c r="C5198" t="s">
        <v>91</v>
      </c>
      <c r="D5198" s="1" t="s">
        <v>102</v>
      </c>
      <c r="E5198" t="s">
        <v>93</v>
      </c>
      <c r="F5198" t="s">
        <v>29</v>
      </c>
      <c r="G5198">
        <v>18</v>
      </c>
      <c r="H5198">
        <v>327.26</v>
      </c>
      <c r="I5198" s="5">
        <f>IFERROR(VLOOKUP(TrendSheetStgData[Population]&amp;TrendSheetStgData[Cost Basis]&amp;TrendSheetStgData[Period]&amp;TrendSheetStgData[Trend],TrendSheetPrdData[#All],9,FALSE),0)</f>
        <v>327.35000000000002</v>
      </c>
      <c r="J51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2.7493508477174834E-2</v>
      </c>
      <c r="K5198" s="5">
        <f>VLOOKUP(TrendSheetStgData[Population]&amp;TrendSheetStgData[Trend],Threshold[#All],4,FALSE)</f>
        <v>10</v>
      </c>
      <c r="L5198" s="5">
        <f>VLOOKUP(TrendSheetStgData[Population]&amp;TrendSheetStgData[Trend],Threshold[#All],5,FALSE)</f>
        <v>5</v>
      </c>
      <c r="M51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199" spans="1:13" x14ac:dyDescent="0.25">
      <c r="A5199" t="s">
        <v>119</v>
      </c>
      <c r="B5199" t="s">
        <v>119</v>
      </c>
      <c r="C5199" t="s">
        <v>91</v>
      </c>
      <c r="D5199" s="1" t="s">
        <v>103</v>
      </c>
      <c r="E5199" t="s">
        <v>93</v>
      </c>
      <c r="F5199" t="s">
        <v>29</v>
      </c>
      <c r="G5199">
        <v>18</v>
      </c>
      <c r="H5199">
        <v>331.85</v>
      </c>
      <c r="I5199" s="5">
        <f>IFERROR(VLOOKUP(TrendSheetStgData[Population]&amp;TrendSheetStgData[Cost Basis]&amp;TrendSheetStgData[Period]&amp;TrendSheetStgData[Trend],TrendSheetPrdData[#All],9,FALSE),0)</f>
        <v>331.85</v>
      </c>
      <c r="J51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199" s="5">
        <f>VLOOKUP(TrendSheetStgData[Population]&amp;TrendSheetStgData[Trend],Threshold[#All],4,FALSE)</f>
        <v>10</v>
      </c>
      <c r="L5199" s="5">
        <f>VLOOKUP(TrendSheetStgData[Population]&amp;TrendSheetStgData[Trend],Threshold[#All],5,FALSE)</f>
        <v>5</v>
      </c>
      <c r="M51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00" spans="1:13" x14ac:dyDescent="0.25">
      <c r="A5200" t="s">
        <v>119</v>
      </c>
      <c r="B5200" t="s">
        <v>119</v>
      </c>
      <c r="C5200" t="s">
        <v>91</v>
      </c>
      <c r="D5200" s="1" t="s">
        <v>104</v>
      </c>
      <c r="E5200" t="s">
        <v>93</v>
      </c>
      <c r="F5200" t="s">
        <v>29</v>
      </c>
      <c r="G5200">
        <v>18</v>
      </c>
      <c r="H5200">
        <v>333.06</v>
      </c>
      <c r="I5200" s="5">
        <f>IFERROR(VLOOKUP(TrendSheetStgData[Population]&amp;TrendSheetStgData[Cost Basis]&amp;TrendSheetStgData[Period]&amp;TrendSheetStgData[Trend],TrendSheetPrdData[#All],9,FALSE),0)</f>
        <v>333.06</v>
      </c>
      <c r="J52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00" s="5">
        <f>VLOOKUP(TrendSheetStgData[Population]&amp;TrendSheetStgData[Trend],Threshold[#All],4,FALSE)</f>
        <v>10</v>
      </c>
      <c r="L5200" s="5">
        <f>VLOOKUP(TrendSheetStgData[Population]&amp;TrendSheetStgData[Trend],Threshold[#All],5,FALSE)</f>
        <v>5</v>
      </c>
      <c r="M52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01" spans="1:13" x14ac:dyDescent="0.25">
      <c r="A5201" t="s">
        <v>119</v>
      </c>
      <c r="B5201" t="s">
        <v>119</v>
      </c>
      <c r="C5201" t="s">
        <v>91</v>
      </c>
      <c r="D5201" s="1" t="s">
        <v>105</v>
      </c>
      <c r="E5201" t="s">
        <v>113</v>
      </c>
      <c r="F5201" t="s">
        <v>29</v>
      </c>
      <c r="G5201">
        <v>18</v>
      </c>
      <c r="H5201">
        <v>332.17</v>
      </c>
      <c r="I5201" s="5">
        <f>IFERROR(VLOOKUP(TrendSheetStgData[Population]&amp;TrendSheetStgData[Cost Basis]&amp;TrendSheetStgData[Period]&amp;TrendSheetStgData[Trend],TrendSheetPrdData[#All],9,FALSE),0)</f>
        <v>332.17</v>
      </c>
      <c r="J52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01" s="5">
        <f>VLOOKUP(TrendSheetStgData[Population]&amp;TrendSheetStgData[Trend],Threshold[#All],4,FALSE)</f>
        <v>10</v>
      </c>
      <c r="L5201" s="5">
        <f>VLOOKUP(TrendSheetStgData[Population]&amp;TrendSheetStgData[Trend],Threshold[#All],5,FALSE)</f>
        <v>5</v>
      </c>
      <c r="M52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02" spans="1:13" x14ac:dyDescent="0.25">
      <c r="A5202" t="s">
        <v>119</v>
      </c>
      <c r="B5202" t="s">
        <v>119</v>
      </c>
      <c r="C5202" t="s">
        <v>91</v>
      </c>
      <c r="D5202" s="1" t="s">
        <v>106</v>
      </c>
      <c r="E5202" t="s">
        <v>113</v>
      </c>
      <c r="F5202" t="s">
        <v>29</v>
      </c>
      <c r="G5202">
        <v>18</v>
      </c>
      <c r="H5202">
        <v>326.58999999999997</v>
      </c>
      <c r="I5202" s="5">
        <f>IFERROR(VLOOKUP(TrendSheetStgData[Population]&amp;TrendSheetStgData[Cost Basis]&amp;TrendSheetStgData[Period]&amp;TrendSheetStgData[Trend],TrendSheetPrdData[#All],9,FALSE),0)</f>
        <v>326.58999999999997</v>
      </c>
      <c r="J52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02" s="5">
        <f>VLOOKUP(TrendSheetStgData[Population]&amp;TrendSheetStgData[Trend],Threshold[#All],4,FALSE)</f>
        <v>10</v>
      </c>
      <c r="L5202" s="5">
        <f>VLOOKUP(TrendSheetStgData[Population]&amp;TrendSheetStgData[Trend],Threshold[#All],5,FALSE)</f>
        <v>5</v>
      </c>
      <c r="M52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03" spans="1:13" x14ac:dyDescent="0.25">
      <c r="A5203" t="s">
        <v>119</v>
      </c>
      <c r="B5203" t="s">
        <v>119</v>
      </c>
      <c r="C5203" t="s">
        <v>91</v>
      </c>
      <c r="D5203" s="1" t="s">
        <v>107</v>
      </c>
      <c r="E5203" t="s">
        <v>113</v>
      </c>
      <c r="F5203" t="s">
        <v>29</v>
      </c>
      <c r="G5203">
        <v>18</v>
      </c>
      <c r="H5203">
        <v>325.5</v>
      </c>
      <c r="I5203" s="5">
        <f>IFERROR(VLOOKUP(TrendSheetStgData[Population]&amp;TrendSheetStgData[Cost Basis]&amp;TrendSheetStgData[Period]&amp;TrendSheetStgData[Trend],TrendSheetPrdData[#All],9,FALSE),0)</f>
        <v>325.23</v>
      </c>
      <c r="J52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8.301817175536752E-2</v>
      </c>
      <c r="K5203" s="5">
        <f>VLOOKUP(TrendSheetStgData[Population]&amp;TrendSheetStgData[Trend],Threshold[#All],4,FALSE)</f>
        <v>10</v>
      </c>
      <c r="L5203" s="5">
        <f>VLOOKUP(TrendSheetStgData[Population]&amp;TrendSheetStgData[Trend],Threshold[#All],5,FALSE)</f>
        <v>5</v>
      </c>
      <c r="M52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04" spans="1:13" x14ac:dyDescent="0.25">
      <c r="A5204" t="s">
        <v>119</v>
      </c>
      <c r="B5204" t="s">
        <v>119</v>
      </c>
      <c r="C5204" t="s">
        <v>91</v>
      </c>
      <c r="D5204" s="1" t="s">
        <v>108</v>
      </c>
      <c r="E5204" t="s">
        <v>113</v>
      </c>
      <c r="F5204" t="s">
        <v>29</v>
      </c>
      <c r="G5204">
        <v>18</v>
      </c>
      <c r="H5204">
        <v>325.88</v>
      </c>
      <c r="I5204" s="5">
        <f>IFERROR(VLOOKUP(TrendSheetStgData[Population]&amp;TrendSheetStgData[Cost Basis]&amp;TrendSheetStgData[Period]&amp;TrendSheetStgData[Trend],TrendSheetPrdData[#All],9,FALSE),0)</f>
        <v>325.62</v>
      </c>
      <c r="J52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7.9847675204222993E-2</v>
      </c>
      <c r="K5204" s="5">
        <f>VLOOKUP(TrendSheetStgData[Population]&amp;TrendSheetStgData[Trend],Threshold[#All],4,FALSE)</f>
        <v>10</v>
      </c>
      <c r="L5204" s="5">
        <f>VLOOKUP(TrendSheetStgData[Population]&amp;TrendSheetStgData[Trend],Threshold[#All],5,FALSE)</f>
        <v>5</v>
      </c>
      <c r="M52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05" spans="1:13" x14ac:dyDescent="0.25">
      <c r="A5205" t="s">
        <v>119</v>
      </c>
      <c r="B5205" t="s">
        <v>119</v>
      </c>
      <c r="C5205" t="s">
        <v>91</v>
      </c>
      <c r="D5205" s="1" t="s">
        <v>109</v>
      </c>
      <c r="E5205" t="s">
        <v>113</v>
      </c>
      <c r="F5205" t="s">
        <v>29</v>
      </c>
      <c r="G5205">
        <v>18</v>
      </c>
      <c r="H5205">
        <v>288.20999999999998</v>
      </c>
      <c r="I5205" s="5">
        <f>IFERROR(VLOOKUP(TrendSheetStgData[Population]&amp;TrendSheetStgData[Cost Basis]&amp;TrendSheetStgData[Period]&amp;TrendSheetStgData[Trend],TrendSheetPrdData[#All],9,FALSE),0)</f>
        <v>288.18</v>
      </c>
      <c r="J52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1.0410160316459405E-2</v>
      </c>
      <c r="K5205" s="5">
        <f>VLOOKUP(TrendSheetStgData[Population]&amp;TrendSheetStgData[Trend],Threshold[#All],4,FALSE)</f>
        <v>10</v>
      </c>
      <c r="L5205" s="5">
        <f>VLOOKUP(TrendSheetStgData[Population]&amp;TrendSheetStgData[Trend],Threshold[#All],5,FALSE)</f>
        <v>5</v>
      </c>
      <c r="M52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06" spans="1:13" x14ac:dyDescent="0.25">
      <c r="A5206" t="s">
        <v>119</v>
      </c>
      <c r="B5206" t="s">
        <v>119</v>
      </c>
      <c r="C5206" t="s">
        <v>91</v>
      </c>
      <c r="D5206" s="1" t="s">
        <v>110</v>
      </c>
      <c r="E5206" t="s">
        <v>113</v>
      </c>
      <c r="F5206" t="s">
        <v>29</v>
      </c>
      <c r="G5206">
        <v>18</v>
      </c>
      <c r="H5206">
        <v>296.93</v>
      </c>
      <c r="I5206" s="5">
        <f>IFERROR(VLOOKUP(TrendSheetStgData[Population]&amp;TrendSheetStgData[Cost Basis]&amp;TrendSheetStgData[Period]&amp;TrendSheetStgData[Trend],TrendSheetPrdData[#All],9,FALSE),0)</f>
        <v>296.72000000000003</v>
      </c>
      <c r="J52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7.0773793475323379E-2</v>
      </c>
      <c r="K5206" s="5">
        <f>VLOOKUP(TrendSheetStgData[Population]&amp;TrendSheetStgData[Trend],Threshold[#All],4,FALSE)</f>
        <v>10</v>
      </c>
      <c r="L5206" s="5">
        <f>VLOOKUP(TrendSheetStgData[Population]&amp;TrendSheetStgData[Trend],Threshold[#All],5,FALSE)</f>
        <v>5</v>
      </c>
      <c r="M52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07" spans="1:13" x14ac:dyDescent="0.25">
      <c r="A5207" t="s">
        <v>119</v>
      </c>
      <c r="B5207" t="s">
        <v>119</v>
      </c>
      <c r="C5207" t="s">
        <v>91</v>
      </c>
      <c r="D5207" s="1" t="s">
        <v>111</v>
      </c>
      <c r="E5207" t="s">
        <v>113</v>
      </c>
      <c r="F5207" t="s">
        <v>29</v>
      </c>
      <c r="G5207">
        <v>18</v>
      </c>
      <c r="H5207">
        <v>305.47000000000003</v>
      </c>
      <c r="I5207" s="5">
        <f>IFERROR(VLOOKUP(TrendSheetStgData[Population]&amp;TrendSheetStgData[Cost Basis]&amp;TrendSheetStgData[Period]&amp;TrendSheetStgData[Trend],TrendSheetPrdData[#All],9,FALSE),0)</f>
        <v>304.89</v>
      </c>
      <c r="J52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0.19023254288433239</v>
      </c>
      <c r="K5207" s="5">
        <f>VLOOKUP(TrendSheetStgData[Population]&amp;TrendSheetStgData[Trend],Threshold[#All],4,FALSE)</f>
        <v>10</v>
      </c>
      <c r="L5207" s="5">
        <f>VLOOKUP(TrendSheetStgData[Population]&amp;TrendSheetStgData[Trend],Threshold[#All],5,FALSE)</f>
        <v>5</v>
      </c>
      <c r="M52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08" spans="1:13" x14ac:dyDescent="0.25">
      <c r="A5208" t="s">
        <v>119</v>
      </c>
      <c r="B5208" t="s">
        <v>119</v>
      </c>
      <c r="C5208" t="s">
        <v>91</v>
      </c>
      <c r="D5208" s="1" t="s">
        <v>112</v>
      </c>
      <c r="E5208" t="s">
        <v>113</v>
      </c>
      <c r="F5208" t="s">
        <v>29</v>
      </c>
      <c r="G5208">
        <v>18</v>
      </c>
      <c r="H5208">
        <v>306.29000000000002</v>
      </c>
      <c r="I5208" s="5">
        <f>IFERROR(VLOOKUP(TrendSheetStgData[Population]&amp;TrendSheetStgData[Cost Basis]&amp;TrendSheetStgData[Period]&amp;TrendSheetStgData[Trend],TrendSheetPrdData[#All],9,FALSE),0)</f>
        <v>297.70999999999998</v>
      </c>
      <c r="J52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2.8819992610258445</v>
      </c>
      <c r="K5208" s="5">
        <f>VLOOKUP(TrendSheetStgData[Population]&amp;TrendSheetStgData[Trend],Threshold[#All],4,FALSE)</f>
        <v>10</v>
      </c>
      <c r="L5208" s="5">
        <f>VLOOKUP(TrendSheetStgData[Population]&amp;TrendSheetStgData[Trend],Threshold[#All],5,FALSE)</f>
        <v>5</v>
      </c>
      <c r="M52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09" spans="1:13" x14ac:dyDescent="0.25">
      <c r="A5209" t="s">
        <v>119</v>
      </c>
      <c r="B5209" t="s">
        <v>119</v>
      </c>
      <c r="C5209" t="s">
        <v>91</v>
      </c>
      <c r="D5209" s="1" t="s">
        <v>114</v>
      </c>
      <c r="E5209" t="s">
        <v>113</v>
      </c>
      <c r="F5209" t="s">
        <v>29</v>
      </c>
      <c r="G5209">
        <v>18</v>
      </c>
      <c r="H5209">
        <v>306.14</v>
      </c>
      <c r="I5209" s="5">
        <f>IFERROR(VLOOKUP(TrendSheetStgData[Population]&amp;TrendSheetStgData[Cost Basis]&amp;TrendSheetStgData[Period]&amp;TrendSheetStgData[Trend],TrendSheetPrdData[#All],9,FALSE),0)</f>
        <v>0</v>
      </c>
      <c r="J52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209" s="5">
        <f>VLOOKUP(TrendSheetStgData[Population]&amp;TrendSheetStgData[Trend],Threshold[#All],4,FALSE)</f>
        <v>10</v>
      </c>
      <c r="L5209" s="5">
        <f>VLOOKUP(TrendSheetStgData[Population]&amp;TrendSheetStgData[Trend],Threshold[#All],5,FALSE)</f>
        <v>5</v>
      </c>
      <c r="M52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10" spans="1:13" x14ac:dyDescent="0.25">
      <c r="A5210" t="s">
        <v>119</v>
      </c>
      <c r="B5210" t="s">
        <v>119</v>
      </c>
      <c r="C5210" t="s">
        <v>91</v>
      </c>
      <c r="D5210" s="1" t="s">
        <v>92</v>
      </c>
      <c r="E5210" t="s">
        <v>93</v>
      </c>
      <c r="F5210" t="s">
        <v>30</v>
      </c>
      <c r="G5210">
        <v>19</v>
      </c>
      <c r="H5210">
        <v>185</v>
      </c>
      <c r="I5210" s="5">
        <f>IFERROR(VLOOKUP(TrendSheetStgData[Population]&amp;TrendSheetStgData[Cost Basis]&amp;TrendSheetStgData[Period]&amp;TrendSheetStgData[Trend],TrendSheetPrdData[#All],9,FALSE),0)</f>
        <v>185</v>
      </c>
      <c r="J52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0" s="5">
        <f>VLOOKUP(TrendSheetStgData[Population]&amp;TrendSheetStgData[Trend],Threshold[#All],4,FALSE)</f>
        <v>10</v>
      </c>
      <c r="L5210" s="5">
        <f>VLOOKUP(TrendSheetStgData[Population]&amp;TrendSheetStgData[Trend],Threshold[#All],5,FALSE)</f>
        <v>5</v>
      </c>
      <c r="M52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1" spans="1:13" x14ac:dyDescent="0.25">
      <c r="A5211" t="s">
        <v>119</v>
      </c>
      <c r="B5211" t="s">
        <v>119</v>
      </c>
      <c r="C5211" t="s">
        <v>91</v>
      </c>
      <c r="D5211" s="1" t="s">
        <v>94</v>
      </c>
      <c r="E5211" t="s">
        <v>93</v>
      </c>
      <c r="F5211" t="s">
        <v>30</v>
      </c>
      <c r="G5211">
        <v>19</v>
      </c>
      <c r="H5211">
        <v>292</v>
      </c>
      <c r="I5211" s="5">
        <f>IFERROR(VLOOKUP(TrendSheetStgData[Population]&amp;TrendSheetStgData[Cost Basis]&amp;TrendSheetStgData[Period]&amp;TrendSheetStgData[Trend],TrendSheetPrdData[#All],9,FALSE),0)</f>
        <v>292</v>
      </c>
      <c r="J52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1" s="5">
        <f>VLOOKUP(TrendSheetStgData[Population]&amp;TrendSheetStgData[Trend],Threshold[#All],4,FALSE)</f>
        <v>10</v>
      </c>
      <c r="L5211" s="5">
        <f>VLOOKUP(TrendSheetStgData[Population]&amp;TrendSheetStgData[Trend],Threshold[#All],5,FALSE)</f>
        <v>5</v>
      </c>
      <c r="M52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2" spans="1:13" x14ac:dyDescent="0.25">
      <c r="A5212" t="s">
        <v>119</v>
      </c>
      <c r="B5212" t="s">
        <v>119</v>
      </c>
      <c r="C5212" t="s">
        <v>91</v>
      </c>
      <c r="D5212" s="1" t="s">
        <v>95</v>
      </c>
      <c r="E5212" t="s">
        <v>93</v>
      </c>
      <c r="F5212" t="s">
        <v>30</v>
      </c>
      <c r="G5212">
        <v>19</v>
      </c>
      <c r="H5212">
        <v>225</v>
      </c>
      <c r="I5212" s="5">
        <f>IFERROR(VLOOKUP(TrendSheetStgData[Population]&amp;TrendSheetStgData[Cost Basis]&amp;TrendSheetStgData[Period]&amp;TrendSheetStgData[Trend],TrendSheetPrdData[#All],9,FALSE),0)</f>
        <v>225</v>
      </c>
      <c r="J52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2" s="5">
        <f>VLOOKUP(TrendSheetStgData[Population]&amp;TrendSheetStgData[Trend],Threshold[#All],4,FALSE)</f>
        <v>10</v>
      </c>
      <c r="L5212" s="5">
        <f>VLOOKUP(TrendSheetStgData[Population]&amp;TrendSheetStgData[Trend],Threshold[#All],5,FALSE)</f>
        <v>5</v>
      </c>
      <c r="M52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3" spans="1:13" x14ac:dyDescent="0.25">
      <c r="A5213" t="s">
        <v>119</v>
      </c>
      <c r="B5213" t="s">
        <v>119</v>
      </c>
      <c r="C5213" t="s">
        <v>91</v>
      </c>
      <c r="D5213" s="1" t="s">
        <v>96</v>
      </c>
      <c r="E5213" t="s">
        <v>93</v>
      </c>
      <c r="F5213" t="s">
        <v>30</v>
      </c>
      <c r="G5213">
        <v>19</v>
      </c>
      <c r="H5213">
        <v>249</v>
      </c>
      <c r="I5213" s="5">
        <f>IFERROR(VLOOKUP(TrendSheetStgData[Population]&amp;TrendSheetStgData[Cost Basis]&amp;TrendSheetStgData[Period]&amp;TrendSheetStgData[Trend],TrendSheetPrdData[#All],9,FALSE),0)</f>
        <v>249</v>
      </c>
      <c r="J52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3" s="5">
        <f>VLOOKUP(TrendSheetStgData[Population]&amp;TrendSheetStgData[Trend],Threshold[#All],4,FALSE)</f>
        <v>10</v>
      </c>
      <c r="L5213" s="5">
        <f>VLOOKUP(TrendSheetStgData[Population]&amp;TrendSheetStgData[Trend],Threshold[#All],5,FALSE)</f>
        <v>5</v>
      </c>
      <c r="M52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4" spans="1:13" x14ac:dyDescent="0.25">
      <c r="A5214" t="s">
        <v>119</v>
      </c>
      <c r="B5214" t="s">
        <v>119</v>
      </c>
      <c r="C5214" t="s">
        <v>91</v>
      </c>
      <c r="D5214" s="1" t="s">
        <v>97</v>
      </c>
      <c r="E5214" t="s">
        <v>93</v>
      </c>
      <c r="F5214" t="s">
        <v>30</v>
      </c>
      <c r="G5214">
        <v>19</v>
      </c>
      <c r="H5214">
        <v>481</v>
      </c>
      <c r="I5214" s="5">
        <f>IFERROR(VLOOKUP(TrendSheetStgData[Population]&amp;TrendSheetStgData[Cost Basis]&amp;TrendSheetStgData[Period]&amp;TrendSheetStgData[Trend],TrendSheetPrdData[#All],9,FALSE),0)</f>
        <v>481</v>
      </c>
      <c r="J52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4" s="5">
        <f>VLOOKUP(TrendSheetStgData[Population]&amp;TrendSheetStgData[Trend],Threshold[#All],4,FALSE)</f>
        <v>10</v>
      </c>
      <c r="L5214" s="5">
        <f>VLOOKUP(TrendSheetStgData[Population]&amp;TrendSheetStgData[Trend],Threshold[#All],5,FALSE)</f>
        <v>5</v>
      </c>
      <c r="M52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5" spans="1:13" x14ac:dyDescent="0.25">
      <c r="A5215" t="s">
        <v>119</v>
      </c>
      <c r="B5215" t="s">
        <v>119</v>
      </c>
      <c r="C5215" t="s">
        <v>91</v>
      </c>
      <c r="D5215" s="1" t="s">
        <v>98</v>
      </c>
      <c r="E5215" t="s">
        <v>93</v>
      </c>
      <c r="F5215" t="s">
        <v>30</v>
      </c>
      <c r="G5215">
        <v>19</v>
      </c>
      <c r="H5215">
        <v>321</v>
      </c>
      <c r="I5215" s="5">
        <f>IFERROR(VLOOKUP(TrendSheetStgData[Population]&amp;TrendSheetStgData[Cost Basis]&amp;TrendSheetStgData[Period]&amp;TrendSheetStgData[Trend],TrendSheetPrdData[#All],9,FALSE),0)</f>
        <v>321</v>
      </c>
      <c r="J52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5" s="5">
        <f>VLOOKUP(TrendSheetStgData[Population]&amp;TrendSheetStgData[Trend],Threshold[#All],4,FALSE)</f>
        <v>10</v>
      </c>
      <c r="L5215" s="5">
        <f>VLOOKUP(TrendSheetStgData[Population]&amp;TrendSheetStgData[Trend],Threshold[#All],5,FALSE)</f>
        <v>5</v>
      </c>
      <c r="M52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6" spans="1:13" x14ac:dyDescent="0.25">
      <c r="A5216" t="s">
        <v>119</v>
      </c>
      <c r="B5216" t="s">
        <v>119</v>
      </c>
      <c r="C5216" t="s">
        <v>91</v>
      </c>
      <c r="D5216" s="1" t="s">
        <v>99</v>
      </c>
      <c r="E5216" t="s">
        <v>93</v>
      </c>
      <c r="F5216" t="s">
        <v>30</v>
      </c>
      <c r="G5216">
        <v>19</v>
      </c>
      <c r="H5216">
        <v>286</v>
      </c>
      <c r="I5216" s="5">
        <f>IFERROR(VLOOKUP(TrendSheetStgData[Population]&amp;TrendSheetStgData[Cost Basis]&amp;TrendSheetStgData[Period]&amp;TrendSheetStgData[Trend],TrendSheetPrdData[#All],9,FALSE),0)</f>
        <v>286</v>
      </c>
      <c r="J52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6" s="5">
        <f>VLOOKUP(TrendSheetStgData[Population]&amp;TrendSheetStgData[Trend],Threshold[#All],4,FALSE)</f>
        <v>10</v>
      </c>
      <c r="L5216" s="5">
        <f>VLOOKUP(TrendSheetStgData[Population]&amp;TrendSheetStgData[Trend],Threshold[#All],5,FALSE)</f>
        <v>5</v>
      </c>
      <c r="M52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7" spans="1:13" x14ac:dyDescent="0.25">
      <c r="A5217" t="s">
        <v>119</v>
      </c>
      <c r="B5217" t="s">
        <v>119</v>
      </c>
      <c r="C5217" t="s">
        <v>91</v>
      </c>
      <c r="D5217" s="1" t="s">
        <v>100</v>
      </c>
      <c r="E5217" t="s">
        <v>93</v>
      </c>
      <c r="F5217" t="s">
        <v>30</v>
      </c>
      <c r="G5217">
        <v>19</v>
      </c>
      <c r="H5217">
        <v>152</v>
      </c>
      <c r="I5217" s="5">
        <f>IFERROR(VLOOKUP(TrendSheetStgData[Population]&amp;TrendSheetStgData[Cost Basis]&amp;TrendSheetStgData[Period]&amp;TrendSheetStgData[Trend],TrendSheetPrdData[#All],9,FALSE),0)</f>
        <v>152</v>
      </c>
      <c r="J52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7" s="5">
        <f>VLOOKUP(TrendSheetStgData[Population]&amp;TrendSheetStgData[Trend],Threshold[#All],4,FALSE)</f>
        <v>10</v>
      </c>
      <c r="L5217" s="5">
        <f>VLOOKUP(TrendSheetStgData[Population]&amp;TrendSheetStgData[Trend],Threshold[#All],5,FALSE)</f>
        <v>5</v>
      </c>
      <c r="M52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8" spans="1:13" x14ac:dyDescent="0.25">
      <c r="A5218" t="s">
        <v>119</v>
      </c>
      <c r="B5218" t="s">
        <v>119</v>
      </c>
      <c r="C5218" t="s">
        <v>91</v>
      </c>
      <c r="D5218" s="1" t="s">
        <v>101</v>
      </c>
      <c r="E5218" t="s">
        <v>93</v>
      </c>
      <c r="F5218" t="s">
        <v>30</v>
      </c>
      <c r="G5218">
        <v>19</v>
      </c>
      <c r="H5218">
        <v>223</v>
      </c>
      <c r="I5218" s="5">
        <f>IFERROR(VLOOKUP(TrendSheetStgData[Population]&amp;TrendSheetStgData[Cost Basis]&amp;TrendSheetStgData[Period]&amp;TrendSheetStgData[Trend],TrendSheetPrdData[#All],9,FALSE),0)</f>
        <v>223</v>
      </c>
      <c r="J52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18" s="5">
        <f>VLOOKUP(TrendSheetStgData[Population]&amp;TrendSheetStgData[Trend],Threshold[#All],4,FALSE)</f>
        <v>10</v>
      </c>
      <c r="L5218" s="5">
        <f>VLOOKUP(TrendSheetStgData[Population]&amp;TrendSheetStgData[Trend],Threshold[#All],5,FALSE)</f>
        <v>5</v>
      </c>
      <c r="M52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19" spans="1:13" x14ac:dyDescent="0.25">
      <c r="A5219" t="s">
        <v>119</v>
      </c>
      <c r="B5219" t="s">
        <v>119</v>
      </c>
      <c r="C5219" t="s">
        <v>91</v>
      </c>
      <c r="D5219" s="1" t="s">
        <v>102</v>
      </c>
      <c r="E5219" t="s">
        <v>93</v>
      </c>
      <c r="F5219" t="s">
        <v>30</v>
      </c>
      <c r="G5219">
        <v>19</v>
      </c>
      <c r="H5219">
        <v>287</v>
      </c>
      <c r="I5219" s="5">
        <f>IFERROR(VLOOKUP(TrendSheetStgData[Population]&amp;TrendSheetStgData[Cost Basis]&amp;TrendSheetStgData[Period]&amp;TrendSheetStgData[Trend],TrendSheetPrdData[#All],9,FALSE),0)</f>
        <v>276</v>
      </c>
      <c r="J52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3.9855072463768111</v>
      </c>
      <c r="K5219" s="5">
        <f>VLOOKUP(TrendSheetStgData[Population]&amp;TrendSheetStgData[Trend],Threshold[#All],4,FALSE)</f>
        <v>10</v>
      </c>
      <c r="L5219" s="5">
        <f>VLOOKUP(TrendSheetStgData[Population]&amp;TrendSheetStgData[Trend],Threshold[#All],5,FALSE)</f>
        <v>5</v>
      </c>
      <c r="M52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20" spans="1:13" x14ac:dyDescent="0.25">
      <c r="A5220" t="s">
        <v>119</v>
      </c>
      <c r="B5220" t="s">
        <v>119</v>
      </c>
      <c r="C5220" t="s">
        <v>91</v>
      </c>
      <c r="D5220" s="1" t="s">
        <v>103</v>
      </c>
      <c r="E5220" t="s">
        <v>93</v>
      </c>
      <c r="F5220" t="s">
        <v>30</v>
      </c>
      <c r="G5220">
        <v>19</v>
      </c>
      <c r="H5220">
        <v>71</v>
      </c>
      <c r="I5220" s="5">
        <f>IFERROR(VLOOKUP(TrendSheetStgData[Population]&amp;TrendSheetStgData[Cost Basis]&amp;TrendSheetStgData[Period]&amp;TrendSheetStgData[Trend],TrendSheetPrdData[#All],9,FALSE),0)</f>
        <v>71</v>
      </c>
      <c r="J52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20" s="5">
        <f>VLOOKUP(TrendSheetStgData[Population]&amp;TrendSheetStgData[Trend],Threshold[#All],4,FALSE)</f>
        <v>10</v>
      </c>
      <c r="L5220" s="5">
        <f>VLOOKUP(TrendSheetStgData[Population]&amp;TrendSheetStgData[Trend],Threshold[#All],5,FALSE)</f>
        <v>5</v>
      </c>
      <c r="M52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21" spans="1:13" x14ac:dyDescent="0.25">
      <c r="A5221" t="s">
        <v>119</v>
      </c>
      <c r="B5221" t="s">
        <v>119</v>
      </c>
      <c r="C5221" t="s">
        <v>91</v>
      </c>
      <c r="D5221" s="1" t="s">
        <v>104</v>
      </c>
      <c r="E5221" t="s">
        <v>93</v>
      </c>
      <c r="F5221" t="s">
        <v>30</v>
      </c>
      <c r="G5221">
        <v>19</v>
      </c>
      <c r="H5221">
        <v>341</v>
      </c>
      <c r="I5221" s="5">
        <f>IFERROR(VLOOKUP(TrendSheetStgData[Population]&amp;TrendSheetStgData[Cost Basis]&amp;TrendSheetStgData[Period]&amp;TrendSheetStgData[Trend],TrendSheetPrdData[#All],9,FALSE),0)</f>
        <v>341</v>
      </c>
      <c r="J52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21" s="5">
        <f>VLOOKUP(TrendSheetStgData[Population]&amp;TrendSheetStgData[Trend],Threshold[#All],4,FALSE)</f>
        <v>10</v>
      </c>
      <c r="L5221" s="5">
        <f>VLOOKUP(TrendSheetStgData[Population]&amp;TrendSheetStgData[Trend],Threshold[#All],5,FALSE)</f>
        <v>5</v>
      </c>
      <c r="M52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22" spans="1:13" x14ac:dyDescent="0.25">
      <c r="A5222" t="s">
        <v>119</v>
      </c>
      <c r="B5222" t="s">
        <v>119</v>
      </c>
      <c r="C5222" t="s">
        <v>91</v>
      </c>
      <c r="D5222" s="1" t="s">
        <v>105</v>
      </c>
      <c r="E5222" t="s">
        <v>113</v>
      </c>
      <c r="F5222" t="s">
        <v>30</v>
      </c>
      <c r="G5222">
        <v>19</v>
      </c>
      <c r="H5222">
        <v>199</v>
      </c>
      <c r="I5222" s="5">
        <f>IFERROR(VLOOKUP(TrendSheetStgData[Population]&amp;TrendSheetStgData[Cost Basis]&amp;TrendSheetStgData[Period]&amp;TrendSheetStgData[Trend],TrendSheetPrdData[#All],9,FALSE),0)</f>
        <v>199</v>
      </c>
      <c r="J52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22" s="5">
        <f>VLOOKUP(TrendSheetStgData[Population]&amp;TrendSheetStgData[Trend],Threshold[#All],4,FALSE)</f>
        <v>10</v>
      </c>
      <c r="L5222" s="5">
        <f>VLOOKUP(TrendSheetStgData[Population]&amp;TrendSheetStgData[Trend],Threshold[#All],5,FALSE)</f>
        <v>5</v>
      </c>
      <c r="M52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23" spans="1:13" x14ac:dyDescent="0.25">
      <c r="A5223" t="s">
        <v>119</v>
      </c>
      <c r="B5223" t="s">
        <v>119</v>
      </c>
      <c r="C5223" t="s">
        <v>91</v>
      </c>
      <c r="D5223" s="1" t="s">
        <v>106</v>
      </c>
      <c r="E5223" t="s">
        <v>113</v>
      </c>
      <c r="F5223" t="s">
        <v>30</v>
      </c>
      <c r="G5223">
        <v>19</v>
      </c>
      <c r="H5223">
        <v>139</v>
      </c>
      <c r="I5223" s="5">
        <f>IFERROR(VLOOKUP(TrendSheetStgData[Population]&amp;TrendSheetStgData[Cost Basis]&amp;TrendSheetStgData[Period]&amp;TrendSheetStgData[Trend],TrendSheetPrdData[#All],9,FALSE),0)</f>
        <v>139</v>
      </c>
      <c r="J52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23" s="5">
        <f>VLOOKUP(TrendSheetStgData[Population]&amp;TrendSheetStgData[Trend],Threshold[#All],4,FALSE)</f>
        <v>10</v>
      </c>
      <c r="L5223" s="5">
        <f>VLOOKUP(TrendSheetStgData[Population]&amp;TrendSheetStgData[Trend],Threshold[#All],5,FALSE)</f>
        <v>5</v>
      </c>
      <c r="M52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24" spans="1:13" x14ac:dyDescent="0.25">
      <c r="A5224" t="s">
        <v>119</v>
      </c>
      <c r="B5224" t="s">
        <v>119</v>
      </c>
      <c r="C5224" t="s">
        <v>91</v>
      </c>
      <c r="D5224" s="1" t="s">
        <v>107</v>
      </c>
      <c r="E5224" t="s">
        <v>113</v>
      </c>
      <c r="F5224" t="s">
        <v>30</v>
      </c>
      <c r="G5224">
        <v>19</v>
      </c>
      <c r="H5224">
        <v>230</v>
      </c>
      <c r="I5224" s="5">
        <f>IFERROR(VLOOKUP(TrendSheetStgData[Population]&amp;TrendSheetStgData[Cost Basis]&amp;TrendSheetStgData[Period]&amp;TrendSheetStgData[Trend],TrendSheetPrdData[#All],9,FALSE),0)</f>
        <v>216</v>
      </c>
      <c r="J52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6.481481481481481</v>
      </c>
      <c r="K5224" s="5">
        <f>VLOOKUP(TrendSheetStgData[Population]&amp;TrendSheetStgData[Trend],Threshold[#All],4,FALSE)</f>
        <v>10</v>
      </c>
      <c r="L5224" s="5">
        <f>VLOOKUP(TrendSheetStgData[Population]&amp;TrendSheetStgData[Trend],Threshold[#All],5,FALSE)</f>
        <v>5</v>
      </c>
      <c r="M52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25" spans="1:13" x14ac:dyDescent="0.25">
      <c r="A5225" t="s">
        <v>119</v>
      </c>
      <c r="B5225" t="s">
        <v>119</v>
      </c>
      <c r="C5225" t="s">
        <v>91</v>
      </c>
      <c r="D5225" s="1" t="s">
        <v>108</v>
      </c>
      <c r="E5225" t="s">
        <v>113</v>
      </c>
      <c r="F5225" t="s">
        <v>30</v>
      </c>
      <c r="G5225">
        <v>19</v>
      </c>
      <c r="H5225">
        <v>329</v>
      </c>
      <c r="I5225" s="5">
        <f>IFERROR(VLOOKUP(TrendSheetStgData[Population]&amp;TrendSheetStgData[Cost Basis]&amp;TrendSheetStgData[Period]&amp;TrendSheetStgData[Trend],TrendSheetPrdData[#All],9,FALSE),0)</f>
        <v>285</v>
      </c>
      <c r="J52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15.43859649122807</v>
      </c>
      <c r="K5225" s="5">
        <f>VLOOKUP(TrendSheetStgData[Population]&amp;TrendSheetStgData[Trend],Threshold[#All],4,FALSE)</f>
        <v>10</v>
      </c>
      <c r="L5225" s="5">
        <f>VLOOKUP(TrendSheetStgData[Population]&amp;TrendSheetStgData[Trend],Threshold[#All],5,FALSE)</f>
        <v>5</v>
      </c>
      <c r="M52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26" spans="1:13" x14ac:dyDescent="0.25">
      <c r="A5226" t="s">
        <v>119</v>
      </c>
      <c r="B5226" t="s">
        <v>119</v>
      </c>
      <c r="C5226" t="s">
        <v>91</v>
      </c>
      <c r="D5226" s="1" t="s">
        <v>109</v>
      </c>
      <c r="E5226" t="s">
        <v>113</v>
      </c>
      <c r="F5226" t="s">
        <v>30</v>
      </c>
      <c r="G5226">
        <v>19</v>
      </c>
      <c r="H5226">
        <v>359</v>
      </c>
      <c r="I5226" s="5">
        <f>IFERROR(VLOOKUP(TrendSheetStgData[Population]&amp;TrendSheetStgData[Cost Basis]&amp;TrendSheetStgData[Period]&amp;TrendSheetStgData[Trend],TrendSheetPrdData[#All],9,FALSE),0)</f>
        <v>312</v>
      </c>
      <c r="J52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15.064102564102564</v>
      </c>
      <c r="K5226" s="5">
        <f>VLOOKUP(TrendSheetStgData[Population]&amp;TrendSheetStgData[Trend],Threshold[#All],4,FALSE)</f>
        <v>10</v>
      </c>
      <c r="L5226" s="5">
        <f>VLOOKUP(TrendSheetStgData[Population]&amp;TrendSheetStgData[Trend],Threshold[#All],5,FALSE)</f>
        <v>5</v>
      </c>
      <c r="M52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27" spans="1:13" x14ac:dyDescent="0.25">
      <c r="A5227" t="s">
        <v>119</v>
      </c>
      <c r="B5227" t="s">
        <v>119</v>
      </c>
      <c r="C5227" t="s">
        <v>91</v>
      </c>
      <c r="D5227" s="1" t="s">
        <v>110</v>
      </c>
      <c r="E5227" t="s">
        <v>113</v>
      </c>
      <c r="F5227" t="s">
        <v>30</v>
      </c>
      <c r="G5227">
        <v>19</v>
      </c>
      <c r="H5227">
        <v>544</v>
      </c>
      <c r="I5227" s="5">
        <f>IFERROR(VLOOKUP(TrendSheetStgData[Population]&amp;TrendSheetStgData[Cost Basis]&amp;TrendSheetStgData[Period]&amp;TrendSheetStgData[Trend],TrendSheetPrdData[#All],9,FALSE),0)</f>
        <v>487</v>
      </c>
      <c r="J52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11.704312114989733</v>
      </c>
      <c r="K5227" s="5">
        <f>VLOOKUP(TrendSheetStgData[Population]&amp;TrendSheetStgData[Trend],Threshold[#All],4,FALSE)</f>
        <v>10</v>
      </c>
      <c r="L5227" s="5">
        <f>VLOOKUP(TrendSheetStgData[Population]&amp;TrendSheetStgData[Trend],Threshold[#All],5,FALSE)</f>
        <v>5</v>
      </c>
      <c r="M52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28" spans="1:13" x14ac:dyDescent="0.25">
      <c r="A5228" t="s">
        <v>119</v>
      </c>
      <c r="B5228" t="s">
        <v>119</v>
      </c>
      <c r="C5228" t="s">
        <v>91</v>
      </c>
      <c r="D5228" s="1" t="s">
        <v>111</v>
      </c>
      <c r="E5228" t="s">
        <v>113</v>
      </c>
      <c r="F5228" t="s">
        <v>30</v>
      </c>
      <c r="G5228">
        <v>19</v>
      </c>
      <c r="H5228">
        <v>368</v>
      </c>
      <c r="I5228" s="5">
        <f>IFERROR(VLOOKUP(TrendSheetStgData[Population]&amp;TrendSheetStgData[Cost Basis]&amp;TrendSheetStgData[Period]&amp;TrendSheetStgData[Trend],TrendSheetPrdData[#All],9,FALSE),0)</f>
        <v>158</v>
      </c>
      <c r="J52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132.91139240506328</v>
      </c>
      <c r="K5228" s="5">
        <f>VLOOKUP(TrendSheetStgData[Population]&amp;TrendSheetStgData[Trend],Threshold[#All],4,FALSE)</f>
        <v>10</v>
      </c>
      <c r="L5228" s="5">
        <f>VLOOKUP(TrendSheetStgData[Population]&amp;TrendSheetStgData[Trend],Threshold[#All],5,FALSE)</f>
        <v>5</v>
      </c>
      <c r="M52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29" spans="1:13" x14ac:dyDescent="0.25">
      <c r="A5229" t="s">
        <v>119</v>
      </c>
      <c r="B5229" t="s">
        <v>119</v>
      </c>
      <c r="C5229" t="s">
        <v>91</v>
      </c>
      <c r="D5229" s="1" t="s">
        <v>112</v>
      </c>
      <c r="E5229" t="s">
        <v>113</v>
      </c>
      <c r="F5229" t="s">
        <v>30</v>
      </c>
      <c r="G5229">
        <v>19</v>
      </c>
      <c r="H5229">
        <v>132</v>
      </c>
      <c r="I5229" s="5">
        <f>IFERROR(VLOOKUP(TrendSheetStgData[Population]&amp;TrendSheetStgData[Cost Basis]&amp;TrendSheetStgData[Period]&amp;TrendSheetStgData[Trend],TrendSheetPrdData[#All],9,FALSE),0)</f>
        <v>28</v>
      </c>
      <c r="J52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371.42857142857144</v>
      </c>
      <c r="K5229" s="5">
        <f>VLOOKUP(TrendSheetStgData[Population]&amp;TrendSheetStgData[Trend],Threshold[#All],4,FALSE)</f>
        <v>10</v>
      </c>
      <c r="L5229" s="5">
        <f>VLOOKUP(TrendSheetStgData[Population]&amp;TrendSheetStgData[Trend],Threshold[#All],5,FALSE)</f>
        <v>5</v>
      </c>
      <c r="M52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30" spans="1:13" x14ac:dyDescent="0.25">
      <c r="A5230" t="s">
        <v>119</v>
      </c>
      <c r="B5230" t="s">
        <v>119</v>
      </c>
      <c r="C5230" t="s">
        <v>91</v>
      </c>
      <c r="D5230" s="1" t="s">
        <v>114</v>
      </c>
      <c r="E5230" t="s">
        <v>113</v>
      </c>
      <c r="F5230" t="s">
        <v>30</v>
      </c>
      <c r="G5230">
        <v>19</v>
      </c>
      <c r="H5230">
        <v>15</v>
      </c>
      <c r="I5230" s="5">
        <f>IFERROR(VLOOKUP(TrendSheetStgData[Population]&amp;TrendSheetStgData[Cost Basis]&amp;TrendSheetStgData[Period]&amp;TrendSheetStgData[Trend],TrendSheetPrdData[#All],9,FALSE),0)</f>
        <v>0</v>
      </c>
      <c r="J52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230" s="5">
        <f>VLOOKUP(TrendSheetStgData[Population]&amp;TrendSheetStgData[Trend],Threshold[#All],4,FALSE)</f>
        <v>10</v>
      </c>
      <c r="L5230" s="5">
        <f>VLOOKUP(TrendSheetStgData[Population]&amp;TrendSheetStgData[Trend],Threshold[#All],5,FALSE)</f>
        <v>5</v>
      </c>
      <c r="M52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31" spans="1:13" x14ac:dyDescent="0.25">
      <c r="A5231" t="s">
        <v>119</v>
      </c>
      <c r="B5231" t="s">
        <v>119</v>
      </c>
      <c r="C5231" t="s">
        <v>91</v>
      </c>
      <c r="D5231" s="1" t="s">
        <v>92</v>
      </c>
      <c r="E5231" t="s">
        <v>93</v>
      </c>
      <c r="F5231" t="s">
        <v>31</v>
      </c>
      <c r="G5231">
        <v>20</v>
      </c>
      <c r="H5231">
        <v>2223</v>
      </c>
      <c r="I5231" s="5">
        <f>IFERROR(VLOOKUP(TrendSheetStgData[Population]&amp;TrendSheetStgData[Cost Basis]&amp;TrendSheetStgData[Period]&amp;TrendSheetStgData[Trend],TrendSheetPrdData[#All],9,FALSE),0)</f>
        <v>2224</v>
      </c>
      <c r="J52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4.4964028776978422E-2</v>
      </c>
      <c r="K5231" s="5">
        <f>VLOOKUP(TrendSheetStgData[Population]&amp;TrendSheetStgData[Trend],Threshold[#All],4,FALSE)</f>
        <v>10</v>
      </c>
      <c r="L5231" s="5">
        <f>VLOOKUP(TrendSheetStgData[Population]&amp;TrendSheetStgData[Trend],Threshold[#All],5,FALSE)</f>
        <v>5</v>
      </c>
      <c r="M52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32" spans="1:13" x14ac:dyDescent="0.25">
      <c r="A5232" t="s">
        <v>119</v>
      </c>
      <c r="B5232" t="s">
        <v>119</v>
      </c>
      <c r="C5232" t="s">
        <v>91</v>
      </c>
      <c r="D5232" s="1" t="s">
        <v>94</v>
      </c>
      <c r="E5232" t="s">
        <v>93</v>
      </c>
      <c r="F5232" t="s">
        <v>31</v>
      </c>
      <c r="G5232">
        <v>20</v>
      </c>
      <c r="H5232">
        <v>2172</v>
      </c>
      <c r="I5232" s="5">
        <f>IFERROR(VLOOKUP(TrendSheetStgData[Population]&amp;TrendSheetStgData[Cost Basis]&amp;TrendSheetStgData[Period]&amp;TrendSheetStgData[Trend],TrendSheetPrdData[#All],9,FALSE),0)</f>
        <v>2172</v>
      </c>
      <c r="J52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2" s="5">
        <f>VLOOKUP(TrendSheetStgData[Population]&amp;TrendSheetStgData[Trend],Threshold[#All],4,FALSE)</f>
        <v>10</v>
      </c>
      <c r="L5232" s="5">
        <f>VLOOKUP(TrendSheetStgData[Population]&amp;TrendSheetStgData[Trend],Threshold[#All],5,FALSE)</f>
        <v>5</v>
      </c>
      <c r="M52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3" spans="1:13" x14ac:dyDescent="0.25">
      <c r="A5233" t="s">
        <v>119</v>
      </c>
      <c r="B5233" t="s">
        <v>119</v>
      </c>
      <c r="C5233" t="s">
        <v>91</v>
      </c>
      <c r="D5233" s="1" t="s">
        <v>95</v>
      </c>
      <c r="E5233" t="s">
        <v>93</v>
      </c>
      <c r="F5233" t="s">
        <v>31</v>
      </c>
      <c r="G5233">
        <v>20</v>
      </c>
      <c r="H5233">
        <v>2180</v>
      </c>
      <c r="I5233" s="5">
        <f>IFERROR(VLOOKUP(TrendSheetStgData[Population]&amp;TrendSheetStgData[Cost Basis]&amp;TrendSheetStgData[Period]&amp;TrendSheetStgData[Trend],TrendSheetPrdData[#All],9,FALSE),0)</f>
        <v>2175</v>
      </c>
      <c r="J52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0.22988505747126436</v>
      </c>
      <c r="K5233" s="5">
        <f>VLOOKUP(TrendSheetStgData[Population]&amp;TrendSheetStgData[Trend],Threshold[#All],4,FALSE)</f>
        <v>10</v>
      </c>
      <c r="L5233" s="5">
        <f>VLOOKUP(TrendSheetStgData[Population]&amp;TrendSheetStgData[Trend],Threshold[#All],5,FALSE)</f>
        <v>5</v>
      </c>
      <c r="M52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34" spans="1:13" x14ac:dyDescent="0.25">
      <c r="A5234" t="s">
        <v>119</v>
      </c>
      <c r="B5234" t="s">
        <v>119</v>
      </c>
      <c r="C5234" t="s">
        <v>91</v>
      </c>
      <c r="D5234" s="1" t="s">
        <v>96</v>
      </c>
      <c r="E5234" t="s">
        <v>93</v>
      </c>
      <c r="F5234" t="s">
        <v>31</v>
      </c>
      <c r="G5234">
        <v>20</v>
      </c>
      <c r="H5234">
        <v>2073</v>
      </c>
      <c r="I5234" s="5">
        <f>IFERROR(VLOOKUP(TrendSheetStgData[Population]&amp;TrendSheetStgData[Cost Basis]&amp;TrendSheetStgData[Period]&amp;TrendSheetStgData[Trend],TrendSheetPrdData[#All],9,FALSE),0)</f>
        <v>2073</v>
      </c>
      <c r="J52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4" s="5">
        <f>VLOOKUP(TrendSheetStgData[Population]&amp;TrendSheetStgData[Trend],Threshold[#All],4,FALSE)</f>
        <v>10</v>
      </c>
      <c r="L5234" s="5">
        <f>VLOOKUP(TrendSheetStgData[Population]&amp;TrendSheetStgData[Trend],Threshold[#All],5,FALSE)</f>
        <v>5</v>
      </c>
      <c r="M52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5" spans="1:13" x14ac:dyDescent="0.25">
      <c r="A5235" t="s">
        <v>119</v>
      </c>
      <c r="B5235" t="s">
        <v>119</v>
      </c>
      <c r="C5235" t="s">
        <v>91</v>
      </c>
      <c r="D5235" s="1" t="s">
        <v>97</v>
      </c>
      <c r="E5235" t="s">
        <v>93</v>
      </c>
      <c r="F5235" t="s">
        <v>31</v>
      </c>
      <c r="G5235">
        <v>20</v>
      </c>
      <c r="H5235">
        <v>2241</v>
      </c>
      <c r="I5235" s="5">
        <f>IFERROR(VLOOKUP(TrendSheetStgData[Population]&amp;TrendSheetStgData[Cost Basis]&amp;TrendSheetStgData[Period]&amp;TrendSheetStgData[Trend],TrendSheetPrdData[#All],9,FALSE),0)</f>
        <v>2231</v>
      </c>
      <c r="J52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0.44822949350067237</v>
      </c>
      <c r="K5235" s="5">
        <f>VLOOKUP(TrendSheetStgData[Population]&amp;TrendSheetStgData[Trend],Threshold[#All],4,FALSE)</f>
        <v>10</v>
      </c>
      <c r="L5235" s="5">
        <f>VLOOKUP(TrendSheetStgData[Population]&amp;TrendSheetStgData[Trend],Threshold[#All],5,FALSE)</f>
        <v>5</v>
      </c>
      <c r="M52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36" spans="1:13" x14ac:dyDescent="0.25">
      <c r="A5236" t="s">
        <v>119</v>
      </c>
      <c r="B5236" t="s">
        <v>119</v>
      </c>
      <c r="C5236" t="s">
        <v>91</v>
      </c>
      <c r="D5236" s="1" t="s">
        <v>98</v>
      </c>
      <c r="E5236" t="s">
        <v>93</v>
      </c>
      <c r="F5236" t="s">
        <v>31</v>
      </c>
      <c r="G5236">
        <v>20</v>
      </c>
      <c r="H5236">
        <v>2232</v>
      </c>
      <c r="I5236" s="5">
        <f>IFERROR(VLOOKUP(TrendSheetStgData[Population]&amp;TrendSheetStgData[Cost Basis]&amp;TrendSheetStgData[Period]&amp;TrendSheetStgData[Trend],TrendSheetPrdData[#All],9,FALSE),0)</f>
        <v>2232</v>
      </c>
      <c r="J52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6" s="5">
        <f>VLOOKUP(TrendSheetStgData[Population]&amp;TrendSheetStgData[Trend],Threshold[#All],4,FALSE)</f>
        <v>10</v>
      </c>
      <c r="L5236" s="5">
        <f>VLOOKUP(TrendSheetStgData[Population]&amp;TrendSheetStgData[Trend],Threshold[#All],5,FALSE)</f>
        <v>5</v>
      </c>
      <c r="M52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7" spans="1:13" x14ac:dyDescent="0.25">
      <c r="A5237" t="s">
        <v>119</v>
      </c>
      <c r="B5237" t="s">
        <v>119</v>
      </c>
      <c r="C5237" t="s">
        <v>91</v>
      </c>
      <c r="D5237" s="1" t="s">
        <v>99</v>
      </c>
      <c r="E5237" t="s">
        <v>93</v>
      </c>
      <c r="F5237" t="s">
        <v>31</v>
      </c>
      <c r="G5237">
        <v>20</v>
      </c>
      <c r="H5237">
        <v>2742</v>
      </c>
      <c r="I5237" s="5">
        <f>IFERROR(VLOOKUP(TrendSheetStgData[Population]&amp;TrendSheetStgData[Cost Basis]&amp;TrendSheetStgData[Period]&amp;TrendSheetStgData[Trend],TrendSheetPrdData[#All],9,FALSE),0)</f>
        <v>2742</v>
      </c>
      <c r="J52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7" s="5">
        <f>VLOOKUP(TrendSheetStgData[Population]&amp;TrendSheetStgData[Trend],Threshold[#All],4,FALSE)</f>
        <v>10</v>
      </c>
      <c r="L5237" s="5">
        <f>VLOOKUP(TrendSheetStgData[Population]&amp;TrendSheetStgData[Trend],Threshold[#All],5,FALSE)</f>
        <v>5</v>
      </c>
      <c r="M52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8" spans="1:13" x14ac:dyDescent="0.25">
      <c r="A5238" t="s">
        <v>119</v>
      </c>
      <c r="B5238" t="s">
        <v>119</v>
      </c>
      <c r="C5238" t="s">
        <v>91</v>
      </c>
      <c r="D5238" s="1" t="s">
        <v>100</v>
      </c>
      <c r="E5238" t="s">
        <v>93</v>
      </c>
      <c r="F5238" t="s">
        <v>31</v>
      </c>
      <c r="G5238">
        <v>20</v>
      </c>
      <c r="H5238">
        <v>2678</v>
      </c>
      <c r="I5238" s="5">
        <f>IFERROR(VLOOKUP(TrendSheetStgData[Population]&amp;TrendSheetStgData[Cost Basis]&amp;TrendSheetStgData[Period]&amp;TrendSheetStgData[Trend],TrendSheetPrdData[#All],9,FALSE),0)</f>
        <v>2678</v>
      </c>
      <c r="J52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38" s="5">
        <f>VLOOKUP(TrendSheetStgData[Population]&amp;TrendSheetStgData[Trend],Threshold[#All],4,FALSE)</f>
        <v>10</v>
      </c>
      <c r="L5238" s="5">
        <f>VLOOKUP(TrendSheetStgData[Population]&amp;TrendSheetStgData[Trend],Threshold[#All],5,FALSE)</f>
        <v>5</v>
      </c>
      <c r="M52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39" spans="1:13" x14ac:dyDescent="0.25">
      <c r="A5239" t="s">
        <v>119</v>
      </c>
      <c r="B5239" t="s">
        <v>119</v>
      </c>
      <c r="C5239" t="s">
        <v>91</v>
      </c>
      <c r="D5239" s="1" t="s">
        <v>101</v>
      </c>
      <c r="E5239" t="s">
        <v>93</v>
      </c>
      <c r="F5239" t="s">
        <v>31</v>
      </c>
      <c r="G5239">
        <v>20</v>
      </c>
      <c r="H5239">
        <v>3001</v>
      </c>
      <c r="I5239" s="5">
        <f>IFERROR(VLOOKUP(TrendSheetStgData[Population]&amp;TrendSheetStgData[Cost Basis]&amp;TrendSheetStgData[Period]&amp;TrendSheetStgData[Trend],TrendSheetPrdData[#All],9,FALSE),0)</f>
        <v>3000</v>
      </c>
      <c r="J52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3.3333333333333333E-2</v>
      </c>
      <c r="K5239" s="5">
        <f>VLOOKUP(TrendSheetStgData[Population]&amp;TrendSheetStgData[Trend],Threshold[#All],4,FALSE)</f>
        <v>10</v>
      </c>
      <c r="L5239" s="5">
        <f>VLOOKUP(TrendSheetStgData[Population]&amp;TrendSheetStgData[Trend],Threshold[#All],5,FALSE)</f>
        <v>5</v>
      </c>
      <c r="M52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0" spans="1:13" x14ac:dyDescent="0.25">
      <c r="A5240" t="s">
        <v>119</v>
      </c>
      <c r="B5240" t="s">
        <v>119</v>
      </c>
      <c r="C5240" t="s">
        <v>91</v>
      </c>
      <c r="D5240" s="1" t="s">
        <v>102</v>
      </c>
      <c r="E5240" t="s">
        <v>93</v>
      </c>
      <c r="F5240" t="s">
        <v>31</v>
      </c>
      <c r="G5240">
        <v>20</v>
      </c>
      <c r="H5240">
        <v>2072</v>
      </c>
      <c r="I5240" s="5">
        <f>IFERROR(VLOOKUP(TrendSheetStgData[Population]&amp;TrendSheetStgData[Cost Basis]&amp;TrendSheetStgData[Period]&amp;TrendSheetStgData[Trend],TrendSheetPrdData[#All],9,FALSE),0)</f>
        <v>2063</v>
      </c>
      <c r="J52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0.43625787687833251</v>
      </c>
      <c r="K5240" s="5">
        <f>VLOOKUP(TrendSheetStgData[Population]&amp;TrendSheetStgData[Trend],Threshold[#All],4,FALSE)</f>
        <v>10</v>
      </c>
      <c r="L5240" s="5">
        <f>VLOOKUP(TrendSheetStgData[Population]&amp;TrendSheetStgData[Trend],Threshold[#All],5,FALSE)</f>
        <v>5</v>
      </c>
      <c r="M52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1" spans="1:13" x14ac:dyDescent="0.25">
      <c r="A5241" t="s">
        <v>119</v>
      </c>
      <c r="B5241" t="s">
        <v>119</v>
      </c>
      <c r="C5241" t="s">
        <v>91</v>
      </c>
      <c r="D5241" s="1" t="s">
        <v>103</v>
      </c>
      <c r="E5241" t="s">
        <v>93</v>
      </c>
      <c r="F5241" t="s">
        <v>31</v>
      </c>
      <c r="G5241">
        <v>20</v>
      </c>
      <c r="H5241">
        <v>2317</v>
      </c>
      <c r="I5241" s="5">
        <f>IFERROR(VLOOKUP(TrendSheetStgData[Population]&amp;TrendSheetStgData[Cost Basis]&amp;TrendSheetStgData[Period]&amp;TrendSheetStgData[Trend],TrendSheetPrdData[#All],9,FALSE),0)</f>
        <v>2310</v>
      </c>
      <c r="J52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0.30303030303030304</v>
      </c>
      <c r="K5241" s="5">
        <f>VLOOKUP(TrendSheetStgData[Population]&amp;TrendSheetStgData[Trend],Threshold[#All],4,FALSE)</f>
        <v>10</v>
      </c>
      <c r="L5241" s="5">
        <f>VLOOKUP(TrendSheetStgData[Population]&amp;TrendSheetStgData[Trend],Threshold[#All],5,FALSE)</f>
        <v>5</v>
      </c>
      <c r="M52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2" spans="1:13" x14ac:dyDescent="0.25">
      <c r="A5242" t="s">
        <v>119</v>
      </c>
      <c r="B5242" t="s">
        <v>119</v>
      </c>
      <c r="C5242" t="s">
        <v>91</v>
      </c>
      <c r="D5242" s="1" t="s">
        <v>104</v>
      </c>
      <c r="E5242" t="s">
        <v>93</v>
      </c>
      <c r="F5242" t="s">
        <v>31</v>
      </c>
      <c r="G5242">
        <v>20</v>
      </c>
      <c r="H5242">
        <v>2105</v>
      </c>
      <c r="I5242" s="5">
        <f>IFERROR(VLOOKUP(TrendSheetStgData[Population]&amp;TrendSheetStgData[Cost Basis]&amp;TrendSheetStgData[Period]&amp;TrendSheetStgData[Trend],TrendSheetPrdData[#All],9,FALSE),0)</f>
        <v>2105</v>
      </c>
      <c r="J52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42" s="5">
        <f>VLOOKUP(TrendSheetStgData[Population]&amp;TrendSheetStgData[Trend],Threshold[#All],4,FALSE)</f>
        <v>10</v>
      </c>
      <c r="L5242" s="5">
        <f>VLOOKUP(TrendSheetStgData[Population]&amp;TrendSheetStgData[Trend],Threshold[#All],5,FALSE)</f>
        <v>5</v>
      </c>
      <c r="M52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43" spans="1:13" x14ac:dyDescent="0.25">
      <c r="A5243" t="s">
        <v>119</v>
      </c>
      <c r="B5243" t="s">
        <v>119</v>
      </c>
      <c r="C5243" t="s">
        <v>91</v>
      </c>
      <c r="D5243" s="1" t="s">
        <v>105</v>
      </c>
      <c r="E5243" t="s">
        <v>113</v>
      </c>
      <c r="F5243" t="s">
        <v>31</v>
      </c>
      <c r="G5243">
        <v>20</v>
      </c>
      <c r="H5243">
        <v>1786</v>
      </c>
      <c r="I5243" s="5">
        <f>IFERROR(VLOOKUP(TrendSheetStgData[Population]&amp;TrendSheetStgData[Cost Basis]&amp;TrendSheetStgData[Period]&amp;TrendSheetStgData[Trend],TrendSheetPrdData[#All],9,FALSE),0)</f>
        <v>1758</v>
      </c>
      <c r="J52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1.5927189988623434</v>
      </c>
      <c r="K5243" s="5">
        <f>VLOOKUP(TrendSheetStgData[Population]&amp;TrendSheetStgData[Trend],Threshold[#All],4,FALSE)</f>
        <v>10</v>
      </c>
      <c r="L5243" s="5">
        <f>VLOOKUP(TrendSheetStgData[Population]&amp;TrendSheetStgData[Trend],Threshold[#All],5,FALSE)</f>
        <v>5</v>
      </c>
      <c r="M52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4" spans="1:13" x14ac:dyDescent="0.25">
      <c r="A5244" t="s">
        <v>119</v>
      </c>
      <c r="B5244" t="s">
        <v>119</v>
      </c>
      <c r="C5244" t="s">
        <v>91</v>
      </c>
      <c r="D5244" s="1" t="s">
        <v>106</v>
      </c>
      <c r="E5244" t="s">
        <v>113</v>
      </c>
      <c r="F5244" t="s">
        <v>31</v>
      </c>
      <c r="G5244">
        <v>20</v>
      </c>
      <c r="H5244">
        <v>1902</v>
      </c>
      <c r="I5244" s="5">
        <f>IFERROR(VLOOKUP(TrendSheetStgData[Population]&amp;TrendSheetStgData[Cost Basis]&amp;TrendSheetStgData[Period]&amp;TrendSheetStgData[Trend],TrendSheetPrdData[#All],9,FALSE),0)</f>
        <v>1878</v>
      </c>
      <c r="J52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1.2779552715654952</v>
      </c>
      <c r="K5244" s="5">
        <f>VLOOKUP(TrendSheetStgData[Population]&amp;TrendSheetStgData[Trend],Threshold[#All],4,FALSE)</f>
        <v>10</v>
      </c>
      <c r="L5244" s="5">
        <f>VLOOKUP(TrendSheetStgData[Population]&amp;TrendSheetStgData[Trend],Threshold[#All],5,FALSE)</f>
        <v>5</v>
      </c>
      <c r="M52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5" spans="1:13" x14ac:dyDescent="0.25">
      <c r="A5245" t="s">
        <v>119</v>
      </c>
      <c r="B5245" t="s">
        <v>119</v>
      </c>
      <c r="C5245" t="s">
        <v>91</v>
      </c>
      <c r="D5245" s="1" t="s">
        <v>107</v>
      </c>
      <c r="E5245" t="s">
        <v>113</v>
      </c>
      <c r="F5245" t="s">
        <v>31</v>
      </c>
      <c r="G5245">
        <v>20</v>
      </c>
      <c r="H5245">
        <v>1839</v>
      </c>
      <c r="I5245" s="5">
        <f>IFERROR(VLOOKUP(TrendSheetStgData[Population]&amp;TrendSheetStgData[Cost Basis]&amp;TrendSheetStgData[Period]&amp;TrendSheetStgData[Trend],TrendSheetPrdData[#All],9,FALSE),0)</f>
        <v>1820</v>
      </c>
      <c r="J52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1.0439560439560438</v>
      </c>
      <c r="K5245" s="5">
        <f>VLOOKUP(TrendSheetStgData[Population]&amp;TrendSheetStgData[Trend],Threshold[#All],4,FALSE)</f>
        <v>10</v>
      </c>
      <c r="L5245" s="5">
        <f>VLOOKUP(TrendSheetStgData[Population]&amp;TrendSheetStgData[Trend],Threshold[#All],5,FALSE)</f>
        <v>5</v>
      </c>
      <c r="M52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6" spans="1:13" x14ac:dyDescent="0.25">
      <c r="A5246" t="s">
        <v>119</v>
      </c>
      <c r="B5246" t="s">
        <v>119</v>
      </c>
      <c r="C5246" t="s">
        <v>91</v>
      </c>
      <c r="D5246" s="1" t="s">
        <v>108</v>
      </c>
      <c r="E5246" t="s">
        <v>113</v>
      </c>
      <c r="F5246" t="s">
        <v>31</v>
      </c>
      <c r="G5246">
        <v>20</v>
      </c>
      <c r="H5246">
        <v>2770</v>
      </c>
      <c r="I5246" s="5">
        <f>IFERROR(VLOOKUP(TrendSheetStgData[Population]&amp;TrendSheetStgData[Cost Basis]&amp;TrendSheetStgData[Period]&amp;TrendSheetStgData[Trend],TrendSheetPrdData[#All],9,FALSE),0)</f>
        <v>2733</v>
      </c>
      <c r="J52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1.3538236370289061</v>
      </c>
      <c r="K5246" s="5">
        <f>VLOOKUP(TrendSheetStgData[Population]&amp;TrendSheetStgData[Trend],Threshold[#All],4,FALSE)</f>
        <v>10</v>
      </c>
      <c r="L5246" s="5">
        <f>VLOOKUP(TrendSheetStgData[Population]&amp;TrendSheetStgData[Trend],Threshold[#All],5,FALSE)</f>
        <v>5</v>
      </c>
      <c r="M52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7" spans="1:13" x14ac:dyDescent="0.25">
      <c r="A5247" t="s">
        <v>119</v>
      </c>
      <c r="B5247" t="s">
        <v>119</v>
      </c>
      <c r="C5247" t="s">
        <v>91</v>
      </c>
      <c r="D5247" s="1" t="s">
        <v>109</v>
      </c>
      <c r="E5247" t="s">
        <v>113</v>
      </c>
      <c r="F5247" t="s">
        <v>31</v>
      </c>
      <c r="G5247">
        <v>20</v>
      </c>
      <c r="H5247">
        <v>2519</v>
      </c>
      <c r="I5247" s="5">
        <f>IFERROR(VLOOKUP(TrendSheetStgData[Population]&amp;TrendSheetStgData[Cost Basis]&amp;TrendSheetStgData[Period]&amp;TrendSheetStgData[Trend],TrendSheetPrdData[#All],9,FALSE),0)</f>
        <v>2498</v>
      </c>
      <c r="J52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0.8406725380304243</v>
      </c>
      <c r="K5247" s="5">
        <f>VLOOKUP(TrendSheetStgData[Population]&amp;TrendSheetStgData[Trend],Threshold[#All],4,FALSE)</f>
        <v>10</v>
      </c>
      <c r="L5247" s="5">
        <f>VLOOKUP(TrendSheetStgData[Population]&amp;TrendSheetStgData[Trend],Threshold[#All],5,FALSE)</f>
        <v>5</v>
      </c>
      <c r="M52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48" spans="1:13" x14ac:dyDescent="0.25">
      <c r="A5248" t="s">
        <v>119</v>
      </c>
      <c r="B5248" t="s">
        <v>119</v>
      </c>
      <c r="C5248" t="s">
        <v>91</v>
      </c>
      <c r="D5248" s="1" t="s">
        <v>110</v>
      </c>
      <c r="E5248" t="s">
        <v>113</v>
      </c>
      <c r="F5248" t="s">
        <v>31</v>
      </c>
      <c r="G5248">
        <v>20</v>
      </c>
      <c r="H5248">
        <v>2475</v>
      </c>
      <c r="I5248" s="5">
        <f>IFERROR(VLOOKUP(TrendSheetStgData[Population]&amp;TrendSheetStgData[Cost Basis]&amp;TrendSheetStgData[Period]&amp;TrendSheetStgData[Trend],TrendSheetPrdData[#All],9,FALSE),0)</f>
        <v>2342</v>
      </c>
      <c r="J52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5.6789069171648165</v>
      </c>
      <c r="K5248" s="5">
        <f>VLOOKUP(TrendSheetStgData[Population]&amp;TrendSheetStgData[Trend],Threshold[#All],4,FALSE)</f>
        <v>10</v>
      </c>
      <c r="L5248" s="5">
        <f>VLOOKUP(TrendSheetStgData[Population]&amp;TrendSheetStgData[Trend],Threshold[#All],5,FALSE)</f>
        <v>5</v>
      </c>
      <c r="M52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49" spans="1:13" x14ac:dyDescent="0.25">
      <c r="A5249" t="s">
        <v>119</v>
      </c>
      <c r="B5249" t="s">
        <v>119</v>
      </c>
      <c r="C5249" t="s">
        <v>91</v>
      </c>
      <c r="D5249" s="1" t="s">
        <v>111</v>
      </c>
      <c r="E5249" t="s">
        <v>113</v>
      </c>
      <c r="F5249" t="s">
        <v>31</v>
      </c>
      <c r="G5249">
        <v>20</v>
      </c>
      <c r="H5249">
        <v>2350</v>
      </c>
      <c r="I5249" s="5">
        <f>IFERROR(VLOOKUP(TrendSheetStgData[Population]&amp;TrendSheetStgData[Cost Basis]&amp;TrendSheetStgData[Period]&amp;TrendSheetStgData[Trend],TrendSheetPrdData[#All],9,FALSE),0)</f>
        <v>2110</v>
      </c>
      <c r="J52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11.374407582938389</v>
      </c>
      <c r="K5249" s="5">
        <f>VLOOKUP(TrendSheetStgData[Population]&amp;TrendSheetStgData[Trend],Threshold[#All],4,FALSE)</f>
        <v>10</v>
      </c>
      <c r="L5249" s="5">
        <f>VLOOKUP(TrendSheetStgData[Population]&amp;TrendSheetStgData[Trend],Threshold[#All],5,FALSE)</f>
        <v>5</v>
      </c>
      <c r="M52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50" spans="1:13" x14ac:dyDescent="0.25">
      <c r="A5250" t="s">
        <v>119</v>
      </c>
      <c r="B5250" t="s">
        <v>119</v>
      </c>
      <c r="C5250" t="s">
        <v>91</v>
      </c>
      <c r="D5250" s="1" t="s">
        <v>112</v>
      </c>
      <c r="E5250" t="s">
        <v>113</v>
      </c>
      <c r="F5250" t="s">
        <v>31</v>
      </c>
      <c r="G5250">
        <v>20</v>
      </c>
      <c r="H5250">
        <v>1843</v>
      </c>
      <c r="I5250" s="5">
        <f>IFERROR(VLOOKUP(TrendSheetStgData[Population]&amp;TrendSheetStgData[Cost Basis]&amp;TrendSheetStgData[Period]&amp;TrendSheetStgData[Trend],TrendSheetPrdData[#All],9,FALSE),0)</f>
        <v>524</v>
      </c>
      <c r="J52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251.7175572519084</v>
      </c>
      <c r="K5250" s="5">
        <f>VLOOKUP(TrendSheetStgData[Population]&amp;TrendSheetStgData[Trend],Threshold[#All],4,FALSE)</f>
        <v>10</v>
      </c>
      <c r="L5250" s="5">
        <f>VLOOKUP(TrendSheetStgData[Population]&amp;TrendSheetStgData[Trend],Threshold[#All],5,FALSE)</f>
        <v>5</v>
      </c>
      <c r="M52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51" spans="1:13" x14ac:dyDescent="0.25">
      <c r="A5251" t="s">
        <v>119</v>
      </c>
      <c r="B5251" t="s">
        <v>119</v>
      </c>
      <c r="C5251" t="s">
        <v>91</v>
      </c>
      <c r="D5251" s="1" t="s">
        <v>114</v>
      </c>
      <c r="E5251" t="s">
        <v>113</v>
      </c>
      <c r="F5251" t="s">
        <v>31</v>
      </c>
      <c r="G5251">
        <v>20</v>
      </c>
      <c r="H5251">
        <v>1175</v>
      </c>
      <c r="I5251" s="5">
        <f>IFERROR(VLOOKUP(TrendSheetStgData[Population]&amp;TrendSheetStgData[Cost Basis]&amp;TrendSheetStgData[Period]&amp;TrendSheetStgData[Trend],TrendSheetPrdData[#All],9,FALSE),0)</f>
        <v>0</v>
      </c>
      <c r="J52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251" s="5">
        <f>VLOOKUP(TrendSheetStgData[Population]&amp;TrendSheetStgData[Trend],Threshold[#All],4,FALSE)</f>
        <v>10</v>
      </c>
      <c r="L5251" s="5">
        <f>VLOOKUP(TrendSheetStgData[Population]&amp;TrendSheetStgData[Trend],Threshold[#All],5,FALSE)</f>
        <v>5</v>
      </c>
      <c r="M52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52" spans="1:13" x14ac:dyDescent="0.25">
      <c r="A5252" t="s">
        <v>119</v>
      </c>
      <c r="B5252" t="s">
        <v>119</v>
      </c>
      <c r="C5252" t="s">
        <v>91</v>
      </c>
      <c r="D5252" s="1" t="s">
        <v>92</v>
      </c>
      <c r="E5252" t="s">
        <v>93</v>
      </c>
      <c r="F5252" t="s">
        <v>32</v>
      </c>
      <c r="G5252">
        <v>21</v>
      </c>
      <c r="H5252">
        <v>6655</v>
      </c>
      <c r="I5252" s="5">
        <f>IFERROR(VLOOKUP(TrendSheetStgData[Population]&amp;TrendSheetStgData[Cost Basis]&amp;TrendSheetStgData[Period]&amp;TrendSheetStgData[Trend],TrendSheetPrdData[#All],9,FALSE),0)</f>
        <v>6654</v>
      </c>
      <c r="J52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1.5028554253080853E-2</v>
      </c>
      <c r="K5252" s="5">
        <f>VLOOKUP(TrendSheetStgData[Population]&amp;TrendSheetStgData[Trend],Threshold[#All],4,FALSE)</f>
        <v>10</v>
      </c>
      <c r="L5252" s="5">
        <f>VLOOKUP(TrendSheetStgData[Population]&amp;TrendSheetStgData[Trend],Threshold[#All],5,FALSE)</f>
        <v>5</v>
      </c>
      <c r="M52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3" spans="1:13" x14ac:dyDescent="0.25">
      <c r="A5253" t="s">
        <v>119</v>
      </c>
      <c r="B5253" t="s">
        <v>119</v>
      </c>
      <c r="C5253" t="s">
        <v>91</v>
      </c>
      <c r="D5253" s="1" t="s">
        <v>94</v>
      </c>
      <c r="E5253" t="s">
        <v>93</v>
      </c>
      <c r="F5253" t="s">
        <v>32</v>
      </c>
      <c r="G5253">
        <v>21</v>
      </c>
      <c r="H5253">
        <v>7459</v>
      </c>
      <c r="I5253" s="5">
        <f>IFERROR(VLOOKUP(TrendSheetStgData[Population]&amp;TrendSheetStgData[Cost Basis]&amp;TrendSheetStgData[Period]&amp;TrendSheetStgData[Trend],TrendSheetPrdData[#All],9,FALSE),0)</f>
        <v>7455</v>
      </c>
      <c r="J52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5.3655264922870552E-2</v>
      </c>
      <c r="K5253" s="5">
        <f>VLOOKUP(TrendSheetStgData[Population]&amp;TrendSheetStgData[Trend],Threshold[#All],4,FALSE)</f>
        <v>10</v>
      </c>
      <c r="L5253" s="5">
        <f>VLOOKUP(TrendSheetStgData[Population]&amp;TrendSheetStgData[Trend],Threshold[#All],5,FALSE)</f>
        <v>5</v>
      </c>
      <c r="M52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4" spans="1:13" x14ac:dyDescent="0.25">
      <c r="A5254" t="s">
        <v>119</v>
      </c>
      <c r="B5254" t="s">
        <v>119</v>
      </c>
      <c r="C5254" t="s">
        <v>91</v>
      </c>
      <c r="D5254" s="1" t="s">
        <v>95</v>
      </c>
      <c r="E5254" t="s">
        <v>93</v>
      </c>
      <c r="F5254" t="s">
        <v>32</v>
      </c>
      <c r="G5254">
        <v>21</v>
      </c>
      <c r="H5254">
        <v>6432</v>
      </c>
      <c r="I5254" s="5">
        <f>IFERROR(VLOOKUP(TrendSheetStgData[Population]&amp;TrendSheetStgData[Cost Basis]&amp;TrendSheetStgData[Period]&amp;TrendSheetStgData[Trend],TrendSheetPrdData[#All],9,FALSE),0)</f>
        <v>6410</v>
      </c>
      <c r="J52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0.34321372854914195</v>
      </c>
      <c r="K5254" s="5">
        <f>VLOOKUP(TrendSheetStgData[Population]&amp;TrendSheetStgData[Trend],Threshold[#All],4,FALSE)</f>
        <v>10</v>
      </c>
      <c r="L5254" s="5">
        <f>VLOOKUP(TrendSheetStgData[Population]&amp;TrendSheetStgData[Trend],Threshold[#All],5,FALSE)</f>
        <v>5</v>
      </c>
      <c r="M52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5" spans="1:13" x14ac:dyDescent="0.25">
      <c r="A5255" t="s">
        <v>119</v>
      </c>
      <c r="B5255" t="s">
        <v>119</v>
      </c>
      <c r="C5255" t="s">
        <v>91</v>
      </c>
      <c r="D5255" s="1" t="s">
        <v>96</v>
      </c>
      <c r="E5255" t="s">
        <v>93</v>
      </c>
      <c r="F5255" t="s">
        <v>32</v>
      </c>
      <c r="G5255">
        <v>21</v>
      </c>
      <c r="H5255">
        <v>6391</v>
      </c>
      <c r="I5255" s="5">
        <f>IFERROR(VLOOKUP(TrendSheetStgData[Population]&amp;TrendSheetStgData[Cost Basis]&amp;TrendSheetStgData[Period]&amp;TrendSheetStgData[Trend],TrendSheetPrdData[#All],9,FALSE),0)</f>
        <v>6381</v>
      </c>
      <c r="J52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0.15671524839366871</v>
      </c>
      <c r="K5255" s="5">
        <f>VLOOKUP(TrendSheetStgData[Population]&amp;TrendSheetStgData[Trend],Threshold[#All],4,FALSE)</f>
        <v>10</v>
      </c>
      <c r="L5255" s="5">
        <f>VLOOKUP(TrendSheetStgData[Population]&amp;TrendSheetStgData[Trend],Threshold[#All],5,FALSE)</f>
        <v>5</v>
      </c>
      <c r="M52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6" spans="1:13" x14ac:dyDescent="0.25">
      <c r="A5256" t="s">
        <v>119</v>
      </c>
      <c r="B5256" t="s">
        <v>119</v>
      </c>
      <c r="C5256" t="s">
        <v>91</v>
      </c>
      <c r="D5256" s="1" t="s">
        <v>97</v>
      </c>
      <c r="E5256" t="s">
        <v>93</v>
      </c>
      <c r="F5256" t="s">
        <v>32</v>
      </c>
      <c r="G5256">
        <v>21</v>
      </c>
      <c r="H5256">
        <v>6863</v>
      </c>
      <c r="I5256" s="5">
        <f>IFERROR(VLOOKUP(TrendSheetStgData[Population]&amp;TrendSheetStgData[Cost Basis]&amp;TrendSheetStgData[Period]&amp;TrendSheetStgData[Trend],TrendSheetPrdData[#All],9,FALSE),0)</f>
        <v>6849</v>
      </c>
      <c r="J52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0.20440940283253028</v>
      </c>
      <c r="K5256" s="5">
        <f>VLOOKUP(TrendSheetStgData[Population]&amp;TrendSheetStgData[Trend],Threshold[#All],4,FALSE)</f>
        <v>10</v>
      </c>
      <c r="L5256" s="5">
        <f>VLOOKUP(TrendSheetStgData[Population]&amp;TrendSheetStgData[Trend],Threshold[#All],5,FALSE)</f>
        <v>5</v>
      </c>
      <c r="M52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7" spans="1:13" x14ac:dyDescent="0.25">
      <c r="A5257" t="s">
        <v>119</v>
      </c>
      <c r="B5257" t="s">
        <v>119</v>
      </c>
      <c r="C5257" t="s">
        <v>91</v>
      </c>
      <c r="D5257" s="1" t="s">
        <v>98</v>
      </c>
      <c r="E5257" t="s">
        <v>93</v>
      </c>
      <c r="F5257" t="s">
        <v>32</v>
      </c>
      <c r="G5257">
        <v>21</v>
      </c>
      <c r="H5257">
        <v>6896</v>
      </c>
      <c r="I5257" s="5">
        <f>IFERROR(VLOOKUP(TrendSheetStgData[Population]&amp;TrendSheetStgData[Cost Basis]&amp;TrendSheetStgData[Period]&amp;TrendSheetStgData[Trend],TrendSheetPrdData[#All],9,FALSE),0)</f>
        <v>6859</v>
      </c>
      <c r="J52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0.53943723574865143</v>
      </c>
      <c r="K5257" s="5">
        <f>VLOOKUP(TrendSheetStgData[Population]&amp;TrendSheetStgData[Trend],Threshold[#All],4,FALSE)</f>
        <v>10</v>
      </c>
      <c r="L5257" s="5">
        <f>VLOOKUP(TrendSheetStgData[Population]&amp;TrendSheetStgData[Trend],Threshold[#All],5,FALSE)</f>
        <v>5</v>
      </c>
      <c r="M52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8" spans="1:13" x14ac:dyDescent="0.25">
      <c r="A5258" t="s">
        <v>119</v>
      </c>
      <c r="B5258" t="s">
        <v>119</v>
      </c>
      <c r="C5258" t="s">
        <v>91</v>
      </c>
      <c r="D5258" s="1" t="s">
        <v>99</v>
      </c>
      <c r="E5258" t="s">
        <v>93</v>
      </c>
      <c r="F5258" t="s">
        <v>32</v>
      </c>
      <c r="G5258">
        <v>21</v>
      </c>
      <c r="H5258">
        <v>8228</v>
      </c>
      <c r="I5258" s="5">
        <f>IFERROR(VLOOKUP(TrendSheetStgData[Population]&amp;TrendSheetStgData[Cost Basis]&amp;TrendSheetStgData[Period]&amp;TrendSheetStgData[Trend],TrendSheetPrdData[#All],9,FALSE),0)</f>
        <v>8189</v>
      </c>
      <c r="J52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0.47624862620588598</v>
      </c>
      <c r="K5258" s="5">
        <f>VLOOKUP(TrendSheetStgData[Population]&amp;TrendSheetStgData[Trend],Threshold[#All],4,FALSE)</f>
        <v>10</v>
      </c>
      <c r="L5258" s="5">
        <f>VLOOKUP(TrendSheetStgData[Population]&amp;TrendSheetStgData[Trend],Threshold[#All],5,FALSE)</f>
        <v>5</v>
      </c>
      <c r="M52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59" spans="1:13" x14ac:dyDescent="0.25">
      <c r="A5259" t="s">
        <v>119</v>
      </c>
      <c r="B5259" t="s">
        <v>119</v>
      </c>
      <c r="C5259" t="s">
        <v>91</v>
      </c>
      <c r="D5259" s="1" t="s">
        <v>100</v>
      </c>
      <c r="E5259" t="s">
        <v>93</v>
      </c>
      <c r="F5259" t="s">
        <v>32</v>
      </c>
      <c r="G5259">
        <v>21</v>
      </c>
      <c r="H5259">
        <v>7706</v>
      </c>
      <c r="I5259" s="5">
        <f>IFERROR(VLOOKUP(TrendSheetStgData[Population]&amp;TrendSheetStgData[Cost Basis]&amp;TrendSheetStgData[Period]&amp;TrendSheetStgData[Trend],TrendSheetPrdData[#All],9,FALSE),0)</f>
        <v>7655</v>
      </c>
      <c r="J52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0.66623122142390601</v>
      </c>
      <c r="K5259" s="5">
        <f>VLOOKUP(TrendSheetStgData[Population]&amp;TrendSheetStgData[Trend],Threshold[#All],4,FALSE)</f>
        <v>10</v>
      </c>
      <c r="L5259" s="5">
        <f>VLOOKUP(TrendSheetStgData[Population]&amp;TrendSheetStgData[Trend],Threshold[#All],5,FALSE)</f>
        <v>5</v>
      </c>
      <c r="M52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0" spans="1:13" x14ac:dyDescent="0.25">
      <c r="A5260" t="s">
        <v>119</v>
      </c>
      <c r="B5260" t="s">
        <v>119</v>
      </c>
      <c r="C5260" t="s">
        <v>91</v>
      </c>
      <c r="D5260" s="1" t="s">
        <v>101</v>
      </c>
      <c r="E5260" t="s">
        <v>93</v>
      </c>
      <c r="F5260" t="s">
        <v>32</v>
      </c>
      <c r="G5260">
        <v>21</v>
      </c>
      <c r="H5260">
        <v>7238</v>
      </c>
      <c r="I5260" s="5">
        <f>IFERROR(VLOOKUP(TrendSheetStgData[Population]&amp;TrendSheetStgData[Cost Basis]&amp;TrendSheetStgData[Period]&amp;TrendSheetStgData[Trend],TrendSheetPrdData[#All],9,FALSE),0)</f>
        <v>7178</v>
      </c>
      <c r="J52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0.83588743382557817</v>
      </c>
      <c r="K5260" s="5">
        <f>VLOOKUP(TrendSheetStgData[Population]&amp;TrendSheetStgData[Trend],Threshold[#All],4,FALSE)</f>
        <v>10</v>
      </c>
      <c r="L5260" s="5">
        <f>VLOOKUP(TrendSheetStgData[Population]&amp;TrendSheetStgData[Trend],Threshold[#All],5,FALSE)</f>
        <v>5</v>
      </c>
      <c r="M52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1" spans="1:13" x14ac:dyDescent="0.25">
      <c r="A5261" t="s">
        <v>119</v>
      </c>
      <c r="B5261" t="s">
        <v>119</v>
      </c>
      <c r="C5261" t="s">
        <v>91</v>
      </c>
      <c r="D5261" s="1" t="s">
        <v>102</v>
      </c>
      <c r="E5261" t="s">
        <v>93</v>
      </c>
      <c r="F5261" t="s">
        <v>32</v>
      </c>
      <c r="G5261">
        <v>21</v>
      </c>
      <c r="H5261">
        <v>7462</v>
      </c>
      <c r="I5261" s="5">
        <f>IFERROR(VLOOKUP(TrendSheetStgData[Population]&amp;TrendSheetStgData[Cost Basis]&amp;TrendSheetStgData[Period]&amp;TrendSheetStgData[Trend],TrendSheetPrdData[#All],9,FALSE),0)</f>
        <v>7417</v>
      </c>
      <c r="J52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0.60671430497505729</v>
      </c>
      <c r="K5261" s="5">
        <f>VLOOKUP(TrendSheetStgData[Population]&amp;TrendSheetStgData[Trend],Threshold[#All],4,FALSE)</f>
        <v>10</v>
      </c>
      <c r="L5261" s="5">
        <f>VLOOKUP(TrendSheetStgData[Population]&amp;TrendSheetStgData[Trend],Threshold[#All],5,FALSE)</f>
        <v>5</v>
      </c>
      <c r="M52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2" spans="1:13" x14ac:dyDescent="0.25">
      <c r="A5262" t="s">
        <v>119</v>
      </c>
      <c r="B5262" t="s">
        <v>119</v>
      </c>
      <c r="C5262" t="s">
        <v>91</v>
      </c>
      <c r="D5262" s="1" t="s">
        <v>103</v>
      </c>
      <c r="E5262" t="s">
        <v>93</v>
      </c>
      <c r="F5262" t="s">
        <v>32</v>
      </c>
      <c r="G5262">
        <v>21</v>
      </c>
      <c r="H5262">
        <v>6014</v>
      </c>
      <c r="I5262" s="5">
        <f>IFERROR(VLOOKUP(TrendSheetStgData[Population]&amp;TrendSheetStgData[Cost Basis]&amp;TrendSheetStgData[Period]&amp;TrendSheetStgData[Trend],TrendSheetPrdData[#All],9,FALSE),0)</f>
        <v>5919</v>
      </c>
      <c r="J52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1.6050008447372865</v>
      </c>
      <c r="K5262" s="5">
        <f>VLOOKUP(TrendSheetStgData[Population]&amp;TrendSheetStgData[Trend],Threshold[#All],4,FALSE)</f>
        <v>10</v>
      </c>
      <c r="L5262" s="5">
        <f>VLOOKUP(TrendSheetStgData[Population]&amp;TrendSheetStgData[Trend],Threshold[#All],5,FALSE)</f>
        <v>5</v>
      </c>
      <c r="M52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3" spans="1:13" x14ac:dyDescent="0.25">
      <c r="A5263" t="s">
        <v>119</v>
      </c>
      <c r="B5263" t="s">
        <v>119</v>
      </c>
      <c r="C5263" t="s">
        <v>91</v>
      </c>
      <c r="D5263" s="1" t="s">
        <v>104</v>
      </c>
      <c r="E5263" t="s">
        <v>93</v>
      </c>
      <c r="F5263" t="s">
        <v>32</v>
      </c>
      <c r="G5263">
        <v>21</v>
      </c>
      <c r="H5263">
        <v>6827</v>
      </c>
      <c r="I5263" s="5">
        <f>IFERROR(VLOOKUP(TrendSheetStgData[Population]&amp;TrendSheetStgData[Cost Basis]&amp;TrendSheetStgData[Period]&amp;TrendSheetStgData[Trend],TrendSheetPrdData[#All],9,FALSE),0)</f>
        <v>6735</v>
      </c>
      <c r="J52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1.3659985152190051</v>
      </c>
      <c r="K5263" s="5">
        <f>VLOOKUP(TrendSheetStgData[Population]&amp;TrendSheetStgData[Trend],Threshold[#All],4,FALSE)</f>
        <v>10</v>
      </c>
      <c r="L5263" s="5">
        <f>VLOOKUP(TrendSheetStgData[Population]&amp;TrendSheetStgData[Trend],Threshold[#All],5,FALSE)</f>
        <v>5</v>
      </c>
      <c r="M52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4" spans="1:13" x14ac:dyDescent="0.25">
      <c r="A5264" t="s">
        <v>119</v>
      </c>
      <c r="B5264" t="s">
        <v>119</v>
      </c>
      <c r="C5264" t="s">
        <v>91</v>
      </c>
      <c r="D5264" s="1" t="s">
        <v>105</v>
      </c>
      <c r="E5264" t="s">
        <v>113</v>
      </c>
      <c r="F5264" t="s">
        <v>32</v>
      </c>
      <c r="G5264">
        <v>21</v>
      </c>
      <c r="H5264">
        <v>7073</v>
      </c>
      <c r="I5264" s="5">
        <f>IFERROR(VLOOKUP(TrendSheetStgData[Population]&amp;TrendSheetStgData[Cost Basis]&amp;TrendSheetStgData[Period]&amp;TrendSheetStgData[Trend],TrendSheetPrdData[#All],9,FALSE),0)</f>
        <v>6999</v>
      </c>
      <c r="J52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1.0572938991284471</v>
      </c>
      <c r="K5264" s="5">
        <f>VLOOKUP(TrendSheetStgData[Population]&amp;TrendSheetStgData[Trend],Threshold[#All],4,FALSE)</f>
        <v>10</v>
      </c>
      <c r="L5264" s="5">
        <f>VLOOKUP(TrendSheetStgData[Population]&amp;TrendSheetStgData[Trend],Threshold[#All],5,FALSE)</f>
        <v>5</v>
      </c>
      <c r="M52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5" spans="1:13" x14ac:dyDescent="0.25">
      <c r="A5265" t="s">
        <v>119</v>
      </c>
      <c r="B5265" t="s">
        <v>119</v>
      </c>
      <c r="C5265" t="s">
        <v>91</v>
      </c>
      <c r="D5265" s="1" t="s">
        <v>106</v>
      </c>
      <c r="E5265" t="s">
        <v>113</v>
      </c>
      <c r="F5265" t="s">
        <v>32</v>
      </c>
      <c r="G5265">
        <v>21</v>
      </c>
      <c r="H5265">
        <v>7464</v>
      </c>
      <c r="I5265" s="5">
        <f>IFERROR(VLOOKUP(TrendSheetStgData[Population]&amp;TrendSheetStgData[Cost Basis]&amp;TrendSheetStgData[Period]&amp;TrendSheetStgData[Trend],TrendSheetPrdData[#All],9,FALSE),0)</f>
        <v>7371</v>
      </c>
      <c r="J52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1.2617012617012617</v>
      </c>
      <c r="K5265" s="5">
        <f>VLOOKUP(TrendSheetStgData[Population]&amp;TrendSheetStgData[Trend],Threshold[#All],4,FALSE)</f>
        <v>10</v>
      </c>
      <c r="L5265" s="5">
        <f>VLOOKUP(TrendSheetStgData[Population]&amp;TrendSheetStgData[Trend],Threshold[#All],5,FALSE)</f>
        <v>5</v>
      </c>
      <c r="M52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6" spans="1:13" x14ac:dyDescent="0.25">
      <c r="A5266" t="s">
        <v>119</v>
      </c>
      <c r="B5266" t="s">
        <v>119</v>
      </c>
      <c r="C5266" t="s">
        <v>91</v>
      </c>
      <c r="D5266" s="1" t="s">
        <v>107</v>
      </c>
      <c r="E5266" t="s">
        <v>113</v>
      </c>
      <c r="F5266" t="s">
        <v>32</v>
      </c>
      <c r="G5266">
        <v>21</v>
      </c>
      <c r="H5266">
        <v>7323</v>
      </c>
      <c r="I5266" s="5">
        <f>IFERROR(VLOOKUP(TrendSheetStgData[Population]&amp;TrendSheetStgData[Cost Basis]&amp;TrendSheetStgData[Period]&amp;TrendSheetStgData[Trend],TrendSheetPrdData[#All],9,FALSE),0)</f>
        <v>7226</v>
      </c>
      <c r="J52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1.3423747578189871</v>
      </c>
      <c r="K5266" s="5">
        <f>VLOOKUP(TrendSheetStgData[Population]&amp;TrendSheetStgData[Trend],Threshold[#All],4,FALSE)</f>
        <v>10</v>
      </c>
      <c r="L5266" s="5">
        <f>VLOOKUP(TrendSheetStgData[Population]&amp;TrendSheetStgData[Trend],Threshold[#All],5,FALSE)</f>
        <v>5</v>
      </c>
      <c r="M52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7" spans="1:13" x14ac:dyDescent="0.25">
      <c r="A5267" t="s">
        <v>119</v>
      </c>
      <c r="B5267" t="s">
        <v>119</v>
      </c>
      <c r="C5267" t="s">
        <v>91</v>
      </c>
      <c r="D5267" s="1" t="s">
        <v>108</v>
      </c>
      <c r="E5267" t="s">
        <v>113</v>
      </c>
      <c r="F5267" t="s">
        <v>32</v>
      </c>
      <c r="G5267">
        <v>21</v>
      </c>
      <c r="H5267">
        <v>7667</v>
      </c>
      <c r="I5267" s="5">
        <f>IFERROR(VLOOKUP(TrendSheetStgData[Population]&amp;TrendSheetStgData[Cost Basis]&amp;TrendSheetStgData[Period]&amp;TrendSheetStgData[Trend],TrendSheetPrdData[#All],9,FALSE),0)</f>
        <v>7541</v>
      </c>
      <c r="J52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1.6708659329001458</v>
      </c>
      <c r="K5267" s="5">
        <f>VLOOKUP(TrendSheetStgData[Population]&amp;TrendSheetStgData[Trend],Threshold[#All],4,FALSE)</f>
        <v>10</v>
      </c>
      <c r="L5267" s="5">
        <f>VLOOKUP(TrendSheetStgData[Population]&amp;TrendSheetStgData[Trend],Threshold[#All],5,FALSE)</f>
        <v>5</v>
      </c>
      <c r="M52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8" spans="1:13" x14ac:dyDescent="0.25">
      <c r="A5268" t="s">
        <v>119</v>
      </c>
      <c r="B5268" t="s">
        <v>119</v>
      </c>
      <c r="C5268" t="s">
        <v>91</v>
      </c>
      <c r="D5268" s="1" t="s">
        <v>109</v>
      </c>
      <c r="E5268" t="s">
        <v>113</v>
      </c>
      <c r="F5268" t="s">
        <v>32</v>
      </c>
      <c r="G5268">
        <v>21</v>
      </c>
      <c r="H5268">
        <v>7734</v>
      </c>
      <c r="I5268" s="5">
        <f>IFERROR(VLOOKUP(TrendSheetStgData[Population]&amp;TrendSheetStgData[Cost Basis]&amp;TrendSheetStgData[Period]&amp;TrendSheetStgData[Trend],TrendSheetPrdData[#All],9,FALSE),0)</f>
        <v>7534</v>
      </c>
      <c r="J52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2.6546323334218211</v>
      </c>
      <c r="K5268" s="5">
        <f>VLOOKUP(TrendSheetStgData[Population]&amp;TrendSheetStgData[Trend],Threshold[#All],4,FALSE)</f>
        <v>10</v>
      </c>
      <c r="L5268" s="5">
        <f>VLOOKUP(TrendSheetStgData[Population]&amp;TrendSheetStgData[Trend],Threshold[#All],5,FALSE)</f>
        <v>5</v>
      </c>
      <c r="M52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69" spans="1:13" x14ac:dyDescent="0.25">
      <c r="A5269" t="s">
        <v>119</v>
      </c>
      <c r="B5269" t="s">
        <v>119</v>
      </c>
      <c r="C5269" t="s">
        <v>91</v>
      </c>
      <c r="D5269" s="1" t="s">
        <v>110</v>
      </c>
      <c r="E5269" t="s">
        <v>113</v>
      </c>
      <c r="F5269" t="s">
        <v>32</v>
      </c>
      <c r="G5269">
        <v>21</v>
      </c>
      <c r="H5269">
        <v>7967</v>
      </c>
      <c r="I5269" s="5">
        <f>IFERROR(VLOOKUP(TrendSheetStgData[Population]&amp;TrendSheetStgData[Cost Basis]&amp;TrendSheetStgData[Period]&amp;TrendSheetStgData[Trend],TrendSheetPrdData[#All],9,FALSE),0)</f>
        <v>7671</v>
      </c>
      <c r="J52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3.8586885673315088</v>
      </c>
      <c r="K5269" s="5">
        <f>VLOOKUP(TrendSheetStgData[Population]&amp;TrendSheetStgData[Trend],Threshold[#All],4,FALSE)</f>
        <v>10</v>
      </c>
      <c r="L5269" s="5">
        <f>VLOOKUP(TrendSheetStgData[Population]&amp;TrendSheetStgData[Trend],Threshold[#All],5,FALSE)</f>
        <v>5</v>
      </c>
      <c r="M52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70" spans="1:13" x14ac:dyDescent="0.25">
      <c r="A5270" t="s">
        <v>119</v>
      </c>
      <c r="B5270" t="s">
        <v>119</v>
      </c>
      <c r="C5270" t="s">
        <v>91</v>
      </c>
      <c r="D5270" s="1" t="s">
        <v>111</v>
      </c>
      <c r="E5270" t="s">
        <v>113</v>
      </c>
      <c r="F5270" t="s">
        <v>32</v>
      </c>
      <c r="G5270">
        <v>21</v>
      </c>
      <c r="H5270">
        <v>7970</v>
      </c>
      <c r="I5270" s="5">
        <f>IFERROR(VLOOKUP(TrendSheetStgData[Population]&amp;TrendSheetStgData[Cost Basis]&amp;TrendSheetStgData[Period]&amp;TrendSheetStgData[Trend],TrendSheetPrdData[#All],9,FALSE),0)</f>
        <v>7278</v>
      </c>
      <c r="J52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9.5081066226985431</v>
      </c>
      <c r="K5270" s="5">
        <f>VLOOKUP(TrendSheetStgData[Population]&amp;TrendSheetStgData[Trend],Threshold[#All],4,FALSE)</f>
        <v>10</v>
      </c>
      <c r="L5270" s="5">
        <f>VLOOKUP(TrendSheetStgData[Population]&amp;TrendSheetStgData[Trend],Threshold[#All],5,FALSE)</f>
        <v>5</v>
      </c>
      <c r="M52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71" spans="1:13" x14ac:dyDescent="0.25">
      <c r="A5271" t="s">
        <v>119</v>
      </c>
      <c r="B5271" t="s">
        <v>119</v>
      </c>
      <c r="C5271" t="s">
        <v>91</v>
      </c>
      <c r="D5271" s="1" t="s">
        <v>112</v>
      </c>
      <c r="E5271" t="s">
        <v>113</v>
      </c>
      <c r="F5271" t="s">
        <v>32</v>
      </c>
      <c r="G5271">
        <v>21</v>
      </c>
      <c r="H5271">
        <v>5567</v>
      </c>
      <c r="I5271" s="5">
        <f>IFERROR(VLOOKUP(TrendSheetStgData[Population]&amp;TrendSheetStgData[Cost Basis]&amp;TrendSheetStgData[Period]&amp;TrendSheetStgData[Trend],TrendSheetPrdData[#All],9,FALSE),0)</f>
        <v>1960</v>
      </c>
      <c r="J52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184.03061224489795</v>
      </c>
      <c r="K5271" s="5">
        <f>VLOOKUP(TrendSheetStgData[Population]&amp;TrendSheetStgData[Trend],Threshold[#All],4,FALSE)</f>
        <v>10</v>
      </c>
      <c r="L5271" s="5">
        <f>VLOOKUP(TrendSheetStgData[Population]&amp;TrendSheetStgData[Trend],Threshold[#All],5,FALSE)</f>
        <v>5</v>
      </c>
      <c r="M52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72" spans="1:13" x14ac:dyDescent="0.25">
      <c r="A5272" t="s">
        <v>119</v>
      </c>
      <c r="B5272" t="s">
        <v>119</v>
      </c>
      <c r="C5272" t="s">
        <v>91</v>
      </c>
      <c r="D5272" s="1" t="s">
        <v>114</v>
      </c>
      <c r="E5272" t="s">
        <v>113</v>
      </c>
      <c r="F5272" t="s">
        <v>32</v>
      </c>
      <c r="G5272">
        <v>21</v>
      </c>
      <c r="H5272">
        <v>4028</v>
      </c>
      <c r="I5272" s="5">
        <f>IFERROR(VLOOKUP(TrendSheetStgData[Population]&amp;TrendSheetStgData[Cost Basis]&amp;TrendSheetStgData[Period]&amp;TrendSheetStgData[Trend],TrendSheetPrdData[#All],9,FALSE),0)</f>
        <v>0</v>
      </c>
      <c r="J52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272" s="5">
        <f>VLOOKUP(TrendSheetStgData[Population]&amp;TrendSheetStgData[Trend],Threshold[#All],4,FALSE)</f>
        <v>10</v>
      </c>
      <c r="L5272" s="5">
        <f>VLOOKUP(TrendSheetStgData[Population]&amp;TrendSheetStgData[Trend],Threshold[#All],5,FALSE)</f>
        <v>5</v>
      </c>
      <c r="M52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73" spans="1:13" x14ac:dyDescent="0.25">
      <c r="A5273" t="s">
        <v>119</v>
      </c>
      <c r="B5273" t="s">
        <v>119</v>
      </c>
      <c r="C5273" t="s">
        <v>91</v>
      </c>
      <c r="D5273" s="1" t="s">
        <v>92</v>
      </c>
      <c r="E5273" t="s">
        <v>93</v>
      </c>
      <c r="F5273" t="s">
        <v>33</v>
      </c>
      <c r="G5273">
        <v>22</v>
      </c>
      <c r="H5273">
        <v>333</v>
      </c>
      <c r="I5273" s="5">
        <f>IFERROR(VLOOKUP(TrendSheetStgData[Population]&amp;TrendSheetStgData[Cost Basis]&amp;TrendSheetStgData[Period]&amp;TrendSheetStgData[Trend],TrendSheetPrdData[#All],9,FALSE),0)</f>
        <v>333</v>
      </c>
      <c r="J52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73" s="5">
        <f>VLOOKUP(TrendSheetStgData[Population]&amp;TrendSheetStgData[Trend],Threshold[#All],4,FALSE)</f>
        <v>10</v>
      </c>
      <c r="L5273" s="5">
        <f>VLOOKUP(TrendSheetStgData[Population]&amp;TrendSheetStgData[Trend],Threshold[#All],5,FALSE)</f>
        <v>5</v>
      </c>
      <c r="M52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74" spans="1:13" x14ac:dyDescent="0.25">
      <c r="A5274" t="s">
        <v>119</v>
      </c>
      <c r="B5274" t="s">
        <v>119</v>
      </c>
      <c r="C5274" t="s">
        <v>91</v>
      </c>
      <c r="D5274" s="1" t="s">
        <v>94</v>
      </c>
      <c r="E5274" t="s">
        <v>93</v>
      </c>
      <c r="F5274" t="s">
        <v>33</v>
      </c>
      <c r="G5274">
        <v>22</v>
      </c>
      <c r="H5274">
        <v>325</v>
      </c>
      <c r="I5274" s="5">
        <f>IFERROR(VLOOKUP(TrendSheetStgData[Population]&amp;TrendSheetStgData[Cost Basis]&amp;TrendSheetStgData[Period]&amp;TrendSheetStgData[Trend],TrendSheetPrdData[#All],9,FALSE),0)</f>
        <v>325</v>
      </c>
      <c r="J52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74" s="5">
        <f>VLOOKUP(TrendSheetStgData[Population]&amp;TrendSheetStgData[Trend],Threshold[#All],4,FALSE)</f>
        <v>10</v>
      </c>
      <c r="L5274" s="5">
        <f>VLOOKUP(TrendSheetStgData[Population]&amp;TrendSheetStgData[Trend],Threshold[#All],5,FALSE)</f>
        <v>5</v>
      </c>
      <c r="M52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75" spans="1:13" x14ac:dyDescent="0.25">
      <c r="A5275" t="s">
        <v>119</v>
      </c>
      <c r="B5275" t="s">
        <v>119</v>
      </c>
      <c r="C5275" t="s">
        <v>91</v>
      </c>
      <c r="D5275" s="1" t="s">
        <v>95</v>
      </c>
      <c r="E5275" t="s">
        <v>93</v>
      </c>
      <c r="F5275" t="s">
        <v>33</v>
      </c>
      <c r="G5275">
        <v>22</v>
      </c>
      <c r="H5275">
        <v>296</v>
      </c>
      <c r="I5275" s="5">
        <f>IFERROR(VLOOKUP(TrendSheetStgData[Population]&amp;TrendSheetStgData[Cost Basis]&amp;TrendSheetStgData[Period]&amp;TrendSheetStgData[Trend],TrendSheetPrdData[#All],9,FALSE),0)</f>
        <v>296</v>
      </c>
      <c r="J52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75" s="5">
        <f>VLOOKUP(TrendSheetStgData[Population]&amp;TrendSheetStgData[Trend],Threshold[#All],4,FALSE)</f>
        <v>10</v>
      </c>
      <c r="L5275" s="5">
        <f>VLOOKUP(TrendSheetStgData[Population]&amp;TrendSheetStgData[Trend],Threshold[#All],5,FALSE)</f>
        <v>5</v>
      </c>
      <c r="M52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76" spans="1:13" x14ac:dyDescent="0.25">
      <c r="A5276" t="s">
        <v>119</v>
      </c>
      <c r="B5276" t="s">
        <v>119</v>
      </c>
      <c r="C5276" t="s">
        <v>91</v>
      </c>
      <c r="D5276" s="1" t="s">
        <v>96</v>
      </c>
      <c r="E5276" t="s">
        <v>93</v>
      </c>
      <c r="F5276" t="s">
        <v>33</v>
      </c>
      <c r="G5276">
        <v>22</v>
      </c>
      <c r="H5276">
        <v>330</v>
      </c>
      <c r="I5276" s="5">
        <f>IFERROR(VLOOKUP(TrendSheetStgData[Population]&amp;TrendSheetStgData[Cost Basis]&amp;TrendSheetStgData[Period]&amp;TrendSheetStgData[Trend],TrendSheetPrdData[#All],9,FALSE),0)</f>
        <v>330</v>
      </c>
      <c r="J52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76" s="5">
        <f>VLOOKUP(TrendSheetStgData[Population]&amp;TrendSheetStgData[Trend],Threshold[#All],4,FALSE)</f>
        <v>10</v>
      </c>
      <c r="L5276" s="5">
        <f>VLOOKUP(TrendSheetStgData[Population]&amp;TrendSheetStgData[Trend],Threshold[#All],5,FALSE)</f>
        <v>5</v>
      </c>
      <c r="M52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77" spans="1:13" x14ac:dyDescent="0.25">
      <c r="A5277" t="s">
        <v>119</v>
      </c>
      <c r="B5277" t="s">
        <v>119</v>
      </c>
      <c r="C5277" t="s">
        <v>91</v>
      </c>
      <c r="D5277" s="1" t="s">
        <v>97</v>
      </c>
      <c r="E5277" t="s">
        <v>93</v>
      </c>
      <c r="F5277" t="s">
        <v>33</v>
      </c>
      <c r="G5277">
        <v>22</v>
      </c>
      <c r="H5277">
        <v>283</v>
      </c>
      <c r="I5277" s="5">
        <f>IFERROR(VLOOKUP(TrendSheetStgData[Population]&amp;TrendSheetStgData[Cost Basis]&amp;TrendSheetStgData[Period]&amp;TrendSheetStgData[Trend],TrendSheetPrdData[#All],9,FALSE),0)</f>
        <v>294</v>
      </c>
      <c r="J52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3.7414965986394559</v>
      </c>
      <c r="K5277" s="5">
        <f>VLOOKUP(TrendSheetStgData[Population]&amp;TrendSheetStgData[Trend],Threshold[#All],4,FALSE)</f>
        <v>10</v>
      </c>
      <c r="L5277" s="5">
        <f>VLOOKUP(TrendSheetStgData[Population]&amp;TrendSheetStgData[Trend],Threshold[#All],5,FALSE)</f>
        <v>5</v>
      </c>
      <c r="M52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78" spans="1:13" x14ac:dyDescent="0.25">
      <c r="A5278" t="s">
        <v>119</v>
      </c>
      <c r="B5278" t="s">
        <v>119</v>
      </c>
      <c r="C5278" t="s">
        <v>91</v>
      </c>
      <c r="D5278" s="1" t="s">
        <v>98</v>
      </c>
      <c r="E5278" t="s">
        <v>93</v>
      </c>
      <c r="F5278" t="s">
        <v>33</v>
      </c>
      <c r="G5278">
        <v>22</v>
      </c>
      <c r="H5278">
        <v>291</v>
      </c>
      <c r="I5278" s="5">
        <f>IFERROR(VLOOKUP(TrendSheetStgData[Population]&amp;TrendSheetStgData[Cost Basis]&amp;TrendSheetStgData[Period]&amp;TrendSheetStgData[Trend],TrendSheetPrdData[#All],9,FALSE),0)</f>
        <v>324</v>
      </c>
      <c r="J52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10.185185185185185</v>
      </c>
      <c r="K5278" s="5">
        <f>VLOOKUP(TrendSheetStgData[Population]&amp;TrendSheetStgData[Trend],Threshold[#All],4,FALSE)</f>
        <v>10</v>
      </c>
      <c r="L5278" s="5">
        <f>VLOOKUP(TrendSheetStgData[Population]&amp;TrendSheetStgData[Trend],Threshold[#All],5,FALSE)</f>
        <v>5</v>
      </c>
      <c r="M52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79" spans="1:13" x14ac:dyDescent="0.25">
      <c r="A5279" t="s">
        <v>119</v>
      </c>
      <c r="B5279" t="s">
        <v>119</v>
      </c>
      <c r="C5279" t="s">
        <v>91</v>
      </c>
      <c r="D5279" s="1" t="s">
        <v>99</v>
      </c>
      <c r="E5279" t="s">
        <v>93</v>
      </c>
      <c r="F5279" t="s">
        <v>33</v>
      </c>
      <c r="G5279">
        <v>22</v>
      </c>
      <c r="H5279">
        <v>435</v>
      </c>
      <c r="I5279" s="5">
        <f>IFERROR(VLOOKUP(TrendSheetStgData[Population]&amp;TrendSheetStgData[Cost Basis]&amp;TrendSheetStgData[Period]&amp;TrendSheetStgData[Trend],TrendSheetPrdData[#All],9,FALSE),0)</f>
        <v>455</v>
      </c>
      <c r="J52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4.395604395604396</v>
      </c>
      <c r="K5279" s="5">
        <f>VLOOKUP(TrendSheetStgData[Population]&amp;TrendSheetStgData[Trend],Threshold[#All],4,FALSE)</f>
        <v>10</v>
      </c>
      <c r="L5279" s="5">
        <f>VLOOKUP(TrendSheetStgData[Population]&amp;TrendSheetStgData[Trend],Threshold[#All],5,FALSE)</f>
        <v>5</v>
      </c>
      <c r="M52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80" spans="1:13" x14ac:dyDescent="0.25">
      <c r="A5280" t="s">
        <v>119</v>
      </c>
      <c r="B5280" t="s">
        <v>119</v>
      </c>
      <c r="C5280" t="s">
        <v>91</v>
      </c>
      <c r="D5280" s="1" t="s">
        <v>100</v>
      </c>
      <c r="E5280" t="s">
        <v>93</v>
      </c>
      <c r="F5280" t="s">
        <v>33</v>
      </c>
      <c r="G5280">
        <v>22</v>
      </c>
      <c r="H5280">
        <v>398</v>
      </c>
      <c r="I5280" s="5">
        <f>IFERROR(VLOOKUP(TrendSheetStgData[Population]&amp;TrendSheetStgData[Cost Basis]&amp;TrendSheetStgData[Period]&amp;TrendSheetStgData[Trend],TrendSheetPrdData[#All],9,FALSE),0)</f>
        <v>431</v>
      </c>
      <c r="J52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7.6566125290023201</v>
      </c>
      <c r="K5280" s="5">
        <f>VLOOKUP(TrendSheetStgData[Population]&amp;TrendSheetStgData[Trend],Threshold[#All],4,FALSE)</f>
        <v>10</v>
      </c>
      <c r="L5280" s="5">
        <f>VLOOKUP(TrendSheetStgData[Population]&amp;TrendSheetStgData[Trend],Threshold[#All],5,FALSE)</f>
        <v>5</v>
      </c>
      <c r="M52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81" spans="1:13" x14ac:dyDescent="0.25">
      <c r="A5281" t="s">
        <v>119</v>
      </c>
      <c r="B5281" t="s">
        <v>119</v>
      </c>
      <c r="C5281" t="s">
        <v>91</v>
      </c>
      <c r="D5281" s="1" t="s">
        <v>101</v>
      </c>
      <c r="E5281" t="s">
        <v>93</v>
      </c>
      <c r="F5281" t="s">
        <v>33</v>
      </c>
      <c r="G5281">
        <v>22</v>
      </c>
      <c r="H5281">
        <v>381</v>
      </c>
      <c r="I5281" s="5">
        <f>IFERROR(VLOOKUP(TrendSheetStgData[Population]&amp;TrendSheetStgData[Cost Basis]&amp;TrendSheetStgData[Period]&amp;TrendSheetStgData[Trend],TrendSheetPrdData[#All],9,FALSE),0)</f>
        <v>408</v>
      </c>
      <c r="J52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6.6176470588235299</v>
      </c>
      <c r="K5281" s="5">
        <f>VLOOKUP(TrendSheetStgData[Population]&amp;TrendSheetStgData[Trend],Threshold[#All],4,FALSE)</f>
        <v>10</v>
      </c>
      <c r="L5281" s="5">
        <f>VLOOKUP(TrendSheetStgData[Population]&amp;TrendSheetStgData[Trend],Threshold[#All],5,FALSE)</f>
        <v>5</v>
      </c>
      <c r="M52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82" spans="1:13" x14ac:dyDescent="0.25">
      <c r="A5282" t="s">
        <v>119</v>
      </c>
      <c r="B5282" t="s">
        <v>119</v>
      </c>
      <c r="C5282" t="s">
        <v>91</v>
      </c>
      <c r="D5282" s="1" t="s">
        <v>102</v>
      </c>
      <c r="E5282" t="s">
        <v>93</v>
      </c>
      <c r="F5282" t="s">
        <v>33</v>
      </c>
      <c r="G5282">
        <v>22</v>
      </c>
      <c r="H5282">
        <v>333</v>
      </c>
      <c r="I5282" s="5">
        <f>IFERROR(VLOOKUP(TrendSheetStgData[Population]&amp;TrendSheetStgData[Cost Basis]&amp;TrendSheetStgData[Period]&amp;TrendSheetStgData[Trend],TrendSheetPrdData[#All],9,FALSE),0)</f>
        <v>350</v>
      </c>
      <c r="J52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4.8571428571428568</v>
      </c>
      <c r="K5282" s="5">
        <f>VLOOKUP(TrendSheetStgData[Population]&amp;TrendSheetStgData[Trend],Threshold[#All],4,FALSE)</f>
        <v>10</v>
      </c>
      <c r="L5282" s="5">
        <f>VLOOKUP(TrendSheetStgData[Population]&amp;TrendSheetStgData[Trend],Threshold[#All],5,FALSE)</f>
        <v>5</v>
      </c>
      <c r="M52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83" spans="1:13" x14ac:dyDescent="0.25">
      <c r="A5283" t="s">
        <v>119</v>
      </c>
      <c r="B5283" t="s">
        <v>119</v>
      </c>
      <c r="C5283" t="s">
        <v>91</v>
      </c>
      <c r="D5283" s="1" t="s">
        <v>103</v>
      </c>
      <c r="E5283" t="s">
        <v>93</v>
      </c>
      <c r="F5283" t="s">
        <v>33</v>
      </c>
      <c r="G5283">
        <v>22</v>
      </c>
      <c r="H5283">
        <v>247</v>
      </c>
      <c r="I5283" s="5">
        <f>IFERROR(VLOOKUP(TrendSheetStgData[Population]&amp;TrendSheetStgData[Cost Basis]&amp;TrendSheetStgData[Period]&amp;TrendSheetStgData[Trend],TrendSheetPrdData[#All],9,FALSE),0)</f>
        <v>261</v>
      </c>
      <c r="J52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5.3639846743295019</v>
      </c>
      <c r="K5283" s="5">
        <f>VLOOKUP(TrendSheetStgData[Population]&amp;TrendSheetStgData[Trend],Threshold[#All],4,FALSE)</f>
        <v>10</v>
      </c>
      <c r="L5283" s="5">
        <f>VLOOKUP(TrendSheetStgData[Population]&amp;TrendSheetStgData[Trend],Threshold[#All],5,FALSE)</f>
        <v>5</v>
      </c>
      <c r="M52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84" spans="1:13" x14ac:dyDescent="0.25">
      <c r="A5284" t="s">
        <v>119</v>
      </c>
      <c r="B5284" t="s">
        <v>119</v>
      </c>
      <c r="C5284" t="s">
        <v>91</v>
      </c>
      <c r="D5284" s="1" t="s">
        <v>104</v>
      </c>
      <c r="E5284" t="s">
        <v>93</v>
      </c>
      <c r="F5284" t="s">
        <v>33</v>
      </c>
      <c r="G5284">
        <v>22</v>
      </c>
      <c r="H5284">
        <v>260</v>
      </c>
      <c r="I5284" s="5">
        <f>IFERROR(VLOOKUP(TrendSheetStgData[Population]&amp;TrendSheetStgData[Cost Basis]&amp;TrendSheetStgData[Period]&amp;TrendSheetStgData[Trend],TrendSheetPrdData[#All],9,FALSE),0)</f>
        <v>283</v>
      </c>
      <c r="J52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8.1272084805653702</v>
      </c>
      <c r="K5284" s="5">
        <f>VLOOKUP(TrendSheetStgData[Population]&amp;TrendSheetStgData[Trend],Threshold[#All],4,FALSE)</f>
        <v>10</v>
      </c>
      <c r="L5284" s="5">
        <f>VLOOKUP(TrendSheetStgData[Population]&amp;TrendSheetStgData[Trend],Threshold[#All],5,FALSE)</f>
        <v>5</v>
      </c>
      <c r="M52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85" spans="1:13" x14ac:dyDescent="0.25">
      <c r="A5285" t="s">
        <v>119</v>
      </c>
      <c r="B5285" t="s">
        <v>119</v>
      </c>
      <c r="C5285" t="s">
        <v>91</v>
      </c>
      <c r="D5285" s="1" t="s">
        <v>105</v>
      </c>
      <c r="E5285" t="s">
        <v>113</v>
      </c>
      <c r="F5285" t="s">
        <v>33</v>
      </c>
      <c r="G5285">
        <v>22</v>
      </c>
      <c r="H5285">
        <v>286</v>
      </c>
      <c r="I5285" s="5">
        <f>IFERROR(VLOOKUP(TrendSheetStgData[Population]&amp;TrendSheetStgData[Cost Basis]&amp;TrendSheetStgData[Period]&amp;TrendSheetStgData[Trend],TrendSheetPrdData[#All],9,FALSE),0)</f>
        <v>303</v>
      </c>
      <c r="J52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5.6105610561056105</v>
      </c>
      <c r="K5285" s="5">
        <f>VLOOKUP(TrendSheetStgData[Population]&amp;TrendSheetStgData[Trend],Threshold[#All],4,FALSE)</f>
        <v>10</v>
      </c>
      <c r="L5285" s="5">
        <f>VLOOKUP(TrendSheetStgData[Population]&amp;TrendSheetStgData[Trend],Threshold[#All],5,FALSE)</f>
        <v>5</v>
      </c>
      <c r="M52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86" spans="1:13" x14ac:dyDescent="0.25">
      <c r="A5286" t="s">
        <v>119</v>
      </c>
      <c r="B5286" t="s">
        <v>119</v>
      </c>
      <c r="C5286" t="s">
        <v>91</v>
      </c>
      <c r="D5286" s="1" t="s">
        <v>106</v>
      </c>
      <c r="E5286" t="s">
        <v>113</v>
      </c>
      <c r="F5286" t="s">
        <v>33</v>
      </c>
      <c r="G5286">
        <v>22</v>
      </c>
      <c r="H5286">
        <v>329</v>
      </c>
      <c r="I5286" s="5">
        <f>IFERROR(VLOOKUP(TrendSheetStgData[Population]&amp;TrendSheetStgData[Cost Basis]&amp;TrendSheetStgData[Period]&amp;TrendSheetStgData[Trend],TrendSheetPrdData[#All],9,FALSE),0)</f>
        <v>344</v>
      </c>
      <c r="J52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4.3604651162790695</v>
      </c>
      <c r="K5286" s="5">
        <f>VLOOKUP(TrendSheetStgData[Population]&amp;TrendSheetStgData[Trend],Threshold[#All],4,FALSE)</f>
        <v>10</v>
      </c>
      <c r="L5286" s="5">
        <f>VLOOKUP(TrendSheetStgData[Population]&amp;TrendSheetStgData[Trend],Threshold[#All],5,FALSE)</f>
        <v>5</v>
      </c>
      <c r="M52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87" spans="1:13" x14ac:dyDescent="0.25">
      <c r="A5287" t="s">
        <v>119</v>
      </c>
      <c r="B5287" t="s">
        <v>119</v>
      </c>
      <c r="C5287" t="s">
        <v>91</v>
      </c>
      <c r="D5287" s="1" t="s">
        <v>107</v>
      </c>
      <c r="E5287" t="s">
        <v>113</v>
      </c>
      <c r="F5287" t="s">
        <v>33</v>
      </c>
      <c r="G5287">
        <v>22</v>
      </c>
      <c r="H5287">
        <v>232</v>
      </c>
      <c r="I5287" s="5">
        <f>IFERROR(VLOOKUP(TrendSheetStgData[Population]&amp;TrendSheetStgData[Cost Basis]&amp;TrendSheetStgData[Period]&amp;TrendSheetStgData[Trend],TrendSheetPrdData[#All],9,FALSE),0)</f>
        <v>249</v>
      </c>
      <c r="J52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6.8273092369477917</v>
      </c>
      <c r="K5287" s="5">
        <f>VLOOKUP(TrendSheetStgData[Population]&amp;TrendSheetStgData[Trend],Threshold[#All],4,FALSE)</f>
        <v>10</v>
      </c>
      <c r="L5287" s="5">
        <f>VLOOKUP(TrendSheetStgData[Population]&amp;TrendSheetStgData[Trend],Threshold[#All],5,FALSE)</f>
        <v>5</v>
      </c>
      <c r="M52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88" spans="1:13" x14ac:dyDescent="0.25">
      <c r="A5288" t="s">
        <v>119</v>
      </c>
      <c r="B5288" t="s">
        <v>119</v>
      </c>
      <c r="C5288" t="s">
        <v>91</v>
      </c>
      <c r="D5288" s="1" t="s">
        <v>108</v>
      </c>
      <c r="E5288" t="s">
        <v>113</v>
      </c>
      <c r="F5288" t="s">
        <v>33</v>
      </c>
      <c r="G5288">
        <v>22</v>
      </c>
      <c r="H5288">
        <v>434</v>
      </c>
      <c r="I5288" s="5">
        <f>IFERROR(VLOOKUP(TrendSheetStgData[Population]&amp;TrendSheetStgData[Cost Basis]&amp;TrendSheetStgData[Period]&amp;TrendSheetStgData[Trend],TrendSheetPrdData[#All],9,FALSE),0)</f>
        <v>452</v>
      </c>
      <c r="J52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3.9823008849557522</v>
      </c>
      <c r="K5288" s="5">
        <f>VLOOKUP(TrendSheetStgData[Population]&amp;TrendSheetStgData[Trend],Threshold[#All],4,FALSE)</f>
        <v>10</v>
      </c>
      <c r="L5288" s="5">
        <f>VLOOKUP(TrendSheetStgData[Population]&amp;TrendSheetStgData[Trend],Threshold[#All],5,FALSE)</f>
        <v>5</v>
      </c>
      <c r="M52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89" spans="1:13" x14ac:dyDescent="0.25">
      <c r="A5289" t="s">
        <v>119</v>
      </c>
      <c r="B5289" t="s">
        <v>119</v>
      </c>
      <c r="C5289" t="s">
        <v>91</v>
      </c>
      <c r="D5289" s="1" t="s">
        <v>109</v>
      </c>
      <c r="E5289" t="s">
        <v>113</v>
      </c>
      <c r="F5289" t="s">
        <v>33</v>
      </c>
      <c r="G5289">
        <v>22</v>
      </c>
      <c r="H5289">
        <v>446</v>
      </c>
      <c r="I5289" s="5">
        <f>IFERROR(VLOOKUP(TrendSheetStgData[Population]&amp;TrendSheetStgData[Cost Basis]&amp;TrendSheetStgData[Period]&amp;TrendSheetStgData[Trend],TrendSheetPrdData[#All],9,FALSE),0)</f>
        <v>459</v>
      </c>
      <c r="J52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2.8322440087145968</v>
      </c>
      <c r="K5289" s="5">
        <f>VLOOKUP(TrendSheetStgData[Population]&amp;TrendSheetStgData[Trend],Threshold[#All],4,FALSE)</f>
        <v>10</v>
      </c>
      <c r="L5289" s="5">
        <f>VLOOKUP(TrendSheetStgData[Population]&amp;TrendSheetStgData[Trend],Threshold[#All],5,FALSE)</f>
        <v>5</v>
      </c>
      <c r="M52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90" spans="1:13" x14ac:dyDescent="0.25">
      <c r="A5290" t="s">
        <v>119</v>
      </c>
      <c r="B5290" t="s">
        <v>119</v>
      </c>
      <c r="C5290" t="s">
        <v>91</v>
      </c>
      <c r="D5290" s="1" t="s">
        <v>110</v>
      </c>
      <c r="E5290" t="s">
        <v>113</v>
      </c>
      <c r="F5290" t="s">
        <v>33</v>
      </c>
      <c r="G5290">
        <v>22</v>
      </c>
      <c r="H5290">
        <v>405</v>
      </c>
      <c r="I5290" s="5">
        <f>IFERROR(VLOOKUP(TrendSheetStgData[Population]&amp;TrendSheetStgData[Cost Basis]&amp;TrendSheetStgData[Period]&amp;TrendSheetStgData[Trend],TrendSheetPrdData[#All],9,FALSE),0)</f>
        <v>411</v>
      </c>
      <c r="J52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1.4598540145985401</v>
      </c>
      <c r="K5290" s="5">
        <f>VLOOKUP(TrendSheetStgData[Population]&amp;TrendSheetStgData[Trend],Threshold[#All],4,FALSE)</f>
        <v>10</v>
      </c>
      <c r="L5290" s="5">
        <f>VLOOKUP(TrendSheetStgData[Population]&amp;TrendSheetStgData[Trend],Threshold[#All],5,FALSE)</f>
        <v>5</v>
      </c>
      <c r="M52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291" spans="1:13" x14ac:dyDescent="0.25">
      <c r="A5291" t="s">
        <v>119</v>
      </c>
      <c r="B5291" t="s">
        <v>119</v>
      </c>
      <c r="C5291" t="s">
        <v>91</v>
      </c>
      <c r="D5291" s="1" t="s">
        <v>111</v>
      </c>
      <c r="E5291" t="s">
        <v>113</v>
      </c>
      <c r="F5291" t="s">
        <v>33</v>
      </c>
      <c r="G5291">
        <v>22</v>
      </c>
      <c r="H5291">
        <v>398</v>
      </c>
      <c r="I5291" s="5">
        <f>IFERROR(VLOOKUP(TrendSheetStgData[Population]&amp;TrendSheetStgData[Cost Basis]&amp;TrendSheetStgData[Period]&amp;TrendSheetStgData[Trend],TrendSheetPrdData[#All],9,FALSE),0)</f>
        <v>368</v>
      </c>
      <c r="J52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8.1521739130434785</v>
      </c>
      <c r="K5291" s="5">
        <f>VLOOKUP(TrendSheetStgData[Population]&amp;TrendSheetStgData[Trend],Threshold[#All],4,FALSE)</f>
        <v>10</v>
      </c>
      <c r="L5291" s="5">
        <f>VLOOKUP(TrendSheetStgData[Population]&amp;TrendSheetStgData[Trend],Threshold[#All],5,FALSE)</f>
        <v>5</v>
      </c>
      <c r="M52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292" spans="1:13" x14ac:dyDescent="0.25">
      <c r="A5292" t="s">
        <v>119</v>
      </c>
      <c r="B5292" t="s">
        <v>119</v>
      </c>
      <c r="C5292" t="s">
        <v>91</v>
      </c>
      <c r="D5292" s="1" t="s">
        <v>112</v>
      </c>
      <c r="E5292" t="s">
        <v>113</v>
      </c>
      <c r="F5292" t="s">
        <v>33</v>
      </c>
      <c r="G5292">
        <v>22</v>
      </c>
      <c r="H5292">
        <v>328</v>
      </c>
      <c r="I5292" s="5">
        <f>IFERROR(VLOOKUP(TrendSheetStgData[Population]&amp;TrendSheetStgData[Cost Basis]&amp;TrendSheetStgData[Period]&amp;TrendSheetStgData[Trend],TrendSheetPrdData[#All],9,FALSE),0)</f>
        <v>101</v>
      </c>
      <c r="J52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224.75247524752479</v>
      </c>
      <c r="K5292" s="5">
        <f>VLOOKUP(TrendSheetStgData[Population]&amp;TrendSheetStgData[Trend],Threshold[#All],4,FALSE)</f>
        <v>10</v>
      </c>
      <c r="L5292" s="5">
        <f>VLOOKUP(TrendSheetStgData[Population]&amp;TrendSheetStgData[Trend],Threshold[#All],5,FALSE)</f>
        <v>5</v>
      </c>
      <c r="M52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93" spans="1:13" x14ac:dyDescent="0.25">
      <c r="A5293" t="s">
        <v>119</v>
      </c>
      <c r="B5293" t="s">
        <v>119</v>
      </c>
      <c r="C5293" t="s">
        <v>91</v>
      </c>
      <c r="D5293" s="1" t="s">
        <v>114</v>
      </c>
      <c r="E5293" t="s">
        <v>113</v>
      </c>
      <c r="F5293" t="s">
        <v>33</v>
      </c>
      <c r="G5293">
        <v>22</v>
      </c>
      <c r="H5293">
        <v>167</v>
      </c>
      <c r="I5293" s="5">
        <f>IFERROR(VLOOKUP(TrendSheetStgData[Population]&amp;TrendSheetStgData[Cost Basis]&amp;TrendSheetStgData[Period]&amp;TrendSheetStgData[Trend],TrendSheetPrdData[#All],9,FALSE),0)</f>
        <v>0</v>
      </c>
      <c r="J52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293" s="5">
        <f>VLOOKUP(TrendSheetStgData[Population]&amp;TrendSheetStgData[Trend],Threshold[#All],4,FALSE)</f>
        <v>10</v>
      </c>
      <c r="L5293" s="5">
        <f>VLOOKUP(TrendSheetStgData[Population]&amp;TrendSheetStgData[Trend],Threshold[#All],5,FALSE)</f>
        <v>5</v>
      </c>
      <c r="M52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294" spans="1:13" x14ac:dyDescent="0.25">
      <c r="A5294" t="s">
        <v>119</v>
      </c>
      <c r="B5294" t="s">
        <v>119</v>
      </c>
      <c r="C5294" t="s">
        <v>91</v>
      </c>
      <c r="D5294" s="1" t="s">
        <v>92</v>
      </c>
      <c r="E5294" t="s">
        <v>93</v>
      </c>
      <c r="F5294" t="s">
        <v>34</v>
      </c>
      <c r="G5294">
        <v>23</v>
      </c>
      <c r="H5294">
        <v>2794</v>
      </c>
      <c r="I5294" s="5">
        <f>IFERROR(VLOOKUP(TrendSheetStgData[Population]&amp;TrendSheetStgData[Cost Basis]&amp;TrendSheetStgData[Period]&amp;TrendSheetStgData[Trend],TrendSheetPrdData[#All],9,FALSE),0)</f>
        <v>2794</v>
      </c>
      <c r="J52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94" s="5">
        <f>VLOOKUP(TrendSheetStgData[Population]&amp;TrendSheetStgData[Trend],Threshold[#All],4,FALSE)</f>
        <v>10</v>
      </c>
      <c r="L5294" s="5">
        <f>VLOOKUP(TrendSheetStgData[Population]&amp;TrendSheetStgData[Trend],Threshold[#All],5,FALSE)</f>
        <v>5</v>
      </c>
      <c r="M52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95" spans="1:13" x14ac:dyDescent="0.25">
      <c r="A5295" t="s">
        <v>119</v>
      </c>
      <c r="B5295" t="s">
        <v>119</v>
      </c>
      <c r="C5295" t="s">
        <v>91</v>
      </c>
      <c r="D5295" s="1" t="s">
        <v>94</v>
      </c>
      <c r="E5295" t="s">
        <v>93</v>
      </c>
      <c r="F5295" t="s">
        <v>34</v>
      </c>
      <c r="G5295">
        <v>23</v>
      </c>
      <c r="H5295">
        <v>2942</v>
      </c>
      <c r="I5295" s="5">
        <f>IFERROR(VLOOKUP(TrendSheetStgData[Population]&amp;TrendSheetStgData[Cost Basis]&amp;TrendSheetStgData[Period]&amp;TrendSheetStgData[Trend],TrendSheetPrdData[#All],9,FALSE),0)</f>
        <v>2942</v>
      </c>
      <c r="J52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95" s="5">
        <f>VLOOKUP(TrendSheetStgData[Population]&amp;TrendSheetStgData[Trend],Threshold[#All],4,FALSE)</f>
        <v>10</v>
      </c>
      <c r="L5295" s="5">
        <f>VLOOKUP(TrendSheetStgData[Population]&amp;TrendSheetStgData[Trend],Threshold[#All],5,FALSE)</f>
        <v>5</v>
      </c>
      <c r="M52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96" spans="1:13" x14ac:dyDescent="0.25">
      <c r="A5296" t="s">
        <v>119</v>
      </c>
      <c r="B5296" t="s">
        <v>119</v>
      </c>
      <c r="C5296" t="s">
        <v>91</v>
      </c>
      <c r="D5296" s="1" t="s">
        <v>95</v>
      </c>
      <c r="E5296" t="s">
        <v>93</v>
      </c>
      <c r="F5296" t="s">
        <v>34</v>
      </c>
      <c r="G5296">
        <v>23</v>
      </c>
      <c r="H5296">
        <v>2975</v>
      </c>
      <c r="I5296" s="5">
        <f>IFERROR(VLOOKUP(TrendSheetStgData[Population]&amp;TrendSheetStgData[Cost Basis]&amp;TrendSheetStgData[Period]&amp;TrendSheetStgData[Trend],TrendSheetPrdData[#All],9,FALSE),0)</f>
        <v>2975</v>
      </c>
      <c r="J52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96" s="5">
        <f>VLOOKUP(TrendSheetStgData[Population]&amp;TrendSheetStgData[Trend],Threshold[#All],4,FALSE)</f>
        <v>10</v>
      </c>
      <c r="L5296" s="5">
        <f>VLOOKUP(TrendSheetStgData[Population]&amp;TrendSheetStgData[Trend],Threshold[#All],5,FALSE)</f>
        <v>5</v>
      </c>
      <c r="M52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97" spans="1:13" x14ac:dyDescent="0.25">
      <c r="A5297" t="s">
        <v>119</v>
      </c>
      <c r="B5297" t="s">
        <v>119</v>
      </c>
      <c r="C5297" t="s">
        <v>91</v>
      </c>
      <c r="D5297" s="1" t="s">
        <v>96</v>
      </c>
      <c r="E5297" t="s">
        <v>93</v>
      </c>
      <c r="F5297" t="s">
        <v>34</v>
      </c>
      <c r="G5297">
        <v>23</v>
      </c>
      <c r="H5297">
        <v>3274</v>
      </c>
      <c r="I5297" s="5">
        <f>IFERROR(VLOOKUP(TrendSheetStgData[Population]&amp;TrendSheetStgData[Cost Basis]&amp;TrendSheetStgData[Period]&amp;TrendSheetStgData[Trend],TrendSheetPrdData[#All],9,FALSE),0)</f>
        <v>3274</v>
      </c>
      <c r="J52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97" s="5">
        <f>VLOOKUP(TrendSheetStgData[Population]&amp;TrendSheetStgData[Trend],Threshold[#All],4,FALSE)</f>
        <v>10</v>
      </c>
      <c r="L5297" s="5">
        <f>VLOOKUP(TrendSheetStgData[Population]&amp;TrendSheetStgData[Trend],Threshold[#All],5,FALSE)</f>
        <v>5</v>
      </c>
      <c r="M52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98" spans="1:13" x14ac:dyDescent="0.25">
      <c r="A5298" t="s">
        <v>119</v>
      </c>
      <c r="B5298" t="s">
        <v>119</v>
      </c>
      <c r="C5298" t="s">
        <v>91</v>
      </c>
      <c r="D5298" s="1" t="s">
        <v>97</v>
      </c>
      <c r="E5298" t="s">
        <v>93</v>
      </c>
      <c r="F5298" t="s">
        <v>34</v>
      </c>
      <c r="G5298">
        <v>23</v>
      </c>
      <c r="H5298">
        <v>3068</v>
      </c>
      <c r="I5298" s="5">
        <f>IFERROR(VLOOKUP(TrendSheetStgData[Population]&amp;TrendSheetStgData[Cost Basis]&amp;TrendSheetStgData[Period]&amp;TrendSheetStgData[Trend],TrendSheetPrdData[#All],9,FALSE),0)</f>
        <v>3068</v>
      </c>
      <c r="J52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98" s="5">
        <f>VLOOKUP(TrendSheetStgData[Population]&amp;TrendSheetStgData[Trend],Threshold[#All],4,FALSE)</f>
        <v>10</v>
      </c>
      <c r="L5298" s="5">
        <f>VLOOKUP(TrendSheetStgData[Population]&amp;TrendSheetStgData[Trend],Threshold[#All],5,FALSE)</f>
        <v>5</v>
      </c>
      <c r="M52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299" spans="1:13" x14ac:dyDescent="0.25">
      <c r="A5299" t="s">
        <v>119</v>
      </c>
      <c r="B5299" t="s">
        <v>119</v>
      </c>
      <c r="C5299" t="s">
        <v>91</v>
      </c>
      <c r="D5299" s="1" t="s">
        <v>98</v>
      </c>
      <c r="E5299" t="s">
        <v>93</v>
      </c>
      <c r="F5299" t="s">
        <v>34</v>
      </c>
      <c r="G5299">
        <v>23</v>
      </c>
      <c r="H5299">
        <v>3205</v>
      </c>
      <c r="I5299" s="5">
        <f>IFERROR(VLOOKUP(TrendSheetStgData[Population]&amp;TrendSheetStgData[Cost Basis]&amp;TrendSheetStgData[Period]&amp;TrendSheetStgData[Trend],TrendSheetPrdData[#All],9,FALSE),0)</f>
        <v>3205</v>
      </c>
      <c r="J52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299" s="5">
        <f>VLOOKUP(TrendSheetStgData[Population]&amp;TrendSheetStgData[Trend],Threshold[#All],4,FALSE)</f>
        <v>10</v>
      </c>
      <c r="L5299" s="5">
        <f>VLOOKUP(TrendSheetStgData[Population]&amp;TrendSheetStgData[Trend],Threshold[#All],5,FALSE)</f>
        <v>5</v>
      </c>
      <c r="M52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0" spans="1:13" x14ac:dyDescent="0.25">
      <c r="A5300" t="s">
        <v>119</v>
      </c>
      <c r="B5300" t="s">
        <v>119</v>
      </c>
      <c r="C5300" t="s">
        <v>91</v>
      </c>
      <c r="D5300" s="1" t="s">
        <v>99</v>
      </c>
      <c r="E5300" t="s">
        <v>93</v>
      </c>
      <c r="F5300" t="s">
        <v>34</v>
      </c>
      <c r="G5300">
        <v>23</v>
      </c>
      <c r="H5300">
        <v>3491</v>
      </c>
      <c r="I5300" s="5">
        <f>IFERROR(VLOOKUP(TrendSheetStgData[Population]&amp;TrendSheetStgData[Cost Basis]&amp;TrendSheetStgData[Period]&amp;TrendSheetStgData[Trend],TrendSheetPrdData[#All],9,FALSE),0)</f>
        <v>3491</v>
      </c>
      <c r="J53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0" s="5">
        <f>VLOOKUP(TrendSheetStgData[Population]&amp;TrendSheetStgData[Trend],Threshold[#All],4,FALSE)</f>
        <v>10</v>
      </c>
      <c r="L5300" s="5">
        <f>VLOOKUP(TrendSheetStgData[Population]&amp;TrendSheetStgData[Trend],Threshold[#All],5,FALSE)</f>
        <v>5</v>
      </c>
      <c r="M53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1" spans="1:13" x14ac:dyDescent="0.25">
      <c r="A5301" t="s">
        <v>119</v>
      </c>
      <c r="B5301" t="s">
        <v>119</v>
      </c>
      <c r="C5301" t="s">
        <v>91</v>
      </c>
      <c r="D5301" s="1" t="s">
        <v>100</v>
      </c>
      <c r="E5301" t="s">
        <v>93</v>
      </c>
      <c r="F5301" t="s">
        <v>34</v>
      </c>
      <c r="G5301">
        <v>23</v>
      </c>
      <c r="H5301">
        <v>3229</v>
      </c>
      <c r="I5301" s="5">
        <f>IFERROR(VLOOKUP(TrendSheetStgData[Population]&amp;TrendSheetStgData[Cost Basis]&amp;TrendSheetStgData[Period]&amp;TrendSheetStgData[Trend],TrendSheetPrdData[#All],9,FALSE),0)</f>
        <v>3229</v>
      </c>
      <c r="J53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1" s="5">
        <f>VLOOKUP(TrendSheetStgData[Population]&amp;TrendSheetStgData[Trend],Threshold[#All],4,FALSE)</f>
        <v>10</v>
      </c>
      <c r="L5301" s="5">
        <f>VLOOKUP(TrendSheetStgData[Population]&amp;TrendSheetStgData[Trend],Threshold[#All],5,FALSE)</f>
        <v>5</v>
      </c>
      <c r="M53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2" spans="1:13" x14ac:dyDescent="0.25">
      <c r="A5302" t="s">
        <v>119</v>
      </c>
      <c r="B5302" t="s">
        <v>119</v>
      </c>
      <c r="C5302" t="s">
        <v>91</v>
      </c>
      <c r="D5302" s="1" t="s">
        <v>101</v>
      </c>
      <c r="E5302" t="s">
        <v>93</v>
      </c>
      <c r="F5302" t="s">
        <v>34</v>
      </c>
      <c r="G5302">
        <v>23</v>
      </c>
      <c r="H5302">
        <v>3429</v>
      </c>
      <c r="I5302" s="5">
        <f>IFERROR(VLOOKUP(TrendSheetStgData[Population]&amp;TrendSheetStgData[Cost Basis]&amp;TrendSheetStgData[Period]&amp;TrendSheetStgData[Trend],TrendSheetPrdData[#All],9,FALSE),0)</f>
        <v>3429</v>
      </c>
      <c r="J53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2" s="5">
        <f>VLOOKUP(TrendSheetStgData[Population]&amp;TrendSheetStgData[Trend],Threshold[#All],4,FALSE)</f>
        <v>10</v>
      </c>
      <c r="L5302" s="5">
        <f>VLOOKUP(TrendSheetStgData[Population]&amp;TrendSheetStgData[Trend],Threshold[#All],5,FALSE)</f>
        <v>5</v>
      </c>
      <c r="M53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3" spans="1:13" x14ac:dyDescent="0.25">
      <c r="A5303" t="s">
        <v>119</v>
      </c>
      <c r="B5303" t="s">
        <v>119</v>
      </c>
      <c r="C5303" t="s">
        <v>91</v>
      </c>
      <c r="D5303" s="1" t="s">
        <v>102</v>
      </c>
      <c r="E5303" t="s">
        <v>93</v>
      </c>
      <c r="F5303" t="s">
        <v>34</v>
      </c>
      <c r="G5303">
        <v>23</v>
      </c>
      <c r="H5303">
        <v>3372</v>
      </c>
      <c r="I5303" s="5">
        <f>IFERROR(VLOOKUP(TrendSheetStgData[Population]&amp;TrendSheetStgData[Cost Basis]&amp;TrendSheetStgData[Period]&amp;TrendSheetStgData[Trend],TrendSheetPrdData[#All],9,FALSE),0)</f>
        <v>3372</v>
      </c>
      <c r="J53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3" s="5">
        <f>VLOOKUP(TrendSheetStgData[Population]&amp;TrendSheetStgData[Trend],Threshold[#All],4,FALSE)</f>
        <v>10</v>
      </c>
      <c r="L5303" s="5">
        <f>VLOOKUP(TrendSheetStgData[Population]&amp;TrendSheetStgData[Trend],Threshold[#All],5,FALSE)</f>
        <v>5</v>
      </c>
      <c r="M53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4" spans="1:13" x14ac:dyDescent="0.25">
      <c r="A5304" t="s">
        <v>119</v>
      </c>
      <c r="B5304" t="s">
        <v>119</v>
      </c>
      <c r="C5304" t="s">
        <v>91</v>
      </c>
      <c r="D5304" s="1" t="s">
        <v>103</v>
      </c>
      <c r="E5304" t="s">
        <v>93</v>
      </c>
      <c r="F5304" t="s">
        <v>34</v>
      </c>
      <c r="G5304">
        <v>23</v>
      </c>
      <c r="H5304">
        <v>3270</v>
      </c>
      <c r="I5304" s="5">
        <f>IFERROR(VLOOKUP(TrendSheetStgData[Population]&amp;TrendSheetStgData[Cost Basis]&amp;TrendSheetStgData[Period]&amp;TrendSheetStgData[Trend],TrendSheetPrdData[#All],9,FALSE),0)</f>
        <v>3268</v>
      </c>
      <c r="J53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6.119951040391676E-2</v>
      </c>
      <c r="K5304" s="5">
        <f>VLOOKUP(TrendSheetStgData[Population]&amp;TrendSheetStgData[Trend],Threshold[#All],4,FALSE)</f>
        <v>10</v>
      </c>
      <c r="L5304" s="5">
        <f>VLOOKUP(TrendSheetStgData[Population]&amp;TrendSheetStgData[Trend],Threshold[#All],5,FALSE)</f>
        <v>5</v>
      </c>
      <c r="M53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05" spans="1:13" x14ac:dyDescent="0.25">
      <c r="A5305" t="s">
        <v>119</v>
      </c>
      <c r="B5305" t="s">
        <v>119</v>
      </c>
      <c r="C5305" t="s">
        <v>91</v>
      </c>
      <c r="D5305" s="1" t="s">
        <v>104</v>
      </c>
      <c r="E5305" t="s">
        <v>93</v>
      </c>
      <c r="F5305" t="s">
        <v>34</v>
      </c>
      <c r="G5305">
        <v>23</v>
      </c>
      <c r="H5305">
        <v>3534</v>
      </c>
      <c r="I5305" s="5">
        <f>IFERROR(VLOOKUP(TrendSheetStgData[Population]&amp;TrendSheetStgData[Cost Basis]&amp;TrendSheetStgData[Period]&amp;TrendSheetStgData[Trend],TrendSheetPrdData[#All],9,FALSE),0)</f>
        <v>3533</v>
      </c>
      <c r="J53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2.8304557033682419E-2</v>
      </c>
      <c r="K5305" s="5">
        <f>VLOOKUP(TrendSheetStgData[Population]&amp;TrendSheetStgData[Trend],Threshold[#All],4,FALSE)</f>
        <v>10</v>
      </c>
      <c r="L5305" s="5">
        <f>VLOOKUP(TrendSheetStgData[Population]&amp;TrendSheetStgData[Trend],Threshold[#All],5,FALSE)</f>
        <v>5</v>
      </c>
      <c r="M53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06" spans="1:13" x14ac:dyDescent="0.25">
      <c r="A5306" t="s">
        <v>119</v>
      </c>
      <c r="B5306" t="s">
        <v>119</v>
      </c>
      <c r="C5306" t="s">
        <v>91</v>
      </c>
      <c r="D5306" s="1" t="s">
        <v>105</v>
      </c>
      <c r="E5306" t="s">
        <v>113</v>
      </c>
      <c r="F5306" t="s">
        <v>34</v>
      </c>
      <c r="G5306">
        <v>23</v>
      </c>
      <c r="H5306">
        <v>3408</v>
      </c>
      <c r="I5306" s="5">
        <f>IFERROR(VLOOKUP(TrendSheetStgData[Population]&amp;TrendSheetStgData[Cost Basis]&amp;TrendSheetStgData[Period]&amp;TrendSheetStgData[Trend],TrendSheetPrdData[#All],9,FALSE),0)</f>
        <v>3408</v>
      </c>
      <c r="J53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6" s="5">
        <f>VLOOKUP(TrendSheetStgData[Population]&amp;TrendSheetStgData[Trend],Threshold[#All],4,FALSE)</f>
        <v>10</v>
      </c>
      <c r="L5306" s="5">
        <f>VLOOKUP(TrendSheetStgData[Population]&amp;TrendSheetStgData[Trend],Threshold[#All],5,FALSE)</f>
        <v>5</v>
      </c>
      <c r="M53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7" spans="1:13" x14ac:dyDescent="0.25">
      <c r="A5307" t="s">
        <v>119</v>
      </c>
      <c r="B5307" t="s">
        <v>119</v>
      </c>
      <c r="C5307" t="s">
        <v>91</v>
      </c>
      <c r="D5307" s="1" t="s">
        <v>106</v>
      </c>
      <c r="E5307" t="s">
        <v>113</v>
      </c>
      <c r="F5307" t="s">
        <v>34</v>
      </c>
      <c r="G5307">
        <v>23</v>
      </c>
      <c r="H5307">
        <v>3539</v>
      </c>
      <c r="I5307" s="5">
        <f>IFERROR(VLOOKUP(TrendSheetStgData[Population]&amp;TrendSheetStgData[Cost Basis]&amp;TrendSheetStgData[Period]&amp;TrendSheetStgData[Trend],TrendSheetPrdData[#All],9,FALSE),0)</f>
        <v>3539</v>
      </c>
      <c r="J53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07" s="5">
        <f>VLOOKUP(TrendSheetStgData[Population]&amp;TrendSheetStgData[Trend],Threshold[#All],4,FALSE)</f>
        <v>10</v>
      </c>
      <c r="L5307" s="5">
        <f>VLOOKUP(TrendSheetStgData[Population]&amp;TrendSheetStgData[Trend],Threshold[#All],5,FALSE)</f>
        <v>5</v>
      </c>
      <c r="M53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08" spans="1:13" x14ac:dyDescent="0.25">
      <c r="A5308" t="s">
        <v>119</v>
      </c>
      <c r="B5308" t="s">
        <v>119</v>
      </c>
      <c r="C5308" t="s">
        <v>91</v>
      </c>
      <c r="D5308" s="1" t="s">
        <v>107</v>
      </c>
      <c r="E5308" t="s">
        <v>113</v>
      </c>
      <c r="F5308" t="s">
        <v>34</v>
      </c>
      <c r="G5308">
        <v>23</v>
      </c>
      <c r="H5308">
        <v>3626</v>
      </c>
      <c r="I5308" s="5">
        <f>IFERROR(VLOOKUP(TrendSheetStgData[Population]&amp;TrendSheetStgData[Cost Basis]&amp;TrendSheetStgData[Period]&amp;TrendSheetStgData[Trend],TrendSheetPrdData[#All],9,FALSE),0)</f>
        <v>3623</v>
      </c>
      <c r="J53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8.2804305823902843E-2</v>
      </c>
      <c r="K5308" s="5">
        <f>VLOOKUP(TrendSheetStgData[Population]&amp;TrendSheetStgData[Trend],Threshold[#All],4,FALSE)</f>
        <v>10</v>
      </c>
      <c r="L5308" s="5">
        <f>VLOOKUP(TrendSheetStgData[Population]&amp;TrendSheetStgData[Trend],Threshold[#All],5,FALSE)</f>
        <v>5</v>
      </c>
      <c r="M53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09" spans="1:13" x14ac:dyDescent="0.25">
      <c r="A5309" t="s">
        <v>119</v>
      </c>
      <c r="B5309" t="s">
        <v>119</v>
      </c>
      <c r="C5309" t="s">
        <v>91</v>
      </c>
      <c r="D5309" s="1" t="s">
        <v>108</v>
      </c>
      <c r="E5309" t="s">
        <v>113</v>
      </c>
      <c r="F5309" t="s">
        <v>34</v>
      </c>
      <c r="G5309">
        <v>23</v>
      </c>
      <c r="H5309">
        <v>3755</v>
      </c>
      <c r="I5309" s="5">
        <f>IFERROR(VLOOKUP(TrendSheetStgData[Population]&amp;TrendSheetStgData[Cost Basis]&amp;TrendSheetStgData[Period]&amp;TrendSheetStgData[Trend],TrendSheetPrdData[#All],9,FALSE),0)</f>
        <v>3752</v>
      </c>
      <c r="J53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7.9957356076759065E-2</v>
      </c>
      <c r="K5309" s="5">
        <f>VLOOKUP(TrendSheetStgData[Population]&amp;TrendSheetStgData[Trend],Threshold[#All],4,FALSE)</f>
        <v>10</v>
      </c>
      <c r="L5309" s="5">
        <f>VLOOKUP(TrendSheetStgData[Population]&amp;TrendSheetStgData[Trend],Threshold[#All],5,FALSE)</f>
        <v>5</v>
      </c>
      <c r="M53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0" spans="1:13" x14ac:dyDescent="0.25">
      <c r="A5310" t="s">
        <v>119</v>
      </c>
      <c r="B5310" t="s">
        <v>119</v>
      </c>
      <c r="C5310" t="s">
        <v>91</v>
      </c>
      <c r="D5310" s="1" t="s">
        <v>109</v>
      </c>
      <c r="E5310" t="s">
        <v>113</v>
      </c>
      <c r="F5310" t="s">
        <v>34</v>
      </c>
      <c r="G5310">
        <v>23</v>
      </c>
      <c r="H5310">
        <v>4493</v>
      </c>
      <c r="I5310" s="5">
        <f>IFERROR(VLOOKUP(TrendSheetStgData[Population]&amp;TrendSheetStgData[Cost Basis]&amp;TrendSheetStgData[Period]&amp;TrendSheetStgData[Trend],TrendSheetPrdData[#All],9,FALSE),0)</f>
        <v>4493</v>
      </c>
      <c r="J53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10" s="5">
        <f>VLOOKUP(TrendSheetStgData[Population]&amp;TrendSheetStgData[Trend],Threshold[#All],4,FALSE)</f>
        <v>10</v>
      </c>
      <c r="L5310" s="5">
        <f>VLOOKUP(TrendSheetStgData[Population]&amp;TrendSheetStgData[Trend],Threshold[#All],5,FALSE)</f>
        <v>5</v>
      </c>
      <c r="M53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11" spans="1:13" x14ac:dyDescent="0.25">
      <c r="A5311" t="s">
        <v>119</v>
      </c>
      <c r="B5311" t="s">
        <v>119</v>
      </c>
      <c r="C5311" t="s">
        <v>91</v>
      </c>
      <c r="D5311" s="1" t="s">
        <v>110</v>
      </c>
      <c r="E5311" t="s">
        <v>113</v>
      </c>
      <c r="F5311" t="s">
        <v>34</v>
      </c>
      <c r="G5311">
        <v>23</v>
      </c>
      <c r="H5311">
        <v>3924</v>
      </c>
      <c r="I5311" s="5">
        <f>IFERROR(VLOOKUP(TrendSheetStgData[Population]&amp;TrendSheetStgData[Cost Basis]&amp;TrendSheetStgData[Period]&amp;TrendSheetStgData[Trend],TrendSheetPrdData[#All],9,FALSE),0)</f>
        <v>3924</v>
      </c>
      <c r="J53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11" s="5">
        <f>VLOOKUP(TrendSheetStgData[Population]&amp;TrendSheetStgData[Trend],Threshold[#All],4,FALSE)</f>
        <v>10</v>
      </c>
      <c r="L5311" s="5">
        <f>VLOOKUP(TrendSheetStgData[Population]&amp;TrendSheetStgData[Trend],Threshold[#All],5,FALSE)</f>
        <v>5</v>
      </c>
      <c r="M53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12" spans="1:13" x14ac:dyDescent="0.25">
      <c r="A5312" t="s">
        <v>119</v>
      </c>
      <c r="B5312" t="s">
        <v>119</v>
      </c>
      <c r="C5312" t="s">
        <v>91</v>
      </c>
      <c r="D5312" s="1" t="s">
        <v>111</v>
      </c>
      <c r="E5312" t="s">
        <v>113</v>
      </c>
      <c r="F5312" t="s">
        <v>34</v>
      </c>
      <c r="G5312">
        <v>23</v>
      </c>
      <c r="H5312">
        <v>4243</v>
      </c>
      <c r="I5312" s="5">
        <f>IFERROR(VLOOKUP(TrendSheetStgData[Population]&amp;TrendSheetStgData[Cost Basis]&amp;TrendSheetStgData[Period]&amp;TrendSheetStgData[Trend],TrendSheetPrdData[#All],9,FALSE),0)</f>
        <v>4243</v>
      </c>
      <c r="J53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12" s="5">
        <f>VLOOKUP(TrendSheetStgData[Population]&amp;TrendSheetStgData[Trend],Threshold[#All],4,FALSE)</f>
        <v>10</v>
      </c>
      <c r="L5312" s="5">
        <f>VLOOKUP(TrendSheetStgData[Population]&amp;TrendSheetStgData[Trend],Threshold[#All],5,FALSE)</f>
        <v>5</v>
      </c>
      <c r="M53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13" spans="1:13" x14ac:dyDescent="0.25">
      <c r="A5313" t="s">
        <v>119</v>
      </c>
      <c r="B5313" t="s">
        <v>119</v>
      </c>
      <c r="C5313" t="s">
        <v>91</v>
      </c>
      <c r="D5313" s="1" t="s">
        <v>112</v>
      </c>
      <c r="E5313" t="s">
        <v>113</v>
      </c>
      <c r="F5313" t="s">
        <v>34</v>
      </c>
      <c r="G5313">
        <v>23</v>
      </c>
      <c r="H5313">
        <v>4078</v>
      </c>
      <c r="I5313" s="5">
        <f>IFERROR(VLOOKUP(TrendSheetStgData[Population]&amp;TrendSheetStgData[Cost Basis]&amp;TrendSheetStgData[Period]&amp;TrendSheetStgData[Trend],TrendSheetPrdData[#All],9,FALSE),0)</f>
        <v>4078</v>
      </c>
      <c r="J53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13" s="5">
        <f>VLOOKUP(TrendSheetStgData[Population]&amp;TrendSheetStgData[Trend],Threshold[#All],4,FALSE)</f>
        <v>10</v>
      </c>
      <c r="L5313" s="5">
        <f>VLOOKUP(TrendSheetStgData[Population]&amp;TrendSheetStgData[Trend],Threshold[#All],5,FALSE)</f>
        <v>5</v>
      </c>
      <c r="M53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14" spans="1:13" x14ac:dyDescent="0.25">
      <c r="A5314" t="s">
        <v>119</v>
      </c>
      <c r="B5314" t="s">
        <v>119</v>
      </c>
      <c r="C5314" t="s">
        <v>91</v>
      </c>
      <c r="D5314" s="1" t="s">
        <v>114</v>
      </c>
      <c r="E5314" t="s">
        <v>113</v>
      </c>
      <c r="F5314" t="s">
        <v>34</v>
      </c>
      <c r="G5314">
        <v>23</v>
      </c>
      <c r="H5314">
        <v>4522</v>
      </c>
      <c r="I5314" s="5">
        <f>IFERROR(VLOOKUP(TrendSheetStgData[Population]&amp;TrendSheetStgData[Cost Basis]&amp;TrendSheetStgData[Period]&amp;TrendSheetStgData[Trend],TrendSheetPrdData[#All],9,FALSE),0)</f>
        <v>0</v>
      </c>
      <c r="J53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314" s="5">
        <f>VLOOKUP(TrendSheetStgData[Population]&amp;TrendSheetStgData[Trend],Threshold[#All],4,FALSE)</f>
        <v>10</v>
      </c>
      <c r="L5314" s="5">
        <f>VLOOKUP(TrendSheetStgData[Population]&amp;TrendSheetStgData[Trend],Threshold[#All],5,FALSE)</f>
        <v>5</v>
      </c>
      <c r="M53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15" spans="1:13" x14ac:dyDescent="0.25">
      <c r="A5315" t="s">
        <v>119</v>
      </c>
      <c r="B5315" t="s">
        <v>119</v>
      </c>
      <c r="C5315" t="s">
        <v>78</v>
      </c>
      <c r="D5315" s="1" t="s">
        <v>92</v>
      </c>
      <c r="E5315" t="s">
        <v>93</v>
      </c>
      <c r="F5315" t="s">
        <v>12</v>
      </c>
      <c r="G5315">
        <v>1</v>
      </c>
      <c r="H5315">
        <v>403.36</v>
      </c>
      <c r="I5315" s="5">
        <f>IFERROR(VLOOKUP(TrendSheetStgData[Population]&amp;TrendSheetStgData[Cost Basis]&amp;TrendSheetStgData[Period]&amp;TrendSheetStgData[Trend],TrendSheetPrdData[#All],9,FALSE),0)</f>
        <v>403.49</v>
      </c>
      <c r="J53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3.2218890183150869E-2</v>
      </c>
      <c r="K5315" s="5">
        <f>VLOOKUP(TrendSheetStgData[Population]&amp;TrendSheetStgData[Trend],Threshold[#All],4,FALSE)</f>
        <v>10</v>
      </c>
      <c r="L5315" s="5">
        <f>VLOOKUP(TrendSheetStgData[Population]&amp;TrendSheetStgData[Trend],Threshold[#All],5,FALSE)</f>
        <v>5</v>
      </c>
      <c r="M53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6" spans="1:13" x14ac:dyDescent="0.25">
      <c r="A5316" t="s">
        <v>119</v>
      </c>
      <c r="B5316" t="s">
        <v>119</v>
      </c>
      <c r="C5316" t="s">
        <v>78</v>
      </c>
      <c r="D5316" s="1" t="s">
        <v>94</v>
      </c>
      <c r="E5316" t="s">
        <v>93</v>
      </c>
      <c r="F5316" t="s">
        <v>12</v>
      </c>
      <c r="G5316">
        <v>1</v>
      </c>
      <c r="H5316">
        <v>262.67</v>
      </c>
      <c r="I5316" s="5">
        <f>IFERROR(VLOOKUP(TrendSheetStgData[Population]&amp;TrendSheetStgData[Cost Basis]&amp;TrendSheetStgData[Period]&amp;TrendSheetStgData[Trend],TrendSheetPrdData[#All],9,FALSE),0)</f>
        <v>262.95</v>
      </c>
      <c r="J53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0.10648412245673046</v>
      </c>
      <c r="K5316" s="5">
        <f>VLOOKUP(TrendSheetStgData[Population]&amp;TrendSheetStgData[Trend],Threshold[#All],4,FALSE)</f>
        <v>10</v>
      </c>
      <c r="L5316" s="5">
        <f>VLOOKUP(TrendSheetStgData[Population]&amp;TrendSheetStgData[Trend],Threshold[#All],5,FALSE)</f>
        <v>5</v>
      </c>
      <c r="M53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7" spans="1:13" x14ac:dyDescent="0.25">
      <c r="A5317" t="s">
        <v>119</v>
      </c>
      <c r="B5317" t="s">
        <v>119</v>
      </c>
      <c r="C5317" t="s">
        <v>78</v>
      </c>
      <c r="D5317" s="1" t="s">
        <v>95</v>
      </c>
      <c r="E5317" t="s">
        <v>93</v>
      </c>
      <c r="F5317" t="s">
        <v>12</v>
      </c>
      <c r="G5317">
        <v>1</v>
      </c>
      <c r="H5317">
        <v>319.98</v>
      </c>
      <c r="I5317" s="5">
        <f>IFERROR(VLOOKUP(TrendSheetStgData[Population]&amp;TrendSheetStgData[Cost Basis]&amp;TrendSheetStgData[Period]&amp;TrendSheetStgData[Trend],TrendSheetPrdData[#All],9,FALSE),0)</f>
        <v>319</v>
      </c>
      <c r="J53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0.30721003134796809</v>
      </c>
      <c r="K5317" s="5">
        <f>VLOOKUP(TrendSheetStgData[Population]&amp;TrendSheetStgData[Trend],Threshold[#All],4,FALSE)</f>
        <v>10</v>
      </c>
      <c r="L5317" s="5">
        <f>VLOOKUP(TrendSheetStgData[Population]&amp;TrendSheetStgData[Trend],Threshold[#All],5,FALSE)</f>
        <v>5</v>
      </c>
      <c r="M53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8" spans="1:13" x14ac:dyDescent="0.25">
      <c r="A5318" t="s">
        <v>119</v>
      </c>
      <c r="B5318" t="s">
        <v>119</v>
      </c>
      <c r="C5318" t="s">
        <v>78</v>
      </c>
      <c r="D5318" s="1" t="s">
        <v>96</v>
      </c>
      <c r="E5318" t="s">
        <v>93</v>
      </c>
      <c r="F5318" t="s">
        <v>12</v>
      </c>
      <c r="G5318">
        <v>1</v>
      </c>
      <c r="H5318">
        <v>319.48</v>
      </c>
      <c r="I5318" s="5">
        <f>IFERROR(VLOOKUP(TrendSheetStgData[Population]&amp;TrendSheetStgData[Cost Basis]&amp;TrendSheetStgData[Period]&amp;TrendSheetStgData[Trend],TrendSheetPrdData[#All],9,FALSE),0)</f>
        <v>319.26</v>
      </c>
      <c r="J53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6.890935287854015E-2</v>
      </c>
      <c r="K5318" s="5">
        <f>VLOOKUP(TrendSheetStgData[Population]&amp;TrendSheetStgData[Trend],Threshold[#All],4,FALSE)</f>
        <v>10</v>
      </c>
      <c r="L5318" s="5">
        <f>VLOOKUP(TrendSheetStgData[Population]&amp;TrendSheetStgData[Trend],Threshold[#All],5,FALSE)</f>
        <v>5</v>
      </c>
      <c r="M53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19" spans="1:13" x14ac:dyDescent="0.25">
      <c r="A5319" t="s">
        <v>119</v>
      </c>
      <c r="B5319" t="s">
        <v>119</v>
      </c>
      <c r="C5319" t="s">
        <v>78</v>
      </c>
      <c r="D5319" s="1" t="s">
        <v>97</v>
      </c>
      <c r="E5319" t="s">
        <v>93</v>
      </c>
      <c r="F5319" t="s">
        <v>12</v>
      </c>
      <c r="G5319">
        <v>1</v>
      </c>
      <c r="H5319">
        <v>266.70999999999998</v>
      </c>
      <c r="I5319" s="5">
        <f>IFERROR(VLOOKUP(TrendSheetStgData[Population]&amp;TrendSheetStgData[Cost Basis]&amp;TrendSheetStgData[Period]&amp;TrendSheetStgData[Trend],TrendSheetPrdData[#All],9,FALSE),0)</f>
        <v>266.64</v>
      </c>
      <c r="J53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2.6252625262523692E-2</v>
      </c>
      <c r="K5319" s="5">
        <f>VLOOKUP(TrendSheetStgData[Population]&amp;TrendSheetStgData[Trend],Threshold[#All],4,FALSE)</f>
        <v>10</v>
      </c>
      <c r="L5319" s="5">
        <f>VLOOKUP(TrendSheetStgData[Population]&amp;TrendSheetStgData[Trend],Threshold[#All],5,FALSE)</f>
        <v>5</v>
      </c>
      <c r="M53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0" spans="1:13" x14ac:dyDescent="0.25">
      <c r="A5320" t="s">
        <v>119</v>
      </c>
      <c r="B5320" t="s">
        <v>119</v>
      </c>
      <c r="C5320" t="s">
        <v>78</v>
      </c>
      <c r="D5320" s="1" t="s">
        <v>98</v>
      </c>
      <c r="E5320" t="s">
        <v>93</v>
      </c>
      <c r="F5320" t="s">
        <v>12</v>
      </c>
      <c r="G5320">
        <v>1</v>
      </c>
      <c r="H5320">
        <v>258.77999999999997</v>
      </c>
      <c r="I5320" s="5">
        <f>IFERROR(VLOOKUP(TrendSheetStgData[Population]&amp;TrendSheetStgData[Cost Basis]&amp;TrendSheetStgData[Period]&amp;TrendSheetStgData[Trend],TrendSheetPrdData[#All],9,FALSE),0)</f>
        <v>258.85000000000002</v>
      </c>
      <c r="J53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2.7042688815935877E-2</v>
      </c>
      <c r="K5320" s="5">
        <f>VLOOKUP(TrendSheetStgData[Population]&amp;TrendSheetStgData[Trend],Threshold[#All],4,FALSE)</f>
        <v>10</v>
      </c>
      <c r="L5320" s="5">
        <f>VLOOKUP(TrendSheetStgData[Population]&amp;TrendSheetStgData[Trend],Threshold[#All],5,FALSE)</f>
        <v>5</v>
      </c>
      <c r="M53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1" spans="1:13" x14ac:dyDescent="0.25">
      <c r="A5321" t="s">
        <v>119</v>
      </c>
      <c r="B5321" t="s">
        <v>119</v>
      </c>
      <c r="C5321" t="s">
        <v>78</v>
      </c>
      <c r="D5321" s="1" t="s">
        <v>99</v>
      </c>
      <c r="E5321" t="s">
        <v>93</v>
      </c>
      <c r="F5321" t="s">
        <v>12</v>
      </c>
      <c r="G5321">
        <v>1</v>
      </c>
      <c r="H5321">
        <v>327.39999999999998</v>
      </c>
      <c r="I5321" s="5">
        <f>IFERROR(VLOOKUP(TrendSheetStgData[Population]&amp;TrendSheetStgData[Cost Basis]&amp;TrendSheetStgData[Period]&amp;TrendSheetStgData[Trend],TrendSheetPrdData[#All],9,FALSE),0)</f>
        <v>327.49</v>
      </c>
      <c r="J53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2.7481755168106456E-2</v>
      </c>
      <c r="K5321" s="5">
        <f>VLOOKUP(TrendSheetStgData[Population]&amp;TrendSheetStgData[Trend],Threshold[#All],4,FALSE)</f>
        <v>10</v>
      </c>
      <c r="L5321" s="5">
        <f>VLOOKUP(TrendSheetStgData[Population]&amp;TrendSheetStgData[Trend],Threshold[#All],5,FALSE)</f>
        <v>5</v>
      </c>
      <c r="M53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2" spans="1:13" x14ac:dyDescent="0.25">
      <c r="A5322" t="s">
        <v>119</v>
      </c>
      <c r="B5322" t="s">
        <v>119</v>
      </c>
      <c r="C5322" t="s">
        <v>78</v>
      </c>
      <c r="D5322" s="1" t="s">
        <v>100</v>
      </c>
      <c r="E5322" t="s">
        <v>93</v>
      </c>
      <c r="F5322" t="s">
        <v>12</v>
      </c>
      <c r="G5322">
        <v>1</v>
      </c>
      <c r="H5322">
        <v>238.2</v>
      </c>
      <c r="I5322" s="5">
        <f>IFERROR(VLOOKUP(TrendSheetStgData[Population]&amp;TrendSheetStgData[Cost Basis]&amp;TrendSheetStgData[Period]&amp;TrendSheetStgData[Trend],TrendSheetPrdData[#All],9,FALSE),0)</f>
        <v>238.22</v>
      </c>
      <c r="J53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8.3956007052347556E-3</v>
      </c>
      <c r="K5322" s="5">
        <f>VLOOKUP(TrendSheetStgData[Population]&amp;TrendSheetStgData[Trend],Threshold[#All],4,FALSE)</f>
        <v>10</v>
      </c>
      <c r="L5322" s="5">
        <f>VLOOKUP(TrendSheetStgData[Population]&amp;TrendSheetStgData[Trend],Threshold[#All],5,FALSE)</f>
        <v>5</v>
      </c>
      <c r="M53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3" spans="1:13" x14ac:dyDescent="0.25">
      <c r="A5323" t="s">
        <v>119</v>
      </c>
      <c r="B5323" t="s">
        <v>119</v>
      </c>
      <c r="C5323" t="s">
        <v>78</v>
      </c>
      <c r="D5323" s="1" t="s">
        <v>101</v>
      </c>
      <c r="E5323" t="s">
        <v>93</v>
      </c>
      <c r="F5323" t="s">
        <v>12</v>
      </c>
      <c r="G5323">
        <v>1</v>
      </c>
      <c r="H5323">
        <v>262.2</v>
      </c>
      <c r="I5323" s="5">
        <f>IFERROR(VLOOKUP(TrendSheetStgData[Population]&amp;TrendSheetStgData[Cost Basis]&amp;TrendSheetStgData[Period]&amp;TrendSheetStgData[Trend],TrendSheetPrdData[#All],9,FALSE),0)</f>
        <v>262.58</v>
      </c>
      <c r="J53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0.14471780028943387</v>
      </c>
      <c r="K5323" s="5">
        <f>VLOOKUP(TrendSheetStgData[Population]&amp;TrendSheetStgData[Trend],Threshold[#All],4,FALSE)</f>
        <v>10</v>
      </c>
      <c r="L5323" s="5">
        <f>VLOOKUP(TrendSheetStgData[Population]&amp;TrendSheetStgData[Trend],Threshold[#All],5,FALSE)</f>
        <v>5</v>
      </c>
      <c r="M53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4" spans="1:13" x14ac:dyDescent="0.25">
      <c r="A5324" t="s">
        <v>119</v>
      </c>
      <c r="B5324" t="s">
        <v>119</v>
      </c>
      <c r="C5324" t="s">
        <v>78</v>
      </c>
      <c r="D5324" s="1" t="s">
        <v>102</v>
      </c>
      <c r="E5324" t="s">
        <v>93</v>
      </c>
      <c r="F5324" t="s">
        <v>12</v>
      </c>
      <c r="G5324">
        <v>1</v>
      </c>
      <c r="H5324">
        <v>284.61</v>
      </c>
      <c r="I5324" s="5">
        <f>IFERROR(VLOOKUP(TrendSheetStgData[Population]&amp;TrendSheetStgData[Cost Basis]&amp;TrendSheetStgData[Period]&amp;TrendSheetStgData[Trend],TrendSheetPrdData[#All],9,FALSE),0)</f>
        <v>284.08</v>
      </c>
      <c r="J53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0.18656716417911487</v>
      </c>
      <c r="K5324" s="5">
        <f>VLOOKUP(TrendSheetStgData[Population]&amp;TrendSheetStgData[Trend],Threshold[#All],4,FALSE)</f>
        <v>10</v>
      </c>
      <c r="L5324" s="5">
        <f>VLOOKUP(TrendSheetStgData[Population]&amp;TrendSheetStgData[Trend],Threshold[#All],5,FALSE)</f>
        <v>5</v>
      </c>
      <c r="M53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5" spans="1:13" x14ac:dyDescent="0.25">
      <c r="A5325" t="s">
        <v>119</v>
      </c>
      <c r="B5325" t="s">
        <v>119</v>
      </c>
      <c r="C5325" t="s">
        <v>78</v>
      </c>
      <c r="D5325" s="1" t="s">
        <v>103</v>
      </c>
      <c r="E5325" t="s">
        <v>93</v>
      </c>
      <c r="F5325" t="s">
        <v>12</v>
      </c>
      <c r="G5325">
        <v>1</v>
      </c>
      <c r="H5325">
        <v>233.97</v>
      </c>
      <c r="I5325" s="5">
        <f>IFERROR(VLOOKUP(TrendSheetStgData[Population]&amp;TrendSheetStgData[Cost Basis]&amp;TrendSheetStgData[Period]&amp;TrendSheetStgData[Trend],TrendSheetPrdData[#All],9,FALSE),0)</f>
        <v>233.48</v>
      </c>
      <c r="J53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0.20986808291931178</v>
      </c>
      <c r="K5325" s="5">
        <f>VLOOKUP(TrendSheetStgData[Population]&amp;TrendSheetStgData[Trend],Threshold[#All],4,FALSE)</f>
        <v>10</v>
      </c>
      <c r="L5325" s="5">
        <f>VLOOKUP(TrendSheetStgData[Population]&amp;TrendSheetStgData[Trend],Threshold[#All],5,FALSE)</f>
        <v>5</v>
      </c>
      <c r="M53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6" spans="1:13" x14ac:dyDescent="0.25">
      <c r="A5326" t="s">
        <v>119</v>
      </c>
      <c r="B5326" t="s">
        <v>119</v>
      </c>
      <c r="C5326" t="s">
        <v>78</v>
      </c>
      <c r="D5326" s="1" t="s">
        <v>104</v>
      </c>
      <c r="E5326" t="s">
        <v>93</v>
      </c>
      <c r="F5326" t="s">
        <v>12</v>
      </c>
      <c r="G5326">
        <v>1</v>
      </c>
      <c r="H5326">
        <v>283.69</v>
      </c>
      <c r="I5326" s="5">
        <f>IFERROR(VLOOKUP(TrendSheetStgData[Population]&amp;TrendSheetStgData[Cost Basis]&amp;TrendSheetStgData[Period]&amp;TrendSheetStgData[Trend],TrendSheetPrdData[#All],9,FALSE),0)</f>
        <v>283.52999999999997</v>
      </c>
      <c r="J53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5.6431418192087267E-2</v>
      </c>
      <c r="K5326" s="5">
        <f>VLOOKUP(TrendSheetStgData[Population]&amp;TrendSheetStgData[Trend],Threshold[#All],4,FALSE)</f>
        <v>10</v>
      </c>
      <c r="L5326" s="5">
        <f>VLOOKUP(TrendSheetStgData[Population]&amp;TrendSheetStgData[Trend],Threshold[#All],5,FALSE)</f>
        <v>5</v>
      </c>
      <c r="M53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7" spans="1:13" x14ac:dyDescent="0.25">
      <c r="A5327" t="s">
        <v>119</v>
      </c>
      <c r="B5327" t="s">
        <v>119</v>
      </c>
      <c r="C5327" t="s">
        <v>78</v>
      </c>
      <c r="D5327" s="1" t="s">
        <v>105</v>
      </c>
      <c r="E5327" t="s">
        <v>113</v>
      </c>
      <c r="F5327" t="s">
        <v>12</v>
      </c>
      <c r="G5327">
        <v>1</v>
      </c>
      <c r="H5327">
        <v>278.11</v>
      </c>
      <c r="I5327" s="5">
        <f>IFERROR(VLOOKUP(TrendSheetStgData[Population]&amp;TrendSheetStgData[Cost Basis]&amp;TrendSheetStgData[Period]&amp;TrendSheetStgData[Trend],TrendSheetPrdData[#All],9,FALSE),0)</f>
        <v>277.88</v>
      </c>
      <c r="J53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8.2769540808988837E-2</v>
      </c>
      <c r="K5327" s="5">
        <f>VLOOKUP(TrendSheetStgData[Population]&amp;TrendSheetStgData[Trend],Threshold[#All],4,FALSE)</f>
        <v>10</v>
      </c>
      <c r="L5327" s="5">
        <f>VLOOKUP(TrendSheetStgData[Population]&amp;TrendSheetStgData[Trend],Threshold[#All],5,FALSE)</f>
        <v>5</v>
      </c>
      <c r="M53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8" spans="1:13" x14ac:dyDescent="0.25">
      <c r="A5328" t="s">
        <v>119</v>
      </c>
      <c r="B5328" t="s">
        <v>119</v>
      </c>
      <c r="C5328" t="s">
        <v>78</v>
      </c>
      <c r="D5328" s="1" t="s">
        <v>106</v>
      </c>
      <c r="E5328" t="s">
        <v>113</v>
      </c>
      <c r="F5328" t="s">
        <v>12</v>
      </c>
      <c r="G5328">
        <v>1</v>
      </c>
      <c r="H5328">
        <v>258.60000000000002</v>
      </c>
      <c r="I5328" s="5">
        <f>IFERROR(VLOOKUP(TrendSheetStgData[Population]&amp;TrendSheetStgData[Cost Basis]&amp;TrendSheetStgData[Period]&amp;TrendSheetStgData[Trend],TrendSheetPrdData[#All],9,FALSE),0)</f>
        <v>258.93</v>
      </c>
      <c r="J53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0.127447572703041</v>
      </c>
      <c r="K5328" s="5">
        <f>VLOOKUP(TrendSheetStgData[Population]&amp;TrendSheetStgData[Trend],Threshold[#All],4,FALSE)</f>
        <v>10</v>
      </c>
      <c r="L5328" s="5">
        <f>VLOOKUP(TrendSheetStgData[Population]&amp;TrendSheetStgData[Trend],Threshold[#All],5,FALSE)</f>
        <v>5</v>
      </c>
      <c r="M53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29" spans="1:13" x14ac:dyDescent="0.25">
      <c r="A5329" t="s">
        <v>119</v>
      </c>
      <c r="B5329" t="s">
        <v>119</v>
      </c>
      <c r="C5329" t="s">
        <v>78</v>
      </c>
      <c r="D5329" s="1" t="s">
        <v>107</v>
      </c>
      <c r="E5329" t="s">
        <v>113</v>
      </c>
      <c r="F5329" t="s">
        <v>12</v>
      </c>
      <c r="G5329">
        <v>1</v>
      </c>
      <c r="H5329">
        <v>253.58</v>
      </c>
      <c r="I5329" s="5">
        <f>IFERROR(VLOOKUP(TrendSheetStgData[Population]&amp;TrendSheetStgData[Cost Basis]&amp;TrendSheetStgData[Period]&amp;TrendSheetStgData[Trend],TrendSheetPrdData[#All],9,FALSE),0)</f>
        <v>246.36</v>
      </c>
      <c r="J53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2.9306705634031491</v>
      </c>
      <c r="K5329" s="5">
        <f>VLOOKUP(TrendSheetStgData[Population]&amp;TrendSheetStgData[Trend],Threshold[#All],4,FALSE)</f>
        <v>10</v>
      </c>
      <c r="L5329" s="5">
        <f>VLOOKUP(TrendSheetStgData[Population]&amp;TrendSheetStgData[Trend],Threshold[#All],5,FALSE)</f>
        <v>5</v>
      </c>
      <c r="M53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0" spans="1:13" x14ac:dyDescent="0.25">
      <c r="A5330" t="s">
        <v>119</v>
      </c>
      <c r="B5330" t="s">
        <v>119</v>
      </c>
      <c r="C5330" t="s">
        <v>78</v>
      </c>
      <c r="D5330" s="1" t="s">
        <v>108</v>
      </c>
      <c r="E5330" t="s">
        <v>113</v>
      </c>
      <c r="F5330" t="s">
        <v>12</v>
      </c>
      <c r="G5330">
        <v>1</v>
      </c>
      <c r="H5330">
        <v>317.31</v>
      </c>
      <c r="I5330" s="5">
        <f>IFERROR(VLOOKUP(TrendSheetStgData[Population]&amp;TrendSheetStgData[Cost Basis]&amp;TrendSheetStgData[Period]&amp;TrendSheetStgData[Trend],TrendSheetPrdData[#All],9,FALSE),0)</f>
        <v>309.18</v>
      </c>
      <c r="J53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2.6295361925092164</v>
      </c>
      <c r="K5330" s="5">
        <f>VLOOKUP(TrendSheetStgData[Population]&amp;TrendSheetStgData[Trend],Threshold[#All],4,FALSE)</f>
        <v>10</v>
      </c>
      <c r="L5330" s="5">
        <f>VLOOKUP(TrendSheetStgData[Population]&amp;TrendSheetStgData[Trend],Threshold[#All],5,FALSE)</f>
        <v>5</v>
      </c>
      <c r="M53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1" spans="1:13" x14ac:dyDescent="0.25">
      <c r="A5331" t="s">
        <v>119</v>
      </c>
      <c r="B5331" t="s">
        <v>119</v>
      </c>
      <c r="C5331" t="s">
        <v>78</v>
      </c>
      <c r="D5331" s="1" t="s">
        <v>109</v>
      </c>
      <c r="E5331" t="s">
        <v>113</v>
      </c>
      <c r="F5331" t="s">
        <v>12</v>
      </c>
      <c r="G5331">
        <v>1</v>
      </c>
      <c r="H5331">
        <v>185.04</v>
      </c>
      <c r="I5331" s="5">
        <f>IFERROR(VLOOKUP(TrendSheetStgData[Population]&amp;TrendSheetStgData[Cost Basis]&amp;TrendSheetStgData[Period]&amp;TrendSheetStgData[Trend],TrendSheetPrdData[#All],9,FALSE),0)</f>
        <v>183.2</v>
      </c>
      <c r="J53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1.0043668122270761</v>
      </c>
      <c r="K5331" s="5">
        <f>VLOOKUP(TrendSheetStgData[Population]&amp;TrendSheetStgData[Trend],Threshold[#All],4,FALSE)</f>
        <v>10</v>
      </c>
      <c r="L5331" s="5">
        <f>VLOOKUP(TrendSheetStgData[Population]&amp;TrendSheetStgData[Trend],Threshold[#All],5,FALSE)</f>
        <v>5</v>
      </c>
      <c r="M53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2" spans="1:13" x14ac:dyDescent="0.25">
      <c r="A5332" t="s">
        <v>119</v>
      </c>
      <c r="B5332" t="s">
        <v>119</v>
      </c>
      <c r="C5332" t="s">
        <v>78</v>
      </c>
      <c r="D5332" s="1" t="s">
        <v>110</v>
      </c>
      <c r="E5332" t="s">
        <v>113</v>
      </c>
      <c r="F5332" t="s">
        <v>12</v>
      </c>
      <c r="G5332">
        <v>1</v>
      </c>
      <c r="H5332">
        <v>215.13</v>
      </c>
      <c r="I5332" s="5">
        <f>IFERROR(VLOOKUP(TrendSheetStgData[Population]&amp;TrendSheetStgData[Cost Basis]&amp;TrendSheetStgData[Period]&amp;TrendSheetStgData[Trend],TrendSheetPrdData[#All],9,FALSE),0)</f>
        <v>206.36</v>
      </c>
      <c r="J53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4.2498546229889422</v>
      </c>
      <c r="K5332" s="5">
        <f>VLOOKUP(TrendSheetStgData[Population]&amp;TrendSheetStgData[Trend],Threshold[#All],4,FALSE)</f>
        <v>10</v>
      </c>
      <c r="L5332" s="5">
        <f>VLOOKUP(TrendSheetStgData[Population]&amp;TrendSheetStgData[Trend],Threshold[#All],5,FALSE)</f>
        <v>5</v>
      </c>
      <c r="M53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3" spans="1:13" x14ac:dyDescent="0.25">
      <c r="A5333" t="s">
        <v>119</v>
      </c>
      <c r="B5333" t="s">
        <v>119</v>
      </c>
      <c r="C5333" t="s">
        <v>78</v>
      </c>
      <c r="D5333" s="1" t="s">
        <v>111</v>
      </c>
      <c r="E5333" t="s">
        <v>113</v>
      </c>
      <c r="F5333" t="s">
        <v>12</v>
      </c>
      <c r="G5333">
        <v>1</v>
      </c>
      <c r="H5333">
        <v>228.12</v>
      </c>
      <c r="I5333" s="5">
        <f>IFERROR(VLOOKUP(TrendSheetStgData[Population]&amp;TrendSheetStgData[Cost Basis]&amp;TrendSheetStgData[Period]&amp;TrendSheetStgData[Trend],TrendSheetPrdData[#All],9,FALSE),0)</f>
        <v>178.88</v>
      </c>
      <c r="J53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27.526833631484799</v>
      </c>
      <c r="K5333" s="5">
        <f>VLOOKUP(TrendSheetStgData[Population]&amp;TrendSheetStgData[Trend],Threshold[#All],4,FALSE)</f>
        <v>10</v>
      </c>
      <c r="L5333" s="5">
        <f>VLOOKUP(TrendSheetStgData[Population]&amp;TrendSheetStgData[Trend],Threshold[#All],5,FALSE)</f>
        <v>5</v>
      </c>
      <c r="M53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34" spans="1:13" x14ac:dyDescent="0.25">
      <c r="A5334" t="s">
        <v>119</v>
      </c>
      <c r="B5334" t="s">
        <v>119</v>
      </c>
      <c r="C5334" t="s">
        <v>78</v>
      </c>
      <c r="D5334" s="1" t="s">
        <v>112</v>
      </c>
      <c r="E5334" t="s">
        <v>113</v>
      </c>
      <c r="F5334" t="s">
        <v>12</v>
      </c>
      <c r="G5334">
        <v>1</v>
      </c>
      <c r="H5334">
        <v>187.93</v>
      </c>
      <c r="I5334" s="5">
        <f>IFERROR(VLOOKUP(TrendSheetStgData[Population]&amp;TrendSheetStgData[Cost Basis]&amp;TrendSheetStgData[Period]&amp;TrendSheetStgData[Trend],TrendSheetPrdData[#All],9,FALSE),0)</f>
        <v>42.7</v>
      </c>
      <c r="J53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340.11709601873537</v>
      </c>
      <c r="K5334" s="5">
        <f>VLOOKUP(TrendSheetStgData[Population]&amp;TrendSheetStgData[Trend],Threshold[#All],4,FALSE)</f>
        <v>10</v>
      </c>
      <c r="L5334" s="5">
        <f>VLOOKUP(TrendSheetStgData[Population]&amp;TrendSheetStgData[Trend],Threshold[#All],5,FALSE)</f>
        <v>5</v>
      </c>
      <c r="M53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35" spans="1:13" x14ac:dyDescent="0.25">
      <c r="A5335" t="s">
        <v>119</v>
      </c>
      <c r="B5335" t="s">
        <v>119</v>
      </c>
      <c r="C5335" t="s">
        <v>78</v>
      </c>
      <c r="D5335" s="1" t="s">
        <v>114</v>
      </c>
      <c r="E5335" t="s">
        <v>113</v>
      </c>
      <c r="F5335" t="s">
        <v>12</v>
      </c>
      <c r="G5335">
        <v>1</v>
      </c>
      <c r="H5335">
        <v>89.88</v>
      </c>
      <c r="I5335" s="5">
        <f>IFERROR(VLOOKUP(TrendSheetStgData[Population]&amp;TrendSheetStgData[Cost Basis]&amp;TrendSheetStgData[Period]&amp;TrendSheetStgData[Trend],TrendSheetPrdData[#All],9,FALSE),0)</f>
        <v>0</v>
      </c>
      <c r="J53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335" s="5">
        <f>VLOOKUP(TrendSheetStgData[Population]&amp;TrendSheetStgData[Trend],Threshold[#All],4,FALSE)</f>
        <v>10</v>
      </c>
      <c r="L5335" s="5">
        <f>VLOOKUP(TrendSheetStgData[Population]&amp;TrendSheetStgData[Trend],Threshold[#All],5,FALSE)</f>
        <v>5</v>
      </c>
      <c r="M53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36" spans="1:13" x14ac:dyDescent="0.25">
      <c r="A5336" t="s">
        <v>119</v>
      </c>
      <c r="B5336" t="s">
        <v>119</v>
      </c>
      <c r="C5336" t="s">
        <v>78</v>
      </c>
      <c r="D5336" s="1" t="s">
        <v>92</v>
      </c>
      <c r="E5336" t="s">
        <v>93</v>
      </c>
      <c r="F5336" t="s">
        <v>13</v>
      </c>
      <c r="G5336">
        <v>2</v>
      </c>
      <c r="H5336">
        <v>93.3</v>
      </c>
      <c r="I5336" s="5">
        <f>IFERROR(VLOOKUP(TrendSheetStgData[Population]&amp;TrendSheetStgData[Cost Basis]&amp;TrendSheetStgData[Period]&amp;TrendSheetStgData[Trend],TrendSheetPrdData[#All],9,FALSE),0)</f>
        <v>93.33</v>
      </c>
      <c r="J53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3.214400514304204E-2</v>
      </c>
      <c r="K5336" s="5">
        <f>VLOOKUP(TrendSheetStgData[Population]&amp;TrendSheetStgData[Trend],Threshold[#All],4,FALSE)</f>
        <v>10</v>
      </c>
      <c r="L5336" s="5">
        <f>VLOOKUP(TrendSheetStgData[Population]&amp;TrendSheetStgData[Trend],Threshold[#All],5,FALSE)</f>
        <v>5</v>
      </c>
      <c r="M53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7" spans="1:13" x14ac:dyDescent="0.25">
      <c r="A5337" t="s">
        <v>119</v>
      </c>
      <c r="B5337" t="s">
        <v>119</v>
      </c>
      <c r="C5337" t="s">
        <v>78</v>
      </c>
      <c r="D5337" s="1" t="s">
        <v>94</v>
      </c>
      <c r="E5337" t="s">
        <v>93</v>
      </c>
      <c r="F5337" t="s">
        <v>13</v>
      </c>
      <c r="G5337">
        <v>2</v>
      </c>
      <c r="H5337">
        <v>98.1</v>
      </c>
      <c r="I5337" s="5">
        <f>IFERROR(VLOOKUP(TrendSheetStgData[Population]&amp;TrendSheetStgData[Cost Basis]&amp;TrendSheetStgData[Period]&amp;TrendSheetStgData[Trend],TrendSheetPrdData[#All],9,FALSE),0)</f>
        <v>98.14</v>
      </c>
      <c r="J53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4.0758100672515035E-2</v>
      </c>
      <c r="K5337" s="5">
        <f>VLOOKUP(TrendSheetStgData[Population]&amp;TrendSheetStgData[Trend],Threshold[#All],4,FALSE)</f>
        <v>10</v>
      </c>
      <c r="L5337" s="5">
        <f>VLOOKUP(TrendSheetStgData[Population]&amp;TrendSheetStgData[Trend],Threshold[#All],5,FALSE)</f>
        <v>5</v>
      </c>
      <c r="M53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8" spans="1:13" x14ac:dyDescent="0.25">
      <c r="A5338" t="s">
        <v>119</v>
      </c>
      <c r="B5338" t="s">
        <v>119</v>
      </c>
      <c r="C5338" t="s">
        <v>78</v>
      </c>
      <c r="D5338" s="1" t="s">
        <v>95</v>
      </c>
      <c r="E5338" t="s">
        <v>93</v>
      </c>
      <c r="F5338" t="s">
        <v>13</v>
      </c>
      <c r="G5338">
        <v>2</v>
      </c>
      <c r="H5338">
        <v>90.13</v>
      </c>
      <c r="I5338" s="5">
        <f>IFERROR(VLOOKUP(TrendSheetStgData[Population]&amp;TrendSheetStgData[Cost Basis]&amp;TrendSheetStgData[Period]&amp;TrendSheetStgData[Trend],TrendSheetPrdData[#All],9,FALSE),0)</f>
        <v>90.16</v>
      </c>
      <c r="J53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3.327417923691342E-2</v>
      </c>
      <c r="K5338" s="5">
        <f>VLOOKUP(TrendSheetStgData[Population]&amp;TrendSheetStgData[Trend],Threshold[#All],4,FALSE)</f>
        <v>10</v>
      </c>
      <c r="L5338" s="5">
        <f>VLOOKUP(TrendSheetStgData[Population]&amp;TrendSheetStgData[Trend],Threshold[#All],5,FALSE)</f>
        <v>5</v>
      </c>
      <c r="M53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39" spans="1:13" x14ac:dyDescent="0.25">
      <c r="A5339" t="s">
        <v>119</v>
      </c>
      <c r="B5339" t="s">
        <v>119</v>
      </c>
      <c r="C5339" t="s">
        <v>78</v>
      </c>
      <c r="D5339" s="1" t="s">
        <v>96</v>
      </c>
      <c r="E5339" t="s">
        <v>93</v>
      </c>
      <c r="F5339" t="s">
        <v>13</v>
      </c>
      <c r="G5339">
        <v>2</v>
      </c>
      <c r="H5339">
        <v>95.17</v>
      </c>
      <c r="I5339" s="5">
        <f>IFERROR(VLOOKUP(TrendSheetStgData[Population]&amp;TrendSheetStgData[Cost Basis]&amp;TrendSheetStgData[Period]&amp;TrendSheetStgData[Trend],TrendSheetPrdData[#All],9,FALSE),0)</f>
        <v>95.2</v>
      </c>
      <c r="J53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3.1512605042017999E-2</v>
      </c>
      <c r="K5339" s="5">
        <f>VLOOKUP(TrendSheetStgData[Population]&amp;TrendSheetStgData[Trend],Threshold[#All],4,FALSE)</f>
        <v>10</v>
      </c>
      <c r="L5339" s="5">
        <f>VLOOKUP(TrendSheetStgData[Population]&amp;TrendSheetStgData[Trend],Threshold[#All],5,FALSE)</f>
        <v>5</v>
      </c>
      <c r="M53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0" spans="1:13" x14ac:dyDescent="0.25">
      <c r="A5340" t="s">
        <v>119</v>
      </c>
      <c r="B5340" t="s">
        <v>119</v>
      </c>
      <c r="C5340" t="s">
        <v>78</v>
      </c>
      <c r="D5340" s="1" t="s">
        <v>97</v>
      </c>
      <c r="E5340" t="s">
        <v>93</v>
      </c>
      <c r="F5340" t="s">
        <v>13</v>
      </c>
      <c r="G5340">
        <v>2</v>
      </c>
      <c r="H5340">
        <v>70.63</v>
      </c>
      <c r="I5340" s="5">
        <f>IFERROR(VLOOKUP(TrendSheetStgData[Population]&amp;TrendSheetStgData[Cost Basis]&amp;TrendSheetStgData[Period]&amp;TrendSheetStgData[Trend],TrendSheetPrdData[#All],9,FALSE),0)</f>
        <v>70.650000000000006</v>
      </c>
      <c r="J53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2.8308563340424954E-2</v>
      </c>
      <c r="K5340" s="5">
        <f>VLOOKUP(TrendSheetStgData[Population]&amp;TrendSheetStgData[Trend],Threshold[#All],4,FALSE)</f>
        <v>10</v>
      </c>
      <c r="L5340" s="5">
        <f>VLOOKUP(TrendSheetStgData[Population]&amp;TrendSheetStgData[Trend],Threshold[#All],5,FALSE)</f>
        <v>5</v>
      </c>
      <c r="M53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1" spans="1:13" x14ac:dyDescent="0.25">
      <c r="A5341" t="s">
        <v>119</v>
      </c>
      <c r="B5341" t="s">
        <v>119</v>
      </c>
      <c r="C5341" t="s">
        <v>78</v>
      </c>
      <c r="D5341" s="1" t="s">
        <v>98</v>
      </c>
      <c r="E5341" t="s">
        <v>93</v>
      </c>
      <c r="F5341" t="s">
        <v>13</v>
      </c>
      <c r="G5341">
        <v>2</v>
      </c>
      <c r="H5341">
        <v>80.760000000000005</v>
      </c>
      <c r="I5341" s="5">
        <f>IFERROR(VLOOKUP(TrendSheetStgData[Population]&amp;TrendSheetStgData[Cost Basis]&amp;TrendSheetStgData[Period]&amp;TrendSheetStgData[Trend],TrendSheetPrdData[#All],9,FALSE),0)</f>
        <v>80.78</v>
      </c>
      <c r="J53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2.4758603614751202E-2</v>
      </c>
      <c r="K5341" s="5">
        <f>VLOOKUP(TrendSheetStgData[Population]&amp;TrendSheetStgData[Trend],Threshold[#All],4,FALSE)</f>
        <v>10</v>
      </c>
      <c r="L5341" s="5">
        <f>VLOOKUP(TrendSheetStgData[Population]&amp;TrendSheetStgData[Trend],Threshold[#All],5,FALSE)</f>
        <v>5</v>
      </c>
      <c r="M53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2" spans="1:13" x14ac:dyDescent="0.25">
      <c r="A5342" t="s">
        <v>119</v>
      </c>
      <c r="B5342" t="s">
        <v>119</v>
      </c>
      <c r="C5342" t="s">
        <v>78</v>
      </c>
      <c r="D5342" s="1" t="s">
        <v>99</v>
      </c>
      <c r="E5342" t="s">
        <v>93</v>
      </c>
      <c r="F5342" t="s">
        <v>13</v>
      </c>
      <c r="G5342">
        <v>2</v>
      </c>
      <c r="H5342">
        <v>85.44</v>
      </c>
      <c r="I5342" s="5">
        <f>IFERROR(VLOOKUP(TrendSheetStgData[Population]&amp;TrendSheetStgData[Cost Basis]&amp;TrendSheetStgData[Period]&amp;TrendSheetStgData[Trend],TrendSheetPrdData[#All],9,FALSE),0)</f>
        <v>85.47</v>
      </c>
      <c r="J53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3.5100035100036432E-2</v>
      </c>
      <c r="K5342" s="5">
        <f>VLOOKUP(TrendSheetStgData[Population]&amp;TrendSheetStgData[Trend],Threshold[#All],4,FALSE)</f>
        <v>10</v>
      </c>
      <c r="L5342" s="5">
        <f>VLOOKUP(TrendSheetStgData[Population]&amp;TrendSheetStgData[Trend],Threshold[#All],5,FALSE)</f>
        <v>5</v>
      </c>
      <c r="M53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3" spans="1:13" x14ac:dyDescent="0.25">
      <c r="A5343" t="s">
        <v>119</v>
      </c>
      <c r="B5343" t="s">
        <v>119</v>
      </c>
      <c r="C5343" t="s">
        <v>78</v>
      </c>
      <c r="D5343" s="1" t="s">
        <v>100</v>
      </c>
      <c r="E5343" t="s">
        <v>93</v>
      </c>
      <c r="F5343" t="s">
        <v>13</v>
      </c>
      <c r="G5343">
        <v>2</v>
      </c>
      <c r="H5343">
        <v>96.55</v>
      </c>
      <c r="I5343" s="5">
        <f>IFERROR(VLOOKUP(TrendSheetStgData[Population]&amp;TrendSheetStgData[Cost Basis]&amp;TrendSheetStgData[Period]&amp;TrendSheetStgData[Trend],TrendSheetPrdData[#All],9,FALSE),0)</f>
        <v>96.57</v>
      </c>
      <c r="J53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2.0710365537947625E-2</v>
      </c>
      <c r="K5343" s="5">
        <f>VLOOKUP(TrendSheetStgData[Population]&amp;TrendSheetStgData[Trend],Threshold[#All],4,FALSE)</f>
        <v>10</v>
      </c>
      <c r="L5343" s="5">
        <f>VLOOKUP(TrendSheetStgData[Population]&amp;TrendSheetStgData[Trend],Threshold[#All],5,FALSE)</f>
        <v>5</v>
      </c>
      <c r="M53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4" spans="1:13" x14ac:dyDescent="0.25">
      <c r="A5344" t="s">
        <v>119</v>
      </c>
      <c r="B5344" t="s">
        <v>119</v>
      </c>
      <c r="C5344" t="s">
        <v>78</v>
      </c>
      <c r="D5344" s="1" t="s">
        <v>101</v>
      </c>
      <c r="E5344" t="s">
        <v>93</v>
      </c>
      <c r="F5344" t="s">
        <v>13</v>
      </c>
      <c r="G5344">
        <v>2</v>
      </c>
      <c r="H5344">
        <v>91.66</v>
      </c>
      <c r="I5344" s="5">
        <f>IFERROR(VLOOKUP(TrendSheetStgData[Population]&amp;TrendSheetStgData[Cost Basis]&amp;TrendSheetStgData[Period]&amp;TrendSheetStgData[Trend],TrendSheetPrdData[#All],9,FALSE),0)</f>
        <v>91.69</v>
      </c>
      <c r="J53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3.2718944268732834E-2</v>
      </c>
      <c r="K5344" s="5">
        <f>VLOOKUP(TrendSheetStgData[Population]&amp;TrendSheetStgData[Trend],Threshold[#All],4,FALSE)</f>
        <v>10</v>
      </c>
      <c r="L5344" s="5">
        <f>VLOOKUP(TrendSheetStgData[Population]&amp;TrendSheetStgData[Trend],Threshold[#All],5,FALSE)</f>
        <v>5</v>
      </c>
      <c r="M53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5" spans="1:13" x14ac:dyDescent="0.25">
      <c r="A5345" t="s">
        <v>119</v>
      </c>
      <c r="B5345" t="s">
        <v>119</v>
      </c>
      <c r="C5345" t="s">
        <v>78</v>
      </c>
      <c r="D5345" s="1" t="s">
        <v>102</v>
      </c>
      <c r="E5345" t="s">
        <v>93</v>
      </c>
      <c r="F5345" t="s">
        <v>13</v>
      </c>
      <c r="G5345">
        <v>2</v>
      </c>
      <c r="H5345">
        <v>106.09</v>
      </c>
      <c r="I5345" s="5">
        <f>IFERROR(VLOOKUP(TrendSheetStgData[Population]&amp;TrendSheetStgData[Cost Basis]&amp;TrendSheetStgData[Period]&amp;TrendSheetStgData[Trend],TrendSheetPrdData[#All],9,FALSE),0)</f>
        <v>106.12</v>
      </c>
      <c r="J53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2.8269883151150713E-2</v>
      </c>
      <c r="K5345" s="5">
        <f>VLOOKUP(TrendSheetStgData[Population]&amp;TrendSheetStgData[Trend],Threshold[#All],4,FALSE)</f>
        <v>10</v>
      </c>
      <c r="L5345" s="5">
        <f>VLOOKUP(TrendSheetStgData[Population]&amp;TrendSheetStgData[Trend],Threshold[#All],5,FALSE)</f>
        <v>5</v>
      </c>
      <c r="M53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6" spans="1:13" x14ac:dyDescent="0.25">
      <c r="A5346" t="s">
        <v>119</v>
      </c>
      <c r="B5346" t="s">
        <v>119</v>
      </c>
      <c r="C5346" t="s">
        <v>78</v>
      </c>
      <c r="D5346" s="1" t="s">
        <v>103</v>
      </c>
      <c r="E5346" t="s">
        <v>93</v>
      </c>
      <c r="F5346" t="s">
        <v>13</v>
      </c>
      <c r="G5346">
        <v>2</v>
      </c>
      <c r="H5346">
        <v>100.62</v>
      </c>
      <c r="I5346" s="5">
        <f>IFERROR(VLOOKUP(TrendSheetStgData[Population]&amp;TrendSheetStgData[Cost Basis]&amp;TrendSheetStgData[Period]&amp;TrendSheetStgData[Trend],TrendSheetPrdData[#All],9,FALSE),0)</f>
        <v>100.7</v>
      </c>
      <c r="J53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7.9443892750743095E-2</v>
      </c>
      <c r="K5346" s="5">
        <f>VLOOKUP(TrendSheetStgData[Population]&amp;TrendSheetStgData[Trend],Threshold[#All],4,FALSE)</f>
        <v>10</v>
      </c>
      <c r="L5346" s="5">
        <f>VLOOKUP(TrendSheetStgData[Population]&amp;TrendSheetStgData[Trend],Threshold[#All],5,FALSE)</f>
        <v>5</v>
      </c>
      <c r="M53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7" spans="1:13" x14ac:dyDescent="0.25">
      <c r="A5347" t="s">
        <v>119</v>
      </c>
      <c r="B5347" t="s">
        <v>119</v>
      </c>
      <c r="C5347" t="s">
        <v>78</v>
      </c>
      <c r="D5347" s="1" t="s">
        <v>104</v>
      </c>
      <c r="E5347" t="s">
        <v>93</v>
      </c>
      <c r="F5347" t="s">
        <v>13</v>
      </c>
      <c r="G5347">
        <v>2</v>
      </c>
      <c r="H5347">
        <v>101.12</v>
      </c>
      <c r="I5347" s="5">
        <f>IFERROR(VLOOKUP(TrendSheetStgData[Population]&amp;TrendSheetStgData[Cost Basis]&amp;TrendSheetStgData[Period]&amp;TrendSheetStgData[Trend],TrendSheetPrdData[#All],9,FALSE),0)</f>
        <v>101.06</v>
      </c>
      <c r="J53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5.9370670888583291E-2</v>
      </c>
      <c r="K5347" s="5">
        <f>VLOOKUP(TrendSheetStgData[Population]&amp;TrendSheetStgData[Trend],Threshold[#All],4,FALSE)</f>
        <v>10</v>
      </c>
      <c r="L5347" s="5">
        <f>VLOOKUP(TrendSheetStgData[Population]&amp;TrendSheetStgData[Trend],Threshold[#All],5,FALSE)</f>
        <v>5</v>
      </c>
      <c r="M53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8" spans="1:13" x14ac:dyDescent="0.25">
      <c r="A5348" t="s">
        <v>119</v>
      </c>
      <c r="B5348" t="s">
        <v>119</v>
      </c>
      <c r="C5348" t="s">
        <v>78</v>
      </c>
      <c r="D5348" s="1" t="s">
        <v>105</v>
      </c>
      <c r="E5348" t="s">
        <v>113</v>
      </c>
      <c r="F5348" t="s">
        <v>13</v>
      </c>
      <c r="G5348">
        <v>2</v>
      </c>
      <c r="H5348">
        <v>90.76</v>
      </c>
      <c r="I5348" s="5">
        <f>IFERROR(VLOOKUP(TrendSheetStgData[Population]&amp;TrendSheetStgData[Cost Basis]&amp;TrendSheetStgData[Period]&amp;TrendSheetStgData[Trend],TrendSheetPrdData[#All],9,FALSE),0)</f>
        <v>90.83</v>
      </c>
      <c r="J53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7.706704833204138E-2</v>
      </c>
      <c r="K5348" s="5">
        <f>VLOOKUP(TrendSheetStgData[Population]&amp;TrendSheetStgData[Trend],Threshold[#All],4,FALSE)</f>
        <v>10</v>
      </c>
      <c r="L5348" s="5">
        <f>VLOOKUP(TrendSheetStgData[Population]&amp;TrendSheetStgData[Trend],Threshold[#All],5,FALSE)</f>
        <v>5</v>
      </c>
      <c r="M53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49" spans="1:13" x14ac:dyDescent="0.25">
      <c r="A5349" t="s">
        <v>119</v>
      </c>
      <c r="B5349" t="s">
        <v>119</v>
      </c>
      <c r="C5349" t="s">
        <v>78</v>
      </c>
      <c r="D5349" s="1" t="s">
        <v>106</v>
      </c>
      <c r="E5349" t="s">
        <v>113</v>
      </c>
      <c r="F5349" t="s">
        <v>13</v>
      </c>
      <c r="G5349">
        <v>2</v>
      </c>
      <c r="H5349">
        <v>106.73</v>
      </c>
      <c r="I5349" s="5">
        <f>IFERROR(VLOOKUP(TrendSheetStgData[Population]&amp;TrendSheetStgData[Cost Basis]&amp;TrendSheetStgData[Period]&amp;TrendSheetStgData[Trend],TrendSheetPrdData[#All],9,FALSE),0)</f>
        <v>106.82</v>
      </c>
      <c r="J53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8.4253885040244531E-2</v>
      </c>
      <c r="K5349" s="5">
        <f>VLOOKUP(TrendSheetStgData[Population]&amp;TrendSheetStgData[Trend],Threshold[#All],4,FALSE)</f>
        <v>10</v>
      </c>
      <c r="L5349" s="5">
        <f>VLOOKUP(TrendSheetStgData[Population]&amp;TrendSheetStgData[Trend],Threshold[#All],5,FALSE)</f>
        <v>5</v>
      </c>
      <c r="M53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0" spans="1:13" x14ac:dyDescent="0.25">
      <c r="A5350" t="s">
        <v>119</v>
      </c>
      <c r="B5350" t="s">
        <v>119</v>
      </c>
      <c r="C5350" t="s">
        <v>78</v>
      </c>
      <c r="D5350" s="1" t="s">
        <v>107</v>
      </c>
      <c r="E5350" t="s">
        <v>113</v>
      </c>
      <c r="F5350" t="s">
        <v>13</v>
      </c>
      <c r="G5350">
        <v>2</v>
      </c>
      <c r="H5350">
        <v>109.77</v>
      </c>
      <c r="I5350" s="5">
        <f>IFERROR(VLOOKUP(TrendSheetStgData[Population]&amp;TrendSheetStgData[Cost Basis]&amp;TrendSheetStgData[Period]&amp;TrendSheetStgData[Trend],TrendSheetPrdData[#All],9,FALSE),0)</f>
        <v>110.1</v>
      </c>
      <c r="J53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0.29972752043596579</v>
      </c>
      <c r="K5350" s="5">
        <f>VLOOKUP(TrendSheetStgData[Population]&amp;TrendSheetStgData[Trend],Threshold[#All],4,FALSE)</f>
        <v>10</v>
      </c>
      <c r="L5350" s="5">
        <f>VLOOKUP(TrendSheetStgData[Population]&amp;TrendSheetStgData[Trend],Threshold[#All],5,FALSE)</f>
        <v>5</v>
      </c>
      <c r="M53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1" spans="1:13" x14ac:dyDescent="0.25">
      <c r="A5351" t="s">
        <v>119</v>
      </c>
      <c r="B5351" t="s">
        <v>119</v>
      </c>
      <c r="C5351" t="s">
        <v>78</v>
      </c>
      <c r="D5351" s="1" t="s">
        <v>108</v>
      </c>
      <c r="E5351" t="s">
        <v>113</v>
      </c>
      <c r="F5351" t="s">
        <v>13</v>
      </c>
      <c r="G5351">
        <v>2</v>
      </c>
      <c r="H5351">
        <v>123.1</v>
      </c>
      <c r="I5351" s="5">
        <f>IFERROR(VLOOKUP(TrendSheetStgData[Population]&amp;TrendSheetStgData[Cost Basis]&amp;TrendSheetStgData[Period]&amp;TrendSheetStgData[Trend],TrendSheetPrdData[#All],9,FALSE),0)</f>
        <v>122.99</v>
      </c>
      <c r="J53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8.9438165704528366E-2</v>
      </c>
      <c r="K5351" s="5">
        <f>VLOOKUP(TrendSheetStgData[Population]&amp;TrendSheetStgData[Trend],Threshold[#All],4,FALSE)</f>
        <v>10</v>
      </c>
      <c r="L5351" s="5">
        <f>VLOOKUP(TrendSheetStgData[Population]&amp;TrendSheetStgData[Trend],Threshold[#All],5,FALSE)</f>
        <v>5</v>
      </c>
      <c r="M53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2" spans="1:13" x14ac:dyDescent="0.25">
      <c r="A5352" t="s">
        <v>119</v>
      </c>
      <c r="B5352" t="s">
        <v>119</v>
      </c>
      <c r="C5352" t="s">
        <v>78</v>
      </c>
      <c r="D5352" s="1" t="s">
        <v>109</v>
      </c>
      <c r="E5352" t="s">
        <v>113</v>
      </c>
      <c r="F5352" t="s">
        <v>13</v>
      </c>
      <c r="G5352">
        <v>2</v>
      </c>
      <c r="H5352">
        <v>78.05</v>
      </c>
      <c r="I5352" s="5">
        <f>IFERROR(VLOOKUP(TrendSheetStgData[Population]&amp;TrendSheetStgData[Cost Basis]&amp;TrendSheetStgData[Period]&amp;TrendSheetStgData[Trend],TrendSheetPrdData[#All],9,FALSE),0)</f>
        <v>78.05</v>
      </c>
      <c r="J53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52" s="5">
        <f>VLOOKUP(TrendSheetStgData[Population]&amp;TrendSheetStgData[Trend],Threshold[#All],4,FALSE)</f>
        <v>10</v>
      </c>
      <c r="L5352" s="5">
        <f>VLOOKUP(TrendSheetStgData[Population]&amp;TrendSheetStgData[Trend],Threshold[#All],5,FALSE)</f>
        <v>5</v>
      </c>
      <c r="M53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53" spans="1:13" x14ac:dyDescent="0.25">
      <c r="A5353" t="s">
        <v>119</v>
      </c>
      <c r="B5353" t="s">
        <v>119</v>
      </c>
      <c r="C5353" t="s">
        <v>78</v>
      </c>
      <c r="D5353" s="1" t="s">
        <v>110</v>
      </c>
      <c r="E5353" t="s">
        <v>113</v>
      </c>
      <c r="F5353" t="s">
        <v>13</v>
      </c>
      <c r="G5353">
        <v>2</v>
      </c>
      <c r="H5353">
        <v>87.44</v>
      </c>
      <c r="I5353" s="5">
        <f>IFERROR(VLOOKUP(TrendSheetStgData[Population]&amp;TrendSheetStgData[Cost Basis]&amp;TrendSheetStgData[Period]&amp;TrendSheetStgData[Trend],TrendSheetPrdData[#All],9,FALSE),0)</f>
        <v>87.42</v>
      </c>
      <c r="J53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2.287805994051249E-2</v>
      </c>
      <c r="K5353" s="5">
        <f>VLOOKUP(TrendSheetStgData[Population]&amp;TrendSheetStgData[Trend],Threshold[#All],4,FALSE)</f>
        <v>10</v>
      </c>
      <c r="L5353" s="5">
        <f>VLOOKUP(TrendSheetStgData[Population]&amp;TrendSheetStgData[Trend],Threshold[#All],5,FALSE)</f>
        <v>5</v>
      </c>
      <c r="M53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4" spans="1:13" x14ac:dyDescent="0.25">
      <c r="A5354" t="s">
        <v>119</v>
      </c>
      <c r="B5354" t="s">
        <v>119</v>
      </c>
      <c r="C5354" t="s">
        <v>78</v>
      </c>
      <c r="D5354" s="1" t="s">
        <v>111</v>
      </c>
      <c r="E5354" t="s">
        <v>113</v>
      </c>
      <c r="F5354" t="s">
        <v>13</v>
      </c>
      <c r="G5354">
        <v>2</v>
      </c>
      <c r="H5354">
        <v>98.26</v>
      </c>
      <c r="I5354" s="5">
        <f>IFERROR(VLOOKUP(TrendSheetStgData[Population]&amp;TrendSheetStgData[Cost Basis]&amp;TrendSheetStgData[Period]&amp;TrendSheetStgData[Trend],TrendSheetPrdData[#All],9,FALSE),0)</f>
        <v>98.8</v>
      </c>
      <c r="J53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0.54655870445343324</v>
      </c>
      <c r="K5354" s="5">
        <f>VLOOKUP(TrendSheetStgData[Population]&amp;TrendSheetStgData[Trend],Threshold[#All],4,FALSE)</f>
        <v>10</v>
      </c>
      <c r="L5354" s="5">
        <f>VLOOKUP(TrendSheetStgData[Population]&amp;TrendSheetStgData[Trend],Threshold[#All],5,FALSE)</f>
        <v>5</v>
      </c>
      <c r="M53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5" spans="1:13" x14ac:dyDescent="0.25">
      <c r="A5355" t="s">
        <v>119</v>
      </c>
      <c r="B5355" t="s">
        <v>119</v>
      </c>
      <c r="C5355" t="s">
        <v>78</v>
      </c>
      <c r="D5355" s="1" t="s">
        <v>112</v>
      </c>
      <c r="E5355" t="s">
        <v>113</v>
      </c>
      <c r="F5355" t="s">
        <v>13</v>
      </c>
      <c r="G5355">
        <v>2</v>
      </c>
      <c r="H5355">
        <v>89.99</v>
      </c>
      <c r="I5355" s="5">
        <f>IFERROR(VLOOKUP(TrendSheetStgData[Population]&amp;TrendSheetStgData[Cost Basis]&amp;TrendSheetStgData[Period]&amp;TrendSheetStgData[Trend],TrendSheetPrdData[#All],9,FALSE),0)</f>
        <v>90.3</v>
      </c>
      <c r="J53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0.34330011074197375</v>
      </c>
      <c r="K5355" s="5">
        <f>VLOOKUP(TrendSheetStgData[Population]&amp;TrendSheetStgData[Trend],Threshold[#All],4,FALSE)</f>
        <v>10</v>
      </c>
      <c r="L5355" s="5">
        <f>VLOOKUP(TrendSheetStgData[Population]&amp;TrendSheetStgData[Trend],Threshold[#All],5,FALSE)</f>
        <v>5</v>
      </c>
      <c r="M53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6" spans="1:13" x14ac:dyDescent="0.25">
      <c r="A5356" t="s">
        <v>119</v>
      </c>
      <c r="B5356" t="s">
        <v>119</v>
      </c>
      <c r="C5356" t="s">
        <v>78</v>
      </c>
      <c r="D5356" s="1" t="s">
        <v>114</v>
      </c>
      <c r="E5356" t="s">
        <v>113</v>
      </c>
      <c r="F5356" t="s">
        <v>13</v>
      </c>
      <c r="G5356">
        <v>2</v>
      </c>
      <c r="H5356">
        <v>101.72</v>
      </c>
      <c r="I5356" s="5">
        <f>IFERROR(VLOOKUP(TrendSheetStgData[Population]&amp;TrendSheetStgData[Cost Basis]&amp;TrendSheetStgData[Period]&amp;TrendSheetStgData[Trend],TrendSheetPrdData[#All],9,FALSE),0)</f>
        <v>0</v>
      </c>
      <c r="J53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356" s="5">
        <f>VLOOKUP(TrendSheetStgData[Population]&amp;TrendSheetStgData[Trend],Threshold[#All],4,FALSE)</f>
        <v>10</v>
      </c>
      <c r="L5356" s="5">
        <f>VLOOKUP(TrendSheetStgData[Population]&amp;TrendSheetStgData[Trend],Threshold[#All],5,FALSE)</f>
        <v>5</v>
      </c>
      <c r="M53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57" spans="1:13" x14ac:dyDescent="0.25">
      <c r="A5357" t="s">
        <v>119</v>
      </c>
      <c r="B5357" t="s">
        <v>119</v>
      </c>
      <c r="C5357" t="s">
        <v>78</v>
      </c>
      <c r="D5357" s="1" t="s">
        <v>92</v>
      </c>
      <c r="E5357" t="s">
        <v>93</v>
      </c>
      <c r="F5357" t="s">
        <v>14</v>
      </c>
      <c r="G5357">
        <v>3</v>
      </c>
      <c r="H5357">
        <v>496.66</v>
      </c>
      <c r="I5357" s="5">
        <f>IFERROR(VLOOKUP(TrendSheetStgData[Population]&amp;TrendSheetStgData[Cost Basis]&amp;TrendSheetStgData[Period]&amp;TrendSheetStgData[Trend],TrendSheetPrdData[#All],9,FALSE),0)</f>
        <v>496.82</v>
      </c>
      <c r="J53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3.2204822672188757E-2</v>
      </c>
      <c r="K5357" s="5">
        <f>VLOOKUP(TrendSheetStgData[Population]&amp;TrendSheetStgData[Trend],Threshold[#All],4,FALSE)</f>
        <v>10</v>
      </c>
      <c r="L5357" s="5">
        <f>VLOOKUP(TrendSheetStgData[Population]&amp;TrendSheetStgData[Trend],Threshold[#All],5,FALSE)</f>
        <v>5</v>
      </c>
      <c r="M53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8" spans="1:13" x14ac:dyDescent="0.25">
      <c r="A5358" t="s">
        <v>119</v>
      </c>
      <c r="B5358" t="s">
        <v>119</v>
      </c>
      <c r="C5358" t="s">
        <v>78</v>
      </c>
      <c r="D5358" s="1" t="s">
        <v>94</v>
      </c>
      <c r="E5358" t="s">
        <v>93</v>
      </c>
      <c r="F5358" t="s">
        <v>14</v>
      </c>
      <c r="G5358">
        <v>3</v>
      </c>
      <c r="H5358">
        <v>360.77</v>
      </c>
      <c r="I5358" s="5">
        <f>IFERROR(VLOOKUP(TrendSheetStgData[Population]&amp;TrendSheetStgData[Cost Basis]&amp;TrendSheetStgData[Period]&amp;TrendSheetStgData[Trend],TrendSheetPrdData[#All],9,FALSE),0)</f>
        <v>361.09</v>
      </c>
      <c r="J53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8.8620565509981777E-2</v>
      </c>
      <c r="K5358" s="5">
        <f>VLOOKUP(TrendSheetStgData[Population]&amp;TrendSheetStgData[Trend],Threshold[#All],4,FALSE)</f>
        <v>10</v>
      </c>
      <c r="L5358" s="5">
        <f>VLOOKUP(TrendSheetStgData[Population]&amp;TrendSheetStgData[Trend],Threshold[#All],5,FALSE)</f>
        <v>5</v>
      </c>
      <c r="M53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59" spans="1:13" x14ac:dyDescent="0.25">
      <c r="A5359" t="s">
        <v>119</v>
      </c>
      <c r="B5359" t="s">
        <v>119</v>
      </c>
      <c r="C5359" t="s">
        <v>78</v>
      </c>
      <c r="D5359" s="1" t="s">
        <v>95</v>
      </c>
      <c r="E5359" t="s">
        <v>93</v>
      </c>
      <c r="F5359" t="s">
        <v>14</v>
      </c>
      <c r="G5359">
        <v>3</v>
      </c>
      <c r="H5359">
        <v>410.11</v>
      </c>
      <c r="I5359" s="5">
        <f>IFERROR(VLOOKUP(TrendSheetStgData[Population]&amp;TrendSheetStgData[Cost Basis]&amp;TrendSheetStgData[Period]&amp;TrendSheetStgData[Trend],TrendSheetPrdData[#All],9,FALSE),0)</f>
        <v>409.16</v>
      </c>
      <c r="J53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0.23218300909179501</v>
      </c>
      <c r="K5359" s="5">
        <f>VLOOKUP(TrendSheetStgData[Population]&amp;TrendSheetStgData[Trend],Threshold[#All],4,FALSE)</f>
        <v>10</v>
      </c>
      <c r="L5359" s="5">
        <f>VLOOKUP(TrendSheetStgData[Population]&amp;TrendSheetStgData[Trend],Threshold[#All],5,FALSE)</f>
        <v>5</v>
      </c>
      <c r="M53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0" spans="1:13" x14ac:dyDescent="0.25">
      <c r="A5360" t="s">
        <v>119</v>
      </c>
      <c r="B5360" t="s">
        <v>119</v>
      </c>
      <c r="C5360" t="s">
        <v>78</v>
      </c>
      <c r="D5360" s="1" t="s">
        <v>96</v>
      </c>
      <c r="E5360" t="s">
        <v>93</v>
      </c>
      <c r="F5360" t="s">
        <v>14</v>
      </c>
      <c r="G5360">
        <v>3</v>
      </c>
      <c r="H5360">
        <v>414.65</v>
      </c>
      <c r="I5360" s="5">
        <f>IFERROR(VLOOKUP(TrendSheetStgData[Population]&amp;TrendSheetStgData[Cost Basis]&amp;TrendSheetStgData[Period]&amp;TrendSheetStgData[Trend],TrendSheetPrdData[#All],9,FALSE),0)</f>
        <v>414.46</v>
      </c>
      <c r="J53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4.584278338078409E-2</v>
      </c>
      <c r="K5360" s="5">
        <f>VLOOKUP(TrendSheetStgData[Population]&amp;TrendSheetStgData[Trend],Threshold[#All],4,FALSE)</f>
        <v>10</v>
      </c>
      <c r="L5360" s="5">
        <f>VLOOKUP(TrendSheetStgData[Population]&amp;TrendSheetStgData[Trend],Threshold[#All],5,FALSE)</f>
        <v>5</v>
      </c>
      <c r="M53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1" spans="1:13" x14ac:dyDescent="0.25">
      <c r="A5361" t="s">
        <v>119</v>
      </c>
      <c r="B5361" t="s">
        <v>119</v>
      </c>
      <c r="C5361" t="s">
        <v>78</v>
      </c>
      <c r="D5361" s="1" t="s">
        <v>97</v>
      </c>
      <c r="E5361" t="s">
        <v>93</v>
      </c>
      <c r="F5361" t="s">
        <v>14</v>
      </c>
      <c r="G5361">
        <v>3</v>
      </c>
      <c r="H5361">
        <v>337.34</v>
      </c>
      <c r="I5361" s="5">
        <f>IFERROR(VLOOKUP(TrendSheetStgData[Population]&amp;TrendSheetStgData[Cost Basis]&amp;TrendSheetStgData[Period]&amp;TrendSheetStgData[Trend],TrendSheetPrdData[#All],9,FALSE),0)</f>
        <v>337.29</v>
      </c>
      <c r="J53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1.4824038661079345E-2</v>
      </c>
      <c r="K5361" s="5">
        <f>VLOOKUP(TrendSheetStgData[Population]&amp;TrendSheetStgData[Trend],Threshold[#All],4,FALSE)</f>
        <v>10</v>
      </c>
      <c r="L5361" s="5">
        <f>VLOOKUP(TrendSheetStgData[Population]&amp;TrendSheetStgData[Trend],Threshold[#All],5,FALSE)</f>
        <v>5</v>
      </c>
      <c r="M53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2" spans="1:13" x14ac:dyDescent="0.25">
      <c r="A5362" t="s">
        <v>119</v>
      </c>
      <c r="B5362" t="s">
        <v>119</v>
      </c>
      <c r="C5362" t="s">
        <v>78</v>
      </c>
      <c r="D5362" s="1" t="s">
        <v>98</v>
      </c>
      <c r="E5362" t="s">
        <v>93</v>
      </c>
      <c r="F5362" t="s">
        <v>14</v>
      </c>
      <c r="G5362">
        <v>3</v>
      </c>
      <c r="H5362">
        <v>339.54</v>
      </c>
      <c r="I5362" s="5">
        <f>IFERROR(VLOOKUP(TrendSheetStgData[Population]&amp;TrendSheetStgData[Cost Basis]&amp;TrendSheetStgData[Period]&amp;TrendSheetStgData[Trend],TrendSheetPrdData[#All],9,FALSE),0)</f>
        <v>339.63</v>
      </c>
      <c r="J53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2.6499425845765978E-2</v>
      </c>
      <c r="K5362" s="5">
        <f>VLOOKUP(TrendSheetStgData[Population]&amp;TrendSheetStgData[Trend],Threshold[#All],4,FALSE)</f>
        <v>10</v>
      </c>
      <c r="L5362" s="5">
        <f>VLOOKUP(TrendSheetStgData[Population]&amp;TrendSheetStgData[Trend],Threshold[#All],5,FALSE)</f>
        <v>5</v>
      </c>
      <c r="M53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3" spans="1:13" x14ac:dyDescent="0.25">
      <c r="A5363" t="s">
        <v>119</v>
      </c>
      <c r="B5363" t="s">
        <v>119</v>
      </c>
      <c r="C5363" t="s">
        <v>78</v>
      </c>
      <c r="D5363" s="1" t="s">
        <v>99</v>
      </c>
      <c r="E5363" t="s">
        <v>93</v>
      </c>
      <c r="F5363" t="s">
        <v>14</v>
      </c>
      <c r="G5363">
        <v>3</v>
      </c>
      <c r="H5363">
        <v>412.84</v>
      </c>
      <c r="I5363" s="5">
        <f>IFERROR(VLOOKUP(TrendSheetStgData[Population]&amp;TrendSheetStgData[Cost Basis]&amp;TrendSheetStgData[Period]&amp;TrendSheetStgData[Trend],TrendSheetPrdData[#All],9,FALSE),0)</f>
        <v>412.96</v>
      </c>
      <c r="J53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2.9058504455638449E-2</v>
      </c>
      <c r="K5363" s="5">
        <f>VLOOKUP(TrendSheetStgData[Population]&amp;TrendSheetStgData[Trend],Threshold[#All],4,FALSE)</f>
        <v>10</v>
      </c>
      <c r="L5363" s="5">
        <f>VLOOKUP(TrendSheetStgData[Population]&amp;TrendSheetStgData[Trend],Threshold[#All],5,FALSE)</f>
        <v>5</v>
      </c>
      <c r="M53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4" spans="1:13" x14ac:dyDescent="0.25">
      <c r="A5364" t="s">
        <v>119</v>
      </c>
      <c r="B5364" t="s">
        <v>119</v>
      </c>
      <c r="C5364" t="s">
        <v>78</v>
      </c>
      <c r="D5364" s="1" t="s">
        <v>100</v>
      </c>
      <c r="E5364" t="s">
        <v>93</v>
      </c>
      <c r="F5364" t="s">
        <v>14</v>
      </c>
      <c r="G5364">
        <v>3</v>
      </c>
      <c r="H5364">
        <v>334.75</v>
      </c>
      <c r="I5364" s="5">
        <f>IFERROR(VLOOKUP(TrendSheetStgData[Population]&amp;TrendSheetStgData[Cost Basis]&amp;TrendSheetStgData[Period]&amp;TrendSheetStgData[Trend],TrendSheetPrdData[#All],9,FALSE),0)</f>
        <v>334.79</v>
      </c>
      <c r="J53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1.1947788165721934E-2</v>
      </c>
      <c r="K5364" s="5">
        <f>VLOOKUP(TrendSheetStgData[Population]&amp;TrendSheetStgData[Trend],Threshold[#All],4,FALSE)</f>
        <v>10</v>
      </c>
      <c r="L5364" s="5">
        <f>VLOOKUP(TrendSheetStgData[Population]&amp;TrendSheetStgData[Trend],Threshold[#All],5,FALSE)</f>
        <v>5</v>
      </c>
      <c r="M53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5" spans="1:13" x14ac:dyDescent="0.25">
      <c r="A5365" t="s">
        <v>119</v>
      </c>
      <c r="B5365" t="s">
        <v>119</v>
      </c>
      <c r="C5365" t="s">
        <v>78</v>
      </c>
      <c r="D5365" s="1" t="s">
        <v>101</v>
      </c>
      <c r="E5365" t="s">
        <v>93</v>
      </c>
      <c r="F5365" t="s">
        <v>14</v>
      </c>
      <c r="G5365">
        <v>3</v>
      </c>
      <c r="H5365">
        <v>353.86</v>
      </c>
      <c r="I5365" s="5">
        <f>IFERROR(VLOOKUP(TrendSheetStgData[Population]&amp;TrendSheetStgData[Cost Basis]&amp;TrendSheetStgData[Period]&amp;TrendSheetStgData[Trend],TrendSheetPrdData[#All],9,FALSE),0)</f>
        <v>354.27</v>
      </c>
      <c r="J53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0.11573093967876709</v>
      </c>
      <c r="K5365" s="5">
        <f>VLOOKUP(TrendSheetStgData[Population]&amp;TrendSheetStgData[Trend],Threshold[#All],4,FALSE)</f>
        <v>10</v>
      </c>
      <c r="L5365" s="5">
        <f>VLOOKUP(TrendSheetStgData[Population]&amp;TrendSheetStgData[Trend],Threshold[#All],5,FALSE)</f>
        <v>5</v>
      </c>
      <c r="M53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6" spans="1:13" x14ac:dyDescent="0.25">
      <c r="A5366" t="s">
        <v>119</v>
      </c>
      <c r="B5366" t="s">
        <v>119</v>
      </c>
      <c r="C5366" t="s">
        <v>78</v>
      </c>
      <c r="D5366" s="1" t="s">
        <v>102</v>
      </c>
      <c r="E5366" t="s">
        <v>93</v>
      </c>
      <c r="F5366" t="s">
        <v>14</v>
      </c>
      <c r="G5366">
        <v>3</v>
      </c>
      <c r="H5366">
        <v>390.7</v>
      </c>
      <c r="I5366" s="5">
        <f>IFERROR(VLOOKUP(TrendSheetStgData[Population]&amp;TrendSheetStgData[Cost Basis]&amp;TrendSheetStgData[Period]&amp;TrendSheetStgData[Trend],TrendSheetPrdData[#All],9,FALSE),0)</f>
        <v>390.2</v>
      </c>
      <c r="J53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0.12813941568426448</v>
      </c>
      <c r="K5366" s="5">
        <f>VLOOKUP(TrendSheetStgData[Population]&amp;TrendSheetStgData[Trend],Threshold[#All],4,FALSE)</f>
        <v>10</v>
      </c>
      <c r="L5366" s="5">
        <f>VLOOKUP(TrendSheetStgData[Population]&amp;TrendSheetStgData[Trend],Threshold[#All],5,FALSE)</f>
        <v>5</v>
      </c>
      <c r="M53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7" spans="1:13" x14ac:dyDescent="0.25">
      <c r="A5367" t="s">
        <v>119</v>
      </c>
      <c r="B5367" t="s">
        <v>119</v>
      </c>
      <c r="C5367" t="s">
        <v>78</v>
      </c>
      <c r="D5367" s="1" t="s">
        <v>103</v>
      </c>
      <c r="E5367" t="s">
        <v>93</v>
      </c>
      <c r="F5367" t="s">
        <v>14</v>
      </c>
      <c r="G5367">
        <v>3</v>
      </c>
      <c r="H5367">
        <v>334.59</v>
      </c>
      <c r="I5367" s="5">
        <f>IFERROR(VLOOKUP(TrendSheetStgData[Population]&amp;TrendSheetStgData[Cost Basis]&amp;TrendSheetStgData[Period]&amp;TrendSheetStgData[Trend],TrendSheetPrdData[#All],9,FALSE),0)</f>
        <v>334.18</v>
      </c>
      <c r="J53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0.12268837153628827</v>
      </c>
      <c r="K5367" s="5">
        <f>VLOOKUP(TrendSheetStgData[Population]&amp;TrendSheetStgData[Trend],Threshold[#All],4,FALSE)</f>
        <v>10</v>
      </c>
      <c r="L5367" s="5">
        <f>VLOOKUP(TrendSheetStgData[Population]&amp;TrendSheetStgData[Trend],Threshold[#All],5,FALSE)</f>
        <v>5</v>
      </c>
      <c r="M53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8" spans="1:13" x14ac:dyDescent="0.25">
      <c r="A5368" t="s">
        <v>119</v>
      </c>
      <c r="B5368" t="s">
        <v>119</v>
      </c>
      <c r="C5368" t="s">
        <v>78</v>
      </c>
      <c r="D5368" s="1" t="s">
        <v>104</v>
      </c>
      <c r="E5368" t="s">
        <v>93</v>
      </c>
      <c r="F5368" t="s">
        <v>14</v>
      </c>
      <c r="G5368">
        <v>3</v>
      </c>
      <c r="H5368">
        <v>384.81</v>
      </c>
      <c r="I5368" s="5">
        <f>IFERROR(VLOOKUP(TrendSheetStgData[Population]&amp;TrendSheetStgData[Cost Basis]&amp;TrendSheetStgData[Period]&amp;TrendSheetStgData[Trend],TrendSheetPrdData[#All],9,FALSE),0)</f>
        <v>384.59</v>
      </c>
      <c r="J53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5.7203775449186749E-2</v>
      </c>
      <c r="K5368" s="5">
        <f>VLOOKUP(TrendSheetStgData[Population]&amp;TrendSheetStgData[Trend],Threshold[#All],4,FALSE)</f>
        <v>10</v>
      </c>
      <c r="L5368" s="5">
        <f>VLOOKUP(TrendSheetStgData[Population]&amp;TrendSheetStgData[Trend],Threshold[#All],5,FALSE)</f>
        <v>5</v>
      </c>
      <c r="M53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69" spans="1:13" x14ac:dyDescent="0.25">
      <c r="A5369" t="s">
        <v>119</v>
      </c>
      <c r="B5369" t="s">
        <v>119</v>
      </c>
      <c r="C5369" t="s">
        <v>78</v>
      </c>
      <c r="D5369" s="1" t="s">
        <v>105</v>
      </c>
      <c r="E5369" t="s">
        <v>113</v>
      </c>
      <c r="F5369" t="s">
        <v>14</v>
      </c>
      <c r="G5369">
        <v>3</v>
      </c>
      <c r="H5369">
        <v>368.87</v>
      </c>
      <c r="I5369" s="5">
        <f>IFERROR(VLOOKUP(TrendSheetStgData[Population]&amp;TrendSheetStgData[Cost Basis]&amp;TrendSheetStgData[Period]&amp;TrendSheetStgData[Trend],TrendSheetPrdData[#All],9,FALSE),0)</f>
        <v>368.71</v>
      </c>
      <c r="J53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4.339453771257222E-2</v>
      </c>
      <c r="K5369" s="5">
        <f>VLOOKUP(TrendSheetStgData[Population]&amp;TrendSheetStgData[Trend],Threshold[#All],4,FALSE)</f>
        <v>10</v>
      </c>
      <c r="L5369" s="5">
        <f>VLOOKUP(TrendSheetStgData[Population]&amp;TrendSheetStgData[Trend],Threshold[#All],5,FALSE)</f>
        <v>5</v>
      </c>
      <c r="M53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70" spans="1:13" x14ac:dyDescent="0.25">
      <c r="A5370" t="s">
        <v>119</v>
      </c>
      <c r="B5370" t="s">
        <v>119</v>
      </c>
      <c r="C5370" t="s">
        <v>78</v>
      </c>
      <c r="D5370" s="1" t="s">
        <v>106</v>
      </c>
      <c r="E5370" t="s">
        <v>113</v>
      </c>
      <c r="F5370" t="s">
        <v>14</v>
      </c>
      <c r="G5370">
        <v>3</v>
      </c>
      <c r="H5370">
        <v>365.33</v>
      </c>
      <c r="I5370" s="5">
        <f>IFERROR(VLOOKUP(TrendSheetStgData[Population]&amp;TrendSheetStgData[Cost Basis]&amp;TrendSheetStgData[Period]&amp;TrendSheetStgData[Trend],TrendSheetPrdData[#All],9,FALSE),0)</f>
        <v>365.75</v>
      </c>
      <c r="J53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0.11483253588517182</v>
      </c>
      <c r="K5370" s="5">
        <f>VLOOKUP(TrendSheetStgData[Population]&amp;TrendSheetStgData[Trend],Threshold[#All],4,FALSE)</f>
        <v>10</v>
      </c>
      <c r="L5370" s="5">
        <f>VLOOKUP(TrendSheetStgData[Population]&amp;TrendSheetStgData[Trend],Threshold[#All],5,FALSE)</f>
        <v>5</v>
      </c>
      <c r="M53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71" spans="1:13" x14ac:dyDescent="0.25">
      <c r="A5371" t="s">
        <v>119</v>
      </c>
      <c r="B5371" t="s">
        <v>119</v>
      </c>
      <c r="C5371" t="s">
        <v>78</v>
      </c>
      <c r="D5371" s="1" t="s">
        <v>107</v>
      </c>
      <c r="E5371" t="s">
        <v>113</v>
      </c>
      <c r="F5371" t="s">
        <v>14</v>
      </c>
      <c r="G5371">
        <v>3</v>
      </c>
      <c r="H5371">
        <v>363.35</v>
      </c>
      <c r="I5371" s="5">
        <f>IFERROR(VLOOKUP(TrendSheetStgData[Population]&amp;TrendSheetStgData[Cost Basis]&amp;TrendSheetStgData[Period]&amp;TrendSheetStgData[Trend],TrendSheetPrdData[#All],9,FALSE),0)</f>
        <v>356.46</v>
      </c>
      <c r="J53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1.9328956965718576</v>
      </c>
      <c r="K5371" s="5">
        <f>VLOOKUP(TrendSheetStgData[Population]&amp;TrendSheetStgData[Trend],Threshold[#All],4,FALSE)</f>
        <v>10</v>
      </c>
      <c r="L5371" s="5">
        <f>VLOOKUP(TrendSheetStgData[Population]&amp;TrendSheetStgData[Trend],Threshold[#All],5,FALSE)</f>
        <v>5</v>
      </c>
      <c r="M53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72" spans="1:13" x14ac:dyDescent="0.25">
      <c r="A5372" t="s">
        <v>119</v>
      </c>
      <c r="B5372" t="s">
        <v>119</v>
      </c>
      <c r="C5372" t="s">
        <v>78</v>
      </c>
      <c r="D5372" s="1" t="s">
        <v>108</v>
      </c>
      <c r="E5372" t="s">
        <v>113</v>
      </c>
      <c r="F5372" t="s">
        <v>14</v>
      </c>
      <c r="G5372">
        <v>3</v>
      </c>
      <c r="H5372">
        <v>440.41</v>
      </c>
      <c r="I5372" s="5">
        <f>IFERROR(VLOOKUP(TrendSheetStgData[Population]&amp;TrendSheetStgData[Cost Basis]&amp;TrendSheetStgData[Period]&amp;TrendSheetStgData[Trend],TrendSheetPrdData[#All],9,FALSE),0)</f>
        <v>432.17</v>
      </c>
      <c r="J53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1.9066571025290993</v>
      </c>
      <c r="K5372" s="5">
        <f>VLOOKUP(TrendSheetStgData[Population]&amp;TrendSheetStgData[Trend],Threshold[#All],4,FALSE)</f>
        <v>10</v>
      </c>
      <c r="L5372" s="5">
        <f>VLOOKUP(TrendSheetStgData[Population]&amp;TrendSheetStgData[Trend],Threshold[#All],5,FALSE)</f>
        <v>5</v>
      </c>
      <c r="M53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73" spans="1:13" x14ac:dyDescent="0.25">
      <c r="A5373" t="s">
        <v>119</v>
      </c>
      <c r="B5373" t="s">
        <v>119</v>
      </c>
      <c r="C5373" t="s">
        <v>78</v>
      </c>
      <c r="D5373" s="1" t="s">
        <v>109</v>
      </c>
      <c r="E5373" t="s">
        <v>113</v>
      </c>
      <c r="F5373" t="s">
        <v>14</v>
      </c>
      <c r="G5373">
        <v>3</v>
      </c>
      <c r="H5373">
        <v>263.08999999999997</v>
      </c>
      <c r="I5373" s="5">
        <f>IFERROR(VLOOKUP(TrendSheetStgData[Population]&amp;TrendSheetStgData[Cost Basis]&amp;TrendSheetStgData[Period]&amp;TrendSheetStgData[Trend],TrendSheetPrdData[#All],9,FALSE),0)</f>
        <v>261.25</v>
      </c>
      <c r="J53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0.70430622009568422</v>
      </c>
      <c r="K5373" s="5">
        <f>VLOOKUP(TrendSheetStgData[Population]&amp;TrendSheetStgData[Trend],Threshold[#All],4,FALSE)</f>
        <v>10</v>
      </c>
      <c r="L5373" s="5">
        <f>VLOOKUP(TrendSheetStgData[Population]&amp;TrendSheetStgData[Trend],Threshold[#All],5,FALSE)</f>
        <v>5</v>
      </c>
      <c r="M53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74" spans="1:13" x14ac:dyDescent="0.25">
      <c r="A5374" t="s">
        <v>119</v>
      </c>
      <c r="B5374" t="s">
        <v>119</v>
      </c>
      <c r="C5374" t="s">
        <v>78</v>
      </c>
      <c r="D5374" s="1" t="s">
        <v>110</v>
      </c>
      <c r="E5374" t="s">
        <v>113</v>
      </c>
      <c r="F5374" t="s">
        <v>14</v>
      </c>
      <c r="G5374">
        <v>3</v>
      </c>
      <c r="H5374">
        <v>302.57</v>
      </c>
      <c r="I5374" s="5">
        <f>IFERROR(VLOOKUP(TrendSheetStgData[Population]&amp;TrendSheetStgData[Cost Basis]&amp;TrendSheetStgData[Period]&amp;TrendSheetStgData[Trend],TrendSheetPrdData[#All],9,FALSE),0)</f>
        <v>293.77999999999997</v>
      </c>
      <c r="J53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2.9920348560147123</v>
      </c>
      <c r="K5374" s="5">
        <f>VLOOKUP(TrendSheetStgData[Population]&amp;TrendSheetStgData[Trend],Threshold[#All],4,FALSE)</f>
        <v>10</v>
      </c>
      <c r="L5374" s="5">
        <f>VLOOKUP(TrendSheetStgData[Population]&amp;TrendSheetStgData[Trend],Threshold[#All],5,FALSE)</f>
        <v>5</v>
      </c>
      <c r="M53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375" spans="1:13" x14ac:dyDescent="0.25">
      <c r="A5375" t="s">
        <v>119</v>
      </c>
      <c r="B5375" t="s">
        <v>119</v>
      </c>
      <c r="C5375" t="s">
        <v>78</v>
      </c>
      <c r="D5375" s="1" t="s">
        <v>111</v>
      </c>
      <c r="E5375" t="s">
        <v>113</v>
      </c>
      <c r="F5375" t="s">
        <v>14</v>
      </c>
      <c r="G5375">
        <v>3</v>
      </c>
      <c r="H5375">
        <v>326.38</v>
      </c>
      <c r="I5375" s="5">
        <f>IFERROR(VLOOKUP(TrendSheetStgData[Population]&amp;TrendSheetStgData[Cost Basis]&amp;TrendSheetStgData[Period]&amp;TrendSheetStgData[Trend],TrendSheetPrdData[#All],9,FALSE),0)</f>
        <v>277.68</v>
      </c>
      <c r="J53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17.538173437049835</v>
      </c>
      <c r="K5375" s="5">
        <f>VLOOKUP(TrendSheetStgData[Population]&amp;TrendSheetStgData[Trend],Threshold[#All],4,FALSE)</f>
        <v>10</v>
      </c>
      <c r="L5375" s="5">
        <f>VLOOKUP(TrendSheetStgData[Population]&amp;TrendSheetStgData[Trend],Threshold[#All],5,FALSE)</f>
        <v>5</v>
      </c>
      <c r="M53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76" spans="1:13" x14ac:dyDescent="0.25">
      <c r="A5376" t="s">
        <v>119</v>
      </c>
      <c r="B5376" t="s">
        <v>119</v>
      </c>
      <c r="C5376" t="s">
        <v>78</v>
      </c>
      <c r="D5376" s="1" t="s">
        <v>112</v>
      </c>
      <c r="E5376" t="s">
        <v>113</v>
      </c>
      <c r="F5376" t="s">
        <v>14</v>
      </c>
      <c r="G5376">
        <v>3</v>
      </c>
      <c r="H5376">
        <v>277.92</v>
      </c>
      <c r="I5376" s="5">
        <f>IFERROR(VLOOKUP(TrendSheetStgData[Population]&amp;TrendSheetStgData[Cost Basis]&amp;TrendSheetStgData[Period]&amp;TrendSheetStgData[Trend],TrendSheetPrdData[#All],9,FALSE),0)</f>
        <v>133</v>
      </c>
      <c r="J53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108.96240601503762</v>
      </c>
      <c r="K5376" s="5">
        <f>VLOOKUP(TrendSheetStgData[Population]&amp;TrendSheetStgData[Trend],Threshold[#All],4,FALSE)</f>
        <v>10</v>
      </c>
      <c r="L5376" s="5">
        <f>VLOOKUP(TrendSheetStgData[Population]&amp;TrendSheetStgData[Trend],Threshold[#All],5,FALSE)</f>
        <v>5</v>
      </c>
      <c r="M53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77" spans="1:13" x14ac:dyDescent="0.25">
      <c r="A5377" t="s">
        <v>119</v>
      </c>
      <c r="B5377" t="s">
        <v>119</v>
      </c>
      <c r="C5377" t="s">
        <v>78</v>
      </c>
      <c r="D5377" s="1" t="s">
        <v>114</v>
      </c>
      <c r="E5377" t="s">
        <v>113</v>
      </c>
      <c r="F5377" t="s">
        <v>14</v>
      </c>
      <c r="G5377">
        <v>3</v>
      </c>
      <c r="H5377">
        <v>191.6</v>
      </c>
      <c r="I5377" s="5">
        <f>IFERROR(VLOOKUP(TrendSheetStgData[Population]&amp;TrendSheetStgData[Cost Basis]&amp;TrendSheetStgData[Period]&amp;TrendSheetStgData[Trend],TrendSheetPrdData[#All],9,FALSE),0)</f>
        <v>0</v>
      </c>
      <c r="J53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377" s="5">
        <f>VLOOKUP(TrendSheetStgData[Population]&amp;TrendSheetStgData[Trend],Threshold[#All],4,FALSE)</f>
        <v>10</v>
      </c>
      <c r="L5377" s="5">
        <f>VLOOKUP(TrendSheetStgData[Population]&amp;TrendSheetStgData[Trend],Threshold[#All],5,FALSE)</f>
        <v>5</v>
      </c>
      <c r="M53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378" spans="1:13" x14ac:dyDescent="0.25">
      <c r="A5378" t="s">
        <v>119</v>
      </c>
      <c r="B5378" t="s">
        <v>119</v>
      </c>
      <c r="C5378" t="s">
        <v>78</v>
      </c>
      <c r="D5378" s="1" t="s">
        <v>92</v>
      </c>
      <c r="E5378" t="s">
        <v>93</v>
      </c>
      <c r="F5378" t="s">
        <v>15</v>
      </c>
      <c r="G5378">
        <v>4</v>
      </c>
      <c r="H5378">
        <v>0</v>
      </c>
      <c r="I5378" s="5">
        <f>IFERROR(VLOOKUP(TrendSheetStgData[Population]&amp;TrendSheetStgData[Cost Basis]&amp;TrendSheetStgData[Period]&amp;TrendSheetStgData[Trend],TrendSheetPrdData[#All],9,FALSE),0)</f>
        <v>0</v>
      </c>
      <c r="J53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78" s="5">
        <f>VLOOKUP(TrendSheetStgData[Population]&amp;TrendSheetStgData[Trend],Threshold[#All],4,FALSE)</f>
        <v>10</v>
      </c>
      <c r="L5378" s="5">
        <f>VLOOKUP(TrendSheetStgData[Population]&amp;TrendSheetStgData[Trend],Threshold[#All],5,FALSE)</f>
        <v>5</v>
      </c>
      <c r="M53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79" spans="1:13" x14ac:dyDescent="0.25">
      <c r="A5379" t="s">
        <v>119</v>
      </c>
      <c r="B5379" t="s">
        <v>119</v>
      </c>
      <c r="C5379" t="s">
        <v>78</v>
      </c>
      <c r="D5379" s="1" t="s">
        <v>94</v>
      </c>
      <c r="E5379" t="s">
        <v>93</v>
      </c>
      <c r="F5379" t="s">
        <v>15</v>
      </c>
      <c r="G5379">
        <v>4</v>
      </c>
      <c r="H5379">
        <v>0</v>
      </c>
      <c r="I5379" s="5">
        <f>IFERROR(VLOOKUP(TrendSheetStgData[Population]&amp;TrendSheetStgData[Cost Basis]&amp;TrendSheetStgData[Period]&amp;TrendSheetStgData[Trend],TrendSheetPrdData[#All],9,FALSE),0)</f>
        <v>0</v>
      </c>
      <c r="J53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79" s="5">
        <f>VLOOKUP(TrendSheetStgData[Population]&amp;TrendSheetStgData[Trend],Threshold[#All],4,FALSE)</f>
        <v>10</v>
      </c>
      <c r="L5379" s="5">
        <f>VLOOKUP(TrendSheetStgData[Population]&amp;TrendSheetStgData[Trend],Threshold[#All],5,FALSE)</f>
        <v>5</v>
      </c>
      <c r="M53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0" spans="1:13" x14ac:dyDescent="0.25">
      <c r="A5380" t="s">
        <v>119</v>
      </c>
      <c r="B5380" t="s">
        <v>119</v>
      </c>
      <c r="C5380" t="s">
        <v>78</v>
      </c>
      <c r="D5380" s="1" t="s">
        <v>95</v>
      </c>
      <c r="E5380" t="s">
        <v>93</v>
      </c>
      <c r="F5380" t="s">
        <v>15</v>
      </c>
      <c r="G5380">
        <v>4</v>
      </c>
      <c r="H5380">
        <v>0</v>
      </c>
      <c r="I5380" s="5">
        <f>IFERROR(VLOOKUP(TrendSheetStgData[Population]&amp;TrendSheetStgData[Cost Basis]&amp;TrendSheetStgData[Period]&amp;TrendSheetStgData[Trend],TrendSheetPrdData[#All],9,FALSE),0)</f>
        <v>0</v>
      </c>
      <c r="J53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0" s="5">
        <f>VLOOKUP(TrendSheetStgData[Population]&amp;TrendSheetStgData[Trend],Threshold[#All],4,FALSE)</f>
        <v>10</v>
      </c>
      <c r="L5380" s="5">
        <f>VLOOKUP(TrendSheetStgData[Population]&amp;TrendSheetStgData[Trend],Threshold[#All],5,FALSE)</f>
        <v>5</v>
      </c>
      <c r="M53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1" spans="1:13" x14ac:dyDescent="0.25">
      <c r="A5381" t="s">
        <v>119</v>
      </c>
      <c r="B5381" t="s">
        <v>119</v>
      </c>
      <c r="C5381" t="s">
        <v>78</v>
      </c>
      <c r="D5381" s="1" t="s">
        <v>96</v>
      </c>
      <c r="E5381" t="s">
        <v>93</v>
      </c>
      <c r="F5381" t="s">
        <v>15</v>
      </c>
      <c r="G5381">
        <v>4</v>
      </c>
      <c r="H5381">
        <v>0</v>
      </c>
      <c r="I5381" s="5">
        <f>IFERROR(VLOOKUP(TrendSheetStgData[Population]&amp;TrendSheetStgData[Cost Basis]&amp;TrendSheetStgData[Period]&amp;TrendSheetStgData[Trend],TrendSheetPrdData[#All],9,FALSE),0)</f>
        <v>0</v>
      </c>
      <c r="J53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1" s="5">
        <f>VLOOKUP(TrendSheetStgData[Population]&amp;TrendSheetStgData[Trend],Threshold[#All],4,FALSE)</f>
        <v>10</v>
      </c>
      <c r="L5381" s="5">
        <f>VLOOKUP(TrendSheetStgData[Population]&amp;TrendSheetStgData[Trend],Threshold[#All],5,FALSE)</f>
        <v>5</v>
      </c>
      <c r="M53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2" spans="1:13" x14ac:dyDescent="0.25">
      <c r="A5382" t="s">
        <v>119</v>
      </c>
      <c r="B5382" t="s">
        <v>119</v>
      </c>
      <c r="C5382" t="s">
        <v>78</v>
      </c>
      <c r="D5382" s="1" t="s">
        <v>97</v>
      </c>
      <c r="E5382" t="s">
        <v>93</v>
      </c>
      <c r="F5382" t="s">
        <v>15</v>
      </c>
      <c r="G5382">
        <v>4</v>
      </c>
      <c r="H5382">
        <v>35905.589999999997</v>
      </c>
      <c r="I5382" s="5">
        <f>IFERROR(VLOOKUP(TrendSheetStgData[Population]&amp;TrendSheetStgData[Cost Basis]&amp;TrendSheetStgData[Period]&amp;TrendSheetStgData[Trend],TrendSheetPrdData[#All],9,FALSE),0)</f>
        <v>35905.589999999997</v>
      </c>
      <c r="J53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2" s="5">
        <f>VLOOKUP(TrendSheetStgData[Population]&amp;TrendSheetStgData[Trend],Threshold[#All],4,FALSE)</f>
        <v>10</v>
      </c>
      <c r="L5382" s="5">
        <f>VLOOKUP(TrendSheetStgData[Population]&amp;TrendSheetStgData[Trend],Threshold[#All],5,FALSE)</f>
        <v>5</v>
      </c>
      <c r="M53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3" spans="1:13" x14ac:dyDescent="0.25">
      <c r="A5383" t="s">
        <v>119</v>
      </c>
      <c r="B5383" t="s">
        <v>119</v>
      </c>
      <c r="C5383" t="s">
        <v>78</v>
      </c>
      <c r="D5383" s="1" t="s">
        <v>98</v>
      </c>
      <c r="E5383" t="s">
        <v>93</v>
      </c>
      <c r="F5383" t="s">
        <v>15</v>
      </c>
      <c r="G5383">
        <v>4</v>
      </c>
      <c r="H5383">
        <v>0</v>
      </c>
      <c r="I5383" s="5">
        <f>IFERROR(VLOOKUP(TrendSheetStgData[Population]&amp;TrendSheetStgData[Cost Basis]&amp;TrendSheetStgData[Period]&amp;TrendSheetStgData[Trend],TrendSheetPrdData[#All],9,FALSE),0)</f>
        <v>0</v>
      </c>
      <c r="J53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3" s="5">
        <f>VLOOKUP(TrendSheetStgData[Population]&amp;TrendSheetStgData[Trend],Threshold[#All],4,FALSE)</f>
        <v>10</v>
      </c>
      <c r="L5383" s="5">
        <f>VLOOKUP(TrendSheetStgData[Population]&amp;TrendSheetStgData[Trend],Threshold[#All],5,FALSE)</f>
        <v>5</v>
      </c>
      <c r="M53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4" spans="1:13" x14ac:dyDescent="0.25">
      <c r="A5384" t="s">
        <v>119</v>
      </c>
      <c r="B5384" t="s">
        <v>119</v>
      </c>
      <c r="C5384" t="s">
        <v>78</v>
      </c>
      <c r="D5384" s="1" t="s">
        <v>99</v>
      </c>
      <c r="E5384" t="s">
        <v>93</v>
      </c>
      <c r="F5384" t="s">
        <v>15</v>
      </c>
      <c r="G5384">
        <v>4</v>
      </c>
      <c r="H5384">
        <v>0</v>
      </c>
      <c r="I5384" s="5">
        <f>IFERROR(VLOOKUP(TrendSheetStgData[Population]&amp;TrendSheetStgData[Cost Basis]&amp;TrendSheetStgData[Period]&amp;TrendSheetStgData[Trend],TrendSheetPrdData[#All],9,FALSE),0)</f>
        <v>0</v>
      </c>
      <c r="J53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4" s="5">
        <f>VLOOKUP(TrendSheetStgData[Population]&amp;TrendSheetStgData[Trend],Threshold[#All],4,FALSE)</f>
        <v>10</v>
      </c>
      <c r="L5384" s="5">
        <f>VLOOKUP(TrendSheetStgData[Population]&amp;TrendSheetStgData[Trend],Threshold[#All],5,FALSE)</f>
        <v>5</v>
      </c>
      <c r="M53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5" spans="1:13" x14ac:dyDescent="0.25">
      <c r="A5385" t="s">
        <v>119</v>
      </c>
      <c r="B5385" t="s">
        <v>119</v>
      </c>
      <c r="C5385" t="s">
        <v>78</v>
      </c>
      <c r="D5385" s="1" t="s">
        <v>100</v>
      </c>
      <c r="E5385" t="s">
        <v>93</v>
      </c>
      <c r="F5385" t="s">
        <v>15</v>
      </c>
      <c r="G5385">
        <v>4</v>
      </c>
      <c r="H5385">
        <v>0</v>
      </c>
      <c r="I5385" s="5">
        <f>IFERROR(VLOOKUP(TrendSheetStgData[Population]&amp;TrendSheetStgData[Cost Basis]&amp;TrendSheetStgData[Period]&amp;TrendSheetStgData[Trend],TrendSheetPrdData[#All],9,FALSE),0)</f>
        <v>0</v>
      </c>
      <c r="J53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5" s="5">
        <f>VLOOKUP(TrendSheetStgData[Population]&amp;TrendSheetStgData[Trend],Threshold[#All],4,FALSE)</f>
        <v>10</v>
      </c>
      <c r="L5385" s="5">
        <f>VLOOKUP(TrendSheetStgData[Population]&amp;TrendSheetStgData[Trend],Threshold[#All],5,FALSE)</f>
        <v>5</v>
      </c>
      <c r="M53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6" spans="1:13" x14ac:dyDescent="0.25">
      <c r="A5386" t="s">
        <v>119</v>
      </c>
      <c r="B5386" t="s">
        <v>119</v>
      </c>
      <c r="C5386" t="s">
        <v>78</v>
      </c>
      <c r="D5386" s="1" t="s">
        <v>101</v>
      </c>
      <c r="E5386" t="s">
        <v>93</v>
      </c>
      <c r="F5386" t="s">
        <v>15</v>
      </c>
      <c r="G5386">
        <v>4</v>
      </c>
      <c r="H5386">
        <v>0</v>
      </c>
      <c r="I5386" s="5">
        <f>IFERROR(VLOOKUP(TrendSheetStgData[Population]&amp;TrendSheetStgData[Cost Basis]&amp;TrendSheetStgData[Period]&amp;TrendSheetStgData[Trend],TrendSheetPrdData[#All],9,FALSE),0)</f>
        <v>0</v>
      </c>
      <c r="J53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6" s="5">
        <f>VLOOKUP(TrendSheetStgData[Population]&amp;TrendSheetStgData[Trend],Threshold[#All],4,FALSE)</f>
        <v>10</v>
      </c>
      <c r="L5386" s="5">
        <f>VLOOKUP(TrendSheetStgData[Population]&amp;TrendSheetStgData[Trend],Threshold[#All],5,FALSE)</f>
        <v>5</v>
      </c>
      <c r="M53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7" spans="1:13" x14ac:dyDescent="0.25">
      <c r="A5387" t="s">
        <v>119</v>
      </c>
      <c r="B5387" t="s">
        <v>119</v>
      </c>
      <c r="C5387" t="s">
        <v>78</v>
      </c>
      <c r="D5387" s="1" t="s">
        <v>102</v>
      </c>
      <c r="E5387" t="s">
        <v>93</v>
      </c>
      <c r="F5387" t="s">
        <v>15</v>
      </c>
      <c r="G5387">
        <v>4</v>
      </c>
      <c r="H5387">
        <v>14400</v>
      </c>
      <c r="I5387" s="5">
        <f>IFERROR(VLOOKUP(TrendSheetStgData[Population]&amp;TrendSheetStgData[Cost Basis]&amp;TrendSheetStgData[Period]&amp;TrendSheetStgData[Trend],TrendSheetPrdData[#All],9,FALSE),0)</f>
        <v>14400</v>
      </c>
      <c r="J53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7" s="5">
        <f>VLOOKUP(TrendSheetStgData[Population]&amp;TrendSheetStgData[Trend],Threshold[#All],4,FALSE)</f>
        <v>10</v>
      </c>
      <c r="L5387" s="5">
        <f>VLOOKUP(TrendSheetStgData[Population]&amp;TrendSheetStgData[Trend],Threshold[#All],5,FALSE)</f>
        <v>5</v>
      </c>
      <c r="M53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8" spans="1:13" x14ac:dyDescent="0.25">
      <c r="A5388" t="s">
        <v>119</v>
      </c>
      <c r="B5388" t="s">
        <v>119</v>
      </c>
      <c r="C5388" t="s">
        <v>78</v>
      </c>
      <c r="D5388" s="1" t="s">
        <v>103</v>
      </c>
      <c r="E5388" t="s">
        <v>93</v>
      </c>
      <c r="F5388" t="s">
        <v>15</v>
      </c>
      <c r="G5388">
        <v>4</v>
      </c>
      <c r="H5388">
        <v>9919</v>
      </c>
      <c r="I5388" s="5">
        <f>IFERROR(VLOOKUP(TrendSheetStgData[Population]&amp;TrendSheetStgData[Cost Basis]&amp;TrendSheetStgData[Period]&amp;TrendSheetStgData[Trend],TrendSheetPrdData[#All],9,FALSE),0)</f>
        <v>9919</v>
      </c>
      <c r="J53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8" s="5">
        <f>VLOOKUP(TrendSheetStgData[Population]&amp;TrendSheetStgData[Trend],Threshold[#All],4,FALSE)</f>
        <v>10</v>
      </c>
      <c r="L5388" s="5">
        <f>VLOOKUP(TrendSheetStgData[Population]&amp;TrendSheetStgData[Trend],Threshold[#All],5,FALSE)</f>
        <v>5</v>
      </c>
      <c r="M53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89" spans="1:13" x14ac:dyDescent="0.25">
      <c r="A5389" t="s">
        <v>119</v>
      </c>
      <c r="B5389" t="s">
        <v>119</v>
      </c>
      <c r="C5389" t="s">
        <v>78</v>
      </c>
      <c r="D5389" s="1" t="s">
        <v>104</v>
      </c>
      <c r="E5389" t="s">
        <v>93</v>
      </c>
      <c r="F5389" t="s">
        <v>15</v>
      </c>
      <c r="G5389">
        <v>4</v>
      </c>
      <c r="H5389">
        <v>110180.3</v>
      </c>
      <c r="I5389" s="5">
        <f>IFERROR(VLOOKUP(TrendSheetStgData[Population]&amp;TrendSheetStgData[Cost Basis]&amp;TrendSheetStgData[Period]&amp;TrendSheetStgData[Trend],TrendSheetPrdData[#All],9,FALSE),0)</f>
        <v>110180.3</v>
      </c>
      <c r="J53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89" s="5">
        <f>VLOOKUP(TrendSheetStgData[Population]&amp;TrendSheetStgData[Trend],Threshold[#All],4,FALSE)</f>
        <v>10</v>
      </c>
      <c r="L5389" s="5">
        <f>VLOOKUP(TrendSheetStgData[Population]&amp;TrendSheetStgData[Trend],Threshold[#All],5,FALSE)</f>
        <v>5</v>
      </c>
      <c r="M53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0" spans="1:13" x14ac:dyDescent="0.25">
      <c r="A5390" t="s">
        <v>119</v>
      </c>
      <c r="B5390" t="s">
        <v>119</v>
      </c>
      <c r="C5390" t="s">
        <v>78</v>
      </c>
      <c r="D5390" s="1" t="s">
        <v>105</v>
      </c>
      <c r="E5390" t="s">
        <v>113</v>
      </c>
      <c r="F5390" t="s">
        <v>15</v>
      </c>
      <c r="G5390">
        <v>4</v>
      </c>
      <c r="H5390">
        <v>12509.05</v>
      </c>
      <c r="I5390" s="5">
        <f>IFERROR(VLOOKUP(TrendSheetStgData[Population]&amp;TrendSheetStgData[Cost Basis]&amp;TrendSheetStgData[Period]&amp;TrendSheetStgData[Trend],TrendSheetPrdData[#All],9,FALSE),0)</f>
        <v>12509.05</v>
      </c>
      <c r="J53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0" s="5">
        <f>VLOOKUP(TrendSheetStgData[Population]&amp;TrendSheetStgData[Trend],Threshold[#All],4,FALSE)</f>
        <v>10</v>
      </c>
      <c r="L5390" s="5">
        <f>VLOOKUP(TrendSheetStgData[Population]&amp;TrendSheetStgData[Trend],Threshold[#All],5,FALSE)</f>
        <v>5</v>
      </c>
      <c r="M53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1" spans="1:13" x14ac:dyDescent="0.25">
      <c r="A5391" t="s">
        <v>119</v>
      </c>
      <c r="B5391" t="s">
        <v>119</v>
      </c>
      <c r="C5391" t="s">
        <v>78</v>
      </c>
      <c r="D5391" s="1" t="s">
        <v>106</v>
      </c>
      <c r="E5391" t="s">
        <v>113</v>
      </c>
      <c r="F5391" t="s">
        <v>15</v>
      </c>
      <c r="G5391">
        <v>4</v>
      </c>
      <c r="H5391">
        <v>7305.92</v>
      </c>
      <c r="I5391" s="5">
        <f>IFERROR(VLOOKUP(TrendSheetStgData[Population]&amp;TrendSheetStgData[Cost Basis]&amp;TrendSheetStgData[Period]&amp;TrendSheetStgData[Trend],TrendSheetPrdData[#All],9,FALSE),0)</f>
        <v>7305.92</v>
      </c>
      <c r="J53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1" s="5">
        <f>VLOOKUP(TrendSheetStgData[Population]&amp;TrendSheetStgData[Trend],Threshold[#All],4,FALSE)</f>
        <v>10</v>
      </c>
      <c r="L5391" s="5">
        <f>VLOOKUP(TrendSheetStgData[Population]&amp;TrendSheetStgData[Trend],Threshold[#All],5,FALSE)</f>
        <v>5</v>
      </c>
      <c r="M53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2" spans="1:13" x14ac:dyDescent="0.25">
      <c r="A5392" t="s">
        <v>119</v>
      </c>
      <c r="B5392" t="s">
        <v>119</v>
      </c>
      <c r="C5392" t="s">
        <v>78</v>
      </c>
      <c r="D5392" s="1" t="s">
        <v>107</v>
      </c>
      <c r="E5392" t="s">
        <v>113</v>
      </c>
      <c r="F5392" t="s">
        <v>15</v>
      </c>
      <c r="G5392">
        <v>4</v>
      </c>
      <c r="H5392">
        <v>750</v>
      </c>
      <c r="I5392" s="5">
        <f>IFERROR(VLOOKUP(TrendSheetStgData[Population]&amp;TrendSheetStgData[Cost Basis]&amp;TrendSheetStgData[Period]&amp;TrendSheetStgData[Trend],TrendSheetPrdData[#All],9,FALSE),0)</f>
        <v>750</v>
      </c>
      <c r="J53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2" s="5">
        <f>VLOOKUP(TrendSheetStgData[Population]&amp;TrendSheetStgData[Trend],Threshold[#All],4,FALSE)</f>
        <v>10</v>
      </c>
      <c r="L5392" s="5">
        <f>VLOOKUP(TrendSheetStgData[Population]&amp;TrendSheetStgData[Trend],Threshold[#All],5,FALSE)</f>
        <v>5</v>
      </c>
      <c r="M53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3" spans="1:13" x14ac:dyDescent="0.25">
      <c r="A5393" t="s">
        <v>119</v>
      </c>
      <c r="B5393" t="s">
        <v>119</v>
      </c>
      <c r="C5393" t="s">
        <v>78</v>
      </c>
      <c r="D5393" s="1" t="s">
        <v>108</v>
      </c>
      <c r="E5393" t="s">
        <v>113</v>
      </c>
      <c r="F5393" t="s">
        <v>15</v>
      </c>
      <c r="G5393">
        <v>4</v>
      </c>
      <c r="H5393">
        <v>5303.67</v>
      </c>
      <c r="I5393" s="5">
        <f>IFERROR(VLOOKUP(TrendSheetStgData[Population]&amp;TrendSheetStgData[Cost Basis]&amp;TrendSheetStgData[Period]&amp;TrendSheetStgData[Trend],TrendSheetPrdData[#All],9,FALSE),0)</f>
        <v>5303.67</v>
      </c>
      <c r="J53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3" s="5">
        <f>VLOOKUP(TrendSheetStgData[Population]&amp;TrendSheetStgData[Trend],Threshold[#All],4,FALSE)</f>
        <v>10</v>
      </c>
      <c r="L5393" s="5">
        <f>VLOOKUP(TrendSheetStgData[Population]&amp;TrendSheetStgData[Trend],Threshold[#All],5,FALSE)</f>
        <v>5</v>
      </c>
      <c r="M53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4" spans="1:13" x14ac:dyDescent="0.25">
      <c r="A5394" t="s">
        <v>119</v>
      </c>
      <c r="B5394" t="s">
        <v>119</v>
      </c>
      <c r="C5394" t="s">
        <v>78</v>
      </c>
      <c r="D5394" s="1" t="s">
        <v>109</v>
      </c>
      <c r="E5394" t="s">
        <v>113</v>
      </c>
      <c r="F5394" t="s">
        <v>15</v>
      </c>
      <c r="G5394">
        <v>4</v>
      </c>
      <c r="H5394">
        <v>0</v>
      </c>
      <c r="I5394" s="5">
        <f>IFERROR(VLOOKUP(TrendSheetStgData[Population]&amp;TrendSheetStgData[Cost Basis]&amp;TrendSheetStgData[Period]&amp;TrendSheetStgData[Trend],TrendSheetPrdData[#All],9,FALSE),0)</f>
        <v>0</v>
      </c>
      <c r="J53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4" s="5">
        <f>VLOOKUP(TrendSheetStgData[Population]&amp;TrendSheetStgData[Trend],Threshold[#All],4,FALSE)</f>
        <v>10</v>
      </c>
      <c r="L5394" s="5">
        <f>VLOOKUP(TrendSheetStgData[Population]&amp;TrendSheetStgData[Trend],Threshold[#All],5,FALSE)</f>
        <v>5</v>
      </c>
      <c r="M53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5" spans="1:13" x14ac:dyDescent="0.25">
      <c r="A5395" t="s">
        <v>119</v>
      </c>
      <c r="B5395" t="s">
        <v>119</v>
      </c>
      <c r="C5395" t="s">
        <v>78</v>
      </c>
      <c r="D5395" s="1" t="s">
        <v>110</v>
      </c>
      <c r="E5395" t="s">
        <v>113</v>
      </c>
      <c r="F5395" t="s">
        <v>15</v>
      </c>
      <c r="G5395">
        <v>4</v>
      </c>
      <c r="H5395">
        <v>6316.05</v>
      </c>
      <c r="I5395" s="5">
        <f>IFERROR(VLOOKUP(TrendSheetStgData[Population]&amp;TrendSheetStgData[Cost Basis]&amp;TrendSheetStgData[Period]&amp;TrendSheetStgData[Trend],TrendSheetPrdData[#All],9,FALSE),0)</f>
        <v>6316.05</v>
      </c>
      <c r="J53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5" s="5">
        <f>VLOOKUP(TrendSheetStgData[Population]&amp;TrendSheetStgData[Trend],Threshold[#All],4,FALSE)</f>
        <v>10</v>
      </c>
      <c r="L5395" s="5">
        <f>VLOOKUP(TrendSheetStgData[Population]&amp;TrendSheetStgData[Trend],Threshold[#All],5,FALSE)</f>
        <v>5</v>
      </c>
      <c r="M53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6" spans="1:13" x14ac:dyDescent="0.25">
      <c r="A5396" t="s">
        <v>119</v>
      </c>
      <c r="B5396" t="s">
        <v>119</v>
      </c>
      <c r="C5396" t="s">
        <v>78</v>
      </c>
      <c r="D5396" s="1" t="s">
        <v>111</v>
      </c>
      <c r="E5396" t="s">
        <v>113</v>
      </c>
      <c r="F5396" t="s">
        <v>15</v>
      </c>
      <c r="G5396">
        <v>4</v>
      </c>
      <c r="H5396">
        <v>0</v>
      </c>
      <c r="I5396" s="5">
        <f>IFERROR(VLOOKUP(TrendSheetStgData[Population]&amp;TrendSheetStgData[Cost Basis]&amp;TrendSheetStgData[Period]&amp;TrendSheetStgData[Trend],TrendSheetPrdData[#All],9,FALSE),0)</f>
        <v>0</v>
      </c>
      <c r="J53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6" s="5">
        <f>VLOOKUP(TrendSheetStgData[Population]&amp;TrendSheetStgData[Trend],Threshold[#All],4,FALSE)</f>
        <v>10</v>
      </c>
      <c r="L5396" s="5">
        <f>VLOOKUP(TrendSheetStgData[Population]&amp;TrendSheetStgData[Trend],Threshold[#All],5,FALSE)</f>
        <v>5</v>
      </c>
      <c r="M53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7" spans="1:13" x14ac:dyDescent="0.25">
      <c r="A5397" t="s">
        <v>119</v>
      </c>
      <c r="B5397" t="s">
        <v>119</v>
      </c>
      <c r="C5397" t="s">
        <v>78</v>
      </c>
      <c r="D5397" s="1" t="s">
        <v>112</v>
      </c>
      <c r="E5397" t="s">
        <v>113</v>
      </c>
      <c r="F5397" t="s">
        <v>15</v>
      </c>
      <c r="G5397">
        <v>4</v>
      </c>
      <c r="H5397">
        <v>0</v>
      </c>
      <c r="I5397" s="5">
        <f>IFERROR(VLOOKUP(TrendSheetStgData[Population]&amp;TrendSheetStgData[Cost Basis]&amp;TrendSheetStgData[Period]&amp;TrendSheetStgData[Trend],TrendSheetPrdData[#All],9,FALSE),0)</f>
        <v>0</v>
      </c>
      <c r="J53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7" s="5">
        <f>VLOOKUP(TrendSheetStgData[Population]&amp;TrendSheetStgData[Trend],Threshold[#All],4,FALSE)</f>
        <v>10</v>
      </c>
      <c r="L5397" s="5">
        <f>VLOOKUP(TrendSheetStgData[Population]&amp;TrendSheetStgData[Trend],Threshold[#All],5,FALSE)</f>
        <v>5</v>
      </c>
      <c r="M53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8" spans="1:13" x14ac:dyDescent="0.25">
      <c r="A5398" t="s">
        <v>119</v>
      </c>
      <c r="B5398" t="s">
        <v>119</v>
      </c>
      <c r="C5398" t="s">
        <v>78</v>
      </c>
      <c r="D5398" s="1" t="s">
        <v>114</v>
      </c>
      <c r="E5398" t="s">
        <v>113</v>
      </c>
      <c r="F5398" t="s">
        <v>15</v>
      </c>
      <c r="G5398">
        <v>4</v>
      </c>
      <c r="H5398">
        <v>0</v>
      </c>
      <c r="I5398" s="5">
        <f>IFERROR(VLOOKUP(TrendSheetStgData[Population]&amp;TrendSheetStgData[Cost Basis]&amp;TrendSheetStgData[Period]&amp;TrendSheetStgData[Trend],TrendSheetPrdData[#All],9,FALSE),0)</f>
        <v>0</v>
      </c>
      <c r="J53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8" s="5">
        <f>VLOOKUP(TrendSheetStgData[Population]&amp;TrendSheetStgData[Trend],Threshold[#All],4,FALSE)</f>
        <v>10</v>
      </c>
      <c r="L5398" s="5">
        <f>VLOOKUP(TrendSheetStgData[Population]&amp;TrendSheetStgData[Trend],Threshold[#All],5,FALSE)</f>
        <v>5</v>
      </c>
      <c r="M53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399" spans="1:13" x14ac:dyDescent="0.25">
      <c r="A5399" t="s">
        <v>119</v>
      </c>
      <c r="B5399" t="s">
        <v>119</v>
      </c>
      <c r="C5399" t="s">
        <v>78</v>
      </c>
      <c r="D5399" s="1" t="s">
        <v>92</v>
      </c>
      <c r="E5399" t="s">
        <v>93</v>
      </c>
      <c r="F5399" t="s">
        <v>16</v>
      </c>
      <c r="G5399">
        <v>5</v>
      </c>
      <c r="H5399">
        <v>0</v>
      </c>
      <c r="I5399" s="5">
        <f>IFERROR(VLOOKUP(TrendSheetStgData[Population]&amp;TrendSheetStgData[Cost Basis]&amp;TrendSheetStgData[Period]&amp;TrendSheetStgData[Trend],TrendSheetPrdData[#All],9,FALSE),0)</f>
        <v>0</v>
      </c>
      <c r="J53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399" s="5">
        <f>VLOOKUP(TrendSheetStgData[Population]&amp;TrendSheetStgData[Trend],Threshold[#All],4,FALSE)</f>
        <v>10</v>
      </c>
      <c r="L5399" s="5">
        <f>VLOOKUP(TrendSheetStgData[Population]&amp;TrendSheetStgData[Trend],Threshold[#All],5,FALSE)</f>
        <v>5</v>
      </c>
      <c r="M53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0" spans="1:13" x14ac:dyDescent="0.25">
      <c r="A5400" t="s">
        <v>119</v>
      </c>
      <c r="B5400" t="s">
        <v>119</v>
      </c>
      <c r="C5400" t="s">
        <v>78</v>
      </c>
      <c r="D5400" s="1" t="s">
        <v>94</v>
      </c>
      <c r="E5400" t="s">
        <v>93</v>
      </c>
      <c r="F5400" t="s">
        <v>16</v>
      </c>
      <c r="G5400">
        <v>5</v>
      </c>
      <c r="H5400">
        <v>0</v>
      </c>
      <c r="I5400" s="5">
        <f>IFERROR(VLOOKUP(TrendSheetStgData[Population]&amp;TrendSheetStgData[Cost Basis]&amp;TrendSheetStgData[Period]&amp;TrendSheetStgData[Trend],TrendSheetPrdData[#All],9,FALSE),0)</f>
        <v>0</v>
      </c>
      <c r="J54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0" s="5">
        <f>VLOOKUP(TrendSheetStgData[Population]&amp;TrendSheetStgData[Trend],Threshold[#All],4,FALSE)</f>
        <v>10</v>
      </c>
      <c r="L5400" s="5">
        <f>VLOOKUP(TrendSheetStgData[Population]&amp;TrendSheetStgData[Trend],Threshold[#All],5,FALSE)</f>
        <v>5</v>
      </c>
      <c r="M54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1" spans="1:13" x14ac:dyDescent="0.25">
      <c r="A5401" t="s">
        <v>119</v>
      </c>
      <c r="B5401" t="s">
        <v>119</v>
      </c>
      <c r="C5401" t="s">
        <v>78</v>
      </c>
      <c r="D5401" s="1" t="s">
        <v>95</v>
      </c>
      <c r="E5401" t="s">
        <v>93</v>
      </c>
      <c r="F5401" t="s">
        <v>16</v>
      </c>
      <c r="G5401">
        <v>5</v>
      </c>
      <c r="H5401">
        <v>0</v>
      </c>
      <c r="I5401" s="5">
        <f>IFERROR(VLOOKUP(TrendSheetStgData[Population]&amp;TrendSheetStgData[Cost Basis]&amp;TrendSheetStgData[Period]&amp;TrendSheetStgData[Trend],TrendSheetPrdData[#All],9,FALSE),0)</f>
        <v>0</v>
      </c>
      <c r="J54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1" s="5">
        <f>VLOOKUP(TrendSheetStgData[Population]&amp;TrendSheetStgData[Trend],Threshold[#All],4,FALSE)</f>
        <v>10</v>
      </c>
      <c r="L5401" s="5">
        <f>VLOOKUP(TrendSheetStgData[Population]&amp;TrendSheetStgData[Trend],Threshold[#All],5,FALSE)</f>
        <v>5</v>
      </c>
      <c r="M54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2" spans="1:13" x14ac:dyDescent="0.25">
      <c r="A5402" t="s">
        <v>119</v>
      </c>
      <c r="B5402" t="s">
        <v>119</v>
      </c>
      <c r="C5402" t="s">
        <v>78</v>
      </c>
      <c r="D5402" s="1" t="s">
        <v>96</v>
      </c>
      <c r="E5402" t="s">
        <v>93</v>
      </c>
      <c r="F5402" t="s">
        <v>16</v>
      </c>
      <c r="G5402">
        <v>5</v>
      </c>
      <c r="H5402">
        <v>0</v>
      </c>
      <c r="I5402" s="5">
        <f>IFERROR(VLOOKUP(TrendSheetStgData[Population]&amp;TrendSheetStgData[Cost Basis]&amp;TrendSheetStgData[Period]&amp;TrendSheetStgData[Trend],TrendSheetPrdData[#All],9,FALSE),0)</f>
        <v>0</v>
      </c>
      <c r="J54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2" s="5">
        <f>VLOOKUP(TrendSheetStgData[Population]&amp;TrendSheetStgData[Trend],Threshold[#All],4,FALSE)</f>
        <v>10</v>
      </c>
      <c r="L5402" s="5">
        <f>VLOOKUP(TrendSheetStgData[Population]&amp;TrendSheetStgData[Trend],Threshold[#All],5,FALSE)</f>
        <v>5</v>
      </c>
      <c r="M54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3" spans="1:13" x14ac:dyDescent="0.25">
      <c r="A5403" t="s">
        <v>119</v>
      </c>
      <c r="B5403" t="s">
        <v>119</v>
      </c>
      <c r="C5403" t="s">
        <v>78</v>
      </c>
      <c r="D5403" s="1" t="s">
        <v>97</v>
      </c>
      <c r="E5403" t="s">
        <v>93</v>
      </c>
      <c r="F5403" t="s">
        <v>16</v>
      </c>
      <c r="G5403">
        <v>5</v>
      </c>
      <c r="H5403">
        <v>2</v>
      </c>
      <c r="I5403" s="5">
        <f>IFERROR(VLOOKUP(TrendSheetStgData[Population]&amp;TrendSheetStgData[Cost Basis]&amp;TrendSheetStgData[Period]&amp;TrendSheetStgData[Trend],TrendSheetPrdData[#All],9,FALSE),0)</f>
        <v>2</v>
      </c>
      <c r="J54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3" s="5">
        <f>VLOOKUP(TrendSheetStgData[Population]&amp;TrendSheetStgData[Trend],Threshold[#All],4,FALSE)</f>
        <v>10</v>
      </c>
      <c r="L5403" s="5">
        <f>VLOOKUP(TrendSheetStgData[Population]&amp;TrendSheetStgData[Trend],Threshold[#All],5,FALSE)</f>
        <v>5</v>
      </c>
      <c r="M54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4" spans="1:13" x14ac:dyDescent="0.25">
      <c r="A5404" t="s">
        <v>119</v>
      </c>
      <c r="B5404" t="s">
        <v>119</v>
      </c>
      <c r="C5404" t="s">
        <v>78</v>
      </c>
      <c r="D5404" s="1" t="s">
        <v>98</v>
      </c>
      <c r="E5404" t="s">
        <v>93</v>
      </c>
      <c r="F5404" t="s">
        <v>16</v>
      </c>
      <c r="G5404">
        <v>5</v>
      </c>
      <c r="H5404">
        <v>0</v>
      </c>
      <c r="I5404" s="5">
        <f>IFERROR(VLOOKUP(TrendSheetStgData[Population]&amp;TrendSheetStgData[Cost Basis]&amp;TrendSheetStgData[Period]&amp;TrendSheetStgData[Trend],TrendSheetPrdData[#All],9,FALSE),0)</f>
        <v>0</v>
      </c>
      <c r="J54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4" s="5">
        <f>VLOOKUP(TrendSheetStgData[Population]&amp;TrendSheetStgData[Trend],Threshold[#All],4,FALSE)</f>
        <v>10</v>
      </c>
      <c r="L5404" s="5">
        <f>VLOOKUP(TrendSheetStgData[Population]&amp;TrendSheetStgData[Trend],Threshold[#All],5,FALSE)</f>
        <v>5</v>
      </c>
      <c r="M54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5" spans="1:13" x14ac:dyDescent="0.25">
      <c r="A5405" t="s">
        <v>119</v>
      </c>
      <c r="B5405" t="s">
        <v>119</v>
      </c>
      <c r="C5405" t="s">
        <v>78</v>
      </c>
      <c r="D5405" s="1" t="s">
        <v>99</v>
      </c>
      <c r="E5405" t="s">
        <v>93</v>
      </c>
      <c r="F5405" t="s">
        <v>16</v>
      </c>
      <c r="G5405">
        <v>5</v>
      </c>
      <c r="H5405">
        <v>0</v>
      </c>
      <c r="I5405" s="5">
        <f>IFERROR(VLOOKUP(TrendSheetStgData[Population]&amp;TrendSheetStgData[Cost Basis]&amp;TrendSheetStgData[Period]&amp;TrendSheetStgData[Trend],TrendSheetPrdData[#All],9,FALSE),0)</f>
        <v>0</v>
      </c>
      <c r="J54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5" s="5">
        <f>VLOOKUP(TrendSheetStgData[Population]&amp;TrendSheetStgData[Trend],Threshold[#All],4,FALSE)</f>
        <v>10</v>
      </c>
      <c r="L5405" s="5">
        <f>VLOOKUP(TrendSheetStgData[Population]&amp;TrendSheetStgData[Trend],Threshold[#All],5,FALSE)</f>
        <v>5</v>
      </c>
      <c r="M54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6" spans="1:13" x14ac:dyDescent="0.25">
      <c r="A5406" t="s">
        <v>119</v>
      </c>
      <c r="B5406" t="s">
        <v>119</v>
      </c>
      <c r="C5406" t="s">
        <v>78</v>
      </c>
      <c r="D5406" s="1" t="s">
        <v>100</v>
      </c>
      <c r="E5406" t="s">
        <v>93</v>
      </c>
      <c r="F5406" t="s">
        <v>16</v>
      </c>
      <c r="G5406">
        <v>5</v>
      </c>
      <c r="H5406">
        <v>0</v>
      </c>
      <c r="I5406" s="5">
        <f>IFERROR(VLOOKUP(TrendSheetStgData[Population]&amp;TrendSheetStgData[Cost Basis]&amp;TrendSheetStgData[Period]&amp;TrendSheetStgData[Trend],TrendSheetPrdData[#All],9,FALSE),0)</f>
        <v>0</v>
      </c>
      <c r="J54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6" s="5">
        <f>VLOOKUP(TrendSheetStgData[Population]&amp;TrendSheetStgData[Trend],Threshold[#All],4,FALSE)</f>
        <v>10</v>
      </c>
      <c r="L5406" s="5">
        <f>VLOOKUP(TrendSheetStgData[Population]&amp;TrendSheetStgData[Trend],Threshold[#All],5,FALSE)</f>
        <v>5</v>
      </c>
      <c r="M54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7" spans="1:13" x14ac:dyDescent="0.25">
      <c r="A5407" t="s">
        <v>119</v>
      </c>
      <c r="B5407" t="s">
        <v>119</v>
      </c>
      <c r="C5407" t="s">
        <v>78</v>
      </c>
      <c r="D5407" s="1" t="s">
        <v>101</v>
      </c>
      <c r="E5407" t="s">
        <v>93</v>
      </c>
      <c r="F5407" t="s">
        <v>16</v>
      </c>
      <c r="G5407">
        <v>5</v>
      </c>
      <c r="H5407">
        <v>0</v>
      </c>
      <c r="I5407" s="5">
        <f>IFERROR(VLOOKUP(TrendSheetStgData[Population]&amp;TrendSheetStgData[Cost Basis]&amp;TrendSheetStgData[Period]&amp;TrendSheetStgData[Trend],TrendSheetPrdData[#All],9,FALSE),0)</f>
        <v>0</v>
      </c>
      <c r="J54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7" s="5">
        <f>VLOOKUP(TrendSheetStgData[Population]&amp;TrendSheetStgData[Trend],Threshold[#All],4,FALSE)</f>
        <v>10</v>
      </c>
      <c r="L5407" s="5">
        <f>VLOOKUP(TrendSheetStgData[Population]&amp;TrendSheetStgData[Trend],Threshold[#All],5,FALSE)</f>
        <v>5</v>
      </c>
      <c r="M54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8" spans="1:13" x14ac:dyDescent="0.25">
      <c r="A5408" t="s">
        <v>119</v>
      </c>
      <c r="B5408" t="s">
        <v>119</v>
      </c>
      <c r="C5408" t="s">
        <v>78</v>
      </c>
      <c r="D5408" s="1" t="s">
        <v>102</v>
      </c>
      <c r="E5408" t="s">
        <v>93</v>
      </c>
      <c r="F5408" t="s">
        <v>16</v>
      </c>
      <c r="G5408">
        <v>5</v>
      </c>
      <c r="H5408">
        <v>1</v>
      </c>
      <c r="I5408" s="5">
        <f>IFERROR(VLOOKUP(TrendSheetStgData[Population]&amp;TrendSheetStgData[Cost Basis]&amp;TrendSheetStgData[Period]&amp;TrendSheetStgData[Trend],TrendSheetPrdData[#All],9,FALSE),0)</f>
        <v>1</v>
      </c>
      <c r="J54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8" s="5">
        <f>VLOOKUP(TrendSheetStgData[Population]&amp;TrendSheetStgData[Trend],Threshold[#All],4,FALSE)</f>
        <v>10</v>
      </c>
      <c r="L5408" s="5">
        <f>VLOOKUP(TrendSheetStgData[Population]&amp;TrendSheetStgData[Trend],Threshold[#All],5,FALSE)</f>
        <v>5</v>
      </c>
      <c r="M54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09" spans="1:13" x14ac:dyDescent="0.25">
      <c r="A5409" t="s">
        <v>119</v>
      </c>
      <c r="B5409" t="s">
        <v>119</v>
      </c>
      <c r="C5409" t="s">
        <v>78</v>
      </c>
      <c r="D5409" s="1" t="s">
        <v>103</v>
      </c>
      <c r="E5409" t="s">
        <v>93</v>
      </c>
      <c r="F5409" t="s">
        <v>16</v>
      </c>
      <c r="G5409">
        <v>5</v>
      </c>
      <c r="H5409">
        <v>1</v>
      </c>
      <c r="I5409" s="5">
        <f>IFERROR(VLOOKUP(TrendSheetStgData[Population]&amp;TrendSheetStgData[Cost Basis]&amp;TrendSheetStgData[Period]&amp;TrendSheetStgData[Trend],TrendSheetPrdData[#All],9,FALSE),0)</f>
        <v>1</v>
      </c>
      <c r="J54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09" s="5">
        <f>VLOOKUP(TrendSheetStgData[Population]&amp;TrendSheetStgData[Trend],Threshold[#All],4,FALSE)</f>
        <v>10</v>
      </c>
      <c r="L5409" s="5">
        <f>VLOOKUP(TrendSheetStgData[Population]&amp;TrendSheetStgData[Trend],Threshold[#All],5,FALSE)</f>
        <v>5</v>
      </c>
      <c r="M54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0" spans="1:13" x14ac:dyDescent="0.25">
      <c r="A5410" t="s">
        <v>119</v>
      </c>
      <c r="B5410" t="s">
        <v>119</v>
      </c>
      <c r="C5410" t="s">
        <v>78</v>
      </c>
      <c r="D5410" s="1" t="s">
        <v>104</v>
      </c>
      <c r="E5410" t="s">
        <v>93</v>
      </c>
      <c r="F5410" t="s">
        <v>16</v>
      </c>
      <c r="G5410">
        <v>5</v>
      </c>
      <c r="H5410">
        <v>4</v>
      </c>
      <c r="I5410" s="5">
        <f>IFERROR(VLOOKUP(TrendSheetStgData[Population]&amp;TrendSheetStgData[Cost Basis]&amp;TrendSheetStgData[Period]&amp;TrendSheetStgData[Trend],TrendSheetPrdData[#All],9,FALSE),0)</f>
        <v>4</v>
      </c>
      <c r="J54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0" s="5">
        <f>VLOOKUP(TrendSheetStgData[Population]&amp;TrendSheetStgData[Trend],Threshold[#All],4,FALSE)</f>
        <v>10</v>
      </c>
      <c r="L5410" s="5">
        <f>VLOOKUP(TrendSheetStgData[Population]&amp;TrendSheetStgData[Trend],Threshold[#All],5,FALSE)</f>
        <v>5</v>
      </c>
      <c r="M54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1" spans="1:13" x14ac:dyDescent="0.25">
      <c r="A5411" t="s">
        <v>119</v>
      </c>
      <c r="B5411" t="s">
        <v>119</v>
      </c>
      <c r="C5411" t="s">
        <v>78</v>
      </c>
      <c r="D5411" s="1" t="s">
        <v>105</v>
      </c>
      <c r="E5411" t="s">
        <v>113</v>
      </c>
      <c r="F5411" t="s">
        <v>16</v>
      </c>
      <c r="G5411">
        <v>5</v>
      </c>
      <c r="H5411">
        <v>3</v>
      </c>
      <c r="I5411" s="5">
        <f>IFERROR(VLOOKUP(TrendSheetStgData[Population]&amp;TrendSheetStgData[Cost Basis]&amp;TrendSheetStgData[Period]&amp;TrendSheetStgData[Trend],TrendSheetPrdData[#All],9,FALSE),0)</f>
        <v>3</v>
      </c>
      <c r="J54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1" s="5">
        <f>VLOOKUP(TrendSheetStgData[Population]&amp;TrendSheetStgData[Trend],Threshold[#All],4,FALSE)</f>
        <v>10</v>
      </c>
      <c r="L5411" s="5">
        <f>VLOOKUP(TrendSheetStgData[Population]&amp;TrendSheetStgData[Trend],Threshold[#All],5,FALSE)</f>
        <v>5</v>
      </c>
      <c r="M54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2" spans="1:13" x14ac:dyDescent="0.25">
      <c r="A5412" t="s">
        <v>119</v>
      </c>
      <c r="B5412" t="s">
        <v>119</v>
      </c>
      <c r="C5412" t="s">
        <v>78</v>
      </c>
      <c r="D5412" s="1" t="s">
        <v>106</v>
      </c>
      <c r="E5412" t="s">
        <v>113</v>
      </c>
      <c r="F5412" t="s">
        <v>16</v>
      </c>
      <c r="G5412">
        <v>5</v>
      </c>
      <c r="H5412">
        <v>5</v>
      </c>
      <c r="I5412" s="5">
        <f>IFERROR(VLOOKUP(TrendSheetStgData[Population]&amp;TrendSheetStgData[Cost Basis]&amp;TrendSheetStgData[Period]&amp;TrendSheetStgData[Trend],TrendSheetPrdData[#All],9,FALSE),0)</f>
        <v>5</v>
      </c>
      <c r="J54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2" s="5">
        <f>VLOOKUP(TrendSheetStgData[Population]&amp;TrendSheetStgData[Trend],Threshold[#All],4,FALSE)</f>
        <v>10</v>
      </c>
      <c r="L5412" s="5">
        <f>VLOOKUP(TrendSheetStgData[Population]&amp;TrendSheetStgData[Trend],Threshold[#All],5,FALSE)</f>
        <v>5</v>
      </c>
      <c r="M54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3" spans="1:13" x14ac:dyDescent="0.25">
      <c r="A5413" t="s">
        <v>119</v>
      </c>
      <c r="B5413" t="s">
        <v>119</v>
      </c>
      <c r="C5413" t="s">
        <v>78</v>
      </c>
      <c r="D5413" s="1" t="s">
        <v>107</v>
      </c>
      <c r="E5413" t="s">
        <v>113</v>
      </c>
      <c r="F5413" t="s">
        <v>16</v>
      </c>
      <c r="G5413">
        <v>5</v>
      </c>
      <c r="H5413">
        <v>1</v>
      </c>
      <c r="I5413" s="5">
        <f>IFERROR(VLOOKUP(TrendSheetStgData[Population]&amp;TrendSheetStgData[Cost Basis]&amp;TrendSheetStgData[Period]&amp;TrendSheetStgData[Trend],TrendSheetPrdData[#All],9,FALSE),0)</f>
        <v>1</v>
      </c>
      <c r="J54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3" s="5">
        <f>VLOOKUP(TrendSheetStgData[Population]&amp;TrendSheetStgData[Trend],Threshold[#All],4,FALSE)</f>
        <v>10</v>
      </c>
      <c r="L5413" s="5">
        <f>VLOOKUP(TrendSheetStgData[Population]&amp;TrendSheetStgData[Trend],Threshold[#All],5,FALSE)</f>
        <v>5</v>
      </c>
      <c r="M54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4" spans="1:13" x14ac:dyDescent="0.25">
      <c r="A5414" t="s">
        <v>119</v>
      </c>
      <c r="B5414" t="s">
        <v>119</v>
      </c>
      <c r="C5414" t="s">
        <v>78</v>
      </c>
      <c r="D5414" s="1" t="s">
        <v>108</v>
      </c>
      <c r="E5414" t="s">
        <v>113</v>
      </c>
      <c r="F5414" t="s">
        <v>16</v>
      </c>
      <c r="G5414">
        <v>5</v>
      </c>
      <c r="H5414">
        <v>1</v>
      </c>
      <c r="I5414" s="5">
        <f>IFERROR(VLOOKUP(TrendSheetStgData[Population]&amp;TrendSheetStgData[Cost Basis]&amp;TrendSheetStgData[Period]&amp;TrendSheetStgData[Trend],TrendSheetPrdData[#All],9,FALSE),0)</f>
        <v>1</v>
      </c>
      <c r="J54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4" s="5">
        <f>VLOOKUP(TrendSheetStgData[Population]&amp;TrendSheetStgData[Trend],Threshold[#All],4,FALSE)</f>
        <v>10</v>
      </c>
      <c r="L5414" s="5">
        <f>VLOOKUP(TrendSheetStgData[Population]&amp;TrendSheetStgData[Trend],Threshold[#All],5,FALSE)</f>
        <v>5</v>
      </c>
      <c r="M54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5" spans="1:13" x14ac:dyDescent="0.25">
      <c r="A5415" t="s">
        <v>119</v>
      </c>
      <c r="B5415" t="s">
        <v>119</v>
      </c>
      <c r="C5415" t="s">
        <v>78</v>
      </c>
      <c r="D5415" s="1" t="s">
        <v>109</v>
      </c>
      <c r="E5415" t="s">
        <v>113</v>
      </c>
      <c r="F5415" t="s">
        <v>16</v>
      </c>
      <c r="G5415">
        <v>5</v>
      </c>
      <c r="H5415">
        <v>0</v>
      </c>
      <c r="I5415" s="5">
        <f>IFERROR(VLOOKUP(TrendSheetStgData[Population]&amp;TrendSheetStgData[Cost Basis]&amp;TrendSheetStgData[Period]&amp;TrendSheetStgData[Trend],TrendSheetPrdData[#All],9,FALSE),0)</f>
        <v>0</v>
      </c>
      <c r="J54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5" s="5">
        <f>VLOOKUP(TrendSheetStgData[Population]&amp;TrendSheetStgData[Trend],Threshold[#All],4,FALSE)</f>
        <v>10</v>
      </c>
      <c r="L5415" s="5">
        <f>VLOOKUP(TrendSheetStgData[Population]&amp;TrendSheetStgData[Trend],Threshold[#All],5,FALSE)</f>
        <v>5</v>
      </c>
      <c r="M54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6" spans="1:13" x14ac:dyDescent="0.25">
      <c r="A5416" t="s">
        <v>119</v>
      </c>
      <c r="B5416" t="s">
        <v>119</v>
      </c>
      <c r="C5416" t="s">
        <v>78</v>
      </c>
      <c r="D5416" s="1" t="s">
        <v>110</v>
      </c>
      <c r="E5416" t="s">
        <v>113</v>
      </c>
      <c r="F5416" t="s">
        <v>16</v>
      </c>
      <c r="G5416">
        <v>5</v>
      </c>
      <c r="H5416">
        <v>1</v>
      </c>
      <c r="I5416" s="5">
        <f>IFERROR(VLOOKUP(TrendSheetStgData[Population]&amp;TrendSheetStgData[Cost Basis]&amp;TrendSheetStgData[Period]&amp;TrendSheetStgData[Trend],TrendSheetPrdData[#All],9,FALSE),0)</f>
        <v>1</v>
      </c>
      <c r="J54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6" s="5">
        <f>VLOOKUP(TrendSheetStgData[Population]&amp;TrendSheetStgData[Trend],Threshold[#All],4,FALSE)</f>
        <v>10</v>
      </c>
      <c r="L5416" s="5">
        <f>VLOOKUP(TrendSheetStgData[Population]&amp;TrendSheetStgData[Trend],Threshold[#All],5,FALSE)</f>
        <v>5</v>
      </c>
      <c r="M54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7" spans="1:13" x14ac:dyDescent="0.25">
      <c r="A5417" t="s">
        <v>119</v>
      </c>
      <c r="B5417" t="s">
        <v>119</v>
      </c>
      <c r="C5417" t="s">
        <v>78</v>
      </c>
      <c r="D5417" s="1" t="s">
        <v>111</v>
      </c>
      <c r="E5417" t="s">
        <v>113</v>
      </c>
      <c r="F5417" t="s">
        <v>16</v>
      </c>
      <c r="G5417">
        <v>5</v>
      </c>
      <c r="H5417">
        <v>0</v>
      </c>
      <c r="I5417" s="5">
        <f>IFERROR(VLOOKUP(TrendSheetStgData[Population]&amp;TrendSheetStgData[Cost Basis]&amp;TrendSheetStgData[Period]&amp;TrendSheetStgData[Trend],TrendSheetPrdData[#All],9,FALSE),0)</f>
        <v>0</v>
      </c>
      <c r="J54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7" s="5">
        <f>VLOOKUP(TrendSheetStgData[Population]&amp;TrendSheetStgData[Trend],Threshold[#All],4,FALSE)</f>
        <v>10</v>
      </c>
      <c r="L5417" s="5">
        <f>VLOOKUP(TrendSheetStgData[Population]&amp;TrendSheetStgData[Trend],Threshold[#All],5,FALSE)</f>
        <v>5</v>
      </c>
      <c r="M54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8" spans="1:13" x14ac:dyDescent="0.25">
      <c r="A5418" t="s">
        <v>119</v>
      </c>
      <c r="B5418" t="s">
        <v>119</v>
      </c>
      <c r="C5418" t="s">
        <v>78</v>
      </c>
      <c r="D5418" s="1" t="s">
        <v>112</v>
      </c>
      <c r="E5418" t="s">
        <v>113</v>
      </c>
      <c r="F5418" t="s">
        <v>16</v>
      </c>
      <c r="G5418">
        <v>5</v>
      </c>
      <c r="H5418">
        <v>0</v>
      </c>
      <c r="I5418" s="5">
        <f>IFERROR(VLOOKUP(TrendSheetStgData[Population]&amp;TrendSheetStgData[Cost Basis]&amp;TrendSheetStgData[Period]&amp;TrendSheetStgData[Trend],TrendSheetPrdData[#All],9,FALSE),0)</f>
        <v>0</v>
      </c>
      <c r="J54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8" s="5">
        <f>VLOOKUP(TrendSheetStgData[Population]&amp;TrendSheetStgData[Trend],Threshold[#All],4,FALSE)</f>
        <v>10</v>
      </c>
      <c r="L5418" s="5">
        <f>VLOOKUP(TrendSheetStgData[Population]&amp;TrendSheetStgData[Trend],Threshold[#All],5,FALSE)</f>
        <v>5</v>
      </c>
      <c r="M54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19" spans="1:13" x14ac:dyDescent="0.25">
      <c r="A5419" t="s">
        <v>119</v>
      </c>
      <c r="B5419" t="s">
        <v>119</v>
      </c>
      <c r="C5419" t="s">
        <v>78</v>
      </c>
      <c r="D5419" s="1" t="s">
        <v>114</v>
      </c>
      <c r="E5419" t="s">
        <v>113</v>
      </c>
      <c r="F5419" t="s">
        <v>16</v>
      </c>
      <c r="G5419">
        <v>5</v>
      </c>
      <c r="H5419">
        <v>0</v>
      </c>
      <c r="I5419" s="5">
        <f>IFERROR(VLOOKUP(TrendSheetStgData[Population]&amp;TrendSheetStgData[Cost Basis]&amp;TrendSheetStgData[Period]&amp;TrendSheetStgData[Trend],TrendSheetPrdData[#All],9,FALSE),0)</f>
        <v>0</v>
      </c>
      <c r="J54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19" s="5">
        <f>VLOOKUP(TrendSheetStgData[Population]&amp;TrendSheetStgData[Trend],Threshold[#All],4,FALSE)</f>
        <v>10</v>
      </c>
      <c r="L5419" s="5">
        <f>VLOOKUP(TrendSheetStgData[Population]&amp;TrendSheetStgData[Trend],Threshold[#All],5,FALSE)</f>
        <v>5</v>
      </c>
      <c r="M54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0" spans="1:13" x14ac:dyDescent="0.25">
      <c r="A5420" t="s">
        <v>119</v>
      </c>
      <c r="B5420" t="s">
        <v>119</v>
      </c>
      <c r="C5420" t="s">
        <v>78</v>
      </c>
      <c r="D5420" s="1" t="s">
        <v>92</v>
      </c>
      <c r="E5420" t="s">
        <v>93</v>
      </c>
      <c r="F5420" t="s">
        <v>17</v>
      </c>
      <c r="G5420">
        <v>6</v>
      </c>
      <c r="H5420">
        <v>10568.81</v>
      </c>
      <c r="I5420" s="5">
        <f>IFERROR(VLOOKUP(TrendSheetStgData[Population]&amp;TrendSheetStgData[Cost Basis]&amp;TrendSheetStgData[Period]&amp;TrendSheetStgData[Trend],TrendSheetPrdData[#All],9,FALSE),0)</f>
        <v>10568.81</v>
      </c>
      <c r="J54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0" s="5">
        <f>VLOOKUP(TrendSheetStgData[Population]&amp;TrendSheetStgData[Trend],Threshold[#All],4,FALSE)</f>
        <v>10</v>
      </c>
      <c r="L5420" s="5">
        <f>VLOOKUP(TrendSheetStgData[Population]&amp;TrendSheetStgData[Trend],Threshold[#All],5,FALSE)</f>
        <v>5</v>
      </c>
      <c r="M54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1" spans="1:13" x14ac:dyDescent="0.25">
      <c r="A5421" t="s">
        <v>119</v>
      </c>
      <c r="B5421" t="s">
        <v>119</v>
      </c>
      <c r="C5421" t="s">
        <v>78</v>
      </c>
      <c r="D5421" s="1" t="s">
        <v>94</v>
      </c>
      <c r="E5421" t="s">
        <v>93</v>
      </c>
      <c r="F5421" t="s">
        <v>17</v>
      </c>
      <c r="G5421">
        <v>6</v>
      </c>
      <c r="H5421">
        <v>3781</v>
      </c>
      <c r="I5421" s="5">
        <f>IFERROR(VLOOKUP(TrendSheetStgData[Population]&amp;TrendSheetStgData[Cost Basis]&amp;TrendSheetStgData[Period]&amp;TrendSheetStgData[Trend],TrendSheetPrdData[#All],9,FALSE),0)</f>
        <v>3781</v>
      </c>
      <c r="J54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1" s="5">
        <f>VLOOKUP(TrendSheetStgData[Population]&amp;TrendSheetStgData[Trend],Threshold[#All],4,FALSE)</f>
        <v>10</v>
      </c>
      <c r="L5421" s="5">
        <f>VLOOKUP(TrendSheetStgData[Population]&amp;TrendSheetStgData[Trend],Threshold[#All],5,FALSE)</f>
        <v>5</v>
      </c>
      <c r="M54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2" spans="1:13" x14ac:dyDescent="0.25">
      <c r="A5422" t="s">
        <v>119</v>
      </c>
      <c r="B5422" t="s">
        <v>119</v>
      </c>
      <c r="C5422" t="s">
        <v>78</v>
      </c>
      <c r="D5422" s="1" t="s">
        <v>95</v>
      </c>
      <c r="E5422" t="s">
        <v>93</v>
      </c>
      <c r="F5422" t="s">
        <v>17</v>
      </c>
      <c r="G5422">
        <v>6</v>
      </c>
      <c r="H5422">
        <v>0</v>
      </c>
      <c r="I5422" s="5">
        <f>IFERROR(VLOOKUP(TrendSheetStgData[Population]&amp;TrendSheetStgData[Cost Basis]&amp;TrendSheetStgData[Period]&amp;TrendSheetStgData[Trend],TrendSheetPrdData[#All],9,FALSE),0)</f>
        <v>0</v>
      </c>
      <c r="J54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2" s="5">
        <f>VLOOKUP(TrendSheetStgData[Population]&amp;TrendSheetStgData[Trend],Threshold[#All],4,FALSE)</f>
        <v>10</v>
      </c>
      <c r="L5422" s="5">
        <f>VLOOKUP(TrendSheetStgData[Population]&amp;TrendSheetStgData[Trend],Threshold[#All],5,FALSE)</f>
        <v>5</v>
      </c>
      <c r="M54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3" spans="1:13" x14ac:dyDescent="0.25">
      <c r="A5423" t="s">
        <v>119</v>
      </c>
      <c r="B5423" t="s">
        <v>119</v>
      </c>
      <c r="C5423" t="s">
        <v>78</v>
      </c>
      <c r="D5423" s="1" t="s">
        <v>96</v>
      </c>
      <c r="E5423" t="s">
        <v>93</v>
      </c>
      <c r="F5423" t="s">
        <v>17</v>
      </c>
      <c r="G5423">
        <v>6</v>
      </c>
      <c r="H5423">
        <v>0</v>
      </c>
      <c r="I5423" s="5">
        <f>IFERROR(VLOOKUP(TrendSheetStgData[Population]&amp;TrendSheetStgData[Cost Basis]&amp;TrendSheetStgData[Period]&amp;TrendSheetStgData[Trend],TrendSheetPrdData[#All],9,FALSE),0)</f>
        <v>0</v>
      </c>
      <c r="J54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3" s="5">
        <f>VLOOKUP(TrendSheetStgData[Population]&amp;TrendSheetStgData[Trend],Threshold[#All],4,FALSE)</f>
        <v>10</v>
      </c>
      <c r="L5423" s="5">
        <f>VLOOKUP(TrendSheetStgData[Population]&amp;TrendSheetStgData[Trend],Threshold[#All],5,FALSE)</f>
        <v>5</v>
      </c>
      <c r="M54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4" spans="1:13" x14ac:dyDescent="0.25">
      <c r="A5424" t="s">
        <v>119</v>
      </c>
      <c r="B5424" t="s">
        <v>119</v>
      </c>
      <c r="C5424" t="s">
        <v>78</v>
      </c>
      <c r="D5424" s="1" t="s">
        <v>97</v>
      </c>
      <c r="E5424" t="s">
        <v>93</v>
      </c>
      <c r="F5424" t="s">
        <v>17</v>
      </c>
      <c r="G5424">
        <v>6</v>
      </c>
      <c r="H5424">
        <v>0</v>
      </c>
      <c r="I5424" s="5">
        <f>IFERROR(VLOOKUP(TrendSheetStgData[Population]&amp;TrendSheetStgData[Cost Basis]&amp;TrendSheetStgData[Period]&amp;TrendSheetStgData[Trend],TrendSheetPrdData[#All],9,FALSE),0)</f>
        <v>0</v>
      </c>
      <c r="J54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4" s="5">
        <f>VLOOKUP(TrendSheetStgData[Population]&amp;TrendSheetStgData[Trend],Threshold[#All],4,FALSE)</f>
        <v>10</v>
      </c>
      <c r="L5424" s="5">
        <f>VLOOKUP(TrendSheetStgData[Population]&amp;TrendSheetStgData[Trend],Threshold[#All],5,FALSE)</f>
        <v>5</v>
      </c>
      <c r="M54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5" spans="1:13" x14ac:dyDescent="0.25">
      <c r="A5425" t="s">
        <v>119</v>
      </c>
      <c r="B5425" t="s">
        <v>119</v>
      </c>
      <c r="C5425" t="s">
        <v>78</v>
      </c>
      <c r="D5425" s="1" t="s">
        <v>98</v>
      </c>
      <c r="E5425" t="s">
        <v>93</v>
      </c>
      <c r="F5425" t="s">
        <v>17</v>
      </c>
      <c r="G5425">
        <v>6</v>
      </c>
      <c r="H5425">
        <v>0</v>
      </c>
      <c r="I5425" s="5">
        <f>IFERROR(VLOOKUP(TrendSheetStgData[Population]&amp;TrendSheetStgData[Cost Basis]&amp;TrendSheetStgData[Period]&amp;TrendSheetStgData[Trend],TrendSheetPrdData[#All],9,FALSE),0)</f>
        <v>0</v>
      </c>
      <c r="J54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5" s="5">
        <f>VLOOKUP(TrendSheetStgData[Population]&amp;TrendSheetStgData[Trend],Threshold[#All],4,FALSE)</f>
        <v>10</v>
      </c>
      <c r="L5425" s="5">
        <f>VLOOKUP(TrendSheetStgData[Population]&amp;TrendSheetStgData[Trend],Threshold[#All],5,FALSE)</f>
        <v>5</v>
      </c>
      <c r="M54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6" spans="1:13" x14ac:dyDescent="0.25">
      <c r="A5426" t="s">
        <v>119</v>
      </c>
      <c r="B5426" t="s">
        <v>119</v>
      </c>
      <c r="C5426" t="s">
        <v>78</v>
      </c>
      <c r="D5426" s="1" t="s">
        <v>99</v>
      </c>
      <c r="E5426" t="s">
        <v>93</v>
      </c>
      <c r="F5426" t="s">
        <v>17</v>
      </c>
      <c r="G5426">
        <v>6</v>
      </c>
      <c r="H5426">
        <v>0</v>
      </c>
      <c r="I5426" s="5">
        <f>IFERROR(VLOOKUP(TrendSheetStgData[Population]&amp;TrendSheetStgData[Cost Basis]&amp;TrendSheetStgData[Period]&amp;TrendSheetStgData[Trend],TrendSheetPrdData[#All],9,FALSE),0)</f>
        <v>0</v>
      </c>
      <c r="J54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6" s="5">
        <f>VLOOKUP(TrendSheetStgData[Population]&amp;TrendSheetStgData[Trend],Threshold[#All],4,FALSE)</f>
        <v>10</v>
      </c>
      <c r="L5426" s="5">
        <f>VLOOKUP(TrendSheetStgData[Population]&amp;TrendSheetStgData[Trend],Threshold[#All],5,FALSE)</f>
        <v>5</v>
      </c>
      <c r="M54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7" spans="1:13" x14ac:dyDescent="0.25">
      <c r="A5427" t="s">
        <v>119</v>
      </c>
      <c r="B5427" t="s">
        <v>119</v>
      </c>
      <c r="C5427" t="s">
        <v>78</v>
      </c>
      <c r="D5427" s="1" t="s">
        <v>100</v>
      </c>
      <c r="E5427" t="s">
        <v>93</v>
      </c>
      <c r="F5427" t="s">
        <v>17</v>
      </c>
      <c r="G5427">
        <v>6</v>
      </c>
      <c r="H5427">
        <v>7395.66</v>
      </c>
      <c r="I5427" s="5">
        <f>IFERROR(VLOOKUP(TrendSheetStgData[Population]&amp;TrendSheetStgData[Cost Basis]&amp;TrendSheetStgData[Period]&amp;TrendSheetStgData[Trend],TrendSheetPrdData[#All],9,FALSE),0)</f>
        <v>7395.66</v>
      </c>
      <c r="J54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7" s="5">
        <f>VLOOKUP(TrendSheetStgData[Population]&amp;TrendSheetStgData[Trend],Threshold[#All],4,FALSE)</f>
        <v>10</v>
      </c>
      <c r="L5427" s="5">
        <f>VLOOKUP(TrendSheetStgData[Population]&amp;TrendSheetStgData[Trend],Threshold[#All],5,FALSE)</f>
        <v>5</v>
      </c>
      <c r="M54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8" spans="1:13" x14ac:dyDescent="0.25">
      <c r="A5428" t="s">
        <v>119</v>
      </c>
      <c r="B5428" t="s">
        <v>119</v>
      </c>
      <c r="C5428" t="s">
        <v>78</v>
      </c>
      <c r="D5428" s="1" t="s">
        <v>101</v>
      </c>
      <c r="E5428" t="s">
        <v>93</v>
      </c>
      <c r="F5428" t="s">
        <v>17</v>
      </c>
      <c r="G5428">
        <v>6</v>
      </c>
      <c r="H5428">
        <v>0</v>
      </c>
      <c r="I5428" s="5">
        <f>IFERROR(VLOOKUP(TrendSheetStgData[Population]&amp;TrendSheetStgData[Cost Basis]&amp;TrendSheetStgData[Period]&amp;TrendSheetStgData[Trend],TrendSheetPrdData[#All],9,FALSE),0)</f>
        <v>0</v>
      </c>
      <c r="J54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8" s="5">
        <f>VLOOKUP(TrendSheetStgData[Population]&amp;TrendSheetStgData[Trend],Threshold[#All],4,FALSE)</f>
        <v>10</v>
      </c>
      <c r="L5428" s="5">
        <f>VLOOKUP(TrendSheetStgData[Population]&amp;TrendSheetStgData[Trend],Threshold[#All],5,FALSE)</f>
        <v>5</v>
      </c>
      <c r="M54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29" spans="1:13" x14ac:dyDescent="0.25">
      <c r="A5429" t="s">
        <v>119</v>
      </c>
      <c r="B5429" t="s">
        <v>119</v>
      </c>
      <c r="C5429" t="s">
        <v>78</v>
      </c>
      <c r="D5429" s="1" t="s">
        <v>102</v>
      </c>
      <c r="E5429" t="s">
        <v>93</v>
      </c>
      <c r="F5429" t="s">
        <v>17</v>
      </c>
      <c r="G5429">
        <v>6</v>
      </c>
      <c r="H5429">
        <v>0</v>
      </c>
      <c r="I5429" s="5">
        <f>IFERROR(VLOOKUP(TrendSheetStgData[Population]&amp;TrendSheetStgData[Cost Basis]&amp;TrendSheetStgData[Period]&amp;TrendSheetStgData[Trend],TrendSheetPrdData[#All],9,FALSE),0)</f>
        <v>0</v>
      </c>
      <c r="J54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29" s="5">
        <f>VLOOKUP(TrendSheetStgData[Population]&amp;TrendSheetStgData[Trend],Threshold[#All],4,FALSE)</f>
        <v>10</v>
      </c>
      <c r="L5429" s="5">
        <f>VLOOKUP(TrendSheetStgData[Population]&amp;TrendSheetStgData[Trend],Threshold[#All],5,FALSE)</f>
        <v>5</v>
      </c>
      <c r="M54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0" spans="1:13" x14ac:dyDescent="0.25">
      <c r="A5430" t="s">
        <v>119</v>
      </c>
      <c r="B5430" t="s">
        <v>119</v>
      </c>
      <c r="C5430" t="s">
        <v>78</v>
      </c>
      <c r="D5430" s="1" t="s">
        <v>103</v>
      </c>
      <c r="E5430" t="s">
        <v>93</v>
      </c>
      <c r="F5430" t="s">
        <v>17</v>
      </c>
      <c r="G5430">
        <v>6</v>
      </c>
      <c r="H5430">
        <v>0</v>
      </c>
      <c r="I5430" s="5">
        <f>IFERROR(VLOOKUP(TrendSheetStgData[Population]&amp;TrendSheetStgData[Cost Basis]&amp;TrendSheetStgData[Period]&amp;TrendSheetStgData[Trend],TrendSheetPrdData[#All],9,FALSE),0)</f>
        <v>0</v>
      </c>
      <c r="J54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0" s="5">
        <f>VLOOKUP(TrendSheetStgData[Population]&amp;TrendSheetStgData[Trend],Threshold[#All],4,FALSE)</f>
        <v>10</v>
      </c>
      <c r="L5430" s="5">
        <f>VLOOKUP(TrendSheetStgData[Population]&amp;TrendSheetStgData[Trend],Threshold[#All],5,FALSE)</f>
        <v>5</v>
      </c>
      <c r="M54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1" spans="1:13" x14ac:dyDescent="0.25">
      <c r="A5431" t="s">
        <v>119</v>
      </c>
      <c r="B5431" t="s">
        <v>119</v>
      </c>
      <c r="C5431" t="s">
        <v>78</v>
      </c>
      <c r="D5431" s="1" t="s">
        <v>104</v>
      </c>
      <c r="E5431" t="s">
        <v>93</v>
      </c>
      <c r="F5431" t="s">
        <v>17</v>
      </c>
      <c r="G5431">
        <v>6</v>
      </c>
      <c r="H5431">
        <v>7109.1</v>
      </c>
      <c r="I5431" s="5">
        <f>IFERROR(VLOOKUP(TrendSheetStgData[Population]&amp;TrendSheetStgData[Cost Basis]&amp;TrendSheetStgData[Period]&amp;TrendSheetStgData[Trend],TrendSheetPrdData[#All],9,FALSE),0)</f>
        <v>7109.1</v>
      </c>
      <c r="J54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1" s="5">
        <f>VLOOKUP(TrendSheetStgData[Population]&amp;TrendSheetStgData[Trend],Threshold[#All],4,FALSE)</f>
        <v>10</v>
      </c>
      <c r="L5431" s="5">
        <f>VLOOKUP(TrendSheetStgData[Population]&amp;TrendSheetStgData[Trend],Threshold[#All],5,FALSE)</f>
        <v>5</v>
      </c>
      <c r="M54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2" spans="1:13" x14ac:dyDescent="0.25">
      <c r="A5432" t="s">
        <v>119</v>
      </c>
      <c r="B5432" t="s">
        <v>119</v>
      </c>
      <c r="C5432" t="s">
        <v>78</v>
      </c>
      <c r="D5432" s="1" t="s">
        <v>105</v>
      </c>
      <c r="E5432" t="s">
        <v>113</v>
      </c>
      <c r="F5432" t="s">
        <v>17</v>
      </c>
      <c r="G5432">
        <v>6</v>
      </c>
      <c r="H5432">
        <v>23884.79</v>
      </c>
      <c r="I5432" s="5">
        <f>IFERROR(VLOOKUP(TrendSheetStgData[Population]&amp;TrendSheetStgData[Cost Basis]&amp;TrendSheetStgData[Period]&amp;TrendSheetStgData[Trend],TrendSheetPrdData[#All],9,FALSE),0)</f>
        <v>23884.79</v>
      </c>
      <c r="J54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2" s="5">
        <f>VLOOKUP(TrendSheetStgData[Population]&amp;TrendSheetStgData[Trend],Threshold[#All],4,FALSE)</f>
        <v>10</v>
      </c>
      <c r="L5432" s="5">
        <f>VLOOKUP(TrendSheetStgData[Population]&amp;TrendSheetStgData[Trend],Threshold[#All],5,FALSE)</f>
        <v>5</v>
      </c>
      <c r="M54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3" spans="1:13" x14ac:dyDescent="0.25">
      <c r="A5433" t="s">
        <v>119</v>
      </c>
      <c r="B5433" t="s">
        <v>119</v>
      </c>
      <c r="C5433" t="s">
        <v>78</v>
      </c>
      <c r="D5433" s="1" t="s">
        <v>106</v>
      </c>
      <c r="E5433" t="s">
        <v>113</v>
      </c>
      <c r="F5433" t="s">
        <v>17</v>
      </c>
      <c r="G5433">
        <v>6</v>
      </c>
      <c r="H5433">
        <v>0</v>
      </c>
      <c r="I5433" s="5">
        <f>IFERROR(VLOOKUP(TrendSheetStgData[Population]&amp;TrendSheetStgData[Cost Basis]&amp;TrendSheetStgData[Period]&amp;TrendSheetStgData[Trend],TrendSheetPrdData[#All],9,FALSE),0)</f>
        <v>0</v>
      </c>
      <c r="J54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3" s="5">
        <f>VLOOKUP(TrendSheetStgData[Population]&amp;TrendSheetStgData[Trend],Threshold[#All],4,FALSE)</f>
        <v>10</v>
      </c>
      <c r="L5433" s="5">
        <f>VLOOKUP(TrendSheetStgData[Population]&amp;TrendSheetStgData[Trend],Threshold[#All],5,FALSE)</f>
        <v>5</v>
      </c>
      <c r="M54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4" spans="1:13" x14ac:dyDescent="0.25">
      <c r="A5434" t="s">
        <v>119</v>
      </c>
      <c r="B5434" t="s">
        <v>119</v>
      </c>
      <c r="C5434" t="s">
        <v>78</v>
      </c>
      <c r="D5434" s="1" t="s">
        <v>107</v>
      </c>
      <c r="E5434" t="s">
        <v>113</v>
      </c>
      <c r="F5434" t="s">
        <v>17</v>
      </c>
      <c r="G5434">
        <v>6</v>
      </c>
      <c r="H5434">
        <v>0</v>
      </c>
      <c r="I5434" s="5">
        <f>IFERROR(VLOOKUP(TrendSheetStgData[Population]&amp;TrendSheetStgData[Cost Basis]&amp;TrendSheetStgData[Period]&amp;TrendSheetStgData[Trend],TrendSheetPrdData[#All],9,FALSE),0)</f>
        <v>0</v>
      </c>
      <c r="J54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4" s="5">
        <f>VLOOKUP(TrendSheetStgData[Population]&amp;TrendSheetStgData[Trend],Threshold[#All],4,FALSE)</f>
        <v>10</v>
      </c>
      <c r="L5434" s="5">
        <f>VLOOKUP(TrendSheetStgData[Population]&amp;TrendSheetStgData[Trend],Threshold[#All],5,FALSE)</f>
        <v>5</v>
      </c>
      <c r="M54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5" spans="1:13" x14ac:dyDescent="0.25">
      <c r="A5435" t="s">
        <v>119</v>
      </c>
      <c r="B5435" t="s">
        <v>119</v>
      </c>
      <c r="C5435" t="s">
        <v>78</v>
      </c>
      <c r="D5435" s="1" t="s">
        <v>108</v>
      </c>
      <c r="E5435" t="s">
        <v>113</v>
      </c>
      <c r="F5435" t="s">
        <v>17</v>
      </c>
      <c r="G5435">
        <v>6</v>
      </c>
      <c r="H5435">
        <v>0</v>
      </c>
      <c r="I5435" s="5">
        <f>IFERROR(VLOOKUP(TrendSheetStgData[Population]&amp;TrendSheetStgData[Cost Basis]&amp;TrendSheetStgData[Period]&amp;TrendSheetStgData[Trend],TrendSheetPrdData[#All],9,FALSE),0)</f>
        <v>0</v>
      </c>
      <c r="J54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5" s="5">
        <f>VLOOKUP(TrendSheetStgData[Population]&amp;TrendSheetStgData[Trend],Threshold[#All],4,FALSE)</f>
        <v>10</v>
      </c>
      <c r="L5435" s="5">
        <f>VLOOKUP(TrendSheetStgData[Population]&amp;TrendSheetStgData[Trend],Threshold[#All],5,FALSE)</f>
        <v>5</v>
      </c>
      <c r="M54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6" spans="1:13" x14ac:dyDescent="0.25">
      <c r="A5436" t="s">
        <v>119</v>
      </c>
      <c r="B5436" t="s">
        <v>119</v>
      </c>
      <c r="C5436" t="s">
        <v>78</v>
      </c>
      <c r="D5436" s="1" t="s">
        <v>109</v>
      </c>
      <c r="E5436" t="s">
        <v>113</v>
      </c>
      <c r="F5436" t="s">
        <v>17</v>
      </c>
      <c r="G5436">
        <v>6</v>
      </c>
      <c r="H5436">
        <v>0</v>
      </c>
      <c r="I5436" s="5">
        <f>IFERROR(VLOOKUP(TrendSheetStgData[Population]&amp;TrendSheetStgData[Cost Basis]&amp;TrendSheetStgData[Period]&amp;TrendSheetStgData[Trend],TrendSheetPrdData[#All],9,FALSE),0)</f>
        <v>0</v>
      </c>
      <c r="J54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6" s="5">
        <f>VLOOKUP(TrendSheetStgData[Population]&amp;TrendSheetStgData[Trend],Threshold[#All],4,FALSE)</f>
        <v>10</v>
      </c>
      <c r="L5436" s="5">
        <f>VLOOKUP(TrendSheetStgData[Population]&amp;TrendSheetStgData[Trend],Threshold[#All],5,FALSE)</f>
        <v>5</v>
      </c>
      <c r="M54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7" spans="1:13" x14ac:dyDescent="0.25">
      <c r="A5437" t="s">
        <v>119</v>
      </c>
      <c r="B5437" t="s">
        <v>119</v>
      </c>
      <c r="C5437" t="s">
        <v>78</v>
      </c>
      <c r="D5437" s="1" t="s">
        <v>110</v>
      </c>
      <c r="E5437" t="s">
        <v>113</v>
      </c>
      <c r="F5437" t="s">
        <v>17</v>
      </c>
      <c r="G5437">
        <v>6</v>
      </c>
      <c r="H5437">
        <v>6399.69</v>
      </c>
      <c r="I5437" s="5">
        <f>IFERROR(VLOOKUP(TrendSheetStgData[Population]&amp;TrendSheetStgData[Cost Basis]&amp;TrendSheetStgData[Period]&amp;TrendSheetStgData[Trend],TrendSheetPrdData[#All],9,FALSE),0)</f>
        <v>6399.69</v>
      </c>
      <c r="J54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7" s="5">
        <f>VLOOKUP(TrendSheetStgData[Population]&amp;TrendSheetStgData[Trend],Threshold[#All],4,FALSE)</f>
        <v>10</v>
      </c>
      <c r="L5437" s="5">
        <f>VLOOKUP(TrendSheetStgData[Population]&amp;TrendSheetStgData[Trend],Threshold[#All],5,FALSE)</f>
        <v>5</v>
      </c>
      <c r="M54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8" spans="1:13" x14ac:dyDescent="0.25">
      <c r="A5438" t="s">
        <v>119</v>
      </c>
      <c r="B5438" t="s">
        <v>119</v>
      </c>
      <c r="C5438" t="s">
        <v>78</v>
      </c>
      <c r="D5438" s="1" t="s">
        <v>111</v>
      </c>
      <c r="E5438" t="s">
        <v>113</v>
      </c>
      <c r="F5438" t="s">
        <v>17</v>
      </c>
      <c r="G5438">
        <v>6</v>
      </c>
      <c r="H5438">
        <v>0</v>
      </c>
      <c r="I5438" s="5">
        <f>IFERROR(VLOOKUP(TrendSheetStgData[Population]&amp;TrendSheetStgData[Cost Basis]&amp;TrendSheetStgData[Period]&amp;TrendSheetStgData[Trend],TrendSheetPrdData[#All],9,FALSE),0)</f>
        <v>0</v>
      </c>
      <c r="J54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8" s="5">
        <f>VLOOKUP(TrendSheetStgData[Population]&amp;TrendSheetStgData[Trend],Threshold[#All],4,FALSE)</f>
        <v>10</v>
      </c>
      <c r="L5438" s="5">
        <f>VLOOKUP(TrendSheetStgData[Population]&amp;TrendSheetStgData[Trend],Threshold[#All],5,FALSE)</f>
        <v>5</v>
      </c>
      <c r="M54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39" spans="1:13" x14ac:dyDescent="0.25">
      <c r="A5439" t="s">
        <v>119</v>
      </c>
      <c r="B5439" t="s">
        <v>119</v>
      </c>
      <c r="C5439" t="s">
        <v>78</v>
      </c>
      <c r="D5439" s="1" t="s">
        <v>112</v>
      </c>
      <c r="E5439" t="s">
        <v>113</v>
      </c>
      <c r="F5439" t="s">
        <v>17</v>
      </c>
      <c r="G5439">
        <v>6</v>
      </c>
      <c r="H5439">
        <v>0</v>
      </c>
      <c r="I5439" s="5">
        <f>IFERROR(VLOOKUP(TrendSheetStgData[Population]&amp;TrendSheetStgData[Cost Basis]&amp;TrendSheetStgData[Period]&amp;TrendSheetStgData[Trend],TrendSheetPrdData[#All],9,FALSE),0)</f>
        <v>0</v>
      </c>
      <c r="J54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39" s="5">
        <f>VLOOKUP(TrendSheetStgData[Population]&amp;TrendSheetStgData[Trend],Threshold[#All],4,FALSE)</f>
        <v>10</v>
      </c>
      <c r="L5439" s="5">
        <f>VLOOKUP(TrendSheetStgData[Population]&amp;TrendSheetStgData[Trend],Threshold[#All],5,FALSE)</f>
        <v>5</v>
      </c>
      <c r="M54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0" spans="1:13" x14ac:dyDescent="0.25">
      <c r="A5440" t="s">
        <v>119</v>
      </c>
      <c r="B5440" t="s">
        <v>119</v>
      </c>
      <c r="C5440" t="s">
        <v>78</v>
      </c>
      <c r="D5440" s="1" t="s">
        <v>114</v>
      </c>
      <c r="E5440" t="s">
        <v>113</v>
      </c>
      <c r="F5440" t="s">
        <v>17</v>
      </c>
      <c r="G5440">
        <v>6</v>
      </c>
      <c r="H5440">
        <v>0</v>
      </c>
      <c r="I5440" s="5">
        <f>IFERROR(VLOOKUP(TrendSheetStgData[Population]&amp;TrendSheetStgData[Cost Basis]&amp;TrendSheetStgData[Period]&amp;TrendSheetStgData[Trend],TrendSheetPrdData[#All],9,FALSE),0)</f>
        <v>0</v>
      </c>
      <c r="J54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0" s="5">
        <f>VLOOKUP(TrendSheetStgData[Population]&amp;TrendSheetStgData[Trend],Threshold[#All],4,FALSE)</f>
        <v>10</v>
      </c>
      <c r="L5440" s="5">
        <f>VLOOKUP(TrendSheetStgData[Population]&amp;TrendSheetStgData[Trend],Threshold[#All],5,FALSE)</f>
        <v>5</v>
      </c>
      <c r="M54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1" spans="1:13" x14ac:dyDescent="0.25">
      <c r="A5441" t="s">
        <v>119</v>
      </c>
      <c r="B5441" t="s">
        <v>119</v>
      </c>
      <c r="C5441" t="s">
        <v>78</v>
      </c>
      <c r="D5441" s="1" t="s">
        <v>92</v>
      </c>
      <c r="E5441" t="s">
        <v>93</v>
      </c>
      <c r="F5441" t="s">
        <v>18</v>
      </c>
      <c r="G5441">
        <v>7</v>
      </c>
      <c r="H5441">
        <v>1</v>
      </c>
      <c r="I5441" s="5">
        <f>IFERROR(VLOOKUP(TrendSheetStgData[Population]&amp;TrendSheetStgData[Cost Basis]&amp;TrendSheetStgData[Period]&amp;TrendSheetStgData[Trend],TrendSheetPrdData[#All],9,FALSE),0)</f>
        <v>1</v>
      </c>
      <c r="J54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1" s="5">
        <f>VLOOKUP(TrendSheetStgData[Population]&amp;TrendSheetStgData[Trend],Threshold[#All],4,FALSE)</f>
        <v>10</v>
      </c>
      <c r="L5441" s="5">
        <f>VLOOKUP(TrendSheetStgData[Population]&amp;TrendSheetStgData[Trend],Threshold[#All],5,FALSE)</f>
        <v>5</v>
      </c>
      <c r="M54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2" spans="1:13" x14ac:dyDescent="0.25">
      <c r="A5442" t="s">
        <v>119</v>
      </c>
      <c r="B5442" t="s">
        <v>119</v>
      </c>
      <c r="C5442" t="s">
        <v>78</v>
      </c>
      <c r="D5442" s="1" t="s">
        <v>94</v>
      </c>
      <c r="E5442" t="s">
        <v>93</v>
      </c>
      <c r="F5442" t="s">
        <v>18</v>
      </c>
      <c r="G5442">
        <v>7</v>
      </c>
      <c r="H5442">
        <v>1</v>
      </c>
      <c r="I5442" s="5">
        <f>IFERROR(VLOOKUP(TrendSheetStgData[Population]&amp;TrendSheetStgData[Cost Basis]&amp;TrendSheetStgData[Period]&amp;TrendSheetStgData[Trend],TrendSheetPrdData[#All],9,FALSE),0)</f>
        <v>1</v>
      </c>
      <c r="J54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2" s="5">
        <f>VLOOKUP(TrendSheetStgData[Population]&amp;TrendSheetStgData[Trend],Threshold[#All],4,FALSE)</f>
        <v>10</v>
      </c>
      <c r="L5442" s="5">
        <f>VLOOKUP(TrendSheetStgData[Population]&amp;TrendSheetStgData[Trend],Threshold[#All],5,FALSE)</f>
        <v>5</v>
      </c>
      <c r="M54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3" spans="1:13" x14ac:dyDescent="0.25">
      <c r="A5443" t="s">
        <v>119</v>
      </c>
      <c r="B5443" t="s">
        <v>119</v>
      </c>
      <c r="C5443" t="s">
        <v>78</v>
      </c>
      <c r="D5443" s="1" t="s">
        <v>95</v>
      </c>
      <c r="E5443" t="s">
        <v>93</v>
      </c>
      <c r="F5443" t="s">
        <v>18</v>
      </c>
      <c r="G5443">
        <v>7</v>
      </c>
      <c r="H5443">
        <v>0</v>
      </c>
      <c r="I5443" s="5">
        <f>IFERROR(VLOOKUP(TrendSheetStgData[Population]&amp;TrendSheetStgData[Cost Basis]&amp;TrendSheetStgData[Period]&amp;TrendSheetStgData[Trend],TrendSheetPrdData[#All],9,FALSE),0)</f>
        <v>0</v>
      </c>
      <c r="J54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3" s="5">
        <f>VLOOKUP(TrendSheetStgData[Population]&amp;TrendSheetStgData[Trend],Threshold[#All],4,FALSE)</f>
        <v>10</v>
      </c>
      <c r="L5443" s="5">
        <f>VLOOKUP(TrendSheetStgData[Population]&amp;TrendSheetStgData[Trend],Threshold[#All],5,FALSE)</f>
        <v>5</v>
      </c>
      <c r="M54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4" spans="1:13" x14ac:dyDescent="0.25">
      <c r="A5444" t="s">
        <v>119</v>
      </c>
      <c r="B5444" t="s">
        <v>119</v>
      </c>
      <c r="C5444" t="s">
        <v>78</v>
      </c>
      <c r="D5444" s="1" t="s">
        <v>96</v>
      </c>
      <c r="E5444" t="s">
        <v>93</v>
      </c>
      <c r="F5444" t="s">
        <v>18</v>
      </c>
      <c r="G5444">
        <v>7</v>
      </c>
      <c r="H5444">
        <v>0</v>
      </c>
      <c r="I5444" s="5">
        <f>IFERROR(VLOOKUP(TrendSheetStgData[Population]&amp;TrendSheetStgData[Cost Basis]&amp;TrendSheetStgData[Period]&amp;TrendSheetStgData[Trend],TrendSheetPrdData[#All],9,FALSE),0)</f>
        <v>0</v>
      </c>
      <c r="J54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4" s="5">
        <f>VLOOKUP(TrendSheetStgData[Population]&amp;TrendSheetStgData[Trend],Threshold[#All],4,FALSE)</f>
        <v>10</v>
      </c>
      <c r="L5444" s="5">
        <f>VLOOKUP(TrendSheetStgData[Population]&amp;TrendSheetStgData[Trend],Threshold[#All],5,FALSE)</f>
        <v>5</v>
      </c>
      <c r="M54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5" spans="1:13" x14ac:dyDescent="0.25">
      <c r="A5445" t="s">
        <v>119</v>
      </c>
      <c r="B5445" t="s">
        <v>119</v>
      </c>
      <c r="C5445" t="s">
        <v>78</v>
      </c>
      <c r="D5445" s="1" t="s">
        <v>97</v>
      </c>
      <c r="E5445" t="s">
        <v>93</v>
      </c>
      <c r="F5445" t="s">
        <v>18</v>
      </c>
      <c r="G5445">
        <v>7</v>
      </c>
      <c r="H5445">
        <v>0</v>
      </c>
      <c r="I5445" s="5">
        <f>IFERROR(VLOOKUP(TrendSheetStgData[Population]&amp;TrendSheetStgData[Cost Basis]&amp;TrendSheetStgData[Period]&amp;TrendSheetStgData[Trend],TrendSheetPrdData[#All],9,FALSE),0)</f>
        <v>0</v>
      </c>
      <c r="J54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5" s="5">
        <f>VLOOKUP(TrendSheetStgData[Population]&amp;TrendSheetStgData[Trend],Threshold[#All],4,FALSE)</f>
        <v>10</v>
      </c>
      <c r="L5445" s="5">
        <f>VLOOKUP(TrendSheetStgData[Population]&amp;TrendSheetStgData[Trend],Threshold[#All],5,FALSE)</f>
        <v>5</v>
      </c>
      <c r="M54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6" spans="1:13" x14ac:dyDescent="0.25">
      <c r="A5446" t="s">
        <v>119</v>
      </c>
      <c r="B5446" t="s">
        <v>119</v>
      </c>
      <c r="C5446" t="s">
        <v>78</v>
      </c>
      <c r="D5446" s="1" t="s">
        <v>98</v>
      </c>
      <c r="E5446" t="s">
        <v>93</v>
      </c>
      <c r="F5446" t="s">
        <v>18</v>
      </c>
      <c r="G5446">
        <v>7</v>
      </c>
      <c r="H5446">
        <v>0</v>
      </c>
      <c r="I5446" s="5">
        <f>IFERROR(VLOOKUP(TrendSheetStgData[Population]&amp;TrendSheetStgData[Cost Basis]&amp;TrendSheetStgData[Period]&amp;TrendSheetStgData[Trend],TrendSheetPrdData[#All],9,FALSE),0)</f>
        <v>0</v>
      </c>
      <c r="J54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6" s="5">
        <f>VLOOKUP(TrendSheetStgData[Population]&amp;TrendSheetStgData[Trend],Threshold[#All],4,FALSE)</f>
        <v>10</v>
      </c>
      <c r="L5446" s="5">
        <f>VLOOKUP(TrendSheetStgData[Population]&amp;TrendSheetStgData[Trend],Threshold[#All],5,FALSE)</f>
        <v>5</v>
      </c>
      <c r="M54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7" spans="1:13" x14ac:dyDescent="0.25">
      <c r="A5447" t="s">
        <v>119</v>
      </c>
      <c r="B5447" t="s">
        <v>119</v>
      </c>
      <c r="C5447" t="s">
        <v>78</v>
      </c>
      <c r="D5447" s="1" t="s">
        <v>99</v>
      </c>
      <c r="E5447" t="s">
        <v>93</v>
      </c>
      <c r="F5447" t="s">
        <v>18</v>
      </c>
      <c r="G5447">
        <v>7</v>
      </c>
      <c r="H5447">
        <v>0</v>
      </c>
      <c r="I5447" s="5">
        <f>IFERROR(VLOOKUP(TrendSheetStgData[Population]&amp;TrendSheetStgData[Cost Basis]&amp;TrendSheetStgData[Period]&amp;TrendSheetStgData[Trend],TrendSheetPrdData[#All],9,FALSE),0)</f>
        <v>0</v>
      </c>
      <c r="J54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7" s="5">
        <f>VLOOKUP(TrendSheetStgData[Population]&amp;TrendSheetStgData[Trend],Threshold[#All],4,FALSE)</f>
        <v>10</v>
      </c>
      <c r="L5447" s="5">
        <f>VLOOKUP(TrendSheetStgData[Population]&amp;TrendSheetStgData[Trend],Threshold[#All],5,FALSE)</f>
        <v>5</v>
      </c>
      <c r="M54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8" spans="1:13" x14ac:dyDescent="0.25">
      <c r="A5448" t="s">
        <v>119</v>
      </c>
      <c r="B5448" t="s">
        <v>119</v>
      </c>
      <c r="C5448" t="s">
        <v>78</v>
      </c>
      <c r="D5448" s="1" t="s">
        <v>100</v>
      </c>
      <c r="E5448" t="s">
        <v>93</v>
      </c>
      <c r="F5448" t="s">
        <v>18</v>
      </c>
      <c r="G5448">
        <v>7</v>
      </c>
      <c r="H5448">
        <v>1</v>
      </c>
      <c r="I5448" s="5">
        <f>IFERROR(VLOOKUP(TrendSheetStgData[Population]&amp;TrendSheetStgData[Cost Basis]&amp;TrendSheetStgData[Period]&amp;TrendSheetStgData[Trend],TrendSheetPrdData[#All],9,FALSE),0)</f>
        <v>1</v>
      </c>
      <c r="J54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8" s="5">
        <f>VLOOKUP(TrendSheetStgData[Population]&amp;TrendSheetStgData[Trend],Threshold[#All],4,FALSE)</f>
        <v>10</v>
      </c>
      <c r="L5448" s="5">
        <f>VLOOKUP(TrendSheetStgData[Population]&amp;TrendSheetStgData[Trend],Threshold[#All],5,FALSE)</f>
        <v>5</v>
      </c>
      <c r="M54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49" spans="1:13" x14ac:dyDescent="0.25">
      <c r="A5449" t="s">
        <v>119</v>
      </c>
      <c r="B5449" t="s">
        <v>119</v>
      </c>
      <c r="C5449" t="s">
        <v>78</v>
      </c>
      <c r="D5449" s="1" t="s">
        <v>101</v>
      </c>
      <c r="E5449" t="s">
        <v>93</v>
      </c>
      <c r="F5449" t="s">
        <v>18</v>
      </c>
      <c r="G5449">
        <v>7</v>
      </c>
      <c r="H5449">
        <v>0</v>
      </c>
      <c r="I5449" s="5">
        <f>IFERROR(VLOOKUP(TrendSheetStgData[Population]&amp;TrendSheetStgData[Cost Basis]&amp;TrendSheetStgData[Period]&amp;TrendSheetStgData[Trend],TrendSheetPrdData[#All],9,FALSE),0)</f>
        <v>0</v>
      </c>
      <c r="J54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49" s="5">
        <f>VLOOKUP(TrendSheetStgData[Population]&amp;TrendSheetStgData[Trend],Threshold[#All],4,FALSE)</f>
        <v>10</v>
      </c>
      <c r="L5449" s="5">
        <f>VLOOKUP(TrendSheetStgData[Population]&amp;TrendSheetStgData[Trend],Threshold[#All],5,FALSE)</f>
        <v>5</v>
      </c>
      <c r="M54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0" spans="1:13" x14ac:dyDescent="0.25">
      <c r="A5450" t="s">
        <v>119</v>
      </c>
      <c r="B5450" t="s">
        <v>119</v>
      </c>
      <c r="C5450" t="s">
        <v>78</v>
      </c>
      <c r="D5450" s="1" t="s">
        <v>102</v>
      </c>
      <c r="E5450" t="s">
        <v>93</v>
      </c>
      <c r="F5450" t="s">
        <v>18</v>
      </c>
      <c r="G5450">
        <v>7</v>
      </c>
      <c r="H5450">
        <v>0</v>
      </c>
      <c r="I5450" s="5">
        <f>IFERROR(VLOOKUP(TrendSheetStgData[Population]&amp;TrendSheetStgData[Cost Basis]&amp;TrendSheetStgData[Period]&amp;TrendSheetStgData[Trend],TrendSheetPrdData[#All],9,FALSE),0)</f>
        <v>0</v>
      </c>
      <c r="J54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0" s="5">
        <f>VLOOKUP(TrendSheetStgData[Population]&amp;TrendSheetStgData[Trend],Threshold[#All],4,FALSE)</f>
        <v>10</v>
      </c>
      <c r="L5450" s="5">
        <f>VLOOKUP(TrendSheetStgData[Population]&amp;TrendSheetStgData[Trend],Threshold[#All],5,FALSE)</f>
        <v>5</v>
      </c>
      <c r="M54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1" spans="1:13" x14ac:dyDescent="0.25">
      <c r="A5451" t="s">
        <v>119</v>
      </c>
      <c r="B5451" t="s">
        <v>119</v>
      </c>
      <c r="C5451" t="s">
        <v>78</v>
      </c>
      <c r="D5451" s="1" t="s">
        <v>103</v>
      </c>
      <c r="E5451" t="s">
        <v>93</v>
      </c>
      <c r="F5451" t="s">
        <v>18</v>
      </c>
      <c r="G5451">
        <v>7</v>
      </c>
      <c r="H5451">
        <v>0</v>
      </c>
      <c r="I5451" s="5">
        <f>IFERROR(VLOOKUP(TrendSheetStgData[Population]&amp;TrendSheetStgData[Cost Basis]&amp;TrendSheetStgData[Period]&amp;TrendSheetStgData[Trend],TrendSheetPrdData[#All],9,FALSE),0)</f>
        <v>0</v>
      </c>
      <c r="J54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1" s="5">
        <f>VLOOKUP(TrendSheetStgData[Population]&amp;TrendSheetStgData[Trend],Threshold[#All],4,FALSE)</f>
        <v>10</v>
      </c>
      <c r="L5451" s="5">
        <f>VLOOKUP(TrendSheetStgData[Population]&amp;TrendSheetStgData[Trend],Threshold[#All],5,FALSE)</f>
        <v>5</v>
      </c>
      <c r="M54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2" spans="1:13" x14ac:dyDescent="0.25">
      <c r="A5452" t="s">
        <v>119</v>
      </c>
      <c r="B5452" t="s">
        <v>119</v>
      </c>
      <c r="C5452" t="s">
        <v>78</v>
      </c>
      <c r="D5452" s="1" t="s">
        <v>104</v>
      </c>
      <c r="E5452" t="s">
        <v>93</v>
      </c>
      <c r="F5452" t="s">
        <v>18</v>
      </c>
      <c r="G5452">
        <v>7</v>
      </c>
      <c r="H5452">
        <v>1</v>
      </c>
      <c r="I5452" s="5">
        <f>IFERROR(VLOOKUP(TrendSheetStgData[Population]&amp;TrendSheetStgData[Cost Basis]&amp;TrendSheetStgData[Period]&amp;TrendSheetStgData[Trend],TrendSheetPrdData[#All],9,FALSE),0)</f>
        <v>1</v>
      </c>
      <c r="J54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2" s="5">
        <f>VLOOKUP(TrendSheetStgData[Population]&amp;TrendSheetStgData[Trend],Threshold[#All],4,FALSE)</f>
        <v>10</v>
      </c>
      <c r="L5452" s="5">
        <f>VLOOKUP(TrendSheetStgData[Population]&amp;TrendSheetStgData[Trend],Threshold[#All],5,FALSE)</f>
        <v>5</v>
      </c>
      <c r="M54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3" spans="1:13" x14ac:dyDescent="0.25">
      <c r="A5453" t="s">
        <v>119</v>
      </c>
      <c r="B5453" t="s">
        <v>119</v>
      </c>
      <c r="C5453" t="s">
        <v>78</v>
      </c>
      <c r="D5453" s="1" t="s">
        <v>105</v>
      </c>
      <c r="E5453" t="s">
        <v>113</v>
      </c>
      <c r="F5453" t="s">
        <v>18</v>
      </c>
      <c r="G5453">
        <v>7</v>
      </c>
      <c r="H5453">
        <v>1</v>
      </c>
      <c r="I5453" s="5">
        <f>IFERROR(VLOOKUP(TrendSheetStgData[Population]&amp;TrendSheetStgData[Cost Basis]&amp;TrendSheetStgData[Period]&amp;TrendSheetStgData[Trend],TrendSheetPrdData[#All],9,FALSE),0)</f>
        <v>1</v>
      </c>
      <c r="J54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3" s="5">
        <f>VLOOKUP(TrendSheetStgData[Population]&amp;TrendSheetStgData[Trend],Threshold[#All],4,FALSE)</f>
        <v>10</v>
      </c>
      <c r="L5453" s="5">
        <f>VLOOKUP(TrendSheetStgData[Population]&amp;TrendSheetStgData[Trend],Threshold[#All],5,FALSE)</f>
        <v>5</v>
      </c>
      <c r="M54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4" spans="1:13" x14ac:dyDescent="0.25">
      <c r="A5454" t="s">
        <v>119</v>
      </c>
      <c r="B5454" t="s">
        <v>119</v>
      </c>
      <c r="C5454" t="s">
        <v>78</v>
      </c>
      <c r="D5454" s="1" t="s">
        <v>106</v>
      </c>
      <c r="E5454" t="s">
        <v>113</v>
      </c>
      <c r="F5454" t="s">
        <v>18</v>
      </c>
      <c r="G5454">
        <v>7</v>
      </c>
      <c r="H5454">
        <v>0</v>
      </c>
      <c r="I5454" s="5">
        <f>IFERROR(VLOOKUP(TrendSheetStgData[Population]&amp;TrendSheetStgData[Cost Basis]&amp;TrendSheetStgData[Period]&amp;TrendSheetStgData[Trend],TrendSheetPrdData[#All],9,FALSE),0)</f>
        <v>0</v>
      </c>
      <c r="J54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4" s="5">
        <f>VLOOKUP(TrendSheetStgData[Population]&amp;TrendSheetStgData[Trend],Threshold[#All],4,FALSE)</f>
        <v>10</v>
      </c>
      <c r="L5454" s="5">
        <f>VLOOKUP(TrendSheetStgData[Population]&amp;TrendSheetStgData[Trend],Threshold[#All],5,FALSE)</f>
        <v>5</v>
      </c>
      <c r="M54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5" spans="1:13" x14ac:dyDescent="0.25">
      <c r="A5455" t="s">
        <v>119</v>
      </c>
      <c r="B5455" t="s">
        <v>119</v>
      </c>
      <c r="C5455" t="s">
        <v>78</v>
      </c>
      <c r="D5455" s="1" t="s">
        <v>107</v>
      </c>
      <c r="E5455" t="s">
        <v>113</v>
      </c>
      <c r="F5455" t="s">
        <v>18</v>
      </c>
      <c r="G5455">
        <v>7</v>
      </c>
      <c r="H5455">
        <v>0</v>
      </c>
      <c r="I5455" s="5">
        <f>IFERROR(VLOOKUP(TrendSheetStgData[Population]&amp;TrendSheetStgData[Cost Basis]&amp;TrendSheetStgData[Period]&amp;TrendSheetStgData[Trend],TrendSheetPrdData[#All],9,FALSE),0)</f>
        <v>0</v>
      </c>
      <c r="J54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5" s="5">
        <f>VLOOKUP(TrendSheetStgData[Population]&amp;TrendSheetStgData[Trend],Threshold[#All],4,FALSE)</f>
        <v>10</v>
      </c>
      <c r="L5455" s="5">
        <f>VLOOKUP(TrendSheetStgData[Population]&amp;TrendSheetStgData[Trend],Threshold[#All],5,FALSE)</f>
        <v>5</v>
      </c>
      <c r="M54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6" spans="1:13" x14ac:dyDescent="0.25">
      <c r="A5456" t="s">
        <v>119</v>
      </c>
      <c r="B5456" t="s">
        <v>119</v>
      </c>
      <c r="C5456" t="s">
        <v>78</v>
      </c>
      <c r="D5456" s="1" t="s">
        <v>108</v>
      </c>
      <c r="E5456" t="s">
        <v>113</v>
      </c>
      <c r="F5456" t="s">
        <v>18</v>
      </c>
      <c r="G5456">
        <v>7</v>
      </c>
      <c r="H5456">
        <v>0</v>
      </c>
      <c r="I5456" s="5">
        <f>IFERROR(VLOOKUP(TrendSheetStgData[Population]&amp;TrendSheetStgData[Cost Basis]&amp;TrendSheetStgData[Period]&amp;TrendSheetStgData[Trend],TrendSheetPrdData[#All],9,FALSE),0)</f>
        <v>0</v>
      </c>
      <c r="J54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6" s="5">
        <f>VLOOKUP(TrendSheetStgData[Population]&amp;TrendSheetStgData[Trend],Threshold[#All],4,FALSE)</f>
        <v>10</v>
      </c>
      <c r="L5456" s="5">
        <f>VLOOKUP(TrendSheetStgData[Population]&amp;TrendSheetStgData[Trend],Threshold[#All],5,FALSE)</f>
        <v>5</v>
      </c>
      <c r="M54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7" spans="1:13" x14ac:dyDescent="0.25">
      <c r="A5457" t="s">
        <v>119</v>
      </c>
      <c r="B5457" t="s">
        <v>119</v>
      </c>
      <c r="C5457" t="s">
        <v>78</v>
      </c>
      <c r="D5457" s="1" t="s">
        <v>109</v>
      </c>
      <c r="E5457" t="s">
        <v>113</v>
      </c>
      <c r="F5457" t="s">
        <v>18</v>
      </c>
      <c r="G5457">
        <v>7</v>
      </c>
      <c r="H5457">
        <v>0</v>
      </c>
      <c r="I5457" s="5">
        <f>IFERROR(VLOOKUP(TrendSheetStgData[Population]&amp;TrendSheetStgData[Cost Basis]&amp;TrendSheetStgData[Period]&amp;TrendSheetStgData[Trend],TrendSheetPrdData[#All],9,FALSE),0)</f>
        <v>0</v>
      </c>
      <c r="J54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7" s="5">
        <f>VLOOKUP(TrendSheetStgData[Population]&amp;TrendSheetStgData[Trend],Threshold[#All],4,FALSE)</f>
        <v>10</v>
      </c>
      <c r="L5457" s="5">
        <f>VLOOKUP(TrendSheetStgData[Population]&amp;TrendSheetStgData[Trend],Threshold[#All],5,FALSE)</f>
        <v>5</v>
      </c>
      <c r="M54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8" spans="1:13" x14ac:dyDescent="0.25">
      <c r="A5458" t="s">
        <v>119</v>
      </c>
      <c r="B5458" t="s">
        <v>119</v>
      </c>
      <c r="C5458" t="s">
        <v>78</v>
      </c>
      <c r="D5458" s="1" t="s">
        <v>110</v>
      </c>
      <c r="E5458" t="s">
        <v>113</v>
      </c>
      <c r="F5458" t="s">
        <v>18</v>
      </c>
      <c r="G5458">
        <v>7</v>
      </c>
      <c r="H5458">
        <v>1</v>
      </c>
      <c r="I5458" s="5">
        <f>IFERROR(VLOOKUP(TrendSheetStgData[Population]&amp;TrendSheetStgData[Cost Basis]&amp;TrendSheetStgData[Period]&amp;TrendSheetStgData[Trend],TrendSheetPrdData[#All],9,FALSE),0)</f>
        <v>1</v>
      </c>
      <c r="J54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8" s="5">
        <f>VLOOKUP(TrendSheetStgData[Population]&amp;TrendSheetStgData[Trend],Threshold[#All],4,FALSE)</f>
        <v>10</v>
      </c>
      <c r="L5458" s="5">
        <f>VLOOKUP(TrendSheetStgData[Population]&amp;TrendSheetStgData[Trend],Threshold[#All],5,FALSE)</f>
        <v>5</v>
      </c>
      <c r="M54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59" spans="1:13" x14ac:dyDescent="0.25">
      <c r="A5459" t="s">
        <v>119</v>
      </c>
      <c r="B5459" t="s">
        <v>119</v>
      </c>
      <c r="C5459" t="s">
        <v>78</v>
      </c>
      <c r="D5459" s="1" t="s">
        <v>111</v>
      </c>
      <c r="E5459" t="s">
        <v>113</v>
      </c>
      <c r="F5459" t="s">
        <v>18</v>
      </c>
      <c r="G5459">
        <v>7</v>
      </c>
      <c r="H5459">
        <v>0</v>
      </c>
      <c r="I5459" s="5">
        <f>IFERROR(VLOOKUP(TrendSheetStgData[Population]&amp;TrendSheetStgData[Cost Basis]&amp;TrendSheetStgData[Period]&amp;TrendSheetStgData[Trend],TrendSheetPrdData[#All],9,FALSE),0)</f>
        <v>0</v>
      </c>
      <c r="J54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59" s="5">
        <f>VLOOKUP(TrendSheetStgData[Population]&amp;TrendSheetStgData[Trend],Threshold[#All],4,FALSE)</f>
        <v>10</v>
      </c>
      <c r="L5459" s="5">
        <f>VLOOKUP(TrendSheetStgData[Population]&amp;TrendSheetStgData[Trend],Threshold[#All],5,FALSE)</f>
        <v>5</v>
      </c>
      <c r="M54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0" spans="1:13" x14ac:dyDescent="0.25">
      <c r="A5460" t="s">
        <v>119</v>
      </c>
      <c r="B5460" t="s">
        <v>119</v>
      </c>
      <c r="C5460" t="s">
        <v>78</v>
      </c>
      <c r="D5460" s="1" t="s">
        <v>112</v>
      </c>
      <c r="E5460" t="s">
        <v>113</v>
      </c>
      <c r="F5460" t="s">
        <v>18</v>
      </c>
      <c r="G5460">
        <v>7</v>
      </c>
      <c r="H5460">
        <v>0</v>
      </c>
      <c r="I5460" s="5">
        <f>IFERROR(VLOOKUP(TrendSheetStgData[Population]&amp;TrendSheetStgData[Cost Basis]&amp;TrendSheetStgData[Period]&amp;TrendSheetStgData[Trend],TrendSheetPrdData[#All],9,FALSE),0)</f>
        <v>0</v>
      </c>
      <c r="J54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0" s="5">
        <f>VLOOKUP(TrendSheetStgData[Population]&amp;TrendSheetStgData[Trend],Threshold[#All],4,FALSE)</f>
        <v>10</v>
      </c>
      <c r="L5460" s="5">
        <f>VLOOKUP(TrendSheetStgData[Population]&amp;TrendSheetStgData[Trend],Threshold[#All],5,FALSE)</f>
        <v>5</v>
      </c>
      <c r="M54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1" spans="1:13" x14ac:dyDescent="0.25">
      <c r="A5461" t="s">
        <v>119</v>
      </c>
      <c r="B5461" t="s">
        <v>119</v>
      </c>
      <c r="C5461" t="s">
        <v>78</v>
      </c>
      <c r="D5461" s="1" t="s">
        <v>114</v>
      </c>
      <c r="E5461" t="s">
        <v>113</v>
      </c>
      <c r="F5461" t="s">
        <v>18</v>
      </c>
      <c r="G5461">
        <v>7</v>
      </c>
      <c r="H5461">
        <v>0</v>
      </c>
      <c r="I5461" s="5">
        <f>IFERROR(VLOOKUP(TrendSheetStgData[Population]&amp;TrendSheetStgData[Cost Basis]&amp;TrendSheetStgData[Period]&amp;TrendSheetStgData[Trend],TrendSheetPrdData[#All],9,FALSE),0)</f>
        <v>0</v>
      </c>
      <c r="J54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1" s="5">
        <f>VLOOKUP(TrendSheetStgData[Population]&amp;TrendSheetStgData[Trend],Threshold[#All],4,FALSE)</f>
        <v>10</v>
      </c>
      <c r="L5461" s="5">
        <f>VLOOKUP(TrendSheetStgData[Population]&amp;TrendSheetStgData[Trend],Threshold[#All],5,FALSE)</f>
        <v>5</v>
      </c>
      <c r="M54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2" spans="1:13" x14ac:dyDescent="0.25">
      <c r="A5462" t="s">
        <v>119</v>
      </c>
      <c r="B5462" t="s">
        <v>119</v>
      </c>
      <c r="C5462" t="s">
        <v>78</v>
      </c>
      <c r="D5462" s="1" t="s">
        <v>92</v>
      </c>
      <c r="E5462" t="s">
        <v>93</v>
      </c>
      <c r="F5462" t="s">
        <v>19</v>
      </c>
      <c r="G5462">
        <v>8</v>
      </c>
      <c r="H5462">
        <v>10451.620000000001</v>
      </c>
      <c r="I5462" s="5">
        <f>IFERROR(VLOOKUP(TrendSheetStgData[Population]&amp;TrendSheetStgData[Cost Basis]&amp;TrendSheetStgData[Period]&amp;TrendSheetStgData[Trend],TrendSheetPrdData[#All],9,FALSE),0)</f>
        <v>10451.620000000001</v>
      </c>
      <c r="J54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2" s="5">
        <f>VLOOKUP(TrendSheetStgData[Population]&amp;TrendSheetStgData[Trend],Threshold[#All],4,FALSE)</f>
        <v>10</v>
      </c>
      <c r="L5462" s="5">
        <f>VLOOKUP(TrendSheetStgData[Population]&amp;TrendSheetStgData[Trend],Threshold[#All],5,FALSE)</f>
        <v>5</v>
      </c>
      <c r="M54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3" spans="1:13" x14ac:dyDescent="0.25">
      <c r="A5463" t="s">
        <v>119</v>
      </c>
      <c r="B5463" t="s">
        <v>119</v>
      </c>
      <c r="C5463" t="s">
        <v>78</v>
      </c>
      <c r="D5463" s="1" t="s">
        <v>94</v>
      </c>
      <c r="E5463" t="s">
        <v>93</v>
      </c>
      <c r="F5463" t="s">
        <v>19</v>
      </c>
      <c r="G5463">
        <v>8</v>
      </c>
      <c r="H5463">
        <v>11706.09</v>
      </c>
      <c r="I5463" s="5">
        <f>IFERROR(VLOOKUP(TrendSheetStgData[Population]&amp;TrendSheetStgData[Cost Basis]&amp;TrendSheetStgData[Period]&amp;TrendSheetStgData[Trend],TrendSheetPrdData[#All],9,FALSE),0)</f>
        <v>11706.09</v>
      </c>
      <c r="J54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3" s="5">
        <f>VLOOKUP(TrendSheetStgData[Population]&amp;TrendSheetStgData[Trend],Threshold[#All],4,FALSE)</f>
        <v>10</v>
      </c>
      <c r="L5463" s="5">
        <f>VLOOKUP(TrendSheetStgData[Population]&amp;TrendSheetStgData[Trend],Threshold[#All],5,FALSE)</f>
        <v>5</v>
      </c>
      <c r="M54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4" spans="1:13" x14ac:dyDescent="0.25">
      <c r="A5464" t="s">
        <v>119</v>
      </c>
      <c r="B5464" t="s">
        <v>119</v>
      </c>
      <c r="C5464" t="s">
        <v>78</v>
      </c>
      <c r="D5464" s="1" t="s">
        <v>95</v>
      </c>
      <c r="E5464" t="s">
        <v>93</v>
      </c>
      <c r="F5464" t="s">
        <v>19</v>
      </c>
      <c r="G5464">
        <v>8</v>
      </c>
      <c r="H5464">
        <v>27663.56</v>
      </c>
      <c r="I5464" s="5">
        <f>IFERROR(VLOOKUP(TrendSheetStgData[Population]&amp;TrendSheetStgData[Cost Basis]&amp;TrendSheetStgData[Period]&amp;TrendSheetStgData[Trend],TrendSheetPrdData[#All],9,FALSE),0)</f>
        <v>27304.68</v>
      </c>
      <c r="J54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1.3143534368467273</v>
      </c>
      <c r="K5464" s="5">
        <f>VLOOKUP(TrendSheetStgData[Population]&amp;TrendSheetStgData[Trend],Threshold[#All],4,FALSE)</f>
        <v>10</v>
      </c>
      <c r="L5464" s="5">
        <f>VLOOKUP(TrendSheetStgData[Population]&amp;TrendSheetStgData[Trend],Threshold[#All],5,FALSE)</f>
        <v>5</v>
      </c>
      <c r="M54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65" spans="1:13" x14ac:dyDescent="0.25">
      <c r="A5465" t="s">
        <v>119</v>
      </c>
      <c r="B5465" t="s">
        <v>119</v>
      </c>
      <c r="C5465" t="s">
        <v>78</v>
      </c>
      <c r="D5465" s="1" t="s">
        <v>96</v>
      </c>
      <c r="E5465" t="s">
        <v>93</v>
      </c>
      <c r="F5465" t="s">
        <v>19</v>
      </c>
      <c r="G5465">
        <v>8</v>
      </c>
      <c r="H5465">
        <v>16972.16</v>
      </c>
      <c r="I5465" s="5">
        <f>IFERROR(VLOOKUP(TrendSheetStgData[Population]&amp;TrendSheetStgData[Cost Basis]&amp;TrendSheetStgData[Period]&amp;TrendSheetStgData[Trend],TrendSheetPrdData[#All],9,FALSE),0)</f>
        <v>16972.16</v>
      </c>
      <c r="J54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5" s="5">
        <f>VLOOKUP(TrendSheetStgData[Population]&amp;TrendSheetStgData[Trend],Threshold[#All],4,FALSE)</f>
        <v>10</v>
      </c>
      <c r="L5465" s="5">
        <f>VLOOKUP(TrendSheetStgData[Population]&amp;TrendSheetStgData[Trend],Threshold[#All],5,FALSE)</f>
        <v>5</v>
      </c>
      <c r="M54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6" spans="1:13" x14ac:dyDescent="0.25">
      <c r="A5466" t="s">
        <v>119</v>
      </c>
      <c r="B5466" t="s">
        <v>119</v>
      </c>
      <c r="C5466" t="s">
        <v>78</v>
      </c>
      <c r="D5466" s="1" t="s">
        <v>97</v>
      </c>
      <c r="E5466" t="s">
        <v>93</v>
      </c>
      <c r="F5466" t="s">
        <v>19</v>
      </c>
      <c r="G5466">
        <v>8</v>
      </c>
      <c r="H5466">
        <v>9999.74</v>
      </c>
      <c r="I5466" s="5">
        <f>IFERROR(VLOOKUP(TrendSheetStgData[Population]&amp;TrendSheetStgData[Cost Basis]&amp;TrendSheetStgData[Period]&amp;TrendSheetStgData[Trend],TrendSheetPrdData[#All],9,FALSE),0)</f>
        <v>9999.74</v>
      </c>
      <c r="J54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6" s="5">
        <f>VLOOKUP(TrendSheetStgData[Population]&amp;TrendSheetStgData[Trend],Threshold[#All],4,FALSE)</f>
        <v>10</v>
      </c>
      <c r="L5466" s="5">
        <f>VLOOKUP(TrendSheetStgData[Population]&amp;TrendSheetStgData[Trend],Threshold[#All],5,FALSE)</f>
        <v>5</v>
      </c>
      <c r="M54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7" spans="1:13" x14ac:dyDescent="0.25">
      <c r="A5467" t="s">
        <v>119</v>
      </c>
      <c r="B5467" t="s">
        <v>119</v>
      </c>
      <c r="C5467" t="s">
        <v>78</v>
      </c>
      <c r="D5467" s="1" t="s">
        <v>98</v>
      </c>
      <c r="E5467" t="s">
        <v>93</v>
      </c>
      <c r="F5467" t="s">
        <v>19</v>
      </c>
      <c r="G5467">
        <v>8</v>
      </c>
      <c r="H5467">
        <v>11246.86</v>
      </c>
      <c r="I5467" s="5">
        <f>IFERROR(VLOOKUP(TrendSheetStgData[Population]&amp;TrendSheetStgData[Cost Basis]&amp;TrendSheetStgData[Period]&amp;TrendSheetStgData[Trend],TrendSheetPrdData[#All],9,FALSE),0)</f>
        <v>11246.86</v>
      </c>
      <c r="J54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7" s="5">
        <f>VLOOKUP(TrendSheetStgData[Population]&amp;TrendSheetStgData[Trend],Threshold[#All],4,FALSE)</f>
        <v>10</v>
      </c>
      <c r="L5467" s="5">
        <f>VLOOKUP(TrendSheetStgData[Population]&amp;TrendSheetStgData[Trend],Threshold[#All],5,FALSE)</f>
        <v>5</v>
      </c>
      <c r="M54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8" spans="1:13" x14ac:dyDescent="0.25">
      <c r="A5468" t="s">
        <v>119</v>
      </c>
      <c r="B5468" t="s">
        <v>119</v>
      </c>
      <c r="C5468" t="s">
        <v>78</v>
      </c>
      <c r="D5468" s="1" t="s">
        <v>99</v>
      </c>
      <c r="E5468" t="s">
        <v>93</v>
      </c>
      <c r="F5468" t="s">
        <v>19</v>
      </c>
      <c r="G5468">
        <v>8</v>
      </c>
      <c r="H5468">
        <v>11579.82</v>
      </c>
      <c r="I5468" s="5">
        <f>IFERROR(VLOOKUP(TrendSheetStgData[Population]&amp;TrendSheetStgData[Cost Basis]&amp;TrendSheetStgData[Period]&amp;TrendSheetStgData[Trend],TrendSheetPrdData[#All],9,FALSE),0)</f>
        <v>11579.82</v>
      </c>
      <c r="J54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8" s="5">
        <f>VLOOKUP(TrendSheetStgData[Population]&amp;TrendSheetStgData[Trend],Threshold[#All],4,FALSE)</f>
        <v>10</v>
      </c>
      <c r="L5468" s="5">
        <f>VLOOKUP(TrendSheetStgData[Population]&amp;TrendSheetStgData[Trend],Threshold[#All],5,FALSE)</f>
        <v>5</v>
      </c>
      <c r="M54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69" spans="1:13" x14ac:dyDescent="0.25">
      <c r="A5469" t="s">
        <v>119</v>
      </c>
      <c r="B5469" t="s">
        <v>119</v>
      </c>
      <c r="C5469" t="s">
        <v>78</v>
      </c>
      <c r="D5469" s="1" t="s">
        <v>100</v>
      </c>
      <c r="E5469" t="s">
        <v>93</v>
      </c>
      <c r="F5469" t="s">
        <v>19</v>
      </c>
      <c r="G5469">
        <v>8</v>
      </c>
      <c r="H5469">
        <v>17745.46</v>
      </c>
      <c r="I5469" s="5">
        <f>IFERROR(VLOOKUP(TrendSheetStgData[Population]&amp;TrendSheetStgData[Cost Basis]&amp;TrendSheetStgData[Period]&amp;TrendSheetStgData[Trend],TrendSheetPrdData[#All],9,FALSE),0)</f>
        <v>17745.46</v>
      </c>
      <c r="J54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69" s="5">
        <f>VLOOKUP(TrendSheetStgData[Population]&amp;TrendSheetStgData[Trend],Threshold[#All],4,FALSE)</f>
        <v>10</v>
      </c>
      <c r="L5469" s="5">
        <f>VLOOKUP(TrendSheetStgData[Population]&amp;TrendSheetStgData[Trend],Threshold[#All],5,FALSE)</f>
        <v>5</v>
      </c>
      <c r="M54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0" spans="1:13" x14ac:dyDescent="0.25">
      <c r="A5470" t="s">
        <v>119</v>
      </c>
      <c r="B5470" t="s">
        <v>119</v>
      </c>
      <c r="C5470" t="s">
        <v>78</v>
      </c>
      <c r="D5470" s="1" t="s">
        <v>101</v>
      </c>
      <c r="E5470" t="s">
        <v>93</v>
      </c>
      <c r="F5470" t="s">
        <v>19</v>
      </c>
      <c r="G5470">
        <v>8</v>
      </c>
      <c r="H5470">
        <v>18706.87</v>
      </c>
      <c r="I5470" s="5">
        <f>IFERROR(VLOOKUP(TrendSheetStgData[Population]&amp;TrendSheetStgData[Cost Basis]&amp;TrendSheetStgData[Period]&amp;TrendSheetStgData[Trend],TrendSheetPrdData[#All],9,FALSE),0)</f>
        <v>18706.87</v>
      </c>
      <c r="J54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0" s="5">
        <f>VLOOKUP(TrendSheetStgData[Population]&amp;TrendSheetStgData[Trend],Threshold[#All],4,FALSE)</f>
        <v>10</v>
      </c>
      <c r="L5470" s="5">
        <f>VLOOKUP(TrendSheetStgData[Population]&amp;TrendSheetStgData[Trend],Threshold[#All],5,FALSE)</f>
        <v>5</v>
      </c>
      <c r="M54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1" spans="1:13" x14ac:dyDescent="0.25">
      <c r="A5471" t="s">
        <v>119</v>
      </c>
      <c r="B5471" t="s">
        <v>119</v>
      </c>
      <c r="C5471" t="s">
        <v>78</v>
      </c>
      <c r="D5471" s="1" t="s">
        <v>102</v>
      </c>
      <c r="E5471" t="s">
        <v>93</v>
      </c>
      <c r="F5471" t="s">
        <v>19</v>
      </c>
      <c r="G5471">
        <v>8</v>
      </c>
      <c r="H5471">
        <v>12404.03</v>
      </c>
      <c r="I5471" s="5">
        <f>IFERROR(VLOOKUP(TrendSheetStgData[Population]&amp;TrendSheetStgData[Cost Basis]&amp;TrendSheetStgData[Period]&amp;TrendSheetStgData[Trend],TrendSheetPrdData[#All],9,FALSE),0)</f>
        <v>12404.03</v>
      </c>
      <c r="J54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1" s="5">
        <f>VLOOKUP(TrendSheetStgData[Population]&amp;TrendSheetStgData[Trend],Threshold[#All],4,FALSE)</f>
        <v>10</v>
      </c>
      <c r="L5471" s="5">
        <f>VLOOKUP(TrendSheetStgData[Population]&amp;TrendSheetStgData[Trend],Threshold[#All],5,FALSE)</f>
        <v>5</v>
      </c>
      <c r="M54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2" spans="1:13" x14ac:dyDescent="0.25">
      <c r="A5472" t="s">
        <v>119</v>
      </c>
      <c r="B5472" t="s">
        <v>119</v>
      </c>
      <c r="C5472" t="s">
        <v>78</v>
      </c>
      <c r="D5472" s="1" t="s">
        <v>103</v>
      </c>
      <c r="E5472" t="s">
        <v>93</v>
      </c>
      <c r="F5472" t="s">
        <v>19</v>
      </c>
      <c r="G5472">
        <v>8</v>
      </c>
      <c r="H5472">
        <v>24491.11</v>
      </c>
      <c r="I5472" s="5">
        <f>IFERROR(VLOOKUP(TrendSheetStgData[Population]&amp;TrendSheetStgData[Cost Basis]&amp;TrendSheetStgData[Period]&amp;TrendSheetStgData[Trend],TrendSheetPrdData[#All],9,FALSE),0)</f>
        <v>24491.11</v>
      </c>
      <c r="J54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2" s="5">
        <f>VLOOKUP(TrendSheetStgData[Population]&amp;TrendSheetStgData[Trend],Threshold[#All],4,FALSE)</f>
        <v>10</v>
      </c>
      <c r="L5472" s="5">
        <f>VLOOKUP(TrendSheetStgData[Population]&amp;TrendSheetStgData[Trend],Threshold[#All],5,FALSE)</f>
        <v>5</v>
      </c>
      <c r="M54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3" spans="1:13" x14ac:dyDescent="0.25">
      <c r="A5473" t="s">
        <v>119</v>
      </c>
      <c r="B5473" t="s">
        <v>119</v>
      </c>
      <c r="C5473" t="s">
        <v>78</v>
      </c>
      <c r="D5473" s="1" t="s">
        <v>104</v>
      </c>
      <c r="E5473" t="s">
        <v>93</v>
      </c>
      <c r="F5473" t="s">
        <v>19</v>
      </c>
      <c r="G5473">
        <v>8</v>
      </c>
      <c r="H5473">
        <v>8369.49</v>
      </c>
      <c r="I5473" s="5">
        <f>IFERROR(VLOOKUP(TrendSheetStgData[Population]&amp;TrendSheetStgData[Cost Basis]&amp;TrendSheetStgData[Period]&amp;TrendSheetStgData[Trend],TrendSheetPrdData[#All],9,FALSE),0)</f>
        <v>8369.49</v>
      </c>
      <c r="J54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3" s="5">
        <f>VLOOKUP(TrendSheetStgData[Population]&amp;TrendSheetStgData[Trend],Threshold[#All],4,FALSE)</f>
        <v>10</v>
      </c>
      <c r="L5473" s="5">
        <f>VLOOKUP(TrendSheetStgData[Population]&amp;TrendSheetStgData[Trend],Threshold[#All],5,FALSE)</f>
        <v>5</v>
      </c>
      <c r="M54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4" spans="1:13" x14ac:dyDescent="0.25">
      <c r="A5474" t="s">
        <v>119</v>
      </c>
      <c r="B5474" t="s">
        <v>119</v>
      </c>
      <c r="C5474" t="s">
        <v>78</v>
      </c>
      <c r="D5474" s="1" t="s">
        <v>105</v>
      </c>
      <c r="E5474" t="s">
        <v>113</v>
      </c>
      <c r="F5474" t="s">
        <v>19</v>
      </c>
      <c r="G5474">
        <v>8</v>
      </c>
      <c r="H5474">
        <v>11155.79</v>
      </c>
      <c r="I5474" s="5">
        <f>IFERROR(VLOOKUP(TrendSheetStgData[Population]&amp;TrendSheetStgData[Cost Basis]&amp;TrendSheetStgData[Period]&amp;TrendSheetStgData[Trend],TrendSheetPrdData[#All],9,FALSE),0)</f>
        <v>11155.79</v>
      </c>
      <c r="J54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4" s="5">
        <f>VLOOKUP(TrendSheetStgData[Population]&amp;TrendSheetStgData[Trend],Threshold[#All],4,FALSE)</f>
        <v>10</v>
      </c>
      <c r="L5474" s="5">
        <f>VLOOKUP(TrendSheetStgData[Population]&amp;TrendSheetStgData[Trend],Threshold[#All],5,FALSE)</f>
        <v>5</v>
      </c>
      <c r="M54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5" spans="1:13" x14ac:dyDescent="0.25">
      <c r="A5475" t="s">
        <v>119</v>
      </c>
      <c r="B5475" t="s">
        <v>119</v>
      </c>
      <c r="C5475" t="s">
        <v>78</v>
      </c>
      <c r="D5475" s="1" t="s">
        <v>106</v>
      </c>
      <c r="E5475" t="s">
        <v>113</v>
      </c>
      <c r="F5475" t="s">
        <v>19</v>
      </c>
      <c r="G5475">
        <v>8</v>
      </c>
      <c r="H5475">
        <v>19958.7</v>
      </c>
      <c r="I5475" s="5">
        <f>IFERROR(VLOOKUP(TrendSheetStgData[Population]&amp;TrendSheetStgData[Cost Basis]&amp;TrendSheetStgData[Period]&amp;TrendSheetStgData[Trend],TrendSheetPrdData[#All],9,FALSE),0)</f>
        <v>19958.7</v>
      </c>
      <c r="J54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5" s="5">
        <f>VLOOKUP(TrendSheetStgData[Population]&amp;TrendSheetStgData[Trend],Threshold[#All],4,FALSE)</f>
        <v>10</v>
      </c>
      <c r="L5475" s="5">
        <f>VLOOKUP(TrendSheetStgData[Population]&amp;TrendSheetStgData[Trend],Threshold[#All],5,FALSE)</f>
        <v>5</v>
      </c>
      <c r="M54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6" spans="1:13" x14ac:dyDescent="0.25">
      <c r="A5476" t="s">
        <v>119</v>
      </c>
      <c r="B5476" t="s">
        <v>119</v>
      </c>
      <c r="C5476" t="s">
        <v>78</v>
      </c>
      <c r="D5476" s="1" t="s">
        <v>107</v>
      </c>
      <c r="E5476" t="s">
        <v>113</v>
      </c>
      <c r="F5476" t="s">
        <v>19</v>
      </c>
      <c r="G5476">
        <v>8</v>
      </c>
      <c r="H5476">
        <v>24968.94</v>
      </c>
      <c r="I5476" s="5">
        <f>IFERROR(VLOOKUP(TrendSheetStgData[Population]&amp;TrendSheetStgData[Cost Basis]&amp;TrendSheetStgData[Period]&amp;TrendSheetStgData[Trend],TrendSheetPrdData[#All],9,FALSE),0)</f>
        <v>21847.86</v>
      </c>
      <c r="J54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14.285518123971858</v>
      </c>
      <c r="K5476" s="5">
        <f>VLOOKUP(TrendSheetStgData[Population]&amp;TrendSheetStgData[Trend],Threshold[#All],4,FALSE)</f>
        <v>10</v>
      </c>
      <c r="L5476" s="5">
        <f>VLOOKUP(TrendSheetStgData[Population]&amp;TrendSheetStgData[Trend],Threshold[#All],5,FALSE)</f>
        <v>5</v>
      </c>
      <c r="M54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77" spans="1:13" x14ac:dyDescent="0.25">
      <c r="A5477" t="s">
        <v>119</v>
      </c>
      <c r="B5477" t="s">
        <v>119</v>
      </c>
      <c r="C5477" t="s">
        <v>78</v>
      </c>
      <c r="D5477" s="1" t="s">
        <v>108</v>
      </c>
      <c r="E5477" t="s">
        <v>113</v>
      </c>
      <c r="F5477" t="s">
        <v>19</v>
      </c>
      <c r="G5477">
        <v>8</v>
      </c>
      <c r="H5477">
        <v>39230.75</v>
      </c>
      <c r="I5477" s="5">
        <f>IFERROR(VLOOKUP(TrendSheetStgData[Population]&amp;TrendSheetStgData[Cost Basis]&amp;TrendSheetStgData[Period]&amp;TrendSheetStgData[Trend],TrendSheetPrdData[#All],9,FALSE),0)</f>
        <v>39230.75</v>
      </c>
      <c r="J54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7" s="5">
        <f>VLOOKUP(TrendSheetStgData[Population]&amp;TrendSheetStgData[Trend],Threshold[#All],4,FALSE)</f>
        <v>10</v>
      </c>
      <c r="L5477" s="5">
        <f>VLOOKUP(TrendSheetStgData[Population]&amp;TrendSheetStgData[Trend],Threshold[#All],5,FALSE)</f>
        <v>5</v>
      </c>
      <c r="M54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8" spans="1:13" x14ac:dyDescent="0.25">
      <c r="A5478" t="s">
        <v>119</v>
      </c>
      <c r="B5478" t="s">
        <v>119</v>
      </c>
      <c r="C5478" t="s">
        <v>78</v>
      </c>
      <c r="D5478" s="1" t="s">
        <v>109</v>
      </c>
      <c r="E5478" t="s">
        <v>113</v>
      </c>
      <c r="F5478" t="s">
        <v>19</v>
      </c>
      <c r="G5478">
        <v>8</v>
      </c>
      <c r="H5478">
        <v>10388.91</v>
      </c>
      <c r="I5478" s="5">
        <f>IFERROR(VLOOKUP(TrendSheetStgData[Population]&amp;TrendSheetStgData[Cost Basis]&amp;TrendSheetStgData[Period]&amp;TrendSheetStgData[Trend],TrendSheetPrdData[#All],9,FALSE),0)</f>
        <v>10388.91</v>
      </c>
      <c r="J54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8" s="5">
        <f>VLOOKUP(TrendSheetStgData[Population]&amp;TrendSheetStgData[Trend],Threshold[#All],4,FALSE)</f>
        <v>10</v>
      </c>
      <c r="L5478" s="5">
        <f>VLOOKUP(TrendSheetStgData[Population]&amp;TrendSheetStgData[Trend],Threshold[#All],5,FALSE)</f>
        <v>5</v>
      </c>
      <c r="M54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79" spans="1:13" x14ac:dyDescent="0.25">
      <c r="A5479" t="s">
        <v>119</v>
      </c>
      <c r="B5479" t="s">
        <v>119</v>
      </c>
      <c r="C5479" t="s">
        <v>78</v>
      </c>
      <c r="D5479" s="1" t="s">
        <v>110</v>
      </c>
      <c r="E5479" t="s">
        <v>113</v>
      </c>
      <c r="F5479" t="s">
        <v>19</v>
      </c>
      <c r="G5479">
        <v>8</v>
      </c>
      <c r="H5479">
        <v>10794.97</v>
      </c>
      <c r="I5479" s="5">
        <f>IFERROR(VLOOKUP(TrendSheetStgData[Population]&amp;TrendSheetStgData[Cost Basis]&amp;TrendSheetStgData[Period]&amp;TrendSheetStgData[Trend],TrendSheetPrdData[#All],9,FALSE),0)</f>
        <v>10794.97</v>
      </c>
      <c r="J54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79" s="5">
        <f>VLOOKUP(TrendSheetStgData[Population]&amp;TrendSheetStgData[Trend],Threshold[#All],4,FALSE)</f>
        <v>10</v>
      </c>
      <c r="L5479" s="5">
        <f>VLOOKUP(TrendSheetStgData[Population]&amp;TrendSheetStgData[Trend],Threshold[#All],5,FALSE)</f>
        <v>5</v>
      </c>
      <c r="M54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0" spans="1:13" x14ac:dyDescent="0.25">
      <c r="A5480" t="s">
        <v>119</v>
      </c>
      <c r="B5480" t="s">
        <v>119</v>
      </c>
      <c r="C5480" t="s">
        <v>78</v>
      </c>
      <c r="D5480" s="1" t="s">
        <v>111</v>
      </c>
      <c r="E5480" t="s">
        <v>113</v>
      </c>
      <c r="F5480" t="s">
        <v>19</v>
      </c>
      <c r="G5480">
        <v>8</v>
      </c>
      <c r="H5480">
        <v>25410.75</v>
      </c>
      <c r="I5480" s="5">
        <f>IFERROR(VLOOKUP(TrendSheetStgData[Population]&amp;TrendSheetStgData[Cost Basis]&amp;TrendSheetStgData[Period]&amp;TrendSheetStgData[Trend],TrendSheetPrdData[#All],9,FALSE),0)</f>
        <v>25031.3</v>
      </c>
      <c r="J54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1.5159020905825935</v>
      </c>
      <c r="K5480" s="5">
        <f>VLOOKUP(TrendSheetStgData[Population]&amp;TrendSheetStgData[Trend],Threshold[#All],4,FALSE)</f>
        <v>10</v>
      </c>
      <c r="L5480" s="5">
        <f>VLOOKUP(TrendSheetStgData[Population]&amp;TrendSheetStgData[Trend],Threshold[#All],5,FALSE)</f>
        <v>5</v>
      </c>
      <c r="M54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81" spans="1:13" x14ac:dyDescent="0.25">
      <c r="A5481" t="s">
        <v>119</v>
      </c>
      <c r="B5481" t="s">
        <v>119</v>
      </c>
      <c r="C5481" t="s">
        <v>78</v>
      </c>
      <c r="D5481" s="1" t="s">
        <v>112</v>
      </c>
      <c r="E5481" t="s">
        <v>113</v>
      </c>
      <c r="F5481" t="s">
        <v>19</v>
      </c>
      <c r="G5481">
        <v>8</v>
      </c>
      <c r="H5481">
        <v>26766.400000000001</v>
      </c>
      <c r="I5481" s="5">
        <f>IFERROR(VLOOKUP(TrendSheetStgData[Population]&amp;TrendSheetStgData[Cost Basis]&amp;TrendSheetStgData[Period]&amp;TrendSheetStgData[Trend],TrendSheetPrdData[#All],9,FALSE),0)</f>
        <v>6828.84</v>
      </c>
      <c r="J54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291.96115299230911</v>
      </c>
      <c r="K5481" s="5">
        <f>VLOOKUP(TrendSheetStgData[Population]&amp;TrendSheetStgData[Trend],Threshold[#All],4,FALSE)</f>
        <v>10</v>
      </c>
      <c r="L5481" s="5">
        <f>VLOOKUP(TrendSheetStgData[Population]&amp;TrendSheetStgData[Trend],Threshold[#All],5,FALSE)</f>
        <v>5</v>
      </c>
      <c r="M54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82" spans="1:13" x14ac:dyDescent="0.25">
      <c r="A5482" t="s">
        <v>119</v>
      </c>
      <c r="B5482" t="s">
        <v>119</v>
      </c>
      <c r="C5482" t="s">
        <v>78</v>
      </c>
      <c r="D5482" s="1" t="s">
        <v>114</v>
      </c>
      <c r="E5482" t="s">
        <v>113</v>
      </c>
      <c r="F5482" t="s">
        <v>19</v>
      </c>
      <c r="G5482">
        <v>8</v>
      </c>
      <c r="H5482">
        <v>4955.92</v>
      </c>
      <c r="I5482" s="5">
        <f>IFERROR(VLOOKUP(TrendSheetStgData[Population]&amp;TrendSheetStgData[Cost Basis]&amp;TrendSheetStgData[Period]&amp;TrendSheetStgData[Trend],TrendSheetPrdData[#All],9,FALSE),0)</f>
        <v>0</v>
      </c>
      <c r="J54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482" s="5">
        <f>VLOOKUP(TrendSheetStgData[Population]&amp;TrendSheetStgData[Trend],Threshold[#All],4,FALSE)</f>
        <v>10</v>
      </c>
      <c r="L5482" s="5">
        <f>VLOOKUP(TrendSheetStgData[Population]&amp;TrendSheetStgData[Trend],Threshold[#All],5,FALSE)</f>
        <v>5</v>
      </c>
      <c r="M54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483" spans="1:13" x14ac:dyDescent="0.25">
      <c r="A5483" t="s">
        <v>119</v>
      </c>
      <c r="B5483" t="s">
        <v>119</v>
      </c>
      <c r="C5483" t="s">
        <v>78</v>
      </c>
      <c r="D5483" s="1" t="s">
        <v>92</v>
      </c>
      <c r="E5483" t="s">
        <v>93</v>
      </c>
      <c r="F5483" t="s">
        <v>20</v>
      </c>
      <c r="G5483">
        <v>9</v>
      </c>
      <c r="H5483">
        <v>27</v>
      </c>
      <c r="I5483" s="5">
        <f>IFERROR(VLOOKUP(TrendSheetStgData[Population]&amp;TrendSheetStgData[Cost Basis]&amp;TrendSheetStgData[Period]&amp;TrendSheetStgData[Trend],TrendSheetPrdData[#All],9,FALSE),0)</f>
        <v>27</v>
      </c>
      <c r="J54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3" s="5">
        <f>VLOOKUP(TrendSheetStgData[Population]&amp;TrendSheetStgData[Trend],Threshold[#All],4,FALSE)</f>
        <v>10</v>
      </c>
      <c r="L5483" s="5">
        <f>VLOOKUP(TrendSheetStgData[Population]&amp;TrendSheetStgData[Trend],Threshold[#All],5,FALSE)</f>
        <v>5</v>
      </c>
      <c r="M54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4" spans="1:13" x14ac:dyDescent="0.25">
      <c r="A5484" t="s">
        <v>119</v>
      </c>
      <c r="B5484" t="s">
        <v>119</v>
      </c>
      <c r="C5484" t="s">
        <v>78</v>
      </c>
      <c r="D5484" s="1" t="s">
        <v>94</v>
      </c>
      <c r="E5484" t="s">
        <v>93</v>
      </c>
      <c r="F5484" t="s">
        <v>20</v>
      </c>
      <c r="G5484">
        <v>9</v>
      </c>
      <c r="H5484">
        <v>19</v>
      </c>
      <c r="I5484" s="5">
        <f>IFERROR(VLOOKUP(TrendSheetStgData[Population]&amp;TrendSheetStgData[Cost Basis]&amp;TrendSheetStgData[Period]&amp;TrendSheetStgData[Trend],TrendSheetPrdData[#All],9,FALSE),0)</f>
        <v>19</v>
      </c>
      <c r="J54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4" s="5">
        <f>VLOOKUP(TrendSheetStgData[Population]&amp;TrendSheetStgData[Trend],Threshold[#All],4,FALSE)</f>
        <v>10</v>
      </c>
      <c r="L5484" s="5">
        <f>VLOOKUP(TrendSheetStgData[Population]&amp;TrendSheetStgData[Trend],Threshold[#All],5,FALSE)</f>
        <v>5</v>
      </c>
      <c r="M54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5" spans="1:13" x14ac:dyDescent="0.25">
      <c r="A5485" t="s">
        <v>119</v>
      </c>
      <c r="B5485" t="s">
        <v>119</v>
      </c>
      <c r="C5485" t="s">
        <v>78</v>
      </c>
      <c r="D5485" s="1" t="s">
        <v>95</v>
      </c>
      <c r="E5485" t="s">
        <v>93</v>
      </c>
      <c r="F5485" t="s">
        <v>20</v>
      </c>
      <c r="G5485">
        <v>9</v>
      </c>
      <c r="H5485">
        <v>68</v>
      </c>
      <c r="I5485" s="5">
        <f>IFERROR(VLOOKUP(TrendSheetStgData[Population]&amp;TrendSheetStgData[Cost Basis]&amp;TrendSheetStgData[Period]&amp;TrendSheetStgData[Trend],TrendSheetPrdData[#All],9,FALSE),0)</f>
        <v>65</v>
      </c>
      <c r="J54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4.6153846153846159</v>
      </c>
      <c r="K5485" s="5">
        <f>VLOOKUP(TrendSheetStgData[Population]&amp;TrendSheetStgData[Trend],Threshold[#All],4,FALSE)</f>
        <v>10</v>
      </c>
      <c r="L5485" s="5">
        <f>VLOOKUP(TrendSheetStgData[Population]&amp;TrendSheetStgData[Trend],Threshold[#All],5,FALSE)</f>
        <v>5</v>
      </c>
      <c r="M54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486" spans="1:13" x14ac:dyDescent="0.25">
      <c r="A5486" t="s">
        <v>119</v>
      </c>
      <c r="B5486" t="s">
        <v>119</v>
      </c>
      <c r="C5486" t="s">
        <v>78</v>
      </c>
      <c r="D5486" s="1" t="s">
        <v>96</v>
      </c>
      <c r="E5486" t="s">
        <v>93</v>
      </c>
      <c r="F5486" t="s">
        <v>20</v>
      </c>
      <c r="G5486">
        <v>9</v>
      </c>
      <c r="H5486">
        <v>49</v>
      </c>
      <c r="I5486" s="5">
        <f>IFERROR(VLOOKUP(TrendSheetStgData[Population]&amp;TrendSheetStgData[Cost Basis]&amp;TrendSheetStgData[Period]&amp;TrendSheetStgData[Trend],TrendSheetPrdData[#All],9,FALSE),0)</f>
        <v>49</v>
      </c>
      <c r="J54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6" s="5">
        <f>VLOOKUP(TrendSheetStgData[Population]&amp;TrendSheetStgData[Trend],Threshold[#All],4,FALSE)</f>
        <v>10</v>
      </c>
      <c r="L5486" s="5">
        <f>VLOOKUP(TrendSheetStgData[Population]&amp;TrendSheetStgData[Trend],Threshold[#All],5,FALSE)</f>
        <v>5</v>
      </c>
      <c r="M54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7" spans="1:13" x14ac:dyDescent="0.25">
      <c r="A5487" t="s">
        <v>119</v>
      </c>
      <c r="B5487" t="s">
        <v>119</v>
      </c>
      <c r="C5487" t="s">
        <v>78</v>
      </c>
      <c r="D5487" s="1" t="s">
        <v>97</v>
      </c>
      <c r="E5487" t="s">
        <v>93</v>
      </c>
      <c r="F5487" t="s">
        <v>20</v>
      </c>
      <c r="G5487">
        <v>9</v>
      </c>
      <c r="H5487">
        <v>42</v>
      </c>
      <c r="I5487" s="5">
        <f>IFERROR(VLOOKUP(TrendSheetStgData[Population]&amp;TrendSheetStgData[Cost Basis]&amp;TrendSheetStgData[Period]&amp;TrendSheetStgData[Trend],TrendSheetPrdData[#All],9,FALSE),0)</f>
        <v>42</v>
      </c>
      <c r="J54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7" s="5">
        <f>VLOOKUP(TrendSheetStgData[Population]&amp;TrendSheetStgData[Trend],Threshold[#All],4,FALSE)</f>
        <v>10</v>
      </c>
      <c r="L5487" s="5">
        <f>VLOOKUP(TrendSheetStgData[Population]&amp;TrendSheetStgData[Trend],Threshold[#All],5,FALSE)</f>
        <v>5</v>
      </c>
      <c r="M54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8" spans="1:13" x14ac:dyDescent="0.25">
      <c r="A5488" t="s">
        <v>119</v>
      </c>
      <c r="B5488" t="s">
        <v>119</v>
      </c>
      <c r="C5488" t="s">
        <v>78</v>
      </c>
      <c r="D5488" s="1" t="s">
        <v>98</v>
      </c>
      <c r="E5488" t="s">
        <v>93</v>
      </c>
      <c r="F5488" t="s">
        <v>20</v>
      </c>
      <c r="G5488">
        <v>9</v>
      </c>
      <c r="H5488">
        <v>44</v>
      </c>
      <c r="I5488" s="5">
        <f>IFERROR(VLOOKUP(TrendSheetStgData[Population]&amp;TrendSheetStgData[Cost Basis]&amp;TrendSheetStgData[Period]&amp;TrendSheetStgData[Trend],TrendSheetPrdData[#All],9,FALSE),0)</f>
        <v>44</v>
      </c>
      <c r="J54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8" s="5">
        <f>VLOOKUP(TrendSheetStgData[Population]&amp;TrendSheetStgData[Trend],Threshold[#All],4,FALSE)</f>
        <v>10</v>
      </c>
      <c r="L5488" s="5">
        <f>VLOOKUP(TrendSheetStgData[Population]&amp;TrendSheetStgData[Trend],Threshold[#All],5,FALSE)</f>
        <v>5</v>
      </c>
      <c r="M54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89" spans="1:13" x14ac:dyDescent="0.25">
      <c r="A5489" t="s">
        <v>119</v>
      </c>
      <c r="B5489" t="s">
        <v>119</v>
      </c>
      <c r="C5489" t="s">
        <v>78</v>
      </c>
      <c r="D5489" s="1" t="s">
        <v>99</v>
      </c>
      <c r="E5489" t="s">
        <v>93</v>
      </c>
      <c r="F5489" t="s">
        <v>20</v>
      </c>
      <c r="G5489">
        <v>9</v>
      </c>
      <c r="H5489">
        <v>51</v>
      </c>
      <c r="I5489" s="5">
        <f>IFERROR(VLOOKUP(TrendSheetStgData[Population]&amp;TrendSheetStgData[Cost Basis]&amp;TrendSheetStgData[Period]&amp;TrendSheetStgData[Trend],TrendSheetPrdData[#All],9,FALSE),0)</f>
        <v>51</v>
      </c>
      <c r="J54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89" s="5">
        <f>VLOOKUP(TrendSheetStgData[Population]&amp;TrendSheetStgData[Trend],Threshold[#All],4,FALSE)</f>
        <v>10</v>
      </c>
      <c r="L5489" s="5">
        <f>VLOOKUP(TrendSheetStgData[Population]&amp;TrendSheetStgData[Trend],Threshold[#All],5,FALSE)</f>
        <v>5</v>
      </c>
      <c r="M54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0" spans="1:13" x14ac:dyDescent="0.25">
      <c r="A5490" t="s">
        <v>119</v>
      </c>
      <c r="B5490" t="s">
        <v>119</v>
      </c>
      <c r="C5490" t="s">
        <v>78</v>
      </c>
      <c r="D5490" s="1" t="s">
        <v>100</v>
      </c>
      <c r="E5490" t="s">
        <v>93</v>
      </c>
      <c r="F5490" t="s">
        <v>20</v>
      </c>
      <c r="G5490">
        <v>9</v>
      </c>
      <c r="H5490">
        <v>53</v>
      </c>
      <c r="I5490" s="5">
        <f>IFERROR(VLOOKUP(TrendSheetStgData[Population]&amp;TrendSheetStgData[Cost Basis]&amp;TrendSheetStgData[Period]&amp;TrendSheetStgData[Trend],TrendSheetPrdData[#All],9,FALSE),0)</f>
        <v>53</v>
      </c>
      <c r="J54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0" s="5">
        <f>VLOOKUP(TrendSheetStgData[Population]&amp;TrendSheetStgData[Trend],Threshold[#All],4,FALSE)</f>
        <v>10</v>
      </c>
      <c r="L5490" s="5">
        <f>VLOOKUP(TrendSheetStgData[Population]&amp;TrendSheetStgData[Trend],Threshold[#All],5,FALSE)</f>
        <v>5</v>
      </c>
      <c r="M54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1" spans="1:13" x14ac:dyDescent="0.25">
      <c r="A5491" t="s">
        <v>119</v>
      </c>
      <c r="B5491" t="s">
        <v>119</v>
      </c>
      <c r="C5491" t="s">
        <v>78</v>
      </c>
      <c r="D5491" s="1" t="s">
        <v>101</v>
      </c>
      <c r="E5491" t="s">
        <v>93</v>
      </c>
      <c r="F5491" t="s">
        <v>20</v>
      </c>
      <c r="G5491">
        <v>9</v>
      </c>
      <c r="H5491">
        <v>47</v>
      </c>
      <c r="I5491" s="5">
        <f>IFERROR(VLOOKUP(TrendSheetStgData[Population]&amp;TrendSheetStgData[Cost Basis]&amp;TrendSheetStgData[Period]&amp;TrendSheetStgData[Trend],TrendSheetPrdData[#All],9,FALSE),0)</f>
        <v>47</v>
      </c>
      <c r="J54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1" s="5">
        <f>VLOOKUP(TrendSheetStgData[Population]&amp;TrendSheetStgData[Trend],Threshold[#All],4,FALSE)</f>
        <v>10</v>
      </c>
      <c r="L5491" s="5">
        <f>VLOOKUP(TrendSheetStgData[Population]&amp;TrendSheetStgData[Trend],Threshold[#All],5,FALSE)</f>
        <v>5</v>
      </c>
      <c r="M54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2" spans="1:13" x14ac:dyDescent="0.25">
      <c r="A5492" t="s">
        <v>119</v>
      </c>
      <c r="B5492" t="s">
        <v>119</v>
      </c>
      <c r="C5492" t="s">
        <v>78</v>
      </c>
      <c r="D5492" s="1" t="s">
        <v>102</v>
      </c>
      <c r="E5492" t="s">
        <v>93</v>
      </c>
      <c r="F5492" t="s">
        <v>20</v>
      </c>
      <c r="G5492">
        <v>9</v>
      </c>
      <c r="H5492">
        <v>30</v>
      </c>
      <c r="I5492" s="5">
        <f>IFERROR(VLOOKUP(TrendSheetStgData[Population]&amp;TrendSheetStgData[Cost Basis]&amp;TrendSheetStgData[Period]&amp;TrendSheetStgData[Trend],TrendSheetPrdData[#All],9,FALSE),0)</f>
        <v>30</v>
      </c>
      <c r="J54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2" s="5">
        <f>VLOOKUP(TrendSheetStgData[Population]&amp;TrendSheetStgData[Trend],Threshold[#All],4,FALSE)</f>
        <v>10</v>
      </c>
      <c r="L5492" s="5">
        <f>VLOOKUP(TrendSheetStgData[Population]&amp;TrendSheetStgData[Trend],Threshold[#All],5,FALSE)</f>
        <v>5</v>
      </c>
      <c r="M54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3" spans="1:13" x14ac:dyDescent="0.25">
      <c r="A5493" t="s">
        <v>119</v>
      </c>
      <c r="B5493" t="s">
        <v>119</v>
      </c>
      <c r="C5493" t="s">
        <v>78</v>
      </c>
      <c r="D5493" s="1" t="s">
        <v>103</v>
      </c>
      <c r="E5493" t="s">
        <v>93</v>
      </c>
      <c r="F5493" t="s">
        <v>20</v>
      </c>
      <c r="G5493">
        <v>9</v>
      </c>
      <c r="H5493">
        <v>37</v>
      </c>
      <c r="I5493" s="5">
        <f>IFERROR(VLOOKUP(TrendSheetStgData[Population]&amp;TrendSheetStgData[Cost Basis]&amp;TrendSheetStgData[Period]&amp;TrendSheetStgData[Trend],TrendSheetPrdData[#All],9,FALSE),0)</f>
        <v>37</v>
      </c>
      <c r="J54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3" s="5">
        <f>VLOOKUP(TrendSheetStgData[Population]&amp;TrendSheetStgData[Trend],Threshold[#All],4,FALSE)</f>
        <v>10</v>
      </c>
      <c r="L5493" s="5">
        <f>VLOOKUP(TrendSheetStgData[Population]&amp;TrendSheetStgData[Trend],Threshold[#All],5,FALSE)</f>
        <v>5</v>
      </c>
      <c r="M54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4" spans="1:13" x14ac:dyDescent="0.25">
      <c r="A5494" t="s">
        <v>119</v>
      </c>
      <c r="B5494" t="s">
        <v>119</v>
      </c>
      <c r="C5494" t="s">
        <v>78</v>
      </c>
      <c r="D5494" s="1" t="s">
        <v>104</v>
      </c>
      <c r="E5494" t="s">
        <v>93</v>
      </c>
      <c r="F5494" t="s">
        <v>20</v>
      </c>
      <c r="G5494">
        <v>9</v>
      </c>
      <c r="H5494">
        <v>16</v>
      </c>
      <c r="I5494" s="5">
        <f>IFERROR(VLOOKUP(TrendSheetStgData[Population]&amp;TrendSheetStgData[Cost Basis]&amp;TrendSheetStgData[Period]&amp;TrendSheetStgData[Trend],TrendSheetPrdData[#All],9,FALSE),0)</f>
        <v>16</v>
      </c>
      <c r="J54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4" s="5">
        <f>VLOOKUP(TrendSheetStgData[Population]&amp;TrendSheetStgData[Trend],Threshold[#All],4,FALSE)</f>
        <v>10</v>
      </c>
      <c r="L5494" s="5">
        <f>VLOOKUP(TrendSheetStgData[Population]&amp;TrendSheetStgData[Trend],Threshold[#All],5,FALSE)</f>
        <v>5</v>
      </c>
      <c r="M54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5" spans="1:13" x14ac:dyDescent="0.25">
      <c r="A5495" t="s">
        <v>119</v>
      </c>
      <c r="B5495" t="s">
        <v>119</v>
      </c>
      <c r="C5495" t="s">
        <v>78</v>
      </c>
      <c r="D5495" s="1" t="s">
        <v>105</v>
      </c>
      <c r="E5495" t="s">
        <v>113</v>
      </c>
      <c r="F5495" t="s">
        <v>20</v>
      </c>
      <c r="G5495">
        <v>9</v>
      </c>
      <c r="H5495">
        <v>29</v>
      </c>
      <c r="I5495" s="5">
        <f>IFERROR(VLOOKUP(TrendSheetStgData[Population]&amp;TrendSheetStgData[Cost Basis]&amp;TrendSheetStgData[Period]&amp;TrendSheetStgData[Trend],TrendSheetPrdData[#All],9,FALSE),0)</f>
        <v>29</v>
      </c>
      <c r="J54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5" s="5">
        <f>VLOOKUP(TrendSheetStgData[Population]&amp;TrendSheetStgData[Trend],Threshold[#All],4,FALSE)</f>
        <v>10</v>
      </c>
      <c r="L5495" s="5">
        <f>VLOOKUP(TrendSheetStgData[Population]&amp;TrendSheetStgData[Trend],Threshold[#All],5,FALSE)</f>
        <v>5</v>
      </c>
      <c r="M54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6" spans="1:13" x14ac:dyDescent="0.25">
      <c r="A5496" t="s">
        <v>119</v>
      </c>
      <c r="B5496" t="s">
        <v>119</v>
      </c>
      <c r="C5496" t="s">
        <v>78</v>
      </c>
      <c r="D5496" s="1" t="s">
        <v>106</v>
      </c>
      <c r="E5496" t="s">
        <v>113</v>
      </c>
      <c r="F5496" t="s">
        <v>20</v>
      </c>
      <c r="G5496">
        <v>9</v>
      </c>
      <c r="H5496">
        <v>47</v>
      </c>
      <c r="I5496" s="5">
        <f>IFERROR(VLOOKUP(TrendSheetStgData[Population]&amp;TrendSheetStgData[Cost Basis]&amp;TrendSheetStgData[Period]&amp;TrendSheetStgData[Trend],TrendSheetPrdData[#All],9,FALSE),0)</f>
        <v>47</v>
      </c>
      <c r="J54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6" s="5">
        <f>VLOOKUP(TrendSheetStgData[Population]&amp;TrendSheetStgData[Trend],Threshold[#All],4,FALSE)</f>
        <v>10</v>
      </c>
      <c r="L5496" s="5">
        <f>VLOOKUP(TrendSheetStgData[Population]&amp;TrendSheetStgData[Trend],Threshold[#All],5,FALSE)</f>
        <v>5</v>
      </c>
      <c r="M54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7" spans="1:13" x14ac:dyDescent="0.25">
      <c r="A5497" t="s">
        <v>119</v>
      </c>
      <c r="B5497" t="s">
        <v>119</v>
      </c>
      <c r="C5497" t="s">
        <v>78</v>
      </c>
      <c r="D5497" s="1" t="s">
        <v>107</v>
      </c>
      <c r="E5497" t="s">
        <v>113</v>
      </c>
      <c r="F5497" t="s">
        <v>20</v>
      </c>
      <c r="G5497">
        <v>9</v>
      </c>
      <c r="H5497">
        <v>22</v>
      </c>
      <c r="I5497" s="5">
        <f>IFERROR(VLOOKUP(TrendSheetStgData[Population]&amp;TrendSheetStgData[Cost Basis]&amp;TrendSheetStgData[Period]&amp;TrendSheetStgData[Trend],TrendSheetPrdData[#All],9,FALSE),0)</f>
        <v>22</v>
      </c>
      <c r="J54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7" s="5">
        <f>VLOOKUP(TrendSheetStgData[Population]&amp;TrendSheetStgData[Trend],Threshold[#All],4,FALSE)</f>
        <v>10</v>
      </c>
      <c r="L5497" s="5">
        <f>VLOOKUP(TrendSheetStgData[Population]&amp;TrendSheetStgData[Trend],Threshold[#All],5,FALSE)</f>
        <v>5</v>
      </c>
      <c r="M54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8" spans="1:13" x14ac:dyDescent="0.25">
      <c r="A5498" t="s">
        <v>119</v>
      </c>
      <c r="B5498" t="s">
        <v>119</v>
      </c>
      <c r="C5498" t="s">
        <v>78</v>
      </c>
      <c r="D5498" s="1" t="s">
        <v>108</v>
      </c>
      <c r="E5498" t="s">
        <v>113</v>
      </c>
      <c r="F5498" t="s">
        <v>20</v>
      </c>
      <c r="G5498">
        <v>9</v>
      </c>
      <c r="H5498">
        <v>56</v>
      </c>
      <c r="I5498" s="5">
        <f>IFERROR(VLOOKUP(TrendSheetStgData[Population]&amp;TrendSheetStgData[Cost Basis]&amp;TrendSheetStgData[Period]&amp;TrendSheetStgData[Trend],TrendSheetPrdData[#All],9,FALSE),0)</f>
        <v>56</v>
      </c>
      <c r="J54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8" s="5">
        <f>VLOOKUP(TrendSheetStgData[Population]&amp;TrendSheetStgData[Trend],Threshold[#All],4,FALSE)</f>
        <v>10</v>
      </c>
      <c r="L5498" s="5">
        <f>VLOOKUP(TrendSheetStgData[Population]&amp;TrendSheetStgData[Trend],Threshold[#All],5,FALSE)</f>
        <v>5</v>
      </c>
      <c r="M54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499" spans="1:13" x14ac:dyDescent="0.25">
      <c r="A5499" t="s">
        <v>119</v>
      </c>
      <c r="B5499" t="s">
        <v>119</v>
      </c>
      <c r="C5499" t="s">
        <v>78</v>
      </c>
      <c r="D5499" s="1" t="s">
        <v>109</v>
      </c>
      <c r="E5499" t="s">
        <v>113</v>
      </c>
      <c r="F5499" t="s">
        <v>20</v>
      </c>
      <c r="G5499">
        <v>9</v>
      </c>
      <c r="H5499">
        <v>28</v>
      </c>
      <c r="I5499" s="5">
        <f>IFERROR(VLOOKUP(TrendSheetStgData[Population]&amp;TrendSheetStgData[Cost Basis]&amp;TrendSheetStgData[Period]&amp;TrendSheetStgData[Trend],TrendSheetPrdData[#All],9,FALSE),0)</f>
        <v>28</v>
      </c>
      <c r="J54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499" s="5">
        <f>VLOOKUP(TrendSheetStgData[Population]&amp;TrendSheetStgData[Trend],Threshold[#All],4,FALSE)</f>
        <v>10</v>
      </c>
      <c r="L5499" s="5">
        <f>VLOOKUP(TrendSheetStgData[Population]&amp;TrendSheetStgData[Trend],Threshold[#All],5,FALSE)</f>
        <v>5</v>
      </c>
      <c r="M54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0" spans="1:13" x14ac:dyDescent="0.25">
      <c r="A5500" t="s">
        <v>119</v>
      </c>
      <c r="B5500" t="s">
        <v>119</v>
      </c>
      <c r="C5500" t="s">
        <v>78</v>
      </c>
      <c r="D5500" s="1" t="s">
        <v>110</v>
      </c>
      <c r="E5500" t="s">
        <v>113</v>
      </c>
      <c r="F5500" t="s">
        <v>20</v>
      </c>
      <c r="G5500">
        <v>9</v>
      </c>
      <c r="H5500">
        <v>22</v>
      </c>
      <c r="I5500" s="5">
        <f>IFERROR(VLOOKUP(TrendSheetStgData[Population]&amp;TrendSheetStgData[Cost Basis]&amp;TrendSheetStgData[Period]&amp;TrendSheetStgData[Trend],TrendSheetPrdData[#All],9,FALSE),0)</f>
        <v>22</v>
      </c>
      <c r="J55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0" s="5">
        <f>VLOOKUP(TrendSheetStgData[Population]&amp;TrendSheetStgData[Trend],Threshold[#All],4,FALSE)</f>
        <v>10</v>
      </c>
      <c r="L5500" s="5">
        <f>VLOOKUP(TrendSheetStgData[Population]&amp;TrendSheetStgData[Trend],Threshold[#All],5,FALSE)</f>
        <v>5</v>
      </c>
      <c r="M55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1" spans="1:13" x14ac:dyDescent="0.25">
      <c r="A5501" t="s">
        <v>119</v>
      </c>
      <c r="B5501" t="s">
        <v>119</v>
      </c>
      <c r="C5501" t="s">
        <v>78</v>
      </c>
      <c r="D5501" s="1" t="s">
        <v>111</v>
      </c>
      <c r="E5501" t="s">
        <v>113</v>
      </c>
      <c r="F5501" t="s">
        <v>20</v>
      </c>
      <c r="G5501">
        <v>9</v>
      </c>
      <c r="H5501">
        <v>27</v>
      </c>
      <c r="I5501" s="5">
        <f>IFERROR(VLOOKUP(TrendSheetStgData[Population]&amp;TrendSheetStgData[Cost Basis]&amp;TrendSheetStgData[Period]&amp;TrendSheetStgData[Trend],TrendSheetPrdData[#All],9,FALSE),0)</f>
        <v>28</v>
      </c>
      <c r="J55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3.5714285714285712</v>
      </c>
      <c r="K5501" s="5">
        <f>VLOOKUP(TrendSheetStgData[Population]&amp;TrendSheetStgData[Trend],Threshold[#All],4,FALSE)</f>
        <v>10</v>
      </c>
      <c r="L5501" s="5">
        <f>VLOOKUP(TrendSheetStgData[Population]&amp;TrendSheetStgData[Trend],Threshold[#All],5,FALSE)</f>
        <v>5</v>
      </c>
      <c r="M55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02" spans="1:13" x14ac:dyDescent="0.25">
      <c r="A5502" t="s">
        <v>119</v>
      </c>
      <c r="B5502" t="s">
        <v>119</v>
      </c>
      <c r="C5502" t="s">
        <v>78</v>
      </c>
      <c r="D5502" s="1" t="s">
        <v>112</v>
      </c>
      <c r="E5502" t="s">
        <v>113</v>
      </c>
      <c r="F5502" t="s">
        <v>20</v>
      </c>
      <c r="G5502">
        <v>9</v>
      </c>
      <c r="H5502">
        <v>27</v>
      </c>
      <c r="I5502" s="5">
        <f>IFERROR(VLOOKUP(TrendSheetStgData[Population]&amp;TrendSheetStgData[Cost Basis]&amp;TrendSheetStgData[Period]&amp;TrendSheetStgData[Trend],TrendSheetPrdData[#All],9,FALSE),0)</f>
        <v>8</v>
      </c>
      <c r="J55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237.5</v>
      </c>
      <c r="K5502" s="5">
        <f>VLOOKUP(TrendSheetStgData[Population]&amp;TrendSheetStgData[Trend],Threshold[#All],4,FALSE)</f>
        <v>10</v>
      </c>
      <c r="L5502" s="5">
        <f>VLOOKUP(TrendSheetStgData[Population]&amp;TrendSheetStgData[Trend],Threshold[#All],5,FALSE)</f>
        <v>5</v>
      </c>
      <c r="M55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03" spans="1:13" x14ac:dyDescent="0.25">
      <c r="A5503" t="s">
        <v>119</v>
      </c>
      <c r="B5503" t="s">
        <v>119</v>
      </c>
      <c r="C5503" t="s">
        <v>78</v>
      </c>
      <c r="D5503" s="1" t="s">
        <v>114</v>
      </c>
      <c r="E5503" t="s">
        <v>113</v>
      </c>
      <c r="F5503" t="s">
        <v>20</v>
      </c>
      <c r="G5503">
        <v>9</v>
      </c>
      <c r="H5503">
        <v>11</v>
      </c>
      <c r="I5503" s="5">
        <f>IFERROR(VLOOKUP(TrendSheetStgData[Population]&amp;TrendSheetStgData[Cost Basis]&amp;TrendSheetStgData[Period]&amp;TrendSheetStgData[Trend],TrendSheetPrdData[#All],9,FALSE),0)</f>
        <v>0</v>
      </c>
      <c r="J55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503" s="5">
        <f>VLOOKUP(TrendSheetStgData[Population]&amp;TrendSheetStgData[Trend],Threshold[#All],4,FALSE)</f>
        <v>10</v>
      </c>
      <c r="L5503" s="5">
        <f>VLOOKUP(TrendSheetStgData[Population]&amp;TrendSheetStgData[Trend],Threshold[#All],5,FALSE)</f>
        <v>5</v>
      </c>
      <c r="M55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04" spans="1:13" x14ac:dyDescent="0.25">
      <c r="A5504" t="s">
        <v>119</v>
      </c>
      <c r="B5504" t="s">
        <v>119</v>
      </c>
      <c r="C5504" t="s">
        <v>78</v>
      </c>
      <c r="D5504" s="1" t="s">
        <v>92</v>
      </c>
      <c r="E5504" t="s">
        <v>93</v>
      </c>
      <c r="F5504" t="s">
        <v>21</v>
      </c>
      <c r="G5504">
        <v>10</v>
      </c>
      <c r="H5504">
        <v>27</v>
      </c>
      <c r="I5504" s="5">
        <f>IFERROR(VLOOKUP(TrendSheetStgData[Population]&amp;TrendSheetStgData[Cost Basis]&amp;TrendSheetStgData[Period]&amp;TrendSheetStgData[Trend],TrendSheetPrdData[#All],9,FALSE),0)</f>
        <v>27</v>
      </c>
      <c r="J55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4" s="5">
        <f>VLOOKUP(TrendSheetStgData[Population]&amp;TrendSheetStgData[Trend],Threshold[#All],4,FALSE)</f>
        <v>10</v>
      </c>
      <c r="L5504" s="5">
        <f>VLOOKUP(TrendSheetStgData[Population]&amp;TrendSheetStgData[Trend],Threshold[#All],5,FALSE)</f>
        <v>5</v>
      </c>
      <c r="M55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5" spans="1:13" x14ac:dyDescent="0.25">
      <c r="A5505" t="s">
        <v>119</v>
      </c>
      <c r="B5505" t="s">
        <v>119</v>
      </c>
      <c r="C5505" t="s">
        <v>78</v>
      </c>
      <c r="D5505" s="1" t="s">
        <v>94</v>
      </c>
      <c r="E5505" t="s">
        <v>93</v>
      </c>
      <c r="F5505" t="s">
        <v>21</v>
      </c>
      <c r="G5505">
        <v>10</v>
      </c>
      <c r="H5505">
        <v>27</v>
      </c>
      <c r="I5505" s="5">
        <f>IFERROR(VLOOKUP(TrendSheetStgData[Population]&amp;TrendSheetStgData[Cost Basis]&amp;TrendSheetStgData[Period]&amp;TrendSheetStgData[Trend],TrendSheetPrdData[#All],9,FALSE),0)</f>
        <v>27</v>
      </c>
      <c r="J55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5" s="5">
        <f>VLOOKUP(TrendSheetStgData[Population]&amp;TrendSheetStgData[Trend],Threshold[#All],4,FALSE)</f>
        <v>10</v>
      </c>
      <c r="L5505" s="5">
        <f>VLOOKUP(TrendSheetStgData[Population]&amp;TrendSheetStgData[Trend],Threshold[#All],5,FALSE)</f>
        <v>5</v>
      </c>
      <c r="M55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6" spans="1:13" x14ac:dyDescent="0.25">
      <c r="A5506" t="s">
        <v>119</v>
      </c>
      <c r="B5506" t="s">
        <v>119</v>
      </c>
      <c r="C5506" t="s">
        <v>78</v>
      </c>
      <c r="D5506" s="1" t="s">
        <v>95</v>
      </c>
      <c r="E5506" t="s">
        <v>93</v>
      </c>
      <c r="F5506" t="s">
        <v>21</v>
      </c>
      <c r="G5506">
        <v>10</v>
      </c>
      <c r="H5506">
        <v>38</v>
      </c>
      <c r="I5506" s="5">
        <f>IFERROR(VLOOKUP(TrendSheetStgData[Population]&amp;TrendSheetStgData[Cost Basis]&amp;TrendSheetStgData[Period]&amp;TrendSheetStgData[Trend],TrendSheetPrdData[#All],9,FALSE),0)</f>
        <v>38</v>
      </c>
      <c r="J55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6" s="5">
        <f>VLOOKUP(TrendSheetStgData[Population]&amp;TrendSheetStgData[Trend],Threshold[#All],4,FALSE)</f>
        <v>10</v>
      </c>
      <c r="L5506" s="5">
        <f>VLOOKUP(TrendSheetStgData[Population]&amp;TrendSheetStgData[Trend],Threshold[#All],5,FALSE)</f>
        <v>5</v>
      </c>
      <c r="M55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7" spans="1:13" x14ac:dyDescent="0.25">
      <c r="A5507" t="s">
        <v>119</v>
      </c>
      <c r="B5507" t="s">
        <v>119</v>
      </c>
      <c r="C5507" t="s">
        <v>78</v>
      </c>
      <c r="D5507" s="1" t="s">
        <v>96</v>
      </c>
      <c r="E5507" t="s">
        <v>93</v>
      </c>
      <c r="F5507" t="s">
        <v>21</v>
      </c>
      <c r="G5507">
        <v>10</v>
      </c>
      <c r="H5507">
        <v>26</v>
      </c>
      <c r="I5507" s="5">
        <f>IFERROR(VLOOKUP(TrendSheetStgData[Population]&amp;TrendSheetStgData[Cost Basis]&amp;TrendSheetStgData[Period]&amp;TrendSheetStgData[Trend],TrendSheetPrdData[#All],9,FALSE),0)</f>
        <v>26</v>
      </c>
      <c r="J55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7" s="5">
        <f>VLOOKUP(TrendSheetStgData[Population]&amp;TrendSheetStgData[Trend],Threshold[#All],4,FALSE)</f>
        <v>10</v>
      </c>
      <c r="L5507" s="5">
        <f>VLOOKUP(TrendSheetStgData[Population]&amp;TrendSheetStgData[Trend],Threshold[#All],5,FALSE)</f>
        <v>5</v>
      </c>
      <c r="M55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8" spans="1:13" x14ac:dyDescent="0.25">
      <c r="A5508" t="s">
        <v>119</v>
      </c>
      <c r="B5508" t="s">
        <v>119</v>
      </c>
      <c r="C5508" t="s">
        <v>78</v>
      </c>
      <c r="D5508" s="1" t="s">
        <v>97</v>
      </c>
      <c r="E5508" t="s">
        <v>93</v>
      </c>
      <c r="F5508" t="s">
        <v>21</v>
      </c>
      <c r="G5508">
        <v>10</v>
      </c>
      <c r="H5508">
        <v>35</v>
      </c>
      <c r="I5508" s="5">
        <f>IFERROR(VLOOKUP(TrendSheetStgData[Population]&amp;TrendSheetStgData[Cost Basis]&amp;TrendSheetStgData[Period]&amp;TrendSheetStgData[Trend],TrendSheetPrdData[#All],9,FALSE),0)</f>
        <v>35</v>
      </c>
      <c r="J55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8" s="5">
        <f>VLOOKUP(TrendSheetStgData[Population]&amp;TrendSheetStgData[Trend],Threshold[#All],4,FALSE)</f>
        <v>10</v>
      </c>
      <c r="L5508" s="5">
        <f>VLOOKUP(TrendSheetStgData[Population]&amp;TrendSheetStgData[Trend],Threshold[#All],5,FALSE)</f>
        <v>5</v>
      </c>
      <c r="M55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09" spans="1:13" x14ac:dyDescent="0.25">
      <c r="A5509" t="s">
        <v>119</v>
      </c>
      <c r="B5509" t="s">
        <v>119</v>
      </c>
      <c r="C5509" t="s">
        <v>78</v>
      </c>
      <c r="D5509" s="1" t="s">
        <v>98</v>
      </c>
      <c r="E5509" t="s">
        <v>93</v>
      </c>
      <c r="F5509" t="s">
        <v>21</v>
      </c>
      <c r="G5509">
        <v>10</v>
      </c>
      <c r="H5509">
        <v>27</v>
      </c>
      <c r="I5509" s="5">
        <f>IFERROR(VLOOKUP(TrendSheetStgData[Population]&amp;TrendSheetStgData[Cost Basis]&amp;TrendSheetStgData[Period]&amp;TrendSheetStgData[Trend],TrendSheetPrdData[#All],9,FALSE),0)</f>
        <v>27</v>
      </c>
      <c r="J55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09" s="5">
        <f>VLOOKUP(TrendSheetStgData[Population]&amp;TrendSheetStgData[Trend],Threshold[#All],4,FALSE)</f>
        <v>10</v>
      </c>
      <c r="L5509" s="5">
        <f>VLOOKUP(TrendSheetStgData[Population]&amp;TrendSheetStgData[Trend],Threshold[#All],5,FALSE)</f>
        <v>5</v>
      </c>
      <c r="M55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0" spans="1:13" x14ac:dyDescent="0.25">
      <c r="A5510" t="s">
        <v>119</v>
      </c>
      <c r="B5510" t="s">
        <v>119</v>
      </c>
      <c r="C5510" t="s">
        <v>78</v>
      </c>
      <c r="D5510" s="1" t="s">
        <v>99</v>
      </c>
      <c r="E5510" t="s">
        <v>93</v>
      </c>
      <c r="F5510" t="s">
        <v>21</v>
      </c>
      <c r="G5510">
        <v>10</v>
      </c>
      <c r="H5510">
        <v>27</v>
      </c>
      <c r="I5510" s="5">
        <f>IFERROR(VLOOKUP(TrendSheetStgData[Population]&amp;TrendSheetStgData[Cost Basis]&amp;TrendSheetStgData[Period]&amp;TrendSheetStgData[Trend],TrendSheetPrdData[#All],9,FALSE),0)</f>
        <v>27</v>
      </c>
      <c r="J55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0" s="5">
        <f>VLOOKUP(TrendSheetStgData[Population]&amp;TrendSheetStgData[Trend],Threshold[#All],4,FALSE)</f>
        <v>10</v>
      </c>
      <c r="L5510" s="5">
        <f>VLOOKUP(TrendSheetStgData[Population]&amp;TrendSheetStgData[Trend],Threshold[#All],5,FALSE)</f>
        <v>5</v>
      </c>
      <c r="M55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1" spans="1:13" x14ac:dyDescent="0.25">
      <c r="A5511" t="s">
        <v>119</v>
      </c>
      <c r="B5511" t="s">
        <v>119</v>
      </c>
      <c r="C5511" t="s">
        <v>78</v>
      </c>
      <c r="D5511" s="1" t="s">
        <v>100</v>
      </c>
      <c r="E5511" t="s">
        <v>93</v>
      </c>
      <c r="F5511" t="s">
        <v>21</v>
      </c>
      <c r="G5511">
        <v>10</v>
      </c>
      <c r="H5511">
        <v>33</v>
      </c>
      <c r="I5511" s="5">
        <f>IFERROR(VLOOKUP(TrendSheetStgData[Population]&amp;TrendSheetStgData[Cost Basis]&amp;TrendSheetStgData[Period]&amp;TrendSheetStgData[Trend],TrendSheetPrdData[#All],9,FALSE),0)</f>
        <v>33</v>
      </c>
      <c r="J55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1" s="5">
        <f>VLOOKUP(TrendSheetStgData[Population]&amp;TrendSheetStgData[Trend],Threshold[#All],4,FALSE)</f>
        <v>10</v>
      </c>
      <c r="L5511" s="5">
        <f>VLOOKUP(TrendSheetStgData[Population]&amp;TrendSheetStgData[Trend],Threshold[#All],5,FALSE)</f>
        <v>5</v>
      </c>
      <c r="M55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2" spans="1:13" x14ac:dyDescent="0.25">
      <c r="A5512" t="s">
        <v>119</v>
      </c>
      <c r="B5512" t="s">
        <v>119</v>
      </c>
      <c r="C5512" t="s">
        <v>78</v>
      </c>
      <c r="D5512" s="1" t="s">
        <v>101</v>
      </c>
      <c r="E5512" t="s">
        <v>93</v>
      </c>
      <c r="F5512" t="s">
        <v>21</v>
      </c>
      <c r="G5512">
        <v>10</v>
      </c>
      <c r="H5512">
        <v>33</v>
      </c>
      <c r="I5512" s="5">
        <f>IFERROR(VLOOKUP(TrendSheetStgData[Population]&amp;TrendSheetStgData[Cost Basis]&amp;TrendSheetStgData[Period]&amp;TrendSheetStgData[Trend],TrendSheetPrdData[#All],9,FALSE),0)</f>
        <v>33</v>
      </c>
      <c r="J55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2" s="5">
        <f>VLOOKUP(TrendSheetStgData[Population]&amp;TrendSheetStgData[Trend],Threshold[#All],4,FALSE)</f>
        <v>10</v>
      </c>
      <c r="L5512" s="5">
        <f>VLOOKUP(TrendSheetStgData[Population]&amp;TrendSheetStgData[Trend],Threshold[#All],5,FALSE)</f>
        <v>5</v>
      </c>
      <c r="M55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3" spans="1:13" x14ac:dyDescent="0.25">
      <c r="A5513" t="s">
        <v>119</v>
      </c>
      <c r="B5513" t="s">
        <v>119</v>
      </c>
      <c r="C5513" t="s">
        <v>78</v>
      </c>
      <c r="D5513" s="1" t="s">
        <v>102</v>
      </c>
      <c r="E5513" t="s">
        <v>93</v>
      </c>
      <c r="F5513" t="s">
        <v>21</v>
      </c>
      <c r="G5513">
        <v>10</v>
      </c>
      <c r="H5513">
        <v>7</v>
      </c>
      <c r="I5513" s="5">
        <f>IFERROR(VLOOKUP(TrendSheetStgData[Population]&amp;TrendSheetStgData[Cost Basis]&amp;TrendSheetStgData[Period]&amp;TrendSheetStgData[Trend],TrendSheetPrdData[#All],9,FALSE),0)</f>
        <v>7</v>
      </c>
      <c r="J55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3" s="5">
        <f>VLOOKUP(TrendSheetStgData[Population]&amp;TrendSheetStgData[Trend],Threshold[#All],4,FALSE)</f>
        <v>10</v>
      </c>
      <c r="L5513" s="5">
        <f>VLOOKUP(TrendSheetStgData[Population]&amp;TrendSheetStgData[Trend],Threshold[#All],5,FALSE)</f>
        <v>5</v>
      </c>
      <c r="M55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4" spans="1:13" x14ac:dyDescent="0.25">
      <c r="A5514" t="s">
        <v>119</v>
      </c>
      <c r="B5514" t="s">
        <v>119</v>
      </c>
      <c r="C5514" t="s">
        <v>78</v>
      </c>
      <c r="D5514" s="1" t="s">
        <v>103</v>
      </c>
      <c r="E5514" t="s">
        <v>93</v>
      </c>
      <c r="F5514" t="s">
        <v>21</v>
      </c>
      <c r="G5514">
        <v>10</v>
      </c>
      <c r="H5514">
        <v>27</v>
      </c>
      <c r="I5514" s="5">
        <f>IFERROR(VLOOKUP(TrendSheetStgData[Population]&amp;TrendSheetStgData[Cost Basis]&amp;TrendSheetStgData[Period]&amp;TrendSheetStgData[Trend],TrendSheetPrdData[#All],9,FALSE),0)</f>
        <v>27</v>
      </c>
      <c r="J55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4" s="5">
        <f>VLOOKUP(TrendSheetStgData[Population]&amp;TrendSheetStgData[Trend],Threshold[#All],4,FALSE)</f>
        <v>10</v>
      </c>
      <c r="L5514" s="5">
        <f>VLOOKUP(TrendSheetStgData[Population]&amp;TrendSheetStgData[Trend],Threshold[#All],5,FALSE)</f>
        <v>5</v>
      </c>
      <c r="M55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5" spans="1:13" x14ac:dyDescent="0.25">
      <c r="A5515" t="s">
        <v>119</v>
      </c>
      <c r="B5515" t="s">
        <v>119</v>
      </c>
      <c r="C5515" t="s">
        <v>78</v>
      </c>
      <c r="D5515" s="1" t="s">
        <v>104</v>
      </c>
      <c r="E5515" t="s">
        <v>93</v>
      </c>
      <c r="F5515" t="s">
        <v>21</v>
      </c>
      <c r="G5515">
        <v>10</v>
      </c>
      <c r="H5515">
        <v>26</v>
      </c>
      <c r="I5515" s="5">
        <f>IFERROR(VLOOKUP(TrendSheetStgData[Population]&amp;TrendSheetStgData[Cost Basis]&amp;TrendSheetStgData[Period]&amp;TrendSheetStgData[Trend],TrendSheetPrdData[#All],9,FALSE),0)</f>
        <v>26</v>
      </c>
      <c r="J55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5" s="5">
        <f>VLOOKUP(TrendSheetStgData[Population]&amp;TrendSheetStgData[Trend],Threshold[#All],4,FALSE)</f>
        <v>10</v>
      </c>
      <c r="L5515" s="5">
        <f>VLOOKUP(TrendSheetStgData[Population]&amp;TrendSheetStgData[Trend],Threshold[#All],5,FALSE)</f>
        <v>5</v>
      </c>
      <c r="M55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6" spans="1:13" x14ac:dyDescent="0.25">
      <c r="A5516" t="s">
        <v>119</v>
      </c>
      <c r="B5516" t="s">
        <v>119</v>
      </c>
      <c r="C5516" t="s">
        <v>78</v>
      </c>
      <c r="D5516" s="1" t="s">
        <v>105</v>
      </c>
      <c r="E5516" t="s">
        <v>113</v>
      </c>
      <c r="F5516" t="s">
        <v>21</v>
      </c>
      <c r="G5516">
        <v>10</v>
      </c>
      <c r="H5516">
        <v>13</v>
      </c>
      <c r="I5516" s="5">
        <f>IFERROR(VLOOKUP(TrendSheetStgData[Population]&amp;TrendSheetStgData[Cost Basis]&amp;TrendSheetStgData[Period]&amp;TrendSheetStgData[Trend],TrendSheetPrdData[#All],9,FALSE),0)</f>
        <v>13</v>
      </c>
      <c r="J55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6" s="5">
        <f>VLOOKUP(TrendSheetStgData[Population]&amp;TrendSheetStgData[Trend],Threshold[#All],4,FALSE)</f>
        <v>10</v>
      </c>
      <c r="L5516" s="5">
        <f>VLOOKUP(TrendSheetStgData[Population]&amp;TrendSheetStgData[Trend],Threshold[#All],5,FALSE)</f>
        <v>5</v>
      </c>
      <c r="M55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7" spans="1:13" x14ac:dyDescent="0.25">
      <c r="A5517" t="s">
        <v>119</v>
      </c>
      <c r="B5517" t="s">
        <v>119</v>
      </c>
      <c r="C5517" t="s">
        <v>78</v>
      </c>
      <c r="D5517" s="1" t="s">
        <v>106</v>
      </c>
      <c r="E5517" t="s">
        <v>113</v>
      </c>
      <c r="F5517" t="s">
        <v>21</v>
      </c>
      <c r="G5517">
        <v>10</v>
      </c>
      <c r="H5517">
        <v>28</v>
      </c>
      <c r="I5517" s="5">
        <f>IFERROR(VLOOKUP(TrendSheetStgData[Population]&amp;TrendSheetStgData[Cost Basis]&amp;TrendSheetStgData[Period]&amp;TrendSheetStgData[Trend],TrendSheetPrdData[#All],9,FALSE),0)</f>
        <v>28</v>
      </c>
      <c r="J55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7" s="5">
        <f>VLOOKUP(TrendSheetStgData[Population]&amp;TrendSheetStgData[Trend],Threshold[#All],4,FALSE)</f>
        <v>10</v>
      </c>
      <c r="L5517" s="5">
        <f>VLOOKUP(TrendSheetStgData[Population]&amp;TrendSheetStgData[Trend],Threshold[#All],5,FALSE)</f>
        <v>5</v>
      </c>
      <c r="M55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18" spans="1:13" x14ac:dyDescent="0.25">
      <c r="A5518" t="s">
        <v>119</v>
      </c>
      <c r="B5518" t="s">
        <v>119</v>
      </c>
      <c r="C5518" t="s">
        <v>78</v>
      </c>
      <c r="D5518" s="1" t="s">
        <v>107</v>
      </c>
      <c r="E5518" t="s">
        <v>113</v>
      </c>
      <c r="F5518" t="s">
        <v>21</v>
      </c>
      <c r="G5518">
        <v>10</v>
      </c>
      <c r="H5518">
        <v>47</v>
      </c>
      <c r="I5518" s="5">
        <f>IFERROR(VLOOKUP(TrendSheetStgData[Population]&amp;TrendSheetStgData[Cost Basis]&amp;TrendSheetStgData[Period]&amp;TrendSheetStgData[Trend],TrendSheetPrdData[#All],9,FALSE),0)</f>
        <v>43</v>
      </c>
      <c r="J55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9.3023255813953494</v>
      </c>
      <c r="K5518" s="5">
        <f>VLOOKUP(TrendSheetStgData[Population]&amp;TrendSheetStgData[Trend],Threshold[#All],4,FALSE)</f>
        <v>10</v>
      </c>
      <c r="L5518" s="5">
        <f>VLOOKUP(TrendSheetStgData[Population]&amp;TrendSheetStgData[Trend],Threshold[#All],5,FALSE)</f>
        <v>5</v>
      </c>
      <c r="M55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519" spans="1:13" x14ac:dyDescent="0.25">
      <c r="A5519" t="s">
        <v>119</v>
      </c>
      <c r="B5519" t="s">
        <v>119</v>
      </c>
      <c r="C5519" t="s">
        <v>78</v>
      </c>
      <c r="D5519" s="1" t="s">
        <v>108</v>
      </c>
      <c r="E5519" t="s">
        <v>113</v>
      </c>
      <c r="F5519" t="s">
        <v>21</v>
      </c>
      <c r="G5519">
        <v>10</v>
      </c>
      <c r="H5519">
        <v>49</v>
      </c>
      <c r="I5519" s="5">
        <f>IFERROR(VLOOKUP(TrendSheetStgData[Population]&amp;TrendSheetStgData[Cost Basis]&amp;TrendSheetStgData[Period]&amp;TrendSheetStgData[Trend],TrendSheetPrdData[#All],9,FALSE),0)</f>
        <v>49</v>
      </c>
      <c r="J55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19" s="5">
        <f>VLOOKUP(TrendSheetStgData[Population]&amp;TrendSheetStgData[Trend],Threshold[#All],4,FALSE)</f>
        <v>10</v>
      </c>
      <c r="L5519" s="5">
        <f>VLOOKUP(TrendSheetStgData[Population]&amp;TrendSheetStgData[Trend],Threshold[#All],5,FALSE)</f>
        <v>5</v>
      </c>
      <c r="M55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0" spans="1:13" x14ac:dyDescent="0.25">
      <c r="A5520" t="s">
        <v>119</v>
      </c>
      <c r="B5520" t="s">
        <v>119</v>
      </c>
      <c r="C5520" t="s">
        <v>78</v>
      </c>
      <c r="D5520" s="1" t="s">
        <v>109</v>
      </c>
      <c r="E5520" t="s">
        <v>113</v>
      </c>
      <c r="F5520" t="s">
        <v>21</v>
      </c>
      <c r="G5520">
        <v>10</v>
      </c>
      <c r="H5520">
        <v>28</v>
      </c>
      <c r="I5520" s="5">
        <f>IFERROR(VLOOKUP(TrendSheetStgData[Population]&amp;TrendSheetStgData[Cost Basis]&amp;TrendSheetStgData[Period]&amp;TrendSheetStgData[Trend],TrendSheetPrdData[#All],9,FALSE),0)</f>
        <v>28</v>
      </c>
      <c r="J55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0" s="5">
        <f>VLOOKUP(TrendSheetStgData[Population]&amp;TrendSheetStgData[Trend],Threshold[#All],4,FALSE)</f>
        <v>10</v>
      </c>
      <c r="L5520" s="5">
        <f>VLOOKUP(TrendSheetStgData[Population]&amp;TrendSheetStgData[Trend],Threshold[#All],5,FALSE)</f>
        <v>5</v>
      </c>
      <c r="M55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1" spans="1:13" x14ac:dyDescent="0.25">
      <c r="A5521" t="s">
        <v>119</v>
      </c>
      <c r="B5521" t="s">
        <v>119</v>
      </c>
      <c r="C5521" t="s">
        <v>78</v>
      </c>
      <c r="D5521" s="1" t="s">
        <v>110</v>
      </c>
      <c r="E5521" t="s">
        <v>113</v>
      </c>
      <c r="F5521" t="s">
        <v>21</v>
      </c>
      <c r="G5521">
        <v>10</v>
      </c>
      <c r="H5521">
        <v>41</v>
      </c>
      <c r="I5521" s="5">
        <f>IFERROR(VLOOKUP(TrendSheetStgData[Population]&amp;TrendSheetStgData[Cost Basis]&amp;TrendSheetStgData[Period]&amp;TrendSheetStgData[Trend],TrendSheetPrdData[#All],9,FALSE),0)</f>
        <v>41</v>
      </c>
      <c r="J55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1" s="5">
        <f>VLOOKUP(TrendSheetStgData[Population]&amp;TrendSheetStgData[Trend],Threshold[#All],4,FALSE)</f>
        <v>10</v>
      </c>
      <c r="L5521" s="5">
        <f>VLOOKUP(TrendSheetStgData[Population]&amp;TrendSheetStgData[Trend],Threshold[#All],5,FALSE)</f>
        <v>5</v>
      </c>
      <c r="M55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2" spans="1:13" x14ac:dyDescent="0.25">
      <c r="A5522" t="s">
        <v>119</v>
      </c>
      <c r="B5522" t="s">
        <v>119</v>
      </c>
      <c r="C5522" t="s">
        <v>78</v>
      </c>
      <c r="D5522" s="1" t="s">
        <v>111</v>
      </c>
      <c r="E5522" t="s">
        <v>113</v>
      </c>
      <c r="F5522" t="s">
        <v>21</v>
      </c>
      <c r="G5522">
        <v>10</v>
      </c>
      <c r="H5522">
        <v>30</v>
      </c>
      <c r="I5522" s="5">
        <f>IFERROR(VLOOKUP(TrendSheetStgData[Population]&amp;TrendSheetStgData[Cost Basis]&amp;TrendSheetStgData[Period]&amp;TrendSheetStgData[Trend],TrendSheetPrdData[#All],9,FALSE),0)</f>
        <v>30</v>
      </c>
      <c r="J55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2" s="5">
        <f>VLOOKUP(TrendSheetStgData[Population]&amp;TrendSheetStgData[Trend],Threshold[#All],4,FALSE)</f>
        <v>10</v>
      </c>
      <c r="L5522" s="5">
        <f>VLOOKUP(TrendSheetStgData[Population]&amp;TrendSheetStgData[Trend],Threshold[#All],5,FALSE)</f>
        <v>5</v>
      </c>
      <c r="M55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3" spans="1:13" x14ac:dyDescent="0.25">
      <c r="A5523" t="s">
        <v>119</v>
      </c>
      <c r="B5523" t="s">
        <v>119</v>
      </c>
      <c r="C5523" t="s">
        <v>78</v>
      </c>
      <c r="D5523" s="1" t="s">
        <v>112</v>
      </c>
      <c r="E5523" t="s">
        <v>113</v>
      </c>
      <c r="F5523" t="s">
        <v>21</v>
      </c>
      <c r="G5523">
        <v>10</v>
      </c>
      <c r="H5523">
        <v>44</v>
      </c>
      <c r="I5523" s="5">
        <f>IFERROR(VLOOKUP(TrendSheetStgData[Population]&amp;TrendSheetStgData[Cost Basis]&amp;TrendSheetStgData[Period]&amp;TrendSheetStgData[Trend],TrendSheetPrdData[#All],9,FALSE),0)</f>
        <v>19</v>
      </c>
      <c r="J55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131.57894736842107</v>
      </c>
      <c r="K5523" s="5">
        <f>VLOOKUP(TrendSheetStgData[Population]&amp;TrendSheetStgData[Trend],Threshold[#All],4,FALSE)</f>
        <v>10</v>
      </c>
      <c r="L5523" s="5">
        <f>VLOOKUP(TrendSheetStgData[Population]&amp;TrendSheetStgData[Trend],Threshold[#All],5,FALSE)</f>
        <v>5</v>
      </c>
      <c r="M55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24" spans="1:13" x14ac:dyDescent="0.25">
      <c r="A5524" t="s">
        <v>119</v>
      </c>
      <c r="B5524" t="s">
        <v>119</v>
      </c>
      <c r="C5524" t="s">
        <v>78</v>
      </c>
      <c r="D5524" s="1" t="s">
        <v>114</v>
      </c>
      <c r="E5524" t="s">
        <v>113</v>
      </c>
      <c r="F5524" t="s">
        <v>21</v>
      </c>
      <c r="G5524">
        <v>10</v>
      </c>
      <c r="H5524">
        <v>17</v>
      </c>
      <c r="I5524" s="5">
        <f>IFERROR(VLOOKUP(TrendSheetStgData[Population]&amp;TrendSheetStgData[Cost Basis]&amp;TrendSheetStgData[Period]&amp;TrendSheetStgData[Trend],TrendSheetPrdData[#All],9,FALSE),0)</f>
        <v>0</v>
      </c>
      <c r="J55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524" s="5">
        <f>VLOOKUP(TrendSheetStgData[Population]&amp;TrendSheetStgData[Trend],Threshold[#All],4,FALSE)</f>
        <v>10</v>
      </c>
      <c r="L5524" s="5">
        <f>VLOOKUP(TrendSheetStgData[Population]&amp;TrendSheetStgData[Trend],Threshold[#All],5,FALSE)</f>
        <v>5</v>
      </c>
      <c r="M55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25" spans="1:13" x14ac:dyDescent="0.25">
      <c r="A5525" t="s">
        <v>119</v>
      </c>
      <c r="B5525" t="s">
        <v>119</v>
      </c>
      <c r="C5525" t="s">
        <v>78</v>
      </c>
      <c r="D5525" s="1" t="s">
        <v>92</v>
      </c>
      <c r="E5525" t="s">
        <v>93</v>
      </c>
      <c r="F5525" t="s">
        <v>22</v>
      </c>
      <c r="G5525">
        <v>11</v>
      </c>
      <c r="H5525">
        <v>4</v>
      </c>
      <c r="I5525" s="5">
        <f>IFERROR(VLOOKUP(TrendSheetStgData[Population]&amp;TrendSheetStgData[Cost Basis]&amp;TrendSheetStgData[Period]&amp;TrendSheetStgData[Trend],TrendSheetPrdData[#All],9,FALSE),0)</f>
        <v>4</v>
      </c>
      <c r="J55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5" s="5">
        <f>VLOOKUP(TrendSheetStgData[Population]&amp;TrendSheetStgData[Trend],Threshold[#All],4,FALSE)</f>
        <v>10</v>
      </c>
      <c r="L5525" s="5">
        <f>VLOOKUP(TrendSheetStgData[Population]&amp;TrendSheetStgData[Trend],Threshold[#All],5,FALSE)</f>
        <v>5</v>
      </c>
      <c r="M55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6" spans="1:13" x14ac:dyDescent="0.25">
      <c r="A5526" t="s">
        <v>119</v>
      </c>
      <c r="B5526" t="s">
        <v>119</v>
      </c>
      <c r="C5526" t="s">
        <v>78</v>
      </c>
      <c r="D5526" s="1" t="s">
        <v>94</v>
      </c>
      <c r="E5526" t="s">
        <v>93</v>
      </c>
      <c r="F5526" t="s">
        <v>22</v>
      </c>
      <c r="G5526">
        <v>11</v>
      </c>
      <c r="H5526">
        <v>12</v>
      </c>
      <c r="I5526" s="5">
        <f>IFERROR(VLOOKUP(TrendSheetStgData[Population]&amp;TrendSheetStgData[Cost Basis]&amp;TrendSheetStgData[Period]&amp;TrendSheetStgData[Trend],TrendSheetPrdData[#All],9,FALSE),0)</f>
        <v>12</v>
      </c>
      <c r="J55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6" s="5">
        <f>VLOOKUP(TrendSheetStgData[Population]&amp;TrendSheetStgData[Trend],Threshold[#All],4,FALSE)</f>
        <v>10</v>
      </c>
      <c r="L5526" s="5">
        <f>VLOOKUP(TrendSheetStgData[Population]&amp;TrendSheetStgData[Trend],Threshold[#All],5,FALSE)</f>
        <v>5</v>
      </c>
      <c r="M55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7" spans="1:13" x14ac:dyDescent="0.25">
      <c r="A5527" t="s">
        <v>119</v>
      </c>
      <c r="B5527" t="s">
        <v>119</v>
      </c>
      <c r="C5527" t="s">
        <v>78</v>
      </c>
      <c r="D5527" s="1" t="s">
        <v>95</v>
      </c>
      <c r="E5527" t="s">
        <v>93</v>
      </c>
      <c r="F5527" t="s">
        <v>22</v>
      </c>
      <c r="G5527">
        <v>11</v>
      </c>
      <c r="H5527">
        <v>8</v>
      </c>
      <c r="I5527" s="5">
        <f>IFERROR(VLOOKUP(TrendSheetStgData[Population]&amp;TrendSheetStgData[Cost Basis]&amp;TrendSheetStgData[Period]&amp;TrendSheetStgData[Trend],TrendSheetPrdData[#All],9,FALSE),0)</f>
        <v>8</v>
      </c>
      <c r="J55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7" s="5">
        <f>VLOOKUP(TrendSheetStgData[Population]&amp;TrendSheetStgData[Trend],Threshold[#All],4,FALSE)</f>
        <v>10</v>
      </c>
      <c r="L5527" s="5">
        <f>VLOOKUP(TrendSheetStgData[Population]&amp;TrendSheetStgData[Trend],Threshold[#All],5,FALSE)</f>
        <v>5</v>
      </c>
      <c r="M55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8" spans="1:13" x14ac:dyDescent="0.25">
      <c r="A5528" t="s">
        <v>119</v>
      </c>
      <c r="B5528" t="s">
        <v>119</v>
      </c>
      <c r="C5528" t="s">
        <v>78</v>
      </c>
      <c r="D5528" s="1" t="s">
        <v>96</v>
      </c>
      <c r="E5528" t="s">
        <v>93</v>
      </c>
      <c r="F5528" t="s">
        <v>22</v>
      </c>
      <c r="G5528">
        <v>11</v>
      </c>
      <c r="H5528">
        <v>23</v>
      </c>
      <c r="I5528" s="5">
        <f>IFERROR(VLOOKUP(TrendSheetStgData[Population]&amp;TrendSheetStgData[Cost Basis]&amp;TrendSheetStgData[Period]&amp;TrendSheetStgData[Trend],TrendSheetPrdData[#All],9,FALSE),0)</f>
        <v>23</v>
      </c>
      <c r="J55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8" s="5">
        <f>VLOOKUP(TrendSheetStgData[Population]&amp;TrendSheetStgData[Trend],Threshold[#All],4,FALSE)</f>
        <v>10</v>
      </c>
      <c r="L5528" s="5">
        <f>VLOOKUP(TrendSheetStgData[Population]&amp;TrendSheetStgData[Trend],Threshold[#All],5,FALSE)</f>
        <v>5</v>
      </c>
      <c r="M55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29" spans="1:13" x14ac:dyDescent="0.25">
      <c r="A5529" t="s">
        <v>119</v>
      </c>
      <c r="B5529" t="s">
        <v>119</v>
      </c>
      <c r="C5529" t="s">
        <v>78</v>
      </c>
      <c r="D5529" s="1" t="s">
        <v>97</v>
      </c>
      <c r="E5529" t="s">
        <v>93</v>
      </c>
      <c r="F5529" t="s">
        <v>22</v>
      </c>
      <c r="G5529">
        <v>11</v>
      </c>
      <c r="H5529">
        <v>7</v>
      </c>
      <c r="I5529" s="5">
        <f>IFERROR(VLOOKUP(TrendSheetStgData[Population]&amp;TrendSheetStgData[Cost Basis]&amp;TrendSheetStgData[Period]&amp;TrendSheetStgData[Trend],TrendSheetPrdData[#All],9,FALSE),0)</f>
        <v>7</v>
      </c>
      <c r="J55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29" s="5">
        <f>VLOOKUP(TrendSheetStgData[Population]&amp;TrendSheetStgData[Trend],Threshold[#All],4,FALSE)</f>
        <v>10</v>
      </c>
      <c r="L5529" s="5">
        <f>VLOOKUP(TrendSheetStgData[Population]&amp;TrendSheetStgData[Trend],Threshold[#All],5,FALSE)</f>
        <v>5</v>
      </c>
      <c r="M55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0" spans="1:13" x14ac:dyDescent="0.25">
      <c r="A5530" t="s">
        <v>119</v>
      </c>
      <c r="B5530" t="s">
        <v>119</v>
      </c>
      <c r="C5530" t="s">
        <v>78</v>
      </c>
      <c r="D5530" s="1" t="s">
        <v>98</v>
      </c>
      <c r="E5530" t="s">
        <v>93</v>
      </c>
      <c r="F5530" t="s">
        <v>22</v>
      </c>
      <c r="G5530">
        <v>11</v>
      </c>
      <c r="H5530">
        <v>14</v>
      </c>
      <c r="I5530" s="5">
        <f>IFERROR(VLOOKUP(TrendSheetStgData[Population]&amp;TrendSheetStgData[Cost Basis]&amp;TrendSheetStgData[Period]&amp;TrendSheetStgData[Trend],TrendSheetPrdData[#All],9,FALSE),0)</f>
        <v>14</v>
      </c>
      <c r="J55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0" s="5">
        <f>VLOOKUP(TrendSheetStgData[Population]&amp;TrendSheetStgData[Trend],Threshold[#All],4,FALSE)</f>
        <v>10</v>
      </c>
      <c r="L5530" s="5">
        <f>VLOOKUP(TrendSheetStgData[Population]&amp;TrendSheetStgData[Trend],Threshold[#All],5,FALSE)</f>
        <v>5</v>
      </c>
      <c r="M55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1" spans="1:13" x14ac:dyDescent="0.25">
      <c r="A5531" t="s">
        <v>119</v>
      </c>
      <c r="B5531" t="s">
        <v>119</v>
      </c>
      <c r="C5531" t="s">
        <v>78</v>
      </c>
      <c r="D5531" s="1" t="s">
        <v>99</v>
      </c>
      <c r="E5531" t="s">
        <v>93</v>
      </c>
      <c r="F5531" t="s">
        <v>22</v>
      </c>
      <c r="G5531">
        <v>11</v>
      </c>
      <c r="H5531">
        <v>10</v>
      </c>
      <c r="I5531" s="5">
        <f>IFERROR(VLOOKUP(TrendSheetStgData[Population]&amp;TrendSheetStgData[Cost Basis]&amp;TrendSheetStgData[Period]&amp;TrendSheetStgData[Trend],TrendSheetPrdData[#All],9,FALSE),0)</f>
        <v>10</v>
      </c>
      <c r="J55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1" s="5">
        <f>VLOOKUP(TrendSheetStgData[Population]&amp;TrendSheetStgData[Trend],Threshold[#All],4,FALSE)</f>
        <v>10</v>
      </c>
      <c r="L5531" s="5">
        <f>VLOOKUP(TrendSheetStgData[Population]&amp;TrendSheetStgData[Trend],Threshold[#All],5,FALSE)</f>
        <v>5</v>
      </c>
      <c r="M55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2" spans="1:13" x14ac:dyDescent="0.25">
      <c r="A5532" t="s">
        <v>119</v>
      </c>
      <c r="B5532" t="s">
        <v>119</v>
      </c>
      <c r="C5532" t="s">
        <v>78</v>
      </c>
      <c r="D5532" s="1" t="s">
        <v>100</v>
      </c>
      <c r="E5532" t="s">
        <v>93</v>
      </c>
      <c r="F5532" t="s">
        <v>22</v>
      </c>
      <c r="G5532">
        <v>11</v>
      </c>
      <c r="H5532">
        <v>13</v>
      </c>
      <c r="I5532" s="5">
        <f>IFERROR(VLOOKUP(TrendSheetStgData[Population]&amp;TrendSheetStgData[Cost Basis]&amp;TrendSheetStgData[Period]&amp;TrendSheetStgData[Trend],TrendSheetPrdData[#All],9,FALSE),0)</f>
        <v>13</v>
      </c>
      <c r="J55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2" s="5">
        <f>VLOOKUP(TrendSheetStgData[Population]&amp;TrendSheetStgData[Trend],Threshold[#All],4,FALSE)</f>
        <v>10</v>
      </c>
      <c r="L5532" s="5">
        <f>VLOOKUP(TrendSheetStgData[Population]&amp;TrendSheetStgData[Trend],Threshold[#All],5,FALSE)</f>
        <v>5</v>
      </c>
      <c r="M55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3" spans="1:13" x14ac:dyDescent="0.25">
      <c r="A5533" t="s">
        <v>119</v>
      </c>
      <c r="B5533" t="s">
        <v>119</v>
      </c>
      <c r="C5533" t="s">
        <v>78</v>
      </c>
      <c r="D5533" s="1" t="s">
        <v>101</v>
      </c>
      <c r="E5533" t="s">
        <v>93</v>
      </c>
      <c r="F5533" t="s">
        <v>22</v>
      </c>
      <c r="G5533">
        <v>11</v>
      </c>
      <c r="H5533">
        <v>7</v>
      </c>
      <c r="I5533" s="5">
        <f>IFERROR(VLOOKUP(TrendSheetStgData[Population]&amp;TrendSheetStgData[Cost Basis]&amp;TrendSheetStgData[Period]&amp;TrendSheetStgData[Trend],TrendSheetPrdData[#All],9,FALSE),0)</f>
        <v>7</v>
      </c>
      <c r="J55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3" s="5">
        <f>VLOOKUP(TrendSheetStgData[Population]&amp;TrendSheetStgData[Trend],Threshold[#All],4,FALSE)</f>
        <v>10</v>
      </c>
      <c r="L5533" s="5">
        <f>VLOOKUP(TrendSheetStgData[Population]&amp;TrendSheetStgData[Trend],Threshold[#All],5,FALSE)</f>
        <v>5</v>
      </c>
      <c r="M55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4" spans="1:13" x14ac:dyDescent="0.25">
      <c r="A5534" t="s">
        <v>119</v>
      </c>
      <c r="B5534" t="s">
        <v>119</v>
      </c>
      <c r="C5534" t="s">
        <v>78</v>
      </c>
      <c r="D5534" s="1" t="s">
        <v>102</v>
      </c>
      <c r="E5534" t="s">
        <v>93</v>
      </c>
      <c r="F5534" t="s">
        <v>22</v>
      </c>
      <c r="G5534">
        <v>11</v>
      </c>
      <c r="H5534">
        <v>30</v>
      </c>
      <c r="I5534" s="5">
        <f>IFERROR(VLOOKUP(TrendSheetStgData[Population]&amp;TrendSheetStgData[Cost Basis]&amp;TrendSheetStgData[Period]&amp;TrendSheetStgData[Trend],TrendSheetPrdData[#All],9,FALSE),0)</f>
        <v>30</v>
      </c>
      <c r="J55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4" s="5">
        <f>VLOOKUP(TrendSheetStgData[Population]&amp;TrendSheetStgData[Trend],Threshold[#All],4,FALSE)</f>
        <v>10</v>
      </c>
      <c r="L5534" s="5">
        <f>VLOOKUP(TrendSheetStgData[Population]&amp;TrendSheetStgData[Trend],Threshold[#All],5,FALSE)</f>
        <v>5</v>
      </c>
      <c r="M55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5" spans="1:13" x14ac:dyDescent="0.25">
      <c r="A5535" t="s">
        <v>119</v>
      </c>
      <c r="B5535" t="s">
        <v>119</v>
      </c>
      <c r="C5535" t="s">
        <v>78</v>
      </c>
      <c r="D5535" s="1" t="s">
        <v>103</v>
      </c>
      <c r="E5535" t="s">
        <v>93</v>
      </c>
      <c r="F5535" t="s">
        <v>22</v>
      </c>
      <c r="G5535">
        <v>11</v>
      </c>
      <c r="H5535">
        <v>0</v>
      </c>
      <c r="I5535" s="5">
        <f>IFERROR(VLOOKUP(TrendSheetStgData[Population]&amp;TrendSheetStgData[Cost Basis]&amp;TrendSheetStgData[Period]&amp;TrendSheetStgData[Trend],TrendSheetPrdData[#All],9,FALSE),0)</f>
        <v>0</v>
      </c>
      <c r="J55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5" s="5">
        <f>VLOOKUP(TrendSheetStgData[Population]&amp;TrendSheetStgData[Trend],Threshold[#All],4,FALSE)</f>
        <v>10</v>
      </c>
      <c r="L5535" s="5">
        <f>VLOOKUP(TrendSheetStgData[Population]&amp;TrendSheetStgData[Trend],Threshold[#All],5,FALSE)</f>
        <v>5</v>
      </c>
      <c r="M55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6" spans="1:13" x14ac:dyDescent="0.25">
      <c r="A5536" t="s">
        <v>119</v>
      </c>
      <c r="B5536" t="s">
        <v>119</v>
      </c>
      <c r="C5536" t="s">
        <v>78</v>
      </c>
      <c r="D5536" s="1" t="s">
        <v>104</v>
      </c>
      <c r="E5536" t="s">
        <v>93</v>
      </c>
      <c r="F5536" t="s">
        <v>22</v>
      </c>
      <c r="G5536">
        <v>11</v>
      </c>
      <c r="H5536">
        <v>3</v>
      </c>
      <c r="I5536" s="5">
        <f>IFERROR(VLOOKUP(TrendSheetStgData[Population]&amp;TrendSheetStgData[Cost Basis]&amp;TrendSheetStgData[Period]&amp;TrendSheetStgData[Trend],TrendSheetPrdData[#All],9,FALSE),0)</f>
        <v>3</v>
      </c>
      <c r="J55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6" s="5">
        <f>VLOOKUP(TrendSheetStgData[Population]&amp;TrendSheetStgData[Trend],Threshold[#All],4,FALSE)</f>
        <v>10</v>
      </c>
      <c r="L5536" s="5">
        <f>VLOOKUP(TrendSheetStgData[Population]&amp;TrendSheetStgData[Trend],Threshold[#All],5,FALSE)</f>
        <v>5</v>
      </c>
      <c r="M55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7" spans="1:13" x14ac:dyDescent="0.25">
      <c r="A5537" t="s">
        <v>119</v>
      </c>
      <c r="B5537" t="s">
        <v>119</v>
      </c>
      <c r="C5537" t="s">
        <v>78</v>
      </c>
      <c r="D5537" s="1" t="s">
        <v>105</v>
      </c>
      <c r="E5537" t="s">
        <v>113</v>
      </c>
      <c r="F5537" t="s">
        <v>22</v>
      </c>
      <c r="G5537">
        <v>11</v>
      </c>
      <c r="H5537">
        <v>6</v>
      </c>
      <c r="I5537" s="5">
        <f>IFERROR(VLOOKUP(TrendSheetStgData[Population]&amp;TrendSheetStgData[Cost Basis]&amp;TrendSheetStgData[Period]&amp;TrendSheetStgData[Trend],TrendSheetPrdData[#All],9,FALSE),0)</f>
        <v>6</v>
      </c>
      <c r="J55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7" s="5">
        <f>VLOOKUP(TrendSheetStgData[Population]&amp;TrendSheetStgData[Trend],Threshold[#All],4,FALSE)</f>
        <v>10</v>
      </c>
      <c r="L5537" s="5">
        <f>VLOOKUP(TrendSheetStgData[Population]&amp;TrendSheetStgData[Trend],Threshold[#All],5,FALSE)</f>
        <v>5</v>
      </c>
      <c r="M55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8" spans="1:13" x14ac:dyDescent="0.25">
      <c r="A5538" t="s">
        <v>119</v>
      </c>
      <c r="B5538" t="s">
        <v>119</v>
      </c>
      <c r="C5538" t="s">
        <v>78</v>
      </c>
      <c r="D5538" s="1" t="s">
        <v>106</v>
      </c>
      <c r="E5538" t="s">
        <v>113</v>
      </c>
      <c r="F5538" t="s">
        <v>22</v>
      </c>
      <c r="G5538">
        <v>11</v>
      </c>
      <c r="H5538">
        <v>3</v>
      </c>
      <c r="I5538" s="5">
        <f>IFERROR(VLOOKUP(TrendSheetStgData[Population]&amp;TrendSheetStgData[Cost Basis]&amp;TrendSheetStgData[Period]&amp;TrendSheetStgData[Trend],TrendSheetPrdData[#All],9,FALSE),0)</f>
        <v>3</v>
      </c>
      <c r="J55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8" s="5">
        <f>VLOOKUP(TrendSheetStgData[Population]&amp;TrendSheetStgData[Trend],Threshold[#All],4,FALSE)</f>
        <v>10</v>
      </c>
      <c r="L5538" s="5">
        <f>VLOOKUP(TrendSheetStgData[Population]&amp;TrendSheetStgData[Trend],Threshold[#All],5,FALSE)</f>
        <v>5</v>
      </c>
      <c r="M55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39" spans="1:13" x14ac:dyDescent="0.25">
      <c r="A5539" t="s">
        <v>119</v>
      </c>
      <c r="B5539" t="s">
        <v>119</v>
      </c>
      <c r="C5539" t="s">
        <v>78</v>
      </c>
      <c r="D5539" s="1" t="s">
        <v>107</v>
      </c>
      <c r="E5539" t="s">
        <v>113</v>
      </c>
      <c r="F5539" t="s">
        <v>22</v>
      </c>
      <c r="G5539">
        <v>11</v>
      </c>
      <c r="H5539">
        <v>6</v>
      </c>
      <c r="I5539" s="5">
        <f>IFERROR(VLOOKUP(TrendSheetStgData[Population]&amp;TrendSheetStgData[Cost Basis]&amp;TrendSheetStgData[Period]&amp;TrendSheetStgData[Trend],TrendSheetPrdData[#All],9,FALSE),0)</f>
        <v>6</v>
      </c>
      <c r="J55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39" s="5">
        <f>VLOOKUP(TrendSheetStgData[Population]&amp;TrendSheetStgData[Trend],Threshold[#All],4,FALSE)</f>
        <v>10</v>
      </c>
      <c r="L5539" s="5">
        <f>VLOOKUP(TrendSheetStgData[Population]&amp;TrendSheetStgData[Trend],Threshold[#All],5,FALSE)</f>
        <v>5</v>
      </c>
      <c r="M55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0" spans="1:13" x14ac:dyDescent="0.25">
      <c r="A5540" t="s">
        <v>119</v>
      </c>
      <c r="B5540" t="s">
        <v>119</v>
      </c>
      <c r="C5540" t="s">
        <v>78</v>
      </c>
      <c r="D5540" s="1" t="s">
        <v>108</v>
      </c>
      <c r="E5540" t="s">
        <v>113</v>
      </c>
      <c r="F5540" t="s">
        <v>22</v>
      </c>
      <c r="G5540">
        <v>11</v>
      </c>
      <c r="H5540">
        <v>22</v>
      </c>
      <c r="I5540" s="5">
        <f>IFERROR(VLOOKUP(TrendSheetStgData[Population]&amp;TrendSheetStgData[Cost Basis]&amp;TrendSheetStgData[Period]&amp;TrendSheetStgData[Trend],TrendSheetPrdData[#All],9,FALSE),0)</f>
        <v>22</v>
      </c>
      <c r="J55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0" s="5">
        <f>VLOOKUP(TrendSheetStgData[Population]&amp;TrendSheetStgData[Trend],Threshold[#All],4,FALSE)</f>
        <v>10</v>
      </c>
      <c r="L5540" s="5">
        <f>VLOOKUP(TrendSheetStgData[Population]&amp;TrendSheetStgData[Trend],Threshold[#All],5,FALSE)</f>
        <v>5</v>
      </c>
      <c r="M55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1" spans="1:13" x14ac:dyDescent="0.25">
      <c r="A5541" t="s">
        <v>119</v>
      </c>
      <c r="B5541" t="s">
        <v>119</v>
      </c>
      <c r="C5541" t="s">
        <v>78</v>
      </c>
      <c r="D5541" s="1" t="s">
        <v>109</v>
      </c>
      <c r="E5541" t="s">
        <v>113</v>
      </c>
      <c r="F5541" t="s">
        <v>22</v>
      </c>
      <c r="G5541">
        <v>11</v>
      </c>
      <c r="H5541">
        <v>14</v>
      </c>
      <c r="I5541" s="5">
        <f>IFERROR(VLOOKUP(TrendSheetStgData[Population]&amp;TrendSheetStgData[Cost Basis]&amp;TrendSheetStgData[Period]&amp;TrendSheetStgData[Trend],TrendSheetPrdData[#All],9,FALSE),0)</f>
        <v>14</v>
      </c>
      <c r="J55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1" s="5">
        <f>VLOOKUP(TrendSheetStgData[Population]&amp;TrendSheetStgData[Trend],Threshold[#All],4,FALSE)</f>
        <v>10</v>
      </c>
      <c r="L5541" s="5">
        <f>VLOOKUP(TrendSheetStgData[Population]&amp;TrendSheetStgData[Trend],Threshold[#All],5,FALSE)</f>
        <v>5</v>
      </c>
      <c r="M55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2" spans="1:13" x14ac:dyDescent="0.25">
      <c r="A5542" t="s">
        <v>119</v>
      </c>
      <c r="B5542" t="s">
        <v>119</v>
      </c>
      <c r="C5542" t="s">
        <v>78</v>
      </c>
      <c r="D5542" s="1" t="s">
        <v>110</v>
      </c>
      <c r="E5542" t="s">
        <v>113</v>
      </c>
      <c r="F5542" t="s">
        <v>22</v>
      </c>
      <c r="G5542">
        <v>11</v>
      </c>
      <c r="H5542">
        <v>3</v>
      </c>
      <c r="I5542" s="5">
        <f>IFERROR(VLOOKUP(TrendSheetStgData[Population]&amp;TrendSheetStgData[Cost Basis]&amp;TrendSheetStgData[Period]&amp;TrendSheetStgData[Trend],TrendSheetPrdData[#All],9,FALSE),0)</f>
        <v>3</v>
      </c>
      <c r="J55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2" s="5">
        <f>VLOOKUP(TrendSheetStgData[Population]&amp;TrendSheetStgData[Trend],Threshold[#All],4,FALSE)</f>
        <v>10</v>
      </c>
      <c r="L5542" s="5">
        <f>VLOOKUP(TrendSheetStgData[Population]&amp;TrendSheetStgData[Trend],Threshold[#All],5,FALSE)</f>
        <v>5</v>
      </c>
      <c r="M55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3" spans="1:13" x14ac:dyDescent="0.25">
      <c r="A5543" t="s">
        <v>119</v>
      </c>
      <c r="B5543" t="s">
        <v>119</v>
      </c>
      <c r="C5543" t="s">
        <v>78</v>
      </c>
      <c r="D5543" s="1" t="s">
        <v>111</v>
      </c>
      <c r="E5543" t="s">
        <v>113</v>
      </c>
      <c r="F5543" t="s">
        <v>22</v>
      </c>
      <c r="G5543">
        <v>11</v>
      </c>
      <c r="H5543">
        <v>8</v>
      </c>
      <c r="I5543" s="5">
        <f>IFERROR(VLOOKUP(TrendSheetStgData[Population]&amp;TrendSheetStgData[Cost Basis]&amp;TrendSheetStgData[Period]&amp;TrendSheetStgData[Trend],TrendSheetPrdData[#All],9,FALSE),0)</f>
        <v>6</v>
      </c>
      <c r="J55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33.333333333333329</v>
      </c>
      <c r="K5543" s="5">
        <f>VLOOKUP(TrendSheetStgData[Population]&amp;TrendSheetStgData[Trend],Threshold[#All],4,FALSE)</f>
        <v>10</v>
      </c>
      <c r="L5543" s="5">
        <f>VLOOKUP(TrendSheetStgData[Population]&amp;TrendSheetStgData[Trend],Threshold[#All],5,FALSE)</f>
        <v>5</v>
      </c>
      <c r="M55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44" spans="1:13" x14ac:dyDescent="0.25">
      <c r="A5544" t="s">
        <v>119</v>
      </c>
      <c r="B5544" t="s">
        <v>119</v>
      </c>
      <c r="C5544" t="s">
        <v>78</v>
      </c>
      <c r="D5544" s="1" t="s">
        <v>112</v>
      </c>
      <c r="E5544" t="s">
        <v>113</v>
      </c>
      <c r="F5544" t="s">
        <v>22</v>
      </c>
      <c r="G5544">
        <v>11</v>
      </c>
      <c r="H5544">
        <v>0</v>
      </c>
      <c r="I5544" s="5">
        <f>IFERROR(VLOOKUP(TrendSheetStgData[Population]&amp;TrendSheetStgData[Cost Basis]&amp;TrendSheetStgData[Period]&amp;TrendSheetStgData[Trend],TrendSheetPrdData[#All],9,FALSE),0)</f>
        <v>0</v>
      </c>
      <c r="J55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4" s="5">
        <f>VLOOKUP(TrendSheetStgData[Population]&amp;TrendSheetStgData[Trend],Threshold[#All],4,FALSE)</f>
        <v>10</v>
      </c>
      <c r="L5544" s="5">
        <f>VLOOKUP(TrendSheetStgData[Population]&amp;TrendSheetStgData[Trend],Threshold[#All],5,FALSE)</f>
        <v>5</v>
      </c>
      <c r="M55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5" spans="1:13" x14ac:dyDescent="0.25">
      <c r="A5545" t="s">
        <v>119</v>
      </c>
      <c r="B5545" t="s">
        <v>119</v>
      </c>
      <c r="C5545" t="s">
        <v>78</v>
      </c>
      <c r="D5545" s="1" t="s">
        <v>114</v>
      </c>
      <c r="E5545" t="s">
        <v>113</v>
      </c>
      <c r="F5545" t="s">
        <v>22</v>
      </c>
      <c r="G5545">
        <v>11</v>
      </c>
      <c r="H5545">
        <v>6</v>
      </c>
      <c r="I5545" s="5">
        <f>IFERROR(VLOOKUP(TrendSheetStgData[Population]&amp;TrendSheetStgData[Cost Basis]&amp;TrendSheetStgData[Period]&amp;TrendSheetStgData[Trend],TrendSheetPrdData[#All],9,FALSE),0)</f>
        <v>0</v>
      </c>
      <c r="J55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545" s="5">
        <f>VLOOKUP(TrendSheetStgData[Population]&amp;TrendSheetStgData[Trend],Threshold[#All],4,FALSE)</f>
        <v>10</v>
      </c>
      <c r="L5545" s="5">
        <f>VLOOKUP(TrendSheetStgData[Population]&amp;TrendSheetStgData[Trend],Threshold[#All],5,FALSE)</f>
        <v>5</v>
      </c>
      <c r="M55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46" spans="1:13" x14ac:dyDescent="0.25">
      <c r="A5546" t="s">
        <v>119</v>
      </c>
      <c r="B5546" t="s">
        <v>119</v>
      </c>
      <c r="C5546" t="s">
        <v>78</v>
      </c>
      <c r="D5546" s="1" t="s">
        <v>92</v>
      </c>
      <c r="E5546" t="s">
        <v>93</v>
      </c>
      <c r="F5546" t="s">
        <v>23</v>
      </c>
      <c r="G5546">
        <v>12</v>
      </c>
      <c r="H5546">
        <v>4</v>
      </c>
      <c r="I5546" s="5">
        <f>IFERROR(VLOOKUP(TrendSheetStgData[Population]&amp;TrendSheetStgData[Cost Basis]&amp;TrendSheetStgData[Period]&amp;TrendSheetStgData[Trend],TrendSheetPrdData[#All],9,FALSE),0)</f>
        <v>4</v>
      </c>
      <c r="J55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6" s="5">
        <f>VLOOKUP(TrendSheetStgData[Population]&amp;TrendSheetStgData[Trend],Threshold[#All],4,FALSE)</f>
        <v>10</v>
      </c>
      <c r="L5546" s="5">
        <f>VLOOKUP(TrendSheetStgData[Population]&amp;TrendSheetStgData[Trend],Threshold[#All],5,FALSE)</f>
        <v>5</v>
      </c>
      <c r="M55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7" spans="1:13" x14ac:dyDescent="0.25">
      <c r="A5547" t="s">
        <v>119</v>
      </c>
      <c r="B5547" t="s">
        <v>119</v>
      </c>
      <c r="C5547" t="s">
        <v>78</v>
      </c>
      <c r="D5547" s="1" t="s">
        <v>94</v>
      </c>
      <c r="E5547" t="s">
        <v>93</v>
      </c>
      <c r="F5547" t="s">
        <v>23</v>
      </c>
      <c r="G5547">
        <v>12</v>
      </c>
      <c r="H5547">
        <v>8</v>
      </c>
      <c r="I5547" s="5">
        <f>IFERROR(VLOOKUP(TrendSheetStgData[Population]&amp;TrendSheetStgData[Cost Basis]&amp;TrendSheetStgData[Period]&amp;TrendSheetStgData[Trend],TrendSheetPrdData[#All],9,FALSE),0)</f>
        <v>8</v>
      </c>
      <c r="J55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7" s="5">
        <f>VLOOKUP(TrendSheetStgData[Population]&amp;TrendSheetStgData[Trend],Threshold[#All],4,FALSE)</f>
        <v>10</v>
      </c>
      <c r="L5547" s="5">
        <f>VLOOKUP(TrendSheetStgData[Population]&amp;TrendSheetStgData[Trend],Threshold[#All],5,FALSE)</f>
        <v>5</v>
      </c>
      <c r="M55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8" spans="1:13" x14ac:dyDescent="0.25">
      <c r="A5548" t="s">
        <v>119</v>
      </c>
      <c r="B5548" t="s">
        <v>119</v>
      </c>
      <c r="C5548" t="s">
        <v>78</v>
      </c>
      <c r="D5548" s="1" t="s">
        <v>95</v>
      </c>
      <c r="E5548" t="s">
        <v>93</v>
      </c>
      <c r="F5548" t="s">
        <v>23</v>
      </c>
      <c r="G5548">
        <v>12</v>
      </c>
      <c r="H5548">
        <v>0</v>
      </c>
      <c r="I5548" s="5">
        <f>IFERROR(VLOOKUP(TrendSheetStgData[Population]&amp;TrendSheetStgData[Cost Basis]&amp;TrendSheetStgData[Period]&amp;TrendSheetStgData[Trend],TrendSheetPrdData[#All],9,FALSE),0)</f>
        <v>0</v>
      </c>
      <c r="J55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8" s="5">
        <f>VLOOKUP(TrendSheetStgData[Population]&amp;TrendSheetStgData[Trend],Threshold[#All],4,FALSE)</f>
        <v>10</v>
      </c>
      <c r="L5548" s="5">
        <f>VLOOKUP(TrendSheetStgData[Population]&amp;TrendSheetStgData[Trend],Threshold[#All],5,FALSE)</f>
        <v>5</v>
      </c>
      <c r="M55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49" spans="1:13" x14ac:dyDescent="0.25">
      <c r="A5549" t="s">
        <v>119</v>
      </c>
      <c r="B5549" t="s">
        <v>119</v>
      </c>
      <c r="C5549" t="s">
        <v>78</v>
      </c>
      <c r="D5549" s="1" t="s">
        <v>96</v>
      </c>
      <c r="E5549" t="s">
        <v>93</v>
      </c>
      <c r="F5549" t="s">
        <v>23</v>
      </c>
      <c r="G5549">
        <v>12</v>
      </c>
      <c r="H5549">
        <v>4</v>
      </c>
      <c r="I5549" s="5">
        <f>IFERROR(VLOOKUP(TrendSheetStgData[Population]&amp;TrendSheetStgData[Cost Basis]&amp;TrendSheetStgData[Period]&amp;TrendSheetStgData[Trend],TrendSheetPrdData[#All],9,FALSE),0)</f>
        <v>4</v>
      </c>
      <c r="J55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49" s="5">
        <f>VLOOKUP(TrendSheetStgData[Population]&amp;TrendSheetStgData[Trend],Threshold[#All],4,FALSE)</f>
        <v>10</v>
      </c>
      <c r="L5549" s="5">
        <f>VLOOKUP(TrendSheetStgData[Population]&amp;TrendSheetStgData[Trend],Threshold[#All],5,FALSE)</f>
        <v>5</v>
      </c>
      <c r="M55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0" spans="1:13" x14ac:dyDescent="0.25">
      <c r="A5550" t="s">
        <v>119</v>
      </c>
      <c r="B5550" t="s">
        <v>119</v>
      </c>
      <c r="C5550" t="s">
        <v>78</v>
      </c>
      <c r="D5550" s="1" t="s">
        <v>97</v>
      </c>
      <c r="E5550" t="s">
        <v>93</v>
      </c>
      <c r="F5550" t="s">
        <v>23</v>
      </c>
      <c r="G5550">
        <v>12</v>
      </c>
      <c r="H5550">
        <v>21</v>
      </c>
      <c r="I5550" s="5">
        <f>IFERROR(VLOOKUP(TrendSheetStgData[Population]&amp;TrendSheetStgData[Cost Basis]&amp;TrendSheetStgData[Period]&amp;TrendSheetStgData[Trend],TrendSheetPrdData[#All],9,FALSE),0)</f>
        <v>21</v>
      </c>
      <c r="J55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0" s="5">
        <f>VLOOKUP(TrendSheetStgData[Population]&amp;TrendSheetStgData[Trend],Threshold[#All],4,FALSE)</f>
        <v>10</v>
      </c>
      <c r="L5550" s="5">
        <f>VLOOKUP(TrendSheetStgData[Population]&amp;TrendSheetStgData[Trend],Threshold[#All],5,FALSE)</f>
        <v>5</v>
      </c>
      <c r="M55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1" spans="1:13" x14ac:dyDescent="0.25">
      <c r="A5551" t="s">
        <v>119</v>
      </c>
      <c r="B5551" t="s">
        <v>119</v>
      </c>
      <c r="C5551" t="s">
        <v>78</v>
      </c>
      <c r="D5551" s="1" t="s">
        <v>98</v>
      </c>
      <c r="E5551" t="s">
        <v>93</v>
      </c>
      <c r="F5551" t="s">
        <v>23</v>
      </c>
      <c r="G5551">
        <v>12</v>
      </c>
      <c r="H5551">
        <v>7</v>
      </c>
      <c r="I5551" s="5">
        <f>IFERROR(VLOOKUP(TrendSheetStgData[Population]&amp;TrendSheetStgData[Cost Basis]&amp;TrendSheetStgData[Period]&amp;TrendSheetStgData[Trend],TrendSheetPrdData[#All],9,FALSE),0)</f>
        <v>7</v>
      </c>
      <c r="J55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1" s="5">
        <f>VLOOKUP(TrendSheetStgData[Population]&amp;TrendSheetStgData[Trend],Threshold[#All],4,FALSE)</f>
        <v>10</v>
      </c>
      <c r="L5551" s="5">
        <f>VLOOKUP(TrendSheetStgData[Population]&amp;TrendSheetStgData[Trend],Threshold[#All],5,FALSE)</f>
        <v>5</v>
      </c>
      <c r="M55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2" spans="1:13" x14ac:dyDescent="0.25">
      <c r="A5552" t="s">
        <v>119</v>
      </c>
      <c r="B5552" t="s">
        <v>119</v>
      </c>
      <c r="C5552" t="s">
        <v>78</v>
      </c>
      <c r="D5552" s="1" t="s">
        <v>99</v>
      </c>
      <c r="E5552" t="s">
        <v>93</v>
      </c>
      <c r="F5552" t="s">
        <v>23</v>
      </c>
      <c r="G5552">
        <v>12</v>
      </c>
      <c r="H5552">
        <v>13</v>
      </c>
      <c r="I5552" s="5">
        <f>IFERROR(VLOOKUP(TrendSheetStgData[Population]&amp;TrendSheetStgData[Cost Basis]&amp;TrendSheetStgData[Period]&amp;TrendSheetStgData[Trend],TrendSheetPrdData[#All],9,FALSE),0)</f>
        <v>13</v>
      </c>
      <c r="J55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2" s="5">
        <f>VLOOKUP(TrendSheetStgData[Population]&amp;TrendSheetStgData[Trend],Threshold[#All],4,FALSE)</f>
        <v>10</v>
      </c>
      <c r="L5552" s="5">
        <f>VLOOKUP(TrendSheetStgData[Population]&amp;TrendSheetStgData[Trend],Threshold[#All],5,FALSE)</f>
        <v>5</v>
      </c>
      <c r="M55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3" spans="1:13" x14ac:dyDescent="0.25">
      <c r="A5553" t="s">
        <v>119</v>
      </c>
      <c r="B5553" t="s">
        <v>119</v>
      </c>
      <c r="C5553" t="s">
        <v>78</v>
      </c>
      <c r="D5553" s="1" t="s">
        <v>100</v>
      </c>
      <c r="E5553" t="s">
        <v>93</v>
      </c>
      <c r="F5553" t="s">
        <v>23</v>
      </c>
      <c r="G5553">
        <v>12</v>
      </c>
      <c r="H5553">
        <v>3</v>
      </c>
      <c r="I5553" s="5">
        <f>IFERROR(VLOOKUP(TrendSheetStgData[Population]&amp;TrendSheetStgData[Cost Basis]&amp;TrendSheetStgData[Period]&amp;TrendSheetStgData[Trend],TrendSheetPrdData[#All],9,FALSE),0)</f>
        <v>3</v>
      </c>
      <c r="J55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3" s="5">
        <f>VLOOKUP(TrendSheetStgData[Population]&amp;TrendSheetStgData[Trend],Threshold[#All],4,FALSE)</f>
        <v>10</v>
      </c>
      <c r="L5553" s="5">
        <f>VLOOKUP(TrendSheetStgData[Population]&amp;TrendSheetStgData[Trend],Threshold[#All],5,FALSE)</f>
        <v>5</v>
      </c>
      <c r="M55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4" spans="1:13" x14ac:dyDescent="0.25">
      <c r="A5554" t="s">
        <v>119</v>
      </c>
      <c r="B5554" t="s">
        <v>119</v>
      </c>
      <c r="C5554" t="s">
        <v>78</v>
      </c>
      <c r="D5554" s="1" t="s">
        <v>101</v>
      </c>
      <c r="E5554" t="s">
        <v>93</v>
      </c>
      <c r="F5554" t="s">
        <v>23</v>
      </c>
      <c r="G5554">
        <v>12</v>
      </c>
      <c r="H5554">
        <v>3</v>
      </c>
      <c r="I5554" s="5">
        <f>IFERROR(VLOOKUP(TrendSheetStgData[Population]&amp;TrendSheetStgData[Cost Basis]&amp;TrendSheetStgData[Period]&amp;TrendSheetStgData[Trend],TrendSheetPrdData[#All],9,FALSE),0)</f>
        <v>3</v>
      </c>
      <c r="J55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4" s="5">
        <f>VLOOKUP(TrendSheetStgData[Population]&amp;TrendSheetStgData[Trend],Threshold[#All],4,FALSE)</f>
        <v>10</v>
      </c>
      <c r="L5554" s="5">
        <f>VLOOKUP(TrendSheetStgData[Population]&amp;TrendSheetStgData[Trend],Threshold[#All],5,FALSE)</f>
        <v>5</v>
      </c>
      <c r="M55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5" spans="1:13" x14ac:dyDescent="0.25">
      <c r="A5555" t="s">
        <v>119</v>
      </c>
      <c r="B5555" t="s">
        <v>119</v>
      </c>
      <c r="C5555" t="s">
        <v>78</v>
      </c>
      <c r="D5555" s="1" t="s">
        <v>102</v>
      </c>
      <c r="E5555" t="s">
        <v>93</v>
      </c>
      <c r="F5555" t="s">
        <v>23</v>
      </c>
      <c r="G5555">
        <v>12</v>
      </c>
      <c r="H5555">
        <v>3</v>
      </c>
      <c r="I5555" s="5">
        <f>IFERROR(VLOOKUP(TrendSheetStgData[Population]&amp;TrendSheetStgData[Cost Basis]&amp;TrendSheetStgData[Period]&amp;TrendSheetStgData[Trend],TrendSheetPrdData[#All],9,FALSE),0)</f>
        <v>3</v>
      </c>
      <c r="J55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5" s="5">
        <f>VLOOKUP(TrendSheetStgData[Population]&amp;TrendSheetStgData[Trend],Threshold[#All],4,FALSE)</f>
        <v>10</v>
      </c>
      <c r="L5555" s="5">
        <f>VLOOKUP(TrendSheetStgData[Population]&amp;TrendSheetStgData[Trend],Threshold[#All],5,FALSE)</f>
        <v>5</v>
      </c>
      <c r="M55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6" spans="1:13" x14ac:dyDescent="0.25">
      <c r="A5556" t="s">
        <v>119</v>
      </c>
      <c r="B5556" t="s">
        <v>119</v>
      </c>
      <c r="C5556" t="s">
        <v>78</v>
      </c>
      <c r="D5556" s="1" t="s">
        <v>103</v>
      </c>
      <c r="E5556" t="s">
        <v>93</v>
      </c>
      <c r="F5556" t="s">
        <v>23</v>
      </c>
      <c r="G5556">
        <v>12</v>
      </c>
      <c r="H5556">
        <v>7</v>
      </c>
      <c r="I5556" s="5">
        <f>IFERROR(VLOOKUP(TrendSheetStgData[Population]&amp;TrendSheetStgData[Cost Basis]&amp;TrendSheetStgData[Period]&amp;TrendSheetStgData[Trend],TrendSheetPrdData[#All],9,FALSE),0)</f>
        <v>7</v>
      </c>
      <c r="J55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6" s="5">
        <f>VLOOKUP(TrendSheetStgData[Population]&amp;TrendSheetStgData[Trend],Threshold[#All],4,FALSE)</f>
        <v>10</v>
      </c>
      <c r="L5556" s="5">
        <f>VLOOKUP(TrendSheetStgData[Population]&amp;TrendSheetStgData[Trend],Threshold[#All],5,FALSE)</f>
        <v>5</v>
      </c>
      <c r="M55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7" spans="1:13" x14ac:dyDescent="0.25">
      <c r="A5557" t="s">
        <v>119</v>
      </c>
      <c r="B5557" t="s">
        <v>119</v>
      </c>
      <c r="C5557" t="s">
        <v>78</v>
      </c>
      <c r="D5557" s="1" t="s">
        <v>104</v>
      </c>
      <c r="E5557" t="s">
        <v>93</v>
      </c>
      <c r="F5557" t="s">
        <v>23</v>
      </c>
      <c r="G5557">
        <v>12</v>
      </c>
      <c r="H5557">
        <v>16</v>
      </c>
      <c r="I5557" s="5">
        <f>IFERROR(VLOOKUP(TrendSheetStgData[Population]&amp;TrendSheetStgData[Cost Basis]&amp;TrendSheetStgData[Period]&amp;TrendSheetStgData[Trend],TrendSheetPrdData[#All],9,FALSE),0)</f>
        <v>16</v>
      </c>
      <c r="J55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7" s="5">
        <f>VLOOKUP(TrendSheetStgData[Population]&amp;TrendSheetStgData[Trend],Threshold[#All],4,FALSE)</f>
        <v>10</v>
      </c>
      <c r="L5557" s="5">
        <f>VLOOKUP(TrendSheetStgData[Population]&amp;TrendSheetStgData[Trend],Threshold[#All],5,FALSE)</f>
        <v>5</v>
      </c>
      <c r="M55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8" spans="1:13" x14ac:dyDescent="0.25">
      <c r="A5558" t="s">
        <v>119</v>
      </c>
      <c r="B5558" t="s">
        <v>119</v>
      </c>
      <c r="C5558" t="s">
        <v>78</v>
      </c>
      <c r="D5558" s="1" t="s">
        <v>105</v>
      </c>
      <c r="E5558" t="s">
        <v>113</v>
      </c>
      <c r="F5558" t="s">
        <v>23</v>
      </c>
      <c r="G5558">
        <v>12</v>
      </c>
      <c r="H5558">
        <v>3</v>
      </c>
      <c r="I5558" s="5">
        <f>IFERROR(VLOOKUP(TrendSheetStgData[Population]&amp;TrendSheetStgData[Cost Basis]&amp;TrendSheetStgData[Period]&amp;TrendSheetStgData[Trend],TrendSheetPrdData[#All],9,FALSE),0)</f>
        <v>3</v>
      </c>
      <c r="J55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8" s="5">
        <f>VLOOKUP(TrendSheetStgData[Population]&amp;TrendSheetStgData[Trend],Threshold[#All],4,FALSE)</f>
        <v>10</v>
      </c>
      <c r="L5558" s="5">
        <f>VLOOKUP(TrendSheetStgData[Population]&amp;TrendSheetStgData[Trend],Threshold[#All],5,FALSE)</f>
        <v>5</v>
      </c>
      <c r="M55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59" spans="1:13" x14ac:dyDescent="0.25">
      <c r="A5559" t="s">
        <v>119</v>
      </c>
      <c r="B5559" t="s">
        <v>119</v>
      </c>
      <c r="C5559" t="s">
        <v>78</v>
      </c>
      <c r="D5559" s="1" t="s">
        <v>106</v>
      </c>
      <c r="E5559" t="s">
        <v>113</v>
      </c>
      <c r="F5559" t="s">
        <v>23</v>
      </c>
      <c r="G5559">
        <v>12</v>
      </c>
      <c r="H5559">
        <v>3</v>
      </c>
      <c r="I5559" s="5">
        <f>IFERROR(VLOOKUP(TrendSheetStgData[Population]&amp;TrendSheetStgData[Cost Basis]&amp;TrendSheetStgData[Period]&amp;TrendSheetStgData[Trend],TrendSheetPrdData[#All],9,FALSE),0)</f>
        <v>3</v>
      </c>
      <c r="J55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59" s="5">
        <f>VLOOKUP(TrendSheetStgData[Population]&amp;TrendSheetStgData[Trend],Threshold[#All],4,FALSE)</f>
        <v>10</v>
      </c>
      <c r="L5559" s="5">
        <f>VLOOKUP(TrendSheetStgData[Population]&amp;TrendSheetStgData[Trend],Threshold[#All],5,FALSE)</f>
        <v>5</v>
      </c>
      <c r="M55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0" spans="1:13" x14ac:dyDescent="0.25">
      <c r="A5560" t="s">
        <v>119</v>
      </c>
      <c r="B5560" t="s">
        <v>119</v>
      </c>
      <c r="C5560" t="s">
        <v>78</v>
      </c>
      <c r="D5560" s="1" t="s">
        <v>107</v>
      </c>
      <c r="E5560" t="s">
        <v>113</v>
      </c>
      <c r="F5560" t="s">
        <v>23</v>
      </c>
      <c r="G5560">
        <v>12</v>
      </c>
      <c r="H5560">
        <v>3</v>
      </c>
      <c r="I5560" s="5">
        <f>IFERROR(VLOOKUP(TrendSheetStgData[Population]&amp;TrendSheetStgData[Cost Basis]&amp;TrendSheetStgData[Period]&amp;TrendSheetStgData[Trend],TrendSheetPrdData[#All],9,FALSE),0)</f>
        <v>3</v>
      </c>
      <c r="J55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0" s="5">
        <f>VLOOKUP(TrendSheetStgData[Population]&amp;TrendSheetStgData[Trend],Threshold[#All],4,FALSE)</f>
        <v>10</v>
      </c>
      <c r="L5560" s="5">
        <f>VLOOKUP(TrendSheetStgData[Population]&amp;TrendSheetStgData[Trend],Threshold[#All],5,FALSE)</f>
        <v>5</v>
      </c>
      <c r="M55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1" spans="1:13" x14ac:dyDescent="0.25">
      <c r="A5561" t="s">
        <v>119</v>
      </c>
      <c r="B5561" t="s">
        <v>119</v>
      </c>
      <c r="C5561" t="s">
        <v>78</v>
      </c>
      <c r="D5561" s="1" t="s">
        <v>108</v>
      </c>
      <c r="E5561" t="s">
        <v>113</v>
      </c>
      <c r="F5561" t="s">
        <v>23</v>
      </c>
      <c r="G5561">
        <v>12</v>
      </c>
      <c r="H5561">
        <v>9</v>
      </c>
      <c r="I5561" s="5">
        <f>IFERROR(VLOOKUP(TrendSheetStgData[Population]&amp;TrendSheetStgData[Cost Basis]&amp;TrendSheetStgData[Period]&amp;TrendSheetStgData[Trend],TrendSheetPrdData[#All],9,FALSE),0)</f>
        <v>9</v>
      </c>
      <c r="J55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1" s="5">
        <f>VLOOKUP(TrendSheetStgData[Population]&amp;TrendSheetStgData[Trend],Threshold[#All],4,FALSE)</f>
        <v>10</v>
      </c>
      <c r="L5561" s="5">
        <f>VLOOKUP(TrendSheetStgData[Population]&amp;TrendSheetStgData[Trend],Threshold[#All],5,FALSE)</f>
        <v>5</v>
      </c>
      <c r="M55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2" spans="1:13" x14ac:dyDescent="0.25">
      <c r="A5562" t="s">
        <v>119</v>
      </c>
      <c r="B5562" t="s">
        <v>119</v>
      </c>
      <c r="C5562" t="s">
        <v>78</v>
      </c>
      <c r="D5562" s="1" t="s">
        <v>109</v>
      </c>
      <c r="E5562" t="s">
        <v>113</v>
      </c>
      <c r="F5562" t="s">
        <v>23</v>
      </c>
      <c r="G5562">
        <v>12</v>
      </c>
      <c r="H5562">
        <v>8</v>
      </c>
      <c r="I5562" s="5">
        <f>IFERROR(VLOOKUP(TrendSheetStgData[Population]&amp;TrendSheetStgData[Cost Basis]&amp;TrendSheetStgData[Period]&amp;TrendSheetStgData[Trend],TrendSheetPrdData[#All],9,FALSE),0)</f>
        <v>8</v>
      </c>
      <c r="J55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2" s="5">
        <f>VLOOKUP(TrendSheetStgData[Population]&amp;TrendSheetStgData[Trend],Threshold[#All],4,FALSE)</f>
        <v>10</v>
      </c>
      <c r="L5562" s="5">
        <f>VLOOKUP(TrendSheetStgData[Population]&amp;TrendSheetStgData[Trend],Threshold[#All],5,FALSE)</f>
        <v>5</v>
      </c>
      <c r="M55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3" spans="1:13" x14ac:dyDescent="0.25">
      <c r="A5563" t="s">
        <v>119</v>
      </c>
      <c r="B5563" t="s">
        <v>119</v>
      </c>
      <c r="C5563" t="s">
        <v>78</v>
      </c>
      <c r="D5563" s="1" t="s">
        <v>110</v>
      </c>
      <c r="E5563" t="s">
        <v>113</v>
      </c>
      <c r="F5563" t="s">
        <v>23</v>
      </c>
      <c r="G5563">
        <v>12</v>
      </c>
      <c r="H5563">
        <v>5</v>
      </c>
      <c r="I5563" s="5">
        <f>IFERROR(VLOOKUP(TrendSheetStgData[Population]&amp;TrendSheetStgData[Cost Basis]&amp;TrendSheetStgData[Period]&amp;TrendSheetStgData[Trend],TrendSheetPrdData[#All],9,FALSE),0)</f>
        <v>3</v>
      </c>
      <c r="J55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66.666666666666657</v>
      </c>
      <c r="K5563" s="5">
        <f>VLOOKUP(TrendSheetStgData[Population]&amp;TrendSheetStgData[Trend],Threshold[#All],4,FALSE)</f>
        <v>10</v>
      </c>
      <c r="L5563" s="5">
        <f>VLOOKUP(TrendSheetStgData[Population]&amp;TrendSheetStgData[Trend],Threshold[#All],5,FALSE)</f>
        <v>5</v>
      </c>
      <c r="M55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64" spans="1:13" x14ac:dyDescent="0.25">
      <c r="A5564" t="s">
        <v>119</v>
      </c>
      <c r="B5564" t="s">
        <v>119</v>
      </c>
      <c r="C5564" t="s">
        <v>78</v>
      </c>
      <c r="D5564" s="1" t="s">
        <v>111</v>
      </c>
      <c r="E5564" t="s">
        <v>113</v>
      </c>
      <c r="F5564" t="s">
        <v>23</v>
      </c>
      <c r="G5564">
        <v>12</v>
      </c>
      <c r="H5564">
        <v>11</v>
      </c>
      <c r="I5564" s="5">
        <f>IFERROR(VLOOKUP(TrendSheetStgData[Population]&amp;TrendSheetStgData[Cost Basis]&amp;TrendSheetStgData[Period]&amp;TrendSheetStgData[Trend],TrendSheetPrdData[#All],9,FALSE),0)</f>
        <v>11</v>
      </c>
      <c r="J55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4" s="5">
        <f>VLOOKUP(TrendSheetStgData[Population]&amp;TrendSheetStgData[Trend],Threshold[#All],4,FALSE)</f>
        <v>10</v>
      </c>
      <c r="L5564" s="5">
        <f>VLOOKUP(TrendSheetStgData[Population]&amp;TrendSheetStgData[Trend],Threshold[#All],5,FALSE)</f>
        <v>5</v>
      </c>
      <c r="M55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5" spans="1:13" x14ac:dyDescent="0.25">
      <c r="A5565" t="s">
        <v>119</v>
      </c>
      <c r="B5565" t="s">
        <v>119</v>
      </c>
      <c r="C5565" t="s">
        <v>78</v>
      </c>
      <c r="D5565" s="1" t="s">
        <v>112</v>
      </c>
      <c r="E5565" t="s">
        <v>113</v>
      </c>
      <c r="F5565" t="s">
        <v>23</v>
      </c>
      <c r="G5565">
        <v>12</v>
      </c>
      <c r="H5565">
        <v>0</v>
      </c>
      <c r="I5565" s="5">
        <f>IFERROR(VLOOKUP(TrendSheetStgData[Population]&amp;TrendSheetStgData[Cost Basis]&amp;TrendSheetStgData[Period]&amp;TrendSheetStgData[Trend],TrendSheetPrdData[#All],9,FALSE),0)</f>
        <v>0</v>
      </c>
      <c r="J55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5" s="5">
        <f>VLOOKUP(TrendSheetStgData[Population]&amp;TrendSheetStgData[Trend],Threshold[#All],4,FALSE)</f>
        <v>10</v>
      </c>
      <c r="L5565" s="5">
        <f>VLOOKUP(TrendSheetStgData[Population]&amp;TrendSheetStgData[Trend],Threshold[#All],5,FALSE)</f>
        <v>5</v>
      </c>
      <c r="M55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6" spans="1:13" x14ac:dyDescent="0.25">
      <c r="A5566" t="s">
        <v>119</v>
      </c>
      <c r="B5566" t="s">
        <v>119</v>
      </c>
      <c r="C5566" t="s">
        <v>78</v>
      </c>
      <c r="D5566" s="1" t="s">
        <v>114</v>
      </c>
      <c r="E5566" t="s">
        <v>113</v>
      </c>
      <c r="F5566" t="s">
        <v>23</v>
      </c>
      <c r="G5566">
        <v>12</v>
      </c>
      <c r="H5566">
        <v>3</v>
      </c>
      <c r="I5566" s="5">
        <f>IFERROR(VLOOKUP(TrendSheetStgData[Population]&amp;TrendSheetStgData[Cost Basis]&amp;TrendSheetStgData[Period]&amp;TrendSheetStgData[Trend],TrendSheetPrdData[#All],9,FALSE),0)</f>
        <v>0</v>
      </c>
      <c r="J55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566" s="5">
        <f>VLOOKUP(TrendSheetStgData[Population]&amp;TrendSheetStgData[Trend],Threshold[#All],4,FALSE)</f>
        <v>10</v>
      </c>
      <c r="L5566" s="5">
        <f>VLOOKUP(TrendSheetStgData[Population]&amp;TrendSheetStgData[Trend],Threshold[#All],5,FALSE)</f>
        <v>5</v>
      </c>
      <c r="M55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67" spans="1:13" x14ac:dyDescent="0.25">
      <c r="A5567" t="s">
        <v>119</v>
      </c>
      <c r="B5567" t="s">
        <v>119</v>
      </c>
      <c r="C5567" t="s">
        <v>78</v>
      </c>
      <c r="D5567" s="1" t="s">
        <v>92</v>
      </c>
      <c r="E5567" t="s">
        <v>93</v>
      </c>
      <c r="F5567" t="s">
        <v>24</v>
      </c>
      <c r="G5567">
        <v>13</v>
      </c>
      <c r="H5567">
        <v>46363</v>
      </c>
      <c r="I5567" s="5">
        <f>IFERROR(VLOOKUP(TrendSheetStgData[Population]&amp;TrendSheetStgData[Cost Basis]&amp;TrendSheetStgData[Period]&amp;TrendSheetStgData[Trend],TrendSheetPrdData[#All],9,FALSE),0)</f>
        <v>46363</v>
      </c>
      <c r="J55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7" s="5">
        <f>VLOOKUP(TrendSheetStgData[Population]&amp;TrendSheetStgData[Trend],Threshold[#All],4,FALSE)</f>
        <v>10</v>
      </c>
      <c r="L5567" s="5">
        <f>VLOOKUP(TrendSheetStgData[Population]&amp;TrendSheetStgData[Trend],Threshold[#All],5,FALSE)</f>
        <v>5</v>
      </c>
      <c r="M55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8" spans="1:13" x14ac:dyDescent="0.25">
      <c r="A5568" t="s">
        <v>119</v>
      </c>
      <c r="B5568" t="s">
        <v>119</v>
      </c>
      <c r="C5568" t="s">
        <v>78</v>
      </c>
      <c r="D5568" s="1" t="s">
        <v>94</v>
      </c>
      <c r="E5568" t="s">
        <v>93</v>
      </c>
      <c r="F5568" t="s">
        <v>24</v>
      </c>
      <c r="G5568">
        <v>13</v>
      </c>
      <c r="H5568">
        <v>33701</v>
      </c>
      <c r="I5568" s="5">
        <f>IFERROR(VLOOKUP(TrendSheetStgData[Population]&amp;TrendSheetStgData[Cost Basis]&amp;TrendSheetStgData[Period]&amp;TrendSheetStgData[Trend],TrendSheetPrdData[#All],9,FALSE),0)</f>
        <v>33701</v>
      </c>
      <c r="J55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8" s="5">
        <f>VLOOKUP(TrendSheetStgData[Population]&amp;TrendSheetStgData[Trend],Threshold[#All],4,FALSE)</f>
        <v>10</v>
      </c>
      <c r="L5568" s="5">
        <f>VLOOKUP(TrendSheetStgData[Population]&amp;TrendSheetStgData[Trend],Threshold[#All],5,FALSE)</f>
        <v>5</v>
      </c>
      <c r="M55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69" spans="1:13" x14ac:dyDescent="0.25">
      <c r="A5569" t="s">
        <v>119</v>
      </c>
      <c r="B5569" t="s">
        <v>119</v>
      </c>
      <c r="C5569" t="s">
        <v>78</v>
      </c>
      <c r="D5569" s="1" t="s">
        <v>95</v>
      </c>
      <c r="E5569" t="s">
        <v>93</v>
      </c>
      <c r="F5569" t="s">
        <v>24</v>
      </c>
      <c r="G5569">
        <v>13</v>
      </c>
      <c r="H5569">
        <v>19010</v>
      </c>
      <c r="I5569" s="5">
        <f>IFERROR(VLOOKUP(TrendSheetStgData[Population]&amp;TrendSheetStgData[Cost Basis]&amp;TrendSheetStgData[Period]&amp;TrendSheetStgData[Trend],TrendSheetPrdData[#All],9,FALSE),0)</f>
        <v>19010</v>
      </c>
      <c r="J55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69" s="5">
        <f>VLOOKUP(TrendSheetStgData[Population]&amp;TrendSheetStgData[Trend],Threshold[#All],4,FALSE)</f>
        <v>10</v>
      </c>
      <c r="L5569" s="5">
        <f>VLOOKUP(TrendSheetStgData[Population]&amp;TrendSheetStgData[Trend],Threshold[#All],5,FALSE)</f>
        <v>5</v>
      </c>
      <c r="M55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0" spans="1:13" x14ac:dyDescent="0.25">
      <c r="A5570" t="s">
        <v>119</v>
      </c>
      <c r="B5570" t="s">
        <v>119</v>
      </c>
      <c r="C5570" t="s">
        <v>78</v>
      </c>
      <c r="D5570" s="1" t="s">
        <v>96</v>
      </c>
      <c r="E5570" t="s">
        <v>93</v>
      </c>
      <c r="F5570" t="s">
        <v>24</v>
      </c>
      <c r="G5570">
        <v>13</v>
      </c>
      <c r="H5570">
        <v>26729</v>
      </c>
      <c r="I5570" s="5">
        <f>IFERROR(VLOOKUP(TrendSheetStgData[Population]&amp;TrendSheetStgData[Cost Basis]&amp;TrendSheetStgData[Period]&amp;TrendSheetStgData[Trend],TrendSheetPrdData[#All],9,FALSE),0)</f>
        <v>26729</v>
      </c>
      <c r="J55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0" s="5">
        <f>VLOOKUP(TrendSheetStgData[Population]&amp;TrendSheetStgData[Trend],Threshold[#All],4,FALSE)</f>
        <v>10</v>
      </c>
      <c r="L5570" s="5">
        <f>VLOOKUP(TrendSheetStgData[Population]&amp;TrendSheetStgData[Trend],Threshold[#All],5,FALSE)</f>
        <v>5</v>
      </c>
      <c r="M55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1" spans="1:13" x14ac:dyDescent="0.25">
      <c r="A5571" t="s">
        <v>119</v>
      </c>
      <c r="B5571" t="s">
        <v>119</v>
      </c>
      <c r="C5571" t="s">
        <v>78</v>
      </c>
      <c r="D5571" s="1" t="s">
        <v>97</v>
      </c>
      <c r="E5571" t="s">
        <v>93</v>
      </c>
      <c r="F5571" t="s">
        <v>24</v>
      </c>
      <c r="G5571">
        <v>13</v>
      </c>
      <c r="H5571">
        <v>34867</v>
      </c>
      <c r="I5571" s="5">
        <f>IFERROR(VLOOKUP(TrendSheetStgData[Population]&amp;TrendSheetStgData[Cost Basis]&amp;TrendSheetStgData[Period]&amp;TrendSheetStgData[Trend],TrendSheetPrdData[#All],9,FALSE),0)</f>
        <v>34395</v>
      </c>
      <c r="J55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1.3722924843727284</v>
      </c>
      <c r="K5571" s="5">
        <f>VLOOKUP(TrendSheetStgData[Population]&amp;TrendSheetStgData[Trend],Threshold[#All],4,FALSE)</f>
        <v>10</v>
      </c>
      <c r="L5571" s="5">
        <f>VLOOKUP(TrendSheetStgData[Population]&amp;TrendSheetStgData[Trend],Threshold[#All],5,FALSE)</f>
        <v>5</v>
      </c>
      <c r="M55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72" spans="1:13" x14ac:dyDescent="0.25">
      <c r="A5572" t="s">
        <v>119</v>
      </c>
      <c r="B5572" t="s">
        <v>119</v>
      </c>
      <c r="C5572" t="s">
        <v>78</v>
      </c>
      <c r="D5572" s="1" t="s">
        <v>98</v>
      </c>
      <c r="E5572" t="s">
        <v>93</v>
      </c>
      <c r="F5572" t="s">
        <v>24</v>
      </c>
      <c r="G5572">
        <v>13</v>
      </c>
      <c r="H5572">
        <v>46588</v>
      </c>
      <c r="I5572" s="5">
        <f>IFERROR(VLOOKUP(TrendSheetStgData[Population]&amp;TrendSheetStgData[Cost Basis]&amp;TrendSheetStgData[Period]&amp;TrendSheetStgData[Trend],TrendSheetPrdData[#All],9,FALSE),0)</f>
        <v>46588</v>
      </c>
      <c r="J55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2" s="5">
        <f>VLOOKUP(TrendSheetStgData[Population]&amp;TrendSheetStgData[Trend],Threshold[#All],4,FALSE)</f>
        <v>10</v>
      </c>
      <c r="L5572" s="5">
        <f>VLOOKUP(TrendSheetStgData[Population]&amp;TrendSheetStgData[Trend],Threshold[#All],5,FALSE)</f>
        <v>5</v>
      </c>
      <c r="M55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3" spans="1:13" x14ac:dyDescent="0.25">
      <c r="A5573" t="s">
        <v>119</v>
      </c>
      <c r="B5573" t="s">
        <v>119</v>
      </c>
      <c r="C5573" t="s">
        <v>78</v>
      </c>
      <c r="D5573" s="1" t="s">
        <v>99</v>
      </c>
      <c r="E5573" t="s">
        <v>93</v>
      </c>
      <c r="F5573" t="s">
        <v>24</v>
      </c>
      <c r="G5573">
        <v>13</v>
      </c>
      <c r="H5573">
        <v>33055</v>
      </c>
      <c r="I5573" s="5">
        <f>IFERROR(VLOOKUP(TrendSheetStgData[Population]&amp;TrendSheetStgData[Cost Basis]&amp;TrendSheetStgData[Period]&amp;TrendSheetStgData[Trend],TrendSheetPrdData[#All],9,FALSE),0)</f>
        <v>33055</v>
      </c>
      <c r="J55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3" s="5">
        <f>VLOOKUP(TrendSheetStgData[Population]&amp;TrendSheetStgData[Trend],Threshold[#All],4,FALSE)</f>
        <v>10</v>
      </c>
      <c r="L5573" s="5">
        <f>VLOOKUP(TrendSheetStgData[Population]&amp;TrendSheetStgData[Trend],Threshold[#All],5,FALSE)</f>
        <v>5</v>
      </c>
      <c r="M55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4" spans="1:13" x14ac:dyDescent="0.25">
      <c r="A5574" t="s">
        <v>119</v>
      </c>
      <c r="B5574" t="s">
        <v>119</v>
      </c>
      <c r="C5574" t="s">
        <v>78</v>
      </c>
      <c r="D5574" s="1" t="s">
        <v>100</v>
      </c>
      <c r="E5574" t="s">
        <v>93</v>
      </c>
      <c r="F5574" t="s">
        <v>24</v>
      </c>
      <c r="G5574">
        <v>13</v>
      </c>
      <c r="H5574">
        <v>38526</v>
      </c>
      <c r="I5574" s="5">
        <f>IFERROR(VLOOKUP(TrendSheetStgData[Population]&amp;TrendSheetStgData[Cost Basis]&amp;TrendSheetStgData[Period]&amp;TrendSheetStgData[Trend],TrendSheetPrdData[#All],9,FALSE),0)</f>
        <v>38526</v>
      </c>
      <c r="J55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4" s="5">
        <f>VLOOKUP(TrendSheetStgData[Population]&amp;TrendSheetStgData[Trend],Threshold[#All],4,FALSE)</f>
        <v>10</v>
      </c>
      <c r="L5574" s="5">
        <f>VLOOKUP(TrendSheetStgData[Population]&amp;TrendSheetStgData[Trend],Threshold[#All],5,FALSE)</f>
        <v>5</v>
      </c>
      <c r="M55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5" spans="1:13" x14ac:dyDescent="0.25">
      <c r="A5575" t="s">
        <v>119</v>
      </c>
      <c r="B5575" t="s">
        <v>119</v>
      </c>
      <c r="C5575" t="s">
        <v>78</v>
      </c>
      <c r="D5575" s="1" t="s">
        <v>101</v>
      </c>
      <c r="E5575" t="s">
        <v>93</v>
      </c>
      <c r="F5575" t="s">
        <v>24</v>
      </c>
      <c r="G5575">
        <v>13</v>
      </c>
      <c r="H5575">
        <v>23639</v>
      </c>
      <c r="I5575" s="5">
        <f>IFERROR(VLOOKUP(TrendSheetStgData[Population]&amp;TrendSheetStgData[Cost Basis]&amp;TrendSheetStgData[Period]&amp;TrendSheetStgData[Trend],TrendSheetPrdData[#All],9,FALSE),0)</f>
        <v>23639</v>
      </c>
      <c r="J55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5" s="5">
        <f>VLOOKUP(TrendSheetStgData[Population]&amp;TrendSheetStgData[Trend],Threshold[#All],4,FALSE)</f>
        <v>10</v>
      </c>
      <c r="L5575" s="5">
        <f>VLOOKUP(TrendSheetStgData[Population]&amp;TrendSheetStgData[Trend],Threshold[#All],5,FALSE)</f>
        <v>5</v>
      </c>
      <c r="M55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6" spans="1:13" x14ac:dyDescent="0.25">
      <c r="A5576" t="s">
        <v>119</v>
      </c>
      <c r="B5576" t="s">
        <v>119</v>
      </c>
      <c r="C5576" t="s">
        <v>78</v>
      </c>
      <c r="D5576" s="1" t="s">
        <v>102</v>
      </c>
      <c r="E5576" t="s">
        <v>93</v>
      </c>
      <c r="F5576" t="s">
        <v>24</v>
      </c>
      <c r="G5576">
        <v>13</v>
      </c>
      <c r="H5576">
        <v>14995</v>
      </c>
      <c r="I5576" s="5">
        <f>IFERROR(VLOOKUP(TrendSheetStgData[Population]&amp;TrendSheetStgData[Cost Basis]&amp;TrendSheetStgData[Period]&amp;TrendSheetStgData[Trend],TrendSheetPrdData[#All],9,FALSE),0)</f>
        <v>14995</v>
      </c>
      <c r="J55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6" s="5">
        <f>VLOOKUP(TrendSheetStgData[Population]&amp;TrendSheetStgData[Trend],Threshold[#All],4,FALSE)</f>
        <v>10</v>
      </c>
      <c r="L5576" s="5">
        <f>VLOOKUP(TrendSheetStgData[Population]&amp;TrendSheetStgData[Trend],Threshold[#All],5,FALSE)</f>
        <v>5</v>
      </c>
      <c r="M55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7" spans="1:13" x14ac:dyDescent="0.25">
      <c r="A5577" t="s">
        <v>119</v>
      </c>
      <c r="B5577" t="s">
        <v>119</v>
      </c>
      <c r="C5577" t="s">
        <v>78</v>
      </c>
      <c r="D5577" s="1" t="s">
        <v>103</v>
      </c>
      <c r="E5577" t="s">
        <v>93</v>
      </c>
      <c r="F5577" t="s">
        <v>24</v>
      </c>
      <c r="G5577">
        <v>13</v>
      </c>
      <c r="H5577">
        <v>39394</v>
      </c>
      <c r="I5577" s="5">
        <f>IFERROR(VLOOKUP(TrendSheetStgData[Population]&amp;TrendSheetStgData[Cost Basis]&amp;TrendSheetStgData[Period]&amp;TrendSheetStgData[Trend],TrendSheetPrdData[#All],9,FALSE),0)</f>
        <v>39394</v>
      </c>
      <c r="J55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7" s="5">
        <f>VLOOKUP(TrendSheetStgData[Population]&amp;TrendSheetStgData[Trend],Threshold[#All],4,FALSE)</f>
        <v>10</v>
      </c>
      <c r="L5577" s="5">
        <f>VLOOKUP(TrendSheetStgData[Population]&amp;TrendSheetStgData[Trend],Threshold[#All],5,FALSE)</f>
        <v>5</v>
      </c>
      <c r="M55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8" spans="1:13" x14ac:dyDescent="0.25">
      <c r="A5578" t="s">
        <v>119</v>
      </c>
      <c r="B5578" t="s">
        <v>119</v>
      </c>
      <c r="C5578" t="s">
        <v>78</v>
      </c>
      <c r="D5578" s="1" t="s">
        <v>104</v>
      </c>
      <c r="E5578" t="s">
        <v>93</v>
      </c>
      <c r="F5578" t="s">
        <v>24</v>
      </c>
      <c r="G5578">
        <v>13</v>
      </c>
      <c r="H5578">
        <v>43025</v>
      </c>
      <c r="I5578" s="5">
        <f>IFERROR(VLOOKUP(TrendSheetStgData[Population]&amp;TrendSheetStgData[Cost Basis]&amp;TrendSheetStgData[Period]&amp;TrendSheetStgData[Trend],TrendSheetPrdData[#All],9,FALSE),0)</f>
        <v>43025</v>
      </c>
      <c r="J55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8" s="5">
        <f>VLOOKUP(TrendSheetStgData[Population]&amp;TrendSheetStgData[Trend],Threshold[#All],4,FALSE)</f>
        <v>10</v>
      </c>
      <c r="L5578" s="5">
        <f>VLOOKUP(TrendSheetStgData[Population]&amp;TrendSheetStgData[Trend],Threshold[#All],5,FALSE)</f>
        <v>5</v>
      </c>
      <c r="M55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79" spans="1:13" x14ac:dyDescent="0.25">
      <c r="A5579" t="s">
        <v>119</v>
      </c>
      <c r="B5579" t="s">
        <v>119</v>
      </c>
      <c r="C5579" t="s">
        <v>78</v>
      </c>
      <c r="D5579" s="1" t="s">
        <v>105</v>
      </c>
      <c r="E5579" t="s">
        <v>113</v>
      </c>
      <c r="F5579" t="s">
        <v>24</v>
      </c>
      <c r="G5579">
        <v>13</v>
      </c>
      <c r="H5579">
        <v>25892</v>
      </c>
      <c r="I5579" s="5">
        <f>IFERROR(VLOOKUP(TrendSheetStgData[Population]&amp;TrendSheetStgData[Cost Basis]&amp;TrendSheetStgData[Period]&amp;TrendSheetStgData[Trend],TrendSheetPrdData[#All],9,FALSE),0)</f>
        <v>25892</v>
      </c>
      <c r="J55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79" s="5">
        <f>VLOOKUP(TrendSheetStgData[Population]&amp;TrendSheetStgData[Trend],Threshold[#All],4,FALSE)</f>
        <v>10</v>
      </c>
      <c r="L5579" s="5">
        <f>VLOOKUP(TrendSheetStgData[Population]&amp;TrendSheetStgData[Trend],Threshold[#All],5,FALSE)</f>
        <v>5</v>
      </c>
      <c r="M55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0" spans="1:13" x14ac:dyDescent="0.25">
      <c r="A5580" t="s">
        <v>119</v>
      </c>
      <c r="B5580" t="s">
        <v>119</v>
      </c>
      <c r="C5580" t="s">
        <v>78</v>
      </c>
      <c r="D5580" s="1" t="s">
        <v>106</v>
      </c>
      <c r="E5580" t="s">
        <v>113</v>
      </c>
      <c r="F5580" t="s">
        <v>24</v>
      </c>
      <c r="G5580">
        <v>13</v>
      </c>
      <c r="H5580">
        <v>37592</v>
      </c>
      <c r="I5580" s="5">
        <f>IFERROR(VLOOKUP(TrendSheetStgData[Population]&amp;TrendSheetStgData[Cost Basis]&amp;TrendSheetStgData[Period]&amp;TrendSheetStgData[Trend],TrendSheetPrdData[#All],9,FALSE),0)</f>
        <v>37592</v>
      </c>
      <c r="J55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0" s="5">
        <f>VLOOKUP(TrendSheetStgData[Population]&amp;TrendSheetStgData[Trend],Threshold[#All],4,FALSE)</f>
        <v>10</v>
      </c>
      <c r="L5580" s="5">
        <f>VLOOKUP(TrendSheetStgData[Population]&amp;TrendSheetStgData[Trend],Threshold[#All],5,FALSE)</f>
        <v>5</v>
      </c>
      <c r="M55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1" spans="1:13" x14ac:dyDescent="0.25">
      <c r="A5581" t="s">
        <v>119</v>
      </c>
      <c r="B5581" t="s">
        <v>119</v>
      </c>
      <c r="C5581" t="s">
        <v>78</v>
      </c>
      <c r="D5581" s="1" t="s">
        <v>107</v>
      </c>
      <c r="E5581" t="s">
        <v>113</v>
      </c>
      <c r="F5581" t="s">
        <v>24</v>
      </c>
      <c r="G5581">
        <v>13</v>
      </c>
      <c r="H5581">
        <v>41185</v>
      </c>
      <c r="I5581" s="5">
        <f>IFERROR(VLOOKUP(TrendSheetStgData[Population]&amp;TrendSheetStgData[Cost Basis]&amp;TrendSheetStgData[Period]&amp;TrendSheetStgData[Trend],TrendSheetPrdData[#All],9,FALSE),0)</f>
        <v>41076</v>
      </c>
      <c r="J55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0.26536176842925313</v>
      </c>
      <c r="K5581" s="5">
        <f>VLOOKUP(TrendSheetStgData[Population]&amp;TrendSheetStgData[Trend],Threshold[#All],4,FALSE)</f>
        <v>10</v>
      </c>
      <c r="L5581" s="5">
        <f>VLOOKUP(TrendSheetStgData[Population]&amp;TrendSheetStgData[Trend],Threshold[#All],5,FALSE)</f>
        <v>5</v>
      </c>
      <c r="M55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82" spans="1:13" x14ac:dyDescent="0.25">
      <c r="A5582" t="s">
        <v>119</v>
      </c>
      <c r="B5582" t="s">
        <v>119</v>
      </c>
      <c r="C5582" t="s">
        <v>78</v>
      </c>
      <c r="D5582" s="1" t="s">
        <v>108</v>
      </c>
      <c r="E5582" t="s">
        <v>113</v>
      </c>
      <c r="F5582" t="s">
        <v>24</v>
      </c>
      <c r="G5582">
        <v>13</v>
      </c>
      <c r="H5582">
        <v>31599</v>
      </c>
      <c r="I5582" s="5">
        <f>IFERROR(VLOOKUP(TrendSheetStgData[Population]&amp;TrendSheetStgData[Cost Basis]&amp;TrendSheetStgData[Period]&amp;TrendSheetStgData[Trend],TrendSheetPrdData[#All],9,FALSE),0)</f>
        <v>31599</v>
      </c>
      <c r="J55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2" s="5">
        <f>VLOOKUP(TrendSheetStgData[Population]&amp;TrendSheetStgData[Trend],Threshold[#All],4,FALSE)</f>
        <v>10</v>
      </c>
      <c r="L5582" s="5">
        <f>VLOOKUP(TrendSheetStgData[Population]&amp;TrendSheetStgData[Trend],Threshold[#All],5,FALSE)</f>
        <v>5</v>
      </c>
      <c r="M55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3" spans="1:13" x14ac:dyDescent="0.25">
      <c r="A5583" t="s">
        <v>119</v>
      </c>
      <c r="B5583" t="s">
        <v>119</v>
      </c>
      <c r="C5583" t="s">
        <v>78</v>
      </c>
      <c r="D5583" s="1" t="s">
        <v>109</v>
      </c>
      <c r="E5583" t="s">
        <v>113</v>
      </c>
      <c r="F5583" t="s">
        <v>24</v>
      </c>
      <c r="G5583">
        <v>13</v>
      </c>
      <c r="H5583">
        <v>15226</v>
      </c>
      <c r="I5583" s="5">
        <f>IFERROR(VLOOKUP(TrendSheetStgData[Population]&amp;TrendSheetStgData[Cost Basis]&amp;TrendSheetStgData[Period]&amp;TrendSheetStgData[Trend],TrendSheetPrdData[#All],9,FALSE),0)</f>
        <v>15226</v>
      </c>
      <c r="J55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3" s="5">
        <f>VLOOKUP(TrendSheetStgData[Population]&amp;TrendSheetStgData[Trend],Threshold[#All],4,FALSE)</f>
        <v>10</v>
      </c>
      <c r="L5583" s="5">
        <f>VLOOKUP(TrendSheetStgData[Population]&amp;TrendSheetStgData[Trend],Threshold[#All],5,FALSE)</f>
        <v>5</v>
      </c>
      <c r="M55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4" spans="1:13" x14ac:dyDescent="0.25">
      <c r="A5584" t="s">
        <v>119</v>
      </c>
      <c r="B5584" t="s">
        <v>119</v>
      </c>
      <c r="C5584" t="s">
        <v>78</v>
      </c>
      <c r="D5584" s="1" t="s">
        <v>110</v>
      </c>
      <c r="E5584" t="s">
        <v>113</v>
      </c>
      <c r="F5584" t="s">
        <v>24</v>
      </c>
      <c r="G5584">
        <v>13</v>
      </c>
      <c r="H5584">
        <v>40594</v>
      </c>
      <c r="I5584" s="5">
        <f>IFERROR(VLOOKUP(TrendSheetStgData[Population]&amp;TrendSheetStgData[Cost Basis]&amp;TrendSheetStgData[Period]&amp;TrendSheetStgData[Trend],TrendSheetPrdData[#All],9,FALSE),0)</f>
        <v>40229</v>
      </c>
      <c r="J55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0.90730567501056458</v>
      </c>
      <c r="K5584" s="5">
        <f>VLOOKUP(TrendSheetStgData[Population]&amp;TrendSheetStgData[Trend],Threshold[#All],4,FALSE)</f>
        <v>10</v>
      </c>
      <c r="L5584" s="5">
        <f>VLOOKUP(TrendSheetStgData[Population]&amp;TrendSheetStgData[Trend],Threshold[#All],5,FALSE)</f>
        <v>5</v>
      </c>
      <c r="M55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85" spans="1:13" x14ac:dyDescent="0.25">
      <c r="A5585" t="s">
        <v>119</v>
      </c>
      <c r="B5585" t="s">
        <v>119</v>
      </c>
      <c r="C5585" t="s">
        <v>78</v>
      </c>
      <c r="D5585" s="1" t="s">
        <v>111</v>
      </c>
      <c r="E5585" t="s">
        <v>113</v>
      </c>
      <c r="F5585" t="s">
        <v>24</v>
      </c>
      <c r="G5585">
        <v>13</v>
      </c>
      <c r="H5585">
        <v>45069</v>
      </c>
      <c r="I5585" s="5">
        <f>IFERROR(VLOOKUP(TrendSheetStgData[Population]&amp;TrendSheetStgData[Cost Basis]&amp;TrendSheetStgData[Period]&amp;TrendSheetStgData[Trend],TrendSheetPrdData[#All],9,FALSE),0)</f>
        <v>31909</v>
      </c>
      <c r="J55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41.242282741546269</v>
      </c>
      <c r="K5585" s="5">
        <f>VLOOKUP(TrendSheetStgData[Population]&amp;TrendSheetStgData[Trend],Threshold[#All],4,FALSE)</f>
        <v>10</v>
      </c>
      <c r="L5585" s="5">
        <f>VLOOKUP(TrendSheetStgData[Population]&amp;TrendSheetStgData[Trend],Threshold[#All],5,FALSE)</f>
        <v>5</v>
      </c>
      <c r="M55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86" spans="1:13" x14ac:dyDescent="0.25">
      <c r="A5586" t="s">
        <v>119</v>
      </c>
      <c r="B5586" t="s">
        <v>119</v>
      </c>
      <c r="C5586" t="s">
        <v>78</v>
      </c>
      <c r="D5586" s="1" t="s">
        <v>112</v>
      </c>
      <c r="E5586" t="s">
        <v>113</v>
      </c>
      <c r="F5586" t="s">
        <v>24</v>
      </c>
      <c r="G5586">
        <v>13</v>
      </c>
      <c r="H5586">
        <v>35359</v>
      </c>
      <c r="I5586" s="5">
        <f>IFERROR(VLOOKUP(TrendSheetStgData[Population]&amp;TrendSheetStgData[Cost Basis]&amp;TrendSheetStgData[Period]&amp;TrendSheetStgData[Trend],TrendSheetPrdData[#All],9,FALSE),0)</f>
        <v>10359</v>
      </c>
      <c r="J55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241.33603629693985</v>
      </c>
      <c r="K5586" s="5">
        <f>VLOOKUP(TrendSheetStgData[Population]&amp;TrendSheetStgData[Trend],Threshold[#All],4,FALSE)</f>
        <v>10</v>
      </c>
      <c r="L5586" s="5">
        <f>VLOOKUP(TrendSheetStgData[Population]&amp;TrendSheetStgData[Trend],Threshold[#All],5,FALSE)</f>
        <v>5</v>
      </c>
      <c r="M55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87" spans="1:13" x14ac:dyDescent="0.25">
      <c r="A5587" t="s">
        <v>119</v>
      </c>
      <c r="B5587" t="s">
        <v>119</v>
      </c>
      <c r="C5587" t="s">
        <v>78</v>
      </c>
      <c r="D5587" s="1" t="s">
        <v>114</v>
      </c>
      <c r="E5587" t="s">
        <v>113</v>
      </c>
      <c r="F5587" t="s">
        <v>24</v>
      </c>
      <c r="G5587">
        <v>13</v>
      </c>
      <c r="H5587">
        <v>16996</v>
      </c>
      <c r="I5587" s="5">
        <f>IFERROR(VLOOKUP(TrendSheetStgData[Population]&amp;TrendSheetStgData[Cost Basis]&amp;TrendSheetStgData[Period]&amp;TrendSheetStgData[Trend],TrendSheetPrdData[#All],9,FALSE),0)</f>
        <v>0</v>
      </c>
      <c r="J55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587" s="5">
        <f>VLOOKUP(TrendSheetStgData[Population]&amp;TrendSheetStgData[Trend],Threshold[#All],4,FALSE)</f>
        <v>10</v>
      </c>
      <c r="L5587" s="5">
        <f>VLOOKUP(TrendSheetStgData[Population]&amp;TrendSheetStgData[Trend],Threshold[#All],5,FALSE)</f>
        <v>5</v>
      </c>
      <c r="M55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588" spans="1:13" x14ac:dyDescent="0.25">
      <c r="A5588" t="s">
        <v>119</v>
      </c>
      <c r="B5588" t="s">
        <v>119</v>
      </c>
      <c r="C5588" t="s">
        <v>78</v>
      </c>
      <c r="D5588" s="1" t="s">
        <v>92</v>
      </c>
      <c r="E5588" t="s">
        <v>93</v>
      </c>
      <c r="F5588" t="s">
        <v>25</v>
      </c>
      <c r="G5588">
        <v>14</v>
      </c>
      <c r="H5588">
        <v>148</v>
      </c>
      <c r="I5588" s="5">
        <f>IFERROR(VLOOKUP(TrendSheetStgData[Population]&amp;TrendSheetStgData[Cost Basis]&amp;TrendSheetStgData[Period]&amp;TrendSheetStgData[Trend],TrendSheetPrdData[#All],9,FALSE),0)</f>
        <v>148</v>
      </c>
      <c r="J55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8" s="5">
        <f>VLOOKUP(TrendSheetStgData[Population]&amp;TrendSheetStgData[Trend],Threshold[#All],4,FALSE)</f>
        <v>10</v>
      </c>
      <c r="L5588" s="5">
        <f>VLOOKUP(TrendSheetStgData[Population]&amp;TrendSheetStgData[Trend],Threshold[#All],5,FALSE)</f>
        <v>5</v>
      </c>
      <c r="M55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89" spans="1:13" x14ac:dyDescent="0.25">
      <c r="A5589" t="s">
        <v>119</v>
      </c>
      <c r="B5589" t="s">
        <v>119</v>
      </c>
      <c r="C5589" t="s">
        <v>78</v>
      </c>
      <c r="D5589" s="1" t="s">
        <v>94</v>
      </c>
      <c r="E5589" t="s">
        <v>93</v>
      </c>
      <c r="F5589" t="s">
        <v>25</v>
      </c>
      <c r="G5589">
        <v>14</v>
      </c>
      <c r="H5589">
        <v>131</v>
      </c>
      <c r="I5589" s="5">
        <f>IFERROR(VLOOKUP(TrendSheetStgData[Population]&amp;TrendSheetStgData[Cost Basis]&amp;TrendSheetStgData[Period]&amp;TrendSheetStgData[Trend],TrendSheetPrdData[#All],9,FALSE),0)</f>
        <v>131</v>
      </c>
      <c r="J55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89" s="5">
        <f>VLOOKUP(TrendSheetStgData[Population]&amp;TrendSheetStgData[Trend],Threshold[#All],4,FALSE)</f>
        <v>10</v>
      </c>
      <c r="L5589" s="5">
        <f>VLOOKUP(TrendSheetStgData[Population]&amp;TrendSheetStgData[Trend],Threshold[#All],5,FALSE)</f>
        <v>5</v>
      </c>
      <c r="M55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0" spans="1:13" x14ac:dyDescent="0.25">
      <c r="A5590" t="s">
        <v>119</v>
      </c>
      <c r="B5590" t="s">
        <v>119</v>
      </c>
      <c r="C5590" t="s">
        <v>78</v>
      </c>
      <c r="D5590" s="1" t="s">
        <v>95</v>
      </c>
      <c r="E5590" t="s">
        <v>93</v>
      </c>
      <c r="F5590" t="s">
        <v>25</v>
      </c>
      <c r="G5590">
        <v>14</v>
      </c>
      <c r="H5590">
        <v>103</v>
      </c>
      <c r="I5590" s="5">
        <f>IFERROR(VLOOKUP(TrendSheetStgData[Population]&amp;TrendSheetStgData[Cost Basis]&amp;TrendSheetStgData[Period]&amp;TrendSheetStgData[Trend],TrendSheetPrdData[#All],9,FALSE),0)</f>
        <v>103</v>
      </c>
      <c r="J55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0" s="5">
        <f>VLOOKUP(TrendSheetStgData[Population]&amp;TrendSheetStgData[Trend],Threshold[#All],4,FALSE)</f>
        <v>10</v>
      </c>
      <c r="L5590" s="5">
        <f>VLOOKUP(TrendSheetStgData[Population]&amp;TrendSheetStgData[Trend],Threshold[#All],5,FALSE)</f>
        <v>5</v>
      </c>
      <c r="M55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1" spans="1:13" x14ac:dyDescent="0.25">
      <c r="A5591" t="s">
        <v>119</v>
      </c>
      <c r="B5591" t="s">
        <v>119</v>
      </c>
      <c r="C5591" t="s">
        <v>78</v>
      </c>
      <c r="D5591" s="1" t="s">
        <v>96</v>
      </c>
      <c r="E5591" t="s">
        <v>93</v>
      </c>
      <c r="F5591" t="s">
        <v>25</v>
      </c>
      <c r="G5591">
        <v>14</v>
      </c>
      <c r="H5591">
        <v>136</v>
      </c>
      <c r="I5591" s="5">
        <f>IFERROR(VLOOKUP(TrendSheetStgData[Population]&amp;TrendSheetStgData[Cost Basis]&amp;TrendSheetStgData[Period]&amp;TrendSheetStgData[Trend],TrendSheetPrdData[#All],9,FALSE),0)</f>
        <v>136</v>
      </c>
      <c r="J55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1" s="5">
        <f>VLOOKUP(TrendSheetStgData[Population]&amp;TrendSheetStgData[Trend],Threshold[#All],4,FALSE)</f>
        <v>10</v>
      </c>
      <c r="L5591" s="5">
        <f>VLOOKUP(TrendSheetStgData[Population]&amp;TrendSheetStgData[Trend],Threshold[#All],5,FALSE)</f>
        <v>5</v>
      </c>
      <c r="M55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2" spans="1:13" x14ac:dyDescent="0.25">
      <c r="A5592" t="s">
        <v>119</v>
      </c>
      <c r="B5592" t="s">
        <v>119</v>
      </c>
      <c r="C5592" t="s">
        <v>78</v>
      </c>
      <c r="D5592" s="1" t="s">
        <v>97</v>
      </c>
      <c r="E5592" t="s">
        <v>93</v>
      </c>
      <c r="F5592" t="s">
        <v>25</v>
      </c>
      <c r="G5592">
        <v>14</v>
      </c>
      <c r="H5592">
        <v>160</v>
      </c>
      <c r="I5592" s="5">
        <f>IFERROR(VLOOKUP(TrendSheetStgData[Population]&amp;TrendSheetStgData[Cost Basis]&amp;TrendSheetStgData[Period]&amp;TrendSheetStgData[Trend],TrendSheetPrdData[#All],9,FALSE),0)</f>
        <v>156</v>
      </c>
      <c r="J55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2.5641025641025639</v>
      </c>
      <c r="K5592" s="5">
        <f>VLOOKUP(TrendSheetStgData[Population]&amp;TrendSheetStgData[Trend],Threshold[#All],4,FALSE)</f>
        <v>10</v>
      </c>
      <c r="L5592" s="5">
        <f>VLOOKUP(TrendSheetStgData[Population]&amp;TrendSheetStgData[Trend],Threshold[#All],5,FALSE)</f>
        <v>5</v>
      </c>
      <c r="M55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593" spans="1:13" x14ac:dyDescent="0.25">
      <c r="A5593" t="s">
        <v>119</v>
      </c>
      <c r="B5593" t="s">
        <v>119</v>
      </c>
      <c r="C5593" t="s">
        <v>78</v>
      </c>
      <c r="D5593" s="1" t="s">
        <v>98</v>
      </c>
      <c r="E5593" t="s">
        <v>93</v>
      </c>
      <c r="F5593" t="s">
        <v>25</v>
      </c>
      <c r="G5593">
        <v>14</v>
      </c>
      <c r="H5593">
        <v>116</v>
      </c>
      <c r="I5593" s="5">
        <f>IFERROR(VLOOKUP(TrendSheetStgData[Population]&amp;TrendSheetStgData[Cost Basis]&amp;TrendSheetStgData[Period]&amp;TrendSheetStgData[Trend],TrendSheetPrdData[#All],9,FALSE),0)</f>
        <v>116</v>
      </c>
      <c r="J55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3" s="5">
        <f>VLOOKUP(TrendSheetStgData[Population]&amp;TrendSheetStgData[Trend],Threshold[#All],4,FALSE)</f>
        <v>10</v>
      </c>
      <c r="L5593" s="5">
        <f>VLOOKUP(TrendSheetStgData[Population]&amp;TrendSheetStgData[Trend],Threshold[#All],5,FALSE)</f>
        <v>5</v>
      </c>
      <c r="M55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4" spans="1:13" x14ac:dyDescent="0.25">
      <c r="A5594" t="s">
        <v>119</v>
      </c>
      <c r="B5594" t="s">
        <v>119</v>
      </c>
      <c r="C5594" t="s">
        <v>78</v>
      </c>
      <c r="D5594" s="1" t="s">
        <v>99</v>
      </c>
      <c r="E5594" t="s">
        <v>93</v>
      </c>
      <c r="F5594" t="s">
        <v>25</v>
      </c>
      <c r="G5594">
        <v>14</v>
      </c>
      <c r="H5594">
        <v>135</v>
      </c>
      <c r="I5594" s="5">
        <f>IFERROR(VLOOKUP(TrendSheetStgData[Population]&amp;TrendSheetStgData[Cost Basis]&amp;TrendSheetStgData[Period]&amp;TrendSheetStgData[Trend],TrendSheetPrdData[#All],9,FALSE),0)</f>
        <v>135</v>
      </c>
      <c r="J55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4" s="5">
        <f>VLOOKUP(TrendSheetStgData[Population]&amp;TrendSheetStgData[Trend],Threshold[#All],4,FALSE)</f>
        <v>10</v>
      </c>
      <c r="L5594" s="5">
        <f>VLOOKUP(TrendSheetStgData[Population]&amp;TrendSheetStgData[Trend],Threshold[#All],5,FALSE)</f>
        <v>5</v>
      </c>
      <c r="M55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5" spans="1:13" x14ac:dyDescent="0.25">
      <c r="A5595" t="s">
        <v>119</v>
      </c>
      <c r="B5595" t="s">
        <v>119</v>
      </c>
      <c r="C5595" t="s">
        <v>78</v>
      </c>
      <c r="D5595" s="1" t="s">
        <v>100</v>
      </c>
      <c r="E5595" t="s">
        <v>93</v>
      </c>
      <c r="F5595" t="s">
        <v>25</v>
      </c>
      <c r="G5595">
        <v>14</v>
      </c>
      <c r="H5595">
        <v>123</v>
      </c>
      <c r="I5595" s="5">
        <f>IFERROR(VLOOKUP(TrendSheetStgData[Population]&amp;TrendSheetStgData[Cost Basis]&amp;TrendSheetStgData[Period]&amp;TrendSheetStgData[Trend],TrendSheetPrdData[#All],9,FALSE),0)</f>
        <v>123</v>
      </c>
      <c r="J55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5" s="5">
        <f>VLOOKUP(TrendSheetStgData[Population]&amp;TrendSheetStgData[Trend],Threshold[#All],4,FALSE)</f>
        <v>10</v>
      </c>
      <c r="L5595" s="5">
        <f>VLOOKUP(TrendSheetStgData[Population]&amp;TrendSheetStgData[Trend],Threshold[#All],5,FALSE)</f>
        <v>5</v>
      </c>
      <c r="M55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6" spans="1:13" x14ac:dyDescent="0.25">
      <c r="A5596" t="s">
        <v>119</v>
      </c>
      <c r="B5596" t="s">
        <v>119</v>
      </c>
      <c r="C5596" t="s">
        <v>78</v>
      </c>
      <c r="D5596" s="1" t="s">
        <v>101</v>
      </c>
      <c r="E5596" t="s">
        <v>93</v>
      </c>
      <c r="F5596" t="s">
        <v>25</v>
      </c>
      <c r="G5596">
        <v>14</v>
      </c>
      <c r="H5596">
        <v>117</v>
      </c>
      <c r="I5596" s="5">
        <f>IFERROR(VLOOKUP(TrendSheetStgData[Population]&amp;TrendSheetStgData[Cost Basis]&amp;TrendSheetStgData[Period]&amp;TrendSheetStgData[Trend],TrendSheetPrdData[#All],9,FALSE),0)</f>
        <v>117</v>
      </c>
      <c r="J55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6" s="5">
        <f>VLOOKUP(TrendSheetStgData[Population]&amp;TrendSheetStgData[Trend],Threshold[#All],4,FALSE)</f>
        <v>10</v>
      </c>
      <c r="L5596" s="5">
        <f>VLOOKUP(TrendSheetStgData[Population]&amp;TrendSheetStgData[Trend],Threshold[#All],5,FALSE)</f>
        <v>5</v>
      </c>
      <c r="M55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7" spans="1:13" x14ac:dyDescent="0.25">
      <c r="A5597" t="s">
        <v>119</v>
      </c>
      <c r="B5597" t="s">
        <v>119</v>
      </c>
      <c r="C5597" t="s">
        <v>78</v>
      </c>
      <c r="D5597" s="1" t="s">
        <v>102</v>
      </c>
      <c r="E5597" t="s">
        <v>93</v>
      </c>
      <c r="F5597" t="s">
        <v>25</v>
      </c>
      <c r="G5597">
        <v>14</v>
      </c>
      <c r="H5597">
        <v>67</v>
      </c>
      <c r="I5597" s="5">
        <f>IFERROR(VLOOKUP(TrendSheetStgData[Population]&amp;TrendSheetStgData[Cost Basis]&amp;TrendSheetStgData[Period]&amp;TrendSheetStgData[Trend],TrendSheetPrdData[#All],9,FALSE),0)</f>
        <v>67</v>
      </c>
      <c r="J55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7" s="5">
        <f>VLOOKUP(TrendSheetStgData[Population]&amp;TrendSheetStgData[Trend],Threshold[#All],4,FALSE)</f>
        <v>10</v>
      </c>
      <c r="L5597" s="5">
        <f>VLOOKUP(TrendSheetStgData[Population]&amp;TrendSheetStgData[Trend],Threshold[#All],5,FALSE)</f>
        <v>5</v>
      </c>
      <c r="M55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8" spans="1:13" x14ac:dyDescent="0.25">
      <c r="A5598" t="s">
        <v>119</v>
      </c>
      <c r="B5598" t="s">
        <v>119</v>
      </c>
      <c r="C5598" t="s">
        <v>78</v>
      </c>
      <c r="D5598" s="1" t="s">
        <v>103</v>
      </c>
      <c r="E5598" t="s">
        <v>93</v>
      </c>
      <c r="F5598" t="s">
        <v>25</v>
      </c>
      <c r="G5598">
        <v>14</v>
      </c>
      <c r="H5598">
        <v>137</v>
      </c>
      <c r="I5598" s="5">
        <f>IFERROR(VLOOKUP(TrendSheetStgData[Population]&amp;TrendSheetStgData[Cost Basis]&amp;TrendSheetStgData[Period]&amp;TrendSheetStgData[Trend],TrendSheetPrdData[#All],9,FALSE),0)</f>
        <v>137</v>
      </c>
      <c r="J55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8" s="5">
        <f>VLOOKUP(TrendSheetStgData[Population]&amp;TrendSheetStgData[Trend],Threshold[#All],4,FALSE)</f>
        <v>10</v>
      </c>
      <c r="L5598" s="5">
        <f>VLOOKUP(TrendSheetStgData[Population]&amp;TrendSheetStgData[Trend],Threshold[#All],5,FALSE)</f>
        <v>5</v>
      </c>
      <c r="M55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599" spans="1:13" x14ac:dyDescent="0.25">
      <c r="A5599" t="s">
        <v>119</v>
      </c>
      <c r="B5599" t="s">
        <v>119</v>
      </c>
      <c r="C5599" t="s">
        <v>78</v>
      </c>
      <c r="D5599" s="1" t="s">
        <v>104</v>
      </c>
      <c r="E5599" t="s">
        <v>93</v>
      </c>
      <c r="F5599" t="s">
        <v>25</v>
      </c>
      <c r="G5599">
        <v>14</v>
      </c>
      <c r="H5599">
        <v>115</v>
      </c>
      <c r="I5599" s="5">
        <f>IFERROR(VLOOKUP(TrendSheetStgData[Population]&amp;TrendSheetStgData[Cost Basis]&amp;TrendSheetStgData[Period]&amp;TrendSheetStgData[Trend],TrendSheetPrdData[#All],9,FALSE),0)</f>
        <v>115</v>
      </c>
      <c r="J55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599" s="5">
        <f>VLOOKUP(TrendSheetStgData[Population]&amp;TrendSheetStgData[Trend],Threshold[#All],4,FALSE)</f>
        <v>10</v>
      </c>
      <c r="L5599" s="5">
        <f>VLOOKUP(TrendSheetStgData[Population]&amp;TrendSheetStgData[Trend],Threshold[#All],5,FALSE)</f>
        <v>5</v>
      </c>
      <c r="M55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0" spans="1:13" x14ac:dyDescent="0.25">
      <c r="A5600" t="s">
        <v>119</v>
      </c>
      <c r="B5600" t="s">
        <v>119</v>
      </c>
      <c r="C5600" t="s">
        <v>78</v>
      </c>
      <c r="D5600" s="1" t="s">
        <v>105</v>
      </c>
      <c r="E5600" t="s">
        <v>113</v>
      </c>
      <c r="F5600" t="s">
        <v>25</v>
      </c>
      <c r="G5600">
        <v>14</v>
      </c>
      <c r="H5600">
        <v>100</v>
      </c>
      <c r="I5600" s="5">
        <f>IFERROR(VLOOKUP(TrendSheetStgData[Population]&amp;TrendSheetStgData[Cost Basis]&amp;TrendSheetStgData[Period]&amp;TrendSheetStgData[Trend],TrendSheetPrdData[#All],9,FALSE),0)</f>
        <v>100</v>
      </c>
      <c r="J56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0" s="5">
        <f>VLOOKUP(TrendSheetStgData[Population]&amp;TrendSheetStgData[Trend],Threshold[#All],4,FALSE)</f>
        <v>10</v>
      </c>
      <c r="L5600" s="5">
        <f>VLOOKUP(TrendSheetStgData[Population]&amp;TrendSheetStgData[Trend],Threshold[#All],5,FALSE)</f>
        <v>5</v>
      </c>
      <c r="M56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1" spans="1:13" x14ac:dyDescent="0.25">
      <c r="A5601" t="s">
        <v>119</v>
      </c>
      <c r="B5601" t="s">
        <v>119</v>
      </c>
      <c r="C5601" t="s">
        <v>78</v>
      </c>
      <c r="D5601" s="1" t="s">
        <v>106</v>
      </c>
      <c r="E5601" t="s">
        <v>113</v>
      </c>
      <c r="F5601" t="s">
        <v>25</v>
      </c>
      <c r="G5601">
        <v>14</v>
      </c>
      <c r="H5601">
        <v>110</v>
      </c>
      <c r="I5601" s="5">
        <f>IFERROR(VLOOKUP(TrendSheetStgData[Population]&amp;TrendSheetStgData[Cost Basis]&amp;TrendSheetStgData[Period]&amp;TrendSheetStgData[Trend],TrendSheetPrdData[#All],9,FALSE),0)</f>
        <v>110</v>
      </c>
      <c r="J56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1" s="5">
        <f>VLOOKUP(TrendSheetStgData[Population]&amp;TrendSheetStgData[Trend],Threshold[#All],4,FALSE)</f>
        <v>10</v>
      </c>
      <c r="L5601" s="5">
        <f>VLOOKUP(TrendSheetStgData[Population]&amp;TrendSheetStgData[Trend],Threshold[#All],5,FALSE)</f>
        <v>5</v>
      </c>
      <c r="M56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2" spans="1:13" x14ac:dyDescent="0.25">
      <c r="A5602" t="s">
        <v>119</v>
      </c>
      <c r="B5602" t="s">
        <v>119</v>
      </c>
      <c r="C5602" t="s">
        <v>78</v>
      </c>
      <c r="D5602" s="1" t="s">
        <v>107</v>
      </c>
      <c r="E5602" t="s">
        <v>113</v>
      </c>
      <c r="F5602" t="s">
        <v>25</v>
      </c>
      <c r="G5602">
        <v>14</v>
      </c>
      <c r="H5602">
        <v>93</v>
      </c>
      <c r="I5602" s="5">
        <f>IFERROR(VLOOKUP(TrendSheetStgData[Population]&amp;TrendSheetStgData[Cost Basis]&amp;TrendSheetStgData[Period]&amp;TrendSheetStgData[Trend],TrendSheetPrdData[#All],9,FALSE),0)</f>
        <v>93</v>
      </c>
      <c r="J56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2" s="5">
        <f>VLOOKUP(TrendSheetStgData[Population]&amp;TrendSheetStgData[Trend],Threshold[#All],4,FALSE)</f>
        <v>10</v>
      </c>
      <c r="L5602" s="5">
        <f>VLOOKUP(TrendSheetStgData[Population]&amp;TrendSheetStgData[Trend],Threshold[#All],5,FALSE)</f>
        <v>5</v>
      </c>
      <c r="M56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3" spans="1:13" x14ac:dyDescent="0.25">
      <c r="A5603" t="s">
        <v>119</v>
      </c>
      <c r="B5603" t="s">
        <v>119</v>
      </c>
      <c r="C5603" t="s">
        <v>78</v>
      </c>
      <c r="D5603" s="1" t="s">
        <v>108</v>
      </c>
      <c r="E5603" t="s">
        <v>113</v>
      </c>
      <c r="F5603" t="s">
        <v>25</v>
      </c>
      <c r="G5603">
        <v>14</v>
      </c>
      <c r="H5603">
        <v>80</v>
      </c>
      <c r="I5603" s="5">
        <f>IFERROR(VLOOKUP(TrendSheetStgData[Population]&amp;TrendSheetStgData[Cost Basis]&amp;TrendSheetStgData[Period]&amp;TrendSheetStgData[Trend],TrendSheetPrdData[#All],9,FALSE),0)</f>
        <v>80</v>
      </c>
      <c r="J56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3" s="5">
        <f>VLOOKUP(TrendSheetStgData[Population]&amp;TrendSheetStgData[Trend],Threshold[#All],4,FALSE)</f>
        <v>10</v>
      </c>
      <c r="L5603" s="5">
        <f>VLOOKUP(TrendSheetStgData[Population]&amp;TrendSheetStgData[Trend],Threshold[#All],5,FALSE)</f>
        <v>5</v>
      </c>
      <c r="M56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4" spans="1:13" x14ac:dyDescent="0.25">
      <c r="A5604" t="s">
        <v>119</v>
      </c>
      <c r="B5604" t="s">
        <v>119</v>
      </c>
      <c r="C5604" t="s">
        <v>78</v>
      </c>
      <c r="D5604" s="1" t="s">
        <v>109</v>
      </c>
      <c r="E5604" t="s">
        <v>113</v>
      </c>
      <c r="F5604" t="s">
        <v>25</v>
      </c>
      <c r="G5604">
        <v>14</v>
      </c>
      <c r="H5604">
        <v>86</v>
      </c>
      <c r="I5604" s="5">
        <f>IFERROR(VLOOKUP(TrendSheetStgData[Population]&amp;TrendSheetStgData[Cost Basis]&amp;TrendSheetStgData[Period]&amp;TrendSheetStgData[Trend],TrendSheetPrdData[#All],9,FALSE),0)</f>
        <v>86</v>
      </c>
      <c r="J56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4" s="5">
        <f>VLOOKUP(TrendSheetStgData[Population]&amp;TrendSheetStgData[Trend],Threshold[#All],4,FALSE)</f>
        <v>10</v>
      </c>
      <c r="L5604" s="5">
        <f>VLOOKUP(TrendSheetStgData[Population]&amp;TrendSheetStgData[Trend],Threshold[#All],5,FALSE)</f>
        <v>5</v>
      </c>
      <c r="M56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05" spans="1:13" x14ac:dyDescent="0.25">
      <c r="A5605" t="s">
        <v>119</v>
      </c>
      <c r="B5605" t="s">
        <v>119</v>
      </c>
      <c r="C5605" t="s">
        <v>78</v>
      </c>
      <c r="D5605" s="1" t="s">
        <v>110</v>
      </c>
      <c r="E5605" t="s">
        <v>113</v>
      </c>
      <c r="F5605" t="s">
        <v>25</v>
      </c>
      <c r="G5605">
        <v>14</v>
      </c>
      <c r="H5605">
        <v>140</v>
      </c>
      <c r="I5605" s="5">
        <f>IFERROR(VLOOKUP(TrendSheetStgData[Population]&amp;TrendSheetStgData[Cost Basis]&amp;TrendSheetStgData[Period]&amp;TrendSheetStgData[Trend],TrendSheetPrdData[#All],9,FALSE),0)</f>
        <v>135</v>
      </c>
      <c r="J56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3.7037037037037033</v>
      </c>
      <c r="K5605" s="5">
        <f>VLOOKUP(TrendSheetStgData[Population]&amp;TrendSheetStgData[Trend],Threshold[#All],4,FALSE)</f>
        <v>10</v>
      </c>
      <c r="L5605" s="5">
        <f>VLOOKUP(TrendSheetStgData[Population]&amp;TrendSheetStgData[Trend],Threshold[#All],5,FALSE)</f>
        <v>5</v>
      </c>
      <c r="M56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06" spans="1:13" x14ac:dyDescent="0.25">
      <c r="A5606" t="s">
        <v>119</v>
      </c>
      <c r="B5606" t="s">
        <v>119</v>
      </c>
      <c r="C5606" t="s">
        <v>78</v>
      </c>
      <c r="D5606" s="1" t="s">
        <v>111</v>
      </c>
      <c r="E5606" t="s">
        <v>113</v>
      </c>
      <c r="F5606" t="s">
        <v>25</v>
      </c>
      <c r="G5606">
        <v>14</v>
      </c>
      <c r="H5606">
        <v>107</v>
      </c>
      <c r="I5606" s="5">
        <f>IFERROR(VLOOKUP(TrendSheetStgData[Population]&amp;TrendSheetStgData[Cost Basis]&amp;TrendSheetStgData[Period]&amp;TrendSheetStgData[Trend],TrendSheetPrdData[#All],9,FALSE),0)</f>
        <v>96</v>
      </c>
      <c r="J56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11.458333333333332</v>
      </c>
      <c r="K5606" s="5">
        <f>VLOOKUP(TrendSheetStgData[Population]&amp;TrendSheetStgData[Trend],Threshold[#All],4,FALSE)</f>
        <v>10</v>
      </c>
      <c r="L5606" s="5">
        <f>VLOOKUP(TrendSheetStgData[Population]&amp;TrendSheetStgData[Trend],Threshold[#All],5,FALSE)</f>
        <v>5</v>
      </c>
      <c r="M56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07" spans="1:13" x14ac:dyDescent="0.25">
      <c r="A5607" t="s">
        <v>119</v>
      </c>
      <c r="B5607" t="s">
        <v>119</v>
      </c>
      <c r="C5607" t="s">
        <v>78</v>
      </c>
      <c r="D5607" s="1" t="s">
        <v>112</v>
      </c>
      <c r="E5607" t="s">
        <v>113</v>
      </c>
      <c r="F5607" t="s">
        <v>25</v>
      </c>
      <c r="G5607">
        <v>14</v>
      </c>
      <c r="H5607">
        <v>91</v>
      </c>
      <c r="I5607" s="5">
        <f>IFERROR(VLOOKUP(TrendSheetStgData[Population]&amp;TrendSheetStgData[Cost Basis]&amp;TrendSheetStgData[Period]&amp;TrendSheetStgData[Trend],TrendSheetPrdData[#All],9,FALSE),0)</f>
        <v>28</v>
      </c>
      <c r="J56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225</v>
      </c>
      <c r="K5607" s="5">
        <f>VLOOKUP(TrendSheetStgData[Population]&amp;TrendSheetStgData[Trend],Threshold[#All],4,FALSE)</f>
        <v>10</v>
      </c>
      <c r="L5607" s="5">
        <f>VLOOKUP(TrendSheetStgData[Population]&amp;TrendSheetStgData[Trend],Threshold[#All],5,FALSE)</f>
        <v>5</v>
      </c>
      <c r="M56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08" spans="1:13" x14ac:dyDescent="0.25">
      <c r="A5608" t="s">
        <v>119</v>
      </c>
      <c r="B5608" t="s">
        <v>119</v>
      </c>
      <c r="C5608" t="s">
        <v>78</v>
      </c>
      <c r="D5608" s="1" t="s">
        <v>114</v>
      </c>
      <c r="E5608" t="s">
        <v>113</v>
      </c>
      <c r="F5608" t="s">
        <v>25</v>
      </c>
      <c r="G5608">
        <v>14</v>
      </c>
      <c r="H5608">
        <v>41</v>
      </c>
      <c r="I5608" s="5">
        <f>IFERROR(VLOOKUP(TrendSheetStgData[Population]&amp;TrendSheetStgData[Cost Basis]&amp;TrendSheetStgData[Period]&amp;TrendSheetStgData[Trend],TrendSheetPrdData[#All],9,FALSE),0)</f>
        <v>0</v>
      </c>
      <c r="J56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608" s="5">
        <f>VLOOKUP(TrendSheetStgData[Population]&amp;TrendSheetStgData[Trend],Threshold[#All],4,FALSE)</f>
        <v>10</v>
      </c>
      <c r="L5608" s="5">
        <f>VLOOKUP(TrendSheetStgData[Population]&amp;TrendSheetStgData[Trend],Threshold[#All],5,FALSE)</f>
        <v>5</v>
      </c>
      <c r="M56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09" spans="1:13" x14ac:dyDescent="0.25">
      <c r="A5609" t="s">
        <v>119</v>
      </c>
      <c r="B5609" t="s">
        <v>119</v>
      </c>
      <c r="C5609" t="s">
        <v>78</v>
      </c>
      <c r="D5609" s="1" t="s">
        <v>92</v>
      </c>
      <c r="E5609" t="s">
        <v>93</v>
      </c>
      <c r="F5609" t="s">
        <v>26</v>
      </c>
      <c r="G5609">
        <v>15</v>
      </c>
      <c r="H5609">
        <v>287642</v>
      </c>
      <c r="I5609" s="5">
        <f>IFERROR(VLOOKUP(TrendSheetStgData[Population]&amp;TrendSheetStgData[Cost Basis]&amp;TrendSheetStgData[Period]&amp;TrendSheetStgData[Trend],TrendSheetPrdData[#All],9,FALSE),0)</f>
        <v>287642</v>
      </c>
      <c r="J56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09" s="5">
        <f>VLOOKUP(TrendSheetStgData[Population]&amp;TrendSheetStgData[Trend],Threshold[#All],4,FALSE)</f>
        <v>10</v>
      </c>
      <c r="L5609" s="5">
        <f>VLOOKUP(TrendSheetStgData[Population]&amp;TrendSheetStgData[Trend],Threshold[#All],5,FALSE)</f>
        <v>5</v>
      </c>
      <c r="M56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0" spans="1:13" x14ac:dyDescent="0.25">
      <c r="A5610" t="s">
        <v>119</v>
      </c>
      <c r="B5610" t="s">
        <v>119</v>
      </c>
      <c r="C5610" t="s">
        <v>78</v>
      </c>
      <c r="D5610" s="1" t="s">
        <v>94</v>
      </c>
      <c r="E5610" t="s">
        <v>93</v>
      </c>
      <c r="F5610" t="s">
        <v>26</v>
      </c>
      <c r="G5610">
        <v>15</v>
      </c>
      <c r="H5610">
        <v>305299</v>
      </c>
      <c r="I5610" s="5">
        <f>IFERROR(VLOOKUP(TrendSheetStgData[Population]&amp;TrendSheetStgData[Cost Basis]&amp;TrendSheetStgData[Period]&amp;TrendSheetStgData[Trend],TrendSheetPrdData[#All],9,FALSE),0)</f>
        <v>305299</v>
      </c>
      <c r="J56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0" s="5">
        <f>VLOOKUP(TrendSheetStgData[Population]&amp;TrendSheetStgData[Trend],Threshold[#All],4,FALSE)</f>
        <v>10</v>
      </c>
      <c r="L5610" s="5">
        <f>VLOOKUP(TrendSheetStgData[Population]&amp;TrendSheetStgData[Trend],Threshold[#All],5,FALSE)</f>
        <v>5</v>
      </c>
      <c r="M56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1" spans="1:13" x14ac:dyDescent="0.25">
      <c r="A5611" t="s">
        <v>119</v>
      </c>
      <c r="B5611" t="s">
        <v>119</v>
      </c>
      <c r="C5611" t="s">
        <v>78</v>
      </c>
      <c r="D5611" s="1" t="s">
        <v>95</v>
      </c>
      <c r="E5611" t="s">
        <v>93</v>
      </c>
      <c r="F5611" t="s">
        <v>26</v>
      </c>
      <c r="G5611">
        <v>15</v>
      </c>
      <c r="H5611">
        <v>284644</v>
      </c>
      <c r="I5611" s="5">
        <f>IFERROR(VLOOKUP(TrendSheetStgData[Population]&amp;TrendSheetStgData[Cost Basis]&amp;TrendSheetStgData[Period]&amp;TrendSheetStgData[Trend],TrendSheetPrdData[#All],9,FALSE),0)</f>
        <v>284644</v>
      </c>
      <c r="J56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1" s="5">
        <f>VLOOKUP(TrendSheetStgData[Population]&amp;TrendSheetStgData[Trend],Threshold[#All],4,FALSE)</f>
        <v>10</v>
      </c>
      <c r="L5611" s="5">
        <f>VLOOKUP(TrendSheetStgData[Population]&amp;TrendSheetStgData[Trend],Threshold[#All],5,FALSE)</f>
        <v>5</v>
      </c>
      <c r="M56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2" spans="1:13" x14ac:dyDescent="0.25">
      <c r="A5612" t="s">
        <v>119</v>
      </c>
      <c r="B5612" t="s">
        <v>119</v>
      </c>
      <c r="C5612" t="s">
        <v>78</v>
      </c>
      <c r="D5612" s="1" t="s">
        <v>96</v>
      </c>
      <c r="E5612" t="s">
        <v>93</v>
      </c>
      <c r="F5612" t="s">
        <v>26</v>
      </c>
      <c r="G5612">
        <v>15</v>
      </c>
      <c r="H5612">
        <v>303121</v>
      </c>
      <c r="I5612" s="5">
        <f>IFERROR(VLOOKUP(TrendSheetStgData[Population]&amp;TrendSheetStgData[Cost Basis]&amp;TrendSheetStgData[Period]&amp;TrendSheetStgData[Trend],TrendSheetPrdData[#All],9,FALSE),0)</f>
        <v>303121</v>
      </c>
      <c r="J56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2" s="5">
        <f>VLOOKUP(TrendSheetStgData[Population]&amp;TrendSheetStgData[Trend],Threshold[#All],4,FALSE)</f>
        <v>10</v>
      </c>
      <c r="L5612" s="5">
        <f>VLOOKUP(TrendSheetStgData[Population]&amp;TrendSheetStgData[Trend],Threshold[#All],5,FALSE)</f>
        <v>5</v>
      </c>
      <c r="M56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3" spans="1:13" x14ac:dyDescent="0.25">
      <c r="A5613" t="s">
        <v>119</v>
      </c>
      <c r="B5613" t="s">
        <v>119</v>
      </c>
      <c r="C5613" t="s">
        <v>78</v>
      </c>
      <c r="D5613" s="1" t="s">
        <v>97</v>
      </c>
      <c r="E5613" t="s">
        <v>93</v>
      </c>
      <c r="F5613" t="s">
        <v>26</v>
      </c>
      <c r="G5613">
        <v>15</v>
      </c>
      <c r="H5613">
        <v>244321</v>
      </c>
      <c r="I5613" s="5">
        <f>IFERROR(VLOOKUP(TrendSheetStgData[Population]&amp;TrendSheetStgData[Cost Basis]&amp;TrendSheetStgData[Period]&amp;TrendSheetStgData[Trend],TrendSheetPrdData[#All],9,FALSE),0)</f>
        <v>244321</v>
      </c>
      <c r="J56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3" s="5">
        <f>VLOOKUP(TrendSheetStgData[Population]&amp;TrendSheetStgData[Trend],Threshold[#All],4,FALSE)</f>
        <v>10</v>
      </c>
      <c r="L5613" s="5">
        <f>VLOOKUP(TrendSheetStgData[Population]&amp;TrendSheetStgData[Trend],Threshold[#All],5,FALSE)</f>
        <v>5</v>
      </c>
      <c r="M56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4" spans="1:13" x14ac:dyDescent="0.25">
      <c r="A5614" t="s">
        <v>119</v>
      </c>
      <c r="B5614" t="s">
        <v>119</v>
      </c>
      <c r="C5614" t="s">
        <v>78</v>
      </c>
      <c r="D5614" s="1" t="s">
        <v>98</v>
      </c>
      <c r="E5614" t="s">
        <v>93</v>
      </c>
      <c r="F5614" t="s">
        <v>26</v>
      </c>
      <c r="G5614">
        <v>15</v>
      </c>
      <c r="H5614">
        <v>283553</v>
      </c>
      <c r="I5614" s="5">
        <f>IFERROR(VLOOKUP(TrendSheetStgData[Population]&amp;TrendSheetStgData[Cost Basis]&amp;TrendSheetStgData[Period]&amp;TrendSheetStgData[Trend],TrendSheetPrdData[#All],9,FALSE),0)</f>
        <v>283553</v>
      </c>
      <c r="J56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4" s="5">
        <f>VLOOKUP(TrendSheetStgData[Population]&amp;TrendSheetStgData[Trend],Threshold[#All],4,FALSE)</f>
        <v>10</v>
      </c>
      <c r="L5614" s="5">
        <f>VLOOKUP(TrendSheetStgData[Population]&amp;TrendSheetStgData[Trend],Threshold[#All],5,FALSE)</f>
        <v>5</v>
      </c>
      <c r="M56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5" spans="1:13" x14ac:dyDescent="0.25">
      <c r="A5615" t="s">
        <v>119</v>
      </c>
      <c r="B5615" t="s">
        <v>119</v>
      </c>
      <c r="C5615" t="s">
        <v>78</v>
      </c>
      <c r="D5615" s="1" t="s">
        <v>99</v>
      </c>
      <c r="E5615" t="s">
        <v>93</v>
      </c>
      <c r="F5615" t="s">
        <v>26</v>
      </c>
      <c r="G5615">
        <v>15</v>
      </c>
      <c r="H5615">
        <v>304094</v>
      </c>
      <c r="I5615" s="5">
        <f>IFERROR(VLOOKUP(TrendSheetStgData[Population]&amp;TrendSheetStgData[Cost Basis]&amp;TrendSheetStgData[Period]&amp;TrendSheetStgData[Trend],TrendSheetPrdData[#All],9,FALSE),0)</f>
        <v>304094</v>
      </c>
      <c r="J56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5" s="5">
        <f>VLOOKUP(TrendSheetStgData[Population]&amp;TrendSheetStgData[Trend],Threshold[#All],4,FALSE)</f>
        <v>10</v>
      </c>
      <c r="L5615" s="5">
        <f>VLOOKUP(TrendSheetStgData[Population]&amp;TrendSheetStgData[Trend],Threshold[#All],5,FALSE)</f>
        <v>5</v>
      </c>
      <c r="M56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6" spans="1:13" x14ac:dyDescent="0.25">
      <c r="A5616" t="s">
        <v>119</v>
      </c>
      <c r="B5616" t="s">
        <v>119</v>
      </c>
      <c r="C5616" t="s">
        <v>78</v>
      </c>
      <c r="D5616" s="1" t="s">
        <v>100</v>
      </c>
      <c r="E5616" t="s">
        <v>93</v>
      </c>
      <c r="F5616" t="s">
        <v>26</v>
      </c>
      <c r="G5616">
        <v>15</v>
      </c>
      <c r="H5616">
        <v>348146</v>
      </c>
      <c r="I5616" s="5">
        <f>IFERROR(VLOOKUP(TrendSheetStgData[Population]&amp;TrendSheetStgData[Cost Basis]&amp;TrendSheetStgData[Period]&amp;TrendSheetStgData[Trend],TrendSheetPrdData[#All],9,FALSE),0)</f>
        <v>348146</v>
      </c>
      <c r="J56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6" s="5">
        <f>VLOOKUP(TrendSheetStgData[Population]&amp;TrendSheetStgData[Trend],Threshold[#All],4,FALSE)</f>
        <v>10</v>
      </c>
      <c r="L5616" s="5">
        <f>VLOOKUP(TrendSheetStgData[Population]&amp;TrendSheetStgData[Trend],Threshold[#All],5,FALSE)</f>
        <v>5</v>
      </c>
      <c r="M56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7" spans="1:13" x14ac:dyDescent="0.25">
      <c r="A5617" t="s">
        <v>119</v>
      </c>
      <c r="B5617" t="s">
        <v>119</v>
      </c>
      <c r="C5617" t="s">
        <v>78</v>
      </c>
      <c r="D5617" s="1" t="s">
        <v>101</v>
      </c>
      <c r="E5617" t="s">
        <v>93</v>
      </c>
      <c r="F5617" t="s">
        <v>26</v>
      </c>
      <c r="G5617">
        <v>15</v>
      </c>
      <c r="H5617">
        <v>328524</v>
      </c>
      <c r="I5617" s="5">
        <f>IFERROR(VLOOKUP(TrendSheetStgData[Population]&amp;TrendSheetStgData[Cost Basis]&amp;TrendSheetStgData[Period]&amp;TrendSheetStgData[Trend],TrendSheetPrdData[#All],9,FALSE),0)</f>
        <v>328524</v>
      </c>
      <c r="J56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7" s="5">
        <f>VLOOKUP(TrendSheetStgData[Population]&amp;TrendSheetStgData[Trend],Threshold[#All],4,FALSE)</f>
        <v>10</v>
      </c>
      <c r="L5617" s="5">
        <f>VLOOKUP(TrendSheetStgData[Population]&amp;TrendSheetStgData[Trend],Threshold[#All],5,FALSE)</f>
        <v>5</v>
      </c>
      <c r="M56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8" spans="1:13" x14ac:dyDescent="0.25">
      <c r="A5618" t="s">
        <v>119</v>
      </c>
      <c r="B5618" t="s">
        <v>119</v>
      </c>
      <c r="C5618" t="s">
        <v>78</v>
      </c>
      <c r="D5618" s="1" t="s">
        <v>102</v>
      </c>
      <c r="E5618" t="s">
        <v>93</v>
      </c>
      <c r="F5618" t="s">
        <v>26</v>
      </c>
      <c r="G5618">
        <v>15</v>
      </c>
      <c r="H5618">
        <v>378647</v>
      </c>
      <c r="I5618" s="5">
        <f>IFERROR(VLOOKUP(TrendSheetStgData[Population]&amp;TrendSheetStgData[Cost Basis]&amp;TrendSheetStgData[Period]&amp;TrendSheetStgData[Trend],TrendSheetPrdData[#All],9,FALSE),0)</f>
        <v>378647</v>
      </c>
      <c r="J56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18" s="5">
        <f>VLOOKUP(TrendSheetStgData[Population]&amp;TrendSheetStgData[Trend],Threshold[#All],4,FALSE)</f>
        <v>10</v>
      </c>
      <c r="L5618" s="5">
        <f>VLOOKUP(TrendSheetStgData[Population]&amp;TrendSheetStgData[Trend],Threshold[#All],5,FALSE)</f>
        <v>5</v>
      </c>
      <c r="M56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19" spans="1:13" x14ac:dyDescent="0.25">
      <c r="A5619" t="s">
        <v>119</v>
      </c>
      <c r="B5619" t="s">
        <v>119</v>
      </c>
      <c r="C5619" t="s">
        <v>78</v>
      </c>
      <c r="D5619" s="1" t="s">
        <v>103</v>
      </c>
      <c r="E5619" t="s">
        <v>93</v>
      </c>
      <c r="F5619" t="s">
        <v>26</v>
      </c>
      <c r="G5619">
        <v>15</v>
      </c>
      <c r="H5619">
        <v>362316</v>
      </c>
      <c r="I5619" s="5">
        <f>IFERROR(VLOOKUP(TrendSheetStgData[Population]&amp;TrendSheetStgData[Cost Basis]&amp;TrendSheetStgData[Period]&amp;TrendSheetStgData[Trend],TrendSheetPrdData[#All],9,FALSE),0)</f>
        <v>362310</v>
      </c>
      <c r="J56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1.6560404073859402E-3</v>
      </c>
      <c r="K5619" s="5">
        <f>VLOOKUP(TrendSheetStgData[Population]&amp;TrendSheetStgData[Trend],Threshold[#All],4,FALSE)</f>
        <v>10</v>
      </c>
      <c r="L5619" s="5">
        <f>VLOOKUP(TrendSheetStgData[Population]&amp;TrendSheetStgData[Trend],Threshold[#All],5,FALSE)</f>
        <v>5</v>
      </c>
      <c r="M56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20" spans="1:13" x14ac:dyDescent="0.25">
      <c r="A5620" t="s">
        <v>119</v>
      </c>
      <c r="B5620" t="s">
        <v>119</v>
      </c>
      <c r="C5620" t="s">
        <v>78</v>
      </c>
      <c r="D5620" s="1" t="s">
        <v>104</v>
      </c>
      <c r="E5620" t="s">
        <v>93</v>
      </c>
      <c r="F5620" t="s">
        <v>26</v>
      </c>
      <c r="G5620">
        <v>15</v>
      </c>
      <c r="H5620">
        <v>370403</v>
      </c>
      <c r="I5620" s="5">
        <f>IFERROR(VLOOKUP(TrendSheetStgData[Population]&amp;TrendSheetStgData[Cost Basis]&amp;TrendSheetStgData[Period]&amp;TrendSheetStgData[Trend],TrendSheetPrdData[#All],9,FALSE),0)</f>
        <v>369867</v>
      </c>
      <c r="J56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0.14491695663576368</v>
      </c>
      <c r="K5620" s="5">
        <f>VLOOKUP(TrendSheetStgData[Population]&amp;TrendSheetStgData[Trend],Threshold[#All],4,FALSE)</f>
        <v>10</v>
      </c>
      <c r="L5620" s="5">
        <f>VLOOKUP(TrendSheetStgData[Population]&amp;TrendSheetStgData[Trend],Threshold[#All],5,FALSE)</f>
        <v>5</v>
      </c>
      <c r="M56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21" spans="1:13" x14ac:dyDescent="0.25">
      <c r="A5621" t="s">
        <v>119</v>
      </c>
      <c r="B5621" t="s">
        <v>119</v>
      </c>
      <c r="C5621" t="s">
        <v>78</v>
      </c>
      <c r="D5621" s="1" t="s">
        <v>105</v>
      </c>
      <c r="E5621" t="s">
        <v>113</v>
      </c>
      <c r="F5621" t="s">
        <v>26</v>
      </c>
      <c r="G5621">
        <v>15</v>
      </c>
      <c r="H5621">
        <v>339073</v>
      </c>
      <c r="I5621" s="5">
        <f>IFERROR(VLOOKUP(TrendSheetStgData[Population]&amp;TrendSheetStgData[Cost Basis]&amp;TrendSheetStgData[Period]&amp;TrendSheetStgData[Trend],TrendSheetPrdData[#All],9,FALSE),0)</f>
        <v>339073</v>
      </c>
      <c r="J56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21" s="5">
        <f>VLOOKUP(TrendSheetStgData[Population]&amp;TrendSheetStgData[Trend],Threshold[#All],4,FALSE)</f>
        <v>10</v>
      </c>
      <c r="L5621" s="5">
        <f>VLOOKUP(TrendSheetStgData[Population]&amp;TrendSheetStgData[Trend],Threshold[#All],5,FALSE)</f>
        <v>5</v>
      </c>
      <c r="M56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22" spans="1:13" x14ac:dyDescent="0.25">
      <c r="A5622" t="s">
        <v>119</v>
      </c>
      <c r="B5622" t="s">
        <v>119</v>
      </c>
      <c r="C5622" t="s">
        <v>78</v>
      </c>
      <c r="D5622" s="1" t="s">
        <v>106</v>
      </c>
      <c r="E5622" t="s">
        <v>113</v>
      </c>
      <c r="F5622" t="s">
        <v>26</v>
      </c>
      <c r="G5622">
        <v>15</v>
      </c>
      <c r="H5622">
        <v>406541</v>
      </c>
      <c r="I5622" s="5">
        <f>IFERROR(VLOOKUP(TrendSheetStgData[Population]&amp;TrendSheetStgData[Cost Basis]&amp;TrendSheetStgData[Period]&amp;TrendSheetStgData[Trend],TrendSheetPrdData[#All],9,FALSE),0)</f>
        <v>406541</v>
      </c>
      <c r="J56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22" s="5">
        <f>VLOOKUP(TrendSheetStgData[Population]&amp;TrendSheetStgData[Trend],Threshold[#All],4,FALSE)</f>
        <v>10</v>
      </c>
      <c r="L5622" s="5">
        <f>VLOOKUP(TrendSheetStgData[Population]&amp;TrendSheetStgData[Trend],Threshold[#All],5,FALSE)</f>
        <v>5</v>
      </c>
      <c r="M56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23" spans="1:13" x14ac:dyDescent="0.25">
      <c r="A5623" t="s">
        <v>119</v>
      </c>
      <c r="B5623" t="s">
        <v>119</v>
      </c>
      <c r="C5623" t="s">
        <v>78</v>
      </c>
      <c r="D5623" s="1" t="s">
        <v>107</v>
      </c>
      <c r="E5623" t="s">
        <v>113</v>
      </c>
      <c r="F5623" t="s">
        <v>26</v>
      </c>
      <c r="G5623">
        <v>15</v>
      </c>
      <c r="H5623">
        <v>424917</v>
      </c>
      <c r="I5623" s="5">
        <f>IFERROR(VLOOKUP(TrendSheetStgData[Population]&amp;TrendSheetStgData[Cost Basis]&amp;TrendSheetStgData[Period]&amp;TrendSheetStgData[Trend],TrendSheetPrdData[#All],9,FALSE),0)</f>
        <v>425866</v>
      </c>
      <c r="J56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0.22284004827809686</v>
      </c>
      <c r="K5623" s="5">
        <f>VLOOKUP(TrendSheetStgData[Population]&amp;TrendSheetStgData[Trend],Threshold[#All],4,FALSE)</f>
        <v>10</v>
      </c>
      <c r="L5623" s="5">
        <f>VLOOKUP(TrendSheetStgData[Population]&amp;TrendSheetStgData[Trend],Threshold[#All],5,FALSE)</f>
        <v>5</v>
      </c>
      <c r="M56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24" spans="1:13" x14ac:dyDescent="0.25">
      <c r="A5624" t="s">
        <v>119</v>
      </c>
      <c r="B5624" t="s">
        <v>119</v>
      </c>
      <c r="C5624" t="s">
        <v>78</v>
      </c>
      <c r="D5624" s="1" t="s">
        <v>108</v>
      </c>
      <c r="E5624" t="s">
        <v>113</v>
      </c>
      <c r="F5624" t="s">
        <v>26</v>
      </c>
      <c r="G5624">
        <v>15</v>
      </c>
      <c r="H5624">
        <v>478964</v>
      </c>
      <c r="I5624" s="5">
        <f>IFERROR(VLOOKUP(TrendSheetStgData[Population]&amp;TrendSheetStgData[Cost Basis]&amp;TrendSheetStgData[Period]&amp;TrendSheetStgData[Trend],TrendSheetPrdData[#All],9,FALSE),0)</f>
        <v>478192</v>
      </c>
      <c r="J56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0.16144142938401312</v>
      </c>
      <c r="K5624" s="5">
        <f>VLOOKUP(TrendSheetStgData[Population]&amp;TrendSheetStgData[Trend],Threshold[#All],4,FALSE)</f>
        <v>10</v>
      </c>
      <c r="L5624" s="5">
        <f>VLOOKUP(TrendSheetStgData[Population]&amp;TrendSheetStgData[Trend],Threshold[#All],5,FALSE)</f>
        <v>5</v>
      </c>
      <c r="M56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25" spans="1:13" x14ac:dyDescent="0.25">
      <c r="A5625" t="s">
        <v>119</v>
      </c>
      <c r="B5625" t="s">
        <v>119</v>
      </c>
      <c r="C5625" t="s">
        <v>78</v>
      </c>
      <c r="D5625" s="1" t="s">
        <v>109</v>
      </c>
      <c r="E5625" t="s">
        <v>113</v>
      </c>
      <c r="F5625" t="s">
        <v>26</v>
      </c>
      <c r="G5625">
        <v>15</v>
      </c>
      <c r="H5625">
        <v>339065</v>
      </c>
      <c r="I5625" s="5">
        <f>IFERROR(VLOOKUP(TrendSheetStgData[Population]&amp;TrendSheetStgData[Cost Basis]&amp;TrendSheetStgData[Period]&amp;TrendSheetStgData[Trend],TrendSheetPrdData[#All],9,FALSE),0)</f>
        <v>338808</v>
      </c>
      <c r="J56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7.5854171093952927E-2</v>
      </c>
      <c r="K5625" s="5">
        <f>VLOOKUP(TrendSheetStgData[Population]&amp;TrendSheetStgData[Trend],Threshold[#All],4,FALSE)</f>
        <v>10</v>
      </c>
      <c r="L5625" s="5">
        <f>VLOOKUP(TrendSheetStgData[Population]&amp;TrendSheetStgData[Trend],Threshold[#All],5,FALSE)</f>
        <v>5</v>
      </c>
      <c r="M56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26" spans="1:13" x14ac:dyDescent="0.25">
      <c r="A5626" t="s">
        <v>119</v>
      </c>
      <c r="B5626" t="s">
        <v>119</v>
      </c>
      <c r="C5626" t="s">
        <v>78</v>
      </c>
      <c r="D5626" s="1" t="s">
        <v>110</v>
      </c>
      <c r="E5626" t="s">
        <v>113</v>
      </c>
      <c r="F5626" t="s">
        <v>26</v>
      </c>
      <c r="G5626">
        <v>15</v>
      </c>
      <c r="H5626">
        <v>381925</v>
      </c>
      <c r="I5626" s="5">
        <f>IFERROR(VLOOKUP(TrendSheetStgData[Population]&amp;TrendSheetStgData[Cost Basis]&amp;TrendSheetStgData[Period]&amp;TrendSheetStgData[Trend],TrendSheetPrdData[#All],9,FALSE),0)</f>
        <v>381225</v>
      </c>
      <c r="J56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0.18361859794084859</v>
      </c>
      <c r="K5626" s="5">
        <f>VLOOKUP(TrendSheetStgData[Population]&amp;TrendSheetStgData[Trend],Threshold[#All],4,FALSE)</f>
        <v>10</v>
      </c>
      <c r="L5626" s="5">
        <f>VLOOKUP(TrendSheetStgData[Population]&amp;TrendSheetStgData[Trend],Threshold[#All],5,FALSE)</f>
        <v>5</v>
      </c>
      <c r="M56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27" spans="1:13" x14ac:dyDescent="0.25">
      <c r="A5627" t="s">
        <v>119</v>
      </c>
      <c r="B5627" t="s">
        <v>119</v>
      </c>
      <c r="C5627" t="s">
        <v>78</v>
      </c>
      <c r="D5627" s="1" t="s">
        <v>111</v>
      </c>
      <c r="E5627" t="s">
        <v>113</v>
      </c>
      <c r="F5627" t="s">
        <v>26</v>
      </c>
      <c r="G5627">
        <v>15</v>
      </c>
      <c r="H5627">
        <v>429114</v>
      </c>
      <c r="I5627" s="5">
        <f>IFERROR(VLOOKUP(TrendSheetStgData[Population]&amp;TrendSheetStgData[Cost Basis]&amp;TrendSheetStgData[Period]&amp;TrendSheetStgData[Trend],TrendSheetPrdData[#All],9,FALSE),0)</f>
        <v>430689</v>
      </c>
      <c r="J56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0.36569311034180113</v>
      </c>
      <c r="K5627" s="5">
        <f>VLOOKUP(TrendSheetStgData[Population]&amp;TrendSheetStgData[Trend],Threshold[#All],4,FALSE)</f>
        <v>10</v>
      </c>
      <c r="L5627" s="5">
        <f>VLOOKUP(TrendSheetStgData[Population]&amp;TrendSheetStgData[Trend],Threshold[#All],5,FALSE)</f>
        <v>5</v>
      </c>
      <c r="M56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28" spans="1:13" x14ac:dyDescent="0.25">
      <c r="A5628" t="s">
        <v>119</v>
      </c>
      <c r="B5628" t="s">
        <v>119</v>
      </c>
      <c r="C5628" t="s">
        <v>78</v>
      </c>
      <c r="D5628" s="1" t="s">
        <v>112</v>
      </c>
      <c r="E5628" t="s">
        <v>113</v>
      </c>
      <c r="F5628" t="s">
        <v>26</v>
      </c>
      <c r="G5628">
        <v>15</v>
      </c>
      <c r="H5628">
        <v>393706</v>
      </c>
      <c r="I5628" s="5">
        <f>IFERROR(VLOOKUP(TrendSheetStgData[Population]&amp;TrendSheetStgData[Cost Basis]&amp;TrendSheetStgData[Period]&amp;TrendSheetStgData[Trend],TrendSheetPrdData[#All],9,FALSE),0)</f>
        <v>393706</v>
      </c>
      <c r="J56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28" s="5">
        <f>VLOOKUP(TrendSheetStgData[Population]&amp;TrendSheetStgData[Trend],Threshold[#All],4,FALSE)</f>
        <v>10</v>
      </c>
      <c r="L5628" s="5">
        <f>VLOOKUP(TrendSheetStgData[Population]&amp;TrendSheetStgData[Trend],Threshold[#All],5,FALSE)</f>
        <v>5</v>
      </c>
      <c r="M56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29" spans="1:13" x14ac:dyDescent="0.25">
      <c r="A5629" t="s">
        <v>119</v>
      </c>
      <c r="B5629" t="s">
        <v>119</v>
      </c>
      <c r="C5629" t="s">
        <v>78</v>
      </c>
      <c r="D5629" s="1" t="s">
        <v>114</v>
      </c>
      <c r="E5629" t="s">
        <v>113</v>
      </c>
      <c r="F5629" t="s">
        <v>26</v>
      </c>
      <c r="G5629">
        <v>15</v>
      </c>
      <c r="H5629">
        <v>442571</v>
      </c>
      <c r="I5629" s="5">
        <f>IFERROR(VLOOKUP(TrendSheetStgData[Population]&amp;TrendSheetStgData[Cost Basis]&amp;TrendSheetStgData[Period]&amp;TrendSheetStgData[Trend],TrendSheetPrdData[#All],9,FALSE),0)</f>
        <v>0</v>
      </c>
      <c r="J56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629" s="5">
        <f>VLOOKUP(TrendSheetStgData[Population]&amp;TrendSheetStgData[Trend],Threshold[#All],4,FALSE)</f>
        <v>10</v>
      </c>
      <c r="L5629" s="5">
        <f>VLOOKUP(TrendSheetStgData[Population]&amp;TrendSheetStgData[Trend],Threshold[#All],5,FALSE)</f>
        <v>5</v>
      </c>
      <c r="M56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30" spans="1:13" x14ac:dyDescent="0.25">
      <c r="A5630" t="s">
        <v>119</v>
      </c>
      <c r="B5630" t="s">
        <v>119</v>
      </c>
      <c r="C5630" t="s">
        <v>78</v>
      </c>
      <c r="D5630" s="1" t="s">
        <v>92</v>
      </c>
      <c r="E5630" t="s">
        <v>93</v>
      </c>
      <c r="F5630" t="s">
        <v>27</v>
      </c>
      <c r="G5630">
        <v>16</v>
      </c>
      <c r="H5630">
        <v>0.8</v>
      </c>
      <c r="I5630" s="5">
        <f>IFERROR(VLOOKUP(TrendSheetStgData[Population]&amp;TrendSheetStgData[Cost Basis]&amp;TrendSheetStgData[Period]&amp;TrendSheetStgData[Trend],TrendSheetPrdData[#All],9,FALSE),0)</f>
        <v>0.8</v>
      </c>
      <c r="J56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0" s="5">
        <f>VLOOKUP(TrendSheetStgData[Population]&amp;TrendSheetStgData[Trend],Threshold[#All],4,FALSE)</f>
        <v>10</v>
      </c>
      <c r="L5630" s="5">
        <f>VLOOKUP(TrendSheetStgData[Population]&amp;TrendSheetStgData[Trend],Threshold[#All],5,FALSE)</f>
        <v>5</v>
      </c>
      <c r="M56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1" spans="1:13" x14ac:dyDescent="0.25">
      <c r="A5631" t="s">
        <v>119</v>
      </c>
      <c r="B5631" t="s">
        <v>119</v>
      </c>
      <c r="C5631" t="s">
        <v>78</v>
      </c>
      <c r="D5631" s="1" t="s">
        <v>94</v>
      </c>
      <c r="E5631" t="s">
        <v>93</v>
      </c>
      <c r="F5631" t="s">
        <v>27</v>
      </c>
      <c r="G5631">
        <v>16</v>
      </c>
      <c r="H5631">
        <v>0.78</v>
      </c>
      <c r="I5631" s="5">
        <f>IFERROR(VLOOKUP(TrendSheetStgData[Population]&amp;TrendSheetStgData[Cost Basis]&amp;TrendSheetStgData[Period]&amp;TrendSheetStgData[Trend],TrendSheetPrdData[#All],9,FALSE),0)</f>
        <v>0.78</v>
      </c>
      <c r="J56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1" s="5">
        <f>VLOOKUP(TrendSheetStgData[Population]&amp;TrendSheetStgData[Trend],Threshold[#All],4,FALSE)</f>
        <v>10</v>
      </c>
      <c r="L5631" s="5">
        <f>VLOOKUP(TrendSheetStgData[Population]&amp;TrendSheetStgData[Trend],Threshold[#All],5,FALSE)</f>
        <v>5</v>
      </c>
      <c r="M56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2" spans="1:13" x14ac:dyDescent="0.25">
      <c r="A5632" t="s">
        <v>119</v>
      </c>
      <c r="B5632" t="s">
        <v>119</v>
      </c>
      <c r="C5632" t="s">
        <v>78</v>
      </c>
      <c r="D5632" s="1" t="s">
        <v>95</v>
      </c>
      <c r="E5632" t="s">
        <v>93</v>
      </c>
      <c r="F5632" t="s">
        <v>27</v>
      </c>
      <c r="G5632">
        <v>16</v>
      </c>
      <c r="H5632">
        <v>0.8</v>
      </c>
      <c r="I5632" s="5">
        <f>IFERROR(VLOOKUP(TrendSheetStgData[Population]&amp;TrendSheetStgData[Cost Basis]&amp;TrendSheetStgData[Period]&amp;TrendSheetStgData[Trend],TrendSheetPrdData[#All],9,FALSE),0)</f>
        <v>0.8</v>
      </c>
      <c r="J56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2" s="5">
        <f>VLOOKUP(TrendSheetStgData[Population]&amp;TrendSheetStgData[Trend],Threshold[#All],4,FALSE)</f>
        <v>10</v>
      </c>
      <c r="L5632" s="5">
        <f>VLOOKUP(TrendSheetStgData[Population]&amp;TrendSheetStgData[Trend],Threshold[#All],5,FALSE)</f>
        <v>5</v>
      </c>
      <c r="M56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3" spans="1:13" x14ac:dyDescent="0.25">
      <c r="A5633" t="s">
        <v>119</v>
      </c>
      <c r="B5633" t="s">
        <v>119</v>
      </c>
      <c r="C5633" t="s">
        <v>78</v>
      </c>
      <c r="D5633" s="1" t="s">
        <v>96</v>
      </c>
      <c r="E5633" t="s">
        <v>93</v>
      </c>
      <c r="F5633" t="s">
        <v>27</v>
      </c>
      <c r="G5633">
        <v>16</v>
      </c>
      <c r="H5633">
        <v>0.8</v>
      </c>
      <c r="I5633" s="5">
        <f>IFERROR(VLOOKUP(TrendSheetStgData[Population]&amp;TrendSheetStgData[Cost Basis]&amp;TrendSheetStgData[Period]&amp;TrendSheetStgData[Trend],TrendSheetPrdData[#All],9,FALSE),0)</f>
        <v>0.8</v>
      </c>
      <c r="J56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3" s="5">
        <f>VLOOKUP(TrendSheetStgData[Population]&amp;TrendSheetStgData[Trend],Threshold[#All],4,FALSE)</f>
        <v>10</v>
      </c>
      <c r="L5633" s="5">
        <f>VLOOKUP(TrendSheetStgData[Population]&amp;TrendSheetStgData[Trend],Threshold[#All],5,FALSE)</f>
        <v>5</v>
      </c>
      <c r="M56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4" spans="1:13" x14ac:dyDescent="0.25">
      <c r="A5634" t="s">
        <v>119</v>
      </c>
      <c r="B5634" t="s">
        <v>119</v>
      </c>
      <c r="C5634" t="s">
        <v>78</v>
      </c>
      <c r="D5634" s="1" t="s">
        <v>97</v>
      </c>
      <c r="E5634" t="s">
        <v>93</v>
      </c>
      <c r="F5634" t="s">
        <v>27</v>
      </c>
      <c r="G5634">
        <v>16</v>
      </c>
      <c r="H5634">
        <v>0.8</v>
      </c>
      <c r="I5634" s="5">
        <f>IFERROR(VLOOKUP(TrendSheetStgData[Population]&amp;TrendSheetStgData[Cost Basis]&amp;TrendSheetStgData[Period]&amp;TrendSheetStgData[Trend],TrendSheetPrdData[#All],9,FALSE),0)</f>
        <v>0.8</v>
      </c>
      <c r="J56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4" s="5">
        <f>VLOOKUP(TrendSheetStgData[Population]&amp;TrendSheetStgData[Trend],Threshold[#All],4,FALSE)</f>
        <v>10</v>
      </c>
      <c r="L5634" s="5">
        <f>VLOOKUP(TrendSheetStgData[Population]&amp;TrendSheetStgData[Trend],Threshold[#All],5,FALSE)</f>
        <v>5</v>
      </c>
      <c r="M56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5" spans="1:13" x14ac:dyDescent="0.25">
      <c r="A5635" t="s">
        <v>119</v>
      </c>
      <c r="B5635" t="s">
        <v>119</v>
      </c>
      <c r="C5635" t="s">
        <v>78</v>
      </c>
      <c r="D5635" s="1" t="s">
        <v>98</v>
      </c>
      <c r="E5635" t="s">
        <v>93</v>
      </c>
      <c r="F5635" t="s">
        <v>27</v>
      </c>
      <c r="G5635">
        <v>16</v>
      </c>
      <c r="H5635">
        <v>0.78</v>
      </c>
      <c r="I5635" s="5">
        <f>IFERROR(VLOOKUP(TrendSheetStgData[Population]&amp;TrendSheetStgData[Cost Basis]&amp;TrendSheetStgData[Period]&amp;TrendSheetStgData[Trend],TrendSheetPrdData[#All],9,FALSE),0)</f>
        <v>0.79</v>
      </c>
      <c r="J56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1.2658227848101276</v>
      </c>
      <c r="K5635" s="5">
        <f>VLOOKUP(TrendSheetStgData[Population]&amp;TrendSheetStgData[Trend],Threshold[#All],4,FALSE)</f>
        <v>10</v>
      </c>
      <c r="L5635" s="5">
        <f>VLOOKUP(TrendSheetStgData[Population]&amp;TrendSheetStgData[Trend],Threshold[#All],5,FALSE)</f>
        <v>5</v>
      </c>
      <c r="M56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36" spans="1:13" x14ac:dyDescent="0.25">
      <c r="A5636" t="s">
        <v>119</v>
      </c>
      <c r="B5636" t="s">
        <v>119</v>
      </c>
      <c r="C5636" t="s">
        <v>78</v>
      </c>
      <c r="D5636" s="1" t="s">
        <v>99</v>
      </c>
      <c r="E5636" t="s">
        <v>93</v>
      </c>
      <c r="F5636" t="s">
        <v>27</v>
      </c>
      <c r="G5636">
        <v>16</v>
      </c>
      <c r="H5636">
        <v>0.79</v>
      </c>
      <c r="I5636" s="5">
        <f>IFERROR(VLOOKUP(TrendSheetStgData[Population]&amp;TrendSheetStgData[Cost Basis]&amp;TrendSheetStgData[Period]&amp;TrendSheetStgData[Trend],TrendSheetPrdData[#All],9,FALSE),0)</f>
        <v>0.79</v>
      </c>
      <c r="J56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6" s="5">
        <f>VLOOKUP(TrendSheetStgData[Population]&amp;TrendSheetStgData[Trend],Threshold[#All],4,FALSE)</f>
        <v>10</v>
      </c>
      <c r="L5636" s="5">
        <f>VLOOKUP(TrendSheetStgData[Population]&amp;TrendSheetStgData[Trend],Threshold[#All],5,FALSE)</f>
        <v>5</v>
      </c>
      <c r="M56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7" spans="1:13" x14ac:dyDescent="0.25">
      <c r="A5637" t="s">
        <v>119</v>
      </c>
      <c r="B5637" t="s">
        <v>119</v>
      </c>
      <c r="C5637" t="s">
        <v>78</v>
      </c>
      <c r="D5637" s="1" t="s">
        <v>100</v>
      </c>
      <c r="E5637" t="s">
        <v>93</v>
      </c>
      <c r="F5637" t="s">
        <v>27</v>
      </c>
      <c r="G5637">
        <v>16</v>
      </c>
      <c r="H5637">
        <v>0.79</v>
      </c>
      <c r="I5637" s="5">
        <f>IFERROR(VLOOKUP(TrendSheetStgData[Population]&amp;TrendSheetStgData[Cost Basis]&amp;TrendSheetStgData[Period]&amp;TrendSheetStgData[Trend],TrendSheetPrdData[#All],9,FALSE),0)</f>
        <v>0.8</v>
      </c>
      <c r="J56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1.2500000000000011</v>
      </c>
      <c r="K5637" s="5">
        <f>VLOOKUP(TrendSheetStgData[Population]&amp;TrendSheetStgData[Trend],Threshold[#All],4,FALSE)</f>
        <v>10</v>
      </c>
      <c r="L5637" s="5">
        <f>VLOOKUP(TrendSheetStgData[Population]&amp;TrendSheetStgData[Trend],Threshold[#All],5,FALSE)</f>
        <v>5</v>
      </c>
      <c r="M56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38" spans="1:13" x14ac:dyDescent="0.25">
      <c r="A5638" t="s">
        <v>119</v>
      </c>
      <c r="B5638" t="s">
        <v>119</v>
      </c>
      <c r="C5638" t="s">
        <v>78</v>
      </c>
      <c r="D5638" s="1" t="s">
        <v>101</v>
      </c>
      <c r="E5638" t="s">
        <v>93</v>
      </c>
      <c r="F5638" t="s">
        <v>27</v>
      </c>
      <c r="G5638">
        <v>16</v>
      </c>
      <c r="H5638">
        <v>0.79</v>
      </c>
      <c r="I5638" s="5">
        <f>IFERROR(VLOOKUP(TrendSheetStgData[Population]&amp;TrendSheetStgData[Cost Basis]&amp;TrendSheetStgData[Period]&amp;TrendSheetStgData[Trend],TrendSheetPrdData[#All],9,FALSE),0)</f>
        <v>0.79</v>
      </c>
      <c r="J56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8" s="5">
        <f>VLOOKUP(TrendSheetStgData[Population]&amp;TrendSheetStgData[Trend],Threshold[#All],4,FALSE)</f>
        <v>10</v>
      </c>
      <c r="L5638" s="5">
        <f>VLOOKUP(TrendSheetStgData[Population]&amp;TrendSheetStgData[Trend],Threshold[#All],5,FALSE)</f>
        <v>5</v>
      </c>
      <c r="M56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39" spans="1:13" x14ac:dyDescent="0.25">
      <c r="A5639" t="s">
        <v>119</v>
      </c>
      <c r="B5639" t="s">
        <v>119</v>
      </c>
      <c r="C5639" t="s">
        <v>78</v>
      </c>
      <c r="D5639" s="1" t="s">
        <v>102</v>
      </c>
      <c r="E5639" t="s">
        <v>93</v>
      </c>
      <c r="F5639" t="s">
        <v>27</v>
      </c>
      <c r="G5639">
        <v>16</v>
      </c>
      <c r="H5639">
        <v>0.8</v>
      </c>
      <c r="I5639" s="5">
        <f>IFERROR(VLOOKUP(TrendSheetStgData[Population]&amp;TrendSheetStgData[Cost Basis]&amp;TrendSheetStgData[Period]&amp;TrendSheetStgData[Trend],TrendSheetPrdData[#All],9,FALSE),0)</f>
        <v>0.8</v>
      </c>
      <c r="J56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39" s="5">
        <f>VLOOKUP(TrendSheetStgData[Population]&amp;TrendSheetStgData[Trend],Threshold[#All],4,FALSE)</f>
        <v>10</v>
      </c>
      <c r="L5639" s="5">
        <f>VLOOKUP(TrendSheetStgData[Population]&amp;TrendSheetStgData[Trend],Threshold[#All],5,FALSE)</f>
        <v>5</v>
      </c>
      <c r="M56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0" spans="1:13" x14ac:dyDescent="0.25">
      <c r="A5640" t="s">
        <v>119</v>
      </c>
      <c r="B5640" t="s">
        <v>119</v>
      </c>
      <c r="C5640" t="s">
        <v>78</v>
      </c>
      <c r="D5640" s="1" t="s">
        <v>103</v>
      </c>
      <c r="E5640" t="s">
        <v>93</v>
      </c>
      <c r="F5640" t="s">
        <v>27</v>
      </c>
      <c r="G5640">
        <v>16</v>
      </c>
      <c r="H5640">
        <v>0.79</v>
      </c>
      <c r="I5640" s="5">
        <f>IFERROR(VLOOKUP(TrendSheetStgData[Population]&amp;TrendSheetStgData[Cost Basis]&amp;TrendSheetStgData[Period]&amp;TrendSheetStgData[Trend],TrendSheetPrdData[#All],9,FALSE),0)</f>
        <v>0.79</v>
      </c>
      <c r="J56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0" s="5">
        <f>VLOOKUP(TrendSheetStgData[Population]&amp;TrendSheetStgData[Trend],Threshold[#All],4,FALSE)</f>
        <v>10</v>
      </c>
      <c r="L5640" s="5">
        <f>VLOOKUP(TrendSheetStgData[Population]&amp;TrendSheetStgData[Trend],Threshold[#All],5,FALSE)</f>
        <v>5</v>
      </c>
      <c r="M56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1" spans="1:13" x14ac:dyDescent="0.25">
      <c r="A5641" t="s">
        <v>119</v>
      </c>
      <c r="B5641" t="s">
        <v>119</v>
      </c>
      <c r="C5641" t="s">
        <v>78</v>
      </c>
      <c r="D5641" s="1" t="s">
        <v>104</v>
      </c>
      <c r="E5641" t="s">
        <v>93</v>
      </c>
      <c r="F5641" t="s">
        <v>27</v>
      </c>
      <c r="G5641">
        <v>16</v>
      </c>
      <c r="H5641">
        <v>0.81</v>
      </c>
      <c r="I5641" s="5">
        <f>IFERROR(VLOOKUP(TrendSheetStgData[Population]&amp;TrendSheetStgData[Cost Basis]&amp;TrendSheetStgData[Period]&amp;TrendSheetStgData[Trend],TrendSheetPrdData[#All],9,FALSE),0)</f>
        <v>0.81</v>
      </c>
      <c r="J56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1" s="5">
        <f>VLOOKUP(TrendSheetStgData[Population]&amp;TrendSheetStgData[Trend],Threshold[#All],4,FALSE)</f>
        <v>10</v>
      </c>
      <c r="L5641" s="5">
        <f>VLOOKUP(TrendSheetStgData[Population]&amp;TrendSheetStgData[Trend],Threshold[#All],5,FALSE)</f>
        <v>5</v>
      </c>
      <c r="M56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2" spans="1:13" x14ac:dyDescent="0.25">
      <c r="A5642" t="s">
        <v>119</v>
      </c>
      <c r="B5642" t="s">
        <v>119</v>
      </c>
      <c r="C5642" t="s">
        <v>78</v>
      </c>
      <c r="D5642" s="1" t="s">
        <v>105</v>
      </c>
      <c r="E5642" t="s">
        <v>113</v>
      </c>
      <c r="F5642" t="s">
        <v>27</v>
      </c>
      <c r="G5642">
        <v>16</v>
      </c>
      <c r="H5642">
        <v>0.85</v>
      </c>
      <c r="I5642" s="5">
        <f>IFERROR(VLOOKUP(TrendSheetStgData[Population]&amp;TrendSheetStgData[Cost Basis]&amp;TrendSheetStgData[Period]&amp;TrendSheetStgData[Trend],TrendSheetPrdData[#All],9,FALSE),0)</f>
        <v>0.85</v>
      </c>
      <c r="J56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2" s="5">
        <f>VLOOKUP(TrendSheetStgData[Population]&amp;TrendSheetStgData[Trend],Threshold[#All],4,FALSE)</f>
        <v>10</v>
      </c>
      <c r="L5642" s="5">
        <f>VLOOKUP(TrendSheetStgData[Population]&amp;TrendSheetStgData[Trend],Threshold[#All],5,FALSE)</f>
        <v>5</v>
      </c>
      <c r="M56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3" spans="1:13" x14ac:dyDescent="0.25">
      <c r="A5643" t="s">
        <v>119</v>
      </c>
      <c r="B5643" t="s">
        <v>119</v>
      </c>
      <c r="C5643" t="s">
        <v>78</v>
      </c>
      <c r="D5643" s="1" t="s">
        <v>106</v>
      </c>
      <c r="E5643" t="s">
        <v>113</v>
      </c>
      <c r="F5643" t="s">
        <v>27</v>
      </c>
      <c r="G5643">
        <v>16</v>
      </c>
      <c r="H5643">
        <v>0.85</v>
      </c>
      <c r="I5643" s="5">
        <f>IFERROR(VLOOKUP(TrendSheetStgData[Population]&amp;TrendSheetStgData[Cost Basis]&amp;TrendSheetStgData[Period]&amp;TrendSheetStgData[Trend],TrendSheetPrdData[#All],9,FALSE),0)</f>
        <v>0.85</v>
      </c>
      <c r="J56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3" s="5">
        <f>VLOOKUP(TrendSheetStgData[Population]&amp;TrendSheetStgData[Trend],Threshold[#All],4,FALSE)</f>
        <v>10</v>
      </c>
      <c r="L5643" s="5">
        <f>VLOOKUP(TrendSheetStgData[Population]&amp;TrendSheetStgData[Trend],Threshold[#All],5,FALSE)</f>
        <v>5</v>
      </c>
      <c r="M56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4" spans="1:13" x14ac:dyDescent="0.25">
      <c r="A5644" t="s">
        <v>119</v>
      </c>
      <c r="B5644" t="s">
        <v>119</v>
      </c>
      <c r="C5644" t="s">
        <v>78</v>
      </c>
      <c r="D5644" s="1" t="s">
        <v>107</v>
      </c>
      <c r="E5644" t="s">
        <v>113</v>
      </c>
      <c r="F5644" t="s">
        <v>27</v>
      </c>
      <c r="G5644">
        <v>16</v>
      </c>
      <c r="H5644">
        <v>0.87</v>
      </c>
      <c r="I5644" s="5">
        <f>IFERROR(VLOOKUP(TrendSheetStgData[Population]&amp;TrendSheetStgData[Cost Basis]&amp;TrendSheetStgData[Period]&amp;TrendSheetStgData[Trend],TrendSheetPrdData[#All],9,FALSE),0)</f>
        <v>0.87</v>
      </c>
      <c r="J56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4" s="5">
        <f>VLOOKUP(TrendSheetStgData[Population]&amp;TrendSheetStgData[Trend],Threshold[#All],4,FALSE)</f>
        <v>10</v>
      </c>
      <c r="L5644" s="5">
        <f>VLOOKUP(TrendSheetStgData[Population]&amp;TrendSheetStgData[Trend],Threshold[#All],5,FALSE)</f>
        <v>5</v>
      </c>
      <c r="M56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5" spans="1:13" x14ac:dyDescent="0.25">
      <c r="A5645" t="s">
        <v>119</v>
      </c>
      <c r="B5645" t="s">
        <v>119</v>
      </c>
      <c r="C5645" t="s">
        <v>78</v>
      </c>
      <c r="D5645" s="1" t="s">
        <v>108</v>
      </c>
      <c r="E5645" t="s">
        <v>113</v>
      </c>
      <c r="F5645" t="s">
        <v>27</v>
      </c>
      <c r="G5645">
        <v>16</v>
      </c>
      <c r="H5645">
        <v>0.86</v>
      </c>
      <c r="I5645" s="5">
        <f>IFERROR(VLOOKUP(TrendSheetStgData[Population]&amp;TrendSheetStgData[Cost Basis]&amp;TrendSheetStgData[Period]&amp;TrendSheetStgData[Trend],TrendSheetPrdData[#All],9,FALSE),0)</f>
        <v>0.86</v>
      </c>
      <c r="J56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5" s="5">
        <f>VLOOKUP(TrendSheetStgData[Population]&amp;TrendSheetStgData[Trend],Threshold[#All],4,FALSE)</f>
        <v>10</v>
      </c>
      <c r="L5645" s="5">
        <f>VLOOKUP(TrendSheetStgData[Population]&amp;TrendSheetStgData[Trend],Threshold[#All],5,FALSE)</f>
        <v>5</v>
      </c>
      <c r="M56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6" spans="1:13" x14ac:dyDescent="0.25">
      <c r="A5646" t="s">
        <v>119</v>
      </c>
      <c r="B5646" t="s">
        <v>119</v>
      </c>
      <c r="C5646" t="s">
        <v>78</v>
      </c>
      <c r="D5646" s="1" t="s">
        <v>109</v>
      </c>
      <c r="E5646" t="s">
        <v>113</v>
      </c>
      <c r="F5646" t="s">
        <v>27</v>
      </c>
      <c r="G5646">
        <v>16</v>
      </c>
      <c r="H5646">
        <v>0.88</v>
      </c>
      <c r="I5646" s="5">
        <f>IFERROR(VLOOKUP(TrendSheetStgData[Population]&amp;TrendSheetStgData[Cost Basis]&amp;TrendSheetStgData[Period]&amp;TrendSheetStgData[Trend],TrendSheetPrdData[#All],9,FALSE),0)</f>
        <v>0.88</v>
      </c>
      <c r="J56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6" s="5">
        <f>VLOOKUP(TrendSheetStgData[Population]&amp;TrendSheetStgData[Trend],Threshold[#All],4,FALSE)</f>
        <v>10</v>
      </c>
      <c r="L5646" s="5">
        <f>VLOOKUP(TrendSheetStgData[Population]&amp;TrendSheetStgData[Trend],Threshold[#All],5,FALSE)</f>
        <v>5</v>
      </c>
      <c r="M56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7" spans="1:13" x14ac:dyDescent="0.25">
      <c r="A5647" t="s">
        <v>119</v>
      </c>
      <c r="B5647" t="s">
        <v>119</v>
      </c>
      <c r="C5647" t="s">
        <v>78</v>
      </c>
      <c r="D5647" s="1" t="s">
        <v>110</v>
      </c>
      <c r="E5647" t="s">
        <v>113</v>
      </c>
      <c r="F5647" t="s">
        <v>27</v>
      </c>
      <c r="G5647">
        <v>16</v>
      </c>
      <c r="H5647">
        <v>0.88</v>
      </c>
      <c r="I5647" s="5">
        <f>IFERROR(VLOOKUP(TrendSheetStgData[Population]&amp;TrendSheetStgData[Cost Basis]&amp;TrendSheetStgData[Period]&amp;TrendSheetStgData[Trend],TrendSheetPrdData[#All],9,FALSE),0)</f>
        <v>0.88</v>
      </c>
      <c r="J56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7" s="5">
        <f>VLOOKUP(TrendSheetStgData[Population]&amp;TrendSheetStgData[Trend],Threshold[#All],4,FALSE)</f>
        <v>10</v>
      </c>
      <c r="L5647" s="5">
        <f>VLOOKUP(TrendSheetStgData[Population]&amp;TrendSheetStgData[Trend],Threshold[#All],5,FALSE)</f>
        <v>5</v>
      </c>
      <c r="M56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48" spans="1:13" x14ac:dyDescent="0.25">
      <c r="A5648" t="s">
        <v>119</v>
      </c>
      <c r="B5648" t="s">
        <v>119</v>
      </c>
      <c r="C5648" t="s">
        <v>78</v>
      </c>
      <c r="D5648" s="1" t="s">
        <v>111</v>
      </c>
      <c r="E5648" t="s">
        <v>113</v>
      </c>
      <c r="F5648" t="s">
        <v>27</v>
      </c>
      <c r="G5648">
        <v>16</v>
      </c>
      <c r="H5648">
        <v>0.87</v>
      </c>
      <c r="I5648" s="5">
        <f>IFERROR(VLOOKUP(TrendSheetStgData[Population]&amp;TrendSheetStgData[Cost Basis]&amp;TrendSheetStgData[Period]&amp;TrendSheetStgData[Trend],TrendSheetPrdData[#All],9,FALSE),0)</f>
        <v>0.88</v>
      </c>
      <c r="J56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1.1363636363636374</v>
      </c>
      <c r="K5648" s="5">
        <f>VLOOKUP(TrendSheetStgData[Population]&amp;TrendSheetStgData[Trend],Threshold[#All],4,FALSE)</f>
        <v>10</v>
      </c>
      <c r="L5648" s="5">
        <f>VLOOKUP(TrendSheetStgData[Population]&amp;TrendSheetStgData[Trend],Threshold[#All],5,FALSE)</f>
        <v>5</v>
      </c>
      <c r="M56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49" spans="1:13" x14ac:dyDescent="0.25">
      <c r="A5649" t="s">
        <v>119</v>
      </c>
      <c r="B5649" t="s">
        <v>119</v>
      </c>
      <c r="C5649" t="s">
        <v>78</v>
      </c>
      <c r="D5649" s="1" t="s">
        <v>112</v>
      </c>
      <c r="E5649" t="s">
        <v>113</v>
      </c>
      <c r="F5649" t="s">
        <v>27</v>
      </c>
      <c r="G5649">
        <v>16</v>
      </c>
      <c r="H5649">
        <v>0.88</v>
      </c>
      <c r="I5649" s="5">
        <f>IFERROR(VLOOKUP(TrendSheetStgData[Population]&amp;TrendSheetStgData[Cost Basis]&amp;TrendSheetStgData[Period]&amp;TrendSheetStgData[Trend],TrendSheetPrdData[#All],9,FALSE),0)</f>
        <v>0.88</v>
      </c>
      <c r="J56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49" s="5">
        <f>VLOOKUP(TrendSheetStgData[Population]&amp;TrendSheetStgData[Trend],Threshold[#All],4,FALSE)</f>
        <v>10</v>
      </c>
      <c r="L5649" s="5">
        <f>VLOOKUP(TrendSheetStgData[Population]&amp;TrendSheetStgData[Trend],Threshold[#All],5,FALSE)</f>
        <v>5</v>
      </c>
      <c r="M56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50" spans="1:13" x14ac:dyDescent="0.25">
      <c r="A5650" t="s">
        <v>119</v>
      </c>
      <c r="B5650" t="s">
        <v>119</v>
      </c>
      <c r="C5650" t="s">
        <v>78</v>
      </c>
      <c r="D5650" s="1" t="s">
        <v>114</v>
      </c>
      <c r="E5650" t="s">
        <v>113</v>
      </c>
      <c r="F5650" t="s">
        <v>27</v>
      </c>
      <c r="G5650">
        <v>16</v>
      </c>
      <c r="H5650">
        <v>0.83</v>
      </c>
      <c r="I5650" s="5">
        <f>IFERROR(VLOOKUP(TrendSheetStgData[Population]&amp;TrendSheetStgData[Cost Basis]&amp;TrendSheetStgData[Period]&amp;TrendSheetStgData[Trend],TrendSheetPrdData[#All],9,FALSE),0)</f>
        <v>0</v>
      </c>
      <c r="J56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650" s="5">
        <f>VLOOKUP(TrendSheetStgData[Population]&amp;TrendSheetStgData[Trend],Threshold[#All],4,FALSE)</f>
        <v>10</v>
      </c>
      <c r="L5650" s="5">
        <f>VLOOKUP(TrendSheetStgData[Population]&amp;TrendSheetStgData[Trend],Threshold[#All],5,FALSE)</f>
        <v>5</v>
      </c>
      <c r="M56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51" spans="1:13" x14ac:dyDescent="0.25">
      <c r="A5651" t="s">
        <v>119</v>
      </c>
      <c r="B5651" t="s">
        <v>119</v>
      </c>
      <c r="C5651" t="s">
        <v>78</v>
      </c>
      <c r="D5651" s="1" t="s">
        <v>92</v>
      </c>
      <c r="E5651" t="s">
        <v>93</v>
      </c>
      <c r="F5651" t="s">
        <v>28</v>
      </c>
      <c r="G5651">
        <v>17</v>
      </c>
      <c r="H5651">
        <v>1223299</v>
      </c>
      <c r="I5651" s="5">
        <f>IFERROR(VLOOKUP(TrendSheetStgData[Population]&amp;TrendSheetStgData[Cost Basis]&amp;TrendSheetStgData[Period]&amp;TrendSheetStgData[Trend],TrendSheetPrdData[#All],9,FALSE),0)</f>
        <v>1223299</v>
      </c>
      <c r="J56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51" s="5">
        <f>VLOOKUP(TrendSheetStgData[Population]&amp;TrendSheetStgData[Trend],Threshold[#All],4,FALSE)</f>
        <v>10</v>
      </c>
      <c r="L5651" s="5">
        <f>VLOOKUP(TrendSheetStgData[Population]&amp;TrendSheetStgData[Trend],Threshold[#All],5,FALSE)</f>
        <v>5</v>
      </c>
      <c r="M56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52" spans="1:13" x14ac:dyDescent="0.25">
      <c r="A5652" t="s">
        <v>119</v>
      </c>
      <c r="B5652" t="s">
        <v>119</v>
      </c>
      <c r="C5652" t="s">
        <v>78</v>
      </c>
      <c r="D5652" s="1" t="s">
        <v>94</v>
      </c>
      <c r="E5652" t="s">
        <v>93</v>
      </c>
      <c r="F5652" t="s">
        <v>28</v>
      </c>
      <c r="G5652">
        <v>17</v>
      </c>
      <c r="H5652">
        <v>790035</v>
      </c>
      <c r="I5652" s="5">
        <f>IFERROR(VLOOKUP(TrendSheetStgData[Population]&amp;TrendSheetStgData[Cost Basis]&amp;TrendSheetStgData[Period]&amp;TrendSheetStgData[Trend],TrendSheetPrdData[#All],9,FALSE),0)</f>
        <v>790812</v>
      </c>
      <c r="J56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9.8253440767211417E-2</v>
      </c>
      <c r="K5652" s="5">
        <f>VLOOKUP(TrendSheetStgData[Population]&amp;TrendSheetStgData[Trend],Threshold[#All],4,FALSE)</f>
        <v>10</v>
      </c>
      <c r="L5652" s="5">
        <f>VLOOKUP(TrendSheetStgData[Population]&amp;TrendSheetStgData[Trend],Threshold[#All],5,FALSE)</f>
        <v>5</v>
      </c>
      <c r="M56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53" spans="1:13" x14ac:dyDescent="0.25">
      <c r="A5653" t="s">
        <v>119</v>
      </c>
      <c r="B5653" t="s">
        <v>119</v>
      </c>
      <c r="C5653" t="s">
        <v>78</v>
      </c>
      <c r="D5653" s="1" t="s">
        <v>95</v>
      </c>
      <c r="E5653" t="s">
        <v>93</v>
      </c>
      <c r="F5653" t="s">
        <v>28</v>
      </c>
      <c r="G5653">
        <v>17</v>
      </c>
      <c r="H5653">
        <v>1039333</v>
      </c>
      <c r="I5653" s="5">
        <f>IFERROR(VLOOKUP(TrendSheetStgData[Population]&amp;TrendSheetStgData[Cost Basis]&amp;TrendSheetStgData[Period]&amp;TrendSheetStgData[Trend],TrendSheetPrdData[#All],9,FALSE),0)</f>
        <v>1037855</v>
      </c>
      <c r="J56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0.14240910339112883</v>
      </c>
      <c r="K5653" s="5">
        <f>VLOOKUP(TrendSheetStgData[Population]&amp;TrendSheetStgData[Trend],Threshold[#All],4,FALSE)</f>
        <v>10</v>
      </c>
      <c r="L5653" s="5">
        <f>VLOOKUP(TrendSheetStgData[Population]&amp;TrendSheetStgData[Trend],Threshold[#All],5,FALSE)</f>
        <v>5</v>
      </c>
      <c r="M56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54" spans="1:13" x14ac:dyDescent="0.25">
      <c r="A5654" t="s">
        <v>119</v>
      </c>
      <c r="B5654" t="s">
        <v>119</v>
      </c>
      <c r="C5654" t="s">
        <v>78</v>
      </c>
      <c r="D5654" s="1" t="s">
        <v>96</v>
      </c>
      <c r="E5654" t="s">
        <v>93</v>
      </c>
      <c r="F5654" t="s">
        <v>28</v>
      </c>
      <c r="G5654">
        <v>17</v>
      </c>
      <c r="H5654">
        <v>1011262</v>
      </c>
      <c r="I5654" s="5">
        <f>IFERROR(VLOOKUP(TrendSheetStgData[Population]&amp;TrendSheetStgData[Cost Basis]&amp;TrendSheetStgData[Period]&amp;TrendSheetStgData[Trend],TrendSheetPrdData[#All],9,FALSE),0)</f>
        <v>1011284</v>
      </c>
      <c r="J56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2.1754521974044877E-3</v>
      </c>
      <c r="K5654" s="5">
        <f>VLOOKUP(TrendSheetStgData[Population]&amp;TrendSheetStgData[Trend],Threshold[#All],4,FALSE)</f>
        <v>10</v>
      </c>
      <c r="L5654" s="5">
        <f>VLOOKUP(TrendSheetStgData[Population]&amp;TrendSheetStgData[Trend],Threshold[#All],5,FALSE)</f>
        <v>5</v>
      </c>
      <c r="M56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55" spans="1:13" x14ac:dyDescent="0.25">
      <c r="A5655" t="s">
        <v>119</v>
      </c>
      <c r="B5655" t="s">
        <v>119</v>
      </c>
      <c r="C5655" t="s">
        <v>78</v>
      </c>
      <c r="D5655" s="1" t="s">
        <v>97</v>
      </c>
      <c r="E5655" t="s">
        <v>93</v>
      </c>
      <c r="F5655" t="s">
        <v>28</v>
      </c>
      <c r="G5655">
        <v>17</v>
      </c>
      <c r="H5655">
        <v>941338</v>
      </c>
      <c r="I5655" s="5">
        <f>IFERROR(VLOOKUP(TrendSheetStgData[Population]&amp;TrendSheetStgData[Cost Basis]&amp;TrendSheetStgData[Period]&amp;TrendSheetStgData[Trend],TrendSheetPrdData[#All],9,FALSE),0)</f>
        <v>941314</v>
      </c>
      <c r="J56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2.5496274356909599E-3</v>
      </c>
      <c r="K5655" s="5">
        <f>VLOOKUP(TrendSheetStgData[Population]&amp;TrendSheetStgData[Trend],Threshold[#All],4,FALSE)</f>
        <v>10</v>
      </c>
      <c r="L5655" s="5">
        <f>VLOOKUP(TrendSheetStgData[Population]&amp;TrendSheetStgData[Trend],Threshold[#All],5,FALSE)</f>
        <v>5</v>
      </c>
      <c r="M56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56" spans="1:13" x14ac:dyDescent="0.25">
      <c r="A5656" t="s">
        <v>119</v>
      </c>
      <c r="B5656" t="s">
        <v>119</v>
      </c>
      <c r="C5656" t="s">
        <v>78</v>
      </c>
      <c r="D5656" s="1" t="s">
        <v>98</v>
      </c>
      <c r="E5656" t="s">
        <v>93</v>
      </c>
      <c r="F5656" t="s">
        <v>28</v>
      </c>
      <c r="G5656">
        <v>17</v>
      </c>
      <c r="H5656">
        <v>885290</v>
      </c>
      <c r="I5656" s="5">
        <f>IFERROR(VLOOKUP(TrendSheetStgData[Population]&amp;TrendSheetStgData[Cost Basis]&amp;TrendSheetStgData[Period]&amp;TrendSheetStgData[Trend],TrendSheetPrdData[#All],9,FALSE),0)</f>
        <v>885256</v>
      </c>
      <c r="J56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3.840696928346151E-3</v>
      </c>
      <c r="K5656" s="5">
        <f>VLOOKUP(TrendSheetStgData[Population]&amp;TrendSheetStgData[Trend],Threshold[#All],4,FALSE)</f>
        <v>10</v>
      </c>
      <c r="L5656" s="5">
        <f>VLOOKUP(TrendSheetStgData[Population]&amp;TrendSheetStgData[Trend],Threshold[#All],5,FALSE)</f>
        <v>5</v>
      </c>
      <c r="M56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57" spans="1:13" x14ac:dyDescent="0.25">
      <c r="A5657" t="s">
        <v>119</v>
      </c>
      <c r="B5657" t="s">
        <v>119</v>
      </c>
      <c r="C5657" t="s">
        <v>78</v>
      </c>
      <c r="D5657" s="1" t="s">
        <v>99</v>
      </c>
      <c r="E5657" t="s">
        <v>93</v>
      </c>
      <c r="F5657" t="s">
        <v>28</v>
      </c>
      <c r="G5657">
        <v>17</v>
      </c>
      <c r="H5657">
        <v>1038796</v>
      </c>
      <c r="I5657" s="5">
        <f>IFERROR(VLOOKUP(TrendSheetStgData[Population]&amp;TrendSheetStgData[Cost Basis]&amp;TrendSheetStgData[Period]&amp;TrendSheetStgData[Trend],TrendSheetPrdData[#All],9,FALSE),0)</f>
        <v>1038762</v>
      </c>
      <c r="J56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3.2731270493144725E-3</v>
      </c>
      <c r="K5657" s="5">
        <f>VLOOKUP(TrendSheetStgData[Population]&amp;TrendSheetStgData[Trend],Threshold[#All],4,FALSE)</f>
        <v>10</v>
      </c>
      <c r="L5657" s="5">
        <f>VLOOKUP(TrendSheetStgData[Population]&amp;TrendSheetStgData[Trend],Threshold[#All],5,FALSE)</f>
        <v>5</v>
      </c>
      <c r="M56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58" spans="1:13" x14ac:dyDescent="0.25">
      <c r="A5658" t="s">
        <v>119</v>
      </c>
      <c r="B5658" t="s">
        <v>119</v>
      </c>
      <c r="C5658" t="s">
        <v>78</v>
      </c>
      <c r="D5658" s="1" t="s">
        <v>100</v>
      </c>
      <c r="E5658" t="s">
        <v>93</v>
      </c>
      <c r="F5658" t="s">
        <v>28</v>
      </c>
      <c r="G5658">
        <v>17</v>
      </c>
      <c r="H5658">
        <v>938212</v>
      </c>
      <c r="I5658" s="5">
        <f>IFERROR(VLOOKUP(TrendSheetStgData[Population]&amp;TrendSheetStgData[Cost Basis]&amp;TrendSheetStgData[Period]&amp;TrendSheetStgData[Trend],TrendSheetPrdData[#All],9,FALSE),0)</f>
        <v>938026</v>
      </c>
      <c r="J56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1.9828874679379889E-2</v>
      </c>
      <c r="K5658" s="5">
        <f>VLOOKUP(TrendSheetStgData[Population]&amp;TrendSheetStgData[Trend],Threshold[#All],4,FALSE)</f>
        <v>10</v>
      </c>
      <c r="L5658" s="5">
        <f>VLOOKUP(TrendSheetStgData[Population]&amp;TrendSheetStgData[Trend],Threshold[#All],5,FALSE)</f>
        <v>5</v>
      </c>
      <c r="M56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59" spans="1:13" x14ac:dyDescent="0.25">
      <c r="A5659" t="s">
        <v>119</v>
      </c>
      <c r="B5659" t="s">
        <v>119</v>
      </c>
      <c r="C5659" t="s">
        <v>78</v>
      </c>
      <c r="D5659" s="1" t="s">
        <v>101</v>
      </c>
      <c r="E5659" t="s">
        <v>93</v>
      </c>
      <c r="F5659" t="s">
        <v>28</v>
      </c>
      <c r="G5659">
        <v>17</v>
      </c>
      <c r="H5659">
        <v>969081</v>
      </c>
      <c r="I5659" s="5">
        <f>IFERROR(VLOOKUP(TrendSheetStgData[Population]&amp;TrendSheetStgData[Cost Basis]&amp;TrendSheetStgData[Period]&amp;TrendSheetStgData[Trend],TrendSheetPrdData[#All],9,FALSE),0)</f>
        <v>970244</v>
      </c>
      <c r="J56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0.11986675516674156</v>
      </c>
      <c r="K5659" s="5">
        <f>VLOOKUP(TrendSheetStgData[Population]&amp;TrendSheetStgData[Trend],Threshold[#All],4,FALSE)</f>
        <v>10</v>
      </c>
      <c r="L5659" s="5">
        <f>VLOOKUP(TrendSheetStgData[Population]&amp;TrendSheetStgData[Trend],Threshold[#All],5,FALSE)</f>
        <v>5</v>
      </c>
      <c r="M56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0" spans="1:13" x14ac:dyDescent="0.25">
      <c r="A5660" t="s">
        <v>119</v>
      </c>
      <c r="B5660" t="s">
        <v>119</v>
      </c>
      <c r="C5660" t="s">
        <v>78</v>
      </c>
      <c r="D5660" s="1" t="s">
        <v>102</v>
      </c>
      <c r="E5660" t="s">
        <v>93</v>
      </c>
      <c r="F5660" t="s">
        <v>28</v>
      </c>
      <c r="G5660">
        <v>17</v>
      </c>
      <c r="H5660">
        <v>1092013</v>
      </c>
      <c r="I5660" s="5">
        <f>IFERROR(VLOOKUP(TrendSheetStgData[Population]&amp;TrendSheetStgData[Cost Basis]&amp;TrendSheetStgData[Period]&amp;TrendSheetStgData[Trend],TrendSheetPrdData[#All],9,FALSE),0)</f>
        <v>1091400</v>
      </c>
      <c r="J56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5.6166391790361002E-2</v>
      </c>
      <c r="K5660" s="5">
        <f>VLOOKUP(TrendSheetStgData[Population]&amp;TrendSheetStgData[Trend],Threshold[#All],4,FALSE)</f>
        <v>10</v>
      </c>
      <c r="L5660" s="5">
        <f>VLOOKUP(TrendSheetStgData[Population]&amp;TrendSheetStgData[Trend],Threshold[#All],5,FALSE)</f>
        <v>5</v>
      </c>
      <c r="M56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1" spans="1:13" x14ac:dyDescent="0.25">
      <c r="A5661" t="s">
        <v>119</v>
      </c>
      <c r="B5661" t="s">
        <v>119</v>
      </c>
      <c r="C5661" t="s">
        <v>78</v>
      </c>
      <c r="D5661" s="1" t="s">
        <v>103</v>
      </c>
      <c r="E5661" t="s">
        <v>93</v>
      </c>
      <c r="F5661" t="s">
        <v>28</v>
      </c>
      <c r="G5661">
        <v>17</v>
      </c>
      <c r="H5661">
        <v>971764</v>
      </c>
      <c r="I5661" s="5">
        <f>IFERROR(VLOOKUP(TrendSheetStgData[Population]&amp;TrendSheetStgData[Cost Basis]&amp;TrendSheetStgData[Period]&amp;TrendSheetStgData[Trend],TrendSheetPrdData[#All],9,FALSE),0)</f>
        <v>969307</v>
      </c>
      <c r="J56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0.25348006359182385</v>
      </c>
      <c r="K5661" s="5">
        <f>VLOOKUP(TrendSheetStgData[Population]&amp;TrendSheetStgData[Trend],Threshold[#All],4,FALSE)</f>
        <v>10</v>
      </c>
      <c r="L5661" s="5">
        <f>VLOOKUP(TrendSheetStgData[Population]&amp;TrendSheetStgData[Trend],Threshold[#All],5,FALSE)</f>
        <v>5</v>
      </c>
      <c r="M56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2" spans="1:13" x14ac:dyDescent="0.25">
      <c r="A5662" t="s">
        <v>119</v>
      </c>
      <c r="B5662" t="s">
        <v>119</v>
      </c>
      <c r="C5662" t="s">
        <v>78</v>
      </c>
      <c r="D5662" s="1" t="s">
        <v>104</v>
      </c>
      <c r="E5662" t="s">
        <v>93</v>
      </c>
      <c r="F5662" t="s">
        <v>28</v>
      </c>
      <c r="G5662">
        <v>17</v>
      </c>
      <c r="H5662">
        <v>1092541</v>
      </c>
      <c r="I5662" s="5">
        <f>IFERROR(VLOOKUP(TrendSheetStgData[Population]&amp;TrendSheetStgData[Cost Basis]&amp;TrendSheetStgData[Period]&amp;TrendSheetStgData[Trend],TrendSheetPrdData[#All],9,FALSE),0)</f>
        <v>1091106</v>
      </c>
      <c r="J56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0.13151792768072029</v>
      </c>
      <c r="K5662" s="5">
        <f>VLOOKUP(TrendSheetStgData[Population]&amp;TrendSheetStgData[Trend],Threshold[#All],4,FALSE)</f>
        <v>10</v>
      </c>
      <c r="L5662" s="5">
        <f>VLOOKUP(TrendSheetStgData[Population]&amp;TrendSheetStgData[Trend],Threshold[#All],5,FALSE)</f>
        <v>5</v>
      </c>
      <c r="M56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3" spans="1:13" x14ac:dyDescent="0.25">
      <c r="A5663" t="s">
        <v>119</v>
      </c>
      <c r="B5663" t="s">
        <v>119</v>
      </c>
      <c r="C5663" t="s">
        <v>78</v>
      </c>
      <c r="D5663" s="1" t="s">
        <v>105</v>
      </c>
      <c r="E5663" t="s">
        <v>113</v>
      </c>
      <c r="F5663" t="s">
        <v>28</v>
      </c>
      <c r="G5663">
        <v>17</v>
      </c>
      <c r="H5663">
        <v>1037390</v>
      </c>
      <c r="I5663" s="5">
        <f>IFERROR(VLOOKUP(TrendSheetStgData[Population]&amp;TrendSheetStgData[Cost Basis]&amp;TrendSheetStgData[Period]&amp;TrendSheetStgData[Trend],TrendSheetPrdData[#All],9,FALSE),0)</f>
        <v>1036613</v>
      </c>
      <c r="J56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7.4955648829408847E-2</v>
      </c>
      <c r="K5663" s="5">
        <f>VLOOKUP(TrendSheetStgData[Population]&amp;TrendSheetStgData[Trend],Threshold[#All],4,FALSE)</f>
        <v>10</v>
      </c>
      <c r="L5663" s="5">
        <f>VLOOKUP(TrendSheetStgData[Population]&amp;TrendSheetStgData[Trend],Threshold[#All],5,FALSE)</f>
        <v>5</v>
      </c>
      <c r="M56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4" spans="1:13" x14ac:dyDescent="0.25">
      <c r="A5664" t="s">
        <v>119</v>
      </c>
      <c r="B5664" t="s">
        <v>119</v>
      </c>
      <c r="C5664" t="s">
        <v>78</v>
      </c>
      <c r="D5664" s="1" t="s">
        <v>106</v>
      </c>
      <c r="E5664" t="s">
        <v>113</v>
      </c>
      <c r="F5664" t="s">
        <v>28</v>
      </c>
      <c r="G5664">
        <v>17</v>
      </c>
      <c r="H5664">
        <v>1061271</v>
      </c>
      <c r="I5664" s="5">
        <f>IFERROR(VLOOKUP(TrendSheetStgData[Population]&amp;TrendSheetStgData[Cost Basis]&amp;TrendSheetStgData[Period]&amp;TrendSheetStgData[Trend],TrendSheetPrdData[#All],9,FALSE),0)</f>
        <v>1061872</v>
      </c>
      <c r="J56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5.6598158723461953E-2</v>
      </c>
      <c r="K5664" s="5">
        <f>VLOOKUP(TrendSheetStgData[Population]&amp;TrendSheetStgData[Trend],Threshold[#All],4,FALSE)</f>
        <v>10</v>
      </c>
      <c r="L5664" s="5">
        <f>VLOOKUP(TrendSheetStgData[Population]&amp;TrendSheetStgData[Trend],Threshold[#All],5,FALSE)</f>
        <v>5</v>
      </c>
      <c r="M56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5" spans="1:13" x14ac:dyDescent="0.25">
      <c r="A5665" t="s">
        <v>119</v>
      </c>
      <c r="B5665" t="s">
        <v>119</v>
      </c>
      <c r="C5665" t="s">
        <v>78</v>
      </c>
      <c r="D5665" s="1" t="s">
        <v>107</v>
      </c>
      <c r="E5665" t="s">
        <v>113</v>
      </c>
      <c r="F5665" t="s">
        <v>28</v>
      </c>
      <c r="G5665">
        <v>17</v>
      </c>
      <c r="H5665">
        <v>990607</v>
      </c>
      <c r="I5665" s="5">
        <f>IFERROR(VLOOKUP(TrendSheetStgData[Population]&amp;TrendSheetStgData[Cost Basis]&amp;TrendSheetStgData[Period]&amp;TrendSheetStgData[Trend],TrendSheetPrdData[#All],9,FALSE),0)</f>
        <v>963360</v>
      </c>
      <c r="J56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2.8283300116259755</v>
      </c>
      <c r="K5665" s="5">
        <f>VLOOKUP(TrendSheetStgData[Population]&amp;TrendSheetStgData[Trend],Threshold[#All],4,FALSE)</f>
        <v>10</v>
      </c>
      <c r="L5665" s="5">
        <f>VLOOKUP(TrendSheetStgData[Population]&amp;TrendSheetStgData[Trend],Threshold[#All],5,FALSE)</f>
        <v>5</v>
      </c>
      <c r="M56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6" spans="1:13" x14ac:dyDescent="0.25">
      <c r="A5666" t="s">
        <v>119</v>
      </c>
      <c r="B5666" t="s">
        <v>119</v>
      </c>
      <c r="C5666" t="s">
        <v>78</v>
      </c>
      <c r="D5666" s="1" t="s">
        <v>108</v>
      </c>
      <c r="E5666" t="s">
        <v>113</v>
      </c>
      <c r="F5666" t="s">
        <v>28</v>
      </c>
      <c r="G5666">
        <v>17</v>
      </c>
      <c r="H5666">
        <v>1292451</v>
      </c>
      <c r="I5666" s="5">
        <f>IFERROR(VLOOKUP(TrendSheetStgData[Population]&amp;TrendSheetStgData[Cost Basis]&amp;TrendSheetStgData[Period]&amp;TrendSheetStgData[Trend],TrendSheetPrdData[#All],9,FALSE),0)</f>
        <v>1276941</v>
      </c>
      <c r="J56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1.2146215056138068</v>
      </c>
      <c r="K5666" s="5">
        <f>VLOOKUP(TrendSheetStgData[Population]&amp;TrendSheetStgData[Trend],Threshold[#All],4,FALSE)</f>
        <v>10</v>
      </c>
      <c r="L5666" s="5">
        <f>VLOOKUP(TrendSheetStgData[Population]&amp;TrendSheetStgData[Trend],Threshold[#All],5,FALSE)</f>
        <v>5</v>
      </c>
      <c r="M56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7" spans="1:13" x14ac:dyDescent="0.25">
      <c r="A5667" t="s">
        <v>119</v>
      </c>
      <c r="B5667" t="s">
        <v>119</v>
      </c>
      <c r="C5667" t="s">
        <v>78</v>
      </c>
      <c r="D5667" s="1" t="s">
        <v>109</v>
      </c>
      <c r="E5667" t="s">
        <v>113</v>
      </c>
      <c r="F5667" t="s">
        <v>28</v>
      </c>
      <c r="G5667">
        <v>17</v>
      </c>
      <c r="H5667">
        <v>831049</v>
      </c>
      <c r="I5667" s="5">
        <f>IFERROR(VLOOKUP(TrendSheetStgData[Population]&amp;TrendSheetStgData[Cost Basis]&amp;TrendSheetStgData[Period]&amp;TrendSheetStgData[Trend],TrendSheetPrdData[#All],9,FALSE),0)</f>
        <v>823067</v>
      </c>
      <c r="J56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0.96978739276389403</v>
      </c>
      <c r="K5667" s="5">
        <f>VLOOKUP(TrendSheetStgData[Population]&amp;TrendSheetStgData[Trend],Threshold[#All],4,FALSE)</f>
        <v>10</v>
      </c>
      <c r="L5667" s="5">
        <f>VLOOKUP(TrendSheetStgData[Population]&amp;TrendSheetStgData[Trend],Threshold[#All],5,FALSE)</f>
        <v>5</v>
      </c>
      <c r="M56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8" spans="1:13" x14ac:dyDescent="0.25">
      <c r="A5668" t="s">
        <v>119</v>
      </c>
      <c r="B5668" t="s">
        <v>119</v>
      </c>
      <c r="C5668" t="s">
        <v>78</v>
      </c>
      <c r="D5668" s="1" t="s">
        <v>110</v>
      </c>
      <c r="E5668" t="s">
        <v>113</v>
      </c>
      <c r="F5668" t="s">
        <v>28</v>
      </c>
      <c r="G5668">
        <v>17</v>
      </c>
      <c r="H5668">
        <v>934644</v>
      </c>
      <c r="I5668" s="5">
        <f>IFERROR(VLOOKUP(TrendSheetStgData[Population]&amp;TrendSheetStgData[Cost Basis]&amp;TrendSheetStgData[Period]&amp;TrendSheetStgData[Trend],TrendSheetPrdData[#All],9,FALSE),0)</f>
        <v>896102</v>
      </c>
      <c r="J56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4.301072868936795</v>
      </c>
      <c r="K5668" s="5">
        <f>VLOOKUP(TrendSheetStgData[Population]&amp;TrendSheetStgData[Trend],Threshold[#All],4,FALSE)</f>
        <v>10</v>
      </c>
      <c r="L5668" s="5">
        <f>VLOOKUP(TrendSheetStgData[Population]&amp;TrendSheetStgData[Trend],Threshold[#All],5,FALSE)</f>
        <v>5</v>
      </c>
      <c r="M56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69" spans="1:13" x14ac:dyDescent="0.25">
      <c r="A5669" t="s">
        <v>119</v>
      </c>
      <c r="B5669" t="s">
        <v>119</v>
      </c>
      <c r="C5669" t="s">
        <v>78</v>
      </c>
      <c r="D5669" s="1" t="s">
        <v>111</v>
      </c>
      <c r="E5669" t="s">
        <v>113</v>
      </c>
      <c r="F5669" t="s">
        <v>28</v>
      </c>
      <c r="G5669">
        <v>17</v>
      </c>
      <c r="H5669">
        <v>1003592</v>
      </c>
      <c r="I5669" s="5">
        <f>IFERROR(VLOOKUP(TrendSheetStgData[Population]&amp;TrendSheetStgData[Cost Basis]&amp;TrendSheetStgData[Period]&amp;TrendSheetStgData[Trend],TrendSheetPrdData[#All],9,FALSE),0)</f>
        <v>938326</v>
      </c>
      <c r="J56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6.9555783384452745</v>
      </c>
      <c r="K5669" s="5">
        <f>VLOOKUP(TrendSheetStgData[Population]&amp;TrendSheetStgData[Trend],Threshold[#All],4,FALSE)</f>
        <v>10</v>
      </c>
      <c r="L5669" s="5">
        <f>VLOOKUP(TrendSheetStgData[Population]&amp;TrendSheetStgData[Trend],Threshold[#All],5,FALSE)</f>
        <v>5</v>
      </c>
      <c r="M56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670" spans="1:13" x14ac:dyDescent="0.25">
      <c r="A5670" t="s">
        <v>119</v>
      </c>
      <c r="B5670" t="s">
        <v>119</v>
      </c>
      <c r="C5670" t="s">
        <v>78</v>
      </c>
      <c r="D5670" s="1" t="s">
        <v>112</v>
      </c>
      <c r="E5670" t="s">
        <v>113</v>
      </c>
      <c r="F5670" t="s">
        <v>28</v>
      </c>
      <c r="G5670">
        <v>17</v>
      </c>
      <c r="H5670">
        <v>980573</v>
      </c>
      <c r="I5670" s="5">
        <f>IFERROR(VLOOKUP(TrendSheetStgData[Population]&amp;TrendSheetStgData[Cost Basis]&amp;TrendSheetStgData[Period]&amp;TrendSheetStgData[Trend],TrendSheetPrdData[#All],9,FALSE),0)</f>
        <v>462739</v>
      </c>
      <c r="J56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111.9062797819073</v>
      </c>
      <c r="K5670" s="5">
        <f>VLOOKUP(TrendSheetStgData[Population]&amp;TrendSheetStgData[Trend],Threshold[#All],4,FALSE)</f>
        <v>10</v>
      </c>
      <c r="L5670" s="5">
        <f>VLOOKUP(TrendSheetStgData[Population]&amp;TrendSheetStgData[Trend],Threshold[#All],5,FALSE)</f>
        <v>5</v>
      </c>
      <c r="M56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71" spans="1:13" x14ac:dyDescent="0.25">
      <c r="A5671" t="s">
        <v>119</v>
      </c>
      <c r="B5671" t="s">
        <v>119</v>
      </c>
      <c r="C5671" t="s">
        <v>78</v>
      </c>
      <c r="D5671" s="1" t="s">
        <v>114</v>
      </c>
      <c r="E5671" t="s">
        <v>113</v>
      </c>
      <c r="F5671" t="s">
        <v>28</v>
      </c>
      <c r="G5671">
        <v>17</v>
      </c>
      <c r="H5671">
        <v>636235</v>
      </c>
      <c r="I5671" s="5">
        <f>IFERROR(VLOOKUP(TrendSheetStgData[Population]&amp;TrendSheetStgData[Cost Basis]&amp;TrendSheetStgData[Period]&amp;TrendSheetStgData[Trend],TrendSheetPrdData[#All],9,FALSE),0)</f>
        <v>0</v>
      </c>
      <c r="J56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671" s="5">
        <f>VLOOKUP(TrendSheetStgData[Population]&amp;TrendSheetStgData[Trend],Threshold[#All],4,FALSE)</f>
        <v>10</v>
      </c>
      <c r="L5671" s="5">
        <f>VLOOKUP(TrendSheetStgData[Population]&amp;TrendSheetStgData[Trend],Threshold[#All],5,FALSE)</f>
        <v>5</v>
      </c>
      <c r="M56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72" spans="1:13" x14ac:dyDescent="0.25">
      <c r="A5672" t="s">
        <v>119</v>
      </c>
      <c r="B5672" t="s">
        <v>119</v>
      </c>
      <c r="C5672" t="s">
        <v>78</v>
      </c>
      <c r="D5672" s="1" t="s">
        <v>92</v>
      </c>
      <c r="E5672" t="s">
        <v>93</v>
      </c>
      <c r="F5672" t="s">
        <v>29</v>
      </c>
      <c r="G5672">
        <v>18</v>
      </c>
      <c r="H5672">
        <v>254.62</v>
      </c>
      <c r="I5672" s="5">
        <f>IFERROR(VLOOKUP(TrendSheetStgData[Population]&amp;TrendSheetStgData[Cost Basis]&amp;TrendSheetStgData[Period]&amp;TrendSheetStgData[Trend],TrendSheetPrdData[#All],9,FALSE),0)</f>
        <v>254.38</v>
      </c>
      <c r="J56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9.4347039861627915E-2</v>
      </c>
      <c r="K5672" s="5">
        <f>VLOOKUP(TrendSheetStgData[Population]&amp;TrendSheetStgData[Trend],Threshold[#All],4,FALSE)</f>
        <v>10</v>
      </c>
      <c r="L5672" s="5">
        <f>VLOOKUP(TrendSheetStgData[Population]&amp;TrendSheetStgData[Trend],Threshold[#All],5,FALSE)</f>
        <v>5</v>
      </c>
      <c r="M56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73" spans="1:13" x14ac:dyDescent="0.25">
      <c r="A5673" t="s">
        <v>119</v>
      </c>
      <c r="B5673" t="s">
        <v>119</v>
      </c>
      <c r="C5673" t="s">
        <v>78</v>
      </c>
      <c r="D5673" s="1" t="s">
        <v>94</v>
      </c>
      <c r="E5673" t="s">
        <v>93</v>
      </c>
      <c r="F5673" t="s">
        <v>29</v>
      </c>
      <c r="G5673">
        <v>18</v>
      </c>
      <c r="H5673">
        <v>282.13</v>
      </c>
      <c r="I5673" s="5">
        <f>IFERROR(VLOOKUP(TrendSheetStgData[Population]&amp;TrendSheetStgData[Cost Basis]&amp;TrendSheetStgData[Period]&amp;TrendSheetStgData[Trend],TrendSheetPrdData[#All],9,FALSE),0)</f>
        <v>281.89999999999998</v>
      </c>
      <c r="J56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8.1589216034061093E-2</v>
      </c>
      <c r="K5673" s="5">
        <f>VLOOKUP(TrendSheetStgData[Population]&amp;TrendSheetStgData[Trend],Threshold[#All],4,FALSE)</f>
        <v>10</v>
      </c>
      <c r="L5673" s="5">
        <f>VLOOKUP(TrendSheetStgData[Population]&amp;TrendSheetStgData[Trend],Threshold[#All],5,FALSE)</f>
        <v>5</v>
      </c>
      <c r="M56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74" spans="1:13" x14ac:dyDescent="0.25">
      <c r="A5674" t="s">
        <v>119</v>
      </c>
      <c r="B5674" t="s">
        <v>119</v>
      </c>
      <c r="C5674" t="s">
        <v>78</v>
      </c>
      <c r="D5674" s="1" t="s">
        <v>95</v>
      </c>
      <c r="E5674" t="s">
        <v>93</v>
      </c>
      <c r="F5674" t="s">
        <v>29</v>
      </c>
      <c r="G5674">
        <v>18</v>
      </c>
      <c r="H5674">
        <v>292.58999999999997</v>
      </c>
      <c r="I5674" s="5">
        <f>IFERROR(VLOOKUP(TrendSheetStgData[Population]&amp;TrendSheetStgData[Cost Basis]&amp;TrendSheetStgData[Period]&amp;TrendSheetStgData[Trend],TrendSheetPrdData[#All],9,FALSE),0)</f>
        <v>292.68</v>
      </c>
      <c r="J56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3.0750307503085907E-2</v>
      </c>
      <c r="K5674" s="5">
        <f>VLOOKUP(TrendSheetStgData[Population]&amp;TrendSheetStgData[Trend],Threshold[#All],4,FALSE)</f>
        <v>10</v>
      </c>
      <c r="L5674" s="5">
        <f>VLOOKUP(TrendSheetStgData[Population]&amp;TrendSheetStgData[Trend],Threshold[#All],5,FALSE)</f>
        <v>5</v>
      </c>
      <c r="M56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75" spans="1:13" x14ac:dyDescent="0.25">
      <c r="A5675" t="s">
        <v>119</v>
      </c>
      <c r="B5675" t="s">
        <v>119</v>
      </c>
      <c r="C5675" t="s">
        <v>78</v>
      </c>
      <c r="D5675" s="1" t="s">
        <v>96</v>
      </c>
      <c r="E5675" t="s">
        <v>93</v>
      </c>
      <c r="F5675" t="s">
        <v>29</v>
      </c>
      <c r="G5675">
        <v>18</v>
      </c>
      <c r="H5675">
        <v>303.92</v>
      </c>
      <c r="I5675" s="5">
        <f>IFERROR(VLOOKUP(TrendSheetStgData[Population]&amp;TrendSheetStgData[Cost Basis]&amp;TrendSheetStgData[Period]&amp;TrendSheetStgData[Trend],TrendSheetPrdData[#All],9,FALSE),0)</f>
        <v>304.02</v>
      </c>
      <c r="J56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3.2892572857037658E-2</v>
      </c>
      <c r="K5675" s="5">
        <f>VLOOKUP(TrendSheetStgData[Population]&amp;TrendSheetStgData[Trend],Threshold[#All],4,FALSE)</f>
        <v>10</v>
      </c>
      <c r="L5675" s="5">
        <f>VLOOKUP(TrendSheetStgData[Population]&amp;TrendSheetStgData[Trend],Threshold[#All],5,FALSE)</f>
        <v>5</v>
      </c>
      <c r="M56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76" spans="1:13" x14ac:dyDescent="0.25">
      <c r="A5676" t="s">
        <v>119</v>
      </c>
      <c r="B5676" t="s">
        <v>119</v>
      </c>
      <c r="C5676" t="s">
        <v>78</v>
      </c>
      <c r="D5676" s="1" t="s">
        <v>97</v>
      </c>
      <c r="E5676" t="s">
        <v>93</v>
      </c>
      <c r="F5676" t="s">
        <v>29</v>
      </c>
      <c r="G5676">
        <v>18</v>
      </c>
      <c r="H5676">
        <v>293.73</v>
      </c>
      <c r="I5676" s="5">
        <f>IFERROR(VLOOKUP(TrendSheetStgData[Population]&amp;TrendSheetStgData[Cost Basis]&amp;TrendSheetStgData[Period]&amp;TrendSheetStgData[Trend],TrendSheetPrdData[#All],9,FALSE),0)</f>
        <v>293.81</v>
      </c>
      <c r="J56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2.7228480991111293E-2</v>
      </c>
      <c r="K5676" s="5">
        <f>VLOOKUP(TrendSheetStgData[Population]&amp;TrendSheetStgData[Trend],Threshold[#All],4,FALSE)</f>
        <v>10</v>
      </c>
      <c r="L5676" s="5">
        <f>VLOOKUP(TrendSheetStgData[Population]&amp;TrendSheetStgData[Trend],Threshold[#All],5,FALSE)</f>
        <v>5</v>
      </c>
      <c r="M56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77" spans="1:13" x14ac:dyDescent="0.25">
      <c r="A5677" t="s">
        <v>119</v>
      </c>
      <c r="B5677" t="s">
        <v>119</v>
      </c>
      <c r="C5677" t="s">
        <v>78</v>
      </c>
      <c r="D5677" s="1" t="s">
        <v>98</v>
      </c>
      <c r="E5677" t="s">
        <v>93</v>
      </c>
      <c r="F5677" t="s">
        <v>29</v>
      </c>
      <c r="G5677">
        <v>18</v>
      </c>
      <c r="H5677">
        <v>295.93</v>
      </c>
      <c r="I5677" s="5">
        <f>IFERROR(VLOOKUP(TrendSheetStgData[Population]&amp;TrendSheetStgData[Cost Basis]&amp;TrendSheetStgData[Period]&amp;TrendSheetStgData[Trend],TrendSheetPrdData[#All],9,FALSE),0)</f>
        <v>296.01</v>
      </c>
      <c r="J56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2.7026113982630346E-2</v>
      </c>
      <c r="K5677" s="5">
        <f>VLOOKUP(TrendSheetStgData[Population]&amp;TrendSheetStgData[Trend],Threshold[#All],4,FALSE)</f>
        <v>10</v>
      </c>
      <c r="L5677" s="5">
        <f>VLOOKUP(TrendSheetStgData[Population]&amp;TrendSheetStgData[Trend],Threshold[#All],5,FALSE)</f>
        <v>5</v>
      </c>
      <c r="M56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78" spans="1:13" x14ac:dyDescent="0.25">
      <c r="A5678" t="s">
        <v>119</v>
      </c>
      <c r="B5678" t="s">
        <v>119</v>
      </c>
      <c r="C5678" t="s">
        <v>78</v>
      </c>
      <c r="D5678" s="1" t="s">
        <v>99</v>
      </c>
      <c r="E5678" t="s">
        <v>93</v>
      </c>
      <c r="F5678" t="s">
        <v>29</v>
      </c>
      <c r="G5678">
        <v>18</v>
      </c>
      <c r="H5678">
        <v>300.08</v>
      </c>
      <c r="I5678" s="5">
        <f>IFERROR(VLOOKUP(TrendSheetStgData[Population]&amp;TrendSheetStgData[Cost Basis]&amp;TrendSheetStgData[Period]&amp;TrendSheetStgData[Trend],TrendSheetPrdData[#All],9,FALSE),0)</f>
        <v>300.17</v>
      </c>
      <c r="J56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2.9983009627888142E-2</v>
      </c>
      <c r="K5678" s="5">
        <f>VLOOKUP(TrendSheetStgData[Population]&amp;TrendSheetStgData[Trend],Threshold[#All],4,FALSE)</f>
        <v>10</v>
      </c>
      <c r="L5678" s="5">
        <f>VLOOKUP(TrendSheetStgData[Population]&amp;TrendSheetStgData[Trend],Threshold[#All],5,FALSE)</f>
        <v>5</v>
      </c>
      <c r="M56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79" spans="1:13" x14ac:dyDescent="0.25">
      <c r="A5679" t="s">
        <v>119</v>
      </c>
      <c r="B5679" t="s">
        <v>119</v>
      </c>
      <c r="C5679" t="s">
        <v>78</v>
      </c>
      <c r="D5679" s="1" t="s">
        <v>100</v>
      </c>
      <c r="E5679" t="s">
        <v>93</v>
      </c>
      <c r="F5679" t="s">
        <v>29</v>
      </c>
      <c r="G5679">
        <v>18</v>
      </c>
      <c r="H5679">
        <v>307.27</v>
      </c>
      <c r="I5679" s="5">
        <f>IFERROR(VLOOKUP(TrendSheetStgData[Population]&amp;TrendSheetStgData[Cost Basis]&amp;TrendSheetStgData[Period]&amp;TrendSheetStgData[Trend],TrendSheetPrdData[#All],9,FALSE),0)</f>
        <v>307.35000000000002</v>
      </c>
      <c r="J56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2.6028957214914893E-2</v>
      </c>
      <c r="K5679" s="5">
        <f>VLOOKUP(TrendSheetStgData[Population]&amp;TrendSheetStgData[Trend],Threshold[#All],4,FALSE)</f>
        <v>10</v>
      </c>
      <c r="L5679" s="5">
        <f>VLOOKUP(TrendSheetStgData[Population]&amp;TrendSheetStgData[Trend],Threshold[#All],5,FALSE)</f>
        <v>5</v>
      </c>
      <c r="M56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80" spans="1:13" x14ac:dyDescent="0.25">
      <c r="A5680" t="s">
        <v>119</v>
      </c>
      <c r="B5680" t="s">
        <v>119</v>
      </c>
      <c r="C5680" t="s">
        <v>78</v>
      </c>
      <c r="D5680" s="1" t="s">
        <v>101</v>
      </c>
      <c r="E5680" t="s">
        <v>93</v>
      </c>
      <c r="F5680" t="s">
        <v>29</v>
      </c>
      <c r="G5680">
        <v>18</v>
      </c>
      <c r="H5680">
        <v>313.33999999999997</v>
      </c>
      <c r="I5680" s="5">
        <f>IFERROR(VLOOKUP(TrendSheetStgData[Population]&amp;TrendSheetStgData[Cost Basis]&amp;TrendSheetStgData[Period]&amp;TrendSheetStgData[Trend],TrendSheetPrdData[#All],9,FALSE),0)</f>
        <v>313.42</v>
      </c>
      <c r="J56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2.5524854827401227E-2</v>
      </c>
      <c r="K5680" s="5">
        <f>VLOOKUP(TrendSheetStgData[Population]&amp;TrendSheetStgData[Trend],Threshold[#All],4,FALSE)</f>
        <v>10</v>
      </c>
      <c r="L5680" s="5">
        <f>VLOOKUP(TrendSheetStgData[Population]&amp;TrendSheetStgData[Trend],Threshold[#All],5,FALSE)</f>
        <v>5</v>
      </c>
      <c r="M56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81" spans="1:13" x14ac:dyDescent="0.25">
      <c r="A5681" t="s">
        <v>119</v>
      </c>
      <c r="B5681" t="s">
        <v>119</v>
      </c>
      <c r="C5681" t="s">
        <v>78</v>
      </c>
      <c r="D5681" s="1" t="s">
        <v>102</v>
      </c>
      <c r="E5681" t="s">
        <v>93</v>
      </c>
      <c r="F5681" t="s">
        <v>29</v>
      </c>
      <c r="G5681">
        <v>18</v>
      </c>
      <c r="H5681">
        <v>327.26</v>
      </c>
      <c r="I5681" s="5">
        <f>IFERROR(VLOOKUP(TrendSheetStgData[Population]&amp;TrendSheetStgData[Cost Basis]&amp;TrendSheetStgData[Period]&amp;TrendSheetStgData[Trend],TrendSheetPrdData[#All],9,FALSE),0)</f>
        <v>327.35000000000002</v>
      </c>
      <c r="J56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2.7493508477174834E-2</v>
      </c>
      <c r="K5681" s="5">
        <f>VLOOKUP(TrendSheetStgData[Population]&amp;TrendSheetStgData[Trend],Threshold[#All],4,FALSE)</f>
        <v>10</v>
      </c>
      <c r="L5681" s="5">
        <f>VLOOKUP(TrendSheetStgData[Population]&amp;TrendSheetStgData[Trend],Threshold[#All],5,FALSE)</f>
        <v>5</v>
      </c>
      <c r="M56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82" spans="1:13" x14ac:dyDescent="0.25">
      <c r="A5682" t="s">
        <v>119</v>
      </c>
      <c r="B5682" t="s">
        <v>119</v>
      </c>
      <c r="C5682" t="s">
        <v>78</v>
      </c>
      <c r="D5682" s="1" t="s">
        <v>103</v>
      </c>
      <c r="E5682" t="s">
        <v>93</v>
      </c>
      <c r="F5682" t="s">
        <v>29</v>
      </c>
      <c r="G5682">
        <v>18</v>
      </c>
      <c r="H5682">
        <v>331.85</v>
      </c>
      <c r="I5682" s="5">
        <f>IFERROR(VLOOKUP(TrendSheetStgData[Population]&amp;TrendSheetStgData[Cost Basis]&amp;TrendSheetStgData[Period]&amp;TrendSheetStgData[Trend],TrendSheetPrdData[#All],9,FALSE),0)</f>
        <v>331.85</v>
      </c>
      <c r="J56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82" s="5">
        <f>VLOOKUP(TrendSheetStgData[Population]&amp;TrendSheetStgData[Trend],Threshold[#All],4,FALSE)</f>
        <v>10</v>
      </c>
      <c r="L5682" s="5">
        <f>VLOOKUP(TrendSheetStgData[Population]&amp;TrendSheetStgData[Trend],Threshold[#All],5,FALSE)</f>
        <v>5</v>
      </c>
      <c r="M56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3" spans="1:13" x14ac:dyDescent="0.25">
      <c r="A5683" t="s">
        <v>119</v>
      </c>
      <c r="B5683" t="s">
        <v>119</v>
      </c>
      <c r="C5683" t="s">
        <v>78</v>
      </c>
      <c r="D5683" s="1" t="s">
        <v>104</v>
      </c>
      <c r="E5683" t="s">
        <v>93</v>
      </c>
      <c r="F5683" t="s">
        <v>29</v>
      </c>
      <c r="G5683">
        <v>18</v>
      </c>
      <c r="H5683">
        <v>333.06</v>
      </c>
      <c r="I5683" s="5">
        <f>IFERROR(VLOOKUP(TrendSheetStgData[Population]&amp;TrendSheetStgData[Cost Basis]&amp;TrendSheetStgData[Period]&amp;TrendSheetStgData[Trend],TrendSheetPrdData[#All],9,FALSE),0)</f>
        <v>333.06</v>
      </c>
      <c r="J56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83" s="5">
        <f>VLOOKUP(TrendSheetStgData[Population]&amp;TrendSheetStgData[Trend],Threshold[#All],4,FALSE)</f>
        <v>10</v>
      </c>
      <c r="L5683" s="5">
        <f>VLOOKUP(TrendSheetStgData[Population]&amp;TrendSheetStgData[Trend],Threshold[#All],5,FALSE)</f>
        <v>5</v>
      </c>
      <c r="M56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4" spans="1:13" x14ac:dyDescent="0.25">
      <c r="A5684" t="s">
        <v>119</v>
      </c>
      <c r="B5684" t="s">
        <v>119</v>
      </c>
      <c r="C5684" t="s">
        <v>78</v>
      </c>
      <c r="D5684" s="1" t="s">
        <v>105</v>
      </c>
      <c r="E5684" t="s">
        <v>113</v>
      </c>
      <c r="F5684" t="s">
        <v>29</v>
      </c>
      <c r="G5684">
        <v>18</v>
      </c>
      <c r="H5684">
        <v>332.17</v>
      </c>
      <c r="I5684" s="5">
        <f>IFERROR(VLOOKUP(TrendSheetStgData[Population]&amp;TrendSheetStgData[Cost Basis]&amp;TrendSheetStgData[Period]&amp;TrendSheetStgData[Trend],TrendSheetPrdData[#All],9,FALSE),0)</f>
        <v>332.17</v>
      </c>
      <c r="J56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84" s="5">
        <f>VLOOKUP(TrendSheetStgData[Population]&amp;TrendSheetStgData[Trend],Threshold[#All],4,FALSE)</f>
        <v>10</v>
      </c>
      <c r="L5684" s="5">
        <f>VLOOKUP(TrendSheetStgData[Population]&amp;TrendSheetStgData[Trend],Threshold[#All],5,FALSE)</f>
        <v>5</v>
      </c>
      <c r="M56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5" spans="1:13" x14ac:dyDescent="0.25">
      <c r="A5685" t="s">
        <v>119</v>
      </c>
      <c r="B5685" t="s">
        <v>119</v>
      </c>
      <c r="C5685" t="s">
        <v>78</v>
      </c>
      <c r="D5685" s="1" t="s">
        <v>106</v>
      </c>
      <c r="E5685" t="s">
        <v>113</v>
      </c>
      <c r="F5685" t="s">
        <v>29</v>
      </c>
      <c r="G5685">
        <v>18</v>
      </c>
      <c r="H5685">
        <v>326.58999999999997</v>
      </c>
      <c r="I5685" s="5">
        <f>IFERROR(VLOOKUP(TrendSheetStgData[Population]&amp;TrendSheetStgData[Cost Basis]&amp;TrendSheetStgData[Period]&amp;TrendSheetStgData[Trend],TrendSheetPrdData[#All],9,FALSE),0)</f>
        <v>326.58999999999997</v>
      </c>
      <c r="J56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85" s="5">
        <f>VLOOKUP(TrendSheetStgData[Population]&amp;TrendSheetStgData[Trend],Threshold[#All],4,FALSE)</f>
        <v>10</v>
      </c>
      <c r="L5685" s="5">
        <f>VLOOKUP(TrendSheetStgData[Population]&amp;TrendSheetStgData[Trend],Threshold[#All],5,FALSE)</f>
        <v>5</v>
      </c>
      <c r="M56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86" spans="1:13" x14ac:dyDescent="0.25">
      <c r="A5686" t="s">
        <v>119</v>
      </c>
      <c r="B5686" t="s">
        <v>119</v>
      </c>
      <c r="C5686" t="s">
        <v>78</v>
      </c>
      <c r="D5686" s="1" t="s">
        <v>107</v>
      </c>
      <c r="E5686" t="s">
        <v>113</v>
      </c>
      <c r="F5686" t="s">
        <v>29</v>
      </c>
      <c r="G5686">
        <v>18</v>
      </c>
      <c r="H5686">
        <v>325.5</v>
      </c>
      <c r="I5686" s="5">
        <f>IFERROR(VLOOKUP(TrendSheetStgData[Population]&amp;TrendSheetStgData[Cost Basis]&amp;TrendSheetStgData[Period]&amp;TrendSheetStgData[Trend],TrendSheetPrdData[#All],9,FALSE),0)</f>
        <v>325.23</v>
      </c>
      <c r="J56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8.301817175536752E-2</v>
      </c>
      <c r="K5686" s="5">
        <f>VLOOKUP(TrendSheetStgData[Population]&amp;TrendSheetStgData[Trend],Threshold[#All],4,FALSE)</f>
        <v>10</v>
      </c>
      <c r="L5686" s="5">
        <f>VLOOKUP(TrendSheetStgData[Population]&amp;TrendSheetStgData[Trend],Threshold[#All],5,FALSE)</f>
        <v>5</v>
      </c>
      <c r="M56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87" spans="1:13" x14ac:dyDescent="0.25">
      <c r="A5687" t="s">
        <v>119</v>
      </c>
      <c r="B5687" t="s">
        <v>119</v>
      </c>
      <c r="C5687" t="s">
        <v>78</v>
      </c>
      <c r="D5687" s="1" t="s">
        <v>108</v>
      </c>
      <c r="E5687" t="s">
        <v>113</v>
      </c>
      <c r="F5687" t="s">
        <v>29</v>
      </c>
      <c r="G5687">
        <v>18</v>
      </c>
      <c r="H5687">
        <v>325.88</v>
      </c>
      <c r="I5687" s="5">
        <f>IFERROR(VLOOKUP(TrendSheetStgData[Population]&amp;TrendSheetStgData[Cost Basis]&amp;TrendSheetStgData[Period]&amp;TrendSheetStgData[Trend],TrendSheetPrdData[#All],9,FALSE),0)</f>
        <v>325.62</v>
      </c>
      <c r="J56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7.9847675204222993E-2</v>
      </c>
      <c r="K5687" s="5">
        <f>VLOOKUP(TrendSheetStgData[Population]&amp;TrendSheetStgData[Trend],Threshold[#All],4,FALSE)</f>
        <v>10</v>
      </c>
      <c r="L5687" s="5">
        <f>VLOOKUP(TrendSheetStgData[Population]&amp;TrendSheetStgData[Trend],Threshold[#All],5,FALSE)</f>
        <v>5</v>
      </c>
      <c r="M56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88" spans="1:13" x14ac:dyDescent="0.25">
      <c r="A5688" t="s">
        <v>119</v>
      </c>
      <c r="B5688" t="s">
        <v>119</v>
      </c>
      <c r="C5688" t="s">
        <v>78</v>
      </c>
      <c r="D5688" s="1" t="s">
        <v>109</v>
      </c>
      <c r="E5688" t="s">
        <v>113</v>
      </c>
      <c r="F5688" t="s">
        <v>29</v>
      </c>
      <c r="G5688">
        <v>18</v>
      </c>
      <c r="H5688">
        <v>288.20999999999998</v>
      </c>
      <c r="I5688" s="5">
        <f>IFERROR(VLOOKUP(TrendSheetStgData[Population]&amp;TrendSheetStgData[Cost Basis]&amp;TrendSheetStgData[Period]&amp;TrendSheetStgData[Trend],TrendSheetPrdData[#All],9,FALSE),0)</f>
        <v>288.18</v>
      </c>
      <c r="J56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1.0410160316459405E-2</v>
      </c>
      <c r="K5688" s="5">
        <f>VLOOKUP(TrendSheetStgData[Population]&amp;TrendSheetStgData[Trend],Threshold[#All],4,FALSE)</f>
        <v>10</v>
      </c>
      <c r="L5688" s="5">
        <f>VLOOKUP(TrendSheetStgData[Population]&amp;TrendSheetStgData[Trend],Threshold[#All],5,FALSE)</f>
        <v>5</v>
      </c>
      <c r="M56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89" spans="1:13" x14ac:dyDescent="0.25">
      <c r="A5689" t="s">
        <v>119</v>
      </c>
      <c r="B5689" t="s">
        <v>119</v>
      </c>
      <c r="C5689" t="s">
        <v>78</v>
      </c>
      <c r="D5689" s="1" t="s">
        <v>110</v>
      </c>
      <c r="E5689" t="s">
        <v>113</v>
      </c>
      <c r="F5689" t="s">
        <v>29</v>
      </c>
      <c r="G5689">
        <v>18</v>
      </c>
      <c r="H5689">
        <v>296.93</v>
      </c>
      <c r="I5689" s="5">
        <f>IFERROR(VLOOKUP(TrendSheetStgData[Population]&amp;TrendSheetStgData[Cost Basis]&amp;TrendSheetStgData[Period]&amp;TrendSheetStgData[Trend],TrendSheetPrdData[#All],9,FALSE),0)</f>
        <v>296.72000000000003</v>
      </c>
      <c r="J56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7.0773793475323379E-2</v>
      </c>
      <c r="K5689" s="5">
        <f>VLOOKUP(TrendSheetStgData[Population]&amp;TrendSheetStgData[Trend],Threshold[#All],4,FALSE)</f>
        <v>10</v>
      </c>
      <c r="L5689" s="5">
        <f>VLOOKUP(TrendSheetStgData[Population]&amp;TrendSheetStgData[Trend],Threshold[#All],5,FALSE)</f>
        <v>5</v>
      </c>
      <c r="M56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90" spans="1:13" x14ac:dyDescent="0.25">
      <c r="A5690" t="s">
        <v>119</v>
      </c>
      <c r="B5690" t="s">
        <v>119</v>
      </c>
      <c r="C5690" t="s">
        <v>78</v>
      </c>
      <c r="D5690" s="1" t="s">
        <v>111</v>
      </c>
      <c r="E5690" t="s">
        <v>113</v>
      </c>
      <c r="F5690" t="s">
        <v>29</v>
      </c>
      <c r="G5690">
        <v>18</v>
      </c>
      <c r="H5690">
        <v>305.47000000000003</v>
      </c>
      <c r="I5690" s="5">
        <f>IFERROR(VLOOKUP(TrendSheetStgData[Population]&amp;TrendSheetStgData[Cost Basis]&amp;TrendSheetStgData[Period]&amp;TrendSheetStgData[Trend],TrendSheetPrdData[#All],9,FALSE),0)</f>
        <v>304.89</v>
      </c>
      <c r="J56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0.19023254288433239</v>
      </c>
      <c r="K5690" s="5">
        <f>VLOOKUP(TrendSheetStgData[Population]&amp;TrendSheetStgData[Trend],Threshold[#All],4,FALSE)</f>
        <v>10</v>
      </c>
      <c r="L5690" s="5">
        <f>VLOOKUP(TrendSheetStgData[Population]&amp;TrendSheetStgData[Trend],Threshold[#All],5,FALSE)</f>
        <v>5</v>
      </c>
      <c r="M56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91" spans="1:13" x14ac:dyDescent="0.25">
      <c r="A5691" t="s">
        <v>119</v>
      </c>
      <c r="B5691" t="s">
        <v>119</v>
      </c>
      <c r="C5691" t="s">
        <v>78</v>
      </c>
      <c r="D5691" s="1" t="s">
        <v>112</v>
      </c>
      <c r="E5691" t="s">
        <v>113</v>
      </c>
      <c r="F5691" t="s">
        <v>29</v>
      </c>
      <c r="G5691">
        <v>18</v>
      </c>
      <c r="H5691">
        <v>306.29000000000002</v>
      </c>
      <c r="I5691" s="5">
        <f>IFERROR(VLOOKUP(TrendSheetStgData[Population]&amp;TrendSheetStgData[Cost Basis]&amp;TrendSheetStgData[Period]&amp;TrendSheetStgData[Trend],TrendSheetPrdData[#All],9,FALSE),0)</f>
        <v>297.70999999999998</v>
      </c>
      <c r="J56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2.8819992610258445</v>
      </c>
      <c r="K5691" s="5">
        <f>VLOOKUP(TrendSheetStgData[Population]&amp;TrendSheetStgData[Trend],Threshold[#All],4,FALSE)</f>
        <v>10</v>
      </c>
      <c r="L5691" s="5">
        <f>VLOOKUP(TrendSheetStgData[Population]&amp;TrendSheetStgData[Trend],Threshold[#All],5,FALSE)</f>
        <v>5</v>
      </c>
      <c r="M56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692" spans="1:13" x14ac:dyDescent="0.25">
      <c r="A5692" t="s">
        <v>119</v>
      </c>
      <c r="B5692" t="s">
        <v>119</v>
      </c>
      <c r="C5692" t="s">
        <v>78</v>
      </c>
      <c r="D5692" s="1" t="s">
        <v>114</v>
      </c>
      <c r="E5692" t="s">
        <v>113</v>
      </c>
      <c r="F5692" t="s">
        <v>29</v>
      </c>
      <c r="G5692">
        <v>18</v>
      </c>
      <c r="H5692">
        <v>306.14</v>
      </c>
      <c r="I5692" s="5">
        <f>IFERROR(VLOOKUP(TrendSheetStgData[Population]&amp;TrendSheetStgData[Cost Basis]&amp;TrendSheetStgData[Period]&amp;TrendSheetStgData[Trend],TrendSheetPrdData[#All],9,FALSE),0)</f>
        <v>0</v>
      </c>
      <c r="J56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692" s="5">
        <f>VLOOKUP(TrendSheetStgData[Population]&amp;TrendSheetStgData[Trend],Threshold[#All],4,FALSE)</f>
        <v>10</v>
      </c>
      <c r="L5692" s="5">
        <f>VLOOKUP(TrendSheetStgData[Population]&amp;TrendSheetStgData[Trend],Threshold[#All],5,FALSE)</f>
        <v>5</v>
      </c>
      <c r="M56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693" spans="1:13" x14ac:dyDescent="0.25">
      <c r="A5693" t="s">
        <v>119</v>
      </c>
      <c r="B5693" t="s">
        <v>119</v>
      </c>
      <c r="C5693" t="s">
        <v>78</v>
      </c>
      <c r="D5693" s="1" t="s">
        <v>92</v>
      </c>
      <c r="E5693" t="s">
        <v>93</v>
      </c>
      <c r="F5693" t="s">
        <v>30</v>
      </c>
      <c r="G5693">
        <v>19</v>
      </c>
      <c r="H5693">
        <v>185</v>
      </c>
      <c r="I5693" s="5">
        <f>IFERROR(VLOOKUP(TrendSheetStgData[Population]&amp;TrendSheetStgData[Cost Basis]&amp;TrendSheetStgData[Period]&amp;TrendSheetStgData[Trend],TrendSheetPrdData[#All],9,FALSE),0)</f>
        <v>185</v>
      </c>
      <c r="J56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3" s="5">
        <f>VLOOKUP(TrendSheetStgData[Population]&amp;TrendSheetStgData[Trend],Threshold[#All],4,FALSE)</f>
        <v>10</v>
      </c>
      <c r="L5693" s="5">
        <f>VLOOKUP(TrendSheetStgData[Population]&amp;TrendSheetStgData[Trend],Threshold[#All],5,FALSE)</f>
        <v>5</v>
      </c>
      <c r="M56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4" spans="1:13" x14ac:dyDescent="0.25">
      <c r="A5694" t="s">
        <v>119</v>
      </c>
      <c r="B5694" t="s">
        <v>119</v>
      </c>
      <c r="C5694" t="s">
        <v>78</v>
      </c>
      <c r="D5694" s="1" t="s">
        <v>94</v>
      </c>
      <c r="E5694" t="s">
        <v>93</v>
      </c>
      <c r="F5694" t="s">
        <v>30</v>
      </c>
      <c r="G5694">
        <v>19</v>
      </c>
      <c r="H5694">
        <v>292</v>
      </c>
      <c r="I5694" s="5">
        <f>IFERROR(VLOOKUP(TrendSheetStgData[Population]&amp;TrendSheetStgData[Cost Basis]&amp;TrendSheetStgData[Period]&amp;TrendSheetStgData[Trend],TrendSheetPrdData[#All],9,FALSE),0)</f>
        <v>292</v>
      </c>
      <c r="J56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4" s="5">
        <f>VLOOKUP(TrendSheetStgData[Population]&amp;TrendSheetStgData[Trend],Threshold[#All],4,FALSE)</f>
        <v>10</v>
      </c>
      <c r="L5694" s="5">
        <f>VLOOKUP(TrendSheetStgData[Population]&amp;TrendSheetStgData[Trend],Threshold[#All],5,FALSE)</f>
        <v>5</v>
      </c>
      <c r="M56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5" spans="1:13" x14ac:dyDescent="0.25">
      <c r="A5695" t="s">
        <v>119</v>
      </c>
      <c r="B5695" t="s">
        <v>119</v>
      </c>
      <c r="C5695" t="s">
        <v>78</v>
      </c>
      <c r="D5695" s="1" t="s">
        <v>95</v>
      </c>
      <c r="E5695" t="s">
        <v>93</v>
      </c>
      <c r="F5695" t="s">
        <v>30</v>
      </c>
      <c r="G5695">
        <v>19</v>
      </c>
      <c r="H5695">
        <v>225</v>
      </c>
      <c r="I5695" s="5">
        <f>IFERROR(VLOOKUP(TrendSheetStgData[Population]&amp;TrendSheetStgData[Cost Basis]&amp;TrendSheetStgData[Period]&amp;TrendSheetStgData[Trend],TrendSheetPrdData[#All],9,FALSE),0)</f>
        <v>225</v>
      </c>
      <c r="J56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5" s="5">
        <f>VLOOKUP(TrendSheetStgData[Population]&amp;TrendSheetStgData[Trend],Threshold[#All],4,FALSE)</f>
        <v>10</v>
      </c>
      <c r="L5695" s="5">
        <f>VLOOKUP(TrendSheetStgData[Population]&amp;TrendSheetStgData[Trend],Threshold[#All],5,FALSE)</f>
        <v>5</v>
      </c>
      <c r="M56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6" spans="1:13" x14ac:dyDescent="0.25">
      <c r="A5696" t="s">
        <v>119</v>
      </c>
      <c r="B5696" t="s">
        <v>119</v>
      </c>
      <c r="C5696" t="s">
        <v>78</v>
      </c>
      <c r="D5696" s="1" t="s">
        <v>96</v>
      </c>
      <c r="E5696" t="s">
        <v>93</v>
      </c>
      <c r="F5696" t="s">
        <v>30</v>
      </c>
      <c r="G5696">
        <v>19</v>
      </c>
      <c r="H5696">
        <v>249</v>
      </c>
      <c r="I5696" s="5">
        <f>IFERROR(VLOOKUP(TrendSheetStgData[Population]&amp;TrendSheetStgData[Cost Basis]&amp;TrendSheetStgData[Period]&amp;TrendSheetStgData[Trend],TrendSheetPrdData[#All],9,FALSE),0)</f>
        <v>249</v>
      </c>
      <c r="J56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6" s="5">
        <f>VLOOKUP(TrendSheetStgData[Population]&amp;TrendSheetStgData[Trend],Threshold[#All],4,FALSE)</f>
        <v>10</v>
      </c>
      <c r="L5696" s="5">
        <f>VLOOKUP(TrendSheetStgData[Population]&amp;TrendSheetStgData[Trend],Threshold[#All],5,FALSE)</f>
        <v>5</v>
      </c>
      <c r="M56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7" spans="1:13" x14ac:dyDescent="0.25">
      <c r="A5697" t="s">
        <v>119</v>
      </c>
      <c r="B5697" t="s">
        <v>119</v>
      </c>
      <c r="C5697" t="s">
        <v>78</v>
      </c>
      <c r="D5697" s="1" t="s">
        <v>97</v>
      </c>
      <c r="E5697" t="s">
        <v>93</v>
      </c>
      <c r="F5697" t="s">
        <v>30</v>
      </c>
      <c r="G5697">
        <v>19</v>
      </c>
      <c r="H5697">
        <v>481</v>
      </c>
      <c r="I5697" s="5">
        <f>IFERROR(VLOOKUP(TrendSheetStgData[Population]&amp;TrendSheetStgData[Cost Basis]&amp;TrendSheetStgData[Period]&amp;TrendSheetStgData[Trend],TrendSheetPrdData[#All],9,FALSE),0)</f>
        <v>481</v>
      </c>
      <c r="J56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7" s="5">
        <f>VLOOKUP(TrendSheetStgData[Population]&amp;TrendSheetStgData[Trend],Threshold[#All],4,FALSE)</f>
        <v>10</v>
      </c>
      <c r="L5697" s="5">
        <f>VLOOKUP(TrendSheetStgData[Population]&amp;TrendSheetStgData[Trend],Threshold[#All],5,FALSE)</f>
        <v>5</v>
      </c>
      <c r="M56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8" spans="1:13" x14ac:dyDescent="0.25">
      <c r="A5698" t="s">
        <v>119</v>
      </c>
      <c r="B5698" t="s">
        <v>119</v>
      </c>
      <c r="C5698" t="s">
        <v>78</v>
      </c>
      <c r="D5698" s="1" t="s">
        <v>98</v>
      </c>
      <c r="E5698" t="s">
        <v>93</v>
      </c>
      <c r="F5698" t="s">
        <v>30</v>
      </c>
      <c r="G5698">
        <v>19</v>
      </c>
      <c r="H5698">
        <v>321</v>
      </c>
      <c r="I5698" s="5">
        <f>IFERROR(VLOOKUP(TrendSheetStgData[Population]&amp;TrendSheetStgData[Cost Basis]&amp;TrendSheetStgData[Period]&amp;TrendSheetStgData[Trend],TrendSheetPrdData[#All],9,FALSE),0)</f>
        <v>321</v>
      </c>
      <c r="J569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8" s="5">
        <f>VLOOKUP(TrendSheetStgData[Population]&amp;TrendSheetStgData[Trend],Threshold[#All],4,FALSE)</f>
        <v>10</v>
      </c>
      <c r="L5698" s="5">
        <f>VLOOKUP(TrendSheetStgData[Population]&amp;TrendSheetStgData[Trend],Threshold[#All],5,FALSE)</f>
        <v>5</v>
      </c>
      <c r="M569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699" spans="1:13" x14ac:dyDescent="0.25">
      <c r="A5699" t="s">
        <v>119</v>
      </c>
      <c r="B5699" t="s">
        <v>119</v>
      </c>
      <c r="C5699" t="s">
        <v>78</v>
      </c>
      <c r="D5699" s="1" t="s">
        <v>99</v>
      </c>
      <c r="E5699" t="s">
        <v>93</v>
      </c>
      <c r="F5699" t="s">
        <v>30</v>
      </c>
      <c r="G5699">
        <v>19</v>
      </c>
      <c r="H5699">
        <v>286</v>
      </c>
      <c r="I5699" s="5">
        <f>IFERROR(VLOOKUP(TrendSheetStgData[Population]&amp;TrendSheetStgData[Cost Basis]&amp;TrendSheetStgData[Period]&amp;TrendSheetStgData[Trend],TrendSheetPrdData[#All],9,FALSE),0)</f>
        <v>286</v>
      </c>
      <c r="J569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699" s="5">
        <f>VLOOKUP(TrendSheetStgData[Population]&amp;TrendSheetStgData[Trend],Threshold[#All],4,FALSE)</f>
        <v>10</v>
      </c>
      <c r="L5699" s="5">
        <f>VLOOKUP(TrendSheetStgData[Population]&amp;TrendSheetStgData[Trend],Threshold[#All],5,FALSE)</f>
        <v>5</v>
      </c>
      <c r="M569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0" spans="1:13" x14ac:dyDescent="0.25">
      <c r="A5700" t="s">
        <v>119</v>
      </c>
      <c r="B5700" t="s">
        <v>119</v>
      </c>
      <c r="C5700" t="s">
        <v>78</v>
      </c>
      <c r="D5700" s="1" t="s">
        <v>100</v>
      </c>
      <c r="E5700" t="s">
        <v>93</v>
      </c>
      <c r="F5700" t="s">
        <v>30</v>
      </c>
      <c r="G5700">
        <v>19</v>
      </c>
      <c r="H5700">
        <v>152</v>
      </c>
      <c r="I5700" s="5">
        <f>IFERROR(VLOOKUP(TrendSheetStgData[Population]&amp;TrendSheetStgData[Cost Basis]&amp;TrendSheetStgData[Period]&amp;TrendSheetStgData[Trend],TrendSheetPrdData[#All],9,FALSE),0)</f>
        <v>152</v>
      </c>
      <c r="J570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0" s="5">
        <f>VLOOKUP(TrendSheetStgData[Population]&amp;TrendSheetStgData[Trend],Threshold[#All],4,FALSE)</f>
        <v>10</v>
      </c>
      <c r="L5700" s="5">
        <f>VLOOKUP(TrendSheetStgData[Population]&amp;TrendSheetStgData[Trend],Threshold[#All],5,FALSE)</f>
        <v>5</v>
      </c>
      <c r="M570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1" spans="1:13" x14ac:dyDescent="0.25">
      <c r="A5701" t="s">
        <v>119</v>
      </c>
      <c r="B5701" t="s">
        <v>119</v>
      </c>
      <c r="C5701" t="s">
        <v>78</v>
      </c>
      <c r="D5701" s="1" t="s">
        <v>101</v>
      </c>
      <c r="E5701" t="s">
        <v>93</v>
      </c>
      <c r="F5701" t="s">
        <v>30</v>
      </c>
      <c r="G5701">
        <v>19</v>
      </c>
      <c r="H5701">
        <v>223</v>
      </c>
      <c r="I5701" s="5">
        <f>IFERROR(VLOOKUP(TrendSheetStgData[Population]&amp;TrendSheetStgData[Cost Basis]&amp;TrendSheetStgData[Period]&amp;TrendSheetStgData[Trend],TrendSheetPrdData[#All],9,FALSE),0)</f>
        <v>223</v>
      </c>
      <c r="J570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1" s="5">
        <f>VLOOKUP(TrendSheetStgData[Population]&amp;TrendSheetStgData[Trend],Threshold[#All],4,FALSE)</f>
        <v>10</v>
      </c>
      <c r="L5701" s="5">
        <f>VLOOKUP(TrendSheetStgData[Population]&amp;TrendSheetStgData[Trend],Threshold[#All],5,FALSE)</f>
        <v>5</v>
      </c>
      <c r="M570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2" spans="1:13" x14ac:dyDescent="0.25">
      <c r="A5702" t="s">
        <v>119</v>
      </c>
      <c r="B5702" t="s">
        <v>119</v>
      </c>
      <c r="C5702" t="s">
        <v>78</v>
      </c>
      <c r="D5702" s="1" t="s">
        <v>102</v>
      </c>
      <c r="E5702" t="s">
        <v>93</v>
      </c>
      <c r="F5702" t="s">
        <v>30</v>
      </c>
      <c r="G5702">
        <v>19</v>
      </c>
      <c r="H5702">
        <v>287</v>
      </c>
      <c r="I5702" s="5">
        <f>IFERROR(VLOOKUP(TrendSheetStgData[Population]&amp;TrendSheetStgData[Cost Basis]&amp;TrendSheetStgData[Period]&amp;TrendSheetStgData[Trend],TrendSheetPrdData[#All],9,FALSE),0)</f>
        <v>276</v>
      </c>
      <c r="J570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3.9855072463768111</v>
      </c>
      <c r="K5702" s="5">
        <f>VLOOKUP(TrendSheetStgData[Population]&amp;TrendSheetStgData[Trend],Threshold[#All],4,FALSE)</f>
        <v>10</v>
      </c>
      <c r="L5702" s="5">
        <f>VLOOKUP(TrendSheetStgData[Population]&amp;TrendSheetStgData[Trend],Threshold[#All],5,FALSE)</f>
        <v>5</v>
      </c>
      <c r="M570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03" spans="1:13" x14ac:dyDescent="0.25">
      <c r="A5703" t="s">
        <v>119</v>
      </c>
      <c r="B5703" t="s">
        <v>119</v>
      </c>
      <c r="C5703" t="s">
        <v>78</v>
      </c>
      <c r="D5703" s="1" t="s">
        <v>103</v>
      </c>
      <c r="E5703" t="s">
        <v>93</v>
      </c>
      <c r="F5703" t="s">
        <v>30</v>
      </c>
      <c r="G5703">
        <v>19</v>
      </c>
      <c r="H5703">
        <v>71</v>
      </c>
      <c r="I5703" s="5">
        <f>IFERROR(VLOOKUP(TrendSheetStgData[Population]&amp;TrendSheetStgData[Cost Basis]&amp;TrendSheetStgData[Period]&amp;TrendSheetStgData[Trend],TrendSheetPrdData[#All],9,FALSE),0)</f>
        <v>71</v>
      </c>
      <c r="J570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3" s="5">
        <f>VLOOKUP(TrendSheetStgData[Population]&amp;TrendSheetStgData[Trend],Threshold[#All],4,FALSE)</f>
        <v>10</v>
      </c>
      <c r="L5703" s="5">
        <f>VLOOKUP(TrendSheetStgData[Population]&amp;TrendSheetStgData[Trend],Threshold[#All],5,FALSE)</f>
        <v>5</v>
      </c>
      <c r="M570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4" spans="1:13" x14ac:dyDescent="0.25">
      <c r="A5704" t="s">
        <v>119</v>
      </c>
      <c r="B5704" t="s">
        <v>119</v>
      </c>
      <c r="C5704" t="s">
        <v>78</v>
      </c>
      <c r="D5704" s="1" t="s">
        <v>104</v>
      </c>
      <c r="E5704" t="s">
        <v>93</v>
      </c>
      <c r="F5704" t="s">
        <v>30</v>
      </c>
      <c r="G5704">
        <v>19</v>
      </c>
      <c r="H5704">
        <v>341</v>
      </c>
      <c r="I5704" s="5">
        <f>IFERROR(VLOOKUP(TrendSheetStgData[Population]&amp;TrendSheetStgData[Cost Basis]&amp;TrendSheetStgData[Period]&amp;TrendSheetStgData[Trend],TrendSheetPrdData[#All],9,FALSE),0)</f>
        <v>341</v>
      </c>
      <c r="J570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4" s="5">
        <f>VLOOKUP(TrendSheetStgData[Population]&amp;TrendSheetStgData[Trend],Threshold[#All],4,FALSE)</f>
        <v>10</v>
      </c>
      <c r="L5704" s="5">
        <f>VLOOKUP(TrendSheetStgData[Population]&amp;TrendSheetStgData[Trend],Threshold[#All],5,FALSE)</f>
        <v>5</v>
      </c>
      <c r="M570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5" spans="1:13" x14ac:dyDescent="0.25">
      <c r="A5705" t="s">
        <v>119</v>
      </c>
      <c r="B5705" t="s">
        <v>119</v>
      </c>
      <c r="C5705" t="s">
        <v>78</v>
      </c>
      <c r="D5705" s="1" t="s">
        <v>105</v>
      </c>
      <c r="E5705" t="s">
        <v>113</v>
      </c>
      <c r="F5705" t="s">
        <v>30</v>
      </c>
      <c r="G5705">
        <v>19</v>
      </c>
      <c r="H5705">
        <v>199</v>
      </c>
      <c r="I5705" s="5">
        <f>IFERROR(VLOOKUP(TrendSheetStgData[Population]&amp;TrendSheetStgData[Cost Basis]&amp;TrendSheetStgData[Period]&amp;TrendSheetStgData[Trend],TrendSheetPrdData[#All],9,FALSE),0)</f>
        <v>199</v>
      </c>
      <c r="J570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5" s="5">
        <f>VLOOKUP(TrendSheetStgData[Population]&amp;TrendSheetStgData[Trend],Threshold[#All],4,FALSE)</f>
        <v>10</v>
      </c>
      <c r="L5705" s="5">
        <f>VLOOKUP(TrendSheetStgData[Population]&amp;TrendSheetStgData[Trend],Threshold[#All],5,FALSE)</f>
        <v>5</v>
      </c>
      <c r="M570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6" spans="1:13" x14ac:dyDescent="0.25">
      <c r="A5706" t="s">
        <v>119</v>
      </c>
      <c r="B5706" t="s">
        <v>119</v>
      </c>
      <c r="C5706" t="s">
        <v>78</v>
      </c>
      <c r="D5706" s="1" t="s">
        <v>106</v>
      </c>
      <c r="E5706" t="s">
        <v>113</v>
      </c>
      <c r="F5706" t="s">
        <v>30</v>
      </c>
      <c r="G5706">
        <v>19</v>
      </c>
      <c r="H5706">
        <v>139</v>
      </c>
      <c r="I5706" s="5">
        <f>IFERROR(VLOOKUP(TrendSheetStgData[Population]&amp;TrendSheetStgData[Cost Basis]&amp;TrendSheetStgData[Period]&amp;TrendSheetStgData[Trend],TrendSheetPrdData[#All],9,FALSE),0)</f>
        <v>139</v>
      </c>
      <c r="J570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06" s="5">
        <f>VLOOKUP(TrendSheetStgData[Population]&amp;TrendSheetStgData[Trend],Threshold[#All],4,FALSE)</f>
        <v>10</v>
      </c>
      <c r="L5706" s="5">
        <f>VLOOKUP(TrendSheetStgData[Population]&amp;TrendSheetStgData[Trend],Threshold[#All],5,FALSE)</f>
        <v>5</v>
      </c>
      <c r="M570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07" spans="1:13" x14ac:dyDescent="0.25">
      <c r="A5707" t="s">
        <v>119</v>
      </c>
      <c r="B5707" t="s">
        <v>119</v>
      </c>
      <c r="C5707" t="s">
        <v>78</v>
      </c>
      <c r="D5707" s="1" t="s">
        <v>107</v>
      </c>
      <c r="E5707" t="s">
        <v>113</v>
      </c>
      <c r="F5707" t="s">
        <v>30</v>
      </c>
      <c r="G5707">
        <v>19</v>
      </c>
      <c r="H5707">
        <v>230</v>
      </c>
      <c r="I5707" s="5">
        <f>IFERROR(VLOOKUP(TrendSheetStgData[Population]&amp;TrendSheetStgData[Cost Basis]&amp;TrendSheetStgData[Period]&amp;TrendSheetStgData[Trend],TrendSheetPrdData[#All],9,FALSE),0)</f>
        <v>216</v>
      </c>
      <c r="J570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6.481481481481481</v>
      </c>
      <c r="K5707" s="5">
        <f>VLOOKUP(TrendSheetStgData[Population]&amp;TrendSheetStgData[Trend],Threshold[#All],4,FALSE)</f>
        <v>10</v>
      </c>
      <c r="L5707" s="5">
        <f>VLOOKUP(TrendSheetStgData[Population]&amp;TrendSheetStgData[Trend],Threshold[#All],5,FALSE)</f>
        <v>5</v>
      </c>
      <c r="M570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08" spans="1:13" x14ac:dyDescent="0.25">
      <c r="A5708" t="s">
        <v>119</v>
      </c>
      <c r="B5708" t="s">
        <v>119</v>
      </c>
      <c r="C5708" t="s">
        <v>78</v>
      </c>
      <c r="D5708" s="1" t="s">
        <v>108</v>
      </c>
      <c r="E5708" t="s">
        <v>113</v>
      </c>
      <c r="F5708" t="s">
        <v>30</v>
      </c>
      <c r="G5708">
        <v>19</v>
      </c>
      <c r="H5708">
        <v>329</v>
      </c>
      <c r="I5708" s="5">
        <f>IFERROR(VLOOKUP(TrendSheetStgData[Population]&amp;TrendSheetStgData[Cost Basis]&amp;TrendSheetStgData[Period]&amp;TrendSheetStgData[Trend],TrendSheetPrdData[#All],9,FALSE),0)</f>
        <v>285</v>
      </c>
      <c r="J570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15.43859649122807</v>
      </c>
      <c r="K5708" s="5">
        <f>VLOOKUP(TrendSheetStgData[Population]&amp;TrendSheetStgData[Trend],Threshold[#All],4,FALSE)</f>
        <v>10</v>
      </c>
      <c r="L5708" s="5">
        <f>VLOOKUP(TrendSheetStgData[Population]&amp;TrendSheetStgData[Trend],Threshold[#All],5,FALSE)</f>
        <v>5</v>
      </c>
      <c r="M570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09" spans="1:13" x14ac:dyDescent="0.25">
      <c r="A5709" t="s">
        <v>119</v>
      </c>
      <c r="B5709" t="s">
        <v>119</v>
      </c>
      <c r="C5709" t="s">
        <v>78</v>
      </c>
      <c r="D5709" s="1" t="s">
        <v>109</v>
      </c>
      <c r="E5709" t="s">
        <v>113</v>
      </c>
      <c r="F5709" t="s">
        <v>30</v>
      </c>
      <c r="G5709">
        <v>19</v>
      </c>
      <c r="H5709">
        <v>359</v>
      </c>
      <c r="I5709" s="5">
        <f>IFERROR(VLOOKUP(TrendSheetStgData[Population]&amp;TrendSheetStgData[Cost Basis]&amp;TrendSheetStgData[Period]&amp;TrendSheetStgData[Trend],TrendSheetPrdData[#All],9,FALSE),0)</f>
        <v>312</v>
      </c>
      <c r="J570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15.064102564102564</v>
      </c>
      <c r="K5709" s="5">
        <f>VLOOKUP(TrendSheetStgData[Population]&amp;TrendSheetStgData[Trend],Threshold[#All],4,FALSE)</f>
        <v>10</v>
      </c>
      <c r="L5709" s="5">
        <f>VLOOKUP(TrendSheetStgData[Population]&amp;TrendSheetStgData[Trend],Threshold[#All],5,FALSE)</f>
        <v>5</v>
      </c>
      <c r="M570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10" spans="1:13" x14ac:dyDescent="0.25">
      <c r="A5710" t="s">
        <v>119</v>
      </c>
      <c r="B5710" t="s">
        <v>119</v>
      </c>
      <c r="C5710" t="s">
        <v>78</v>
      </c>
      <c r="D5710" s="1" t="s">
        <v>110</v>
      </c>
      <c r="E5710" t="s">
        <v>113</v>
      </c>
      <c r="F5710" t="s">
        <v>30</v>
      </c>
      <c r="G5710">
        <v>19</v>
      </c>
      <c r="H5710">
        <v>544</v>
      </c>
      <c r="I5710" s="5">
        <f>IFERROR(VLOOKUP(TrendSheetStgData[Population]&amp;TrendSheetStgData[Cost Basis]&amp;TrendSheetStgData[Period]&amp;TrendSheetStgData[Trend],TrendSheetPrdData[#All],9,FALSE),0)</f>
        <v>487</v>
      </c>
      <c r="J571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11.704312114989733</v>
      </c>
      <c r="K5710" s="5">
        <f>VLOOKUP(TrendSheetStgData[Population]&amp;TrendSheetStgData[Trend],Threshold[#All],4,FALSE)</f>
        <v>10</v>
      </c>
      <c r="L5710" s="5">
        <f>VLOOKUP(TrendSheetStgData[Population]&amp;TrendSheetStgData[Trend],Threshold[#All],5,FALSE)</f>
        <v>5</v>
      </c>
      <c r="M571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11" spans="1:13" x14ac:dyDescent="0.25">
      <c r="A5711" t="s">
        <v>119</v>
      </c>
      <c r="B5711" t="s">
        <v>119</v>
      </c>
      <c r="C5711" t="s">
        <v>78</v>
      </c>
      <c r="D5711" s="1" t="s">
        <v>111</v>
      </c>
      <c r="E5711" t="s">
        <v>113</v>
      </c>
      <c r="F5711" t="s">
        <v>30</v>
      </c>
      <c r="G5711">
        <v>19</v>
      </c>
      <c r="H5711">
        <v>368</v>
      </c>
      <c r="I5711" s="5">
        <f>IFERROR(VLOOKUP(TrendSheetStgData[Population]&amp;TrendSheetStgData[Cost Basis]&amp;TrendSheetStgData[Period]&amp;TrendSheetStgData[Trend],TrendSheetPrdData[#All],9,FALSE),0)</f>
        <v>158</v>
      </c>
      <c r="J571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132.91139240506328</v>
      </c>
      <c r="K5711" s="5">
        <f>VLOOKUP(TrendSheetStgData[Population]&amp;TrendSheetStgData[Trend],Threshold[#All],4,FALSE)</f>
        <v>10</v>
      </c>
      <c r="L5711" s="5">
        <f>VLOOKUP(TrendSheetStgData[Population]&amp;TrendSheetStgData[Trend],Threshold[#All],5,FALSE)</f>
        <v>5</v>
      </c>
      <c r="M571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12" spans="1:13" x14ac:dyDescent="0.25">
      <c r="A5712" t="s">
        <v>119</v>
      </c>
      <c r="B5712" t="s">
        <v>119</v>
      </c>
      <c r="C5712" t="s">
        <v>78</v>
      </c>
      <c r="D5712" s="1" t="s">
        <v>112</v>
      </c>
      <c r="E5712" t="s">
        <v>113</v>
      </c>
      <c r="F5712" t="s">
        <v>30</v>
      </c>
      <c r="G5712">
        <v>19</v>
      </c>
      <c r="H5712">
        <v>132</v>
      </c>
      <c r="I5712" s="5">
        <f>IFERROR(VLOOKUP(TrendSheetStgData[Population]&amp;TrendSheetStgData[Cost Basis]&amp;TrendSheetStgData[Period]&amp;TrendSheetStgData[Trend],TrendSheetPrdData[#All],9,FALSE),0)</f>
        <v>28</v>
      </c>
      <c r="J571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371.42857142857144</v>
      </c>
      <c r="K5712" s="5">
        <f>VLOOKUP(TrendSheetStgData[Population]&amp;TrendSheetStgData[Trend],Threshold[#All],4,FALSE)</f>
        <v>10</v>
      </c>
      <c r="L5712" s="5">
        <f>VLOOKUP(TrendSheetStgData[Population]&amp;TrendSheetStgData[Trend],Threshold[#All],5,FALSE)</f>
        <v>5</v>
      </c>
      <c r="M571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13" spans="1:13" x14ac:dyDescent="0.25">
      <c r="A5713" t="s">
        <v>119</v>
      </c>
      <c r="B5713" t="s">
        <v>119</v>
      </c>
      <c r="C5713" t="s">
        <v>78</v>
      </c>
      <c r="D5713" s="1" t="s">
        <v>114</v>
      </c>
      <c r="E5713" t="s">
        <v>113</v>
      </c>
      <c r="F5713" t="s">
        <v>30</v>
      </c>
      <c r="G5713">
        <v>19</v>
      </c>
      <c r="H5713">
        <v>15</v>
      </c>
      <c r="I5713" s="5">
        <f>IFERROR(VLOOKUP(TrendSheetStgData[Population]&amp;TrendSheetStgData[Cost Basis]&amp;TrendSheetStgData[Period]&amp;TrendSheetStgData[Trend],TrendSheetPrdData[#All],9,FALSE),0)</f>
        <v>0</v>
      </c>
      <c r="J571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13" s="5">
        <f>VLOOKUP(TrendSheetStgData[Population]&amp;TrendSheetStgData[Trend],Threshold[#All],4,FALSE)</f>
        <v>10</v>
      </c>
      <c r="L5713" s="5">
        <f>VLOOKUP(TrendSheetStgData[Population]&amp;TrendSheetStgData[Trend],Threshold[#All],5,FALSE)</f>
        <v>5</v>
      </c>
      <c r="M571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14" spans="1:13" x14ac:dyDescent="0.25">
      <c r="A5714" t="s">
        <v>119</v>
      </c>
      <c r="B5714" t="s">
        <v>119</v>
      </c>
      <c r="C5714" t="s">
        <v>78</v>
      </c>
      <c r="D5714" s="1" t="s">
        <v>92</v>
      </c>
      <c r="E5714" t="s">
        <v>93</v>
      </c>
      <c r="F5714" t="s">
        <v>31</v>
      </c>
      <c r="G5714">
        <v>20</v>
      </c>
      <c r="H5714">
        <v>2223</v>
      </c>
      <c r="I5714" s="5">
        <f>IFERROR(VLOOKUP(TrendSheetStgData[Population]&amp;TrendSheetStgData[Cost Basis]&amp;TrendSheetStgData[Period]&amp;TrendSheetStgData[Trend],TrendSheetPrdData[#All],9,FALSE),0)</f>
        <v>2224</v>
      </c>
      <c r="J5714" s="5">
        <f>IF(AND(TrendSheetStgData[Staging Data] = 0, TrendSheetStgData[Production Data]=0),0,IF(OR(TrendSheetStgData[Staging Data] = 0, TrendSheetStgData[Production Data]=0), 100, ABS((TrendSheetStgData[[#This Row],[Staging Data]]-TrendSheetStgData[[#This Row],[Production Data]])/TrendSheetStgData[[#This Row],[Production Data]]*100)))</f>
        <v>4.4964028776978422E-2</v>
      </c>
      <c r="K5714" s="5">
        <f>VLOOKUP(TrendSheetStgData[Population]&amp;TrendSheetStgData[Trend],Threshold[#All],4,FALSE)</f>
        <v>10</v>
      </c>
      <c r="L5714" s="5">
        <f>VLOOKUP(TrendSheetStgData[Population]&amp;TrendSheetStgData[Trend],Threshold[#All],5,FALSE)</f>
        <v>5</v>
      </c>
      <c r="M571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15" spans="1:13" x14ac:dyDescent="0.25">
      <c r="A5715" t="s">
        <v>119</v>
      </c>
      <c r="B5715" t="s">
        <v>119</v>
      </c>
      <c r="C5715" t="s">
        <v>78</v>
      </c>
      <c r="D5715" s="1" t="s">
        <v>94</v>
      </c>
      <c r="E5715" t="s">
        <v>93</v>
      </c>
      <c r="F5715" t="s">
        <v>31</v>
      </c>
      <c r="G5715">
        <v>20</v>
      </c>
      <c r="H5715">
        <v>2172</v>
      </c>
      <c r="I5715" s="5">
        <f>IFERROR(VLOOKUP(TrendSheetStgData[Population]&amp;TrendSheetStgData[Cost Basis]&amp;TrendSheetStgData[Period]&amp;TrendSheetStgData[Trend],TrendSheetPrdData[#All],9,FALSE),0)</f>
        <v>2172</v>
      </c>
      <c r="J571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15" s="5">
        <f>VLOOKUP(TrendSheetStgData[Population]&amp;TrendSheetStgData[Trend],Threshold[#All],4,FALSE)</f>
        <v>10</v>
      </c>
      <c r="L5715" s="5">
        <f>VLOOKUP(TrendSheetStgData[Population]&amp;TrendSheetStgData[Trend],Threshold[#All],5,FALSE)</f>
        <v>5</v>
      </c>
      <c r="M571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16" spans="1:13" x14ac:dyDescent="0.25">
      <c r="A5716" t="s">
        <v>119</v>
      </c>
      <c r="B5716" t="s">
        <v>119</v>
      </c>
      <c r="C5716" t="s">
        <v>78</v>
      </c>
      <c r="D5716" s="1" t="s">
        <v>95</v>
      </c>
      <c r="E5716" t="s">
        <v>93</v>
      </c>
      <c r="F5716" t="s">
        <v>31</v>
      </c>
      <c r="G5716">
        <v>20</v>
      </c>
      <c r="H5716">
        <v>2180</v>
      </c>
      <c r="I5716" s="5">
        <f>IFERROR(VLOOKUP(TrendSheetStgData[Population]&amp;TrendSheetStgData[Cost Basis]&amp;TrendSheetStgData[Period]&amp;TrendSheetStgData[Trend],TrendSheetPrdData[#All],9,FALSE),0)</f>
        <v>2175</v>
      </c>
      <c r="J571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0.22988505747126436</v>
      </c>
      <c r="K5716" s="5">
        <f>VLOOKUP(TrendSheetStgData[Population]&amp;TrendSheetStgData[Trend],Threshold[#All],4,FALSE)</f>
        <v>10</v>
      </c>
      <c r="L5716" s="5">
        <f>VLOOKUP(TrendSheetStgData[Population]&amp;TrendSheetStgData[Trend],Threshold[#All],5,FALSE)</f>
        <v>5</v>
      </c>
      <c r="M571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17" spans="1:13" x14ac:dyDescent="0.25">
      <c r="A5717" t="s">
        <v>119</v>
      </c>
      <c r="B5717" t="s">
        <v>119</v>
      </c>
      <c r="C5717" t="s">
        <v>78</v>
      </c>
      <c r="D5717" s="1" t="s">
        <v>96</v>
      </c>
      <c r="E5717" t="s">
        <v>93</v>
      </c>
      <c r="F5717" t="s">
        <v>31</v>
      </c>
      <c r="G5717">
        <v>20</v>
      </c>
      <c r="H5717">
        <v>2073</v>
      </c>
      <c r="I5717" s="5">
        <f>IFERROR(VLOOKUP(TrendSheetStgData[Population]&amp;TrendSheetStgData[Cost Basis]&amp;TrendSheetStgData[Period]&amp;TrendSheetStgData[Trend],TrendSheetPrdData[#All],9,FALSE),0)</f>
        <v>2073</v>
      </c>
      <c r="J571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17" s="5">
        <f>VLOOKUP(TrendSheetStgData[Population]&amp;TrendSheetStgData[Trend],Threshold[#All],4,FALSE)</f>
        <v>10</v>
      </c>
      <c r="L5717" s="5">
        <f>VLOOKUP(TrendSheetStgData[Population]&amp;TrendSheetStgData[Trend],Threshold[#All],5,FALSE)</f>
        <v>5</v>
      </c>
      <c r="M571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18" spans="1:13" x14ac:dyDescent="0.25">
      <c r="A5718" t="s">
        <v>119</v>
      </c>
      <c r="B5718" t="s">
        <v>119</v>
      </c>
      <c r="C5718" t="s">
        <v>78</v>
      </c>
      <c r="D5718" s="1" t="s">
        <v>97</v>
      </c>
      <c r="E5718" t="s">
        <v>93</v>
      </c>
      <c r="F5718" t="s">
        <v>31</v>
      </c>
      <c r="G5718">
        <v>20</v>
      </c>
      <c r="H5718">
        <v>2241</v>
      </c>
      <c r="I5718" s="5">
        <f>IFERROR(VLOOKUP(TrendSheetStgData[Population]&amp;TrendSheetStgData[Cost Basis]&amp;TrendSheetStgData[Period]&amp;TrendSheetStgData[Trend],TrendSheetPrdData[#All],9,FALSE),0)</f>
        <v>2231</v>
      </c>
      <c r="J571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0.44822949350067237</v>
      </c>
      <c r="K5718" s="5">
        <f>VLOOKUP(TrendSheetStgData[Population]&amp;TrendSheetStgData[Trend],Threshold[#All],4,FALSE)</f>
        <v>10</v>
      </c>
      <c r="L5718" s="5">
        <f>VLOOKUP(TrendSheetStgData[Population]&amp;TrendSheetStgData[Trend],Threshold[#All],5,FALSE)</f>
        <v>5</v>
      </c>
      <c r="M571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19" spans="1:13" x14ac:dyDescent="0.25">
      <c r="A5719" t="s">
        <v>119</v>
      </c>
      <c r="B5719" t="s">
        <v>119</v>
      </c>
      <c r="C5719" t="s">
        <v>78</v>
      </c>
      <c r="D5719" s="1" t="s">
        <v>98</v>
      </c>
      <c r="E5719" t="s">
        <v>93</v>
      </c>
      <c r="F5719" t="s">
        <v>31</v>
      </c>
      <c r="G5719">
        <v>20</v>
      </c>
      <c r="H5719">
        <v>2232</v>
      </c>
      <c r="I5719" s="5">
        <f>IFERROR(VLOOKUP(TrendSheetStgData[Population]&amp;TrendSheetStgData[Cost Basis]&amp;TrendSheetStgData[Period]&amp;TrendSheetStgData[Trend],TrendSheetPrdData[#All],9,FALSE),0)</f>
        <v>2232</v>
      </c>
      <c r="J571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19" s="5">
        <f>VLOOKUP(TrendSheetStgData[Population]&amp;TrendSheetStgData[Trend],Threshold[#All],4,FALSE)</f>
        <v>10</v>
      </c>
      <c r="L5719" s="5">
        <f>VLOOKUP(TrendSheetStgData[Population]&amp;TrendSheetStgData[Trend],Threshold[#All],5,FALSE)</f>
        <v>5</v>
      </c>
      <c r="M571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20" spans="1:13" x14ac:dyDescent="0.25">
      <c r="A5720" t="s">
        <v>119</v>
      </c>
      <c r="B5720" t="s">
        <v>119</v>
      </c>
      <c r="C5720" t="s">
        <v>78</v>
      </c>
      <c r="D5720" s="1" t="s">
        <v>99</v>
      </c>
      <c r="E5720" t="s">
        <v>93</v>
      </c>
      <c r="F5720" t="s">
        <v>31</v>
      </c>
      <c r="G5720">
        <v>20</v>
      </c>
      <c r="H5720">
        <v>2742</v>
      </c>
      <c r="I5720" s="5">
        <f>IFERROR(VLOOKUP(TrendSheetStgData[Population]&amp;TrendSheetStgData[Cost Basis]&amp;TrendSheetStgData[Period]&amp;TrendSheetStgData[Trend],TrendSheetPrdData[#All],9,FALSE),0)</f>
        <v>2742</v>
      </c>
      <c r="J572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20" s="5">
        <f>VLOOKUP(TrendSheetStgData[Population]&amp;TrendSheetStgData[Trend],Threshold[#All],4,FALSE)</f>
        <v>10</v>
      </c>
      <c r="L5720" s="5">
        <f>VLOOKUP(TrendSheetStgData[Population]&amp;TrendSheetStgData[Trend],Threshold[#All],5,FALSE)</f>
        <v>5</v>
      </c>
      <c r="M572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21" spans="1:13" x14ac:dyDescent="0.25">
      <c r="A5721" t="s">
        <v>119</v>
      </c>
      <c r="B5721" t="s">
        <v>119</v>
      </c>
      <c r="C5721" t="s">
        <v>78</v>
      </c>
      <c r="D5721" s="1" t="s">
        <v>100</v>
      </c>
      <c r="E5721" t="s">
        <v>93</v>
      </c>
      <c r="F5721" t="s">
        <v>31</v>
      </c>
      <c r="G5721">
        <v>20</v>
      </c>
      <c r="H5721">
        <v>2678</v>
      </c>
      <c r="I5721" s="5">
        <f>IFERROR(VLOOKUP(TrendSheetStgData[Population]&amp;TrendSheetStgData[Cost Basis]&amp;TrendSheetStgData[Period]&amp;TrendSheetStgData[Trend],TrendSheetPrdData[#All],9,FALSE),0)</f>
        <v>2678</v>
      </c>
      <c r="J572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21" s="5">
        <f>VLOOKUP(TrendSheetStgData[Population]&amp;TrendSheetStgData[Trend],Threshold[#All],4,FALSE)</f>
        <v>10</v>
      </c>
      <c r="L5721" s="5">
        <f>VLOOKUP(TrendSheetStgData[Population]&amp;TrendSheetStgData[Trend],Threshold[#All],5,FALSE)</f>
        <v>5</v>
      </c>
      <c r="M572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22" spans="1:13" x14ac:dyDescent="0.25">
      <c r="A5722" t="s">
        <v>119</v>
      </c>
      <c r="B5722" t="s">
        <v>119</v>
      </c>
      <c r="C5722" t="s">
        <v>78</v>
      </c>
      <c r="D5722" s="1" t="s">
        <v>101</v>
      </c>
      <c r="E5722" t="s">
        <v>93</v>
      </c>
      <c r="F5722" t="s">
        <v>31</v>
      </c>
      <c r="G5722">
        <v>20</v>
      </c>
      <c r="H5722">
        <v>3001</v>
      </c>
      <c r="I5722" s="5">
        <f>IFERROR(VLOOKUP(TrendSheetStgData[Population]&amp;TrendSheetStgData[Cost Basis]&amp;TrendSheetStgData[Period]&amp;TrendSheetStgData[Trend],TrendSheetPrdData[#All],9,FALSE),0)</f>
        <v>3000</v>
      </c>
      <c r="J572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3.3333333333333333E-2</v>
      </c>
      <c r="K5722" s="5">
        <f>VLOOKUP(TrendSheetStgData[Population]&amp;TrendSheetStgData[Trend],Threshold[#All],4,FALSE)</f>
        <v>10</v>
      </c>
      <c r="L5722" s="5">
        <f>VLOOKUP(TrendSheetStgData[Population]&amp;TrendSheetStgData[Trend],Threshold[#All],5,FALSE)</f>
        <v>5</v>
      </c>
      <c r="M572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23" spans="1:13" x14ac:dyDescent="0.25">
      <c r="A5723" t="s">
        <v>119</v>
      </c>
      <c r="B5723" t="s">
        <v>119</v>
      </c>
      <c r="C5723" t="s">
        <v>78</v>
      </c>
      <c r="D5723" s="1" t="s">
        <v>102</v>
      </c>
      <c r="E5723" t="s">
        <v>93</v>
      </c>
      <c r="F5723" t="s">
        <v>31</v>
      </c>
      <c r="G5723">
        <v>20</v>
      </c>
      <c r="H5723">
        <v>2072</v>
      </c>
      <c r="I5723" s="5">
        <f>IFERROR(VLOOKUP(TrendSheetStgData[Population]&amp;TrendSheetStgData[Cost Basis]&amp;TrendSheetStgData[Period]&amp;TrendSheetStgData[Trend],TrendSheetPrdData[#All],9,FALSE),0)</f>
        <v>2063</v>
      </c>
      <c r="J572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0.43625787687833251</v>
      </c>
      <c r="K5723" s="5">
        <f>VLOOKUP(TrendSheetStgData[Population]&amp;TrendSheetStgData[Trend],Threshold[#All],4,FALSE)</f>
        <v>10</v>
      </c>
      <c r="L5723" s="5">
        <f>VLOOKUP(TrendSheetStgData[Population]&amp;TrendSheetStgData[Trend],Threshold[#All],5,FALSE)</f>
        <v>5</v>
      </c>
      <c r="M572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24" spans="1:13" x14ac:dyDescent="0.25">
      <c r="A5724" t="s">
        <v>119</v>
      </c>
      <c r="B5724" t="s">
        <v>119</v>
      </c>
      <c r="C5724" t="s">
        <v>78</v>
      </c>
      <c r="D5724" s="1" t="s">
        <v>103</v>
      </c>
      <c r="E5724" t="s">
        <v>93</v>
      </c>
      <c r="F5724" t="s">
        <v>31</v>
      </c>
      <c r="G5724">
        <v>20</v>
      </c>
      <c r="H5724">
        <v>2317</v>
      </c>
      <c r="I5724" s="5">
        <f>IFERROR(VLOOKUP(TrendSheetStgData[Population]&amp;TrendSheetStgData[Cost Basis]&amp;TrendSheetStgData[Period]&amp;TrendSheetStgData[Trend],TrendSheetPrdData[#All],9,FALSE),0)</f>
        <v>2310</v>
      </c>
      <c r="J572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0.30303030303030304</v>
      </c>
      <c r="K5724" s="5">
        <f>VLOOKUP(TrendSheetStgData[Population]&amp;TrendSheetStgData[Trend],Threshold[#All],4,FALSE)</f>
        <v>10</v>
      </c>
      <c r="L5724" s="5">
        <f>VLOOKUP(TrendSheetStgData[Population]&amp;TrendSheetStgData[Trend],Threshold[#All],5,FALSE)</f>
        <v>5</v>
      </c>
      <c r="M572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25" spans="1:13" x14ac:dyDescent="0.25">
      <c r="A5725" t="s">
        <v>119</v>
      </c>
      <c r="B5725" t="s">
        <v>119</v>
      </c>
      <c r="C5725" t="s">
        <v>78</v>
      </c>
      <c r="D5725" s="1" t="s">
        <v>104</v>
      </c>
      <c r="E5725" t="s">
        <v>93</v>
      </c>
      <c r="F5725" t="s">
        <v>31</v>
      </c>
      <c r="G5725">
        <v>20</v>
      </c>
      <c r="H5725">
        <v>2105</v>
      </c>
      <c r="I5725" s="5">
        <f>IFERROR(VLOOKUP(TrendSheetStgData[Population]&amp;TrendSheetStgData[Cost Basis]&amp;TrendSheetStgData[Period]&amp;TrendSheetStgData[Trend],TrendSheetPrdData[#All],9,FALSE),0)</f>
        <v>2105</v>
      </c>
      <c r="J572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25" s="5">
        <f>VLOOKUP(TrendSheetStgData[Population]&amp;TrendSheetStgData[Trend],Threshold[#All],4,FALSE)</f>
        <v>10</v>
      </c>
      <c r="L5725" s="5">
        <f>VLOOKUP(TrendSheetStgData[Population]&amp;TrendSheetStgData[Trend],Threshold[#All],5,FALSE)</f>
        <v>5</v>
      </c>
      <c r="M572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26" spans="1:13" x14ac:dyDescent="0.25">
      <c r="A5726" t="s">
        <v>119</v>
      </c>
      <c r="B5726" t="s">
        <v>119</v>
      </c>
      <c r="C5726" t="s">
        <v>78</v>
      </c>
      <c r="D5726" s="1" t="s">
        <v>105</v>
      </c>
      <c r="E5726" t="s">
        <v>113</v>
      </c>
      <c r="F5726" t="s">
        <v>31</v>
      </c>
      <c r="G5726">
        <v>20</v>
      </c>
      <c r="H5726">
        <v>1786</v>
      </c>
      <c r="I5726" s="5">
        <f>IFERROR(VLOOKUP(TrendSheetStgData[Population]&amp;TrendSheetStgData[Cost Basis]&amp;TrendSheetStgData[Period]&amp;TrendSheetStgData[Trend],TrendSheetPrdData[#All],9,FALSE),0)</f>
        <v>1758</v>
      </c>
      <c r="J572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1.5927189988623434</v>
      </c>
      <c r="K5726" s="5">
        <f>VLOOKUP(TrendSheetStgData[Population]&amp;TrendSheetStgData[Trend],Threshold[#All],4,FALSE)</f>
        <v>10</v>
      </c>
      <c r="L5726" s="5">
        <f>VLOOKUP(TrendSheetStgData[Population]&amp;TrendSheetStgData[Trend],Threshold[#All],5,FALSE)</f>
        <v>5</v>
      </c>
      <c r="M572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27" spans="1:13" x14ac:dyDescent="0.25">
      <c r="A5727" t="s">
        <v>119</v>
      </c>
      <c r="B5727" t="s">
        <v>119</v>
      </c>
      <c r="C5727" t="s">
        <v>78</v>
      </c>
      <c r="D5727" s="1" t="s">
        <v>106</v>
      </c>
      <c r="E5727" t="s">
        <v>113</v>
      </c>
      <c r="F5727" t="s">
        <v>31</v>
      </c>
      <c r="G5727">
        <v>20</v>
      </c>
      <c r="H5727">
        <v>1902</v>
      </c>
      <c r="I5727" s="5">
        <f>IFERROR(VLOOKUP(TrendSheetStgData[Population]&amp;TrendSheetStgData[Cost Basis]&amp;TrendSheetStgData[Period]&amp;TrendSheetStgData[Trend],TrendSheetPrdData[#All],9,FALSE),0)</f>
        <v>1878</v>
      </c>
      <c r="J572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1.2779552715654952</v>
      </c>
      <c r="K5727" s="5">
        <f>VLOOKUP(TrendSheetStgData[Population]&amp;TrendSheetStgData[Trend],Threshold[#All],4,FALSE)</f>
        <v>10</v>
      </c>
      <c r="L5727" s="5">
        <f>VLOOKUP(TrendSheetStgData[Population]&amp;TrendSheetStgData[Trend],Threshold[#All],5,FALSE)</f>
        <v>5</v>
      </c>
      <c r="M572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28" spans="1:13" x14ac:dyDescent="0.25">
      <c r="A5728" t="s">
        <v>119</v>
      </c>
      <c r="B5728" t="s">
        <v>119</v>
      </c>
      <c r="C5728" t="s">
        <v>78</v>
      </c>
      <c r="D5728" s="1" t="s">
        <v>107</v>
      </c>
      <c r="E5728" t="s">
        <v>113</v>
      </c>
      <c r="F5728" t="s">
        <v>31</v>
      </c>
      <c r="G5728">
        <v>20</v>
      </c>
      <c r="H5728">
        <v>1839</v>
      </c>
      <c r="I5728" s="5">
        <f>IFERROR(VLOOKUP(TrendSheetStgData[Population]&amp;TrendSheetStgData[Cost Basis]&amp;TrendSheetStgData[Period]&amp;TrendSheetStgData[Trend],TrendSheetPrdData[#All],9,FALSE),0)</f>
        <v>1820</v>
      </c>
      <c r="J572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1.0439560439560438</v>
      </c>
      <c r="K5728" s="5">
        <f>VLOOKUP(TrendSheetStgData[Population]&amp;TrendSheetStgData[Trend],Threshold[#All],4,FALSE)</f>
        <v>10</v>
      </c>
      <c r="L5728" s="5">
        <f>VLOOKUP(TrendSheetStgData[Population]&amp;TrendSheetStgData[Trend],Threshold[#All],5,FALSE)</f>
        <v>5</v>
      </c>
      <c r="M572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29" spans="1:13" x14ac:dyDescent="0.25">
      <c r="A5729" t="s">
        <v>119</v>
      </c>
      <c r="B5729" t="s">
        <v>119</v>
      </c>
      <c r="C5729" t="s">
        <v>78</v>
      </c>
      <c r="D5729" s="1" t="s">
        <v>108</v>
      </c>
      <c r="E5729" t="s">
        <v>113</v>
      </c>
      <c r="F5729" t="s">
        <v>31</v>
      </c>
      <c r="G5729">
        <v>20</v>
      </c>
      <c r="H5729">
        <v>2770</v>
      </c>
      <c r="I5729" s="5">
        <f>IFERROR(VLOOKUP(TrendSheetStgData[Population]&amp;TrendSheetStgData[Cost Basis]&amp;TrendSheetStgData[Period]&amp;TrendSheetStgData[Trend],TrendSheetPrdData[#All],9,FALSE),0)</f>
        <v>2733</v>
      </c>
      <c r="J572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1.3538236370289061</v>
      </c>
      <c r="K5729" s="5">
        <f>VLOOKUP(TrendSheetStgData[Population]&amp;TrendSheetStgData[Trend],Threshold[#All],4,FALSE)</f>
        <v>10</v>
      </c>
      <c r="L5729" s="5">
        <f>VLOOKUP(TrendSheetStgData[Population]&amp;TrendSheetStgData[Trend],Threshold[#All],5,FALSE)</f>
        <v>5</v>
      </c>
      <c r="M572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0" spans="1:13" x14ac:dyDescent="0.25">
      <c r="A5730" t="s">
        <v>119</v>
      </c>
      <c r="B5730" t="s">
        <v>119</v>
      </c>
      <c r="C5730" t="s">
        <v>78</v>
      </c>
      <c r="D5730" s="1" t="s">
        <v>109</v>
      </c>
      <c r="E5730" t="s">
        <v>113</v>
      </c>
      <c r="F5730" t="s">
        <v>31</v>
      </c>
      <c r="G5730">
        <v>20</v>
      </c>
      <c r="H5730">
        <v>2519</v>
      </c>
      <c r="I5730" s="5">
        <f>IFERROR(VLOOKUP(TrendSheetStgData[Population]&amp;TrendSheetStgData[Cost Basis]&amp;TrendSheetStgData[Period]&amp;TrendSheetStgData[Trend],TrendSheetPrdData[#All],9,FALSE),0)</f>
        <v>2498</v>
      </c>
      <c r="J573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0.8406725380304243</v>
      </c>
      <c r="K5730" s="5">
        <f>VLOOKUP(TrendSheetStgData[Population]&amp;TrendSheetStgData[Trend],Threshold[#All],4,FALSE)</f>
        <v>10</v>
      </c>
      <c r="L5730" s="5">
        <f>VLOOKUP(TrendSheetStgData[Population]&amp;TrendSheetStgData[Trend],Threshold[#All],5,FALSE)</f>
        <v>5</v>
      </c>
      <c r="M573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1" spans="1:13" x14ac:dyDescent="0.25">
      <c r="A5731" t="s">
        <v>119</v>
      </c>
      <c r="B5731" t="s">
        <v>119</v>
      </c>
      <c r="C5731" t="s">
        <v>78</v>
      </c>
      <c r="D5731" s="1" t="s">
        <v>110</v>
      </c>
      <c r="E5731" t="s">
        <v>113</v>
      </c>
      <c r="F5731" t="s">
        <v>31</v>
      </c>
      <c r="G5731">
        <v>20</v>
      </c>
      <c r="H5731">
        <v>2475</v>
      </c>
      <c r="I5731" s="5">
        <f>IFERROR(VLOOKUP(TrendSheetStgData[Population]&amp;TrendSheetStgData[Cost Basis]&amp;TrendSheetStgData[Period]&amp;TrendSheetStgData[Trend],TrendSheetPrdData[#All],9,FALSE),0)</f>
        <v>2342</v>
      </c>
      <c r="J5731"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5.6789069171648165</v>
      </c>
      <c r="K5731" s="5">
        <f>VLOOKUP(TrendSheetStgData[Population]&amp;TrendSheetStgData[Trend],Threshold[#All],4,FALSE)</f>
        <v>10</v>
      </c>
      <c r="L5731" s="5">
        <f>VLOOKUP(TrendSheetStgData[Population]&amp;TrendSheetStgData[Trend],Threshold[#All],5,FALSE)</f>
        <v>5</v>
      </c>
      <c r="M573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32" spans="1:13" x14ac:dyDescent="0.25">
      <c r="A5732" t="s">
        <v>119</v>
      </c>
      <c r="B5732" t="s">
        <v>119</v>
      </c>
      <c r="C5732" t="s">
        <v>78</v>
      </c>
      <c r="D5732" s="1" t="s">
        <v>111</v>
      </c>
      <c r="E5732" t="s">
        <v>113</v>
      </c>
      <c r="F5732" t="s">
        <v>31</v>
      </c>
      <c r="G5732">
        <v>20</v>
      </c>
      <c r="H5732">
        <v>2350</v>
      </c>
      <c r="I5732" s="5">
        <f>IFERROR(VLOOKUP(TrendSheetStgData[Population]&amp;TrendSheetStgData[Cost Basis]&amp;TrendSheetStgData[Period]&amp;TrendSheetStgData[Trend],TrendSheetPrdData[#All],9,FALSE),0)</f>
        <v>2110</v>
      </c>
      <c r="J5732" s="5">
        <f>IF(AND(TrendSheetStgData[Staging Data] = 0, TrendSheetStgData[Production Data]=0),0,IF(OR(TrendSheetStgData[Staging Data] = 0, TrendSheetStgData[Production Data]=0), 100, ABS((TrendSheetStgData[[#This Row],[Staging Data]]-TrendSheetStgData[[#This Row],[Production Data]])/TrendSheetStgData[[#This Row],[Production Data]]*100)))</f>
        <v>11.374407582938389</v>
      </c>
      <c r="K5732" s="5">
        <f>VLOOKUP(TrendSheetStgData[Population]&amp;TrendSheetStgData[Trend],Threshold[#All],4,FALSE)</f>
        <v>10</v>
      </c>
      <c r="L5732" s="5">
        <f>VLOOKUP(TrendSheetStgData[Population]&amp;TrendSheetStgData[Trend],Threshold[#All],5,FALSE)</f>
        <v>5</v>
      </c>
      <c r="M573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33" spans="1:13" x14ac:dyDescent="0.25">
      <c r="A5733" t="s">
        <v>119</v>
      </c>
      <c r="B5733" t="s">
        <v>119</v>
      </c>
      <c r="C5733" t="s">
        <v>78</v>
      </c>
      <c r="D5733" s="1" t="s">
        <v>112</v>
      </c>
      <c r="E5733" t="s">
        <v>113</v>
      </c>
      <c r="F5733" t="s">
        <v>31</v>
      </c>
      <c r="G5733">
        <v>20</v>
      </c>
      <c r="H5733">
        <v>1843</v>
      </c>
      <c r="I5733" s="5">
        <f>IFERROR(VLOOKUP(TrendSheetStgData[Population]&amp;TrendSheetStgData[Cost Basis]&amp;TrendSheetStgData[Period]&amp;TrendSheetStgData[Trend],TrendSheetPrdData[#All],9,FALSE),0)</f>
        <v>524</v>
      </c>
      <c r="J5733" s="5">
        <f>IF(AND(TrendSheetStgData[Staging Data] = 0, TrendSheetStgData[Production Data]=0),0,IF(OR(TrendSheetStgData[Staging Data] = 0, TrendSheetStgData[Production Data]=0), 100, ABS((TrendSheetStgData[[#This Row],[Staging Data]]-TrendSheetStgData[[#This Row],[Production Data]])/TrendSheetStgData[[#This Row],[Production Data]]*100)))</f>
        <v>251.7175572519084</v>
      </c>
      <c r="K5733" s="5">
        <f>VLOOKUP(TrendSheetStgData[Population]&amp;TrendSheetStgData[Trend],Threshold[#All],4,FALSE)</f>
        <v>10</v>
      </c>
      <c r="L5733" s="5">
        <f>VLOOKUP(TrendSheetStgData[Population]&amp;TrendSheetStgData[Trend],Threshold[#All],5,FALSE)</f>
        <v>5</v>
      </c>
      <c r="M573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34" spans="1:13" x14ac:dyDescent="0.25">
      <c r="A5734" t="s">
        <v>119</v>
      </c>
      <c r="B5734" t="s">
        <v>119</v>
      </c>
      <c r="C5734" t="s">
        <v>78</v>
      </c>
      <c r="D5734" s="1" t="s">
        <v>114</v>
      </c>
      <c r="E5734" t="s">
        <v>113</v>
      </c>
      <c r="F5734" t="s">
        <v>31</v>
      </c>
      <c r="G5734">
        <v>20</v>
      </c>
      <c r="H5734">
        <v>1175</v>
      </c>
      <c r="I5734" s="5">
        <f>IFERROR(VLOOKUP(TrendSheetStgData[Population]&amp;TrendSheetStgData[Cost Basis]&amp;TrendSheetStgData[Period]&amp;TrendSheetStgData[Trend],TrendSheetPrdData[#All],9,FALSE),0)</f>
        <v>0</v>
      </c>
      <c r="J573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34" s="5">
        <f>VLOOKUP(TrendSheetStgData[Population]&amp;TrendSheetStgData[Trend],Threshold[#All],4,FALSE)</f>
        <v>10</v>
      </c>
      <c r="L5734" s="5">
        <f>VLOOKUP(TrendSheetStgData[Population]&amp;TrendSheetStgData[Trend],Threshold[#All],5,FALSE)</f>
        <v>5</v>
      </c>
      <c r="M573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35" spans="1:13" x14ac:dyDescent="0.25">
      <c r="A5735" t="s">
        <v>119</v>
      </c>
      <c r="B5735" t="s">
        <v>119</v>
      </c>
      <c r="C5735" t="s">
        <v>78</v>
      </c>
      <c r="D5735" s="1" t="s">
        <v>92</v>
      </c>
      <c r="E5735" t="s">
        <v>93</v>
      </c>
      <c r="F5735" t="s">
        <v>32</v>
      </c>
      <c r="G5735">
        <v>21</v>
      </c>
      <c r="H5735">
        <v>6655</v>
      </c>
      <c r="I5735" s="5">
        <f>IFERROR(VLOOKUP(TrendSheetStgData[Population]&amp;TrendSheetStgData[Cost Basis]&amp;TrendSheetStgData[Period]&amp;TrendSheetStgData[Trend],TrendSheetPrdData[#All],9,FALSE),0)</f>
        <v>6654</v>
      </c>
      <c r="J573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1.5028554253080853E-2</v>
      </c>
      <c r="K5735" s="5">
        <f>VLOOKUP(TrendSheetStgData[Population]&amp;TrendSheetStgData[Trend],Threshold[#All],4,FALSE)</f>
        <v>10</v>
      </c>
      <c r="L5735" s="5">
        <f>VLOOKUP(TrendSheetStgData[Population]&amp;TrendSheetStgData[Trend],Threshold[#All],5,FALSE)</f>
        <v>5</v>
      </c>
      <c r="M573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6" spans="1:13" x14ac:dyDescent="0.25">
      <c r="A5736" t="s">
        <v>119</v>
      </c>
      <c r="B5736" t="s">
        <v>119</v>
      </c>
      <c r="C5736" t="s">
        <v>78</v>
      </c>
      <c r="D5736" s="1" t="s">
        <v>94</v>
      </c>
      <c r="E5736" t="s">
        <v>93</v>
      </c>
      <c r="F5736" t="s">
        <v>32</v>
      </c>
      <c r="G5736">
        <v>21</v>
      </c>
      <c r="H5736">
        <v>7459</v>
      </c>
      <c r="I5736" s="5">
        <f>IFERROR(VLOOKUP(TrendSheetStgData[Population]&amp;TrendSheetStgData[Cost Basis]&amp;TrendSheetStgData[Period]&amp;TrendSheetStgData[Trend],TrendSheetPrdData[#All],9,FALSE),0)</f>
        <v>7455</v>
      </c>
      <c r="J573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5.3655264922870552E-2</v>
      </c>
      <c r="K5736" s="5">
        <f>VLOOKUP(TrendSheetStgData[Population]&amp;TrendSheetStgData[Trend],Threshold[#All],4,FALSE)</f>
        <v>10</v>
      </c>
      <c r="L5736" s="5">
        <f>VLOOKUP(TrendSheetStgData[Population]&amp;TrendSheetStgData[Trend],Threshold[#All],5,FALSE)</f>
        <v>5</v>
      </c>
      <c r="M573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7" spans="1:13" x14ac:dyDescent="0.25">
      <c r="A5737" t="s">
        <v>119</v>
      </c>
      <c r="B5737" t="s">
        <v>119</v>
      </c>
      <c r="C5737" t="s">
        <v>78</v>
      </c>
      <c r="D5737" s="1" t="s">
        <v>95</v>
      </c>
      <c r="E5737" t="s">
        <v>93</v>
      </c>
      <c r="F5737" t="s">
        <v>32</v>
      </c>
      <c r="G5737">
        <v>21</v>
      </c>
      <c r="H5737">
        <v>6432</v>
      </c>
      <c r="I5737" s="5">
        <f>IFERROR(VLOOKUP(TrendSheetStgData[Population]&amp;TrendSheetStgData[Cost Basis]&amp;TrendSheetStgData[Period]&amp;TrendSheetStgData[Trend],TrendSheetPrdData[#All],9,FALSE),0)</f>
        <v>6410</v>
      </c>
      <c r="J573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0.34321372854914195</v>
      </c>
      <c r="K5737" s="5">
        <f>VLOOKUP(TrendSheetStgData[Population]&amp;TrendSheetStgData[Trend],Threshold[#All],4,FALSE)</f>
        <v>10</v>
      </c>
      <c r="L5737" s="5">
        <f>VLOOKUP(TrendSheetStgData[Population]&amp;TrendSheetStgData[Trend],Threshold[#All],5,FALSE)</f>
        <v>5</v>
      </c>
      <c r="M573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8" spans="1:13" x14ac:dyDescent="0.25">
      <c r="A5738" t="s">
        <v>119</v>
      </c>
      <c r="B5738" t="s">
        <v>119</v>
      </c>
      <c r="C5738" t="s">
        <v>78</v>
      </c>
      <c r="D5738" s="1" t="s">
        <v>96</v>
      </c>
      <c r="E5738" t="s">
        <v>93</v>
      </c>
      <c r="F5738" t="s">
        <v>32</v>
      </c>
      <c r="G5738">
        <v>21</v>
      </c>
      <c r="H5738">
        <v>6391</v>
      </c>
      <c r="I5738" s="5">
        <f>IFERROR(VLOOKUP(TrendSheetStgData[Population]&amp;TrendSheetStgData[Cost Basis]&amp;TrendSheetStgData[Period]&amp;TrendSheetStgData[Trend],TrendSheetPrdData[#All],9,FALSE),0)</f>
        <v>6381</v>
      </c>
      <c r="J573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0.15671524839366871</v>
      </c>
      <c r="K5738" s="5">
        <f>VLOOKUP(TrendSheetStgData[Population]&amp;TrendSheetStgData[Trend],Threshold[#All],4,FALSE)</f>
        <v>10</v>
      </c>
      <c r="L5738" s="5">
        <f>VLOOKUP(TrendSheetStgData[Population]&amp;TrendSheetStgData[Trend],Threshold[#All],5,FALSE)</f>
        <v>5</v>
      </c>
      <c r="M573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39" spans="1:13" x14ac:dyDescent="0.25">
      <c r="A5739" t="s">
        <v>119</v>
      </c>
      <c r="B5739" t="s">
        <v>119</v>
      </c>
      <c r="C5739" t="s">
        <v>78</v>
      </c>
      <c r="D5739" s="1" t="s">
        <v>97</v>
      </c>
      <c r="E5739" t="s">
        <v>93</v>
      </c>
      <c r="F5739" t="s">
        <v>32</v>
      </c>
      <c r="G5739">
        <v>21</v>
      </c>
      <c r="H5739">
        <v>6863</v>
      </c>
      <c r="I5739" s="5">
        <f>IFERROR(VLOOKUP(TrendSheetStgData[Population]&amp;TrendSheetStgData[Cost Basis]&amp;TrendSheetStgData[Period]&amp;TrendSheetStgData[Trend],TrendSheetPrdData[#All],9,FALSE),0)</f>
        <v>6849</v>
      </c>
      <c r="J573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0.20440940283253028</v>
      </c>
      <c r="K5739" s="5">
        <f>VLOOKUP(TrendSheetStgData[Population]&amp;TrendSheetStgData[Trend],Threshold[#All],4,FALSE)</f>
        <v>10</v>
      </c>
      <c r="L5739" s="5">
        <f>VLOOKUP(TrendSheetStgData[Population]&amp;TrendSheetStgData[Trend],Threshold[#All],5,FALSE)</f>
        <v>5</v>
      </c>
      <c r="M573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0" spans="1:13" x14ac:dyDescent="0.25">
      <c r="A5740" t="s">
        <v>119</v>
      </c>
      <c r="B5740" t="s">
        <v>119</v>
      </c>
      <c r="C5740" t="s">
        <v>78</v>
      </c>
      <c r="D5740" s="1" t="s">
        <v>98</v>
      </c>
      <c r="E5740" t="s">
        <v>93</v>
      </c>
      <c r="F5740" t="s">
        <v>32</v>
      </c>
      <c r="G5740">
        <v>21</v>
      </c>
      <c r="H5740">
        <v>6896</v>
      </c>
      <c r="I5740" s="5">
        <f>IFERROR(VLOOKUP(TrendSheetStgData[Population]&amp;TrendSheetStgData[Cost Basis]&amp;TrendSheetStgData[Period]&amp;TrendSheetStgData[Trend],TrendSheetPrdData[#All],9,FALSE),0)</f>
        <v>6859</v>
      </c>
      <c r="J574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0.53943723574865143</v>
      </c>
      <c r="K5740" s="5">
        <f>VLOOKUP(TrendSheetStgData[Population]&amp;TrendSheetStgData[Trend],Threshold[#All],4,FALSE)</f>
        <v>10</v>
      </c>
      <c r="L5740" s="5">
        <f>VLOOKUP(TrendSheetStgData[Population]&amp;TrendSheetStgData[Trend],Threshold[#All],5,FALSE)</f>
        <v>5</v>
      </c>
      <c r="M574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1" spans="1:13" x14ac:dyDescent="0.25">
      <c r="A5741" t="s">
        <v>119</v>
      </c>
      <c r="B5741" t="s">
        <v>119</v>
      </c>
      <c r="C5741" t="s">
        <v>78</v>
      </c>
      <c r="D5741" s="1" t="s">
        <v>99</v>
      </c>
      <c r="E5741" t="s">
        <v>93</v>
      </c>
      <c r="F5741" t="s">
        <v>32</v>
      </c>
      <c r="G5741">
        <v>21</v>
      </c>
      <c r="H5741">
        <v>8228</v>
      </c>
      <c r="I5741" s="5">
        <f>IFERROR(VLOOKUP(TrendSheetStgData[Population]&amp;TrendSheetStgData[Cost Basis]&amp;TrendSheetStgData[Period]&amp;TrendSheetStgData[Trend],TrendSheetPrdData[#All],9,FALSE),0)</f>
        <v>8189</v>
      </c>
      <c r="J574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0.47624862620588598</v>
      </c>
      <c r="K5741" s="5">
        <f>VLOOKUP(TrendSheetStgData[Population]&amp;TrendSheetStgData[Trend],Threshold[#All],4,FALSE)</f>
        <v>10</v>
      </c>
      <c r="L5741" s="5">
        <f>VLOOKUP(TrendSheetStgData[Population]&amp;TrendSheetStgData[Trend],Threshold[#All],5,FALSE)</f>
        <v>5</v>
      </c>
      <c r="M574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2" spans="1:13" x14ac:dyDescent="0.25">
      <c r="A5742" t="s">
        <v>119</v>
      </c>
      <c r="B5742" t="s">
        <v>119</v>
      </c>
      <c r="C5742" t="s">
        <v>78</v>
      </c>
      <c r="D5742" s="1" t="s">
        <v>100</v>
      </c>
      <c r="E5742" t="s">
        <v>93</v>
      </c>
      <c r="F5742" t="s">
        <v>32</v>
      </c>
      <c r="G5742">
        <v>21</v>
      </c>
      <c r="H5742">
        <v>7706</v>
      </c>
      <c r="I5742" s="5">
        <f>IFERROR(VLOOKUP(TrendSheetStgData[Population]&amp;TrendSheetStgData[Cost Basis]&amp;TrendSheetStgData[Period]&amp;TrendSheetStgData[Trend],TrendSheetPrdData[#All],9,FALSE),0)</f>
        <v>7655</v>
      </c>
      <c r="J574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0.66623122142390601</v>
      </c>
      <c r="K5742" s="5">
        <f>VLOOKUP(TrendSheetStgData[Population]&amp;TrendSheetStgData[Trend],Threshold[#All],4,FALSE)</f>
        <v>10</v>
      </c>
      <c r="L5742" s="5">
        <f>VLOOKUP(TrendSheetStgData[Population]&amp;TrendSheetStgData[Trend],Threshold[#All],5,FALSE)</f>
        <v>5</v>
      </c>
      <c r="M574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3" spans="1:13" x14ac:dyDescent="0.25">
      <c r="A5743" t="s">
        <v>119</v>
      </c>
      <c r="B5743" t="s">
        <v>119</v>
      </c>
      <c r="C5743" t="s">
        <v>78</v>
      </c>
      <c r="D5743" s="1" t="s">
        <v>101</v>
      </c>
      <c r="E5743" t="s">
        <v>93</v>
      </c>
      <c r="F5743" t="s">
        <v>32</v>
      </c>
      <c r="G5743">
        <v>21</v>
      </c>
      <c r="H5743">
        <v>7238</v>
      </c>
      <c r="I5743" s="5">
        <f>IFERROR(VLOOKUP(TrendSheetStgData[Population]&amp;TrendSheetStgData[Cost Basis]&amp;TrendSheetStgData[Period]&amp;TrendSheetStgData[Trend],TrendSheetPrdData[#All],9,FALSE),0)</f>
        <v>7178</v>
      </c>
      <c r="J574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0.83588743382557817</v>
      </c>
      <c r="K5743" s="5">
        <f>VLOOKUP(TrendSheetStgData[Population]&amp;TrendSheetStgData[Trend],Threshold[#All],4,FALSE)</f>
        <v>10</v>
      </c>
      <c r="L5743" s="5">
        <f>VLOOKUP(TrendSheetStgData[Population]&amp;TrendSheetStgData[Trend],Threshold[#All],5,FALSE)</f>
        <v>5</v>
      </c>
      <c r="M574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4" spans="1:13" x14ac:dyDescent="0.25">
      <c r="A5744" t="s">
        <v>119</v>
      </c>
      <c r="B5744" t="s">
        <v>119</v>
      </c>
      <c r="C5744" t="s">
        <v>78</v>
      </c>
      <c r="D5744" s="1" t="s">
        <v>102</v>
      </c>
      <c r="E5744" t="s">
        <v>93</v>
      </c>
      <c r="F5744" t="s">
        <v>32</v>
      </c>
      <c r="G5744">
        <v>21</v>
      </c>
      <c r="H5744">
        <v>7462</v>
      </c>
      <c r="I5744" s="5">
        <f>IFERROR(VLOOKUP(TrendSheetStgData[Population]&amp;TrendSheetStgData[Cost Basis]&amp;TrendSheetStgData[Period]&amp;TrendSheetStgData[Trend],TrendSheetPrdData[#All],9,FALSE),0)</f>
        <v>7417</v>
      </c>
      <c r="J574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0.60671430497505729</v>
      </c>
      <c r="K5744" s="5">
        <f>VLOOKUP(TrendSheetStgData[Population]&amp;TrendSheetStgData[Trend],Threshold[#All],4,FALSE)</f>
        <v>10</v>
      </c>
      <c r="L5744" s="5">
        <f>VLOOKUP(TrendSheetStgData[Population]&amp;TrendSheetStgData[Trend],Threshold[#All],5,FALSE)</f>
        <v>5</v>
      </c>
      <c r="M574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5" spans="1:13" x14ac:dyDescent="0.25">
      <c r="A5745" t="s">
        <v>119</v>
      </c>
      <c r="B5745" t="s">
        <v>119</v>
      </c>
      <c r="C5745" t="s">
        <v>78</v>
      </c>
      <c r="D5745" s="1" t="s">
        <v>103</v>
      </c>
      <c r="E5745" t="s">
        <v>93</v>
      </c>
      <c r="F5745" t="s">
        <v>32</v>
      </c>
      <c r="G5745">
        <v>21</v>
      </c>
      <c r="H5745">
        <v>6014</v>
      </c>
      <c r="I5745" s="5">
        <f>IFERROR(VLOOKUP(TrendSheetStgData[Population]&amp;TrendSheetStgData[Cost Basis]&amp;TrendSheetStgData[Period]&amp;TrendSheetStgData[Trend],TrendSheetPrdData[#All],9,FALSE),0)</f>
        <v>5919</v>
      </c>
      <c r="J574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1.6050008447372865</v>
      </c>
      <c r="K5745" s="5">
        <f>VLOOKUP(TrendSheetStgData[Population]&amp;TrendSheetStgData[Trend],Threshold[#All],4,FALSE)</f>
        <v>10</v>
      </c>
      <c r="L5745" s="5">
        <f>VLOOKUP(TrendSheetStgData[Population]&amp;TrendSheetStgData[Trend],Threshold[#All],5,FALSE)</f>
        <v>5</v>
      </c>
      <c r="M574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6" spans="1:13" x14ac:dyDescent="0.25">
      <c r="A5746" t="s">
        <v>119</v>
      </c>
      <c r="B5746" t="s">
        <v>119</v>
      </c>
      <c r="C5746" t="s">
        <v>78</v>
      </c>
      <c r="D5746" s="1" t="s">
        <v>104</v>
      </c>
      <c r="E5746" t="s">
        <v>93</v>
      </c>
      <c r="F5746" t="s">
        <v>32</v>
      </c>
      <c r="G5746">
        <v>21</v>
      </c>
      <c r="H5746">
        <v>6827</v>
      </c>
      <c r="I5746" s="5">
        <f>IFERROR(VLOOKUP(TrendSheetStgData[Population]&amp;TrendSheetStgData[Cost Basis]&amp;TrendSheetStgData[Period]&amp;TrendSheetStgData[Trend],TrendSheetPrdData[#All],9,FALSE),0)</f>
        <v>6735</v>
      </c>
      <c r="J574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1.3659985152190051</v>
      </c>
      <c r="K5746" s="5">
        <f>VLOOKUP(TrendSheetStgData[Population]&amp;TrendSheetStgData[Trend],Threshold[#All],4,FALSE)</f>
        <v>10</v>
      </c>
      <c r="L5746" s="5">
        <f>VLOOKUP(TrendSheetStgData[Population]&amp;TrendSheetStgData[Trend],Threshold[#All],5,FALSE)</f>
        <v>5</v>
      </c>
      <c r="M574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7" spans="1:13" x14ac:dyDescent="0.25">
      <c r="A5747" t="s">
        <v>119</v>
      </c>
      <c r="B5747" t="s">
        <v>119</v>
      </c>
      <c r="C5747" t="s">
        <v>78</v>
      </c>
      <c r="D5747" s="1" t="s">
        <v>105</v>
      </c>
      <c r="E5747" t="s">
        <v>113</v>
      </c>
      <c r="F5747" t="s">
        <v>32</v>
      </c>
      <c r="G5747">
        <v>21</v>
      </c>
      <c r="H5747">
        <v>7073</v>
      </c>
      <c r="I5747" s="5">
        <f>IFERROR(VLOOKUP(TrendSheetStgData[Population]&amp;TrendSheetStgData[Cost Basis]&amp;TrendSheetStgData[Period]&amp;TrendSheetStgData[Trend],TrendSheetPrdData[#All],9,FALSE),0)</f>
        <v>6999</v>
      </c>
      <c r="J574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1.0572938991284471</v>
      </c>
      <c r="K5747" s="5">
        <f>VLOOKUP(TrendSheetStgData[Population]&amp;TrendSheetStgData[Trend],Threshold[#All],4,FALSE)</f>
        <v>10</v>
      </c>
      <c r="L5747" s="5">
        <f>VLOOKUP(TrendSheetStgData[Population]&amp;TrendSheetStgData[Trend],Threshold[#All],5,FALSE)</f>
        <v>5</v>
      </c>
      <c r="M574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8" spans="1:13" x14ac:dyDescent="0.25">
      <c r="A5748" t="s">
        <v>119</v>
      </c>
      <c r="B5748" t="s">
        <v>119</v>
      </c>
      <c r="C5748" t="s">
        <v>78</v>
      </c>
      <c r="D5748" s="1" t="s">
        <v>106</v>
      </c>
      <c r="E5748" t="s">
        <v>113</v>
      </c>
      <c r="F5748" t="s">
        <v>32</v>
      </c>
      <c r="G5748">
        <v>21</v>
      </c>
      <c r="H5748">
        <v>7464</v>
      </c>
      <c r="I5748" s="5">
        <f>IFERROR(VLOOKUP(TrendSheetStgData[Population]&amp;TrendSheetStgData[Cost Basis]&amp;TrendSheetStgData[Period]&amp;TrendSheetStgData[Trend],TrendSheetPrdData[#All],9,FALSE),0)</f>
        <v>7371</v>
      </c>
      <c r="J5748" s="5">
        <f>IF(AND(TrendSheetStgData[Staging Data] = 0, TrendSheetStgData[Production Data]=0),0,IF(OR(TrendSheetStgData[Staging Data] = 0, TrendSheetStgData[Production Data]=0), 100, ABS((TrendSheetStgData[[#This Row],[Staging Data]]-TrendSheetStgData[[#This Row],[Production Data]])/TrendSheetStgData[[#This Row],[Production Data]]*100)))</f>
        <v>1.2617012617012617</v>
      </c>
      <c r="K5748" s="5">
        <f>VLOOKUP(TrendSheetStgData[Population]&amp;TrendSheetStgData[Trend],Threshold[#All],4,FALSE)</f>
        <v>10</v>
      </c>
      <c r="L5748" s="5">
        <f>VLOOKUP(TrendSheetStgData[Population]&amp;TrendSheetStgData[Trend],Threshold[#All],5,FALSE)</f>
        <v>5</v>
      </c>
      <c r="M574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49" spans="1:13" x14ac:dyDescent="0.25">
      <c r="A5749" t="s">
        <v>119</v>
      </c>
      <c r="B5749" t="s">
        <v>119</v>
      </c>
      <c r="C5749" t="s">
        <v>78</v>
      </c>
      <c r="D5749" s="1" t="s">
        <v>107</v>
      </c>
      <c r="E5749" t="s">
        <v>113</v>
      </c>
      <c r="F5749" t="s">
        <v>32</v>
      </c>
      <c r="G5749">
        <v>21</v>
      </c>
      <c r="H5749">
        <v>7323</v>
      </c>
      <c r="I5749" s="5">
        <f>IFERROR(VLOOKUP(TrendSheetStgData[Population]&amp;TrendSheetStgData[Cost Basis]&amp;TrendSheetStgData[Period]&amp;TrendSheetStgData[Trend],TrendSheetPrdData[#All],9,FALSE),0)</f>
        <v>7226</v>
      </c>
      <c r="J5749" s="5">
        <f>IF(AND(TrendSheetStgData[Staging Data] = 0, TrendSheetStgData[Production Data]=0),0,IF(OR(TrendSheetStgData[Staging Data] = 0, TrendSheetStgData[Production Data]=0), 100, ABS((TrendSheetStgData[[#This Row],[Staging Data]]-TrendSheetStgData[[#This Row],[Production Data]])/TrendSheetStgData[[#This Row],[Production Data]]*100)))</f>
        <v>1.3423747578189871</v>
      </c>
      <c r="K5749" s="5">
        <f>VLOOKUP(TrendSheetStgData[Population]&amp;TrendSheetStgData[Trend],Threshold[#All],4,FALSE)</f>
        <v>10</v>
      </c>
      <c r="L5749" s="5">
        <f>VLOOKUP(TrendSheetStgData[Population]&amp;TrendSheetStgData[Trend],Threshold[#All],5,FALSE)</f>
        <v>5</v>
      </c>
      <c r="M574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50" spans="1:13" x14ac:dyDescent="0.25">
      <c r="A5750" t="s">
        <v>119</v>
      </c>
      <c r="B5750" t="s">
        <v>119</v>
      </c>
      <c r="C5750" t="s">
        <v>78</v>
      </c>
      <c r="D5750" s="1" t="s">
        <v>108</v>
      </c>
      <c r="E5750" t="s">
        <v>113</v>
      </c>
      <c r="F5750" t="s">
        <v>32</v>
      </c>
      <c r="G5750">
        <v>21</v>
      </c>
      <c r="H5750">
        <v>7667</v>
      </c>
      <c r="I5750" s="5">
        <f>IFERROR(VLOOKUP(TrendSheetStgData[Population]&amp;TrendSheetStgData[Cost Basis]&amp;TrendSheetStgData[Period]&amp;TrendSheetStgData[Trend],TrendSheetPrdData[#All],9,FALSE),0)</f>
        <v>7541</v>
      </c>
      <c r="J5750" s="5">
        <f>IF(AND(TrendSheetStgData[Staging Data] = 0, TrendSheetStgData[Production Data]=0),0,IF(OR(TrendSheetStgData[Staging Data] = 0, TrendSheetStgData[Production Data]=0), 100, ABS((TrendSheetStgData[[#This Row],[Staging Data]]-TrendSheetStgData[[#This Row],[Production Data]])/TrendSheetStgData[[#This Row],[Production Data]]*100)))</f>
        <v>1.6708659329001458</v>
      </c>
      <c r="K5750" s="5">
        <f>VLOOKUP(TrendSheetStgData[Population]&amp;TrendSheetStgData[Trend],Threshold[#All],4,FALSE)</f>
        <v>10</v>
      </c>
      <c r="L5750" s="5">
        <f>VLOOKUP(TrendSheetStgData[Population]&amp;TrendSheetStgData[Trend],Threshold[#All],5,FALSE)</f>
        <v>5</v>
      </c>
      <c r="M575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51" spans="1:13" x14ac:dyDescent="0.25">
      <c r="A5751" t="s">
        <v>119</v>
      </c>
      <c r="B5751" t="s">
        <v>119</v>
      </c>
      <c r="C5751" t="s">
        <v>78</v>
      </c>
      <c r="D5751" s="1" t="s">
        <v>109</v>
      </c>
      <c r="E5751" t="s">
        <v>113</v>
      </c>
      <c r="F5751" t="s">
        <v>32</v>
      </c>
      <c r="G5751">
        <v>21</v>
      </c>
      <c r="H5751">
        <v>7734</v>
      </c>
      <c r="I5751" s="5">
        <f>IFERROR(VLOOKUP(TrendSheetStgData[Population]&amp;TrendSheetStgData[Cost Basis]&amp;TrendSheetStgData[Period]&amp;TrendSheetStgData[Trend],TrendSheetPrdData[#All],9,FALSE),0)</f>
        <v>7534</v>
      </c>
      <c r="J5751" s="5">
        <f>IF(AND(TrendSheetStgData[Staging Data] = 0, TrendSheetStgData[Production Data]=0),0,IF(OR(TrendSheetStgData[Staging Data] = 0, TrendSheetStgData[Production Data]=0), 100, ABS((TrendSheetStgData[[#This Row],[Staging Data]]-TrendSheetStgData[[#This Row],[Production Data]])/TrendSheetStgData[[#This Row],[Production Data]]*100)))</f>
        <v>2.6546323334218211</v>
      </c>
      <c r="K5751" s="5">
        <f>VLOOKUP(TrendSheetStgData[Population]&amp;TrendSheetStgData[Trend],Threshold[#All],4,FALSE)</f>
        <v>10</v>
      </c>
      <c r="L5751" s="5">
        <f>VLOOKUP(TrendSheetStgData[Population]&amp;TrendSheetStgData[Trend],Threshold[#All],5,FALSE)</f>
        <v>5</v>
      </c>
      <c r="M575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52" spans="1:13" x14ac:dyDescent="0.25">
      <c r="A5752" t="s">
        <v>119</v>
      </c>
      <c r="B5752" t="s">
        <v>119</v>
      </c>
      <c r="C5752" t="s">
        <v>78</v>
      </c>
      <c r="D5752" s="1" t="s">
        <v>110</v>
      </c>
      <c r="E5752" t="s">
        <v>113</v>
      </c>
      <c r="F5752" t="s">
        <v>32</v>
      </c>
      <c r="G5752">
        <v>21</v>
      </c>
      <c r="H5752">
        <v>7967</v>
      </c>
      <c r="I5752" s="5">
        <f>IFERROR(VLOOKUP(TrendSheetStgData[Population]&amp;TrendSheetStgData[Cost Basis]&amp;TrendSheetStgData[Period]&amp;TrendSheetStgData[Trend],TrendSheetPrdData[#All],9,FALSE),0)</f>
        <v>7671</v>
      </c>
      <c r="J5752" s="5">
        <f>IF(AND(TrendSheetStgData[Staging Data] = 0, TrendSheetStgData[Production Data]=0),0,IF(OR(TrendSheetStgData[Staging Data] = 0, TrendSheetStgData[Production Data]=0), 100, ABS((TrendSheetStgData[[#This Row],[Staging Data]]-TrendSheetStgData[[#This Row],[Production Data]])/TrendSheetStgData[[#This Row],[Production Data]]*100)))</f>
        <v>3.8586885673315088</v>
      </c>
      <c r="K5752" s="5">
        <f>VLOOKUP(TrendSheetStgData[Population]&amp;TrendSheetStgData[Trend],Threshold[#All],4,FALSE)</f>
        <v>10</v>
      </c>
      <c r="L5752" s="5">
        <f>VLOOKUP(TrendSheetStgData[Population]&amp;TrendSheetStgData[Trend],Threshold[#All],5,FALSE)</f>
        <v>5</v>
      </c>
      <c r="M575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53" spans="1:13" x14ac:dyDescent="0.25">
      <c r="A5753" t="s">
        <v>119</v>
      </c>
      <c r="B5753" t="s">
        <v>119</v>
      </c>
      <c r="C5753" t="s">
        <v>78</v>
      </c>
      <c r="D5753" s="1" t="s">
        <v>111</v>
      </c>
      <c r="E5753" t="s">
        <v>113</v>
      </c>
      <c r="F5753" t="s">
        <v>32</v>
      </c>
      <c r="G5753">
        <v>21</v>
      </c>
      <c r="H5753">
        <v>7970</v>
      </c>
      <c r="I5753" s="5">
        <f>IFERROR(VLOOKUP(TrendSheetStgData[Population]&amp;TrendSheetStgData[Cost Basis]&amp;TrendSheetStgData[Period]&amp;TrendSheetStgData[Trend],TrendSheetPrdData[#All],9,FALSE),0)</f>
        <v>7278</v>
      </c>
      <c r="J5753" s="5">
        <f>IF(AND(TrendSheetStgData[Staging Data] = 0, TrendSheetStgData[Production Data]=0),0,IF(OR(TrendSheetStgData[Staging Data] = 0, TrendSheetStgData[Production Data]=0), 100, ABS((TrendSheetStgData[[#This Row],[Staging Data]]-TrendSheetStgData[[#This Row],[Production Data]])/TrendSheetStgData[[#This Row],[Production Data]]*100)))</f>
        <v>9.5081066226985431</v>
      </c>
      <c r="K5753" s="5">
        <f>VLOOKUP(TrendSheetStgData[Population]&amp;TrendSheetStgData[Trend],Threshold[#All],4,FALSE)</f>
        <v>10</v>
      </c>
      <c r="L5753" s="5">
        <f>VLOOKUP(TrendSheetStgData[Population]&amp;TrendSheetStgData[Trend],Threshold[#All],5,FALSE)</f>
        <v>5</v>
      </c>
      <c r="M575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54" spans="1:13" x14ac:dyDescent="0.25">
      <c r="A5754" t="s">
        <v>119</v>
      </c>
      <c r="B5754" t="s">
        <v>119</v>
      </c>
      <c r="C5754" t="s">
        <v>78</v>
      </c>
      <c r="D5754" s="1" t="s">
        <v>112</v>
      </c>
      <c r="E5754" t="s">
        <v>113</v>
      </c>
      <c r="F5754" t="s">
        <v>32</v>
      </c>
      <c r="G5754">
        <v>21</v>
      </c>
      <c r="H5754">
        <v>5567</v>
      </c>
      <c r="I5754" s="5">
        <f>IFERROR(VLOOKUP(TrendSheetStgData[Population]&amp;TrendSheetStgData[Cost Basis]&amp;TrendSheetStgData[Period]&amp;TrendSheetStgData[Trend],TrendSheetPrdData[#All],9,FALSE),0)</f>
        <v>1960</v>
      </c>
      <c r="J5754" s="5">
        <f>IF(AND(TrendSheetStgData[Staging Data] = 0, TrendSheetStgData[Production Data]=0),0,IF(OR(TrendSheetStgData[Staging Data] = 0, TrendSheetStgData[Production Data]=0), 100, ABS((TrendSheetStgData[[#This Row],[Staging Data]]-TrendSheetStgData[[#This Row],[Production Data]])/TrendSheetStgData[[#This Row],[Production Data]]*100)))</f>
        <v>184.03061224489795</v>
      </c>
      <c r="K5754" s="5">
        <f>VLOOKUP(TrendSheetStgData[Population]&amp;TrendSheetStgData[Trend],Threshold[#All],4,FALSE)</f>
        <v>10</v>
      </c>
      <c r="L5754" s="5">
        <f>VLOOKUP(TrendSheetStgData[Population]&amp;TrendSheetStgData[Trend],Threshold[#All],5,FALSE)</f>
        <v>5</v>
      </c>
      <c r="M575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55" spans="1:13" x14ac:dyDescent="0.25">
      <c r="A5755" t="s">
        <v>119</v>
      </c>
      <c r="B5755" t="s">
        <v>119</v>
      </c>
      <c r="C5755" t="s">
        <v>78</v>
      </c>
      <c r="D5755" s="1" t="s">
        <v>114</v>
      </c>
      <c r="E5755" t="s">
        <v>113</v>
      </c>
      <c r="F5755" t="s">
        <v>32</v>
      </c>
      <c r="G5755">
        <v>21</v>
      </c>
      <c r="H5755">
        <v>4028</v>
      </c>
      <c r="I5755" s="5">
        <f>IFERROR(VLOOKUP(TrendSheetStgData[Population]&amp;TrendSheetStgData[Cost Basis]&amp;TrendSheetStgData[Period]&amp;TrendSheetStgData[Trend],TrendSheetPrdData[#All],9,FALSE),0)</f>
        <v>0</v>
      </c>
      <c r="J5755"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55" s="5">
        <f>VLOOKUP(TrendSheetStgData[Population]&amp;TrendSheetStgData[Trend],Threshold[#All],4,FALSE)</f>
        <v>10</v>
      </c>
      <c r="L5755" s="5">
        <f>VLOOKUP(TrendSheetStgData[Population]&amp;TrendSheetStgData[Trend],Threshold[#All],5,FALSE)</f>
        <v>5</v>
      </c>
      <c r="M575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56" spans="1:13" x14ac:dyDescent="0.25">
      <c r="A5756" t="s">
        <v>119</v>
      </c>
      <c r="B5756" t="s">
        <v>119</v>
      </c>
      <c r="C5756" t="s">
        <v>78</v>
      </c>
      <c r="D5756" s="1" t="s">
        <v>92</v>
      </c>
      <c r="E5756" t="s">
        <v>93</v>
      </c>
      <c r="F5756" t="s">
        <v>33</v>
      </c>
      <c r="G5756">
        <v>22</v>
      </c>
      <c r="H5756">
        <v>333</v>
      </c>
      <c r="I5756" s="5">
        <f>IFERROR(VLOOKUP(TrendSheetStgData[Population]&amp;TrendSheetStgData[Cost Basis]&amp;TrendSheetStgData[Period]&amp;TrendSheetStgData[Trend],TrendSheetPrdData[#All],9,FALSE),0)</f>
        <v>333</v>
      </c>
      <c r="J575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56" s="5">
        <f>VLOOKUP(TrendSheetStgData[Population]&amp;TrendSheetStgData[Trend],Threshold[#All],4,FALSE)</f>
        <v>10</v>
      </c>
      <c r="L5756" s="5">
        <f>VLOOKUP(TrendSheetStgData[Population]&amp;TrendSheetStgData[Trend],Threshold[#All],5,FALSE)</f>
        <v>5</v>
      </c>
      <c r="M575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57" spans="1:13" x14ac:dyDescent="0.25">
      <c r="A5757" t="s">
        <v>119</v>
      </c>
      <c r="B5757" t="s">
        <v>119</v>
      </c>
      <c r="C5757" t="s">
        <v>78</v>
      </c>
      <c r="D5757" s="1" t="s">
        <v>94</v>
      </c>
      <c r="E5757" t="s">
        <v>93</v>
      </c>
      <c r="F5757" t="s">
        <v>33</v>
      </c>
      <c r="G5757">
        <v>22</v>
      </c>
      <c r="H5757">
        <v>325</v>
      </c>
      <c r="I5757" s="5">
        <f>IFERROR(VLOOKUP(TrendSheetStgData[Population]&amp;TrendSheetStgData[Cost Basis]&amp;TrendSheetStgData[Period]&amp;TrendSheetStgData[Trend],TrendSheetPrdData[#All],9,FALSE),0)</f>
        <v>325</v>
      </c>
      <c r="J575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57" s="5">
        <f>VLOOKUP(TrendSheetStgData[Population]&amp;TrendSheetStgData[Trend],Threshold[#All],4,FALSE)</f>
        <v>10</v>
      </c>
      <c r="L5757" s="5">
        <f>VLOOKUP(TrendSheetStgData[Population]&amp;TrendSheetStgData[Trend],Threshold[#All],5,FALSE)</f>
        <v>5</v>
      </c>
      <c r="M575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58" spans="1:13" x14ac:dyDescent="0.25">
      <c r="A5758" t="s">
        <v>119</v>
      </c>
      <c r="B5758" t="s">
        <v>119</v>
      </c>
      <c r="C5758" t="s">
        <v>78</v>
      </c>
      <c r="D5758" s="1" t="s">
        <v>95</v>
      </c>
      <c r="E5758" t="s">
        <v>93</v>
      </c>
      <c r="F5758" t="s">
        <v>33</v>
      </c>
      <c r="G5758">
        <v>22</v>
      </c>
      <c r="H5758">
        <v>296</v>
      </c>
      <c r="I5758" s="5">
        <f>IFERROR(VLOOKUP(TrendSheetStgData[Population]&amp;TrendSheetStgData[Cost Basis]&amp;TrendSheetStgData[Period]&amp;TrendSheetStgData[Trend],TrendSheetPrdData[#All],9,FALSE),0)</f>
        <v>296</v>
      </c>
      <c r="J575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58" s="5">
        <f>VLOOKUP(TrendSheetStgData[Population]&amp;TrendSheetStgData[Trend],Threshold[#All],4,FALSE)</f>
        <v>10</v>
      </c>
      <c r="L5758" s="5">
        <f>VLOOKUP(TrendSheetStgData[Population]&amp;TrendSheetStgData[Trend],Threshold[#All],5,FALSE)</f>
        <v>5</v>
      </c>
      <c r="M575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59" spans="1:13" x14ac:dyDescent="0.25">
      <c r="A5759" t="s">
        <v>119</v>
      </c>
      <c r="B5759" t="s">
        <v>119</v>
      </c>
      <c r="C5759" t="s">
        <v>78</v>
      </c>
      <c r="D5759" s="1" t="s">
        <v>96</v>
      </c>
      <c r="E5759" t="s">
        <v>93</v>
      </c>
      <c r="F5759" t="s">
        <v>33</v>
      </c>
      <c r="G5759">
        <v>22</v>
      </c>
      <c r="H5759">
        <v>330</v>
      </c>
      <c r="I5759" s="5">
        <f>IFERROR(VLOOKUP(TrendSheetStgData[Population]&amp;TrendSheetStgData[Cost Basis]&amp;TrendSheetStgData[Period]&amp;TrendSheetStgData[Trend],TrendSheetPrdData[#All],9,FALSE),0)</f>
        <v>330</v>
      </c>
      <c r="J575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59" s="5">
        <f>VLOOKUP(TrendSheetStgData[Population]&amp;TrendSheetStgData[Trend],Threshold[#All],4,FALSE)</f>
        <v>10</v>
      </c>
      <c r="L5759" s="5">
        <f>VLOOKUP(TrendSheetStgData[Population]&amp;TrendSheetStgData[Trend],Threshold[#All],5,FALSE)</f>
        <v>5</v>
      </c>
      <c r="M575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60" spans="1:13" x14ac:dyDescent="0.25">
      <c r="A5760" t="s">
        <v>119</v>
      </c>
      <c r="B5760" t="s">
        <v>119</v>
      </c>
      <c r="C5760" t="s">
        <v>78</v>
      </c>
      <c r="D5760" s="1" t="s">
        <v>97</v>
      </c>
      <c r="E5760" t="s">
        <v>93</v>
      </c>
      <c r="F5760" t="s">
        <v>33</v>
      </c>
      <c r="G5760">
        <v>22</v>
      </c>
      <c r="H5760">
        <v>283</v>
      </c>
      <c r="I5760" s="5">
        <f>IFERROR(VLOOKUP(TrendSheetStgData[Population]&amp;TrendSheetStgData[Cost Basis]&amp;TrendSheetStgData[Period]&amp;TrendSheetStgData[Trend],TrendSheetPrdData[#All],9,FALSE),0)</f>
        <v>294</v>
      </c>
      <c r="J5760" s="5">
        <f>IF(AND(TrendSheetStgData[Staging Data] = 0, TrendSheetStgData[Production Data]=0),0,IF(OR(TrendSheetStgData[Staging Data] = 0, TrendSheetStgData[Production Data]=0), 100, ABS((TrendSheetStgData[[#This Row],[Staging Data]]-TrendSheetStgData[[#This Row],[Production Data]])/TrendSheetStgData[[#This Row],[Production Data]]*100)))</f>
        <v>3.7414965986394559</v>
      </c>
      <c r="K5760" s="5">
        <f>VLOOKUP(TrendSheetStgData[Population]&amp;TrendSheetStgData[Trend],Threshold[#All],4,FALSE)</f>
        <v>10</v>
      </c>
      <c r="L5760" s="5">
        <f>VLOOKUP(TrendSheetStgData[Population]&amp;TrendSheetStgData[Trend],Threshold[#All],5,FALSE)</f>
        <v>5</v>
      </c>
      <c r="M576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61" spans="1:13" x14ac:dyDescent="0.25">
      <c r="A5761" t="s">
        <v>119</v>
      </c>
      <c r="B5761" t="s">
        <v>119</v>
      </c>
      <c r="C5761" t="s">
        <v>78</v>
      </c>
      <c r="D5761" s="1" t="s">
        <v>98</v>
      </c>
      <c r="E5761" t="s">
        <v>93</v>
      </c>
      <c r="F5761" t="s">
        <v>33</v>
      </c>
      <c r="G5761">
        <v>22</v>
      </c>
      <c r="H5761">
        <v>291</v>
      </c>
      <c r="I5761" s="5">
        <f>IFERROR(VLOOKUP(TrendSheetStgData[Population]&amp;TrendSheetStgData[Cost Basis]&amp;TrendSheetStgData[Period]&amp;TrendSheetStgData[Trend],TrendSheetPrdData[#All],9,FALSE),0)</f>
        <v>324</v>
      </c>
      <c r="J5761"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10.185185185185185</v>
      </c>
      <c r="K5761" s="5">
        <f>VLOOKUP(TrendSheetStgData[Population]&amp;TrendSheetStgData[Trend],Threshold[#All],4,FALSE)</f>
        <v>10</v>
      </c>
      <c r="L5761" s="5">
        <f>VLOOKUP(TrendSheetStgData[Population]&amp;TrendSheetStgData[Trend],Threshold[#All],5,FALSE)</f>
        <v>5</v>
      </c>
      <c r="M576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62" spans="1:13" x14ac:dyDescent="0.25">
      <c r="A5762" t="s">
        <v>119</v>
      </c>
      <c r="B5762" t="s">
        <v>119</v>
      </c>
      <c r="C5762" t="s">
        <v>78</v>
      </c>
      <c r="D5762" s="1" t="s">
        <v>99</v>
      </c>
      <c r="E5762" t="s">
        <v>93</v>
      </c>
      <c r="F5762" t="s">
        <v>33</v>
      </c>
      <c r="G5762">
        <v>22</v>
      </c>
      <c r="H5762">
        <v>435</v>
      </c>
      <c r="I5762" s="5">
        <f>IFERROR(VLOOKUP(TrendSheetStgData[Population]&amp;TrendSheetStgData[Cost Basis]&amp;TrendSheetStgData[Period]&amp;TrendSheetStgData[Trend],TrendSheetPrdData[#All],9,FALSE),0)</f>
        <v>455</v>
      </c>
      <c r="J5762"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4.395604395604396</v>
      </c>
      <c r="K5762" s="5">
        <f>VLOOKUP(TrendSheetStgData[Population]&amp;TrendSheetStgData[Trend],Threshold[#All],4,FALSE)</f>
        <v>10</v>
      </c>
      <c r="L5762" s="5">
        <f>VLOOKUP(TrendSheetStgData[Population]&amp;TrendSheetStgData[Trend],Threshold[#All],5,FALSE)</f>
        <v>5</v>
      </c>
      <c r="M576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63" spans="1:13" x14ac:dyDescent="0.25">
      <c r="A5763" t="s">
        <v>119</v>
      </c>
      <c r="B5763" t="s">
        <v>119</v>
      </c>
      <c r="C5763" t="s">
        <v>78</v>
      </c>
      <c r="D5763" s="1" t="s">
        <v>100</v>
      </c>
      <c r="E5763" t="s">
        <v>93</v>
      </c>
      <c r="F5763" t="s">
        <v>33</v>
      </c>
      <c r="G5763">
        <v>22</v>
      </c>
      <c r="H5763">
        <v>398</v>
      </c>
      <c r="I5763" s="5">
        <f>IFERROR(VLOOKUP(TrendSheetStgData[Population]&amp;TrendSheetStgData[Cost Basis]&amp;TrendSheetStgData[Period]&amp;TrendSheetStgData[Trend],TrendSheetPrdData[#All],9,FALSE),0)</f>
        <v>431</v>
      </c>
      <c r="J5763" s="5">
        <f>IF(AND(TrendSheetStgData[Staging Data] = 0, TrendSheetStgData[Production Data]=0),0,IF(OR(TrendSheetStgData[Staging Data] = 0, TrendSheetStgData[Production Data]=0), 100, ABS((TrendSheetStgData[[#This Row],[Staging Data]]-TrendSheetStgData[[#This Row],[Production Data]])/TrendSheetStgData[[#This Row],[Production Data]]*100)))</f>
        <v>7.6566125290023201</v>
      </c>
      <c r="K5763" s="5">
        <f>VLOOKUP(TrendSheetStgData[Population]&amp;TrendSheetStgData[Trend],Threshold[#All],4,FALSE)</f>
        <v>10</v>
      </c>
      <c r="L5763" s="5">
        <f>VLOOKUP(TrendSheetStgData[Population]&amp;TrendSheetStgData[Trend],Threshold[#All],5,FALSE)</f>
        <v>5</v>
      </c>
      <c r="M576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64" spans="1:13" x14ac:dyDescent="0.25">
      <c r="A5764" t="s">
        <v>119</v>
      </c>
      <c r="B5764" t="s">
        <v>119</v>
      </c>
      <c r="C5764" t="s">
        <v>78</v>
      </c>
      <c r="D5764" s="1" t="s">
        <v>101</v>
      </c>
      <c r="E5764" t="s">
        <v>93</v>
      </c>
      <c r="F5764" t="s">
        <v>33</v>
      </c>
      <c r="G5764">
        <v>22</v>
      </c>
      <c r="H5764">
        <v>381</v>
      </c>
      <c r="I5764" s="5">
        <f>IFERROR(VLOOKUP(TrendSheetStgData[Population]&amp;TrendSheetStgData[Cost Basis]&amp;TrendSheetStgData[Period]&amp;TrendSheetStgData[Trend],TrendSheetPrdData[#All],9,FALSE),0)</f>
        <v>408</v>
      </c>
      <c r="J5764" s="5">
        <f>IF(AND(TrendSheetStgData[Staging Data] = 0, TrendSheetStgData[Production Data]=0),0,IF(OR(TrendSheetStgData[Staging Data] = 0, TrendSheetStgData[Production Data]=0), 100, ABS((TrendSheetStgData[[#This Row],[Staging Data]]-TrendSheetStgData[[#This Row],[Production Data]])/TrendSheetStgData[[#This Row],[Production Data]]*100)))</f>
        <v>6.6176470588235299</v>
      </c>
      <c r="K5764" s="5">
        <f>VLOOKUP(TrendSheetStgData[Population]&amp;TrendSheetStgData[Trend],Threshold[#All],4,FALSE)</f>
        <v>10</v>
      </c>
      <c r="L5764" s="5">
        <f>VLOOKUP(TrendSheetStgData[Population]&amp;TrendSheetStgData[Trend],Threshold[#All],5,FALSE)</f>
        <v>5</v>
      </c>
      <c r="M576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65" spans="1:13" x14ac:dyDescent="0.25">
      <c r="A5765" t="s">
        <v>119</v>
      </c>
      <c r="B5765" t="s">
        <v>119</v>
      </c>
      <c r="C5765" t="s">
        <v>78</v>
      </c>
      <c r="D5765" s="1" t="s">
        <v>102</v>
      </c>
      <c r="E5765" t="s">
        <v>93</v>
      </c>
      <c r="F5765" t="s">
        <v>33</v>
      </c>
      <c r="G5765">
        <v>22</v>
      </c>
      <c r="H5765">
        <v>333</v>
      </c>
      <c r="I5765" s="5">
        <f>IFERROR(VLOOKUP(TrendSheetStgData[Population]&amp;TrendSheetStgData[Cost Basis]&amp;TrendSheetStgData[Period]&amp;TrendSheetStgData[Trend],TrendSheetPrdData[#All],9,FALSE),0)</f>
        <v>350</v>
      </c>
      <c r="J5765" s="5">
        <f>IF(AND(TrendSheetStgData[Staging Data] = 0, TrendSheetStgData[Production Data]=0),0,IF(OR(TrendSheetStgData[Staging Data] = 0, TrendSheetStgData[Production Data]=0), 100, ABS((TrendSheetStgData[[#This Row],[Staging Data]]-TrendSheetStgData[[#This Row],[Production Data]])/TrendSheetStgData[[#This Row],[Production Data]]*100)))</f>
        <v>4.8571428571428568</v>
      </c>
      <c r="K5765" s="5">
        <f>VLOOKUP(TrendSheetStgData[Population]&amp;TrendSheetStgData[Trend],Threshold[#All],4,FALSE)</f>
        <v>10</v>
      </c>
      <c r="L5765" s="5">
        <f>VLOOKUP(TrendSheetStgData[Population]&amp;TrendSheetStgData[Trend],Threshold[#All],5,FALSE)</f>
        <v>5</v>
      </c>
      <c r="M576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66" spans="1:13" x14ac:dyDescent="0.25">
      <c r="A5766" t="s">
        <v>119</v>
      </c>
      <c r="B5766" t="s">
        <v>119</v>
      </c>
      <c r="C5766" t="s">
        <v>78</v>
      </c>
      <c r="D5766" s="1" t="s">
        <v>103</v>
      </c>
      <c r="E5766" t="s">
        <v>93</v>
      </c>
      <c r="F5766" t="s">
        <v>33</v>
      </c>
      <c r="G5766">
        <v>22</v>
      </c>
      <c r="H5766">
        <v>247</v>
      </c>
      <c r="I5766" s="5">
        <f>IFERROR(VLOOKUP(TrendSheetStgData[Population]&amp;TrendSheetStgData[Cost Basis]&amp;TrendSheetStgData[Period]&amp;TrendSheetStgData[Trend],TrendSheetPrdData[#All],9,FALSE),0)</f>
        <v>261</v>
      </c>
      <c r="J5766" s="5">
        <f>IF(AND(TrendSheetStgData[Staging Data] = 0, TrendSheetStgData[Production Data]=0),0,IF(OR(TrendSheetStgData[Staging Data] = 0, TrendSheetStgData[Production Data]=0), 100, ABS((TrendSheetStgData[[#This Row],[Staging Data]]-TrendSheetStgData[[#This Row],[Production Data]])/TrendSheetStgData[[#This Row],[Production Data]]*100)))</f>
        <v>5.3639846743295019</v>
      </c>
      <c r="K5766" s="5">
        <f>VLOOKUP(TrendSheetStgData[Population]&amp;TrendSheetStgData[Trend],Threshold[#All],4,FALSE)</f>
        <v>10</v>
      </c>
      <c r="L5766" s="5">
        <f>VLOOKUP(TrendSheetStgData[Population]&amp;TrendSheetStgData[Trend],Threshold[#All],5,FALSE)</f>
        <v>5</v>
      </c>
      <c r="M576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67" spans="1:13" x14ac:dyDescent="0.25">
      <c r="A5767" t="s">
        <v>119</v>
      </c>
      <c r="B5767" t="s">
        <v>119</v>
      </c>
      <c r="C5767" t="s">
        <v>78</v>
      </c>
      <c r="D5767" s="1" t="s">
        <v>104</v>
      </c>
      <c r="E5767" t="s">
        <v>93</v>
      </c>
      <c r="F5767" t="s">
        <v>33</v>
      </c>
      <c r="G5767">
        <v>22</v>
      </c>
      <c r="H5767">
        <v>260</v>
      </c>
      <c r="I5767" s="5">
        <f>IFERROR(VLOOKUP(TrendSheetStgData[Population]&amp;TrendSheetStgData[Cost Basis]&amp;TrendSheetStgData[Period]&amp;TrendSheetStgData[Trend],TrendSheetPrdData[#All],9,FALSE),0)</f>
        <v>283</v>
      </c>
      <c r="J5767"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8.1272084805653702</v>
      </c>
      <c r="K5767" s="5">
        <f>VLOOKUP(TrendSheetStgData[Population]&amp;TrendSheetStgData[Trend],Threshold[#All],4,FALSE)</f>
        <v>10</v>
      </c>
      <c r="L5767" s="5">
        <f>VLOOKUP(TrendSheetStgData[Population]&amp;TrendSheetStgData[Trend],Threshold[#All],5,FALSE)</f>
        <v>5</v>
      </c>
      <c r="M576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68" spans="1:13" x14ac:dyDescent="0.25">
      <c r="A5768" t="s">
        <v>119</v>
      </c>
      <c r="B5768" t="s">
        <v>119</v>
      </c>
      <c r="C5768" t="s">
        <v>78</v>
      </c>
      <c r="D5768" s="1" t="s">
        <v>105</v>
      </c>
      <c r="E5768" t="s">
        <v>113</v>
      </c>
      <c r="F5768" t="s">
        <v>33</v>
      </c>
      <c r="G5768">
        <v>22</v>
      </c>
      <c r="H5768">
        <v>286</v>
      </c>
      <c r="I5768" s="5">
        <f>IFERROR(VLOOKUP(TrendSheetStgData[Population]&amp;TrendSheetStgData[Cost Basis]&amp;TrendSheetStgData[Period]&amp;TrendSheetStgData[Trend],TrendSheetPrdData[#All],9,FALSE),0)</f>
        <v>303</v>
      </c>
      <c r="J5768" s="5">
        <f>IF(AND(TrendSheetStgData[Staging Data] = 0, TrendSheetStgData[Production Data]=0),0,IF(OR(TrendSheetStgData[Staging Data] = 0, TrendSheetStgData[Production Data]=0), 100, ABS((TrendSheetStgData[[#This Row],[Staging Data]]-TrendSheetStgData[[#This Row],[Production Data]])/TrendSheetStgData[[#This Row],[Production Data]]*100)))</f>
        <v>5.6105610561056105</v>
      </c>
      <c r="K5768" s="5">
        <f>VLOOKUP(TrendSheetStgData[Population]&amp;TrendSheetStgData[Trend],Threshold[#All],4,FALSE)</f>
        <v>10</v>
      </c>
      <c r="L5768" s="5">
        <f>VLOOKUP(TrendSheetStgData[Population]&amp;TrendSheetStgData[Trend],Threshold[#All],5,FALSE)</f>
        <v>5</v>
      </c>
      <c r="M576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69" spans="1:13" x14ac:dyDescent="0.25">
      <c r="A5769" t="s">
        <v>119</v>
      </c>
      <c r="B5769" t="s">
        <v>119</v>
      </c>
      <c r="C5769" t="s">
        <v>78</v>
      </c>
      <c r="D5769" s="1" t="s">
        <v>106</v>
      </c>
      <c r="E5769" t="s">
        <v>113</v>
      </c>
      <c r="F5769" t="s">
        <v>33</v>
      </c>
      <c r="G5769">
        <v>22</v>
      </c>
      <c r="H5769">
        <v>329</v>
      </c>
      <c r="I5769" s="5">
        <f>IFERROR(VLOOKUP(TrendSheetStgData[Population]&amp;TrendSheetStgData[Cost Basis]&amp;TrendSheetStgData[Period]&amp;TrendSheetStgData[Trend],TrendSheetPrdData[#All],9,FALSE),0)</f>
        <v>344</v>
      </c>
      <c r="J5769" s="5">
        <f>IF(AND(TrendSheetStgData[Staging Data] = 0, TrendSheetStgData[Production Data]=0),0,IF(OR(TrendSheetStgData[Staging Data] = 0, TrendSheetStgData[Production Data]=0), 100, ABS((TrendSheetStgData[[#This Row],[Staging Data]]-TrendSheetStgData[[#This Row],[Production Data]])/TrendSheetStgData[[#This Row],[Production Data]]*100)))</f>
        <v>4.3604651162790695</v>
      </c>
      <c r="K5769" s="5">
        <f>VLOOKUP(TrendSheetStgData[Population]&amp;TrendSheetStgData[Trend],Threshold[#All],4,FALSE)</f>
        <v>10</v>
      </c>
      <c r="L5769" s="5">
        <f>VLOOKUP(TrendSheetStgData[Population]&amp;TrendSheetStgData[Trend],Threshold[#All],5,FALSE)</f>
        <v>5</v>
      </c>
      <c r="M576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70" spans="1:13" x14ac:dyDescent="0.25">
      <c r="A5770" t="s">
        <v>119</v>
      </c>
      <c r="B5770" t="s">
        <v>119</v>
      </c>
      <c r="C5770" t="s">
        <v>78</v>
      </c>
      <c r="D5770" s="1" t="s">
        <v>107</v>
      </c>
      <c r="E5770" t="s">
        <v>113</v>
      </c>
      <c r="F5770" t="s">
        <v>33</v>
      </c>
      <c r="G5770">
        <v>22</v>
      </c>
      <c r="H5770">
        <v>232</v>
      </c>
      <c r="I5770" s="5">
        <f>IFERROR(VLOOKUP(TrendSheetStgData[Population]&amp;TrendSheetStgData[Cost Basis]&amp;TrendSheetStgData[Period]&amp;TrendSheetStgData[Trend],TrendSheetPrdData[#All],9,FALSE),0)</f>
        <v>249</v>
      </c>
      <c r="J5770" s="5">
        <f>IF(AND(TrendSheetStgData[Staging Data] = 0, TrendSheetStgData[Production Data]=0),0,IF(OR(TrendSheetStgData[Staging Data] = 0, TrendSheetStgData[Production Data]=0), 100, ABS((TrendSheetStgData[[#This Row],[Staging Data]]-TrendSheetStgData[[#This Row],[Production Data]])/TrendSheetStgData[[#This Row],[Production Data]]*100)))</f>
        <v>6.8273092369477917</v>
      </c>
      <c r="K5770" s="5">
        <f>VLOOKUP(TrendSheetStgData[Population]&amp;TrendSheetStgData[Trend],Threshold[#All],4,FALSE)</f>
        <v>10</v>
      </c>
      <c r="L5770" s="5">
        <f>VLOOKUP(TrendSheetStgData[Population]&amp;TrendSheetStgData[Trend],Threshold[#All],5,FALSE)</f>
        <v>5</v>
      </c>
      <c r="M577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71" spans="1:13" x14ac:dyDescent="0.25">
      <c r="A5771" t="s">
        <v>119</v>
      </c>
      <c r="B5771" t="s">
        <v>119</v>
      </c>
      <c r="C5771" t="s">
        <v>78</v>
      </c>
      <c r="D5771" s="1" t="s">
        <v>108</v>
      </c>
      <c r="E5771" t="s">
        <v>113</v>
      </c>
      <c r="F5771" t="s">
        <v>33</v>
      </c>
      <c r="G5771">
        <v>22</v>
      </c>
      <c r="H5771">
        <v>434</v>
      </c>
      <c r="I5771" s="5">
        <f>IFERROR(VLOOKUP(TrendSheetStgData[Population]&amp;TrendSheetStgData[Cost Basis]&amp;TrendSheetStgData[Period]&amp;TrendSheetStgData[Trend],TrendSheetPrdData[#All],9,FALSE),0)</f>
        <v>452</v>
      </c>
      <c r="J5771" s="5">
        <f>IF(AND(TrendSheetStgData[Staging Data] = 0, TrendSheetStgData[Production Data]=0),0,IF(OR(TrendSheetStgData[Staging Data] = 0, TrendSheetStgData[Production Data]=0), 100, ABS((TrendSheetStgData[[#This Row],[Staging Data]]-TrendSheetStgData[[#This Row],[Production Data]])/TrendSheetStgData[[#This Row],[Production Data]]*100)))</f>
        <v>3.9823008849557522</v>
      </c>
      <c r="K5771" s="5">
        <f>VLOOKUP(TrendSheetStgData[Population]&amp;TrendSheetStgData[Trend],Threshold[#All],4,FALSE)</f>
        <v>10</v>
      </c>
      <c r="L5771" s="5">
        <f>VLOOKUP(TrendSheetStgData[Population]&amp;TrendSheetStgData[Trend],Threshold[#All],5,FALSE)</f>
        <v>5</v>
      </c>
      <c r="M577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72" spans="1:13" x14ac:dyDescent="0.25">
      <c r="A5772" t="s">
        <v>119</v>
      </c>
      <c r="B5772" t="s">
        <v>119</v>
      </c>
      <c r="C5772" t="s">
        <v>78</v>
      </c>
      <c r="D5772" s="1" t="s">
        <v>109</v>
      </c>
      <c r="E5772" t="s">
        <v>113</v>
      </c>
      <c r="F5772" t="s">
        <v>33</v>
      </c>
      <c r="G5772">
        <v>22</v>
      </c>
      <c r="H5772">
        <v>446</v>
      </c>
      <c r="I5772" s="5">
        <f>IFERROR(VLOOKUP(TrendSheetStgData[Population]&amp;TrendSheetStgData[Cost Basis]&amp;TrendSheetStgData[Period]&amp;TrendSheetStgData[Trend],TrendSheetPrdData[#All],9,FALSE),0)</f>
        <v>459</v>
      </c>
      <c r="J5772"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2.8322440087145968</v>
      </c>
      <c r="K5772" s="5">
        <f>VLOOKUP(TrendSheetStgData[Population]&amp;TrendSheetStgData[Trend],Threshold[#All],4,FALSE)</f>
        <v>10</v>
      </c>
      <c r="L5772" s="5">
        <f>VLOOKUP(TrendSheetStgData[Population]&amp;TrendSheetStgData[Trend],Threshold[#All],5,FALSE)</f>
        <v>5</v>
      </c>
      <c r="M577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73" spans="1:13" x14ac:dyDescent="0.25">
      <c r="A5773" t="s">
        <v>119</v>
      </c>
      <c r="B5773" t="s">
        <v>119</v>
      </c>
      <c r="C5773" t="s">
        <v>78</v>
      </c>
      <c r="D5773" s="1" t="s">
        <v>110</v>
      </c>
      <c r="E5773" t="s">
        <v>113</v>
      </c>
      <c r="F5773" t="s">
        <v>33</v>
      </c>
      <c r="G5773">
        <v>22</v>
      </c>
      <c r="H5773">
        <v>405</v>
      </c>
      <c r="I5773" s="5">
        <f>IFERROR(VLOOKUP(TrendSheetStgData[Population]&amp;TrendSheetStgData[Cost Basis]&amp;TrendSheetStgData[Period]&amp;TrendSheetStgData[Trend],TrendSheetPrdData[#All],9,FALSE),0)</f>
        <v>411</v>
      </c>
      <c r="J5773" s="5">
        <f>IF(AND(TrendSheetStgData[Staging Data] = 0, TrendSheetStgData[Production Data]=0),0,IF(OR(TrendSheetStgData[Staging Data] = 0, TrendSheetStgData[Production Data]=0), 100, ABS((TrendSheetStgData[[#This Row],[Staging Data]]-TrendSheetStgData[[#This Row],[Production Data]])/TrendSheetStgData[[#This Row],[Production Data]]*100)))</f>
        <v>1.4598540145985401</v>
      </c>
      <c r="K5773" s="5">
        <f>VLOOKUP(TrendSheetStgData[Population]&amp;TrendSheetStgData[Trend],Threshold[#All],4,FALSE)</f>
        <v>10</v>
      </c>
      <c r="L5773" s="5">
        <f>VLOOKUP(TrendSheetStgData[Population]&amp;TrendSheetStgData[Trend],Threshold[#All],5,FALSE)</f>
        <v>5</v>
      </c>
      <c r="M577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74" spans="1:13" x14ac:dyDescent="0.25">
      <c r="A5774" t="s">
        <v>119</v>
      </c>
      <c r="B5774" t="s">
        <v>119</v>
      </c>
      <c r="C5774" t="s">
        <v>78</v>
      </c>
      <c r="D5774" s="1" t="s">
        <v>111</v>
      </c>
      <c r="E5774" t="s">
        <v>113</v>
      </c>
      <c r="F5774" t="s">
        <v>33</v>
      </c>
      <c r="G5774">
        <v>22</v>
      </c>
      <c r="H5774">
        <v>398</v>
      </c>
      <c r="I5774" s="5">
        <f>IFERROR(VLOOKUP(TrendSheetStgData[Population]&amp;TrendSheetStgData[Cost Basis]&amp;TrendSheetStgData[Period]&amp;TrendSheetStgData[Trend],TrendSheetPrdData[#All],9,FALSE),0)</f>
        <v>368</v>
      </c>
      <c r="J5774" s="5">
        <f>IF(AND(TrendSheetStgData[Staging Data] = 0, TrendSheetStgData[Production Data]=0),0,IF(OR(TrendSheetStgData[Staging Data] = 0, TrendSheetStgData[Production Data]=0), 100, ABS((TrendSheetStgData[[#This Row],[Staging Data]]-TrendSheetStgData[[#This Row],[Production Data]])/TrendSheetStgData[[#This Row],[Production Data]]*100)))</f>
        <v>8.1521739130434785</v>
      </c>
      <c r="K5774" s="5">
        <f>VLOOKUP(TrendSheetStgData[Population]&amp;TrendSheetStgData[Trend],Threshold[#All],4,FALSE)</f>
        <v>10</v>
      </c>
      <c r="L5774" s="5">
        <f>VLOOKUP(TrendSheetStgData[Population]&amp;TrendSheetStgData[Trend],Threshold[#All],5,FALSE)</f>
        <v>5</v>
      </c>
      <c r="M577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CAUTIONARY</v>
      </c>
    </row>
    <row r="5775" spans="1:13" x14ac:dyDescent="0.25">
      <c r="A5775" t="s">
        <v>119</v>
      </c>
      <c r="B5775" t="s">
        <v>119</v>
      </c>
      <c r="C5775" t="s">
        <v>78</v>
      </c>
      <c r="D5775" s="1" t="s">
        <v>112</v>
      </c>
      <c r="E5775" t="s">
        <v>113</v>
      </c>
      <c r="F5775" t="s">
        <v>33</v>
      </c>
      <c r="G5775">
        <v>22</v>
      </c>
      <c r="H5775">
        <v>328</v>
      </c>
      <c r="I5775" s="5">
        <f>IFERROR(VLOOKUP(TrendSheetStgData[Population]&amp;TrendSheetStgData[Cost Basis]&amp;TrendSheetStgData[Period]&amp;TrendSheetStgData[Trend],TrendSheetPrdData[#All],9,FALSE),0)</f>
        <v>101</v>
      </c>
      <c r="J5775" s="5">
        <f>IF(AND(TrendSheetStgData[Staging Data] = 0, TrendSheetStgData[Production Data]=0),0,IF(OR(TrendSheetStgData[Staging Data] = 0, TrendSheetStgData[Production Data]=0), 100, ABS((TrendSheetStgData[[#This Row],[Staging Data]]-TrendSheetStgData[[#This Row],[Production Data]])/TrendSheetStgData[[#This Row],[Production Data]]*100)))</f>
        <v>224.75247524752479</v>
      </c>
      <c r="K5775" s="5">
        <f>VLOOKUP(TrendSheetStgData[Population]&amp;TrendSheetStgData[Trend],Threshold[#All],4,FALSE)</f>
        <v>10</v>
      </c>
      <c r="L5775" s="5">
        <f>VLOOKUP(TrendSheetStgData[Population]&amp;TrendSheetStgData[Trend],Threshold[#All],5,FALSE)</f>
        <v>5</v>
      </c>
      <c r="M577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76" spans="1:13" x14ac:dyDescent="0.25">
      <c r="A5776" t="s">
        <v>119</v>
      </c>
      <c r="B5776" t="s">
        <v>119</v>
      </c>
      <c r="C5776" t="s">
        <v>78</v>
      </c>
      <c r="D5776" s="1" t="s">
        <v>114</v>
      </c>
      <c r="E5776" t="s">
        <v>113</v>
      </c>
      <c r="F5776" t="s">
        <v>33</v>
      </c>
      <c r="G5776">
        <v>22</v>
      </c>
      <c r="H5776">
        <v>167</v>
      </c>
      <c r="I5776" s="5">
        <f>IFERROR(VLOOKUP(TrendSheetStgData[Population]&amp;TrendSheetStgData[Cost Basis]&amp;TrendSheetStgData[Period]&amp;TrendSheetStgData[Trend],TrendSheetPrdData[#All],9,FALSE),0)</f>
        <v>0</v>
      </c>
      <c r="J5776"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76" s="5">
        <f>VLOOKUP(TrendSheetStgData[Population]&amp;TrendSheetStgData[Trend],Threshold[#All],4,FALSE)</f>
        <v>10</v>
      </c>
      <c r="L5776" s="5">
        <f>VLOOKUP(TrendSheetStgData[Population]&amp;TrendSheetStgData[Trend],Threshold[#All],5,FALSE)</f>
        <v>5</v>
      </c>
      <c r="M577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row r="5777" spans="1:13" x14ac:dyDescent="0.25">
      <c r="A5777" t="s">
        <v>119</v>
      </c>
      <c r="B5777" t="s">
        <v>119</v>
      </c>
      <c r="C5777" t="s">
        <v>78</v>
      </c>
      <c r="D5777" s="1" t="s">
        <v>92</v>
      </c>
      <c r="E5777" t="s">
        <v>93</v>
      </c>
      <c r="F5777" t="s">
        <v>34</v>
      </c>
      <c r="G5777">
        <v>23</v>
      </c>
      <c r="H5777">
        <v>2794</v>
      </c>
      <c r="I5777" s="5">
        <f>IFERROR(VLOOKUP(TrendSheetStgData[Population]&amp;TrendSheetStgData[Cost Basis]&amp;TrendSheetStgData[Period]&amp;TrendSheetStgData[Trend],TrendSheetPrdData[#All],9,FALSE),0)</f>
        <v>2794</v>
      </c>
      <c r="J5777"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77" s="5">
        <f>VLOOKUP(TrendSheetStgData[Population]&amp;TrendSheetStgData[Trend],Threshold[#All],4,FALSE)</f>
        <v>10</v>
      </c>
      <c r="L5777" s="5">
        <f>VLOOKUP(TrendSheetStgData[Population]&amp;TrendSheetStgData[Trend],Threshold[#All],5,FALSE)</f>
        <v>5</v>
      </c>
      <c r="M577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78" spans="1:13" x14ac:dyDescent="0.25">
      <c r="A5778" t="s">
        <v>119</v>
      </c>
      <c r="B5778" t="s">
        <v>119</v>
      </c>
      <c r="C5778" t="s">
        <v>78</v>
      </c>
      <c r="D5778" s="1" t="s">
        <v>94</v>
      </c>
      <c r="E5778" t="s">
        <v>93</v>
      </c>
      <c r="F5778" t="s">
        <v>34</v>
      </c>
      <c r="G5778">
        <v>23</v>
      </c>
      <c r="H5778">
        <v>2942</v>
      </c>
      <c r="I5778" s="5">
        <f>IFERROR(VLOOKUP(TrendSheetStgData[Population]&amp;TrendSheetStgData[Cost Basis]&amp;TrendSheetStgData[Period]&amp;TrendSheetStgData[Trend],TrendSheetPrdData[#All],9,FALSE),0)</f>
        <v>2942</v>
      </c>
      <c r="J5778"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78" s="5">
        <f>VLOOKUP(TrendSheetStgData[Population]&amp;TrendSheetStgData[Trend],Threshold[#All],4,FALSE)</f>
        <v>10</v>
      </c>
      <c r="L5778" s="5">
        <f>VLOOKUP(TrendSheetStgData[Population]&amp;TrendSheetStgData[Trend],Threshold[#All],5,FALSE)</f>
        <v>5</v>
      </c>
      <c r="M577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79" spans="1:13" x14ac:dyDescent="0.25">
      <c r="A5779" t="s">
        <v>119</v>
      </c>
      <c r="B5779" t="s">
        <v>119</v>
      </c>
      <c r="C5779" t="s">
        <v>78</v>
      </c>
      <c r="D5779" s="1" t="s">
        <v>95</v>
      </c>
      <c r="E5779" t="s">
        <v>93</v>
      </c>
      <c r="F5779" t="s">
        <v>34</v>
      </c>
      <c r="G5779">
        <v>23</v>
      </c>
      <c r="H5779">
        <v>2975</v>
      </c>
      <c r="I5779" s="5">
        <f>IFERROR(VLOOKUP(TrendSheetStgData[Population]&amp;TrendSheetStgData[Cost Basis]&amp;TrendSheetStgData[Period]&amp;TrendSheetStgData[Trend],TrendSheetPrdData[#All],9,FALSE),0)</f>
        <v>2975</v>
      </c>
      <c r="J577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79" s="5">
        <f>VLOOKUP(TrendSheetStgData[Population]&amp;TrendSheetStgData[Trend],Threshold[#All],4,FALSE)</f>
        <v>10</v>
      </c>
      <c r="L5779" s="5">
        <f>VLOOKUP(TrendSheetStgData[Population]&amp;TrendSheetStgData[Trend],Threshold[#All],5,FALSE)</f>
        <v>5</v>
      </c>
      <c r="M577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0" spans="1:13" x14ac:dyDescent="0.25">
      <c r="A5780" t="s">
        <v>119</v>
      </c>
      <c r="B5780" t="s">
        <v>119</v>
      </c>
      <c r="C5780" t="s">
        <v>78</v>
      </c>
      <c r="D5780" s="1" t="s">
        <v>96</v>
      </c>
      <c r="E5780" t="s">
        <v>93</v>
      </c>
      <c r="F5780" t="s">
        <v>34</v>
      </c>
      <c r="G5780">
        <v>23</v>
      </c>
      <c r="H5780">
        <v>3274</v>
      </c>
      <c r="I5780" s="5">
        <f>IFERROR(VLOOKUP(TrendSheetStgData[Population]&amp;TrendSheetStgData[Cost Basis]&amp;TrendSheetStgData[Period]&amp;TrendSheetStgData[Trend],TrendSheetPrdData[#All],9,FALSE),0)</f>
        <v>3274</v>
      </c>
      <c r="J578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0" s="5">
        <f>VLOOKUP(TrendSheetStgData[Population]&amp;TrendSheetStgData[Trend],Threshold[#All],4,FALSE)</f>
        <v>10</v>
      </c>
      <c r="L5780" s="5">
        <f>VLOOKUP(TrendSheetStgData[Population]&amp;TrendSheetStgData[Trend],Threshold[#All],5,FALSE)</f>
        <v>5</v>
      </c>
      <c r="M578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1" spans="1:13" x14ac:dyDescent="0.25">
      <c r="A5781" t="s">
        <v>119</v>
      </c>
      <c r="B5781" t="s">
        <v>119</v>
      </c>
      <c r="C5781" t="s">
        <v>78</v>
      </c>
      <c r="D5781" s="1" t="s">
        <v>97</v>
      </c>
      <c r="E5781" t="s">
        <v>93</v>
      </c>
      <c r="F5781" t="s">
        <v>34</v>
      </c>
      <c r="G5781">
        <v>23</v>
      </c>
      <c r="H5781">
        <v>3068</v>
      </c>
      <c r="I5781" s="5">
        <f>IFERROR(VLOOKUP(TrendSheetStgData[Population]&amp;TrendSheetStgData[Cost Basis]&amp;TrendSheetStgData[Period]&amp;TrendSheetStgData[Trend],TrendSheetPrdData[#All],9,FALSE),0)</f>
        <v>3068</v>
      </c>
      <c r="J5781"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1" s="5">
        <f>VLOOKUP(TrendSheetStgData[Population]&amp;TrendSheetStgData[Trend],Threshold[#All],4,FALSE)</f>
        <v>10</v>
      </c>
      <c r="L5781" s="5">
        <f>VLOOKUP(TrendSheetStgData[Population]&amp;TrendSheetStgData[Trend],Threshold[#All],5,FALSE)</f>
        <v>5</v>
      </c>
      <c r="M578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2" spans="1:13" x14ac:dyDescent="0.25">
      <c r="A5782" t="s">
        <v>119</v>
      </c>
      <c r="B5782" t="s">
        <v>119</v>
      </c>
      <c r="C5782" t="s">
        <v>78</v>
      </c>
      <c r="D5782" s="1" t="s">
        <v>98</v>
      </c>
      <c r="E5782" t="s">
        <v>93</v>
      </c>
      <c r="F5782" t="s">
        <v>34</v>
      </c>
      <c r="G5782">
        <v>23</v>
      </c>
      <c r="H5782">
        <v>3205</v>
      </c>
      <c r="I5782" s="5">
        <f>IFERROR(VLOOKUP(TrendSheetStgData[Population]&amp;TrendSheetStgData[Cost Basis]&amp;TrendSheetStgData[Period]&amp;TrendSheetStgData[Trend],TrendSheetPrdData[#All],9,FALSE),0)</f>
        <v>3205</v>
      </c>
      <c r="J5782"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2" s="5">
        <f>VLOOKUP(TrendSheetStgData[Population]&amp;TrendSheetStgData[Trend],Threshold[#All],4,FALSE)</f>
        <v>10</v>
      </c>
      <c r="L5782" s="5">
        <f>VLOOKUP(TrendSheetStgData[Population]&amp;TrendSheetStgData[Trend],Threshold[#All],5,FALSE)</f>
        <v>5</v>
      </c>
      <c r="M578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3" spans="1:13" x14ac:dyDescent="0.25">
      <c r="A5783" t="s">
        <v>119</v>
      </c>
      <c r="B5783" t="s">
        <v>119</v>
      </c>
      <c r="C5783" t="s">
        <v>78</v>
      </c>
      <c r="D5783" s="1" t="s">
        <v>99</v>
      </c>
      <c r="E5783" t="s">
        <v>93</v>
      </c>
      <c r="F5783" t="s">
        <v>34</v>
      </c>
      <c r="G5783">
        <v>23</v>
      </c>
      <c r="H5783">
        <v>3491</v>
      </c>
      <c r="I5783" s="5">
        <f>IFERROR(VLOOKUP(TrendSheetStgData[Population]&amp;TrendSheetStgData[Cost Basis]&amp;TrendSheetStgData[Period]&amp;TrendSheetStgData[Trend],TrendSheetPrdData[#All],9,FALSE),0)</f>
        <v>3491</v>
      </c>
      <c r="J578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3" s="5">
        <f>VLOOKUP(TrendSheetStgData[Population]&amp;TrendSheetStgData[Trend],Threshold[#All],4,FALSE)</f>
        <v>10</v>
      </c>
      <c r="L5783" s="5">
        <f>VLOOKUP(TrendSheetStgData[Population]&amp;TrendSheetStgData[Trend],Threshold[#All],5,FALSE)</f>
        <v>5</v>
      </c>
      <c r="M578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4" spans="1:13" x14ac:dyDescent="0.25">
      <c r="A5784" t="s">
        <v>119</v>
      </c>
      <c r="B5784" t="s">
        <v>119</v>
      </c>
      <c r="C5784" t="s">
        <v>78</v>
      </c>
      <c r="D5784" s="1" t="s">
        <v>100</v>
      </c>
      <c r="E5784" t="s">
        <v>93</v>
      </c>
      <c r="F5784" t="s">
        <v>34</v>
      </c>
      <c r="G5784">
        <v>23</v>
      </c>
      <c r="H5784">
        <v>3229</v>
      </c>
      <c r="I5784" s="5">
        <f>IFERROR(VLOOKUP(TrendSheetStgData[Population]&amp;TrendSheetStgData[Cost Basis]&amp;TrendSheetStgData[Period]&amp;TrendSheetStgData[Trend],TrendSheetPrdData[#All],9,FALSE),0)</f>
        <v>3229</v>
      </c>
      <c r="J578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4" s="5">
        <f>VLOOKUP(TrendSheetStgData[Population]&amp;TrendSheetStgData[Trend],Threshold[#All],4,FALSE)</f>
        <v>10</v>
      </c>
      <c r="L5784" s="5">
        <f>VLOOKUP(TrendSheetStgData[Population]&amp;TrendSheetStgData[Trend],Threshold[#All],5,FALSE)</f>
        <v>5</v>
      </c>
      <c r="M578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5" spans="1:13" x14ac:dyDescent="0.25">
      <c r="A5785" t="s">
        <v>119</v>
      </c>
      <c r="B5785" t="s">
        <v>119</v>
      </c>
      <c r="C5785" t="s">
        <v>78</v>
      </c>
      <c r="D5785" s="1" t="s">
        <v>101</v>
      </c>
      <c r="E5785" t="s">
        <v>93</v>
      </c>
      <c r="F5785" t="s">
        <v>34</v>
      </c>
      <c r="G5785">
        <v>23</v>
      </c>
      <c r="H5785">
        <v>3429</v>
      </c>
      <c r="I5785" s="5">
        <f>IFERROR(VLOOKUP(TrendSheetStgData[Population]&amp;TrendSheetStgData[Cost Basis]&amp;TrendSheetStgData[Period]&amp;TrendSheetStgData[Trend],TrendSheetPrdData[#All],9,FALSE),0)</f>
        <v>3429</v>
      </c>
      <c r="J578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5" s="5">
        <f>VLOOKUP(TrendSheetStgData[Population]&amp;TrendSheetStgData[Trend],Threshold[#All],4,FALSE)</f>
        <v>10</v>
      </c>
      <c r="L5785" s="5">
        <f>VLOOKUP(TrendSheetStgData[Population]&amp;TrendSheetStgData[Trend],Threshold[#All],5,FALSE)</f>
        <v>5</v>
      </c>
      <c r="M578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6" spans="1:13" x14ac:dyDescent="0.25">
      <c r="A5786" t="s">
        <v>119</v>
      </c>
      <c r="B5786" t="s">
        <v>119</v>
      </c>
      <c r="C5786" t="s">
        <v>78</v>
      </c>
      <c r="D5786" s="1" t="s">
        <v>102</v>
      </c>
      <c r="E5786" t="s">
        <v>93</v>
      </c>
      <c r="F5786" t="s">
        <v>34</v>
      </c>
      <c r="G5786">
        <v>23</v>
      </c>
      <c r="H5786">
        <v>3372</v>
      </c>
      <c r="I5786" s="5">
        <f>IFERROR(VLOOKUP(TrendSheetStgData[Population]&amp;TrendSheetStgData[Cost Basis]&amp;TrendSheetStgData[Period]&amp;TrendSheetStgData[Trend],TrendSheetPrdData[#All],9,FALSE),0)</f>
        <v>3372</v>
      </c>
      <c r="J578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6" s="5">
        <f>VLOOKUP(TrendSheetStgData[Population]&amp;TrendSheetStgData[Trend],Threshold[#All],4,FALSE)</f>
        <v>10</v>
      </c>
      <c r="L5786" s="5">
        <f>VLOOKUP(TrendSheetStgData[Population]&amp;TrendSheetStgData[Trend],Threshold[#All],5,FALSE)</f>
        <v>5</v>
      </c>
      <c r="M578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87" spans="1:13" x14ac:dyDescent="0.25">
      <c r="A5787" t="s">
        <v>119</v>
      </c>
      <c r="B5787" t="s">
        <v>119</v>
      </c>
      <c r="C5787" t="s">
        <v>78</v>
      </c>
      <c r="D5787" s="1" t="s">
        <v>103</v>
      </c>
      <c r="E5787" t="s">
        <v>93</v>
      </c>
      <c r="F5787" t="s">
        <v>34</v>
      </c>
      <c r="G5787">
        <v>23</v>
      </c>
      <c r="H5787">
        <v>3270</v>
      </c>
      <c r="I5787" s="5">
        <f>IFERROR(VLOOKUP(TrendSheetStgData[Population]&amp;TrendSheetStgData[Cost Basis]&amp;TrendSheetStgData[Period]&amp;TrendSheetStgData[Trend],TrendSheetPrdData[#All],9,FALSE),0)</f>
        <v>3268</v>
      </c>
      <c r="J5787" s="5">
        <f>IF(AND(TrendSheetStgData[Staging Data] = 0, TrendSheetStgData[Production Data]=0),0,IF(OR(TrendSheetStgData[Staging Data] = 0, TrendSheetStgData[Production Data]=0), 100, ABS((TrendSheetStgData[[#This Row],[Staging Data]]-TrendSheetStgData[[#This Row],[Production Data]])/TrendSheetStgData[[#This Row],[Production Data]]*100)))</f>
        <v>6.119951040391676E-2</v>
      </c>
      <c r="K5787" s="5">
        <f>VLOOKUP(TrendSheetStgData[Population]&amp;TrendSheetStgData[Trend],Threshold[#All],4,FALSE)</f>
        <v>10</v>
      </c>
      <c r="L5787" s="5">
        <f>VLOOKUP(TrendSheetStgData[Population]&amp;TrendSheetStgData[Trend],Threshold[#All],5,FALSE)</f>
        <v>5</v>
      </c>
      <c r="M578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88" spans="1:13" x14ac:dyDescent="0.25">
      <c r="A5788" t="s">
        <v>119</v>
      </c>
      <c r="B5788" t="s">
        <v>119</v>
      </c>
      <c r="C5788" t="s">
        <v>78</v>
      </c>
      <c r="D5788" s="1" t="s">
        <v>104</v>
      </c>
      <c r="E5788" t="s">
        <v>93</v>
      </c>
      <c r="F5788" t="s">
        <v>34</v>
      </c>
      <c r="G5788">
        <v>23</v>
      </c>
      <c r="H5788">
        <v>3534</v>
      </c>
      <c r="I5788" s="5">
        <f>IFERROR(VLOOKUP(TrendSheetStgData[Population]&amp;TrendSheetStgData[Cost Basis]&amp;TrendSheetStgData[Period]&amp;TrendSheetStgData[Trend],TrendSheetPrdData[#All],9,FALSE),0)</f>
        <v>3533</v>
      </c>
      <c r="J5788" s="5">
        <f>IF(AND(TrendSheetStgData[Staging Data] = 0, TrendSheetStgData[Production Data]=0),0,IF(OR(TrendSheetStgData[Staging Data] = 0, TrendSheetStgData[Production Data]=0), 100, ABS((TrendSheetStgData[[#This Row],[Staging Data]]-TrendSheetStgData[[#This Row],[Production Data]])/TrendSheetStgData[[#This Row],[Production Data]]*100)))</f>
        <v>2.8304557033682419E-2</v>
      </c>
      <c r="K5788" s="5">
        <f>VLOOKUP(TrendSheetStgData[Population]&amp;TrendSheetStgData[Trend],Threshold[#All],4,FALSE)</f>
        <v>10</v>
      </c>
      <c r="L5788" s="5">
        <f>VLOOKUP(TrendSheetStgData[Population]&amp;TrendSheetStgData[Trend],Threshold[#All],5,FALSE)</f>
        <v>5</v>
      </c>
      <c r="M5788"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89" spans="1:13" x14ac:dyDescent="0.25">
      <c r="A5789" t="s">
        <v>119</v>
      </c>
      <c r="B5789" t="s">
        <v>119</v>
      </c>
      <c r="C5789" t="s">
        <v>78</v>
      </c>
      <c r="D5789" s="1" t="s">
        <v>105</v>
      </c>
      <c r="E5789" t="s">
        <v>113</v>
      </c>
      <c r="F5789" t="s">
        <v>34</v>
      </c>
      <c r="G5789">
        <v>23</v>
      </c>
      <c r="H5789">
        <v>3408</v>
      </c>
      <c r="I5789" s="5">
        <f>IFERROR(VLOOKUP(TrendSheetStgData[Population]&amp;TrendSheetStgData[Cost Basis]&amp;TrendSheetStgData[Period]&amp;TrendSheetStgData[Trend],TrendSheetPrdData[#All],9,FALSE),0)</f>
        <v>3408</v>
      </c>
      <c r="J5789"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89" s="5">
        <f>VLOOKUP(TrendSheetStgData[Population]&amp;TrendSheetStgData[Trend],Threshold[#All],4,FALSE)</f>
        <v>10</v>
      </c>
      <c r="L5789" s="5">
        <f>VLOOKUP(TrendSheetStgData[Population]&amp;TrendSheetStgData[Trend],Threshold[#All],5,FALSE)</f>
        <v>5</v>
      </c>
      <c r="M5789"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0" spans="1:13" x14ac:dyDescent="0.25">
      <c r="A5790" t="s">
        <v>119</v>
      </c>
      <c r="B5790" t="s">
        <v>119</v>
      </c>
      <c r="C5790" t="s">
        <v>78</v>
      </c>
      <c r="D5790" s="1" t="s">
        <v>106</v>
      </c>
      <c r="E5790" t="s">
        <v>113</v>
      </c>
      <c r="F5790" t="s">
        <v>34</v>
      </c>
      <c r="G5790">
        <v>23</v>
      </c>
      <c r="H5790">
        <v>3539</v>
      </c>
      <c r="I5790" s="5">
        <f>IFERROR(VLOOKUP(TrendSheetStgData[Population]&amp;TrendSheetStgData[Cost Basis]&amp;TrendSheetStgData[Period]&amp;TrendSheetStgData[Trend],TrendSheetPrdData[#All],9,FALSE),0)</f>
        <v>3539</v>
      </c>
      <c r="J5790"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0" s="5">
        <f>VLOOKUP(TrendSheetStgData[Population]&amp;TrendSheetStgData[Trend],Threshold[#All],4,FALSE)</f>
        <v>10</v>
      </c>
      <c r="L5790" s="5">
        <f>VLOOKUP(TrendSheetStgData[Population]&amp;TrendSheetStgData[Trend],Threshold[#All],5,FALSE)</f>
        <v>5</v>
      </c>
      <c r="M5790"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1" spans="1:13" x14ac:dyDescent="0.25">
      <c r="A5791" t="s">
        <v>119</v>
      </c>
      <c r="B5791" t="s">
        <v>119</v>
      </c>
      <c r="C5791" t="s">
        <v>78</v>
      </c>
      <c r="D5791" s="1" t="s">
        <v>107</v>
      </c>
      <c r="E5791" t="s">
        <v>113</v>
      </c>
      <c r="F5791" t="s">
        <v>34</v>
      </c>
      <c r="G5791">
        <v>23</v>
      </c>
      <c r="H5791">
        <v>3626</v>
      </c>
      <c r="I5791" s="5">
        <f>IFERROR(VLOOKUP(TrendSheetStgData[Population]&amp;TrendSheetStgData[Cost Basis]&amp;TrendSheetStgData[Period]&amp;TrendSheetStgData[Trend],TrendSheetPrdData[#All],9,FALSE),0)</f>
        <v>3623</v>
      </c>
      <c r="J5791" s="5">
        <f>IF(AND(TrendSheetStgData[Staging Data] = 0, TrendSheetStgData[Production Data]=0),0,IF(OR(TrendSheetStgData[Staging Data] = 0, TrendSheetStgData[Production Data]=0), 100, ABS((TrendSheetStgData[[#This Row],[Staging Data]]-TrendSheetStgData[[#This Row],[Production Data]])/TrendSheetStgData[[#This Row],[Production Data]]*100)))</f>
        <v>8.2804305823902843E-2</v>
      </c>
      <c r="K5791" s="5">
        <f>VLOOKUP(TrendSheetStgData[Population]&amp;TrendSheetStgData[Trend],Threshold[#All],4,FALSE)</f>
        <v>10</v>
      </c>
      <c r="L5791" s="5">
        <f>VLOOKUP(TrendSheetStgData[Population]&amp;TrendSheetStgData[Trend],Threshold[#All],5,FALSE)</f>
        <v>5</v>
      </c>
      <c r="M5791"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92" spans="1:13" x14ac:dyDescent="0.25">
      <c r="A5792" t="s">
        <v>119</v>
      </c>
      <c r="B5792" t="s">
        <v>119</v>
      </c>
      <c r="C5792" t="s">
        <v>78</v>
      </c>
      <c r="D5792" s="1" t="s">
        <v>108</v>
      </c>
      <c r="E5792" t="s">
        <v>113</v>
      </c>
      <c r="F5792" t="s">
        <v>34</v>
      </c>
      <c r="G5792">
        <v>23</v>
      </c>
      <c r="H5792">
        <v>3755</v>
      </c>
      <c r="I5792" s="5">
        <f>IFERROR(VLOOKUP(TrendSheetStgData[Population]&amp;TrendSheetStgData[Cost Basis]&amp;TrendSheetStgData[Period]&amp;TrendSheetStgData[Trend],TrendSheetPrdData[#All],9,FALSE),0)</f>
        <v>3752</v>
      </c>
      <c r="J5792" s="5">
        <f>IF(AND(TrendSheetStgData[Staging Data] = 0, TrendSheetStgData[Production Data]=0),0,IF(OR(TrendSheetStgData[Staging Data] = 0, TrendSheetStgData[Production Data]=0), 100, ABS((TrendSheetStgData[[#This Row],[Staging Data]]-TrendSheetStgData[[#This Row],[Production Data]])/TrendSheetStgData[[#This Row],[Production Data]]*100)))</f>
        <v>7.9957356076759065E-2</v>
      </c>
      <c r="K5792" s="5">
        <f>VLOOKUP(TrendSheetStgData[Population]&amp;TrendSheetStgData[Trend],Threshold[#All],4,FALSE)</f>
        <v>10</v>
      </c>
      <c r="L5792" s="5">
        <f>VLOOKUP(TrendSheetStgData[Population]&amp;TrendSheetStgData[Trend],Threshold[#All],5,FALSE)</f>
        <v>5</v>
      </c>
      <c r="M5792"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TRIVIAL</v>
      </c>
    </row>
    <row r="5793" spans="1:13" x14ac:dyDescent="0.25">
      <c r="A5793" t="s">
        <v>119</v>
      </c>
      <c r="B5793" t="s">
        <v>119</v>
      </c>
      <c r="C5793" t="s">
        <v>78</v>
      </c>
      <c r="D5793" s="1" t="s">
        <v>109</v>
      </c>
      <c r="E5793" t="s">
        <v>113</v>
      </c>
      <c r="F5793" t="s">
        <v>34</v>
      </c>
      <c r="G5793">
        <v>23</v>
      </c>
      <c r="H5793">
        <v>4493</v>
      </c>
      <c r="I5793" s="5">
        <f>IFERROR(VLOOKUP(TrendSheetStgData[Population]&amp;TrendSheetStgData[Cost Basis]&amp;TrendSheetStgData[Period]&amp;TrendSheetStgData[Trend],TrendSheetPrdData[#All],9,FALSE),0)</f>
        <v>4493</v>
      </c>
      <c r="J5793"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3" s="5">
        <f>VLOOKUP(TrendSheetStgData[Population]&amp;TrendSheetStgData[Trend],Threshold[#All],4,FALSE)</f>
        <v>10</v>
      </c>
      <c r="L5793" s="5">
        <f>VLOOKUP(TrendSheetStgData[Population]&amp;TrendSheetStgData[Trend],Threshold[#All],5,FALSE)</f>
        <v>5</v>
      </c>
      <c r="M5793"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4" spans="1:13" x14ac:dyDescent="0.25">
      <c r="A5794" t="s">
        <v>119</v>
      </c>
      <c r="B5794" t="s">
        <v>119</v>
      </c>
      <c r="C5794" t="s">
        <v>78</v>
      </c>
      <c r="D5794" s="1" t="s">
        <v>110</v>
      </c>
      <c r="E5794" t="s">
        <v>113</v>
      </c>
      <c r="F5794" t="s">
        <v>34</v>
      </c>
      <c r="G5794">
        <v>23</v>
      </c>
      <c r="H5794">
        <v>3924</v>
      </c>
      <c r="I5794" s="5">
        <f>IFERROR(VLOOKUP(TrendSheetStgData[Population]&amp;TrendSheetStgData[Cost Basis]&amp;TrendSheetStgData[Period]&amp;TrendSheetStgData[Trend],TrendSheetPrdData[#All],9,FALSE),0)</f>
        <v>3924</v>
      </c>
      <c r="J5794"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4" s="5">
        <f>VLOOKUP(TrendSheetStgData[Population]&amp;TrendSheetStgData[Trend],Threshold[#All],4,FALSE)</f>
        <v>10</v>
      </c>
      <c r="L5794" s="5">
        <f>VLOOKUP(TrendSheetStgData[Population]&amp;TrendSheetStgData[Trend],Threshold[#All],5,FALSE)</f>
        <v>5</v>
      </c>
      <c r="M5794"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5" spans="1:13" x14ac:dyDescent="0.25">
      <c r="A5795" t="s">
        <v>119</v>
      </c>
      <c r="B5795" t="s">
        <v>119</v>
      </c>
      <c r="C5795" t="s">
        <v>78</v>
      </c>
      <c r="D5795" s="1" t="s">
        <v>111</v>
      </c>
      <c r="E5795" t="s">
        <v>113</v>
      </c>
      <c r="F5795" t="s">
        <v>34</v>
      </c>
      <c r="G5795">
        <v>23</v>
      </c>
      <c r="H5795">
        <v>4243</v>
      </c>
      <c r="I5795" s="5">
        <f>IFERROR(VLOOKUP(TrendSheetStgData[Population]&amp;TrendSheetStgData[Cost Basis]&amp;TrendSheetStgData[Period]&amp;TrendSheetStgData[Trend],TrendSheetPrdData[#All],9,FALSE),0)</f>
        <v>4243</v>
      </c>
      <c r="J5795"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5" s="5">
        <f>VLOOKUP(TrendSheetStgData[Population]&amp;TrendSheetStgData[Trend],Threshold[#All],4,FALSE)</f>
        <v>10</v>
      </c>
      <c r="L5795" s="5">
        <f>VLOOKUP(TrendSheetStgData[Population]&amp;TrendSheetStgData[Trend],Threshold[#All],5,FALSE)</f>
        <v>5</v>
      </c>
      <c r="M5795"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6" spans="1:13" x14ac:dyDescent="0.25">
      <c r="A5796" t="s">
        <v>119</v>
      </c>
      <c r="B5796" t="s">
        <v>119</v>
      </c>
      <c r="C5796" t="s">
        <v>78</v>
      </c>
      <c r="D5796" s="1" t="s">
        <v>112</v>
      </c>
      <c r="E5796" t="s">
        <v>113</v>
      </c>
      <c r="F5796" t="s">
        <v>34</v>
      </c>
      <c r="G5796">
        <v>23</v>
      </c>
      <c r="H5796">
        <v>4078</v>
      </c>
      <c r="I5796" s="5">
        <f>IFERROR(VLOOKUP(TrendSheetStgData[Population]&amp;TrendSheetStgData[Cost Basis]&amp;TrendSheetStgData[Period]&amp;TrendSheetStgData[Trend],TrendSheetPrdData[#All],9,FALSE),0)</f>
        <v>4078</v>
      </c>
      <c r="J5796" s="5">
        <f>IF(AND(TrendSheetStgData[Staging Data] = 0, TrendSheetStgData[Production Data]=0),0,IF(OR(TrendSheetStgData[Staging Data] = 0, TrendSheetStgData[Production Data]=0), 100, ABS((TrendSheetStgData[[#This Row],[Staging Data]]-TrendSheetStgData[[#This Row],[Production Data]])/TrendSheetStgData[[#This Row],[Production Data]]*100)))</f>
        <v>0</v>
      </c>
      <c r="K5796" s="5">
        <f>VLOOKUP(TrendSheetStgData[Population]&amp;TrendSheetStgData[Trend],Threshold[#All],4,FALSE)</f>
        <v>10</v>
      </c>
      <c r="L5796" s="5">
        <f>VLOOKUP(TrendSheetStgData[Population]&amp;TrendSheetStgData[Trend],Threshold[#All],5,FALSE)</f>
        <v>5</v>
      </c>
      <c r="M5796"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PASSED</v>
      </c>
    </row>
    <row r="5797" spans="1:13" x14ac:dyDescent="0.25">
      <c r="A5797" t="s">
        <v>119</v>
      </c>
      <c r="B5797" t="s">
        <v>119</v>
      </c>
      <c r="C5797" t="s">
        <v>78</v>
      </c>
      <c r="D5797" s="1" t="s">
        <v>114</v>
      </c>
      <c r="E5797" t="s">
        <v>113</v>
      </c>
      <c r="F5797" t="s">
        <v>34</v>
      </c>
      <c r="G5797">
        <v>23</v>
      </c>
      <c r="H5797">
        <v>4522</v>
      </c>
      <c r="I5797" s="5">
        <f>IFERROR(VLOOKUP(TrendSheetStgData[Population]&amp;TrendSheetStgData[Cost Basis]&amp;TrendSheetStgData[Period]&amp;TrendSheetStgData[Trend],TrendSheetPrdData[#All],9,FALSE),0)</f>
        <v>0</v>
      </c>
      <c r="J5797" s="5">
        <f>IF(AND(TrendSheetStgData[Staging Data] = 0, TrendSheetStgData[Production Data]=0),0,IF(OR(TrendSheetStgData[Staging Data] = 0, TrendSheetStgData[Production Data]=0), 100, ABS((TrendSheetStgData[[#This Row],[Staging Data]]-TrendSheetStgData[[#This Row],[Production Data]])/TrendSheetStgData[[#This Row],[Production Data]]*100)))</f>
        <v>100</v>
      </c>
      <c r="K5797" s="5">
        <f>VLOOKUP(TrendSheetStgData[Population]&amp;TrendSheetStgData[Trend],Threshold[#All],4,FALSE)</f>
        <v>10</v>
      </c>
      <c r="L5797" s="5">
        <f>VLOOKUP(TrendSheetStgData[Population]&amp;TrendSheetStgData[Trend],Threshold[#All],5,FALSE)</f>
        <v>5</v>
      </c>
      <c r="M5797" s="5" t="str">
        <f>IF(TrendSheetStgData[[#This Row],[Perc Deviation]]=0,"PASSED",IF(TrendSheetStgData[[#This Row],[Perc Deviation]]&lt;=TrendSheetStgData[[#This Row],[Trivial]],"TRIVIAL",IF(AND( TrendSheetStgData[[#This Row],[Perc Deviation]]&lt;TrendSheetStgData[Critical], TrendSheetStgData[[#This Row],[Perc Deviation]]&gt;TrendSheetStgData[[#This Row],[Trivial]]),"CAUTIONARY",IF(TrendSheetStgData[[#This Row],[Perc Deviation]]&gt;=TrendSheetStgData[Critical],"CRITICAL"))))</f>
        <v>CRITICAL</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6349"/>
  <sheetViews>
    <sheetView workbookViewId="0">
      <selection activeCell="A2" sqref="A2"/>
    </sheetView>
  </sheetViews>
  <sheetFormatPr defaultRowHeight="15" x14ac:dyDescent="0.25"/>
  <cols>
    <col min="1" max="1" width="80.85546875" bestFit="1" customWidth="1"/>
    <col min="2" max="2" width="26" bestFit="1" customWidth="1"/>
    <col min="3" max="3" width="26" customWidth="1"/>
    <col min="4" max="4" width="12" bestFit="1" customWidth="1"/>
    <col min="5" max="5" width="10.42578125" bestFit="1" customWidth="1"/>
    <col min="6" max="6" width="14.5703125" bestFit="1" customWidth="1"/>
    <col min="7" max="7" width="38.140625" bestFit="1" customWidth="1"/>
    <col min="8" max="8" width="14" bestFit="1" customWidth="1"/>
    <col min="9" max="9" width="10" bestFit="1" customWidth="1"/>
    <col min="10" max="10" width="17.140625" bestFit="1" customWidth="1"/>
    <col min="11" max="11" width="13.42578125" bestFit="1" customWidth="1"/>
  </cols>
  <sheetData>
    <row r="1" spans="1:9" x14ac:dyDescent="0.25">
      <c r="A1" t="s">
        <v>38</v>
      </c>
      <c r="B1" t="s">
        <v>0</v>
      </c>
      <c r="C1" t="s">
        <v>85</v>
      </c>
      <c r="D1" t="s">
        <v>1</v>
      </c>
      <c r="E1" t="s">
        <v>2</v>
      </c>
      <c r="F1" t="s">
        <v>3</v>
      </c>
      <c r="G1" t="s">
        <v>4</v>
      </c>
      <c r="H1" t="s">
        <v>5</v>
      </c>
      <c r="I1" t="s">
        <v>35</v>
      </c>
    </row>
    <row r="2" spans="1:9" x14ac:dyDescent="0.25">
      <c r="A2" t="str">
        <f>TrendSheetPrdData[[#This Row],[Population]]&amp;TrendSheetPrdData[[#This Row],[Cost Basis]]&amp;TrendSheetPrdData[[#This Row],[Period]]&amp;TrendSheetPrdData[[#This Row],[Trend]]</f>
        <v>ASCENSION HEALTH INFORMATION SERVICESAllowed2015-06-01Medical PMPM</v>
      </c>
      <c r="B2" t="s">
        <v>90</v>
      </c>
      <c r="C2" t="s">
        <v>90</v>
      </c>
      <c r="D2" t="s">
        <v>91</v>
      </c>
      <c r="E2" s="1" t="s">
        <v>172</v>
      </c>
      <c r="F2" t="s">
        <v>93</v>
      </c>
      <c r="G2" t="s">
        <v>12</v>
      </c>
      <c r="H2">
        <v>1</v>
      </c>
      <c r="I2">
        <v>318.57</v>
      </c>
    </row>
    <row r="3" spans="1:9" x14ac:dyDescent="0.25">
      <c r="A3" s="5" t="str">
        <f>TrendSheetPrdData[[#This Row],[Population]]&amp;TrendSheetPrdData[[#This Row],[Cost Basis]]&amp;TrendSheetPrdData[[#This Row],[Period]]&amp;TrendSheetPrdData[[#This Row],[Trend]]</f>
        <v>ASCENSION HEALTH INFORMATION SERVICESAllowed2015-07-01Medical PMPM</v>
      </c>
      <c r="B3" t="s">
        <v>90</v>
      </c>
      <c r="C3" t="s">
        <v>90</v>
      </c>
      <c r="D3" t="s">
        <v>91</v>
      </c>
      <c r="E3" s="1" t="s">
        <v>173</v>
      </c>
      <c r="F3" t="s">
        <v>93</v>
      </c>
      <c r="G3" t="s">
        <v>12</v>
      </c>
      <c r="H3">
        <v>1</v>
      </c>
      <c r="I3">
        <v>348.39</v>
      </c>
    </row>
    <row r="4" spans="1:9" x14ac:dyDescent="0.25">
      <c r="A4" s="5" t="str">
        <f>TrendSheetPrdData[[#This Row],[Population]]&amp;TrendSheetPrdData[[#This Row],[Cost Basis]]&amp;TrendSheetPrdData[[#This Row],[Period]]&amp;TrendSheetPrdData[[#This Row],[Trend]]</f>
        <v>ASCENSION HEALTH INFORMATION SERVICESAllowed2015-08-01Medical PMPM</v>
      </c>
      <c r="B4" t="s">
        <v>90</v>
      </c>
      <c r="C4" t="s">
        <v>90</v>
      </c>
      <c r="D4" t="s">
        <v>91</v>
      </c>
      <c r="E4" s="1" t="s">
        <v>174</v>
      </c>
      <c r="F4" t="s">
        <v>93</v>
      </c>
      <c r="G4" t="s">
        <v>12</v>
      </c>
      <c r="H4">
        <v>1</v>
      </c>
      <c r="I4">
        <v>425.44</v>
      </c>
    </row>
    <row r="5" spans="1:9" x14ac:dyDescent="0.25">
      <c r="A5" s="5" t="str">
        <f>TrendSheetPrdData[[#This Row],[Population]]&amp;TrendSheetPrdData[[#This Row],[Cost Basis]]&amp;TrendSheetPrdData[[#This Row],[Period]]&amp;TrendSheetPrdData[[#This Row],[Trend]]</f>
        <v>ASCENSION HEALTH INFORMATION SERVICESAllowed2015-09-01Medical PMPM</v>
      </c>
      <c r="B5" t="s">
        <v>90</v>
      </c>
      <c r="C5" t="s">
        <v>90</v>
      </c>
      <c r="D5" t="s">
        <v>91</v>
      </c>
      <c r="E5" s="1" t="s">
        <v>92</v>
      </c>
      <c r="F5" t="s">
        <v>93</v>
      </c>
      <c r="G5" t="s">
        <v>12</v>
      </c>
      <c r="H5">
        <v>1</v>
      </c>
      <c r="I5">
        <v>329.8</v>
      </c>
    </row>
    <row r="6" spans="1:9" x14ac:dyDescent="0.25">
      <c r="A6" s="5" t="str">
        <f>TrendSheetPrdData[[#This Row],[Population]]&amp;TrendSheetPrdData[[#This Row],[Cost Basis]]&amp;TrendSheetPrdData[[#This Row],[Period]]&amp;TrendSheetPrdData[[#This Row],[Trend]]</f>
        <v>ASCENSION HEALTH INFORMATION SERVICESAllowed2015-10-01Medical PMPM</v>
      </c>
      <c r="B6" t="s">
        <v>90</v>
      </c>
      <c r="C6" t="s">
        <v>90</v>
      </c>
      <c r="D6" t="s">
        <v>91</v>
      </c>
      <c r="E6" s="1" t="s">
        <v>94</v>
      </c>
      <c r="F6" t="s">
        <v>93</v>
      </c>
      <c r="G6" t="s">
        <v>12</v>
      </c>
      <c r="H6">
        <v>1</v>
      </c>
      <c r="I6">
        <v>378.5</v>
      </c>
    </row>
    <row r="7" spans="1:9" x14ac:dyDescent="0.25">
      <c r="A7" s="5" t="str">
        <f>TrendSheetPrdData[[#This Row],[Population]]&amp;TrendSheetPrdData[[#This Row],[Cost Basis]]&amp;TrendSheetPrdData[[#This Row],[Period]]&amp;TrendSheetPrdData[[#This Row],[Trend]]</f>
        <v>ASCENSION HEALTH INFORMATION SERVICESAllowed2015-11-01Medical PMPM</v>
      </c>
      <c r="B7" t="s">
        <v>90</v>
      </c>
      <c r="C7" t="s">
        <v>90</v>
      </c>
      <c r="D7" t="s">
        <v>91</v>
      </c>
      <c r="E7" s="1" t="s">
        <v>95</v>
      </c>
      <c r="F7" t="s">
        <v>93</v>
      </c>
      <c r="G7" t="s">
        <v>12</v>
      </c>
      <c r="H7">
        <v>1</v>
      </c>
      <c r="I7">
        <v>341.85</v>
      </c>
    </row>
    <row r="8" spans="1:9" x14ac:dyDescent="0.25">
      <c r="A8" s="5" t="str">
        <f>TrendSheetPrdData[[#This Row],[Population]]&amp;TrendSheetPrdData[[#This Row],[Cost Basis]]&amp;TrendSheetPrdData[[#This Row],[Period]]&amp;TrendSheetPrdData[[#This Row],[Trend]]</f>
        <v>ASCENSION HEALTH INFORMATION SERVICESAllowed2015-12-01Medical PMPM</v>
      </c>
      <c r="B8" t="s">
        <v>90</v>
      </c>
      <c r="C8" t="s">
        <v>90</v>
      </c>
      <c r="D8" t="s">
        <v>91</v>
      </c>
      <c r="E8" s="1" t="s">
        <v>96</v>
      </c>
      <c r="F8" t="s">
        <v>93</v>
      </c>
      <c r="G8" t="s">
        <v>12</v>
      </c>
      <c r="H8">
        <v>1</v>
      </c>
      <c r="I8">
        <v>354.45</v>
      </c>
    </row>
    <row r="9" spans="1:9" x14ac:dyDescent="0.25">
      <c r="A9" s="5" t="str">
        <f>TrendSheetPrdData[[#This Row],[Population]]&amp;TrendSheetPrdData[[#This Row],[Cost Basis]]&amp;TrendSheetPrdData[[#This Row],[Period]]&amp;TrendSheetPrdData[[#This Row],[Trend]]</f>
        <v>ASCENSION HEALTH INFORMATION SERVICESAllowed2016-01-01Medical PMPM</v>
      </c>
      <c r="B9" t="s">
        <v>90</v>
      </c>
      <c r="C9" t="s">
        <v>90</v>
      </c>
      <c r="D9" t="s">
        <v>91</v>
      </c>
      <c r="E9" s="1" t="s">
        <v>97</v>
      </c>
      <c r="F9" t="s">
        <v>93</v>
      </c>
      <c r="G9" t="s">
        <v>12</v>
      </c>
      <c r="H9">
        <v>1</v>
      </c>
      <c r="I9">
        <v>296.39</v>
      </c>
    </row>
    <row r="10" spans="1:9" x14ac:dyDescent="0.25">
      <c r="A10" s="5" t="str">
        <f>TrendSheetPrdData[[#This Row],[Population]]&amp;TrendSheetPrdData[[#This Row],[Cost Basis]]&amp;TrendSheetPrdData[[#This Row],[Period]]&amp;TrendSheetPrdData[[#This Row],[Trend]]</f>
        <v>ASCENSION HEALTH INFORMATION SERVICESAllowed2016-02-01Medical PMPM</v>
      </c>
      <c r="B10" t="s">
        <v>90</v>
      </c>
      <c r="C10" t="s">
        <v>90</v>
      </c>
      <c r="D10" t="s">
        <v>91</v>
      </c>
      <c r="E10" s="1" t="s">
        <v>98</v>
      </c>
      <c r="F10" t="s">
        <v>93</v>
      </c>
      <c r="G10" t="s">
        <v>12</v>
      </c>
      <c r="H10">
        <v>1</v>
      </c>
      <c r="I10">
        <v>311.33999999999997</v>
      </c>
    </row>
    <row r="11" spans="1:9" x14ac:dyDescent="0.25">
      <c r="A11" s="5" t="str">
        <f>TrendSheetPrdData[[#This Row],[Population]]&amp;TrendSheetPrdData[[#This Row],[Cost Basis]]&amp;TrendSheetPrdData[[#This Row],[Period]]&amp;TrendSheetPrdData[[#This Row],[Trend]]</f>
        <v>ASCENSION HEALTH INFORMATION SERVICESAllowed2016-03-01Medical PMPM</v>
      </c>
      <c r="B11" t="s">
        <v>90</v>
      </c>
      <c r="C11" t="s">
        <v>90</v>
      </c>
      <c r="D11" t="s">
        <v>91</v>
      </c>
      <c r="E11" s="1" t="s">
        <v>99</v>
      </c>
      <c r="F11" t="s">
        <v>93</v>
      </c>
      <c r="G11" t="s">
        <v>12</v>
      </c>
      <c r="H11">
        <v>1</v>
      </c>
      <c r="I11">
        <v>343.24</v>
      </c>
    </row>
    <row r="12" spans="1:9" x14ac:dyDescent="0.25">
      <c r="A12" s="5" t="str">
        <f>TrendSheetPrdData[[#This Row],[Population]]&amp;TrendSheetPrdData[[#This Row],[Cost Basis]]&amp;TrendSheetPrdData[[#This Row],[Period]]&amp;TrendSheetPrdData[[#This Row],[Trend]]</f>
        <v>ASCENSION HEALTH INFORMATION SERVICESAllowed2016-04-01Medical PMPM</v>
      </c>
      <c r="B12" t="s">
        <v>90</v>
      </c>
      <c r="C12" t="s">
        <v>90</v>
      </c>
      <c r="D12" t="s">
        <v>91</v>
      </c>
      <c r="E12" s="1" t="s">
        <v>100</v>
      </c>
      <c r="F12" t="s">
        <v>93</v>
      </c>
      <c r="G12" t="s">
        <v>12</v>
      </c>
      <c r="H12">
        <v>1</v>
      </c>
      <c r="I12">
        <v>380.81</v>
      </c>
    </row>
    <row r="13" spans="1:9" x14ac:dyDescent="0.25">
      <c r="A13" s="5" t="str">
        <f>TrendSheetPrdData[[#This Row],[Population]]&amp;TrendSheetPrdData[[#This Row],[Cost Basis]]&amp;TrendSheetPrdData[[#This Row],[Period]]&amp;TrendSheetPrdData[[#This Row],[Trend]]</f>
        <v>ASCENSION HEALTH INFORMATION SERVICESAllowed2016-05-01Medical PMPM</v>
      </c>
      <c r="B13" t="s">
        <v>90</v>
      </c>
      <c r="C13" t="s">
        <v>90</v>
      </c>
      <c r="D13" t="s">
        <v>91</v>
      </c>
      <c r="E13" s="1" t="s">
        <v>101</v>
      </c>
      <c r="F13" t="s">
        <v>93</v>
      </c>
      <c r="G13" t="s">
        <v>12</v>
      </c>
      <c r="H13">
        <v>1</v>
      </c>
      <c r="I13">
        <v>367.86</v>
      </c>
    </row>
    <row r="14" spans="1:9" x14ac:dyDescent="0.25">
      <c r="A14" s="5" t="str">
        <f>TrendSheetPrdData[[#This Row],[Population]]&amp;TrendSheetPrdData[[#This Row],[Cost Basis]]&amp;TrendSheetPrdData[[#This Row],[Period]]&amp;TrendSheetPrdData[[#This Row],[Trend]]</f>
        <v>ASCENSION HEALTH INFORMATION SERVICESAllowed2016-06-01Medical PMPM</v>
      </c>
      <c r="B14" t="s">
        <v>90</v>
      </c>
      <c r="C14" t="s">
        <v>90</v>
      </c>
      <c r="D14" t="s">
        <v>91</v>
      </c>
      <c r="E14" s="1" t="s">
        <v>102</v>
      </c>
      <c r="F14" t="s">
        <v>93</v>
      </c>
      <c r="G14" t="s">
        <v>12</v>
      </c>
      <c r="H14">
        <v>1</v>
      </c>
      <c r="I14">
        <v>365.02</v>
      </c>
    </row>
    <row r="15" spans="1:9" x14ac:dyDescent="0.25">
      <c r="A15" s="5" t="str">
        <f>TrendSheetPrdData[[#This Row],[Population]]&amp;TrendSheetPrdData[[#This Row],[Cost Basis]]&amp;TrendSheetPrdData[[#This Row],[Period]]&amp;TrendSheetPrdData[[#This Row],[Trend]]</f>
        <v>ASCENSION HEALTH INFORMATION SERVICESAllowed2016-07-01Medical PMPM</v>
      </c>
      <c r="B15" t="s">
        <v>90</v>
      </c>
      <c r="C15" t="s">
        <v>90</v>
      </c>
      <c r="D15" t="s">
        <v>91</v>
      </c>
      <c r="E15" s="1" t="s">
        <v>103</v>
      </c>
      <c r="F15" t="s">
        <v>93</v>
      </c>
      <c r="G15" t="s">
        <v>12</v>
      </c>
      <c r="H15">
        <v>1</v>
      </c>
      <c r="I15">
        <v>363.29</v>
      </c>
    </row>
    <row r="16" spans="1:9" x14ac:dyDescent="0.25">
      <c r="A16" s="5" t="str">
        <f>TrendSheetPrdData[[#This Row],[Population]]&amp;TrendSheetPrdData[[#This Row],[Cost Basis]]&amp;TrendSheetPrdData[[#This Row],[Period]]&amp;TrendSheetPrdData[[#This Row],[Trend]]</f>
        <v>ASCENSION HEALTH INFORMATION SERVICESAllowed2016-08-01Medical PMPM</v>
      </c>
      <c r="B16" t="s">
        <v>90</v>
      </c>
      <c r="C16" t="s">
        <v>90</v>
      </c>
      <c r="D16" t="s">
        <v>91</v>
      </c>
      <c r="E16" s="1" t="s">
        <v>104</v>
      </c>
      <c r="F16" t="s">
        <v>93</v>
      </c>
      <c r="G16" t="s">
        <v>12</v>
      </c>
      <c r="H16">
        <v>1</v>
      </c>
      <c r="I16">
        <v>376.49</v>
      </c>
    </row>
    <row r="17" spans="1:9" x14ac:dyDescent="0.25">
      <c r="A17" s="5" t="str">
        <f>TrendSheetPrdData[[#This Row],[Population]]&amp;TrendSheetPrdData[[#This Row],[Cost Basis]]&amp;TrendSheetPrdData[[#This Row],[Period]]&amp;TrendSheetPrdData[[#This Row],[Trend]]</f>
        <v>ASCENSION HEALTH INFORMATION SERVICESAllowed2016-09-01Medical PMPM</v>
      </c>
      <c r="B17" t="s">
        <v>90</v>
      </c>
      <c r="C17" t="s">
        <v>90</v>
      </c>
      <c r="D17" t="s">
        <v>91</v>
      </c>
      <c r="E17" s="1" t="s">
        <v>105</v>
      </c>
      <c r="F17" t="s">
        <v>93</v>
      </c>
      <c r="G17" t="s">
        <v>12</v>
      </c>
      <c r="H17">
        <v>1</v>
      </c>
      <c r="I17">
        <v>312.70999999999998</v>
      </c>
    </row>
    <row r="18" spans="1:9" x14ac:dyDescent="0.25">
      <c r="A18" s="5" t="str">
        <f>TrendSheetPrdData[[#This Row],[Population]]&amp;TrendSheetPrdData[[#This Row],[Cost Basis]]&amp;TrendSheetPrdData[[#This Row],[Period]]&amp;TrendSheetPrdData[[#This Row],[Trend]]</f>
        <v>ASCENSION HEALTH INFORMATION SERVICESAllowed2016-10-01Medical PMPM</v>
      </c>
      <c r="B18" t="s">
        <v>90</v>
      </c>
      <c r="C18" t="s">
        <v>90</v>
      </c>
      <c r="D18" t="s">
        <v>91</v>
      </c>
      <c r="E18" s="1" t="s">
        <v>106</v>
      </c>
      <c r="F18" t="s">
        <v>93</v>
      </c>
      <c r="G18" t="s">
        <v>12</v>
      </c>
      <c r="H18">
        <v>1</v>
      </c>
      <c r="I18">
        <v>315.33999999999997</v>
      </c>
    </row>
    <row r="19" spans="1:9" x14ac:dyDescent="0.25">
      <c r="A19" s="5" t="str">
        <f>TrendSheetPrdData[[#This Row],[Population]]&amp;TrendSheetPrdData[[#This Row],[Cost Basis]]&amp;TrendSheetPrdData[[#This Row],[Period]]&amp;TrendSheetPrdData[[#This Row],[Trend]]</f>
        <v>ASCENSION HEALTH INFORMATION SERVICESAllowed2016-11-01Medical PMPM</v>
      </c>
      <c r="B19" t="s">
        <v>90</v>
      </c>
      <c r="C19" t="s">
        <v>90</v>
      </c>
      <c r="D19" t="s">
        <v>91</v>
      </c>
      <c r="E19" s="1" t="s">
        <v>107</v>
      </c>
      <c r="F19" t="s">
        <v>93</v>
      </c>
      <c r="G19" t="s">
        <v>12</v>
      </c>
      <c r="H19">
        <v>1</v>
      </c>
      <c r="I19">
        <v>343.5</v>
      </c>
    </row>
    <row r="20" spans="1:9" x14ac:dyDescent="0.25">
      <c r="A20" s="5" t="str">
        <f>TrendSheetPrdData[[#This Row],[Population]]&amp;TrendSheetPrdData[[#This Row],[Cost Basis]]&amp;TrendSheetPrdData[[#This Row],[Period]]&amp;TrendSheetPrdData[[#This Row],[Trend]]</f>
        <v>ASCENSION HEALTH INFORMATION SERVICESAllowed2016-12-01Medical PMPM</v>
      </c>
      <c r="B20" t="s">
        <v>90</v>
      </c>
      <c r="C20" t="s">
        <v>90</v>
      </c>
      <c r="D20" t="s">
        <v>91</v>
      </c>
      <c r="E20" s="1" t="s">
        <v>108</v>
      </c>
      <c r="F20" t="s">
        <v>93</v>
      </c>
      <c r="G20" t="s">
        <v>12</v>
      </c>
      <c r="H20">
        <v>1</v>
      </c>
      <c r="I20">
        <v>371.03</v>
      </c>
    </row>
    <row r="21" spans="1:9" x14ac:dyDescent="0.25">
      <c r="A21" s="5" t="str">
        <f>TrendSheetPrdData[[#This Row],[Population]]&amp;TrendSheetPrdData[[#This Row],[Cost Basis]]&amp;TrendSheetPrdData[[#This Row],[Period]]&amp;TrendSheetPrdData[[#This Row],[Trend]]</f>
        <v>ASCENSION HEALTH INFORMATION SERVICESAllowed2017-01-01Medical PMPM</v>
      </c>
      <c r="B21" t="s">
        <v>90</v>
      </c>
      <c r="C21" t="s">
        <v>90</v>
      </c>
      <c r="D21" t="s">
        <v>91</v>
      </c>
      <c r="E21" s="1" t="s">
        <v>109</v>
      </c>
      <c r="F21" t="s">
        <v>93</v>
      </c>
      <c r="G21" t="s">
        <v>12</v>
      </c>
      <c r="H21">
        <v>1</v>
      </c>
      <c r="I21">
        <v>338.37</v>
      </c>
    </row>
    <row r="22" spans="1:9" x14ac:dyDescent="0.25">
      <c r="A22" s="5" t="str">
        <f>TrendSheetPrdData[[#This Row],[Population]]&amp;TrendSheetPrdData[[#This Row],[Cost Basis]]&amp;TrendSheetPrdData[[#This Row],[Period]]&amp;TrendSheetPrdData[[#This Row],[Trend]]</f>
        <v>ASCENSION HEALTH INFORMATION SERVICESAllowed2017-02-01Medical PMPM</v>
      </c>
      <c r="B22" t="s">
        <v>90</v>
      </c>
      <c r="C22" t="s">
        <v>90</v>
      </c>
      <c r="D22" t="s">
        <v>91</v>
      </c>
      <c r="E22" s="1" t="s">
        <v>110</v>
      </c>
      <c r="F22" t="s">
        <v>93</v>
      </c>
      <c r="G22" t="s">
        <v>12</v>
      </c>
      <c r="H22">
        <v>1</v>
      </c>
      <c r="I22">
        <v>305.13</v>
      </c>
    </row>
    <row r="23" spans="1:9" x14ac:dyDescent="0.25">
      <c r="A23" s="5" t="str">
        <f>TrendSheetPrdData[[#This Row],[Population]]&amp;TrendSheetPrdData[[#This Row],[Cost Basis]]&amp;TrendSheetPrdData[[#This Row],[Period]]&amp;TrendSheetPrdData[[#This Row],[Trend]]</f>
        <v>ASCENSION HEALTH INFORMATION SERVICESAllowed2017-03-01Medical PMPM</v>
      </c>
      <c r="B23" t="s">
        <v>90</v>
      </c>
      <c r="C23" t="s">
        <v>90</v>
      </c>
      <c r="D23" t="s">
        <v>91</v>
      </c>
      <c r="E23" s="1" t="s">
        <v>111</v>
      </c>
      <c r="F23" t="s">
        <v>113</v>
      </c>
      <c r="G23" t="s">
        <v>12</v>
      </c>
      <c r="H23">
        <v>1</v>
      </c>
      <c r="I23">
        <v>262.76</v>
      </c>
    </row>
    <row r="24" spans="1:9" x14ac:dyDescent="0.25">
      <c r="A24" s="5" t="str">
        <f>TrendSheetPrdData[[#This Row],[Population]]&amp;TrendSheetPrdData[[#This Row],[Cost Basis]]&amp;TrendSheetPrdData[[#This Row],[Period]]&amp;TrendSheetPrdData[[#This Row],[Trend]]</f>
        <v>ASCENSION HEALTH INFORMATION SERVICESAllowed2017-04-01Medical PMPM</v>
      </c>
      <c r="B24" t="s">
        <v>90</v>
      </c>
      <c r="C24" t="s">
        <v>90</v>
      </c>
      <c r="D24" t="s">
        <v>91</v>
      </c>
      <c r="E24" s="1" t="s">
        <v>112</v>
      </c>
      <c r="F24" t="s">
        <v>113</v>
      </c>
      <c r="G24" t="s">
        <v>12</v>
      </c>
      <c r="H24">
        <v>1</v>
      </c>
      <c r="I24">
        <v>41.76</v>
      </c>
    </row>
    <row r="25" spans="1:9" x14ac:dyDescent="0.25">
      <c r="A25" s="5" t="str">
        <f>TrendSheetPrdData[[#This Row],[Population]]&amp;TrendSheetPrdData[[#This Row],[Cost Basis]]&amp;TrendSheetPrdData[[#This Row],[Period]]&amp;TrendSheetPrdData[[#This Row],[Trend]]</f>
        <v>ASCENSION HEALTH INFORMATION SERVICESAllowed2015-06-01Drug PMPM</v>
      </c>
      <c r="B25" t="s">
        <v>90</v>
      </c>
      <c r="C25" t="s">
        <v>90</v>
      </c>
      <c r="D25" t="s">
        <v>91</v>
      </c>
      <c r="E25" s="1" t="s">
        <v>172</v>
      </c>
      <c r="F25" t="s">
        <v>93</v>
      </c>
      <c r="G25" t="s">
        <v>13</v>
      </c>
      <c r="H25">
        <v>2</v>
      </c>
      <c r="I25">
        <v>111.43</v>
      </c>
    </row>
    <row r="26" spans="1:9" x14ac:dyDescent="0.25">
      <c r="A26" s="5" t="str">
        <f>TrendSheetPrdData[[#This Row],[Population]]&amp;TrendSheetPrdData[[#This Row],[Cost Basis]]&amp;TrendSheetPrdData[[#This Row],[Period]]&amp;TrendSheetPrdData[[#This Row],[Trend]]</f>
        <v>ASCENSION HEALTH INFORMATION SERVICESAllowed2015-07-01Drug PMPM</v>
      </c>
      <c r="B26" t="s">
        <v>90</v>
      </c>
      <c r="C26" t="s">
        <v>90</v>
      </c>
      <c r="D26" t="s">
        <v>91</v>
      </c>
      <c r="E26" s="1" t="s">
        <v>173</v>
      </c>
      <c r="F26" t="s">
        <v>93</v>
      </c>
      <c r="G26" t="s">
        <v>13</v>
      </c>
      <c r="H26">
        <v>2</v>
      </c>
      <c r="I26">
        <v>128.04</v>
      </c>
    </row>
    <row r="27" spans="1:9" x14ac:dyDescent="0.25">
      <c r="A27" s="5" t="str">
        <f>TrendSheetPrdData[[#This Row],[Population]]&amp;TrendSheetPrdData[[#This Row],[Cost Basis]]&amp;TrendSheetPrdData[[#This Row],[Period]]&amp;TrendSheetPrdData[[#This Row],[Trend]]</f>
        <v>ASCENSION HEALTH INFORMATION SERVICESAllowed2015-08-01Drug PMPM</v>
      </c>
      <c r="B27" t="s">
        <v>90</v>
      </c>
      <c r="C27" t="s">
        <v>90</v>
      </c>
      <c r="D27" t="s">
        <v>91</v>
      </c>
      <c r="E27" s="1" t="s">
        <v>174</v>
      </c>
      <c r="F27" t="s">
        <v>93</v>
      </c>
      <c r="G27" t="s">
        <v>13</v>
      </c>
      <c r="H27">
        <v>2</v>
      </c>
      <c r="I27">
        <v>129.94</v>
      </c>
    </row>
    <row r="28" spans="1:9" x14ac:dyDescent="0.25">
      <c r="A28" s="5" t="str">
        <f>TrendSheetPrdData[[#This Row],[Population]]&amp;TrendSheetPrdData[[#This Row],[Cost Basis]]&amp;TrendSheetPrdData[[#This Row],[Period]]&amp;TrendSheetPrdData[[#This Row],[Trend]]</f>
        <v>ASCENSION HEALTH INFORMATION SERVICESAllowed2015-09-01Drug PMPM</v>
      </c>
      <c r="B28" t="s">
        <v>90</v>
      </c>
      <c r="C28" t="s">
        <v>90</v>
      </c>
      <c r="D28" t="s">
        <v>91</v>
      </c>
      <c r="E28" s="1" t="s">
        <v>92</v>
      </c>
      <c r="F28" t="s">
        <v>93</v>
      </c>
      <c r="G28" t="s">
        <v>13</v>
      </c>
      <c r="H28">
        <v>2</v>
      </c>
      <c r="I28">
        <v>131.41999999999999</v>
      </c>
    </row>
    <row r="29" spans="1:9" x14ac:dyDescent="0.25">
      <c r="A29" s="5" t="str">
        <f>TrendSheetPrdData[[#This Row],[Population]]&amp;TrendSheetPrdData[[#This Row],[Cost Basis]]&amp;TrendSheetPrdData[[#This Row],[Period]]&amp;TrendSheetPrdData[[#This Row],[Trend]]</f>
        <v>ASCENSION HEALTH INFORMATION SERVICESAllowed2015-10-01Drug PMPM</v>
      </c>
      <c r="B29" t="s">
        <v>90</v>
      </c>
      <c r="C29" t="s">
        <v>90</v>
      </c>
      <c r="D29" t="s">
        <v>91</v>
      </c>
      <c r="E29" s="1" t="s">
        <v>94</v>
      </c>
      <c r="F29" t="s">
        <v>93</v>
      </c>
      <c r="G29" t="s">
        <v>13</v>
      </c>
      <c r="H29">
        <v>2</v>
      </c>
      <c r="I29">
        <v>128.03</v>
      </c>
    </row>
    <row r="30" spans="1:9" x14ac:dyDescent="0.25">
      <c r="A30" s="5" t="str">
        <f>TrendSheetPrdData[[#This Row],[Population]]&amp;TrendSheetPrdData[[#This Row],[Cost Basis]]&amp;TrendSheetPrdData[[#This Row],[Period]]&amp;TrendSheetPrdData[[#This Row],[Trend]]</f>
        <v>ASCENSION HEALTH INFORMATION SERVICESAllowed2015-11-01Drug PMPM</v>
      </c>
      <c r="B30" t="s">
        <v>90</v>
      </c>
      <c r="C30" t="s">
        <v>90</v>
      </c>
      <c r="D30" t="s">
        <v>91</v>
      </c>
      <c r="E30" s="1" t="s">
        <v>95</v>
      </c>
      <c r="F30" t="s">
        <v>93</v>
      </c>
      <c r="G30" t="s">
        <v>13</v>
      </c>
      <c r="H30">
        <v>2</v>
      </c>
      <c r="I30">
        <v>125.56</v>
      </c>
    </row>
    <row r="31" spans="1:9" x14ac:dyDescent="0.25">
      <c r="A31" s="5" t="str">
        <f>TrendSheetPrdData[[#This Row],[Population]]&amp;TrendSheetPrdData[[#This Row],[Cost Basis]]&amp;TrendSheetPrdData[[#This Row],[Period]]&amp;TrendSheetPrdData[[#This Row],[Trend]]</f>
        <v>ASCENSION HEALTH INFORMATION SERVICESAllowed2015-12-01Drug PMPM</v>
      </c>
      <c r="B31" t="s">
        <v>90</v>
      </c>
      <c r="C31" t="s">
        <v>90</v>
      </c>
      <c r="D31" t="s">
        <v>91</v>
      </c>
      <c r="E31" s="1" t="s">
        <v>96</v>
      </c>
      <c r="F31" t="s">
        <v>93</v>
      </c>
      <c r="G31" t="s">
        <v>13</v>
      </c>
      <c r="H31">
        <v>2</v>
      </c>
      <c r="I31">
        <v>140.26</v>
      </c>
    </row>
    <row r="32" spans="1:9" x14ac:dyDescent="0.25">
      <c r="A32" s="5" t="str">
        <f>TrendSheetPrdData[[#This Row],[Population]]&amp;TrendSheetPrdData[[#This Row],[Cost Basis]]&amp;TrendSheetPrdData[[#This Row],[Period]]&amp;TrendSheetPrdData[[#This Row],[Trend]]</f>
        <v>ASCENSION HEALTH INFORMATION SERVICESAllowed2016-01-01Drug PMPM</v>
      </c>
      <c r="B32" t="s">
        <v>90</v>
      </c>
      <c r="C32" t="s">
        <v>90</v>
      </c>
      <c r="D32" t="s">
        <v>91</v>
      </c>
      <c r="E32" s="1" t="s">
        <v>97</v>
      </c>
      <c r="F32" t="s">
        <v>93</v>
      </c>
      <c r="G32" t="s">
        <v>13</v>
      </c>
      <c r="H32">
        <v>2</v>
      </c>
      <c r="I32">
        <v>89.38</v>
      </c>
    </row>
    <row r="33" spans="1:9" x14ac:dyDescent="0.25">
      <c r="A33" s="5" t="str">
        <f>TrendSheetPrdData[[#This Row],[Population]]&amp;TrendSheetPrdData[[#This Row],[Cost Basis]]&amp;TrendSheetPrdData[[#This Row],[Period]]&amp;TrendSheetPrdData[[#This Row],[Trend]]</f>
        <v>ASCENSION HEALTH INFORMATION SERVICESAllowed2016-02-01Drug PMPM</v>
      </c>
      <c r="B33" t="s">
        <v>90</v>
      </c>
      <c r="C33" t="s">
        <v>90</v>
      </c>
      <c r="D33" t="s">
        <v>91</v>
      </c>
      <c r="E33" s="1" t="s">
        <v>98</v>
      </c>
      <c r="F33" t="s">
        <v>93</v>
      </c>
      <c r="G33" t="s">
        <v>13</v>
      </c>
      <c r="H33">
        <v>2</v>
      </c>
      <c r="I33">
        <v>107.3</v>
      </c>
    </row>
    <row r="34" spans="1:9" x14ac:dyDescent="0.25">
      <c r="A34" s="5" t="str">
        <f>TrendSheetPrdData[[#This Row],[Population]]&amp;TrendSheetPrdData[[#This Row],[Cost Basis]]&amp;TrendSheetPrdData[[#This Row],[Period]]&amp;TrendSheetPrdData[[#This Row],[Trend]]</f>
        <v>ASCENSION HEALTH INFORMATION SERVICESAllowed2016-03-01Drug PMPM</v>
      </c>
      <c r="B34" t="s">
        <v>90</v>
      </c>
      <c r="C34" t="s">
        <v>90</v>
      </c>
      <c r="D34" t="s">
        <v>91</v>
      </c>
      <c r="E34" s="1" t="s">
        <v>99</v>
      </c>
      <c r="F34" t="s">
        <v>93</v>
      </c>
      <c r="G34" t="s">
        <v>13</v>
      </c>
      <c r="H34">
        <v>2</v>
      </c>
      <c r="I34">
        <v>120.98</v>
      </c>
    </row>
    <row r="35" spans="1:9" x14ac:dyDescent="0.25">
      <c r="A35" s="5" t="str">
        <f>TrendSheetPrdData[[#This Row],[Population]]&amp;TrendSheetPrdData[[#This Row],[Cost Basis]]&amp;TrendSheetPrdData[[#This Row],[Period]]&amp;TrendSheetPrdData[[#This Row],[Trend]]</f>
        <v>ASCENSION HEALTH INFORMATION SERVICESAllowed2016-04-01Drug PMPM</v>
      </c>
      <c r="B35" t="s">
        <v>90</v>
      </c>
      <c r="C35" t="s">
        <v>90</v>
      </c>
      <c r="D35" t="s">
        <v>91</v>
      </c>
      <c r="E35" s="1" t="s">
        <v>100</v>
      </c>
      <c r="F35" t="s">
        <v>93</v>
      </c>
      <c r="G35" t="s">
        <v>13</v>
      </c>
      <c r="H35">
        <v>2</v>
      </c>
      <c r="I35">
        <v>113.55</v>
      </c>
    </row>
    <row r="36" spans="1:9" x14ac:dyDescent="0.25">
      <c r="A36" s="5" t="str">
        <f>TrendSheetPrdData[[#This Row],[Population]]&amp;TrendSheetPrdData[[#This Row],[Cost Basis]]&amp;TrendSheetPrdData[[#This Row],[Period]]&amp;TrendSheetPrdData[[#This Row],[Trend]]</f>
        <v>ASCENSION HEALTH INFORMATION SERVICESAllowed2016-05-01Drug PMPM</v>
      </c>
      <c r="B36" t="s">
        <v>90</v>
      </c>
      <c r="C36" t="s">
        <v>90</v>
      </c>
      <c r="D36" t="s">
        <v>91</v>
      </c>
      <c r="E36" s="1" t="s">
        <v>101</v>
      </c>
      <c r="F36" t="s">
        <v>93</v>
      </c>
      <c r="G36" t="s">
        <v>13</v>
      </c>
      <c r="H36">
        <v>2</v>
      </c>
      <c r="I36">
        <v>111.76</v>
      </c>
    </row>
    <row r="37" spans="1:9" x14ac:dyDescent="0.25">
      <c r="A37" s="5" t="str">
        <f>TrendSheetPrdData[[#This Row],[Population]]&amp;TrendSheetPrdData[[#This Row],[Cost Basis]]&amp;TrendSheetPrdData[[#This Row],[Period]]&amp;TrendSheetPrdData[[#This Row],[Trend]]</f>
        <v>ASCENSION HEALTH INFORMATION SERVICESAllowed2016-06-01Drug PMPM</v>
      </c>
      <c r="B37" t="s">
        <v>90</v>
      </c>
      <c r="C37" t="s">
        <v>90</v>
      </c>
      <c r="D37" t="s">
        <v>91</v>
      </c>
      <c r="E37" s="1" t="s">
        <v>102</v>
      </c>
      <c r="F37" t="s">
        <v>93</v>
      </c>
      <c r="G37" t="s">
        <v>13</v>
      </c>
      <c r="H37">
        <v>2</v>
      </c>
      <c r="I37">
        <v>115.99</v>
      </c>
    </row>
    <row r="38" spans="1:9" x14ac:dyDescent="0.25">
      <c r="A38" s="5" t="str">
        <f>TrendSheetPrdData[[#This Row],[Population]]&amp;TrendSheetPrdData[[#This Row],[Cost Basis]]&amp;TrendSheetPrdData[[#This Row],[Period]]&amp;TrendSheetPrdData[[#This Row],[Trend]]</f>
        <v>ASCENSION HEALTH INFORMATION SERVICESAllowed2016-07-01Drug PMPM</v>
      </c>
      <c r="B38" t="s">
        <v>90</v>
      </c>
      <c r="C38" t="s">
        <v>90</v>
      </c>
      <c r="D38" t="s">
        <v>91</v>
      </c>
      <c r="E38" s="1" t="s">
        <v>103</v>
      </c>
      <c r="F38" t="s">
        <v>93</v>
      </c>
      <c r="G38" t="s">
        <v>13</v>
      </c>
      <c r="H38">
        <v>2</v>
      </c>
      <c r="I38">
        <v>119.07</v>
      </c>
    </row>
    <row r="39" spans="1:9" x14ac:dyDescent="0.25">
      <c r="A39" s="5" t="str">
        <f>TrendSheetPrdData[[#This Row],[Population]]&amp;TrendSheetPrdData[[#This Row],[Cost Basis]]&amp;TrendSheetPrdData[[#This Row],[Period]]&amp;TrendSheetPrdData[[#This Row],[Trend]]</f>
        <v>ASCENSION HEALTH INFORMATION SERVICESAllowed2016-08-01Drug PMPM</v>
      </c>
      <c r="B39" t="s">
        <v>90</v>
      </c>
      <c r="C39" t="s">
        <v>90</v>
      </c>
      <c r="D39" t="s">
        <v>91</v>
      </c>
      <c r="E39" s="1" t="s">
        <v>104</v>
      </c>
      <c r="F39" t="s">
        <v>93</v>
      </c>
      <c r="G39" t="s">
        <v>13</v>
      </c>
      <c r="H39">
        <v>2</v>
      </c>
      <c r="I39">
        <v>119.45</v>
      </c>
    </row>
    <row r="40" spans="1:9" x14ac:dyDescent="0.25">
      <c r="A40" s="5" t="str">
        <f>TrendSheetPrdData[[#This Row],[Population]]&amp;TrendSheetPrdData[[#This Row],[Cost Basis]]&amp;TrendSheetPrdData[[#This Row],[Period]]&amp;TrendSheetPrdData[[#This Row],[Trend]]</f>
        <v>ASCENSION HEALTH INFORMATION SERVICESAllowed2016-09-01Drug PMPM</v>
      </c>
      <c r="B40" t="s">
        <v>90</v>
      </c>
      <c r="C40" t="s">
        <v>90</v>
      </c>
      <c r="D40" t="s">
        <v>91</v>
      </c>
      <c r="E40" s="1" t="s">
        <v>105</v>
      </c>
      <c r="F40" t="s">
        <v>93</v>
      </c>
      <c r="G40" t="s">
        <v>13</v>
      </c>
      <c r="H40">
        <v>2</v>
      </c>
      <c r="I40">
        <v>115.07</v>
      </c>
    </row>
    <row r="41" spans="1:9" x14ac:dyDescent="0.25">
      <c r="A41" s="5" t="str">
        <f>TrendSheetPrdData[[#This Row],[Population]]&amp;TrendSheetPrdData[[#This Row],[Cost Basis]]&amp;TrendSheetPrdData[[#This Row],[Period]]&amp;TrendSheetPrdData[[#This Row],[Trend]]</f>
        <v>ASCENSION HEALTH INFORMATION SERVICESAllowed2016-10-01Drug PMPM</v>
      </c>
      <c r="B41" t="s">
        <v>90</v>
      </c>
      <c r="C41" t="s">
        <v>90</v>
      </c>
      <c r="D41" t="s">
        <v>91</v>
      </c>
      <c r="E41" s="1" t="s">
        <v>106</v>
      </c>
      <c r="F41" t="s">
        <v>93</v>
      </c>
      <c r="G41" t="s">
        <v>13</v>
      </c>
      <c r="H41">
        <v>2</v>
      </c>
      <c r="I41">
        <v>106.84</v>
      </c>
    </row>
    <row r="42" spans="1:9" x14ac:dyDescent="0.25">
      <c r="A42" s="5" t="str">
        <f>TrendSheetPrdData[[#This Row],[Population]]&amp;TrendSheetPrdData[[#This Row],[Cost Basis]]&amp;TrendSheetPrdData[[#This Row],[Period]]&amp;TrendSheetPrdData[[#This Row],[Trend]]</f>
        <v>ASCENSION HEALTH INFORMATION SERVICESAllowed2016-11-01Drug PMPM</v>
      </c>
      <c r="B42" t="s">
        <v>90</v>
      </c>
      <c r="C42" t="s">
        <v>90</v>
      </c>
      <c r="D42" t="s">
        <v>91</v>
      </c>
      <c r="E42" s="1" t="s">
        <v>107</v>
      </c>
      <c r="F42" t="s">
        <v>93</v>
      </c>
      <c r="G42" t="s">
        <v>13</v>
      </c>
      <c r="H42">
        <v>2</v>
      </c>
      <c r="I42">
        <v>104.12</v>
      </c>
    </row>
    <row r="43" spans="1:9" x14ac:dyDescent="0.25">
      <c r="A43" s="5" t="str">
        <f>TrendSheetPrdData[[#This Row],[Population]]&amp;TrendSheetPrdData[[#This Row],[Cost Basis]]&amp;TrendSheetPrdData[[#This Row],[Period]]&amp;TrendSheetPrdData[[#This Row],[Trend]]</f>
        <v>ASCENSION HEALTH INFORMATION SERVICESAllowed2016-12-01Drug PMPM</v>
      </c>
      <c r="B43" t="s">
        <v>90</v>
      </c>
      <c r="C43" t="s">
        <v>90</v>
      </c>
      <c r="D43" t="s">
        <v>91</v>
      </c>
      <c r="E43" s="1" t="s">
        <v>108</v>
      </c>
      <c r="F43" t="s">
        <v>93</v>
      </c>
      <c r="G43" t="s">
        <v>13</v>
      </c>
      <c r="H43">
        <v>2</v>
      </c>
      <c r="I43">
        <v>109.18</v>
      </c>
    </row>
    <row r="44" spans="1:9" x14ac:dyDescent="0.25">
      <c r="A44" s="5" t="str">
        <f>TrendSheetPrdData[[#This Row],[Population]]&amp;TrendSheetPrdData[[#This Row],[Cost Basis]]&amp;TrendSheetPrdData[[#This Row],[Period]]&amp;TrendSheetPrdData[[#This Row],[Trend]]</f>
        <v>ASCENSION HEALTH INFORMATION SERVICESAllowed2017-01-01Drug PMPM</v>
      </c>
      <c r="B44" t="s">
        <v>90</v>
      </c>
      <c r="C44" t="s">
        <v>90</v>
      </c>
      <c r="D44" t="s">
        <v>91</v>
      </c>
      <c r="E44" s="1" t="s">
        <v>109</v>
      </c>
      <c r="F44" t="s">
        <v>93</v>
      </c>
      <c r="G44" t="s">
        <v>13</v>
      </c>
      <c r="H44">
        <v>2</v>
      </c>
      <c r="I44">
        <v>108.24</v>
      </c>
    </row>
    <row r="45" spans="1:9" x14ac:dyDescent="0.25">
      <c r="A45" s="5" t="str">
        <f>TrendSheetPrdData[[#This Row],[Population]]&amp;TrendSheetPrdData[[#This Row],[Cost Basis]]&amp;TrendSheetPrdData[[#This Row],[Period]]&amp;TrendSheetPrdData[[#This Row],[Trend]]</f>
        <v>ASCENSION HEALTH INFORMATION SERVICESAllowed2017-02-01Drug PMPM</v>
      </c>
      <c r="B45" t="s">
        <v>90</v>
      </c>
      <c r="C45" t="s">
        <v>90</v>
      </c>
      <c r="D45" t="s">
        <v>91</v>
      </c>
      <c r="E45" s="1" t="s">
        <v>110</v>
      </c>
      <c r="F45" t="s">
        <v>93</v>
      </c>
      <c r="G45" t="s">
        <v>13</v>
      </c>
      <c r="H45">
        <v>2</v>
      </c>
      <c r="I45">
        <v>100.62</v>
      </c>
    </row>
    <row r="46" spans="1:9" x14ac:dyDescent="0.25">
      <c r="A46" s="5" t="str">
        <f>TrendSheetPrdData[[#This Row],[Population]]&amp;TrendSheetPrdData[[#This Row],[Cost Basis]]&amp;TrendSheetPrdData[[#This Row],[Period]]&amp;TrendSheetPrdData[[#This Row],[Trend]]</f>
        <v>ASCENSION HEALTH INFORMATION SERVICESAllowed2017-03-01Drug PMPM</v>
      </c>
      <c r="B46" t="s">
        <v>90</v>
      </c>
      <c r="C46" t="s">
        <v>90</v>
      </c>
      <c r="D46" t="s">
        <v>91</v>
      </c>
      <c r="E46" s="1" t="s">
        <v>111</v>
      </c>
      <c r="F46" t="s">
        <v>113</v>
      </c>
      <c r="G46" t="s">
        <v>13</v>
      </c>
      <c r="H46">
        <v>2</v>
      </c>
      <c r="I46">
        <v>131.77000000000001</v>
      </c>
    </row>
    <row r="47" spans="1:9" x14ac:dyDescent="0.25">
      <c r="A47" s="5" t="str">
        <f>TrendSheetPrdData[[#This Row],[Population]]&amp;TrendSheetPrdData[[#This Row],[Cost Basis]]&amp;TrendSheetPrdData[[#This Row],[Period]]&amp;TrendSheetPrdData[[#This Row],[Trend]]</f>
        <v>ASCENSION HEALTH INFORMATION SERVICESAllowed2017-04-01Drug PMPM</v>
      </c>
      <c r="B47" t="s">
        <v>90</v>
      </c>
      <c r="C47" t="s">
        <v>90</v>
      </c>
      <c r="D47" t="s">
        <v>91</v>
      </c>
      <c r="E47" s="1" t="s">
        <v>112</v>
      </c>
      <c r="F47" t="s">
        <v>113</v>
      </c>
      <c r="G47" t="s">
        <v>13</v>
      </c>
      <c r="H47">
        <v>2</v>
      </c>
      <c r="I47">
        <v>106.22</v>
      </c>
    </row>
    <row r="48" spans="1:9" x14ac:dyDescent="0.25">
      <c r="A48" s="5" t="str">
        <f>TrendSheetPrdData[[#This Row],[Population]]&amp;TrendSheetPrdData[[#This Row],[Cost Basis]]&amp;TrendSheetPrdData[[#This Row],[Period]]&amp;TrendSheetPrdData[[#This Row],[Trend]]</f>
        <v>ASCENSION HEALTH INFORMATION SERVICESAllowed2015-06-01Overall PMPM</v>
      </c>
      <c r="B48" t="s">
        <v>90</v>
      </c>
      <c r="C48" t="s">
        <v>90</v>
      </c>
      <c r="D48" t="s">
        <v>91</v>
      </c>
      <c r="E48" s="1" t="s">
        <v>172</v>
      </c>
      <c r="F48" t="s">
        <v>93</v>
      </c>
      <c r="G48" t="s">
        <v>14</v>
      </c>
      <c r="H48">
        <v>3</v>
      </c>
      <c r="I48">
        <v>430</v>
      </c>
    </row>
    <row r="49" spans="1:9" x14ac:dyDescent="0.25">
      <c r="A49" s="5" t="str">
        <f>TrendSheetPrdData[[#This Row],[Population]]&amp;TrendSheetPrdData[[#This Row],[Cost Basis]]&amp;TrendSheetPrdData[[#This Row],[Period]]&amp;TrendSheetPrdData[[#This Row],[Trend]]</f>
        <v>ASCENSION HEALTH INFORMATION SERVICESAllowed2015-07-01Overall PMPM</v>
      </c>
      <c r="B49" t="s">
        <v>90</v>
      </c>
      <c r="C49" t="s">
        <v>90</v>
      </c>
      <c r="D49" t="s">
        <v>91</v>
      </c>
      <c r="E49" s="1" t="s">
        <v>173</v>
      </c>
      <c r="F49" t="s">
        <v>93</v>
      </c>
      <c r="G49" t="s">
        <v>14</v>
      </c>
      <c r="H49">
        <v>3</v>
      </c>
      <c r="I49">
        <v>476.43</v>
      </c>
    </row>
    <row r="50" spans="1:9" x14ac:dyDescent="0.25">
      <c r="A50" s="5" t="str">
        <f>TrendSheetPrdData[[#This Row],[Population]]&amp;TrendSheetPrdData[[#This Row],[Cost Basis]]&amp;TrendSheetPrdData[[#This Row],[Period]]&amp;TrendSheetPrdData[[#This Row],[Trend]]</f>
        <v>ASCENSION HEALTH INFORMATION SERVICESAllowed2015-08-01Overall PMPM</v>
      </c>
      <c r="B50" t="s">
        <v>90</v>
      </c>
      <c r="C50" t="s">
        <v>90</v>
      </c>
      <c r="D50" t="s">
        <v>91</v>
      </c>
      <c r="E50" s="1" t="s">
        <v>174</v>
      </c>
      <c r="F50" t="s">
        <v>93</v>
      </c>
      <c r="G50" t="s">
        <v>14</v>
      </c>
      <c r="H50">
        <v>3</v>
      </c>
      <c r="I50">
        <v>555.38</v>
      </c>
    </row>
    <row r="51" spans="1:9" x14ac:dyDescent="0.25">
      <c r="A51" s="5" t="str">
        <f>TrendSheetPrdData[[#This Row],[Population]]&amp;TrendSheetPrdData[[#This Row],[Cost Basis]]&amp;TrendSheetPrdData[[#This Row],[Period]]&amp;TrendSheetPrdData[[#This Row],[Trend]]</f>
        <v>ASCENSION HEALTH INFORMATION SERVICESAllowed2015-09-01Overall PMPM</v>
      </c>
      <c r="B51" t="s">
        <v>90</v>
      </c>
      <c r="C51" t="s">
        <v>90</v>
      </c>
      <c r="D51" t="s">
        <v>91</v>
      </c>
      <c r="E51" s="1" t="s">
        <v>92</v>
      </c>
      <c r="F51" t="s">
        <v>93</v>
      </c>
      <c r="G51" t="s">
        <v>14</v>
      </c>
      <c r="H51">
        <v>3</v>
      </c>
      <c r="I51">
        <v>461.22</v>
      </c>
    </row>
    <row r="52" spans="1:9" x14ac:dyDescent="0.25">
      <c r="A52" s="5" t="str">
        <f>TrendSheetPrdData[[#This Row],[Population]]&amp;TrendSheetPrdData[[#This Row],[Cost Basis]]&amp;TrendSheetPrdData[[#This Row],[Period]]&amp;TrendSheetPrdData[[#This Row],[Trend]]</f>
        <v>ASCENSION HEALTH INFORMATION SERVICESAllowed2015-10-01Overall PMPM</v>
      </c>
      <c r="B52" t="s">
        <v>90</v>
      </c>
      <c r="C52" t="s">
        <v>90</v>
      </c>
      <c r="D52" t="s">
        <v>91</v>
      </c>
      <c r="E52" s="1" t="s">
        <v>94</v>
      </c>
      <c r="F52" t="s">
        <v>93</v>
      </c>
      <c r="G52" t="s">
        <v>14</v>
      </c>
      <c r="H52">
        <v>3</v>
      </c>
      <c r="I52">
        <v>506.53</v>
      </c>
    </row>
    <row r="53" spans="1:9" x14ac:dyDescent="0.25">
      <c r="A53" s="5" t="str">
        <f>TrendSheetPrdData[[#This Row],[Population]]&amp;TrendSheetPrdData[[#This Row],[Cost Basis]]&amp;TrendSheetPrdData[[#This Row],[Period]]&amp;TrendSheetPrdData[[#This Row],[Trend]]</f>
        <v>ASCENSION HEALTH INFORMATION SERVICESAllowed2015-11-01Overall PMPM</v>
      </c>
      <c r="B53" t="s">
        <v>90</v>
      </c>
      <c r="C53" t="s">
        <v>90</v>
      </c>
      <c r="D53" t="s">
        <v>91</v>
      </c>
      <c r="E53" s="1" t="s">
        <v>95</v>
      </c>
      <c r="F53" t="s">
        <v>93</v>
      </c>
      <c r="G53" t="s">
        <v>14</v>
      </c>
      <c r="H53">
        <v>3</v>
      </c>
      <c r="I53">
        <v>467.41</v>
      </c>
    </row>
    <row r="54" spans="1:9" x14ac:dyDescent="0.25">
      <c r="A54" s="5" t="str">
        <f>TrendSheetPrdData[[#This Row],[Population]]&amp;TrendSheetPrdData[[#This Row],[Cost Basis]]&amp;TrendSheetPrdData[[#This Row],[Period]]&amp;TrendSheetPrdData[[#This Row],[Trend]]</f>
        <v>ASCENSION HEALTH INFORMATION SERVICESAllowed2015-12-01Overall PMPM</v>
      </c>
      <c r="B54" t="s">
        <v>90</v>
      </c>
      <c r="C54" t="s">
        <v>90</v>
      </c>
      <c r="D54" t="s">
        <v>91</v>
      </c>
      <c r="E54" s="1" t="s">
        <v>96</v>
      </c>
      <c r="F54" t="s">
        <v>93</v>
      </c>
      <c r="G54" t="s">
        <v>14</v>
      </c>
      <c r="H54">
        <v>3</v>
      </c>
      <c r="I54">
        <v>494.71</v>
      </c>
    </row>
    <row r="55" spans="1:9" x14ac:dyDescent="0.25">
      <c r="A55" s="5" t="str">
        <f>TrendSheetPrdData[[#This Row],[Population]]&amp;TrendSheetPrdData[[#This Row],[Cost Basis]]&amp;TrendSheetPrdData[[#This Row],[Period]]&amp;TrendSheetPrdData[[#This Row],[Trend]]</f>
        <v>ASCENSION HEALTH INFORMATION SERVICESAllowed2016-01-01Overall PMPM</v>
      </c>
      <c r="B55" t="s">
        <v>90</v>
      </c>
      <c r="C55" t="s">
        <v>90</v>
      </c>
      <c r="D55" t="s">
        <v>91</v>
      </c>
      <c r="E55" s="1" t="s">
        <v>97</v>
      </c>
      <c r="F55" t="s">
        <v>93</v>
      </c>
      <c r="G55" t="s">
        <v>14</v>
      </c>
      <c r="H55">
        <v>3</v>
      </c>
      <c r="I55">
        <v>385.77</v>
      </c>
    </row>
    <row r="56" spans="1:9" x14ac:dyDescent="0.25">
      <c r="A56" s="5" t="str">
        <f>TrendSheetPrdData[[#This Row],[Population]]&amp;TrendSheetPrdData[[#This Row],[Cost Basis]]&amp;TrendSheetPrdData[[#This Row],[Period]]&amp;TrendSheetPrdData[[#This Row],[Trend]]</f>
        <v>ASCENSION HEALTH INFORMATION SERVICESAllowed2016-02-01Overall PMPM</v>
      </c>
      <c r="B56" t="s">
        <v>90</v>
      </c>
      <c r="C56" t="s">
        <v>90</v>
      </c>
      <c r="D56" t="s">
        <v>91</v>
      </c>
      <c r="E56" s="1" t="s">
        <v>98</v>
      </c>
      <c r="F56" t="s">
        <v>93</v>
      </c>
      <c r="G56" t="s">
        <v>14</v>
      </c>
      <c r="H56">
        <v>3</v>
      </c>
      <c r="I56">
        <v>418.64</v>
      </c>
    </row>
    <row r="57" spans="1:9" x14ac:dyDescent="0.25">
      <c r="A57" s="5" t="str">
        <f>TrendSheetPrdData[[#This Row],[Population]]&amp;TrendSheetPrdData[[#This Row],[Cost Basis]]&amp;TrendSheetPrdData[[#This Row],[Period]]&amp;TrendSheetPrdData[[#This Row],[Trend]]</f>
        <v>ASCENSION HEALTH INFORMATION SERVICESAllowed2016-03-01Overall PMPM</v>
      </c>
      <c r="B57" t="s">
        <v>90</v>
      </c>
      <c r="C57" t="s">
        <v>90</v>
      </c>
      <c r="D57" t="s">
        <v>91</v>
      </c>
      <c r="E57" s="1" t="s">
        <v>99</v>
      </c>
      <c r="F57" t="s">
        <v>93</v>
      </c>
      <c r="G57" t="s">
        <v>14</v>
      </c>
      <c r="H57">
        <v>3</v>
      </c>
      <c r="I57">
        <v>464.22</v>
      </c>
    </row>
    <row r="58" spans="1:9" x14ac:dyDescent="0.25">
      <c r="A58" s="5" t="str">
        <f>TrendSheetPrdData[[#This Row],[Population]]&amp;TrendSheetPrdData[[#This Row],[Cost Basis]]&amp;TrendSheetPrdData[[#This Row],[Period]]&amp;TrendSheetPrdData[[#This Row],[Trend]]</f>
        <v>ASCENSION HEALTH INFORMATION SERVICESAllowed2016-04-01Overall PMPM</v>
      </c>
      <c r="B58" t="s">
        <v>90</v>
      </c>
      <c r="C58" t="s">
        <v>90</v>
      </c>
      <c r="D58" t="s">
        <v>91</v>
      </c>
      <c r="E58" s="1" t="s">
        <v>100</v>
      </c>
      <c r="F58" t="s">
        <v>93</v>
      </c>
      <c r="G58" t="s">
        <v>14</v>
      </c>
      <c r="H58">
        <v>3</v>
      </c>
      <c r="I58">
        <v>494.36</v>
      </c>
    </row>
    <row r="59" spans="1:9" x14ac:dyDescent="0.25">
      <c r="A59" s="5" t="str">
        <f>TrendSheetPrdData[[#This Row],[Population]]&amp;TrendSheetPrdData[[#This Row],[Cost Basis]]&amp;TrendSheetPrdData[[#This Row],[Period]]&amp;TrendSheetPrdData[[#This Row],[Trend]]</f>
        <v>ASCENSION HEALTH INFORMATION SERVICESAllowed2016-05-01Overall PMPM</v>
      </c>
      <c r="B59" t="s">
        <v>90</v>
      </c>
      <c r="C59" t="s">
        <v>90</v>
      </c>
      <c r="D59" t="s">
        <v>91</v>
      </c>
      <c r="E59" s="1" t="s">
        <v>101</v>
      </c>
      <c r="F59" t="s">
        <v>93</v>
      </c>
      <c r="G59" t="s">
        <v>14</v>
      </c>
      <c r="H59">
        <v>3</v>
      </c>
      <c r="I59">
        <v>479.62</v>
      </c>
    </row>
    <row r="60" spans="1:9" x14ac:dyDescent="0.25">
      <c r="A60" s="5" t="str">
        <f>TrendSheetPrdData[[#This Row],[Population]]&amp;TrendSheetPrdData[[#This Row],[Cost Basis]]&amp;TrendSheetPrdData[[#This Row],[Period]]&amp;TrendSheetPrdData[[#This Row],[Trend]]</f>
        <v>ASCENSION HEALTH INFORMATION SERVICESAllowed2016-06-01Overall PMPM</v>
      </c>
      <c r="B60" t="s">
        <v>90</v>
      </c>
      <c r="C60" t="s">
        <v>90</v>
      </c>
      <c r="D60" t="s">
        <v>91</v>
      </c>
      <c r="E60" s="1" t="s">
        <v>102</v>
      </c>
      <c r="F60" t="s">
        <v>93</v>
      </c>
      <c r="G60" t="s">
        <v>14</v>
      </c>
      <c r="H60">
        <v>3</v>
      </c>
      <c r="I60">
        <v>481.01</v>
      </c>
    </row>
    <row r="61" spans="1:9" x14ac:dyDescent="0.25">
      <c r="A61" s="5" t="str">
        <f>TrendSheetPrdData[[#This Row],[Population]]&amp;TrendSheetPrdData[[#This Row],[Cost Basis]]&amp;TrendSheetPrdData[[#This Row],[Period]]&amp;TrendSheetPrdData[[#This Row],[Trend]]</f>
        <v>ASCENSION HEALTH INFORMATION SERVICESAllowed2016-07-01Overall PMPM</v>
      </c>
      <c r="B61" t="s">
        <v>90</v>
      </c>
      <c r="C61" t="s">
        <v>90</v>
      </c>
      <c r="D61" t="s">
        <v>91</v>
      </c>
      <c r="E61" s="1" t="s">
        <v>103</v>
      </c>
      <c r="F61" t="s">
        <v>93</v>
      </c>
      <c r="G61" t="s">
        <v>14</v>
      </c>
      <c r="H61">
        <v>3</v>
      </c>
      <c r="I61">
        <v>482.36</v>
      </c>
    </row>
    <row r="62" spans="1:9" x14ac:dyDescent="0.25">
      <c r="A62" s="5" t="str">
        <f>TrendSheetPrdData[[#This Row],[Population]]&amp;TrendSheetPrdData[[#This Row],[Cost Basis]]&amp;TrendSheetPrdData[[#This Row],[Period]]&amp;TrendSheetPrdData[[#This Row],[Trend]]</f>
        <v>ASCENSION HEALTH INFORMATION SERVICESAllowed2016-08-01Overall PMPM</v>
      </c>
      <c r="B62" t="s">
        <v>90</v>
      </c>
      <c r="C62" t="s">
        <v>90</v>
      </c>
      <c r="D62" t="s">
        <v>91</v>
      </c>
      <c r="E62" s="1" t="s">
        <v>104</v>
      </c>
      <c r="F62" t="s">
        <v>93</v>
      </c>
      <c r="G62" t="s">
        <v>14</v>
      </c>
      <c r="H62">
        <v>3</v>
      </c>
      <c r="I62">
        <v>495.94</v>
      </c>
    </row>
    <row r="63" spans="1:9" x14ac:dyDescent="0.25">
      <c r="A63" s="5" t="str">
        <f>TrendSheetPrdData[[#This Row],[Population]]&amp;TrendSheetPrdData[[#This Row],[Cost Basis]]&amp;TrendSheetPrdData[[#This Row],[Period]]&amp;TrendSheetPrdData[[#This Row],[Trend]]</f>
        <v>ASCENSION HEALTH INFORMATION SERVICESAllowed2016-09-01Overall PMPM</v>
      </c>
      <c r="B63" t="s">
        <v>90</v>
      </c>
      <c r="C63" t="s">
        <v>90</v>
      </c>
      <c r="D63" t="s">
        <v>91</v>
      </c>
      <c r="E63" s="1" t="s">
        <v>105</v>
      </c>
      <c r="F63" t="s">
        <v>93</v>
      </c>
      <c r="G63" t="s">
        <v>14</v>
      </c>
      <c r="H63">
        <v>3</v>
      </c>
      <c r="I63">
        <v>427.78</v>
      </c>
    </row>
    <row r="64" spans="1:9" x14ac:dyDescent="0.25">
      <c r="A64" s="5" t="str">
        <f>TrendSheetPrdData[[#This Row],[Population]]&amp;TrendSheetPrdData[[#This Row],[Cost Basis]]&amp;TrendSheetPrdData[[#This Row],[Period]]&amp;TrendSheetPrdData[[#This Row],[Trend]]</f>
        <v>ASCENSION HEALTH INFORMATION SERVICESAllowed2016-10-01Overall PMPM</v>
      </c>
      <c r="B64" t="s">
        <v>90</v>
      </c>
      <c r="C64" t="s">
        <v>90</v>
      </c>
      <c r="D64" t="s">
        <v>91</v>
      </c>
      <c r="E64" s="1" t="s">
        <v>106</v>
      </c>
      <c r="F64" t="s">
        <v>93</v>
      </c>
      <c r="G64" t="s">
        <v>14</v>
      </c>
      <c r="H64">
        <v>3</v>
      </c>
      <c r="I64">
        <v>422.18</v>
      </c>
    </row>
    <row r="65" spans="1:9" x14ac:dyDescent="0.25">
      <c r="A65" s="5" t="str">
        <f>TrendSheetPrdData[[#This Row],[Population]]&amp;TrendSheetPrdData[[#This Row],[Cost Basis]]&amp;TrendSheetPrdData[[#This Row],[Period]]&amp;TrendSheetPrdData[[#This Row],[Trend]]</f>
        <v>ASCENSION HEALTH INFORMATION SERVICESAllowed2016-11-01Overall PMPM</v>
      </c>
      <c r="B65" t="s">
        <v>90</v>
      </c>
      <c r="C65" t="s">
        <v>90</v>
      </c>
      <c r="D65" t="s">
        <v>91</v>
      </c>
      <c r="E65" s="1" t="s">
        <v>107</v>
      </c>
      <c r="F65" t="s">
        <v>93</v>
      </c>
      <c r="G65" t="s">
        <v>14</v>
      </c>
      <c r="H65">
        <v>3</v>
      </c>
      <c r="I65">
        <v>447.62</v>
      </c>
    </row>
    <row r="66" spans="1:9" x14ac:dyDescent="0.25">
      <c r="A66" s="5" t="str">
        <f>TrendSheetPrdData[[#This Row],[Population]]&amp;TrendSheetPrdData[[#This Row],[Cost Basis]]&amp;TrendSheetPrdData[[#This Row],[Period]]&amp;TrendSheetPrdData[[#This Row],[Trend]]</f>
        <v>ASCENSION HEALTH INFORMATION SERVICESAllowed2016-12-01Overall PMPM</v>
      </c>
      <c r="B66" t="s">
        <v>90</v>
      </c>
      <c r="C66" t="s">
        <v>90</v>
      </c>
      <c r="D66" t="s">
        <v>91</v>
      </c>
      <c r="E66" s="1" t="s">
        <v>108</v>
      </c>
      <c r="F66" t="s">
        <v>93</v>
      </c>
      <c r="G66" t="s">
        <v>14</v>
      </c>
      <c r="H66">
        <v>3</v>
      </c>
      <c r="I66">
        <v>480.21</v>
      </c>
    </row>
    <row r="67" spans="1:9" x14ac:dyDescent="0.25">
      <c r="A67" s="5" t="str">
        <f>TrendSheetPrdData[[#This Row],[Population]]&amp;TrendSheetPrdData[[#This Row],[Cost Basis]]&amp;TrendSheetPrdData[[#This Row],[Period]]&amp;TrendSheetPrdData[[#This Row],[Trend]]</f>
        <v>ASCENSION HEALTH INFORMATION SERVICESAllowed2017-01-01Overall PMPM</v>
      </c>
      <c r="B67" t="s">
        <v>90</v>
      </c>
      <c r="C67" t="s">
        <v>90</v>
      </c>
      <c r="D67" t="s">
        <v>91</v>
      </c>
      <c r="E67" s="1" t="s">
        <v>109</v>
      </c>
      <c r="F67" t="s">
        <v>93</v>
      </c>
      <c r="G67" t="s">
        <v>14</v>
      </c>
      <c r="H67">
        <v>3</v>
      </c>
      <c r="I67">
        <v>446.61</v>
      </c>
    </row>
    <row r="68" spans="1:9" x14ac:dyDescent="0.25">
      <c r="A68" s="5" t="str">
        <f>TrendSheetPrdData[[#This Row],[Population]]&amp;TrendSheetPrdData[[#This Row],[Cost Basis]]&amp;TrendSheetPrdData[[#This Row],[Period]]&amp;TrendSheetPrdData[[#This Row],[Trend]]</f>
        <v>ASCENSION HEALTH INFORMATION SERVICESAllowed2017-02-01Overall PMPM</v>
      </c>
      <c r="B68" t="s">
        <v>90</v>
      </c>
      <c r="C68" t="s">
        <v>90</v>
      </c>
      <c r="D68" t="s">
        <v>91</v>
      </c>
      <c r="E68" s="1" t="s">
        <v>110</v>
      </c>
      <c r="F68" t="s">
        <v>93</v>
      </c>
      <c r="G68" t="s">
        <v>14</v>
      </c>
      <c r="H68">
        <v>3</v>
      </c>
      <c r="I68">
        <v>405.75</v>
      </c>
    </row>
    <row r="69" spans="1:9" x14ac:dyDescent="0.25">
      <c r="A69" s="5" t="str">
        <f>TrendSheetPrdData[[#This Row],[Population]]&amp;TrendSheetPrdData[[#This Row],[Cost Basis]]&amp;TrendSheetPrdData[[#This Row],[Period]]&amp;TrendSheetPrdData[[#This Row],[Trend]]</f>
        <v>ASCENSION HEALTH INFORMATION SERVICESAllowed2017-03-01Overall PMPM</v>
      </c>
      <c r="B69" t="s">
        <v>90</v>
      </c>
      <c r="C69" t="s">
        <v>90</v>
      </c>
      <c r="D69" t="s">
        <v>91</v>
      </c>
      <c r="E69" s="1" t="s">
        <v>111</v>
      </c>
      <c r="F69" t="s">
        <v>113</v>
      </c>
      <c r="G69" t="s">
        <v>14</v>
      </c>
      <c r="H69">
        <v>3</v>
      </c>
      <c r="I69">
        <v>394.53</v>
      </c>
    </row>
    <row r="70" spans="1:9" x14ac:dyDescent="0.25">
      <c r="A70" s="5" t="str">
        <f>TrendSheetPrdData[[#This Row],[Population]]&amp;TrendSheetPrdData[[#This Row],[Cost Basis]]&amp;TrendSheetPrdData[[#This Row],[Period]]&amp;TrendSheetPrdData[[#This Row],[Trend]]</f>
        <v>ASCENSION HEALTH INFORMATION SERVICESAllowed2017-04-01Overall PMPM</v>
      </c>
      <c r="B70" t="s">
        <v>90</v>
      </c>
      <c r="C70" t="s">
        <v>90</v>
      </c>
      <c r="D70" t="s">
        <v>91</v>
      </c>
      <c r="E70" s="1" t="s">
        <v>112</v>
      </c>
      <c r="F70" t="s">
        <v>113</v>
      </c>
      <c r="G70" t="s">
        <v>14</v>
      </c>
      <c r="H70">
        <v>3</v>
      </c>
      <c r="I70">
        <v>147.97999999999999</v>
      </c>
    </row>
    <row r="71" spans="1:9" x14ac:dyDescent="0.25">
      <c r="A71" s="5" t="str">
        <f>TrendSheetPrdData[[#This Row],[Population]]&amp;TrendSheetPrdData[[#This Row],[Cost Basis]]&amp;TrendSheetPrdData[[#This Row],[Period]]&amp;TrendSheetPrdData[[#This Row],[Trend]]</f>
        <v>ASCENSION HEALTH INFORMATION SERVICESAllowed2015-06-01Readmission Cost</v>
      </c>
      <c r="B71" t="s">
        <v>90</v>
      </c>
      <c r="C71" t="s">
        <v>90</v>
      </c>
      <c r="D71" t="s">
        <v>91</v>
      </c>
      <c r="E71" s="1" t="s">
        <v>172</v>
      </c>
      <c r="F71" t="s">
        <v>93</v>
      </c>
      <c r="G71" t="s">
        <v>15</v>
      </c>
      <c r="H71">
        <v>4</v>
      </c>
      <c r="I71">
        <v>10490.96</v>
      </c>
    </row>
    <row r="72" spans="1:9" x14ac:dyDescent="0.25">
      <c r="A72" s="5" t="str">
        <f>TrendSheetPrdData[[#This Row],[Population]]&amp;TrendSheetPrdData[[#This Row],[Cost Basis]]&amp;TrendSheetPrdData[[#This Row],[Period]]&amp;TrendSheetPrdData[[#This Row],[Trend]]</f>
        <v>ASCENSION HEALTH INFORMATION SERVICESAllowed2015-07-01Readmission Cost</v>
      </c>
      <c r="B72" t="s">
        <v>90</v>
      </c>
      <c r="C72" t="s">
        <v>90</v>
      </c>
      <c r="D72" t="s">
        <v>91</v>
      </c>
      <c r="E72" s="1" t="s">
        <v>173</v>
      </c>
      <c r="F72" t="s">
        <v>93</v>
      </c>
      <c r="G72" t="s">
        <v>15</v>
      </c>
      <c r="H72">
        <v>4</v>
      </c>
      <c r="I72">
        <v>19169.939999999999</v>
      </c>
    </row>
    <row r="73" spans="1:9" x14ac:dyDescent="0.25">
      <c r="A73" s="5" t="str">
        <f>TrendSheetPrdData[[#This Row],[Population]]&amp;TrendSheetPrdData[[#This Row],[Cost Basis]]&amp;TrendSheetPrdData[[#This Row],[Period]]&amp;TrendSheetPrdData[[#This Row],[Trend]]</f>
        <v>ASCENSION HEALTH INFORMATION SERVICESAllowed2015-08-01Readmission Cost</v>
      </c>
      <c r="B73" t="s">
        <v>90</v>
      </c>
      <c r="C73" t="s">
        <v>90</v>
      </c>
      <c r="D73" t="s">
        <v>91</v>
      </c>
      <c r="E73" s="1" t="s">
        <v>174</v>
      </c>
      <c r="F73" t="s">
        <v>93</v>
      </c>
      <c r="G73" t="s">
        <v>15</v>
      </c>
      <c r="H73">
        <v>4</v>
      </c>
      <c r="I73">
        <v>68830.83</v>
      </c>
    </row>
    <row r="74" spans="1:9" x14ac:dyDescent="0.25">
      <c r="A74" s="5" t="str">
        <f>TrendSheetPrdData[[#This Row],[Population]]&amp;TrendSheetPrdData[[#This Row],[Cost Basis]]&amp;TrendSheetPrdData[[#This Row],[Period]]&amp;TrendSheetPrdData[[#This Row],[Trend]]</f>
        <v>ASCENSION HEALTH INFORMATION SERVICESAllowed2015-09-01Readmission Cost</v>
      </c>
      <c r="B74" t="s">
        <v>90</v>
      </c>
      <c r="C74" t="s">
        <v>90</v>
      </c>
      <c r="D74" t="s">
        <v>91</v>
      </c>
      <c r="E74" s="1" t="s">
        <v>92</v>
      </c>
      <c r="F74" t="s">
        <v>93</v>
      </c>
      <c r="G74" t="s">
        <v>15</v>
      </c>
      <c r="H74">
        <v>4</v>
      </c>
      <c r="I74">
        <v>98197.06</v>
      </c>
    </row>
    <row r="75" spans="1:9" x14ac:dyDescent="0.25">
      <c r="A75" s="5" t="str">
        <f>TrendSheetPrdData[[#This Row],[Population]]&amp;TrendSheetPrdData[[#This Row],[Cost Basis]]&amp;TrendSheetPrdData[[#This Row],[Period]]&amp;TrendSheetPrdData[[#This Row],[Trend]]</f>
        <v>ASCENSION HEALTH INFORMATION SERVICESAllowed2015-10-01Readmission Cost</v>
      </c>
      <c r="B75" t="s">
        <v>90</v>
      </c>
      <c r="C75" t="s">
        <v>90</v>
      </c>
      <c r="D75" t="s">
        <v>91</v>
      </c>
      <c r="E75" s="1" t="s">
        <v>94</v>
      </c>
      <c r="F75" t="s">
        <v>93</v>
      </c>
      <c r="G75" t="s">
        <v>15</v>
      </c>
      <c r="H75">
        <v>4</v>
      </c>
      <c r="I75">
        <v>36405.339999999997</v>
      </c>
    </row>
    <row r="76" spans="1:9" x14ac:dyDescent="0.25">
      <c r="A76" s="5" t="str">
        <f>TrendSheetPrdData[[#This Row],[Population]]&amp;TrendSheetPrdData[[#This Row],[Cost Basis]]&amp;TrendSheetPrdData[[#This Row],[Period]]&amp;TrendSheetPrdData[[#This Row],[Trend]]</f>
        <v>ASCENSION HEALTH INFORMATION SERVICESAllowed2015-11-01Readmission Cost</v>
      </c>
      <c r="B76" t="s">
        <v>90</v>
      </c>
      <c r="C76" t="s">
        <v>90</v>
      </c>
      <c r="D76" t="s">
        <v>91</v>
      </c>
      <c r="E76" s="1" t="s">
        <v>95</v>
      </c>
      <c r="F76" t="s">
        <v>93</v>
      </c>
      <c r="G76" t="s">
        <v>15</v>
      </c>
      <c r="H76">
        <v>4</v>
      </c>
      <c r="I76">
        <v>7626.47</v>
      </c>
    </row>
    <row r="77" spans="1:9" x14ac:dyDescent="0.25">
      <c r="A77" s="5" t="str">
        <f>TrendSheetPrdData[[#This Row],[Population]]&amp;TrendSheetPrdData[[#This Row],[Cost Basis]]&amp;TrendSheetPrdData[[#This Row],[Period]]&amp;TrendSheetPrdData[[#This Row],[Trend]]</f>
        <v>ASCENSION HEALTH INFORMATION SERVICESAllowed2015-12-01Readmission Cost</v>
      </c>
      <c r="B77" t="s">
        <v>90</v>
      </c>
      <c r="C77" t="s">
        <v>90</v>
      </c>
      <c r="D77" t="s">
        <v>91</v>
      </c>
      <c r="E77" s="1" t="s">
        <v>96</v>
      </c>
      <c r="F77" t="s">
        <v>93</v>
      </c>
      <c r="G77" t="s">
        <v>15</v>
      </c>
      <c r="H77">
        <v>4</v>
      </c>
      <c r="I77">
        <v>4183.7700000000004</v>
      </c>
    </row>
    <row r="78" spans="1:9" x14ac:dyDescent="0.25">
      <c r="A78" s="5" t="str">
        <f>TrendSheetPrdData[[#This Row],[Population]]&amp;TrendSheetPrdData[[#This Row],[Cost Basis]]&amp;TrendSheetPrdData[[#This Row],[Period]]&amp;TrendSheetPrdData[[#This Row],[Trend]]</f>
        <v>ASCENSION HEALTH INFORMATION SERVICESAllowed2016-01-01Readmission Cost</v>
      </c>
      <c r="B78" t="s">
        <v>90</v>
      </c>
      <c r="C78" t="s">
        <v>90</v>
      </c>
      <c r="D78" t="s">
        <v>91</v>
      </c>
      <c r="E78" s="1" t="s">
        <v>97</v>
      </c>
      <c r="F78" t="s">
        <v>93</v>
      </c>
      <c r="G78" t="s">
        <v>15</v>
      </c>
      <c r="H78">
        <v>4</v>
      </c>
      <c r="I78">
        <v>132329.04999999999</v>
      </c>
    </row>
    <row r="79" spans="1:9" x14ac:dyDescent="0.25">
      <c r="A79" s="5" t="str">
        <f>TrendSheetPrdData[[#This Row],[Population]]&amp;TrendSheetPrdData[[#This Row],[Cost Basis]]&amp;TrendSheetPrdData[[#This Row],[Period]]&amp;TrendSheetPrdData[[#This Row],[Trend]]</f>
        <v>ASCENSION HEALTH INFORMATION SERVICESAllowed2016-02-01Readmission Cost</v>
      </c>
      <c r="B79" t="s">
        <v>90</v>
      </c>
      <c r="C79" t="s">
        <v>90</v>
      </c>
      <c r="D79" t="s">
        <v>91</v>
      </c>
      <c r="E79" s="1" t="s">
        <v>98</v>
      </c>
      <c r="F79" t="s">
        <v>93</v>
      </c>
      <c r="G79" t="s">
        <v>15</v>
      </c>
      <c r="H79">
        <v>4</v>
      </c>
      <c r="I79">
        <v>53437.91</v>
      </c>
    </row>
    <row r="80" spans="1:9" x14ac:dyDescent="0.25">
      <c r="A80" s="5" t="str">
        <f>TrendSheetPrdData[[#This Row],[Population]]&amp;TrendSheetPrdData[[#This Row],[Cost Basis]]&amp;TrendSheetPrdData[[#This Row],[Period]]&amp;TrendSheetPrdData[[#This Row],[Trend]]</f>
        <v>ASCENSION HEALTH INFORMATION SERVICESAllowed2016-03-01Readmission Cost</v>
      </c>
      <c r="B80" t="s">
        <v>90</v>
      </c>
      <c r="C80" t="s">
        <v>90</v>
      </c>
      <c r="D80" t="s">
        <v>91</v>
      </c>
      <c r="E80" s="1" t="s">
        <v>99</v>
      </c>
      <c r="F80" t="s">
        <v>93</v>
      </c>
      <c r="G80" t="s">
        <v>15</v>
      </c>
      <c r="H80">
        <v>4</v>
      </c>
      <c r="I80">
        <v>46536.95</v>
      </c>
    </row>
    <row r="81" spans="1:9" x14ac:dyDescent="0.25">
      <c r="A81" s="5" t="str">
        <f>TrendSheetPrdData[[#This Row],[Population]]&amp;TrendSheetPrdData[[#This Row],[Cost Basis]]&amp;TrendSheetPrdData[[#This Row],[Period]]&amp;TrendSheetPrdData[[#This Row],[Trend]]</f>
        <v>ASCENSION HEALTH INFORMATION SERVICESAllowed2016-04-01Readmission Cost</v>
      </c>
      <c r="B81" t="s">
        <v>90</v>
      </c>
      <c r="C81" t="s">
        <v>90</v>
      </c>
      <c r="D81" t="s">
        <v>91</v>
      </c>
      <c r="E81" s="1" t="s">
        <v>100</v>
      </c>
      <c r="F81" t="s">
        <v>93</v>
      </c>
      <c r="G81" t="s">
        <v>15</v>
      </c>
      <c r="H81">
        <v>4</v>
      </c>
      <c r="I81">
        <v>15028.74</v>
      </c>
    </row>
    <row r="82" spans="1:9" x14ac:dyDescent="0.25">
      <c r="A82" s="5" t="str">
        <f>TrendSheetPrdData[[#This Row],[Population]]&amp;TrendSheetPrdData[[#This Row],[Cost Basis]]&amp;TrendSheetPrdData[[#This Row],[Period]]&amp;TrendSheetPrdData[[#This Row],[Trend]]</f>
        <v>ASCENSION HEALTH INFORMATION SERVICESAllowed2016-05-01Readmission Cost</v>
      </c>
      <c r="B82" t="s">
        <v>90</v>
      </c>
      <c r="C82" t="s">
        <v>90</v>
      </c>
      <c r="D82" t="s">
        <v>91</v>
      </c>
      <c r="E82" s="1" t="s">
        <v>101</v>
      </c>
      <c r="F82" t="s">
        <v>93</v>
      </c>
      <c r="G82" t="s">
        <v>15</v>
      </c>
      <c r="H82">
        <v>4</v>
      </c>
      <c r="I82">
        <v>79467.520000000004</v>
      </c>
    </row>
    <row r="83" spans="1:9" x14ac:dyDescent="0.25">
      <c r="A83" s="5" t="str">
        <f>TrendSheetPrdData[[#This Row],[Population]]&amp;TrendSheetPrdData[[#This Row],[Cost Basis]]&amp;TrendSheetPrdData[[#This Row],[Period]]&amp;TrendSheetPrdData[[#This Row],[Trend]]</f>
        <v>ASCENSION HEALTH INFORMATION SERVICESAllowed2016-06-01Readmission Cost</v>
      </c>
      <c r="B83" t="s">
        <v>90</v>
      </c>
      <c r="C83" t="s">
        <v>90</v>
      </c>
      <c r="D83" t="s">
        <v>91</v>
      </c>
      <c r="E83" s="1" t="s">
        <v>102</v>
      </c>
      <c r="F83" t="s">
        <v>93</v>
      </c>
      <c r="G83" t="s">
        <v>15</v>
      </c>
      <c r="H83">
        <v>4</v>
      </c>
      <c r="I83">
        <v>30141.09</v>
      </c>
    </row>
    <row r="84" spans="1:9" x14ac:dyDescent="0.25">
      <c r="A84" s="5" t="str">
        <f>TrendSheetPrdData[[#This Row],[Population]]&amp;TrendSheetPrdData[[#This Row],[Cost Basis]]&amp;TrendSheetPrdData[[#This Row],[Period]]&amp;TrendSheetPrdData[[#This Row],[Trend]]</f>
        <v>ASCENSION HEALTH INFORMATION SERVICESAllowed2016-07-01Readmission Cost</v>
      </c>
      <c r="B84" t="s">
        <v>90</v>
      </c>
      <c r="C84" t="s">
        <v>90</v>
      </c>
      <c r="D84" t="s">
        <v>91</v>
      </c>
      <c r="E84" s="1" t="s">
        <v>103</v>
      </c>
      <c r="F84" t="s">
        <v>93</v>
      </c>
      <c r="G84" t="s">
        <v>15</v>
      </c>
      <c r="H84">
        <v>4</v>
      </c>
      <c r="I84">
        <v>30291.65</v>
      </c>
    </row>
    <row r="85" spans="1:9" x14ac:dyDescent="0.25">
      <c r="A85" s="5" t="str">
        <f>TrendSheetPrdData[[#This Row],[Population]]&amp;TrendSheetPrdData[[#This Row],[Cost Basis]]&amp;TrendSheetPrdData[[#This Row],[Period]]&amp;TrendSheetPrdData[[#This Row],[Trend]]</f>
        <v>ASCENSION HEALTH INFORMATION SERVICESAllowed2016-08-01Readmission Cost</v>
      </c>
      <c r="B85" t="s">
        <v>90</v>
      </c>
      <c r="C85" t="s">
        <v>90</v>
      </c>
      <c r="D85" t="s">
        <v>91</v>
      </c>
      <c r="E85" s="1" t="s">
        <v>104</v>
      </c>
      <c r="F85" t="s">
        <v>93</v>
      </c>
      <c r="G85" t="s">
        <v>15</v>
      </c>
      <c r="H85">
        <v>4</v>
      </c>
      <c r="I85">
        <v>183320.59</v>
      </c>
    </row>
    <row r="86" spans="1:9" x14ac:dyDescent="0.25">
      <c r="A86" s="5" t="str">
        <f>TrendSheetPrdData[[#This Row],[Population]]&amp;TrendSheetPrdData[[#This Row],[Cost Basis]]&amp;TrendSheetPrdData[[#This Row],[Period]]&amp;TrendSheetPrdData[[#This Row],[Trend]]</f>
        <v>ASCENSION HEALTH INFORMATION SERVICESAllowed2016-09-01Readmission Cost</v>
      </c>
      <c r="B86" t="s">
        <v>90</v>
      </c>
      <c r="C86" t="s">
        <v>90</v>
      </c>
      <c r="D86" t="s">
        <v>91</v>
      </c>
      <c r="E86" s="1" t="s">
        <v>105</v>
      </c>
      <c r="F86" t="s">
        <v>93</v>
      </c>
      <c r="G86" t="s">
        <v>15</v>
      </c>
      <c r="H86">
        <v>4</v>
      </c>
      <c r="I86">
        <v>21258.94</v>
      </c>
    </row>
    <row r="87" spans="1:9" x14ac:dyDescent="0.25">
      <c r="A87" s="5" t="str">
        <f>TrendSheetPrdData[[#This Row],[Population]]&amp;TrendSheetPrdData[[#This Row],[Cost Basis]]&amp;TrendSheetPrdData[[#This Row],[Period]]&amp;TrendSheetPrdData[[#This Row],[Trend]]</f>
        <v>ASCENSION HEALTH INFORMATION SERVICESAllowed2016-10-01Readmission Cost</v>
      </c>
      <c r="B87" t="s">
        <v>90</v>
      </c>
      <c r="C87" t="s">
        <v>90</v>
      </c>
      <c r="D87" t="s">
        <v>91</v>
      </c>
      <c r="E87" s="1" t="s">
        <v>106</v>
      </c>
      <c r="F87" t="s">
        <v>93</v>
      </c>
      <c r="G87" t="s">
        <v>15</v>
      </c>
      <c r="H87">
        <v>4</v>
      </c>
      <c r="I87">
        <v>35207.089999999997</v>
      </c>
    </row>
    <row r="88" spans="1:9" x14ac:dyDescent="0.25">
      <c r="A88" s="5" t="str">
        <f>TrendSheetPrdData[[#This Row],[Population]]&amp;TrendSheetPrdData[[#This Row],[Cost Basis]]&amp;TrendSheetPrdData[[#This Row],[Period]]&amp;TrendSheetPrdData[[#This Row],[Trend]]</f>
        <v>ASCENSION HEALTH INFORMATION SERVICESAllowed2016-11-01Readmission Cost</v>
      </c>
      <c r="B88" t="s">
        <v>90</v>
      </c>
      <c r="C88" t="s">
        <v>90</v>
      </c>
      <c r="D88" t="s">
        <v>91</v>
      </c>
      <c r="E88" s="1" t="s">
        <v>107</v>
      </c>
      <c r="F88" t="s">
        <v>93</v>
      </c>
      <c r="G88" t="s">
        <v>15</v>
      </c>
      <c r="H88">
        <v>4</v>
      </c>
      <c r="I88">
        <v>96868.83</v>
      </c>
    </row>
    <row r="89" spans="1:9" x14ac:dyDescent="0.25">
      <c r="A89" s="5" t="str">
        <f>TrendSheetPrdData[[#This Row],[Population]]&amp;TrendSheetPrdData[[#This Row],[Cost Basis]]&amp;TrendSheetPrdData[[#This Row],[Period]]&amp;TrendSheetPrdData[[#This Row],[Trend]]</f>
        <v>ASCENSION HEALTH INFORMATION SERVICESAllowed2016-12-01Readmission Cost</v>
      </c>
      <c r="B89" t="s">
        <v>90</v>
      </c>
      <c r="C89" t="s">
        <v>90</v>
      </c>
      <c r="D89" t="s">
        <v>91</v>
      </c>
      <c r="E89" s="1" t="s">
        <v>108</v>
      </c>
      <c r="F89" t="s">
        <v>93</v>
      </c>
      <c r="G89" t="s">
        <v>15</v>
      </c>
      <c r="H89">
        <v>4</v>
      </c>
      <c r="I89">
        <v>37297.72</v>
      </c>
    </row>
    <row r="90" spans="1:9" x14ac:dyDescent="0.25">
      <c r="A90" s="5" t="str">
        <f>TrendSheetPrdData[[#This Row],[Population]]&amp;TrendSheetPrdData[[#This Row],[Cost Basis]]&amp;TrendSheetPrdData[[#This Row],[Period]]&amp;TrendSheetPrdData[[#This Row],[Trend]]</f>
        <v>ASCENSION HEALTH INFORMATION SERVICESAllowed2017-01-01Readmission Cost</v>
      </c>
      <c r="B90" t="s">
        <v>90</v>
      </c>
      <c r="C90" t="s">
        <v>90</v>
      </c>
      <c r="D90" t="s">
        <v>91</v>
      </c>
      <c r="E90" s="1" t="s">
        <v>109</v>
      </c>
      <c r="F90" t="s">
        <v>93</v>
      </c>
      <c r="G90" t="s">
        <v>15</v>
      </c>
      <c r="H90">
        <v>4</v>
      </c>
      <c r="I90">
        <v>27092.23</v>
      </c>
    </row>
    <row r="91" spans="1:9" x14ac:dyDescent="0.25">
      <c r="A91" s="5" t="str">
        <f>TrendSheetPrdData[[#This Row],[Population]]&amp;TrendSheetPrdData[[#This Row],[Cost Basis]]&amp;TrendSheetPrdData[[#This Row],[Period]]&amp;TrendSheetPrdData[[#This Row],[Trend]]</f>
        <v>ASCENSION HEALTH INFORMATION SERVICESAllowed2017-02-01Readmission Cost</v>
      </c>
      <c r="B91" t="s">
        <v>90</v>
      </c>
      <c r="C91" t="s">
        <v>90</v>
      </c>
      <c r="D91" t="s">
        <v>91</v>
      </c>
      <c r="E91" s="1" t="s">
        <v>110</v>
      </c>
      <c r="F91" t="s">
        <v>93</v>
      </c>
      <c r="G91" t="s">
        <v>15</v>
      </c>
      <c r="H91">
        <v>4</v>
      </c>
      <c r="I91">
        <v>16385.240000000002</v>
      </c>
    </row>
    <row r="92" spans="1:9" x14ac:dyDescent="0.25">
      <c r="A92" s="5" t="str">
        <f>TrendSheetPrdData[[#This Row],[Population]]&amp;TrendSheetPrdData[[#This Row],[Cost Basis]]&amp;TrendSheetPrdData[[#This Row],[Period]]&amp;TrendSheetPrdData[[#This Row],[Trend]]</f>
        <v>ASCENSION HEALTH INFORMATION SERVICESAllowed2017-03-01Readmission Cost</v>
      </c>
      <c r="B92" t="s">
        <v>90</v>
      </c>
      <c r="C92" t="s">
        <v>90</v>
      </c>
      <c r="D92" t="s">
        <v>91</v>
      </c>
      <c r="E92" s="1" t="s">
        <v>111</v>
      </c>
      <c r="F92" t="s">
        <v>113</v>
      </c>
      <c r="G92" t="s">
        <v>15</v>
      </c>
      <c r="H92">
        <v>4</v>
      </c>
      <c r="I92">
        <v>2835</v>
      </c>
    </row>
    <row r="93" spans="1:9" x14ac:dyDescent="0.25">
      <c r="A93" s="5" t="str">
        <f>TrendSheetPrdData[[#This Row],[Population]]&amp;TrendSheetPrdData[[#This Row],[Cost Basis]]&amp;TrendSheetPrdData[[#This Row],[Period]]&amp;TrendSheetPrdData[[#This Row],[Trend]]</f>
        <v>ASCENSION HEALTH INFORMATION SERVICESAllowed2017-04-01Readmission Cost</v>
      </c>
      <c r="B93" t="s">
        <v>90</v>
      </c>
      <c r="C93" t="s">
        <v>90</v>
      </c>
      <c r="D93" t="s">
        <v>91</v>
      </c>
      <c r="E93" s="1" t="s">
        <v>112</v>
      </c>
      <c r="F93" t="s">
        <v>113</v>
      </c>
      <c r="G93" t="s">
        <v>15</v>
      </c>
      <c r="H93">
        <v>4</v>
      </c>
      <c r="I93">
        <v>0</v>
      </c>
    </row>
    <row r="94" spans="1:9" x14ac:dyDescent="0.25">
      <c r="A94" s="5" t="str">
        <f>TrendSheetPrdData[[#This Row],[Population]]&amp;TrendSheetPrdData[[#This Row],[Cost Basis]]&amp;TrendSheetPrdData[[#This Row],[Period]]&amp;TrendSheetPrdData[[#This Row],[Trend]]</f>
        <v>ASCENSION HEALTH INFORMATION SERVICESAllowed2015-06-01Readmission Quality</v>
      </c>
      <c r="B94" t="s">
        <v>90</v>
      </c>
      <c r="C94" t="s">
        <v>90</v>
      </c>
      <c r="D94" t="s">
        <v>91</v>
      </c>
      <c r="E94" s="1" t="s">
        <v>172</v>
      </c>
      <c r="F94" t="s">
        <v>93</v>
      </c>
      <c r="G94" t="s">
        <v>16</v>
      </c>
      <c r="H94">
        <v>5</v>
      </c>
      <c r="I94">
        <v>1</v>
      </c>
    </row>
    <row r="95" spans="1:9" x14ac:dyDescent="0.25">
      <c r="A95" s="5" t="str">
        <f>TrendSheetPrdData[[#This Row],[Population]]&amp;TrendSheetPrdData[[#This Row],[Cost Basis]]&amp;TrendSheetPrdData[[#This Row],[Period]]&amp;TrendSheetPrdData[[#This Row],[Trend]]</f>
        <v>ASCENSION HEALTH INFORMATION SERVICESAllowed2015-07-01Readmission Quality</v>
      </c>
      <c r="B95" t="s">
        <v>90</v>
      </c>
      <c r="C95" t="s">
        <v>90</v>
      </c>
      <c r="D95" t="s">
        <v>91</v>
      </c>
      <c r="E95" s="1" t="s">
        <v>173</v>
      </c>
      <c r="F95" t="s">
        <v>93</v>
      </c>
      <c r="G95" t="s">
        <v>16</v>
      </c>
      <c r="H95">
        <v>5</v>
      </c>
      <c r="I95">
        <v>2</v>
      </c>
    </row>
    <row r="96" spans="1:9" x14ac:dyDescent="0.25">
      <c r="A96" s="5" t="str">
        <f>TrendSheetPrdData[[#This Row],[Population]]&amp;TrendSheetPrdData[[#This Row],[Cost Basis]]&amp;TrendSheetPrdData[[#This Row],[Period]]&amp;TrendSheetPrdData[[#This Row],[Trend]]</f>
        <v>ASCENSION HEALTH INFORMATION SERVICESAllowed2015-08-01Readmission Quality</v>
      </c>
      <c r="B96" t="s">
        <v>90</v>
      </c>
      <c r="C96" t="s">
        <v>90</v>
      </c>
      <c r="D96" t="s">
        <v>91</v>
      </c>
      <c r="E96" s="1" t="s">
        <v>174</v>
      </c>
      <c r="F96" t="s">
        <v>93</v>
      </c>
      <c r="G96" t="s">
        <v>16</v>
      </c>
      <c r="H96">
        <v>5</v>
      </c>
      <c r="I96">
        <v>8</v>
      </c>
    </row>
    <row r="97" spans="1:9" x14ac:dyDescent="0.25">
      <c r="A97" s="5" t="str">
        <f>TrendSheetPrdData[[#This Row],[Population]]&amp;TrendSheetPrdData[[#This Row],[Cost Basis]]&amp;TrendSheetPrdData[[#This Row],[Period]]&amp;TrendSheetPrdData[[#This Row],[Trend]]</f>
        <v>ASCENSION HEALTH INFORMATION SERVICESAllowed2015-09-01Readmission Quality</v>
      </c>
      <c r="B97" t="s">
        <v>90</v>
      </c>
      <c r="C97" t="s">
        <v>90</v>
      </c>
      <c r="D97" t="s">
        <v>91</v>
      </c>
      <c r="E97" s="1" t="s">
        <v>92</v>
      </c>
      <c r="F97" t="s">
        <v>93</v>
      </c>
      <c r="G97" t="s">
        <v>16</v>
      </c>
      <c r="H97">
        <v>5</v>
      </c>
      <c r="I97">
        <v>6</v>
      </c>
    </row>
    <row r="98" spans="1:9" x14ac:dyDescent="0.25">
      <c r="A98" s="5" t="str">
        <f>TrendSheetPrdData[[#This Row],[Population]]&amp;TrendSheetPrdData[[#This Row],[Cost Basis]]&amp;TrendSheetPrdData[[#This Row],[Period]]&amp;TrendSheetPrdData[[#This Row],[Trend]]</f>
        <v>ASCENSION HEALTH INFORMATION SERVICESAllowed2015-10-01Readmission Quality</v>
      </c>
      <c r="B98" t="s">
        <v>90</v>
      </c>
      <c r="C98" t="s">
        <v>90</v>
      </c>
      <c r="D98" t="s">
        <v>91</v>
      </c>
      <c r="E98" s="1" t="s">
        <v>94</v>
      </c>
      <c r="F98" t="s">
        <v>93</v>
      </c>
      <c r="G98" t="s">
        <v>16</v>
      </c>
      <c r="H98">
        <v>5</v>
      </c>
      <c r="I98">
        <v>1</v>
      </c>
    </row>
    <row r="99" spans="1:9" x14ac:dyDescent="0.25">
      <c r="A99" s="5" t="str">
        <f>TrendSheetPrdData[[#This Row],[Population]]&amp;TrendSheetPrdData[[#This Row],[Cost Basis]]&amp;TrendSheetPrdData[[#This Row],[Period]]&amp;TrendSheetPrdData[[#This Row],[Trend]]</f>
        <v>ASCENSION HEALTH INFORMATION SERVICESAllowed2015-11-01Readmission Quality</v>
      </c>
      <c r="B99" t="s">
        <v>90</v>
      </c>
      <c r="C99" t="s">
        <v>90</v>
      </c>
      <c r="D99" t="s">
        <v>91</v>
      </c>
      <c r="E99" s="1" t="s">
        <v>95</v>
      </c>
      <c r="F99" t="s">
        <v>93</v>
      </c>
      <c r="G99" t="s">
        <v>16</v>
      </c>
      <c r="H99">
        <v>5</v>
      </c>
      <c r="I99">
        <v>1</v>
      </c>
    </row>
    <row r="100" spans="1:9" x14ac:dyDescent="0.25">
      <c r="A100" s="5" t="str">
        <f>TrendSheetPrdData[[#This Row],[Population]]&amp;TrendSheetPrdData[[#This Row],[Cost Basis]]&amp;TrendSheetPrdData[[#This Row],[Period]]&amp;TrendSheetPrdData[[#This Row],[Trend]]</f>
        <v>ASCENSION HEALTH INFORMATION SERVICESAllowed2015-12-01Readmission Quality</v>
      </c>
      <c r="B100" t="s">
        <v>90</v>
      </c>
      <c r="C100" t="s">
        <v>90</v>
      </c>
      <c r="D100" t="s">
        <v>91</v>
      </c>
      <c r="E100" s="1" t="s">
        <v>96</v>
      </c>
      <c r="F100" t="s">
        <v>93</v>
      </c>
      <c r="G100" t="s">
        <v>16</v>
      </c>
      <c r="H100">
        <v>5</v>
      </c>
      <c r="I100">
        <v>1</v>
      </c>
    </row>
    <row r="101" spans="1:9" x14ac:dyDescent="0.25">
      <c r="A101" s="5" t="str">
        <f>TrendSheetPrdData[[#This Row],[Population]]&amp;TrendSheetPrdData[[#This Row],[Cost Basis]]&amp;TrendSheetPrdData[[#This Row],[Period]]&amp;TrendSheetPrdData[[#This Row],[Trend]]</f>
        <v>ASCENSION HEALTH INFORMATION SERVICESAllowed2016-01-01Readmission Quality</v>
      </c>
      <c r="B101" t="s">
        <v>90</v>
      </c>
      <c r="C101" t="s">
        <v>90</v>
      </c>
      <c r="D101" t="s">
        <v>91</v>
      </c>
      <c r="E101" s="1" t="s">
        <v>97</v>
      </c>
      <c r="F101" t="s">
        <v>93</v>
      </c>
      <c r="G101" t="s">
        <v>16</v>
      </c>
      <c r="H101">
        <v>5</v>
      </c>
      <c r="I101">
        <v>3</v>
      </c>
    </row>
    <row r="102" spans="1:9" x14ac:dyDescent="0.25">
      <c r="A102" s="5" t="str">
        <f>TrendSheetPrdData[[#This Row],[Population]]&amp;TrendSheetPrdData[[#This Row],[Cost Basis]]&amp;TrendSheetPrdData[[#This Row],[Period]]&amp;TrendSheetPrdData[[#This Row],[Trend]]</f>
        <v>ASCENSION HEALTH INFORMATION SERVICESAllowed2016-02-01Readmission Quality</v>
      </c>
      <c r="B102" t="s">
        <v>90</v>
      </c>
      <c r="C102" t="s">
        <v>90</v>
      </c>
      <c r="D102" t="s">
        <v>91</v>
      </c>
      <c r="E102" s="1" t="s">
        <v>98</v>
      </c>
      <c r="F102" t="s">
        <v>93</v>
      </c>
      <c r="G102" t="s">
        <v>16</v>
      </c>
      <c r="H102">
        <v>5</v>
      </c>
      <c r="I102">
        <v>3</v>
      </c>
    </row>
    <row r="103" spans="1:9" x14ac:dyDescent="0.25">
      <c r="A103" s="5" t="str">
        <f>TrendSheetPrdData[[#This Row],[Population]]&amp;TrendSheetPrdData[[#This Row],[Cost Basis]]&amp;TrendSheetPrdData[[#This Row],[Period]]&amp;TrendSheetPrdData[[#This Row],[Trend]]</f>
        <v>ASCENSION HEALTH INFORMATION SERVICESAllowed2016-03-01Readmission Quality</v>
      </c>
      <c r="B103" t="s">
        <v>90</v>
      </c>
      <c r="C103" t="s">
        <v>90</v>
      </c>
      <c r="D103" t="s">
        <v>91</v>
      </c>
      <c r="E103" s="1" t="s">
        <v>99</v>
      </c>
      <c r="F103" t="s">
        <v>93</v>
      </c>
      <c r="G103" t="s">
        <v>16</v>
      </c>
      <c r="H103">
        <v>5</v>
      </c>
      <c r="I103">
        <v>4</v>
      </c>
    </row>
    <row r="104" spans="1:9" x14ac:dyDescent="0.25">
      <c r="A104" s="5" t="str">
        <f>TrendSheetPrdData[[#This Row],[Population]]&amp;TrendSheetPrdData[[#This Row],[Cost Basis]]&amp;TrendSheetPrdData[[#This Row],[Period]]&amp;TrendSheetPrdData[[#This Row],[Trend]]</f>
        <v>ASCENSION HEALTH INFORMATION SERVICESAllowed2016-04-01Readmission Quality</v>
      </c>
      <c r="B104" t="s">
        <v>90</v>
      </c>
      <c r="C104" t="s">
        <v>90</v>
      </c>
      <c r="D104" t="s">
        <v>91</v>
      </c>
      <c r="E104" s="1" t="s">
        <v>100</v>
      </c>
      <c r="F104" t="s">
        <v>93</v>
      </c>
      <c r="G104" t="s">
        <v>16</v>
      </c>
      <c r="H104">
        <v>5</v>
      </c>
      <c r="I104">
        <v>3</v>
      </c>
    </row>
    <row r="105" spans="1:9" x14ac:dyDescent="0.25">
      <c r="A105" s="5" t="str">
        <f>TrendSheetPrdData[[#This Row],[Population]]&amp;TrendSheetPrdData[[#This Row],[Cost Basis]]&amp;TrendSheetPrdData[[#This Row],[Period]]&amp;TrendSheetPrdData[[#This Row],[Trend]]</f>
        <v>ASCENSION HEALTH INFORMATION SERVICESAllowed2016-05-01Readmission Quality</v>
      </c>
      <c r="B105" t="s">
        <v>90</v>
      </c>
      <c r="C105" t="s">
        <v>90</v>
      </c>
      <c r="D105" t="s">
        <v>91</v>
      </c>
      <c r="E105" s="1" t="s">
        <v>101</v>
      </c>
      <c r="F105" t="s">
        <v>93</v>
      </c>
      <c r="G105" t="s">
        <v>16</v>
      </c>
      <c r="H105">
        <v>5</v>
      </c>
      <c r="I105">
        <v>5</v>
      </c>
    </row>
    <row r="106" spans="1:9" x14ac:dyDescent="0.25">
      <c r="A106" s="5" t="str">
        <f>TrendSheetPrdData[[#This Row],[Population]]&amp;TrendSheetPrdData[[#This Row],[Cost Basis]]&amp;TrendSheetPrdData[[#This Row],[Period]]&amp;TrendSheetPrdData[[#This Row],[Trend]]</f>
        <v>ASCENSION HEALTH INFORMATION SERVICESAllowed2016-06-01Readmission Quality</v>
      </c>
      <c r="B106" t="s">
        <v>90</v>
      </c>
      <c r="C106" t="s">
        <v>90</v>
      </c>
      <c r="D106" t="s">
        <v>91</v>
      </c>
      <c r="E106" s="1" t="s">
        <v>102</v>
      </c>
      <c r="F106" t="s">
        <v>93</v>
      </c>
      <c r="G106" t="s">
        <v>16</v>
      </c>
      <c r="H106">
        <v>5</v>
      </c>
      <c r="I106">
        <v>3</v>
      </c>
    </row>
    <row r="107" spans="1:9" x14ac:dyDescent="0.25">
      <c r="A107" s="5" t="str">
        <f>TrendSheetPrdData[[#This Row],[Population]]&amp;TrendSheetPrdData[[#This Row],[Cost Basis]]&amp;TrendSheetPrdData[[#This Row],[Period]]&amp;TrendSheetPrdData[[#This Row],[Trend]]</f>
        <v>ASCENSION HEALTH INFORMATION SERVICESAllowed2016-07-01Readmission Quality</v>
      </c>
      <c r="B107" t="s">
        <v>90</v>
      </c>
      <c r="C107" t="s">
        <v>90</v>
      </c>
      <c r="D107" t="s">
        <v>91</v>
      </c>
      <c r="E107" s="1" t="s">
        <v>103</v>
      </c>
      <c r="F107" t="s">
        <v>93</v>
      </c>
      <c r="G107" t="s">
        <v>16</v>
      </c>
      <c r="H107">
        <v>5</v>
      </c>
      <c r="I107">
        <v>4</v>
      </c>
    </row>
    <row r="108" spans="1:9" x14ac:dyDescent="0.25">
      <c r="A108" s="5" t="str">
        <f>TrendSheetPrdData[[#This Row],[Population]]&amp;TrendSheetPrdData[[#This Row],[Cost Basis]]&amp;TrendSheetPrdData[[#This Row],[Period]]&amp;TrendSheetPrdData[[#This Row],[Trend]]</f>
        <v>ASCENSION HEALTH INFORMATION SERVICESAllowed2016-08-01Readmission Quality</v>
      </c>
      <c r="B108" t="s">
        <v>90</v>
      </c>
      <c r="C108" t="s">
        <v>90</v>
      </c>
      <c r="D108" t="s">
        <v>91</v>
      </c>
      <c r="E108" s="1" t="s">
        <v>104</v>
      </c>
      <c r="F108" t="s">
        <v>93</v>
      </c>
      <c r="G108" t="s">
        <v>16</v>
      </c>
      <c r="H108">
        <v>5</v>
      </c>
      <c r="I108">
        <v>5</v>
      </c>
    </row>
    <row r="109" spans="1:9" x14ac:dyDescent="0.25">
      <c r="A109" s="5" t="str">
        <f>TrendSheetPrdData[[#This Row],[Population]]&amp;TrendSheetPrdData[[#This Row],[Cost Basis]]&amp;TrendSheetPrdData[[#This Row],[Period]]&amp;TrendSheetPrdData[[#This Row],[Trend]]</f>
        <v>ASCENSION HEALTH INFORMATION SERVICESAllowed2016-09-01Readmission Quality</v>
      </c>
      <c r="B109" t="s">
        <v>90</v>
      </c>
      <c r="C109" t="s">
        <v>90</v>
      </c>
      <c r="D109" t="s">
        <v>91</v>
      </c>
      <c r="E109" s="1" t="s">
        <v>105</v>
      </c>
      <c r="F109" t="s">
        <v>93</v>
      </c>
      <c r="G109" t="s">
        <v>16</v>
      </c>
      <c r="H109">
        <v>5</v>
      </c>
      <c r="I109">
        <v>2</v>
      </c>
    </row>
    <row r="110" spans="1:9" x14ac:dyDescent="0.25">
      <c r="A110" s="5" t="str">
        <f>TrendSheetPrdData[[#This Row],[Population]]&amp;TrendSheetPrdData[[#This Row],[Cost Basis]]&amp;TrendSheetPrdData[[#This Row],[Period]]&amp;TrendSheetPrdData[[#This Row],[Trend]]</f>
        <v>ASCENSION HEALTH INFORMATION SERVICESAllowed2016-10-01Readmission Quality</v>
      </c>
      <c r="B110" t="s">
        <v>90</v>
      </c>
      <c r="C110" t="s">
        <v>90</v>
      </c>
      <c r="D110" t="s">
        <v>91</v>
      </c>
      <c r="E110" s="1" t="s">
        <v>106</v>
      </c>
      <c r="F110" t="s">
        <v>93</v>
      </c>
      <c r="G110" t="s">
        <v>16</v>
      </c>
      <c r="H110">
        <v>5</v>
      </c>
      <c r="I110">
        <v>6</v>
      </c>
    </row>
    <row r="111" spans="1:9" x14ac:dyDescent="0.25">
      <c r="A111" s="5" t="str">
        <f>TrendSheetPrdData[[#This Row],[Population]]&amp;TrendSheetPrdData[[#This Row],[Cost Basis]]&amp;TrendSheetPrdData[[#This Row],[Period]]&amp;TrendSheetPrdData[[#This Row],[Trend]]</f>
        <v>ASCENSION HEALTH INFORMATION SERVICESAllowed2016-11-01Readmission Quality</v>
      </c>
      <c r="B111" t="s">
        <v>90</v>
      </c>
      <c r="C111" t="s">
        <v>90</v>
      </c>
      <c r="D111" t="s">
        <v>91</v>
      </c>
      <c r="E111" s="1" t="s">
        <v>107</v>
      </c>
      <c r="F111" t="s">
        <v>93</v>
      </c>
      <c r="G111" t="s">
        <v>16</v>
      </c>
      <c r="H111">
        <v>5</v>
      </c>
      <c r="I111">
        <v>7</v>
      </c>
    </row>
    <row r="112" spans="1:9" x14ac:dyDescent="0.25">
      <c r="A112" s="5" t="str">
        <f>TrendSheetPrdData[[#This Row],[Population]]&amp;TrendSheetPrdData[[#This Row],[Cost Basis]]&amp;TrendSheetPrdData[[#This Row],[Period]]&amp;TrendSheetPrdData[[#This Row],[Trend]]</f>
        <v>ASCENSION HEALTH INFORMATION SERVICESAllowed2016-12-01Readmission Quality</v>
      </c>
      <c r="B112" t="s">
        <v>90</v>
      </c>
      <c r="C112" t="s">
        <v>90</v>
      </c>
      <c r="D112" t="s">
        <v>91</v>
      </c>
      <c r="E112" s="1" t="s">
        <v>108</v>
      </c>
      <c r="F112" t="s">
        <v>93</v>
      </c>
      <c r="G112" t="s">
        <v>16</v>
      </c>
      <c r="H112">
        <v>5</v>
      </c>
      <c r="I112">
        <v>3</v>
      </c>
    </row>
    <row r="113" spans="1:9" x14ac:dyDescent="0.25">
      <c r="A113" s="5" t="str">
        <f>TrendSheetPrdData[[#This Row],[Population]]&amp;TrendSheetPrdData[[#This Row],[Cost Basis]]&amp;TrendSheetPrdData[[#This Row],[Period]]&amp;TrendSheetPrdData[[#This Row],[Trend]]</f>
        <v>ASCENSION HEALTH INFORMATION SERVICESAllowed2017-01-01Readmission Quality</v>
      </c>
      <c r="B113" t="s">
        <v>90</v>
      </c>
      <c r="C113" t="s">
        <v>90</v>
      </c>
      <c r="D113" t="s">
        <v>91</v>
      </c>
      <c r="E113" s="1" t="s">
        <v>109</v>
      </c>
      <c r="F113" t="s">
        <v>93</v>
      </c>
      <c r="G113" t="s">
        <v>16</v>
      </c>
      <c r="H113">
        <v>5</v>
      </c>
      <c r="I113">
        <v>1</v>
      </c>
    </row>
    <row r="114" spans="1:9" x14ac:dyDescent="0.25">
      <c r="A114" s="5" t="str">
        <f>TrendSheetPrdData[[#This Row],[Population]]&amp;TrendSheetPrdData[[#This Row],[Cost Basis]]&amp;TrendSheetPrdData[[#This Row],[Period]]&amp;TrendSheetPrdData[[#This Row],[Trend]]</f>
        <v>ASCENSION HEALTH INFORMATION SERVICESAllowed2017-02-01Readmission Quality</v>
      </c>
      <c r="B114" t="s">
        <v>90</v>
      </c>
      <c r="C114" t="s">
        <v>90</v>
      </c>
      <c r="D114" t="s">
        <v>91</v>
      </c>
      <c r="E114" s="1" t="s">
        <v>110</v>
      </c>
      <c r="F114" t="s">
        <v>93</v>
      </c>
      <c r="G114" t="s">
        <v>16</v>
      </c>
      <c r="H114">
        <v>5</v>
      </c>
      <c r="I114">
        <v>1</v>
      </c>
    </row>
    <row r="115" spans="1:9" x14ac:dyDescent="0.25">
      <c r="A115" s="5" t="str">
        <f>TrendSheetPrdData[[#This Row],[Population]]&amp;TrendSheetPrdData[[#This Row],[Cost Basis]]&amp;TrendSheetPrdData[[#This Row],[Period]]&amp;TrendSheetPrdData[[#This Row],[Trend]]</f>
        <v>ASCENSION HEALTH INFORMATION SERVICESAllowed2017-03-01Readmission Quality</v>
      </c>
      <c r="B115" t="s">
        <v>90</v>
      </c>
      <c r="C115" t="s">
        <v>90</v>
      </c>
      <c r="D115" t="s">
        <v>91</v>
      </c>
      <c r="E115" s="1" t="s">
        <v>111</v>
      </c>
      <c r="F115" t="s">
        <v>113</v>
      </c>
      <c r="G115" t="s">
        <v>16</v>
      </c>
      <c r="H115">
        <v>5</v>
      </c>
      <c r="I115">
        <v>1</v>
      </c>
    </row>
    <row r="116" spans="1:9" x14ac:dyDescent="0.25">
      <c r="A116" s="5" t="str">
        <f>TrendSheetPrdData[[#This Row],[Population]]&amp;TrendSheetPrdData[[#This Row],[Cost Basis]]&amp;TrendSheetPrdData[[#This Row],[Period]]&amp;TrendSheetPrdData[[#This Row],[Trend]]</f>
        <v>ASCENSION HEALTH INFORMATION SERVICESAllowed2017-04-01Readmission Quality</v>
      </c>
      <c r="B116" t="s">
        <v>90</v>
      </c>
      <c r="C116" t="s">
        <v>90</v>
      </c>
      <c r="D116" t="s">
        <v>91</v>
      </c>
      <c r="E116" s="1" t="s">
        <v>112</v>
      </c>
      <c r="F116" t="s">
        <v>113</v>
      </c>
      <c r="G116" t="s">
        <v>16</v>
      </c>
      <c r="H116">
        <v>5</v>
      </c>
      <c r="I116">
        <v>0</v>
      </c>
    </row>
    <row r="117" spans="1:9" x14ac:dyDescent="0.25">
      <c r="A117" s="5" t="str">
        <f>TrendSheetPrdData[[#This Row],[Population]]&amp;TrendSheetPrdData[[#This Row],[Cost Basis]]&amp;TrendSheetPrdData[[#This Row],[Period]]&amp;TrendSheetPrdData[[#This Row],[Trend]]</f>
        <v>ASCENSION HEALTH INFORMATION SERVICESAllowed2015-06-01Avoidable Admission Cost</v>
      </c>
      <c r="B117" t="s">
        <v>90</v>
      </c>
      <c r="C117" t="s">
        <v>90</v>
      </c>
      <c r="D117" t="s">
        <v>91</v>
      </c>
      <c r="E117" s="1" t="s">
        <v>172</v>
      </c>
      <c r="F117" t="s">
        <v>93</v>
      </c>
      <c r="G117" t="s">
        <v>17</v>
      </c>
      <c r="H117">
        <v>6</v>
      </c>
      <c r="I117">
        <v>13012.09</v>
      </c>
    </row>
    <row r="118" spans="1:9" x14ac:dyDescent="0.25">
      <c r="A118" s="5" t="str">
        <f>TrendSheetPrdData[[#This Row],[Population]]&amp;TrendSheetPrdData[[#This Row],[Cost Basis]]&amp;TrendSheetPrdData[[#This Row],[Period]]&amp;TrendSheetPrdData[[#This Row],[Trend]]</f>
        <v>ASCENSION HEALTH INFORMATION SERVICESAllowed2015-07-01Avoidable Admission Cost</v>
      </c>
      <c r="B118" t="s">
        <v>90</v>
      </c>
      <c r="C118" t="s">
        <v>90</v>
      </c>
      <c r="D118" t="s">
        <v>91</v>
      </c>
      <c r="E118" s="1" t="s">
        <v>173</v>
      </c>
      <c r="F118" t="s">
        <v>93</v>
      </c>
      <c r="G118" t="s">
        <v>17</v>
      </c>
      <c r="H118">
        <v>6</v>
      </c>
      <c r="I118">
        <v>7550</v>
      </c>
    </row>
    <row r="119" spans="1:9" x14ac:dyDescent="0.25">
      <c r="A119" s="5" t="str">
        <f>TrendSheetPrdData[[#This Row],[Population]]&amp;TrendSheetPrdData[[#This Row],[Cost Basis]]&amp;TrendSheetPrdData[[#This Row],[Period]]&amp;TrendSheetPrdData[[#This Row],[Trend]]</f>
        <v>ASCENSION HEALTH INFORMATION SERVICESAllowed2015-08-01Avoidable Admission Cost</v>
      </c>
      <c r="B119" t="s">
        <v>90</v>
      </c>
      <c r="C119" t="s">
        <v>90</v>
      </c>
      <c r="D119" t="s">
        <v>91</v>
      </c>
      <c r="E119" s="1" t="s">
        <v>174</v>
      </c>
      <c r="F119" t="s">
        <v>93</v>
      </c>
      <c r="G119" t="s">
        <v>17</v>
      </c>
      <c r="H119">
        <v>6</v>
      </c>
      <c r="I119">
        <v>24995.22</v>
      </c>
    </row>
    <row r="120" spans="1:9" x14ac:dyDescent="0.25">
      <c r="A120" s="5" t="str">
        <f>TrendSheetPrdData[[#This Row],[Population]]&amp;TrendSheetPrdData[[#This Row],[Cost Basis]]&amp;TrendSheetPrdData[[#This Row],[Period]]&amp;TrendSheetPrdData[[#This Row],[Trend]]</f>
        <v>ASCENSION HEALTH INFORMATION SERVICESAllowed2015-09-01Avoidable Admission Cost</v>
      </c>
      <c r="B120" t="s">
        <v>90</v>
      </c>
      <c r="C120" t="s">
        <v>90</v>
      </c>
      <c r="D120" t="s">
        <v>91</v>
      </c>
      <c r="E120" s="1" t="s">
        <v>92</v>
      </c>
      <c r="F120" t="s">
        <v>93</v>
      </c>
      <c r="G120" t="s">
        <v>17</v>
      </c>
      <c r="H120">
        <v>6</v>
      </c>
      <c r="I120">
        <v>18128.330000000002</v>
      </c>
    </row>
    <row r="121" spans="1:9" x14ac:dyDescent="0.25">
      <c r="A121" s="5" t="str">
        <f>TrendSheetPrdData[[#This Row],[Population]]&amp;TrendSheetPrdData[[#This Row],[Cost Basis]]&amp;TrendSheetPrdData[[#This Row],[Period]]&amp;TrendSheetPrdData[[#This Row],[Trend]]</f>
        <v>ASCENSION HEALTH INFORMATION SERVICESAllowed2015-10-01Avoidable Admission Cost</v>
      </c>
      <c r="B121" t="s">
        <v>90</v>
      </c>
      <c r="C121" t="s">
        <v>90</v>
      </c>
      <c r="D121" t="s">
        <v>91</v>
      </c>
      <c r="E121" s="1" t="s">
        <v>94</v>
      </c>
      <c r="F121" t="s">
        <v>93</v>
      </c>
      <c r="G121" t="s">
        <v>17</v>
      </c>
      <c r="H121">
        <v>6</v>
      </c>
      <c r="I121">
        <v>0</v>
      </c>
    </row>
    <row r="122" spans="1:9" x14ac:dyDescent="0.25">
      <c r="A122" s="5" t="str">
        <f>TrendSheetPrdData[[#This Row],[Population]]&amp;TrendSheetPrdData[[#This Row],[Cost Basis]]&amp;TrendSheetPrdData[[#This Row],[Period]]&amp;TrendSheetPrdData[[#This Row],[Trend]]</f>
        <v>ASCENSION HEALTH INFORMATION SERVICESAllowed2015-11-01Avoidable Admission Cost</v>
      </c>
      <c r="B122" t="s">
        <v>90</v>
      </c>
      <c r="C122" t="s">
        <v>90</v>
      </c>
      <c r="D122" t="s">
        <v>91</v>
      </c>
      <c r="E122" s="1" t="s">
        <v>95</v>
      </c>
      <c r="F122" t="s">
        <v>93</v>
      </c>
      <c r="G122" t="s">
        <v>17</v>
      </c>
      <c r="H122">
        <v>6</v>
      </c>
      <c r="I122">
        <v>14416.04</v>
      </c>
    </row>
    <row r="123" spans="1:9" x14ac:dyDescent="0.25">
      <c r="A123" s="5" t="str">
        <f>TrendSheetPrdData[[#This Row],[Population]]&amp;TrendSheetPrdData[[#This Row],[Cost Basis]]&amp;TrendSheetPrdData[[#This Row],[Period]]&amp;TrendSheetPrdData[[#This Row],[Trend]]</f>
        <v>ASCENSION HEALTH INFORMATION SERVICESAllowed2015-12-01Avoidable Admission Cost</v>
      </c>
      <c r="B123" t="s">
        <v>90</v>
      </c>
      <c r="C123" t="s">
        <v>90</v>
      </c>
      <c r="D123" t="s">
        <v>91</v>
      </c>
      <c r="E123" s="1" t="s">
        <v>96</v>
      </c>
      <c r="F123" t="s">
        <v>93</v>
      </c>
      <c r="G123" t="s">
        <v>17</v>
      </c>
      <c r="H123">
        <v>6</v>
      </c>
      <c r="I123">
        <v>7546.87</v>
      </c>
    </row>
    <row r="124" spans="1:9" x14ac:dyDescent="0.25">
      <c r="A124" s="5" t="str">
        <f>TrendSheetPrdData[[#This Row],[Population]]&amp;TrendSheetPrdData[[#This Row],[Cost Basis]]&amp;TrendSheetPrdData[[#This Row],[Period]]&amp;TrendSheetPrdData[[#This Row],[Trend]]</f>
        <v>ASCENSION HEALTH INFORMATION SERVICESAllowed2016-01-01Avoidable Admission Cost</v>
      </c>
      <c r="B124" t="s">
        <v>90</v>
      </c>
      <c r="C124" t="s">
        <v>90</v>
      </c>
      <c r="D124" t="s">
        <v>91</v>
      </c>
      <c r="E124" s="1" t="s">
        <v>97</v>
      </c>
      <c r="F124" t="s">
        <v>93</v>
      </c>
      <c r="G124" t="s">
        <v>17</v>
      </c>
      <c r="H124">
        <v>6</v>
      </c>
      <c r="I124">
        <v>4183.7700000000004</v>
      </c>
    </row>
    <row r="125" spans="1:9" x14ac:dyDescent="0.25">
      <c r="A125" s="5" t="str">
        <f>TrendSheetPrdData[[#This Row],[Population]]&amp;TrendSheetPrdData[[#This Row],[Cost Basis]]&amp;TrendSheetPrdData[[#This Row],[Period]]&amp;TrendSheetPrdData[[#This Row],[Trend]]</f>
        <v>ASCENSION HEALTH INFORMATION SERVICESAllowed2016-02-01Avoidable Admission Cost</v>
      </c>
      <c r="B125" t="s">
        <v>90</v>
      </c>
      <c r="C125" t="s">
        <v>90</v>
      </c>
      <c r="D125" t="s">
        <v>91</v>
      </c>
      <c r="E125" s="1" t="s">
        <v>98</v>
      </c>
      <c r="F125" t="s">
        <v>93</v>
      </c>
      <c r="G125" t="s">
        <v>17</v>
      </c>
      <c r="H125">
        <v>6</v>
      </c>
      <c r="I125">
        <v>45799.5</v>
      </c>
    </row>
    <row r="126" spans="1:9" x14ac:dyDescent="0.25">
      <c r="A126" s="5" t="str">
        <f>TrendSheetPrdData[[#This Row],[Population]]&amp;TrendSheetPrdData[[#This Row],[Cost Basis]]&amp;TrendSheetPrdData[[#This Row],[Period]]&amp;TrendSheetPrdData[[#This Row],[Trend]]</f>
        <v>ASCENSION HEALTH INFORMATION SERVICESAllowed2016-03-01Avoidable Admission Cost</v>
      </c>
      <c r="B126" t="s">
        <v>90</v>
      </c>
      <c r="C126" t="s">
        <v>90</v>
      </c>
      <c r="D126" t="s">
        <v>91</v>
      </c>
      <c r="E126" s="1" t="s">
        <v>99</v>
      </c>
      <c r="F126" t="s">
        <v>93</v>
      </c>
      <c r="G126" t="s">
        <v>17</v>
      </c>
      <c r="H126">
        <v>6</v>
      </c>
      <c r="I126">
        <v>11812.23</v>
      </c>
    </row>
    <row r="127" spans="1:9" x14ac:dyDescent="0.25">
      <c r="A127" s="5" t="str">
        <f>TrendSheetPrdData[[#This Row],[Population]]&amp;TrendSheetPrdData[[#This Row],[Cost Basis]]&amp;TrendSheetPrdData[[#This Row],[Period]]&amp;TrendSheetPrdData[[#This Row],[Trend]]</f>
        <v>ASCENSION HEALTH INFORMATION SERVICESAllowed2016-04-01Avoidable Admission Cost</v>
      </c>
      <c r="B127" t="s">
        <v>90</v>
      </c>
      <c r="C127" t="s">
        <v>90</v>
      </c>
      <c r="D127" t="s">
        <v>91</v>
      </c>
      <c r="E127" s="1" t="s">
        <v>100</v>
      </c>
      <c r="F127" t="s">
        <v>93</v>
      </c>
      <c r="G127" t="s">
        <v>17</v>
      </c>
      <c r="H127">
        <v>6</v>
      </c>
      <c r="I127">
        <v>34016.730000000003</v>
      </c>
    </row>
    <row r="128" spans="1:9" x14ac:dyDescent="0.25">
      <c r="A128" s="5" t="str">
        <f>TrendSheetPrdData[[#This Row],[Population]]&amp;TrendSheetPrdData[[#This Row],[Cost Basis]]&amp;TrendSheetPrdData[[#This Row],[Period]]&amp;TrendSheetPrdData[[#This Row],[Trend]]</f>
        <v>ASCENSION HEALTH INFORMATION SERVICESAllowed2016-05-01Avoidable Admission Cost</v>
      </c>
      <c r="B128" t="s">
        <v>90</v>
      </c>
      <c r="C128" t="s">
        <v>90</v>
      </c>
      <c r="D128" t="s">
        <v>91</v>
      </c>
      <c r="E128" s="1" t="s">
        <v>101</v>
      </c>
      <c r="F128" t="s">
        <v>93</v>
      </c>
      <c r="G128" t="s">
        <v>17</v>
      </c>
      <c r="H128">
        <v>6</v>
      </c>
      <c r="I128">
        <v>0</v>
      </c>
    </row>
    <row r="129" spans="1:9" x14ac:dyDescent="0.25">
      <c r="A129" s="5" t="str">
        <f>TrendSheetPrdData[[#This Row],[Population]]&amp;TrendSheetPrdData[[#This Row],[Cost Basis]]&amp;TrendSheetPrdData[[#This Row],[Period]]&amp;TrendSheetPrdData[[#This Row],[Trend]]</f>
        <v>ASCENSION HEALTH INFORMATION SERVICESAllowed2016-06-01Avoidable Admission Cost</v>
      </c>
      <c r="B129" t="s">
        <v>90</v>
      </c>
      <c r="C129" t="s">
        <v>90</v>
      </c>
      <c r="D129" t="s">
        <v>91</v>
      </c>
      <c r="E129" s="1" t="s">
        <v>102</v>
      </c>
      <c r="F129" t="s">
        <v>93</v>
      </c>
      <c r="G129" t="s">
        <v>17</v>
      </c>
      <c r="H129">
        <v>6</v>
      </c>
      <c r="I129">
        <v>20389.37</v>
      </c>
    </row>
    <row r="130" spans="1:9" x14ac:dyDescent="0.25">
      <c r="A130" s="5" t="str">
        <f>TrendSheetPrdData[[#This Row],[Population]]&amp;TrendSheetPrdData[[#This Row],[Cost Basis]]&amp;TrendSheetPrdData[[#This Row],[Period]]&amp;TrendSheetPrdData[[#This Row],[Trend]]</f>
        <v>ASCENSION HEALTH INFORMATION SERVICESAllowed2016-07-01Avoidable Admission Cost</v>
      </c>
      <c r="B130" t="s">
        <v>90</v>
      </c>
      <c r="C130" t="s">
        <v>90</v>
      </c>
      <c r="D130" t="s">
        <v>91</v>
      </c>
      <c r="E130" s="1" t="s">
        <v>103</v>
      </c>
      <c r="F130" t="s">
        <v>93</v>
      </c>
      <c r="G130" t="s">
        <v>17</v>
      </c>
      <c r="H130">
        <v>6</v>
      </c>
      <c r="I130">
        <v>0</v>
      </c>
    </row>
    <row r="131" spans="1:9" x14ac:dyDescent="0.25">
      <c r="A131" s="5" t="str">
        <f>TrendSheetPrdData[[#This Row],[Population]]&amp;TrendSheetPrdData[[#This Row],[Cost Basis]]&amp;TrendSheetPrdData[[#This Row],[Period]]&amp;TrendSheetPrdData[[#This Row],[Trend]]</f>
        <v>ASCENSION HEALTH INFORMATION SERVICESAllowed2016-08-01Avoidable Admission Cost</v>
      </c>
      <c r="B131" t="s">
        <v>90</v>
      </c>
      <c r="C131" t="s">
        <v>90</v>
      </c>
      <c r="D131" t="s">
        <v>91</v>
      </c>
      <c r="E131" s="1" t="s">
        <v>104</v>
      </c>
      <c r="F131" t="s">
        <v>93</v>
      </c>
      <c r="G131" t="s">
        <v>17</v>
      </c>
      <c r="H131">
        <v>6</v>
      </c>
      <c r="I131">
        <v>0</v>
      </c>
    </row>
    <row r="132" spans="1:9" x14ac:dyDescent="0.25">
      <c r="A132" s="5" t="str">
        <f>TrendSheetPrdData[[#This Row],[Population]]&amp;TrendSheetPrdData[[#This Row],[Cost Basis]]&amp;TrendSheetPrdData[[#This Row],[Period]]&amp;TrendSheetPrdData[[#This Row],[Trend]]</f>
        <v>ASCENSION HEALTH INFORMATION SERVICESAllowed2016-09-01Avoidable Admission Cost</v>
      </c>
      <c r="B132" t="s">
        <v>90</v>
      </c>
      <c r="C132" t="s">
        <v>90</v>
      </c>
      <c r="D132" t="s">
        <v>91</v>
      </c>
      <c r="E132" s="1" t="s">
        <v>105</v>
      </c>
      <c r="F132" t="s">
        <v>93</v>
      </c>
      <c r="G132" t="s">
        <v>17</v>
      </c>
      <c r="H132">
        <v>6</v>
      </c>
      <c r="I132">
        <v>31414.92</v>
      </c>
    </row>
    <row r="133" spans="1:9" x14ac:dyDescent="0.25">
      <c r="A133" s="5" t="str">
        <f>TrendSheetPrdData[[#This Row],[Population]]&amp;TrendSheetPrdData[[#This Row],[Cost Basis]]&amp;TrendSheetPrdData[[#This Row],[Period]]&amp;TrendSheetPrdData[[#This Row],[Trend]]</f>
        <v>ASCENSION HEALTH INFORMATION SERVICESAllowed2016-10-01Avoidable Admission Cost</v>
      </c>
      <c r="B133" t="s">
        <v>90</v>
      </c>
      <c r="C133" t="s">
        <v>90</v>
      </c>
      <c r="D133" t="s">
        <v>91</v>
      </c>
      <c r="E133" s="1" t="s">
        <v>106</v>
      </c>
      <c r="F133" t="s">
        <v>93</v>
      </c>
      <c r="G133" t="s">
        <v>17</v>
      </c>
      <c r="H133">
        <v>6</v>
      </c>
      <c r="I133">
        <v>20038.61</v>
      </c>
    </row>
    <row r="134" spans="1:9" x14ac:dyDescent="0.25">
      <c r="A134" s="5" t="str">
        <f>TrendSheetPrdData[[#This Row],[Population]]&amp;TrendSheetPrdData[[#This Row],[Cost Basis]]&amp;TrendSheetPrdData[[#This Row],[Period]]&amp;TrendSheetPrdData[[#This Row],[Trend]]</f>
        <v>ASCENSION HEALTH INFORMATION SERVICESAllowed2016-11-01Avoidable Admission Cost</v>
      </c>
      <c r="B134" t="s">
        <v>90</v>
      </c>
      <c r="C134" t="s">
        <v>90</v>
      </c>
      <c r="D134" t="s">
        <v>91</v>
      </c>
      <c r="E134" s="1" t="s">
        <v>107</v>
      </c>
      <c r="F134" t="s">
        <v>93</v>
      </c>
      <c r="G134" t="s">
        <v>17</v>
      </c>
      <c r="H134">
        <v>6</v>
      </c>
      <c r="I134">
        <v>0</v>
      </c>
    </row>
    <row r="135" spans="1:9" x14ac:dyDescent="0.25">
      <c r="A135" s="5" t="str">
        <f>TrendSheetPrdData[[#This Row],[Population]]&amp;TrendSheetPrdData[[#This Row],[Cost Basis]]&amp;TrendSheetPrdData[[#This Row],[Period]]&amp;TrendSheetPrdData[[#This Row],[Trend]]</f>
        <v>ASCENSION HEALTH INFORMATION SERVICESAllowed2016-12-01Avoidable Admission Cost</v>
      </c>
      <c r="B135" t="s">
        <v>90</v>
      </c>
      <c r="C135" t="s">
        <v>90</v>
      </c>
      <c r="D135" t="s">
        <v>91</v>
      </c>
      <c r="E135" s="1" t="s">
        <v>108</v>
      </c>
      <c r="F135" t="s">
        <v>93</v>
      </c>
      <c r="G135" t="s">
        <v>17</v>
      </c>
      <c r="H135">
        <v>6</v>
      </c>
      <c r="I135">
        <v>17923.84</v>
      </c>
    </row>
    <row r="136" spans="1:9" x14ac:dyDescent="0.25">
      <c r="A136" s="5" t="str">
        <f>TrendSheetPrdData[[#This Row],[Population]]&amp;TrendSheetPrdData[[#This Row],[Cost Basis]]&amp;TrendSheetPrdData[[#This Row],[Period]]&amp;TrendSheetPrdData[[#This Row],[Trend]]</f>
        <v>ASCENSION HEALTH INFORMATION SERVICESAllowed2017-01-01Avoidable Admission Cost</v>
      </c>
      <c r="B136" t="s">
        <v>90</v>
      </c>
      <c r="C136" t="s">
        <v>90</v>
      </c>
      <c r="D136" t="s">
        <v>91</v>
      </c>
      <c r="E136" s="1" t="s">
        <v>109</v>
      </c>
      <c r="F136" t="s">
        <v>93</v>
      </c>
      <c r="G136" t="s">
        <v>17</v>
      </c>
      <c r="H136">
        <v>6</v>
      </c>
      <c r="I136">
        <v>0</v>
      </c>
    </row>
    <row r="137" spans="1:9" x14ac:dyDescent="0.25">
      <c r="A137" s="5" t="str">
        <f>TrendSheetPrdData[[#This Row],[Population]]&amp;TrendSheetPrdData[[#This Row],[Cost Basis]]&amp;TrendSheetPrdData[[#This Row],[Period]]&amp;TrendSheetPrdData[[#This Row],[Trend]]</f>
        <v>ASCENSION HEALTH INFORMATION SERVICESAllowed2017-02-01Avoidable Admission Cost</v>
      </c>
      <c r="B137" t="s">
        <v>90</v>
      </c>
      <c r="C137" t="s">
        <v>90</v>
      </c>
      <c r="D137" t="s">
        <v>91</v>
      </c>
      <c r="E137" s="1" t="s">
        <v>110</v>
      </c>
      <c r="F137" t="s">
        <v>93</v>
      </c>
      <c r="G137" t="s">
        <v>17</v>
      </c>
      <c r="H137">
        <v>6</v>
      </c>
      <c r="I137">
        <v>0</v>
      </c>
    </row>
    <row r="138" spans="1:9" x14ac:dyDescent="0.25">
      <c r="A138" s="5" t="str">
        <f>TrendSheetPrdData[[#This Row],[Population]]&amp;TrendSheetPrdData[[#This Row],[Cost Basis]]&amp;TrendSheetPrdData[[#This Row],[Period]]&amp;TrendSheetPrdData[[#This Row],[Trend]]</f>
        <v>ASCENSION HEALTH INFORMATION SERVICESAllowed2017-03-01Avoidable Admission Cost</v>
      </c>
      <c r="B138" t="s">
        <v>90</v>
      </c>
      <c r="C138" t="s">
        <v>90</v>
      </c>
      <c r="D138" t="s">
        <v>91</v>
      </c>
      <c r="E138" s="1" t="s">
        <v>111</v>
      </c>
      <c r="F138" t="s">
        <v>113</v>
      </c>
      <c r="G138" t="s">
        <v>17</v>
      </c>
      <c r="H138">
        <v>6</v>
      </c>
      <c r="I138">
        <v>0</v>
      </c>
    </row>
    <row r="139" spans="1:9" x14ac:dyDescent="0.25">
      <c r="A139" s="5" t="str">
        <f>TrendSheetPrdData[[#This Row],[Population]]&amp;TrendSheetPrdData[[#This Row],[Cost Basis]]&amp;TrendSheetPrdData[[#This Row],[Period]]&amp;TrendSheetPrdData[[#This Row],[Trend]]</f>
        <v>ASCENSION HEALTH INFORMATION SERVICESAllowed2017-04-01Avoidable Admission Cost</v>
      </c>
      <c r="B139" t="s">
        <v>90</v>
      </c>
      <c r="C139" t="s">
        <v>90</v>
      </c>
      <c r="D139" t="s">
        <v>91</v>
      </c>
      <c r="E139" s="1" t="s">
        <v>112</v>
      </c>
      <c r="F139" t="s">
        <v>113</v>
      </c>
      <c r="G139" t="s">
        <v>17</v>
      </c>
      <c r="H139">
        <v>6</v>
      </c>
      <c r="I139">
        <v>0</v>
      </c>
    </row>
    <row r="140" spans="1:9" x14ac:dyDescent="0.25">
      <c r="A140" s="5" t="str">
        <f>TrendSheetPrdData[[#This Row],[Population]]&amp;TrendSheetPrdData[[#This Row],[Cost Basis]]&amp;TrendSheetPrdData[[#This Row],[Period]]&amp;TrendSheetPrdData[[#This Row],[Trend]]</f>
        <v>ASCENSION HEALTH INFORMATION SERVICESAllowed2015-06-01Avoidable Admission Quality</v>
      </c>
      <c r="B140" t="s">
        <v>90</v>
      </c>
      <c r="C140" t="s">
        <v>90</v>
      </c>
      <c r="D140" t="s">
        <v>91</v>
      </c>
      <c r="E140" s="1" t="s">
        <v>172</v>
      </c>
      <c r="F140" t="s">
        <v>93</v>
      </c>
      <c r="G140" t="s">
        <v>18</v>
      </c>
      <c r="H140">
        <v>7</v>
      </c>
      <c r="I140">
        <v>1</v>
      </c>
    </row>
    <row r="141" spans="1:9" x14ac:dyDescent="0.25">
      <c r="A141" s="5" t="str">
        <f>TrendSheetPrdData[[#This Row],[Population]]&amp;TrendSheetPrdData[[#This Row],[Cost Basis]]&amp;TrendSheetPrdData[[#This Row],[Period]]&amp;TrendSheetPrdData[[#This Row],[Trend]]</f>
        <v>ASCENSION HEALTH INFORMATION SERVICESAllowed2015-07-01Avoidable Admission Quality</v>
      </c>
      <c r="B141" t="s">
        <v>90</v>
      </c>
      <c r="C141" t="s">
        <v>90</v>
      </c>
      <c r="D141" t="s">
        <v>91</v>
      </c>
      <c r="E141" s="1" t="s">
        <v>173</v>
      </c>
      <c r="F141" t="s">
        <v>93</v>
      </c>
      <c r="G141" t="s">
        <v>18</v>
      </c>
      <c r="H141">
        <v>7</v>
      </c>
      <c r="I141">
        <v>1</v>
      </c>
    </row>
    <row r="142" spans="1:9" x14ac:dyDescent="0.25">
      <c r="A142" s="5" t="str">
        <f>TrendSheetPrdData[[#This Row],[Population]]&amp;TrendSheetPrdData[[#This Row],[Cost Basis]]&amp;TrendSheetPrdData[[#This Row],[Period]]&amp;TrendSheetPrdData[[#This Row],[Trend]]</f>
        <v>ASCENSION HEALTH INFORMATION SERVICESAllowed2015-08-01Avoidable Admission Quality</v>
      </c>
      <c r="B142" t="s">
        <v>90</v>
      </c>
      <c r="C142" t="s">
        <v>90</v>
      </c>
      <c r="D142" t="s">
        <v>91</v>
      </c>
      <c r="E142" s="1" t="s">
        <v>174</v>
      </c>
      <c r="F142" t="s">
        <v>93</v>
      </c>
      <c r="G142" t="s">
        <v>18</v>
      </c>
      <c r="H142">
        <v>7</v>
      </c>
      <c r="I142">
        <v>2</v>
      </c>
    </row>
    <row r="143" spans="1:9" x14ac:dyDescent="0.25">
      <c r="A143" s="5" t="str">
        <f>TrendSheetPrdData[[#This Row],[Population]]&amp;TrendSheetPrdData[[#This Row],[Cost Basis]]&amp;TrendSheetPrdData[[#This Row],[Period]]&amp;TrendSheetPrdData[[#This Row],[Trend]]</f>
        <v>ASCENSION HEALTH INFORMATION SERVICESAllowed2015-09-01Avoidable Admission Quality</v>
      </c>
      <c r="B143" t="s">
        <v>90</v>
      </c>
      <c r="C143" t="s">
        <v>90</v>
      </c>
      <c r="D143" t="s">
        <v>91</v>
      </c>
      <c r="E143" s="1" t="s">
        <v>92</v>
      </c>
      <c r="F143" t="s">
        <v>93</v>
      </c>
      <c r="G143" t="s">
        <v>18</v>
      </c>
      <c r="H143">
        <v>7</v>
      </c>
      <c r="I143">
        <v>2</v>
      </c>
    </row>
    <row r="144" spans="1:9" x14ac:dyDescent="0.25">
      <c r="A144" s="5" t="str">
        <f>TrendSheetPrdData[[#This Row],[Population]]&amp;TrendSheetPrdData[[#This Row],[Cost Basis]]&amp;TrendSheetPrdData[[#This Row],[Period]]&amp;TrendSheetPrdData[[#This Row],[Trend]]</f>
        <v>ASCENSION HEALTH INFORMATION SERVICESAllowed2015-10-01Avoidable Admission Quality</v>
      </c>
      <c r="B144" t="s">
        <v>90</v>
      </c>
      <c r="C144" t="s">
        <v>90</v>
      </c>
      <c r="D144" t="s">
        <v>91</v>
      </c>
      <c r="E144" s="1" t="s">
        <v>94</v>
      </c>
      <c r="F144" t="s">
        <v>93</v>
      </c>
      <c r="G144" t="s">
        <v>18</v>
      </c>
      <c r="H144">
        <v>7</v>
      </c>
      <c r="I144">
        <v>0</v>
      </c>
    </row>
    <row r="145" spans="1:9" x14ac:dyDescent="0.25">
      <c r="A145" s="5" t="str">
        <f>TrendSheetPrdData[[#This Row],[Population]]&amp;TrendSheetPrdData[[#This Row],[Cost Basis]]&amp;TrendSheetPrdData[[#This Row],[Period]]&amp;TrendSheetPrdData[[#This Row],[Trend]]</f>
        <v>ASCENSION HEALTH INFORMATION SERVICESAllowed2015-11-01Avoidable Admission Quality</v>
      </c>
      <c r="B145" t="s">
        <v>90</v>
      </c>
      <c r="C145" t="s">
        <v>90</v>
      </c>
      <c r="D145" t="s">
        <v>91</v>
      </c>
      <c r="E145" s="1" t="s">
        <v>95</v>
      </c>
      <c r="F145" t="s">
        <v>93</v>
      </c>
      <c r="G145" t="s">
        <v>18</v>
      </c>
      <c r="H145">
        <v>7</v>
      </c>
      <c r="I145">
        <v>1</v>
      </c>
    </row>
    <row r="146" spans="1:9" x14ac:dyDescent="0.25">
      <c r="A146" s="5" t="str">
        <f>TrendSheetPrdData[[#This Row],[Population]]&amp;TrendSheetPrdData[[#This Row],[Cost Basis]]&amp;TrendSheetPrdData[[#This Row],[Period]]&amp;TrendSheetPrdData[[#This Row],[Trend]]</f>
        <v>ASCENSION HEALTH INFORMATION SERVICESAllowed2015-12-01Avoidable Admission Quality</v>
      </c>
      <c r="B146" t="s">
        <v>90</v>
      </c>
      <c r="C146" t="s">
        <v>90</v>
      </c>
      <c r="D146" t="s">
        <v>91</v>
      </c>
      <c r="E146" s="1" t="s">
        <v>96</v>
      </c>
      <c r="F146" t="s">
        <v>93</v>
      </c>
      <c r="G146" t="s">
        <v>18</v>
      </c>
      <c r="H146">
        <v>7</v>
      </c>
      <c r="I146">
        <v>1</v>
      </c>
    </row>
    <row r="147" spans="1:9" x14ac:dyDescent="0.25">
      <c r="A147" s="5" t="str">
        <f>TrendSheetPrdData[[#This Row],[Population]]&amp;TrendSheetPrdData[[#This Row],[Cost Basis]]&amp;TrendSheetPrdData[[#This Row],[Period]]&amp;TrendSheetPrdData[[#This Row],[Trend]]</f>
        <v>ASCENSION HEALTH INFORMATION SERVICESAllowed2016-01-01Avoidable Admission Quality</v>
      </c>
      <c r="B147" t="s">
        <v>90</v>
      </c>
      <c r="C147" t="s">
        <v>90</v>
      </c>
      <c r="D147" t="s">
        <v>91</v>
      </c>
      <c r="E147" s="1" t="s">
        <v>97</v>
      </c>
      <c r="F147" t="s">
        <v>93</v>
      </c>
      <c r="G147" t="s">
        <v>18</v>
      </c>
      <c r="H147">
        <v>7</v>
      </c>
      <c r="I147">
        <v>1</v>
      </c>
    </row>
    <row r="148" spans="1:9" x14ac:dyDescent="0.25">
      <c r="A148" s="5" t="str">
        <f>TrendSheetPrdData[[#This Row],[Population]]&amp;TrendSheetPrdData[[#This Row],[Cost Basis]]&amp;TrendSheetPrdData[[#This Row],[Period]]&amp;TrendSheetPrdData[[#This Row],[Trend]]</f>
        <v>ASCENSION HEALTH INFORMATION SERVICESAllowed2016-02-01Avoidable Admission Quality</v>
      </c>
      <c r="B148" t="s">
        <v>90</v>
      </c>
      <c r="C148" t="s">
        <v>90</v>
      </c>
      <c r="D148" t="s">
        <v>91</v>
      </c>
      <c r="E148" s="1" t="s">
        <v>98</v>
      </c>
      <c r="F148" t="s">
        <v>93</v>
      </c>
      <c r="G148" t="s">
        <v>18</v>
      </c>
      <c r="H148">
        <v>7</v>
      </c>
      <c r="I148">
        <v>1</v>
      </c>
    </row>
    <row r="149" spans="1:9" x14ac:dyDescent="0.25">
      <c r="A149" s="5" t="str">
        <f>TrendSheetPrdData[[#This Row],[Population]]&amp;TrendSheetPrdData[[#This Row],[Cost Basis]]&amp;TrendSheetPrdData[[#This Row],[Period]]&amp;TrendSheetPrdData[[#This Row],[Trend]]</f>
        <v>ASCENSION HEALTH INFORMATION SERVICESAllowed2016-03-01Avoidable Admission Quality</v>
      </c>
      <c r="B149" t="s">
        <v>90</v>
      </c>
      <c r="C149" t="s">
        <v>90</v>
      </c>
      <c r="D149" t="s">
        <v>91</v>
      </c>
      <c r="E149" s="1" t="s">
        <v>99</v>
      </c>
      <c r="F149" t="s">
        <v>93</v>
      </c>
      <c r="G149" t="s">
        <v>18</v>
      </c>
      <c r="H149">
        <v>7</v>
      </c>
      <c r="I149">
        <v>1</v>
      </c>
    </row>
    <row r="150" spans="1:9" x14ac:dyDescent="0.25">
      <c r="A150" s="5" t="str">
        <f>TrendSheetPrdData[[#This Row],[Population]]&amp;TrendSheetPrdData[[#This Row],[Cost Basis]]&amp;TrendSheetPrdData[[#This Row],[Period]]&amp;TrendSheetPrdData[[#This Row],[Trend]]</f>
        <v>ASCENSION HEALTH INFORMATION SERVICESAllowed2016-04-01Avoidable Admission Quality</v>
      </c>
      <c r="B150" t="s">
        <v>90</v>
      </c>
      <c r="C150" t="s">
        <v>90</v>
      </c>
      <c r="D150" t="s">
        <v>91</v>
      </c>
      <c r="E150" s="1" t="s">
        <v>100</v>
      </c>
      <c r="F150" t="s">
        <v>93</v>
      </c>
      <c r="G150" t="s">
        <v>18</v>
      </c>
      <c r="H150">
        <v>7</v>
      </c>
      <c r="I150">
        <v>2</v>
      </c>
    </row>
    <row r="151" spans="1:9" x14ac:dyDescent="0.25">
      <c r="A151" s="5" t="str">
        <f>TrendSheetPrdData[[#This Row],[Population]]&amp;TrendSheetPrdData[[#This Row],[Cost Basis]]&amp;TrendSheetPrdData[[#This Row],[Period]]&amp;TrendSheetPrdData[[#This Row],[Trend]]</f>
        <v>ASCENSION HEALTH INFORMATION SERVICESAllowed2016-05-01Avoidable Admission Quality</v>
      </c>
      <c r="B151" t="s">
        <v>90</v>
      </c>
      <c r="C151" t="s">
        <v>90</v>
      </c>
      <c r="D151" t="s">
        <v>91</v>
      </c>
      <c r="E151" s="1" t="s">
        <v>101</v>
      </c>
      <c r="F151" t="s">
        <v>93</v>
      </c>
      <c r="G151" t="s">
        <v>18</v>
      </c>
      <c r="H151">
        <v>7</v>
      </c>
      <c r="I151">
        <v>0</v>
      </c>
    </row>
    <row r="152" spans="1:9" x14ac:dyDescent="0.25">
      <c r="A152" s="5" t="str">
        <f>TrendSheetPrdData[[#This Row],[Population]]&amp;TrendSheetPrdData[[#This Row],[Cost Basis]]&amp;TrendSheetPrdData[[#This Row],[Period]]&amp;TrendSheetPrdData[[#This Row],[Trend]]</f>
        <v>ASCENSION HEALTH INFORMATION SERVICESAllowed2016-06-01Avoidable Admission Quality</v>
      </c>
      <c r="B152" t="s">
        <v>90</v>
      </c>
      <c r="C152" t="s">
        <v>90</v>
      </c>
      <c r="D152" t="s">
        <v>91</v>
      </c>
      <c r="E152" s="1" t="s">
        <v>102</v>
      </c>
      <c r="F152" t="s">
        <v>93</v>
      </c>
      <c r="G152" t="s">
        <v>18</v>
      </c>
      <c r="H152">
        <v>7</v>
      </c>
      <c r="I152">
        <v>3</v>
      </c>
    </row>
    <row r="153" spans="1:9" x14ac:dyDescent="0.25">
      <c r="A153" s="5" t="str">
        <f>TrendSheetPrdData[[#This Row],[Population]]&amp;TrendSheetPrdData[[#This Row],[Cost Basis]]&amp;TrendSheetPrdData[[#This Row],[Period]]&amp;TrendSheetPrdData[[#This Row],[Trend]]</f>
        <v>ASCENSION HEALTH INFORMATION SERVICESAllowed2016-07-01Avoidable Admission Quality</v>
      </c>
      <c r="B153" t="s">
        <v>90</v>
      </c>
      <c r="C153" t="s">
        <v>90</v>
      </c>
      <c r="D153" t="s">
        <v>91</v>
      </c>
      <c r="E153" s="1" t="s">
        <v>103</v>
      </c>
      <c r="F153" t="s">
        <v>93</v>
      </c>
      <c r="G153" t="s">
        <v>18</v>
      </c>
      <c r="H153">
        <v>7</v>
      </c>
      <c r="I153">
        <v>0</v>
      </c>
    </row>
    <row r="154" spans="1:9" x14ac:dyDescent="0.25">
      <c r="A154" s="5" t="str">
        <f>TrendSheetPrdData[[#This Row],[Population]]&amp;TrendSheetPrdData[[#This Row],[Cost Basis]]&amp;TrendSheetPrdData[[#This Row],[Period]]&amp;TrendSheetPrdData[[#This Row],[Trend]]</f>
        <v>ASCENSION HEALTH INFORMATION SERVICESAllowed2016-08-01Avoidable Admission Quality</v>
      </c>
      <c r="B154" t="s">
        <v>90</v>
      </c>
      <c r="C154" t="s">
        <v>90</v>
      </c>
      <c r="D154" t="s">
        <v>91</v>
      </c>
      <c r="E154" s="1" t="s">
        <v>104</v>
      </c>
      <c r="F154" t="s">
        <v>93</v>
      </c>
      <c r="G154" t="s">
        <v>18</v>
      </c>
      <c r="H154">
        <v>7</v>
      </c>
      <c r="I154">
        <v>0</v>
      </c>
    </row>
    <row r="155" spans="1:9" x14ac:dyDescent="0.25">
      <c r="A155" s="5" t="str">
        <f>TrendSheetPrdData[[#This Row],[Population]]&amp;TrendSheetPrdData[[#This Row],[Cost Basis]]&amp;TrendSheetPrdData[[#This Row],[Period]]&amp;TrendSheetPrdData[[#This Row],[Trend]]</f>
        <v>ASCENSION HEALTH INFORMATION SERVICESAllowed2016-09-01Avoidable Admission Quality</v>
      </c>
      <c r="B155" t="s">
        <v>90</v>
      </c>
      <c r="C155" t="s">
        <v>90</v>
      </c>
      <c r="D155" t="s">
        <v>91</v>
      </c>
      <c r="E155" s="1" t="s">
        <v>105</v>
      </c>
      <c r="F155" t="s">
        <v>93</v>
      </c>
      <c r="G155" t="s">
        <v>18</v>
      </c>
      <c r="H155">
        <v>7</v>
      </c>
      <c r="I155">
        <v>2</v>
      </c>
    </row>
    <row r="156" spans="1:9" x14ac:dyDescent="0.25">
      <c r="A156" s="5" t="str">
        <f>TrendSheetPrdData[[#This Row],[Population]]&amp;TrendSheetPrdData[[#This Row],[Cost Basis]]&amp;TrendSheetPrdData[[#This Row],[Period]]&amp;TrendSheetPrdData[[#This Row],[Trend]]</f>
        <v>ASCENSION HEALTH INFORMATION SERVICESAllowed2016-10-01Avoidable Admission Quality</v>
      </c>
      <c r="B156" t="s">
        <v>90</v>
      </c>
      <c r="C156" t="s">
        <v>90</v>
      </c>
      <c r="D156" t="s">
        <v>91</v>
      </c>
      <c r="E156" s="1" t="s">
        <v>106</v>
      </c>
      <c r="F156" t="s">
        <v>93</v>
      </c>
      <c r="G156" t="s">
        <v>18</v>
      </c>
      <c r="H156">
        <v>7</v>
      </c>
      <c r="I156">
        <v>2</v>
      </c>
    </row>
    <row r="157" spans="1:9" x14ac:dyDescent="0.25">
      <c r="A157" s="5" t="str">
        <f>TrendSheetPrdData[[#This Row],[Population]]&amp;TrendSheetPrdData[[#This Row],[Cost Basis]]&amp;TrendSheetPrdData[[#This Row],[Period]]&amp;TrendSheetPrdData[[#This Row],[Trend]]</f>
        <v>ASCENSION HEALTH INFORMATION SERVICESAllowed2016-11-01Avoidable Admission Quality</v>
      </c>
      <c r="B157" t="s">
        <v>90</v>
      </c>
      <c r="C157" t="s">
        <v>90</v>
      </c>
      <c r="D157" t="s">
        <v>91</v>
      </c>
      <c r="E157" s="1" t="s">
        <v>107</v>
      </c>
      <c r="F157" t="s">
        <v>93</v>
      </c>
      <c r="G157" t="s">
        <v>18</v>
      </c>
      <c r="H157">
        <v>7</v>
      </c>
      <c r="I157">
        <v>0</v>
      </c>
    </row>
    <row r="158" spans="1:9" x14ac:dyDescent="0.25">
      <c r="A158" s="5" t="str">
        <f>TrendSheetPrdData[[#This Row],[Population]]&amp;TrendSheetPrdData[[#This Row],[Cost Basis]]&amp;TrendSheetPrdData[[#This Row],[Period]]&amp;TrendSheetPrdData[[#This Row],[Trend]]</f>
        <v>ASCENSION HEALTH INFORMATION SERVICESAllowed2016-12-01Avoidable Admission Quality</v>
      </c>
      <c r="B158" t="s">
        <v>90</v>
      </c>
      <c r="C158" t="s">
        <v>90</v>
      </c>
      <c r="D158" t="s">
        <v>91</v>
      </c>
      <c r="E158" s="1" t="s">
        <v>108</v>
      </c>
      <c r="F158" t="s">
        <v>93</v>
      </c>
      <c r="G158" t="s">
        <v>18</v>
      </c>
      <c r="H158">
        <v>7</v>
      </c>
      <c r="I158">
        <v>1</v>
      </c>
    </row>
    <row r="159" spans="1:9" x14ac:dyDescent="0.25">
      <c r="A159" s="5" t="str">
        <f>TrendSheetPrdData[[#This Row],[Population]]&amp;TrendSheetPrdData[[#This Row],[Cost Basis]]&amp;TrendSheetPrdData[[#This Row],[Period]]&amp;TrendSheetPrdData[[#This Row],[Trend]]</f>
        <v>ASCENSION HEALTH INFORMATION SERVICESAllowed2017-01-01Avoidable Admission Quality</v>
      </c>
      <c r="B159" t="s">
        <v>90</v>
      </c>
      <c r="C159" t="s">
        <v>90</v>
      </c>
      <c r="D159" t="s">
        <v>91</v>
      </c>
      <c r="E159" s="1" t="s">
        <v>109</v>
      </c>
      <c r="F159" t="s">
        <v>93</v>
      </c>
      <c r="G159" t="s">
        <v>18</v>
      </c>
      <c r="H159">
        <v>7</v>
      </c>
      <c r="I159">
        <v>0</v>
      </c>
    </row>
    <row r="160" spans="1:9" x14ac:dyDescent="0.25">
      <c r="A160" s="5" t="str">
        <f>TrendSheetPrdData[[#This Row],[Population]]&amp;TrendSheetPrdData[[#This Row],[Cost Basis]]&amp;TrendSheetPrdData[[#This Row],[Period]]&amp;TrendSheetPrdData[[#This Row],[Trend]]</f>
        <v>ASCENSION HEALTH INFORMATION SERVICESAllowed2017-02-01Avoidable Admission Quality</v>
      </c>
      <c r="B160" t="s">
        <v>90</v>
      </c>
      <c r="C160" t="s">
        <v>90</v>
      </c>
      <c r="D160" t="s">
        <v>91</v>
      </c>
      <c r="E160" s="1" t="s">
        <v>110</v>
      </c>
      <c r="F160" t="s">
        <v>93</v>
      </c>
      <c r="G160" t="s">
        <v>18</v>
      </c>
      <c r="H160">
        <v>7</v>
      </c>
      <c r="I160">
        <v>0</v>
      </c>
    </row>
    <row r="161" spans="1:9" x14ac:dyDescent="0.25">
      <c r="A161" s="5" t="str">
        <f>TrendSheetPrdData[[#This Row],[Population]]&amp;TrendSheetPrdData[[#This Row],[Cost Basis]]&amp;TrendSheetPrdData[[#This Row],[Period]]&amp;TrendSheetPrdData[[#This Row],[Trend]]</f>
        <v>ASCENSION HEALTH INFORMATION SERVICESAllowed2017-03-01Avoidable Admission Quality</v>
      </c>
      <c r="B161" t="s">
        <v>90</v>
      </c>
      <c r="C161" t="s">
        <v>90</v>
      </c>
      <c r="D161" t="s">
        <v>91</v>
      </c>
      <c r="E161" s="1" t="s">
        <v>111</v>
      </c>
      <c r="F161" t="s">
        <v>113</v>
      </c>
      <c r="G161" t="s">
        <v>18</v>
      </c>
      <c r="H161">
        <v>7</v>
      </c>
      <c r="I161">
        <v>0</v>
      </c>
    </row>
    <row r="162" spans="1:9" x14ac:dyDescent="0.25">
      <c r="A162" s="5" t="str">
        <f>TrendSheetPrdData[[#This Row],[Population]]&amp;TrendSheetPrdData[[#This Row],[Cost Basis]]&amp;TrendSheetPrdData[[#This Row],[Period]]&amp;TrendSheetPrdData[[#This Row],[Trend]]</f>
        <v>ASCENSION HEALTH INFORMATION SERVICESAllowed2017-04-01Avoidable Admission Quality</v>
      </c>
      <c r="B162" t="s">
        <v>90</v>
      </c>
      <c r="C162" t="s">
        <v>90</v>
      </c>
      <c r="D162" t="s">
        <v>91</v>
      </c>
      <c r="E162" s="1" t="s">
        <v>112</v>
      </c>
      <c r="F162" t="s">
        <v>113</v>
      </c>
      <c r="G162" t="s">
        <v>18</v>
      </c>
      <c r="H162">
        <v>7</v>
      </c>
      <c r="I162">
        <v>0</v>
      </c>
    </row>
    <row r="163" spans="1:9" x14ac:dyDescent="0.25">
      <c r="A163" s="5" t="str">
        <f>TrendSheetPrdData[[#This Row],[Population]]&amp;TrendSheetPrdData[[#This Row],[Cost Basis]]&amp;TrendSheetPrdData[[#This Row],[Period]]&amp;TrendSheetPrdData[[#This Row],[Trend]]</f>
        <v>ASCENSION HEALTH INFORMATION SERVICESAllowed2015-06-01Outpatient Imaging Cost</v>
      </c>
      <c r="B163" t="s">
        <v>90</v>
      </c>
      <c r="C163" t="s">
        <v>90</v>
      </c>
      <c r="D163" t="s">
        <v>91</v>
      </c>
      <c r="E163" s="1" t="s">
        <v>172</v>
      </c>
      <c r="F163" t="s">
        <v>93</v>
      </c>
      <c r="G163" t="s">
        <v>19</v>
      </c>
      <c r="H163">
        <v>8</v>
      </c>
      <c r="I163">
        <v>16651.400000000001</v>
      </c>
    </row>
    <row r="164" spans="1:9" x14ac:dyDescent="0.25">
      <c r="A164" s="5" t="str">
        <f>TrendSheetPrdData[[#This Row],[Population]]&amp;TrendSheetPrdData[[#This Row],[Cost Basis]]&amp;TrendSheetPrdData[[#This Row],[Period]]&amp;TrendSheetPrdData[[#This Row],[Trend]]</f>
        <v>ASCENSION HEALTH INFORMATION SERVICESAllowed2015-07-01Outpatient Imaging Cost</v>
      </c>
      <c r="B164" t="s">
        <v>90</v>
      </c>
      <c r="C164" t="s">
        <v>90</v>
      </c>
      <c r="D164" t="s">
        <v>91</v>
      </c>
      <c r="E164" s="1" t="s">
        <v>173</v>
      </c>
      <c r="F164" t="s">
        <v>93</v>
      </c>
      <c r="G164" t="s">
        <v>19</v>
      </c>
      <c r="H164">
        <v>8</v>
      </c>
      <c r="I164">
        <v>43700.15</v>
      </c>
    </row>
    <row r="165" spans="1:9" x14ac:dyDescent="0.25">
      <c r="A165" s="5" t="str">
        <f>TrendSheetPrdData[[#This Row],[Population]]&amp;TrendSheetPrdData[[#This Row],[Cost Basis]]&amp;TrendSheetPrdData[[#This Row],[Period]]&amp;TrendSheetPrdData[[#This Row],[Trend]]</f>
        <v>ASCENSION HEALTH INFORMATION SERVICESAllowed2015-08-01Outpatient Imaging Cost</v>
      </c>
      <c r="B165" t="s">
        <v>90</v>
      </c>
      <c r="C165" t="s">
        <v>90</v>
      </c>
      <c r="D165" t="s">
        <v>91</v>
      </c>
      <c r="E165" s="1" t="s">
        <v>174</v>
      </c>
      <c r="F165" t="s">
        <v>93</v>
      </c>
      <c r="G165" t="s">
        <v>19</v>
      </c>
      <c r="H165">
        <v>8</v>
      </c>
      <c r="I165">
        <v>32214.29</v>
      </c>
    </row>
    <row r="166" spans="1:9" x14ac:dyDescent="0.25">
      <c r="A166" s="5" t="str">
        <f>TrendSheetPrdData[[#This Row],[Population]]&amp;TrendSheetPrdData[[#This Row],[Cost Basis]]&amp;TrendSheetPrdData[[#This Row],[Period]]&amp;TrendSheetPrdData[[#This Row],[Trend]]</f>
        <v>ASCENSION HEALTH INFORMATION SERVICESAllowed2015-09-01Outpatient Imaging Cost</v>
      </c>
      <c r="B166" t="s">
        <v>90</v>
      </c>
      <c r="C166" t="s">
        <v>90</v>
      </c>
      <c r="D166" t="s">
        <v>91</v>
      </c>
      <c r="E166" s="1" t="s">
        <v>92</v>
      </c>
      <c r="F166" t="s">
        <v>93</v>
      </c>
      <c r="G166" t="s">
        <v>19</v>
      </c>
      <c r="H166">
        <v>8</v>
      </c>
      <c r="I166">
        <v>36575.22</v>
      </c>
    </row>
    <row r="167" spans="1:9" x14ac:dyDescent="0.25">
      <c r="A167" s="5" t="str">
        <f>TrendSheetPrdData[[#This Row],[Population]]&amp;TrendSheetPrdData[[#This Row],[Cost Basis]]&amp;TrendSheetPrdData[[#This Row],[Period]]&amp;TrendSheetPrdData[[#This Row],[Trend]]</f>
        <v>ASCENSION HEALTH INFORMATION SERVICESAllowed2015-10-01Outpatient Imaging Cost</v>
      </c>
      <c r="B167" t="s">
        <v>90</v>
      </c>
      <c r="C167" t="s">
        <v>90</v>
      </c>
      <c r="D167" t="s">
        <v>91</v>
      </c>
      <c r="E167" s="1" t="s">
        <v>94</v>
      </c>
      <c r="F167" t="s">
        <v>93</v>
      </c>
      <c r="G167" t="s">
        <v>19</v>
      </c>
      <c r="H167">
        <v>8</v>
      </c>
      <c r="I167">
        <v>34027.550000000003</v>
      </c>
    </row>
    <row r="168" spans="1:9" x14ac:dyDescent="0.25">
      <c r="A168" s="5" t="str">
        <f>TrendSheetPrdData[[#This Row],[Population]]&amp;TrendSheetPrdData[[#This Row],[Cost Basis]]&amp;TrendSheetPrdData[[#This Row],[Period]]&amp;TrendSheetPrdData[[#This Row],[Trend]]</f>
        <v>ASCENSION HEALTH INFORMATION SERVICESAllowed2015-11-01Outpatient Imaging Cost</v>
      </c>
      <c r="B168" t="s">
        <v>90</v>
      </c>
      <c r="C168" t="s">
        <v>90</v>
      </c>
      <c r="D168" t="s">
        <v>91</v>
      </c>
      <c r="E168" s="1" t="s">
        <v>95</v>
      </c>
      <c r="F168" t="s">
        <v>93</v>
      </c>
      <c r="G168" t="s">
        <v>19</v>
      </c>
      <c r="H168">
        <v>8</v>
      </c>
      <c r="I168">
        <v>47735.44</v>
      </c>
    </row>
    <row r="169" spans="1:9" x14ac:dyDescent="0.25">
      <c r="A169" s="5" t="str">
        <f>TrendSheetPrdData[[#This Row],[Population]]&amp;TrendSheetPrdData[[#This Row],[Cost Basis]]&amp;TrendSheetPrdData[[#This Row],[Period]]&amp;TrendSheetPrdData[[#This Row],[Trend]]</f>
        <v>ASCENSION HEALTH INFORMATION SERVICESAllowed2015-12-01Outpatient Imaging Cost</v>
      </c>
      <c r="B169" t="s">
        <v>90</v>
      </c>
      <c r="C169" t="s">
        <v>90</v>
      </c>
      <c r="D169" t="s">
        <v>91</v>
      </c>
      <c r="E169" s="1" t="s">
        <v>96</v>
      </c>
      <c r="F169" t="s">
        <v>93</v>
      </c>
      <c r="G169" t="s">
        <v>19</v>
      </c>
      <c r="H169">
        <v>8</v>
      </c>
      <c r="I169">
        <v>55348.2</v>
      </c>
    </row>
    <row r="170" spans="1:9" x14ac:dyDescent="0.25">
      <c r="A170" s="5" t="str">
        <f>TrendSheetPrdData[[#This Row],[Population]]&amp;TrendSheetPrdData[[#This Row],[Cost Basis]]&amp;TrendSheetPrdData[[#This Row],[Period]]&amp;TrendSheetPrdData[[#This Row],[Trend]]</f>
        <v>ASCENSION HEALTH INFORMATION SERVICESAllowed2016-01-01Outpatient Imaging Cost</v>
      </c>
      <c r="B170" t="s">
        <v>90</v>
      </c>
      <c r="C170" t="s">
        <v>90</v>
      </c>
      <c r="D170" t="s">
        <v>91</v>
      </c>
      <c r="E170" s="1" t="s">
        <v>97</v>
      </c>
      <c r="F170" t="s">
        <v>93</v>
      </c>
      <c r="G170" t="s">
        <v>19</v>
      </c>
      <c r="H170">
        <v>8</v>
      </c>
      <c r="I170">
        <v>57323.89</v>
      </c>
    </row>
    <row r="171" spans="1:9" x14ac:dyDescent="0.25">
      <c r="A171" s="5" t="str">
        <f>TrendSheetPrdData[[#This Row],[Population]]&amp;TrendSheetPrdData[[#This Row],[Cost Basis]]&amp;TrendSheetPrdData[[#This Row],[Period]]&amp;TrendSheetPrdData[[#This Row],[Trend]]</f>
        <v>ASCENSION HEALTH INFORMATION SERVICESAllowed2016-02-01Outpatient Imaging Cost</v>
      </c>
      <c r="B171" t="s">
        <v>90</v>
      </c>
      <c r="C171" t="s">
        <v>90</v>
      </c>
      <c r="D171" t="s">
        <v>91</v>
      </c>
      <c r="E171" s="1" t="s">
        <v>98</v>
      </c>
      <c r="F171" t="s">
        <v>93</v>
      </c>
      <c r="G171" t="s">
        <v>19</v>
      </c>
      <c r="H171">
        <v>8</v>
      </c>
      <c r="I171">
        <v>49032.81</v>
      </c>
    </row>
    <row r="172" spans="1:9" x14ac:dyDescent="0.25">
      <c r="A172" s="5" t="str">
        <f>TrendSheetPrdData[[#This Row],[Population]]&amp;TrendSheetPrdData[[#This Row],[Cost Basis]]&amp;TrendSheetPrdData[[#This Row],[Period]]&amp;TrendSheetPrdData[[#This Row],[Trend]]</f>
        <v>ASCENSION HEALTH INFORMATION SERVICESAllowed2016-03-01Outpatient Imaging Cost</v>
      </c>
      <c r="B172" t="s">
        <v>90</v>
      </c>
      <c r="C172" t="s">
        <v>90</v>
      </c>
      <c r="D172" t="s">
        <v>91</v>
      </c>
      <c r="E172" s="1" t="s">
        <v>99</v>
      </c>
      <c r="F172" t="s">
        <v>93</v>
      </c>
      <c r="G172" t="s">
        <v>19</v>
      </c>
      <c r="H172">
        <v>8</v>
      </c>
      <c r="I172">
        <v>49436.44</v>
      </c>
    </row>
    <row r="173" spans="1:9" x14ac:dyDescent="0.25">
      <c r="A173" s="5" t="str">
        <f>TrendSheetPrdData[[#This Row],[Population]]&amp;TrendSheetPrdData[[#This Row],[Cost Basis]]&amp;TrendSheetPrdData[[#This Row],[Period]]&amp;TrendSheetPrdData[[#This Row],[Trend]]</f>
        <v>ASCENSION HEALTH INFORMATION SERVICESAllowed2016-04-01Outpatient Imaging Cost</v>
      </c>
      <c r="B173" t="s">
        <v>90</v>
      </c>
      <c r="C173" t="s">
        <v>90</v>
      </c>
      <c r="D173" t="s">
        <v>91</v>
      </c>
      <c r="E173" s="1" t="s">
        <v>100</v>
      </c>
      <c r="F173" t="s">
        <v>93</v>
      </c>
      <c r="G173" t="s">
        <v>19</v>
      </c>
      <c r="H173">
        <v>8</v>
      </c>
      <c r="I173">
        <v>51088.56</v>
      </c>
    </row>
    <row r="174" spans="1:9" x14ac:dyDescent="0.25">
      <c r="A174" s="5" t="str">
        <f>TrendSheetPrdData[[#This Row],[Population]]&amp;TrendSheetPrdData[[#This Row],[Cost Basis]]&amp;TrendSheetPrdData[[#This Row],[Period]]&amp;TrendSheetPrdData[[#This Row],[Trend]]</f>
        <v>ASCENSION HEALTH INFORMATION SERVICESAllowed2016-05-01Outpatient Imaging Cost</v>
      </c>
      <c r="B174" t="s">
        <v>90</v>
      </c>
      <c r="C174" t="s">
        <v>90</v>
      </c>
      <c r="D174" t="s">
        <v>91</v>
      </c>
      <c r="E174" s="1" t="s">
        <v>101</v>
      </c>
      <c r="F174" t="s">
        <v>93</v>
      </c>
      <c r="G174" t="s">
        <v>19</v>
      </c>
      <c r="H174">
        <v>8</v>
      </c>
      <c r="I174">
        <v>53638.44</v>
      </c>
    </row>
    <row r="175" spans="1:9" x14ac:dyDescent="0.25">
      <c r="A175" s="5" t="str">
        <f>TrendSheetPrdData[[#This Row],[Population]]&amp;TrendSheetPrdData[[#This Row],[Cost Basis]]&amp;TrendSheetPrdData[[#This Row],[Period]]&amp;TrendSheetPrdData[[#This Row],[Trend]]</f>
        <v>ASCENSION HEALTH INFORMATION SERVICESAllowed2016-06-01Outpatient Imaging Cost</v>
      </c>
      <c r="B175" t="s">
        <v>90</v>
      </c>
      <c r="C175" t="s">
        <v>90</v>
      </c>
      <c r="D175" t="s">
        <v>91</v>
      </c>
      <c r="E175" s="1" t="s">
        <v>102</v>
      </c>
      <c r="F175" t="s">
        <v>93</v>
      </c>
      <c r="G175" t="s">
        <v>19</v>
      </c>
      <c r="H175">
        <v>8</v>
      </c>
      <c r="I175">
        <v>50550.92</v>
      </c>
    </row>
    <row r="176" spans="1:9" x14ac:dyDescent="0.25">
      <c r="A176" s="5" t="str">
        <f>TrendSheetPrdData[[#This Row],[Population]]&amp;TrendSheetPrdData[[#This Row],[Cost Basis]]&amp;TrendSheetPrdData[[#This Row],[Period]]&amp;TrendSheetPrdData[[#This Row],[Trend]]</f>
        <v>ASCENSION HEALTH INFORMATION SERVICESAllowed2016-07-01Outpatient Imaging Cost</v>
      </c>
      <c r="B176" t="s">
        <v>90</v>
      </c>
      <c r="C176" t="s">
        <v>90</v>
      </c>
      <c r="D176" t="s">
        <v>91</v>
      </c>
      <c r="E176" s="1" t="s">
        <v>103</v>
      </c>
      <c r="F176" t="s">
        <v>93</v>
      </c>
      <c r="G176" t="s">
        <v>19</v>
      </c>
      <c r="H176">
        <v>8</v>
      </c>
      <c r="I176">
        <v>40875.440000000002</v>
      </c>
    </row>
    <row r="177" spans="1:9" x14ac:dyDescent="0.25">
      <c r="A177" s="5" t="str">
        <f>TrendSheetPrdData[[#This Row],[Population]]&amp;TrendSheetPrdData[[#This Row],[Cost Basis]]&amp;TrendSheetPrdData[[#This Row],[Period]]&amp;TrendSheetPrdData[[#This Row],[Trend]]</f>
        <v>ASCENSION HEALTH INFORMATION SERVICESAllowed2016-08-01Outpatient Imaging Cost</v>
      </c>
      <c r="B177" t="s">
        <v>90</v>
      </c>
      <c r="C177" t="s">
        <v>90</v>
      </c>
      <c r="D177" t="s">
        <v>91</v>
      </c>
      <c r="E177" s="1" t="s">
        <v>104</v>
      </c>
      <c r="F177" t="s">
        <v>93</v>
      </c>
      <c r="G177" t="s">
        <v>19</v>
      </c>
      <c r="H177">
        <v>8</v>
      </c>
      <c r="I177">
        <v>51531.88</v>
      </c>
    </row>
    <row r="178" spans="1:9" x14ac:dyDescent="0.25">
      <c r="A178" s="5" t="str">
        <f>TrendSheetPrdData[[#This Row],[Population]]&amp;TrendSheetPrdData[[#This Row],[Cost Basis]]&amp;TrendSheetPrdData[[#This Row],[Period]]&amp;TrendSheetPrdData[[#This Row],[Trend]]</f>
        <v>ASCENSION HEALTH INFORMATION SERVICESAllowed2016-09-01Outpatient Imaging Cost</v>
      </c>
      <c r="B178" t="s">
        <v>90</v>
      </c>
      <c r="C178" t="s">
        <v>90</v>
      </c>
      <c r="D178" t="s">
        <v>91</v>
      </c>
      <c r="E178" s="1" t="s">
        <v>105</v>
      </c>
      <c r="F178" t="s">
        <v>93</v>
      </c>
      <c r="G178" t="s">
        <v>19</v>
      </c>
      <c r="H178">
        <v>8</v>
      </c>
      <c r="I178">
        <v>48115.01</v>
      </c>
    </row>
    <row r="179" spans="1:9" x14ac:dyDescent="0.25">
      <c r="A179" s="5" t="str">
        <f>TrendSheetPrdData[[#This Row],[Population]]&amp;TrendSheetPrdData[[#This Row],[Cost Basis]]&amp;TrendSheetPrdData[[#This Row],[Period]]&amp;TrendSheetPrdData[[#This Row],[Trend]]</f>
        <v>ASCENSION HEALTH INFORMATION SERVICESAllowed2016-10-01Outpatient Imaging Cost</v>
      </c>
      <c r="B179" t="s">
        <v>90</v>
      </c>
      <c r="C179" t="s">
        <v>90</v>
      </c>
      <c r="D179" t="s">
        <v>91</v>
      </c>
      <c r="E179" s="1" t="s">
        <v>106</v>
      </c>
      <c r="F179" t="s">
        <v>93</v>
      </c>
      <c r="G179" t="s">
        <v>19</v>
      </c>
      <c r="H179">
        <v>8</v>
      </c>
      <c r="I179">
        <v>77824.66</v>
      </c>
    </row>
    <row r="180" spans="1:9" x14ac:dyDescent="0.25">
      <c r="A180" s="5" t="str">
        <f>TrendSheetPrdData[[#This Row],[Population]]&amp;TrendSheetPrdData[[#This Row],[Cost Basis]]&amp;TrendSheetPrdData[[#This Row],[Period]]&amp;TrendSheetPrdData[[#This Row],[Trend]]</f>
        <v>ASCENSION HEALTH INFORMATION SERVICESAllowed2016-11-01Outpatient Imaging Cost</v>
      </c>
      <c r="B180" t="s">
        <v>90</v>
      </c>
      <c r="C180" t="s">
        <v>90</v>
      </c>
      <c r="D180" t="s">
        <v>91</v>
      </c>
      <c r="E180" s="1" t="s">
        <v>107</v>
      </c>
      <c r="F180" t="s">
        <v>93</v>
      </c>
      <c r="G180" t="s">
        <v>19</v>
      </c>
      <c r="H180">
        <v>8</v>
      </c>
      <c r="I180">
        <v>76246.55</v>
      </c>
    </row>
    <row r="181" spans="1:9" x14ac:dyDescent="0.25">
      <c r="A181" s="5" t="str">
        <f>TrendSheetPrdData[[#This Row],[Population]]&amp;TrendSheetPrdData[[#This Row],[Cost Basis]]&amp;TrendSheetPrdData[[#This Row],[Period]]&amp;TrendSheetPrdData[[#This Row],[Trend]]</f>
        <v>ASCENSION HEALTH INFORMATION SERVICESAllowed2016-12-01Outpatient Imaging Cost</v>
      </c>
      <c r="B181" t="s">
        <v>90</v>
      </c>
      <c r="C181" t="s">
        <v>90</v>
      </c>
      <c r="D181" t="s">
        <v>91</v>
      </c>
      <c r="E181" s="1" t="s">
        <v>108</v>
      </c>
      <c r="F181" t="s">
        <v>93</v>
      </c>
      <c r="G181" t="s">
        <v>19</v>
      </c>
      <c r="H181">
        <v>8</v>
      </c>
      <c r="I181">
        <v>72344.2</v>
      </c>
    </row>
    <row r="182" spans="1:9" x14ac:dyDescent="0.25">
      <c r="A182" s="5" t="str">
        <f>TrendSheetPrdData[[#This Row],[Population]]&amp;TrendSheetPrdData[[#This Row],[Cost Basis]]&amp;TrendSheetPrdData[[#This Row],[Period]]&amp;TrendSheetPrdData[[#This Row],[Trend]]</f>
        <v>ASCENSION HEALTH INFORMATION SERVICESAllowed2017-01-01Outpatient Imaging Cost</v>
      </c>
      <c r="B182" t="s">
        <v>90</v>
      </c>
      <c r="C182" t="s">
        <v>90</v>
      </c>
      <c r="D182" t="s">
        <v>91</v>
      </c>
      <c r="E182" s="1" t="s">
        <v>109</v>
      </c>
      <c r="F182" t="s">
        <v>93</v>
      </c>
      <c r="G182" t="s">
        <v>19</v>
      </c>
      <c r="H182">
        <v>8</v>
      </c>
      <c r="I182">
        <v>41371.86</v>
      </c>
    </row>
    <row r="183" spans="1:9" x14ac:dyDescent="0.25">
      <c r="A183" s="5" t="str">
        <f>TrendSheetPrdData[[#This Row],[Population]]&amp;TrendSheetPrdData[[#This Row],[Cost Basis]]&amp;TrendSheetPrdData[[#This Row],[Period]]&amp;TrendSheetPrdData[[#This Row],[Trend]]</f>
        <v>ASCENSION HEALTH INFORMATION SERVICESAllowed2017-02-01Outpatient Imaging Cost</v>
      </c>
      <c r="B183" t="s">
        <v>90</v>
      </c>
      <c r="C183" t="s">
        <v>90</v>
      </c>
      <c r="D183" t="s">
        <v>91</v>
      </c>
      <c r="E183" s="1" t="s">
        <v>110</v>
      </c>
      <c r="F183" t="s">
        <v>93</v>
      </c>
      <c r="G183" t="s">
        <v>19</v>
      </c>
      <c r="H183">
        <v>8</v>
      </c>
      <c r="I183">
        <v>46573.47</v>
      </c>
    </row>
    <row r="184" spans="1:9" x14ac:dyDescent="0.25">
      <c r="A184" s="5" t="str">
        <f>TrendSheetPrdData[[#This Row],[Population]]&amp;TrendSheetPrdData[[#This Row],[Cost Basis]]&amp;TrendSheetPrdData[[#This Row],[Period]]&amp;TrendSheetPrdData[[#This Row],[Trend]]</f>
        <v>ASCENSION HEALTH INFORMATION SERVICESAllowed2017-03-01Outpatient Imaging Cost</v>
      </c>
      <c r="B184" t="s">
        <v>90</v>
      </c>
      <c r="C184" t="s">
        <v>90</v>
      </c>
      <c r="D184" t="s">
        <v>91</v>
      </c>
      <c r="E184" s="1" t="s">
        <v>111</v>
      </c>
      <c r="F184" t="s">
        <v>113</v>
      </c>
      <c r="G184" t="s">
        <v>19</v>
      </c>
      <c r="H184">
        <v>8</v>
      </c>
      <c r="I184">
        <v>52523.43</v>
      </c>
    </row>
    <row r="185" spans="1:9" x14ac:dyDescent="0.25">
      <c r="A185" s="5" t="str">
        <f>TrendSheetPrdData[[#This Row],[Population]]&amp;TrendSheetPrdData[[#This Row],[Cost Basis]]&amp;TrendSheetPrdData[[#This Row],[Period]]&amp;TrendSheetPrdData[[#This Row],[Trend]]</f>
        <v>ASCENSION HEALTH INFORMATION SERVICESAllowed2017-04-01Outpatient Imaging Cost</v>
      </c>
      <c r="B185" t="s">
        <v>90</v>
      </c>
      <c r="C185" t="s">
        <v>90</v>
      </c>
      <c r="D185" t="s">
        <v>91</v>
      </c>
      <c r="E185" s="1" t="s">
        <v>112</v>
      </c>
      <c r="F185" t="s">
        <v>113</v>
      </c>
      <c r="G185" t="s">
        <v>19</v>
      </c>
      <c r="H185">
        <v>8</v>
      </c>
      <c r="I185">
        <v>11940.16</v>
      </c>
    </row>
    <row r="186" spans="1:9" x14ac:dyDescent="0.25">
      <c r="A186" s="5" t="str">
        <f>TrendSheetPrdData[[#This Row],[Population]]&amp;TrendSheetPrdData[[#This Row],[Cost Basis]]&amp;TrendSheetPrdData[[#This Row],[Period]]&amp;TrendSheetPrdData[[#This Row],[Trend]]</f>
        <v>ASCENSION HEALTH INFORMATION SERVICESAllowed2015-06-01Hospiatl Outpatient MRIs per 1k</v>
      </c>
      <c r="B186" t="s">
        <v>90</v>
      </c>
      <c r="C186" t="s">
        <v>90</v>
      </c>
      <c r="D186" t="s">
        <v>91</v>
      </c>
      <c r="E186" s="1" t="s">
        <v>172</v>
      </c>
      <c r="F186" t="s">
        <v>93</v>
      </c>
      <c r="G186" t="s">
        <v>20</v>
      </c>
      <c r="H186">
        <v>9</v>
      </c>
      <c r="I186">
        <v>8</v>
      </c>
    </row>
    <row r="187" spans="1:9" x14ac:dyDescent="0.25">
      <c r="A187" s="5" t="str">
        <f>TrendSheetPrdData[[#This Row],[Population]]&amp;TrendSheetPrdData[[#This Row],[Cost Basis]]&amp;TrendSheetPrdData[[#This Row],[Period]]&amp;TrendSheetPrdData[[#This Row],[Trend]]</f>
        <v>ASCENSION HEALTH INFORMATION SERVICESAllowed2015-07-01Hospiatl Outpatient MRIs per 1k</v>
      </c>
      <c r="B187" t="s">
        <v>90</v>
      </c>
      <c r="C187" t="s">
        <v>90</v>
      </c>
      <c r="D187" t="s">
        <v>91</v>
      </c>
      <c r="E187" s="1" t="s">
        <v>173</v>
      </c>
      <c r="F187" t="s">
        <v>93</v>
      </c>
      <c r="G187" t="s">
        <v>20</v>
      </c>
      <c r="H187">
        <v>9</v>
      </c>
      <c r="I187">
        <v>39</v>
      </c>
    </row>
    <row r="188" spans="1:9" x14ac:dyDescent="0.25">
      <c r="A188" s="5" t="str">
        <f>TrendSheetPrdData[[#This Row],[Population]]&amp;TrendSheetPrdData[[#This Row],[Cost Basis]]&amp;TrendSheetPrdData[[#This Row],[Period]]&amp;TrendSheetPrdData[[#This Row],[Trend]]</f>
        <v>ASCENSION HEALTH INFORMATION SERVICESAllowed2015-08-01Hospiatl Outpatient MRIs per 1k</v>
      </c>
      <c r="B188" t="s">
        <v>90</v>
      </c>
      <c r="C188" t="s">
        <v>90</v>
      </c>
      <c r="D188" t="s">
        <v>91</v>
      </c>
      <c r="E188" s="1" t="s">
        <v>174</v>
      </c>
      <c r="F188" t="s">
        <v>93</v>
      </c>
      <c r="G188" t="s">
        <v>20</v>
      </c>
      <c r="H188">
        <v>9</v>
      </c>
      <c r="I188">
        <v>33</v>
      </c>
    </row>
    <row r="189" spans="1:9" x14ac:dyDescent="0.25">
      <c r="A189" s="5" t="str">
        <f>TrendSheetPrdData[[#This Row],[Population]]&amp;TrendSheetPrdData[[#This Row],[Cost Basis]]&amp;TrendSheetPrdData[[#This Row],[Period]]&amp;TrendSheetPrdData[[#This Row],[Trend]]</f>
        <v>ASCENSION HEALTH INFORMATION SERVICESAllowed2015-09-01Hospiatl Outpatient MRIs per 1k</v>
      </c>
      <c r="B189" t="s">
        <v>90</v>
      </c>
      <c r="C189" t="s">
        <v>90</v>
      </c>
      <c r="D189" t="s">
        <v>91</v>
      </c>
      <c r="E189" s="1" t="s">
        <v>92</v>
      </c>
      <c r="F189" t="s">
        <v>93</v>
      </c>
      <c r="G189" t="s">
        <v>20</v>
      </c>
      <c r="H189">
        <v>9</v>
      </c>
      <c r="I189">
        <v>12</v>
      </c>
    </row>
    <row r="190" spans="1:9" x14ac:dyDescent="0.25">
      <c r="A190" s="5" t="str">
        <f>TrendSheetPrdData[[#This Row],[Population]]&amp;TrendSheetPrdData[[#This Row],[Cost Basis]]&amp;TrendSheetPrdData[[#This Row],[Period]]&amp;TrendSheetPrdData[[#This Row],[Trend]]</f>
        <v>ASCENSION HEALTH INFORMATION SERVICESAllowed2015-10-01Hospiatl Outpatient MRIs per 1k</v>
      </c>
      <c r="B190" t="s">
        <v>90</v>
      </c>
      <c r="C190" t="s">
        <v>90</v>
      </c>
      <c r="D190" t="s">
        <v>91</v>
      </c>
      <c r="E190" s="1" t="s">
        <v>94</v>
      </c>
      <c r="F190" t="s">
        <v>93</v>
      </c>
      <c r="G190" t="s">
        <v>20</v>
      </c>
      <c r="H190">
        <v>9</v>
      </c>
      <c r="I190">
        <v>33</v>
      </c>
    </row>
    <row r="191" spans="1:9" x14ac:dyDescent="0.25">
      <c r="A191" s="5" t="str">
        <f>TrendSheetPrdData[[#This Row],[Population]]&amp;TrendSheetPrdData[[#This Row],[Cost Basis]]&amp;TrendSheetPrdData[[#This Row],[Period]]&amp;TrendSheetPrdData[[#This Row],[Trend]]</f>
        <v>ASCENSION HEALTH INFORMATION SERVICESAllowed2015-11-01Hospiatl Outpatient MRIs per 1k</v>
      </c>
      <c r="B191" t="s">
        <v>90</v>
      </c>
      <c r="C191" t="s">
        <v>90</v>
      </c>
      <c r="D191" t="s">
        <v>91</v>
      </c>
      <c r="E191" s="1" t="s">
        <v>95</v>
      </c>
      <c r="F191" t="s">
        <v>93</v>
      </c>
      <c r="G191" t="s">
        <v>20</v>
      </c>
      <c r="H191">
        <v>9</v>
      </c>
      <c r="I191">
        <v>58</v>
      </c>
    </row>
    <row r="192" spans="1:9" x14ac:dyDescent="0.25">
      <c r="A192" s="5" t="str">
        <f>TrendSheetPrdData[[#This Row],[Population]]&amp;TrendSheetPrdData[[#This Row],[Cost Basis]]&amp;TrendSheetPrdData[[#This Row],[Period]]&amp;TrendSheetPrdData[[#This Row],[Trend]]</f>
        <v>ASCENSION HEALTH INFORMATION SERVICESAllowed2015-12-01Hospiatl Outpatient MRIs per 1k</v>
      </c>
      <c r="B192" t="s">
        <v>90</v>
      </c>
      <c r="C192" t="s">
        <v>90</v>
      </c>
      <c r="D192" t="s">
        <v>91</v>
      </c>
      <c r="E192" s="1" t="s">
        <v>96</v>
      </c>
      <c r="F192" t="s">
        <v>93</v>
      </c>
      <c r="G192" t="s">
        <v>20</v>
      </c>
      <c r="H192">
        <v>9</v>
      </c>
      <c r="I192">
        <v>80</v>
      </c>
    </row>
    <row r="193" spans="1:9" x14ac:dyDescent="0.25">
      <c r="A193" s="5" t="str">
        <f>TrendSheetPrdData[[#This Row],[Population]]&amp;TrendSheetPrdData[[#This Row],[Cost Basis]]&amp;TrendSheetPrdData[[#This Row],[Period]]&amp;TrendSheetPrdData[[#This Row],[Trend]]</f>
        <v>ASCENSION HEALTH INFORMATION SERVICESAllowed2016-01-01Hospiatl Outpatient MRIs per 1k</v>
      </c>
      <c r="B193" t="s">
        <v>90</v>
      </c>
      <c r="C193" t="s">
        <v>90</v>
      </c>
      <c r="D193" t="s">
        <v>91</v>
      </c>
      <c r="E193" s="1" t="s">
        <v>97</v>
      </c>
      <c r="F193" t="s">
        <v>93</v>
      </c>
      <c r="G193" t="s">
        <v>20</v>
      </c>
      <c r="H193">
        <v>9</v>
      </c>
      <c r="I193">
        <v>45</v>
      </c>
    </row>
    <row r="194" spans="1:9" x14ac:dyDescent="0.25">
      <c r="A194" s="5" t="str">
        <f>TrendSheetPrdData[[#This Row],[Population]]&amp;TrendSheetPrdData[[#This Row],[Cost Basis]]&amp;TrendSheetPrdData[[#This Row],[Period]]&amp;TrendSheetPrdData[[#This Row],[Trend]]</f>
        <v>ASCENSION HEALTH INFORMATION SERVICESAllowed2016-02-01Hospiatl Outpatient MRIs per 1k</v>
      </c>
      <c r="B194" t="s">
        <v>90</v>
      </c>
      <c r="C194" t="s">
        <v>90</v>
      </c>
      <c r="D194" t="s">
        <v>91</v>
      </c>
      <c r="E194" s="1" t="s">
        <v>98</v>
      </c>
      <c r="F194" t="s">
        <v>93</v>
      </c>
      <c r="G194" t="s">
        <v>20</v>
      </c>
      <c r="H194">
        <v>9</v>
      </c>
      <c r="I194">
        <v>38</v>
      </c>
    </row>
    <row r="195" spans="1:9" x14ac:dyDescent="0.25">
      <c r="A195" s="5" t="str">
        <f>TrendSheetPrdData[[#This Row],[Population]]&amp;TrendSheetPrdData[[#This Row],[Cost Basis]]&amp;TrendSheetPrdData[[#This Row],[Period]]&amp;TrendSheetPrdData[[#This Row],[Trend]]</f>
        <v>ASCENSION HEALTH INFORMATION SERVICESAllowed2016-03-01Hospiatl Outpatient MRIs per 1k</v>
      </c>
      <c r="B195" t="s">
        <v>90</v>
      </c>
      <c r="C195" t="s">
        <v>90</v>
      </c>
      <c r="D195" t="s">
        <v>91</v>
      </c>
      <c r="E195" s="1" t="s">
        <v>99</v>
      </c>
      <c r="F195" t="s">
        <v>93</v>
      </c>
      <c r="G195" t="s">
        <v>20</v>
      </c>
      <c r="H195">
        <v>9</v>
      </c>
      <c r="I195">
        <v>31</v>
      </c>
    </row>
    <row r="196" spans="1:9" x14ac:dyDescent="0.25">
      <c r="A196" s="5" t="str">
        <f>TrendSheetPrdData[[#This Row],[Population]]&amp;TrendSheetPrdData[[#This Row],[Cost Basis]]&amp;TrendSheetPrdData[[#This Row],[Period]]&amp;TrendSheetPrdData[[#This Row],[Trend]]</f>
        <v>ASCENSION HEALTH INFORMATION SERVICESAllowed2016-04-01Hospiatl Outpatient MRIs per 1k</v>
      </c>
      <c r="B196" t="s">
        <v>90</v>
      </c>
      <c r="C196" t="s">
        <v>90</v>
      </c>
      <c r="D196" t="s">
        <v>91</v>
      </c>
      <c r="E196" s="1" t="s">
        <v>100</v>
      </c>
      <c r="F196" t="s">
        <v>93</v>
      </c>
      <c r="G196" t="s">
        <v>20</v>
      </c>
      <c r="H196">
        <v>9</v>
      </c>
      <c r="I196">
        <v>45</v>
      </c>
    </row>
    <row r="197" spans="1:9" x14ac:dyDescent="0.25">
      <c r="A197" s="5" t="str">
        <f>TrendSheetPrdData[[#This Row],[Population]]&amp;TrendSheetPrdData[[#This Row],[Cost Basis]]&amp;TrendSheetPrdData[[#This Row],[Period]]&amp;TrendSheetPrdData[[#This Row],[Trend]]</f>
        <v>ASCENSION HEALTH INFORMATION SERVICESAllowed2016-05-01Hospiatl Outpatient MRIs per 1k</v>
      </c>
      <c r="B197" t="s">
        <v>90</v>
      </c>
      <c r="C197" t="s">
        <v>90</v>
      </c>
      <c r="D197" t="s">
        <v>91</v>
      </c>
      <c r="E197" s="1" t="s">
        <v>101</v>
      </c>
      <c r="F197" t="s">
        <v>93</v>
      </c>
      <c r="G197" t="s">
        <v>20</v>
      </c>
      <c r="H197">
        <v>9</v>
      </c>
      <c r="I197">
        <v>41</v>
      </c>
    </row>
    <row r="198" spans="1:9" x14ac:dyDescent="0.25">
      <c r="A198" s="5" t="str">
        <f>TrendSheetPrdData[[#This Row],[Population]]&amp;TrendSheetPrdData[[#This Row],[Cost Basis]]&amp;TrendSheetPrdData[[#This Row],[Period]]&amp;TrendSheetPrdData[[#This Row],[Trend]]</f>
        <v>ASCENSION HEALTH INFORMATION SERVICESAllowed2016-06-01Hospiatl Outpatient MRIs per 1k</v>
      </c>
      <c r="B198" t="s">
        <v>90</v>
      </c>
      <c r="C198" t="s">
        <v>90</v>
      </c>
      <c r="D198" t="s">
        <v>91</v>
      </c>
      <c r="E198" s="1" t="s">
        <v>102</v>
      </c>
      <c r="F198" t="s">
        <v>93</v>
      </c>
      <c r="G198" t="s">
        <v>20</v>
      </c>
      <c r="H198">
        <v>9</v>
      </c>
      <c r="I198">
        <v>52</v>
      </c>
    </row>
    <row r="199" spans="1:9" x14ac:dyDescent="0.25">
      <c r="A199" s="5" t="str">
        <f>TrendSheetPrdData[[#This Row],[Population]]&amp;TrendSheetPrdData[[#This Row],[Cost Basis]]&amp;TrendSheetPrdData[[#This Row],[Period]]&amp;TrendSheetPrdData[[#This Row],[Trend]]</f>
        <v>ASCENSION HEALTH INFORMATION SERVICESAllowed2016-07-01Hospiatl Outpatient MRIs per 1k</v>
      </c>
      <c r="B199" t="s">
        <v>90</v>
      </c>
      <c r="C199" t="s">
        <v>90</v>
      </c>
      <c r="D199" t="s">
        <v>91</v>
      </c>
      <c r="E199" s="1" t="s">
        <v>103</v>
      </c>
      <c r="F199" t="s">
        <v>93</v>
      </c>
      <c r="G199" t="s">
        <v>20</v>
      </c>
      <c r="H199">
        <v>9</v>
      </c>
      <c r="I199">
        <v>42</v>
      </c>
    </row>
    <row r="200" spans="1:9" x14ac:dyDescent="0.25">
      <c r="A200" s="5" t="str">
        <f>TrendSheetPrdData[[#This Row],[Population]]&amp;TrendSheetPrdData[[#This Row],[Cost Basis]]&amp;TrendSheetPrdData[[#This Row],[Period]]&amp;TrendSheetPrdData[[#This Row],[Trend]]</f>
        <v>ASCENSION HEALTH INFORMATION SERVICESAllowed2016-08-01Hospiatl Outpatient MRIs per 1k</v>
      </c>
      <c r="B200" t="s">
        <v>90</v>
      </c>
      <c r="C200" t="s">
        <v>90</v>
      </c>
      <c r="D200" t="s">
        <v>91</v>
      </c>
      <c r="E200" s="1" t="s">
        <v>104</v>
      </c>
      <c r="F200" t="s">
        <v>93</v>
      </c>
      <c r="G200" t="s">
        <v>20</v>
      </c>
      <c r="H200">
        <v>9</v>
      </c>
      <c r="I200">
        <v>61</v>
      </c>
    </row>
    <row r="201" spans="1:9" x14ac:dyDescent="0.25">
      <c r="A201" s="5" t="str">
        <f>TrendSheetPrdData[[#This Row],[Population]]&amp;TrendSheetPrdData[[#This Row],[Cost Basis]]&amp;TrendSheetPrdData[[#This Row],[Period]]&amp;TrendSheetPrdData[[#This Row],[Trend]]</f>
        <v>ASCENSION HEALTH INFORMATION SERVICESAllowed2016-09-01Hospiatl Outpatient MRIs per 1k</v>
      </c>
      <c r="B201" t="s">
        <v>90</v>
      </c>
      <c r="C201" t="s">
        <v>90</v>
      </c>
      <c r="D201" t="s">
        <v>91</v>
      </c>
      <c r="E201" s="1" t="s">
        <v>105</v>
      </c>
      <c r="F201" t="s">
        <v>93</v>
      </c>
      <c r="G201" t="s">
        <v>20</v>
      </c>
      <c r="H201">
        <v>9</v>
      </c>
      <c r="I201">
        <v>54</v>
      </c>
    </row>
    <row r="202" spans="1:9" x14ac:dyDescent="0.25">
      <c r="A202" s="5" t="str">
        <f>TrendSheetPrdData[[#This Row],[Population]]&amp;TrendSheetPrdData[[#This Row],[Cost Basis]]&amp;TrendSheetPrdData[[#This Row],[Period]]&amp;TrendSheetPrdData[[#This Row],[Trend]]</f>
        <v>ASCENSION HEALTH INFORMATION SERVICESAllowed2016-10-01Hospiatl Outpatient MRIs per 1k</v>
      </c>
      <c r="B202" t="s">
        <v>90</v>
      </c>
      <c r="C202" t="s">
        <v>90</v>
      </c>
      <c r="D202" t="s">
        <v>91</v>
      </c>
      <c r="E202" s="1" t="s">
        <v>106</v>
      </c>
      <c r="F202" t="s">
        <v>93</v>
      </c>
      <c r="G202" t="s">
        <v>20</v>
      </c>
      <c r="H202">
        <v>9</v>
      </c>
      <c r="I202">
        <v>49</v>
      </c>
    </row>
    <row r="203" spans="1:9" x14ac:dyDescent="0.25">
      <c r="A203" s="5" t="str">
        <f>TrendSheetPrdData[[#This Row],[Population]]&amp;TrendSheetPrdData[[#This Row],[Cost Basis]]&amp;TrendSheetPrdData[[#This Row],[Period]]&amp;TrendSheetPrdData[[#This Row],[Trend]]</f>
        <v>ASCENSION HEALTH INFORMATION SERVICESAllowed2016-11-01Hospiatl Outpatient MRIs per 1k</v>
      </c>
      <c r="B203" t="s">
        <v>90</v>
      </c>
      <c r="C203" t="s">
        <v>90</v>
      </c>
      <c r="D203" t="s">
        <v>91</v>
      </c>
      <c r="E203" s="1" t="s">
        <v>107</v>
      </c>
      <c r="F203" t="s">
        <v>93</v>
      </c>
      <c r="G203" t="s">
        <v>20</v>
      </c>
      <c r="H203">
        <v>9</v>
      </c>
      <c r="I203">
        <v>44</v>
      </c>
    </row>
    <row r="204" spans="1:9" x14ac:dyDescent="0.25">
      <c r="A204" s="5" t="str">
        <f>TrendSheetPrdData[[#This Row],[Population]]&amp;TrendSheetPrdData[[#This Row],[Cost Basis]]&amp;TrendSheetPrdData[[#This Row],[Period]]&amp;TrendSheetPrdData[[#This Row],[Trend]]</f>
        <v>ASCENSION HEALTH INFORMATION SERVICESAllowed2016-12-01Hospiatl Outpatient MRIs per 1k</v>
      </c>
      <c r="B204" t="s">
        <v>90</v>
      </c>
      <c r="C204" t="s">
        <v>90</v>
      </c>
      <c r="D204" t="s">
        <v>91</v>
      </c>
      <c r="E204" s="1" t="s">
        <v>108</v>
      </c>
      <c r="F204" t="s">
        <v>93</v>
      </c>
      <c r="G204" t="s">
        <v>20</v>
      </c>
      <c r="H204">
        <v>9</v>
      </c>
      <c r="I204">
        <v>44</v>
      </c>
    </row>
    <row r="205" spans="1:9" x14ac:dyDescent="0.25">
      <c r="A205" s="5" t="str">
        <f>TrendSheetPrdData[[#This Row],[Population]]&amp;TrendSheetPrdData[[#This Row],[Cost Basis]]&amp;TrendSheetPrdData[[#This Row],[Period]]&amp;TrendSheetPrdData[[#This Row],[Trend]]</f>
        <v>ASCENSION HEALTH INFORMATION SERVICESAllowed2017-01-01Hospiatl Outpatient MRIs per 1k</v>
      </c>
      <c r="B205" t="s">
        <v>90</v>
      </c>
      <c r="C205" t="s">
        <v>90</v>
      </c>
      <c r="D205" t="s">
        <v>91</v>
      </c>
      <c r="E205" s="1" t="s">
        <v>109</v>
      </c>
      <c r="F205" t="s">
        <v>93</v>
      </c>
      <c r="G205" t="s">
        <v>20</v>
      </c>
      <c r="H205">
        <v>9</v>
      </c>
      <c r="I205">
        <v>37</v>
      </c>
    </row>
    <row r="206" spans="1:9" x14ac:dyDescent="0.25">
      <c r="A206" s="5" t="str">
        <f>TrendSheetPrdData[[#This Row],[Population]]&amp;TrendSheetPrdData[[#This Row],[Cost Basis]]&amp;TrendSheetPrdData[[#This Row],[Period]]&amp;TrendSheetPrdData[[#This Row],[Trend]]</f>
        <v>ASCENSION HEALTH INFORMATION SERVICESAllowed2017-02-01Hospiatl Outpatient MRIs per 1k</v>
      </c>
      <c r="B206" t="s">
        <v>90</v>
      </c>
      <c r="C206" t="s">
        <v>90</v>
      </c>
      <c r="D206" t="s">
        <v>91</v>
      </c>
      <c r="E206" s="1" t="s">
        <v>110</v>
      </c>
      <c r="F206" t="s">
        <v>93</v>
      </c>
      <c r="G206" t="s">
        <v>20</v>
      </c>
      <c r="H206">
        <v>9</v>
      </c>
      <c r="I206">
        <v>42</v>
      </c>
    </row>
    <row r="207" spans="1:9" x14ac:dyDescent="0.25">
      <c r="A207" s="5" t="str">
        <f>TrendSheetPrdData[[#This Row],[Population]]&amp;TrendSheetPrdData[[#This Row],[Cost Basis]]&amp;TrendSheetPrdData[[#This Row],[Period]]&amp;TrendSheetPrdData[[#This Row],[Trend]]</f>
        <v>ASCENSION HEALTH INFORMATION SERVICESAllowed2017-03-01Hospiatl Outpatient MRIs per 1k</v>
      </c>
      <c r="B207" t="s">
        <v>90</v>
      </c>
      <c r="C207" t="s">
        <v>90</v>
      </c>
      <c r="D207" t="s">
        <v>91</v>
      </c>
      <c r="E207" s="1" t="s">
        <v>111</v>
      </c>
      <c r="F207" t="s">
        <v>113</v>
      </c>
      <c r="G207" t="s">
        <v>20</v>
      </c>
      <c r="H207">
        <v>9</v>
      </c>
      <c r="I207">
        <v>30</v>
      </c>
    </row>
    <row r="208" spans="1:9" x14ac:dyDescent="0.25">
      <c r="A208" s="5" t="str">
        <f>TrendSheetPrdData[[#This Row],[Population]]&amp;TrendSheetPrdData[[#This Row],[Cost Basis]]&amp;TrendSheetPrdData[[#This Row],[Period]]&amp;TrendSheetPrdData[[#This Row],[Trend]]</f>
        <v>ASCENSION HEALTH INFORMATION SERVICESAllowed2017-04-01Hospiatl Outpatient MRIs per 1k</v>
      </c>
      <c r="B208" t="s">
        <v>90</v>
      </c>
      <c r="C208" t="s">
        <v>90</v>
      </c>
      <c r="D208" t="s">
        <v>91</v>
      </c>
      <c r="E208" s="1" t="s">
        <v>112</v>
      </c>
      <c r="F208" t="s">
        <v>113</v>
      </c>
      <c r="G208" t="s">
        <v>20</v>
      </c>
      <c r="H208">
        <v>9</v>
      </c>
      <c r="I208">
        <v>7</v>
      </c>
    </row>
    <row r="209" spans="1:9" x14ac:dyDescent="0.25">
      <c r="A209" s="5" t="str">
        <f>TrendSheetPrdData[[#This Row],[Population]]&amp;TrendSheetPrdData[[#This Row],[Cost Basis]]&amp;TrendSheetPrdData[[#This Row],[Period]]&amp;TrendSheetPrdData[[#This Row],[Trend]]</f>
        <v>ASCENSION HEALTH INFORMATION SERVICESAllowed2015-06-01Hospiatl Outpatient CTs per 1k</v>
      </c>
      <c r="B209" t="s">
        <v>90</v>
      </c>
      <c r="C209" t="s">
        <v>90</v>
      </c>
      <c r="D209" t="s">
        <v>91</v>
      </c>
      <c r="E209" s="1" t="s">
        <v>172</v>
      </c>
      <c r="F209" t="s">
        <v>93</v>
      </c>
      <c r="G209" t="s">
        <v>21</v>
      </c>
      <c r="H209">
        <v>10</v>
      </c>
      <c r="I209">
        <v>24</v>
      </c>
    </row>
    <row r="210" spans="1:9" x14ac:dyDescent="0.25">
      <c r="A210" s="5" t="str">
        <f>TrendSheetPrdData[[#This Row],[Population]]&amp;TrendSheetPrdData[[#This Row],[Cost Basis]]&amp;TrendSheetPrdData[[#This Row],[Period]]&amp;TrendSheetPrdData[[#This Row],[Trend]]</f>
        <v>ASCENSION HEALTH INFORMATION SERVICESAllowed2015-07-01Hospiatl Outpatient CTs per 1k</v>
      </c>
      <c r="B210" t="s">
        <v>90</v>
      </c>
      <c r="C210" t="s">
        <v>90</v>
      </c>
      <c r="D210" t="s">
        <v>91</v>
      </c>
      <c r="E210" s="1" t="s">
        <v>173</v>
      </c>
      <c r="F210" t="s">
        <v>93</v>
      </c>
      <c r="G210" t="s">
        <v>21</v>
      </c>
      <c r="H210">
        <v>10</v>
      </c>
      <c r="I210">
        <v>23</v>
      </c>
    </row>
    <row r="211" spans="1:9" x14ac:dyDescent="0.25">
      <c r="A211" s="5" t="str">
        <f>TrendSheetPrdData[[#This Row],[Population]]&amp;TrendSheetPrdData[[#This Row],[Cost Basis]]&amp;TrendSheetPrdData[[#This Row],[Period]]&amp;TrendSheetPrdData[[#This Row],[Trend]]</f>
        <v>ASCENSION HEALTH INFORMATION SERVICESAllowed2015-08-01Hospiatl Outpatient CTs per 1k</v>
      </c>
      <c r="B211" t="s">
        <v>90</v>
      </c>
      <c r="C211" t="s">
        <v>90</v>
      </c>
      <c r="D211" t="s">
        <v>91</v>
      </c>
      <c r="E211" s="1" t="s">
        <v>174</v>
      </c>
      <c r="F211" t="s">
        <v>93</v>
      </c>
      <c r="G211" t="s">
        <v>21</v>
      </c>
      <c r="H211">
        <v>10</v>
      </c>
      <c r="I211">
        <v>10</v>
      </c>
    </row>
    <row r="212" spans="1:9" x14ac:dyDescent="0.25">
      <c r="A212" s="5" t="str">
        <f>TrendSheetPrdData[[#This Row],[Population]]&amp;TrendSheetPrdData[[#This Row],[Cost Basis]]&amp;TrendSheetPrdData[[#This Row],[Period]]&amp;TrendSheetPrdData[[#This Row],[Trend]]</f>
        <v>ASCENSION HEALTH INFORMATION SERVICESAllowed2015-09-01Hospiatl Outpatient CTs per 1k</v>
      </c>
      <c r="B212" t="s">
        <v>90</v>
      </c>
      <c r="C212" t="s">
        <v>90</v>
      </c>
      <c r="D212" t="s">
        <v>91</v>
      </c>
      <c r="E212" s="1" t="s">
        <v>92</v>
      </c>
      <c r="F212" t="s">
        <v>93</v>
      </c>
      <c r="G212" t="s">
        <v>21</v>
      </c>
      <c r="H212">
        <v>10</v>
      </c>
      <c r="I212">
        <v>31</v>
      </c>
    </row>
    <row r="213" spans="1:9" x14ac:dyDescent="0.25">
      <c r="A213" s="5" t="str">
        <f>TrendSheetPrdData[[#This Row],[Population]]&amp;TrendSheetPrdData[[#This Row],[Cost Basis]]&amp;TrendSheetPrdData[[#This Row],[Period]]&amp;TrendSheetPrdData[[#This Row],[Trend]]</f>
        <v>ASCENSION HEALTH INFORMATION SERVICESAllowed2015-10-01Hospiatl Outpatient CTs per 1k</v>
      </c>
      <c r="B213" t="s">
        <v>90</v>
      </c>
      <c r="C213" t="s">
        <v>90</v>
      </c>
      <c r="D213" t="s">
        <v>91</v>
      </c>
      <c r="E213" s="1" t="s">
        <v>94</v>
      </c>
      <c r="F213" t="s">
        <v>93</v>
      </c>
      <c r="G213" t="s">
        <v>21</v>
      </c>
      <c r="H213">
        <v>10</v>
      </c>
      <c r="I213">
        <v>12</v>
      </c>
    </row>
    <row r="214" spans="1:9" x14ac:dyDescent="0.25">
      <c r="A214" s="5" t="str">
        <f>TrendSheetPrdData[[#This Row],[Population]]&amp;TrendSheetPrdData[[#This Row],[Cost Basis]]&amp;TrendSheetPrdData[[#This Row],[Period]]&amp;TrendSheetPrdData[[#This Row],[Trend]]</f>
        <v>ASCENSION HEALTH INFORMATION SERVICESAllowed2015-11-01Hospiatl Outpatient CTs per 1k</v>
      </c>
      <c r="B214" t="s">
        <v>90</v>
      </c>
      <c r="C214" t="s">
        <v>90</v>
      </c>
      <c r="D214" t="s">
        <v>91</v>
      </c>
      <c r="E214" s="1" t="s">
        <v>95</v>
      </c>
      <c r="F214" t="s">
        <v>93</v>
      </c>
      <c r="G214" t="s">
        <v>21</v>
      </c>
      <c r="H214">
        <v>10</v>
      </c>
      <c r="I214">
        <v>36</v>
      </c>
    </row>
    <row r="215" spans="1:9" x14ac:dyDescent="0.25">
      <c r="A215" s="5" t="str">
        <f>TrendSheetPrdData[[#This Row],[Population]]&amp;TrendSheetPrdData[[#This Row],[Cost Basis]]&amp;TrendSheetPrdData[[#This Row],[Period]]&amp;TrendSheetPrdData[[#This Row],[Trend]]</f>
        <v>ASCENSION HEALTH INFORMATION SERVICESAllowed2015-12-01Hospiatl Outpatient CTs per 1k</v>
      </c>
      <c r="B215" t="s">
        <v>90</v>
      </c>
      <c r="C215" t="s">
        <v>90</v>
      </c>
      <c r="D215" t="s">
        <v>91</v>
      </c>
      <c r="E215" s="1" t="s">
        <v>96</v>
      </c>
      <c r="F215" t="s">
        <v>93</v>
      </c>
      <c r="G215" t="s">
        <v>21</v>
      </c>
      <c r="H215">
        <v>10</v>
      </c>
      <c r="I215">
        <v>25</v>
      </c>
    </row>
    <row r="216" spans="1:9" x14ac:dyDescent="0.25">
      <c r="A216" s="5" t="str">
        <f>TrendSheetPrdData[[#This Row],[Population]]&amp;TrendSheetPrdData[[#This Row],[Cost Basis]]&amp;TrendSheetPrdData[[#This Row],[Period]]&amp;TrendSheetPrdData[[#This Row],[Trend]]</f>
        <v>ASCENSION HEALTH INFORMATION SERVICESAllowed2016-01-01Hospiatl Outpatient CTs per 1k</v>
      </c>
      <c r="B216" t="s">
        <v>90</v>
      </c>
      <c r="C216" t="s">
        <v>90</v>
      </c>
      <c r="D216" t="s">
        <v>91</v>
      </c>
      <c r="E216" s="1" t="s">
        <v>97</v>
      </c>
      <c r="F216" t="s">
        <v>93</v>
      </c>
      <c r="G216" t="s">
        <v>21</v>
      </c>
      <c r="H216">
        <v>10</v>
      </c>
      <c r="I216">
        <v>31</v>
      </c>
    </row>
    <row r="217" spans="1:9" x14ac:dyDescent="0.25">
      <c r="A217" s="5" t="str">
        <f>TrendSheetPrdData[[#This Row],[Population]]&amp;TrendSheetPrdData[[#This Row],[Cost Basis]]&amp;TrendSheetPrdData[[#This Row],[Period]]&amp;TrendSheetPrdData[[#This Row],[Trend]]</f>
        <v>ASCENSION HEALTH INFORMATION SERVICESAllowed2016-02-01Hospiatl Outpatient CTs per 1k</v>
      </c>
      <c r="B217" t="s">
        <v>90</v>
      </c>
      <c r="C217" t="s">
        <v>90</v>
      </c>
      <c r="D217" t="s">
        <v>91</v>
      </c>
      <c r="E217" s="1" t="s">
        <v>98</v>
      </c>
      <c r="F217" t="s">
        <v>93</v>
      </c>
      <c r="G217" t="s">
        <v>21</v>
      </c>
      <c r="H217">
        <v>10</v>
      </c>
      <c r="I217">
        <v>40</v>
      </c>
    </row>
    <row r="218" spans="1:9" x14ac:dyDescent="0.25">
      <c r="A218" s="5" t="str">
        <f>TrendSheetPrdData[[#This Row],[Population]]&amp;TrendSheetPrdData[[#This Row],[Cost Basis]]&amp;TrendSheetPrdData[[#This Row],[Period]]&amp;TrendSheetPrdData[[#This Row],[Trend]]</f>
        <v>ASCENSION HEALTH INFORMATION SERVICESAllowed2016-03-01Hospiatl Outpatient CTs per 1k</v>
      </c>
      <c r="B218" t="s">
        <v>90</v>
      </c>
      <c r="C218" t="s">
        <v>90</v>
      </c>
      <c r="D218" t="s">
        <v>91</v>
      </c>
      <c r="E218" s="1" t="s">
        <v>99</v>
      </c>
      <c r="F218" t="s">
        <v>93</v>
      </c>
      <c r="G218" t="s">
        <v>21</v>
      </c>
      <c r="H218">
        <v>10</v>
      </c>
      <c r="I218">
        <v>34</v>
      </c>
    </row>
    <row r="219" spans="1:9" x14ac:dyDescent="0.25">
      <c r="A219" s="5" t="str">
        <f>TrendSheetPrdData[[#This Row],[Population]]&amp;TrendSheetPrdData[[#This Row],[Cost Basis]]&amp;TrendSheetPrdData[[#This Row],[Period]]&amp;TrendSheetPrdData[[#This Row],[Trend]]</f>
        <v>ASCENSION HEALTH INFORMATION SERVICESAllowed2016-04-01Hospiatl Outpatient CTs per 1k</v>
      </c>
      <c r="B219" t="s">
        <v>90</v>
      </c>
      <c r="C219" t="s">
        <v>90</v>
      </c>
      <c r="D219" t="s">
        <v>91</v>
      </c>
      <c r="E219" s="1" t="s">
        <v>100</v>
      </c>
      <c r="F219" t="s">
        <v>93</v>
      </c>
      <c r="G219" t="s">
        <v>21</v>
      </c>
      <c r="H219">
        <v>10</v>
      </c>
      <c r="I219">
        <v>40</v>
      </c>
    </row>
    <row r="220" spans="1:9" x14ac:dyDescent="0.25">
      <c r="A220" s="5" t="str">
        <f>TrendSheetPrdData[[#This Row],[Population]]&amp;TrendSheetPrdData[[#This Row],[Cost Basis]]&amp;TrendSheetPrdData[[#This Row],[Period]]&amp;TrendSheetPrdData[[#This Row],[Trend]]</f>
        <v>ASCENSION HEALTH INFORMATION SERVICESAllowed2016-05-01Hospiatl Outpatient CTs per 1k</v>
      </c>
      <c r="B220" t="s">
        <v>90</v>
      </c>
      <c r="C220" t="s">
        <v>90</v>
      </c>
      <c r="D220" t="s">
        <v>91</v>
      </c>
      <c r="E220" s="1" t="s">
        <v>101</v>
      </c>
      <c r="F220" t="s">
        <v>93</v>
      </c>
      <c r="G220" t="s">
        <v>21</v>
      </c>
      <c r="H220">
        <v>10</v>
      </c>
      <c r="I220">
        <v>24</v>
      </c>
    </row>
    <row r="221" spans="1:9" x14ac:dyDescent="0.25">
      <c r="A221" s="5" t="str">
        <f>TrendSheetPrdData[[#This Row],[Population]]&amp;TrendSheetPrdData[[#This Row],[Cost Basis]]&amp;TrendSheetPrdData[[#This Row],[Period]]&amp;TrendSheetPrdData[[#This Row],[Trend]]</f>
        <v>ASCENSION HEALTH INFORMATION SERVICESAllowed2016-06-01Hospiatl Outpatient CTs per 1k</v>
      </c>
      <c r="B221" t="s">
        <v>90</v>
      </c>
      <c r="C221" t="s">
        <v>90</v>
      </c>
      <c r="D221" t="s">
        <v>91</v>
      </c>
      <c r="E221" s="1" t="s">
        <v>102</v>
      </c>
      <c r="F221" t="s">
        <v>93</v>
      </c>
      <c r="G221" t="s">
        <v>21</v>
      </c>
      <c r="H221">
        <v>10</v>
      </c>
      <c r="I221">
        <v>31</v>
      </c>
    </row>
    <row r="222" spans="1:9" x14ac:dyDescent="0.25">
      <c r="A222" s="5" t="str">
        <f>TrendSheetPrdData[[#This Row],[Population]]&amp;TrendSheetPrdData[[#This Row],[Cost Basis]]&amp;TrendSheetPrdData[[#This Row],[Period]]&amp;TrendSheetPrdData[[#This Row],[Trend]]</f>
        <v>ASCENSION HEALTH INFORMATION SERVICESAllowed2016-07-01Hospiatl Outpatient CTs per 1k</v>
      </c>
      <c r="B222" t="s">
        <v>90</v>
      </c>
      <c r="C222" t="s">
        <v>90</v>
      </c>
      <c r="D222" t="s">
        <v>91</v>
      </c>
      <c r="E222" s="1" t="s">
        <v>103</v>
      </c>
      <c r="F222" t="s">
        <v>93</v>
      </c>
      <c r="G222" t="s">
        <v>21</v>
      </c>
      <c r="H222">
        <v>10</v>
      </c>
      <c r="I222">
        <v>29</v>
      </c>
    </row>
    <row r="223" spans="1:9" x14ac:dyDescent="0.25">
      <c r="A223" s="5" t="str">
        <f>TrendSheetPrdData[[#This Row],[Population]]&amp;TrendSheetPrdData[[#This Row],[Cost Basis]]&amp;TrendSheetPrdData[[#This Row],[Period]]&amp;TrendSheetPrdData[[#This Row],[Trend]]</f>
        <v>ASCENSION HEALTH INFORMATION SERVICESAllowed2016-08-01Hospiatl Outpatient CTs per 1k</v>
      </c>
      <c r="B223" t="s">
        <v>90</v>
      </c>
      <c r="C223" t="s">
        <v>90</v>
      </c>
      <c r="D223" t="s">
        <v>91</v>
      </c>
      <c r="E223" s="1" t="s">
        <v>104</v>
      </c>
      <c r="F223" t="s">
        <v>93</v>
      </c>
      <c r="G223" t="s">
        <v>21</v>
      </c>
      <c r="H223">
        <v>10</v>
      </c>
      <c r="I223">
        <v>22</v>
      </c>
    </row>
    <row r="224" spans="1:9" x14ac:dyDescent="0.25">
      <c r="A224" s="5" t="str">
        <f>TrendSheetPrdData[[#This Row],[Population]]&amp;TrendSheetPrdData[[#This Row],[Cost Basis]]&amp;TrendSheetPrdData[[#This Row],[Period]]&amp;TrendSheetPrdData[[#This Row],[Trend]]</f>
        <v>ASCENSION HEALTH INFORMATION SERVICESAllowed2016-09-01Hospiatl Outpatient CTs per 1k</v>
      </c>
      <c r="B224" t="s">
        <v>90</v>
      </c>
      <c r="C224" t="s">
        <v>90</v>
      </c>
      <c r="D224" t="s">
        <v>91</v>
      </c>
      <c r="E224" s="1" t="s">
        <v>105</v>
      </c>
      <c r="F224" t="s">
        <v>93</v>
      </c>
      <c r="G224" t="s">
        <v>21</v>
      </c>
      <c r="H224">
        <v>10</v>
      </c>
      <c r="I224">
        <v>28</v>
      </c>
    </row>
    <row r="225" spans="1:9" x14ac:dyDescent="0.25">
      <c r="A225" s="5" t="str">
        <f>TrendSheetPrdData[[#This Row],[Population]]&amp;TrendSheetPrdData[[#This Row],[Cost Basis]]&amp;TrendSheetPrdData[[#This Row],[Period]]&amp;TrendSheetPrdData[[#This Row],[Trend]]</f>
        <v>ASCENSION HEALTH INFORMATION SERVICESAllowed2016-10-01Hospiatl Outpatient CTs per 1k</v>
      </c>
      <c r="B225" t="s">
        <v>90</v>
      </c>
      <c r="C225" t="s">
        <v>90</v>
      </c>
      <c r="D225" t="s">
        <v>91</v>
      </c>
      <c r="E225" s="1" t="s">
        <v>106</v>
      </c>
      <c r="F225" t="s">
        <v>93</v>
      </c>
      <c r="G225" t="s">
        <v>21</v>
      </c>
      <c r="H225">
        <v>10</v>
      </c>
      <c r="I225">
        <v>50</v>
      </c>
    </row>
    <row r="226" spans="1:9" x14ac:dyDescent="0.25">
      <c r="A226" s="5" t="str">
        <f>TrendSheetPrdData[[#This Row],[Population]]&amp;TrendSheetPrdData[[#This Row],[Cost Basis]]&amp;TrendSheetPrdData[[#This Row],[Period]]&amp;TrendSheetPrdData[[#This Row],[Trend]]</f>
        <v>ASCENSION HEALTH INFORMATION SERVICESAllowed2016-11-01Hospiatl Outpatient CTs per 1k</v>
      </c>
      <c r="B226" t="s">
        <v>90</v>
      </c>
      <c r="C226" t="s">
        <v>90</v>
      </c>
      <c r="D226" t="s">
        <v>91</v>
      </c>
      <c r="E226" s="1" t="s">
        <v>107</v>
      </c>
      <c r="F226" t="s">
        <v>93</v>
      </c>
      <c r="G226" t="s">
        <v>21</v>
      </c>
      <c r="H226">
        <v>10</v>
      </c>
      <c r="I226">
        <v>61</v>
      </c>
    </row>
    <row r="227" spans="1:9" x14ac:dyDescent="0.25">
      <c r="A227" s="5" t="str">
        <f>TrendSheetPrdData[[#This Row],[Population]]&amp;TrendSheetPrdData[[#This Row],[Cost Basis]]&amp;TrendSheetPrdData[[#This Row],[Period]]&amp;TrendSheetPrdData[[#This Row],[Trend]]</f>
        <v>ASCENSION HEALTH INFORMATION SERVICESAllowed2016-12-01Hospiatl Outpatient CTs per 1k</v>
      </c>
      <c r="B227" t="s">
        <v>90</v>
      </c>
      <c r="C227" t="s">
        <v>90</v>
      </c>
      <c r="D227" t="s">
        <v>91</v>
      </c>
      <c r="E227" s="1" t="s">
        <v>108</v>
      </c>
      <c r="F227" t="s">
        <v>93</v>
      </c>
      <c r="G227" t="s">
        <v>21</v>
      </c>
      <c r="H227">
        <v>10</v>
      </c>
      <c r="I227">
        <v>36</v>
      </c>
    </row>
    <row r="228" spans="1:9" x14ac:dyDescent="0.25">
      <c r="A228" s="5" t="str">
        <f>TrendSheetPrdData[[#This Row],[Population]]&amp;TrendSheetPrdData[[#This Row],[Cost Basis]]&amp;TrendSheetPrdData[[#This Row],[Period]]&amp;TrendSheetPrdData[[#This Row],[Trend]]</f>
        <v>ASCENSION HEALTH INFORMATION SERVICESAllowed2017-01-01Hospiatl Outpatient CTs per 1k</v>
      </c>
      <c r="B228" t="s">
        <v>90</v>
      </c>
      <c r="C228" t="s">
        <v>90</v>
      </c>
      <c r="D228" t="s">
        <v>91</v>
      </c>
      <c r="E228" s="1" t="s">
        <v>109</v>
      </c>
      <c r="F228" t="s">
        <v>93</v>
      </c>
      <c r="G228" t="s">
        <v>21</v>
      </c>
      <c r="H228">
        <v>10</v>
      </c>
      <c r="I228">
        <v>22</v>
      </c>
    </row>
    <row r="229" spans="1:9" x14ac:dyDescent="0.25">
      <c r="A229" s="5" t="str">
        <f>TrendSheetPrdData[[#This Row],[Population]]&amp;TrendSheetPrdData[[#This Row],[Cost Basis]]&amp;TrendSheetPrdData[[#This Row],[Period]]&amp;TrendSheetPrdData[[#This Row],[Trend]]</f>
        <v>ASCENSION HEALTH INFORMATION SERVICESAllowed2017-02-01Hospiatl Outpatient CTs per 1k</v>
      </c>
      <c r="B229" t="s">
        <v>90</v>
      </c>
      <c r="C229" t="s">
        <v>90</v>
      </c>
      <c r="D229" t="s">
        <v>91</v>
      </c>
      <c r="E229" s="1" t="s">
        <v>110</v>
      </c>
      <c r="F229" t="s">
        <v>93</v>
      </c>
      <c r="G229" t="s">
        <v>21</v>
      </c>
      <c r="H229">
        <v>10</v>
      </c>
      <c r="I229">
        <v>24</v>
      </c>
    </row>
    <row r="230" spans="1:9" x14ac:dyDescent="0.25">
      <c r="A230" s="5" t="str">
        <f>TrendSheetPrdData[[#This Row],[Population]]&amp;TrendSheetPrdData[[#This Row],[Cost Basis]]&amp;TrendSheetPrdData[[#This Row],[Period]]&amp;TrendSheetPrdData[[#This Row],[Trend]]</f>
        <v>ASCENSION HEALTH INFORMATION SERVICESAllowed2017-03-01Hospiatl Outpatient CTs per 1k</v>
      </c>
      <c r="B230" t="s">
        <v>90</v>
      </c>
      <c r="C230" t="s">
        <v>90</v>
      </c>
      <c r="D230" t="s">
        <v>91</v>
      </c>
      <c r="E230" s="1" t="s">
        <v>111</v>
      </c>
      <c r="F230" t="s">
        <v>113</v>
      </c>
      <c r="G230" t="s">
        <v>21</v>
      </c>
      <c r="H230">
        <v>10</v>
      </c>
      <c r="I230">
        <v>36</v>
      </c>
    </row>
    <row r="231" spans="1:9" x14ac:dyDescent="0.25">
      <c r="A231" s="5" t="str">
        <f>TrendSheetPrdData[[#This Row],[Population]]&amp;TrendSheetPrdData[[#This Row],[Cost Basis]]&amp;TrendSheetPrdData[[#This Row],[Period]]&amp;TrendSheetPrdData[[#This Row],[Trend]]</f>
        <v>ASCENSION HEALTH INFORMATION SERVICESAllowed2017-04-01Hospiatl Outpatient CTs per 1k</v>
      </c>
      <c r="B231" t="s">
        <v>90</v>
      </c>
      <c r="C231" t="s">
        <v>90</v>
      </c>
      <c r="D231" t="s">
        <v>91</v>
      </c>
      <c r="E231" s="1" t="s">
        <v>112</v>
      </c>
      <c r="F231" t="s">
        <v>113</v>
      </c>
      <c r="G231" t="s">
        <v>21</v>
      </c>
      <c r="H231">
        <v>10</v>
      </c>
      <c r="I231">
        <v>10</v>
      </c>
    </row>
    <row r="232" spans="1:9" x14ac:dyDescent="0.25">
      <c r="A232" s="5" t="str">
        <f>TrendSheetPrdData[[#This Row],[Population]]&amp;TrendSheetPrdData[[#This Row],[Cost Basis]]&amp;TrendSheetPrdData[[#This Row],[Period]]&amp;TrendSheetPrdData[[#This Row],[Trend]]</f>
        <v>ASCENSION HEALTH INFORMATION SERVICESAllowed2015-06-01Office Based MRIs per 1k</v>
      </c>
      <c r="B232" t="s">
        <v>90</v>
      </c>
      <c r="C232" t="s">
        <v>90</v>
      </c>
      <c r="D232" t="s">
        <v>91</v>
      </c>
      <c r="E232" s="1" t="s">
        <v>172</v>
      </c>
      <c r="F232" t="s">
        <v>93</v>
      </c>
      <c r="G232" t="s">
        <v>22</v>
      </c>
      <c r="H232">
        <v>11</v>
      </c>
      <c r="I232">
        <v>2</v>
      </c>
    </row>
    <row r="233" spans="1:9" x14ac:dyDescent="0.25">
      <c r="A233" s="5" t="str">
        <f>TrendSheetPrdData[[#This Row],[Population]]&amp;TrendSheetPrdData[[#This Row],[Cost Basis]]&amp;TrendSheetPrdData[[#This Row],[Period]]&amp;TrendSheetPrdData[[#This Row],[Trend]]</f>
        <v>ASCENSION HEALTH INFORMATION SERVICESAllowed2015-07-01Office Based MRIs per 1k</v>
      </c>
      <c r="B233" t="s">
        <v>90</v>
      </c>
      <c r="C233" t="s">
        <v>90</v>
      </c>
      <c r="D233" t="s">
        <v>91</v>
      </c>
      <c r="E233" s="1" t="s">
        <v>173</v>
      </c>
      <c r="F233" t="s">
        <v>93</v>
      </c>
      <c r="G233" t="s">
        <v>22</v>
      </c>
      <c r="H233">
        <v>11</v>
      </c>
      <c r="I233">
        <v>4</v>
      </c>
    </row>
    <row r="234" spans="1:9" x14ac:dyDescent="0.25">
      <c r="A234" s="5" t="str">
        <f>TrendSheetPrdData[[#This Row],[Population]]&amp;TrendSheetPrdData[[#This Row],[Cost Basis]]&amp;TrendSheetPrdData[[#This Row],[Period]]&amp;TrendSheetPrdData[[#This Row],[Trend]]</f>
        <v>ASCENSION HEALTH INFORMATION SERVICESAllowed2015-08-01Office Based MRIs per 1k</v>
      </c>
      <c r="B234" t="s">
        <v>90</v>
      </c>
      <c r="C234" t="s">
        <v>90</v>
      </c>
      <c r="D234" t="s">
        <v>91</v>
      </c>
      <c r="E234" s="1" t="s">
        <v>174</v>
      </c>
      <c r="F234" t="s">
        <v>93</v>
      </c>
      <c r="G234" t="s">
        <v>22</v>
      </c>
      <c r="H234">
        <v>11</v>
      </c>
      <c r="I234">
        <v>6</v>
      </c>
    </row>
    <row r="235" spans="1:9" x14ac:dyDescent="0.25">
      <c r="A235" s="5" t="str">
        <f>TrendSheetPrdData[[#This Row],[Population]]&amp;TrendSheetPrdData[[#This Row],[Cost Basis]]&amp;TrendSheetPrdData[[#This Row],[Period]]&amp;TrendSheetPrdData[[#This Row],[Trend]]</f>
        <v>ASCENSION HEALTH INFORMATION SERVICESAllowed2015-09-01Office Based MRIs per 1k</v>
      </c>
      <c r="B235" t="s">
        <v>90</v>
      </c>
      <c r="C235" t="s">
        <v>90</v>
      </c>
      <c r="D235" t="s">
        <v>91</v>
      </c>
      <c r="E235" s="1" t="s">
        <v>92</v>
      </c>
      <c r="F235" t="s">
        <v>93</v>
      </c>
      <c r="G235" t="s">
        <v>22</v>
      </c>
      <c r="H235">
        <v>11</v>
      </c>
      <c r="I235">
        <v>8</v>
      </c>
    </row>
    <row r="236" spans="1:9" x14ac:dyDescent="0.25">
      <c r="A236" s="5" t="str">
        <f>TrendSheetPrdData[[#This Row],[Population]]&amp;TrendSheetPrdData[[#This Row],[Cost Basis]]&amp;TrendSheetPrdData[[#This Row],[Period]]&amp;TrendSheetPrdData[[#This Row],[Trend]]</f>
        <v>ASCENSION HEALTH INFORMATION SERVICESAllowed2015-10-01Office Based MRIs per 1k</v>
      </c>
      <c r="B236" t="s">
        <v>90</v>
      </c>
      <c r="C236" t="s">
        <v>90</v>
      </c>
      <c r="D236" t="s">
        <v>91</v>
      </c>
      <c r="E236" s="1" t="s">
        <v>94</v>
      </c>
      <c r="F236" t="s">
        <v>93</v>
      </c>
      <c r="G236" t="s">
        <v>22</v>
      </c>
      <c r="H236">
        <v>11</v>
      </c>
      <c r="I236">
        <v>8</v>
      </c>
    </row>
    <row r="237" spans="1:9" x14ac:dyDescent="0.25">
      <c r="A237" s="5" t="str">
        <f>TrendSheetPrdData[[#This Row],[Population]]&amp;TrendSheetPrdData[[#This Row],[Cost Basis]]&amp;TrendSheetPrdData[[#This Row],[Period]]&amp;TrendSheetPrdData[[#This Row],[Trend]]</f>
        <v>ASCENSION HEALTH INFORMATION SERVICESAllowed2015-11-01Office Based MRIs per 1k</v>
      </c>
      <c r="B237" t="s">
        <v>90</v>
      </c>
      <c r="C237" t="s">
        <v>90</v>
      </c>
      <c r="D237" t="s">
        <v>91</v>
      </c>
      <c r="E237" s="1" t="s">
        <v>95</v>
      </c>
      <c r="F237" t="s">
        <v>93</v>
      </c>
      <c r="G237" t="s">
        <v>22</v>
      </c>
      <c r="H237">
        <v>11</v>
      </c>
      <c r="I237">
        <v>12</v>
      </c>
    </row>
    <row r="238" spans="1:9" x14ac:dyDescent="0.25">
      <c r="A238" s="5" t="str">
        <f>TrendSheetPrdData[[#This Row],[Population]]&amp;TrendSheetPrdData[[#This Row],[Cost Basis]]&amp;TrendSheetPrdData[[#This Row],[Period]]&amp;TrendSheetPrdData[[#This Row],[Trend]]</f>
        <v>ASCENSION HEALTH INFORMATION SERVICESAllowed2015-12-01Office Based MRIs per 1k</v>
      </c>
      <c r="B238" t="s">
        <v>90</v>
      </c>
      <c r="C238" t="s">
        <v>90</v>
      </c>
      <c r="D238" t="s">
        <v>91</v>
      </c>
      <c r="E238" s="1" t="s">
        <v>96</v>
      </c>
      <c r="F238" t="s">
        <v>93</v>
      </c>
      <c r="G238" t="s">
        <v>22</v>
      </c>
      <c r="H238">
        <v>11</v>
      </c>
      <c r="I238">
        <v>10</v>
      </c>
    </row>
    <row r="239" spans="1:9" x14ac:dyDescent="0.25">
      <c r="A239" s="5" t="str">
        <f>TrendSheetPrdData[[#This Row],[Population]]&amp;TrendSheetPrdData[[#This Row],[Cost Basis]]&amp;TrendSheetPrdData[[#This Row],[Period]]&amp;TrendSheetPrdData[[#This Row],[Trend]]</f>
        <v>ASCENSION HEALTH INFORMATION SERVICESAllowed2016-01-01Office Based MRIs per 1k</v>
      </c>
      <c r="B239" t="s">
        <v>90</v>
      </c>
      <c r="C239" t="s">
        <v>90</v>
      </c>
      <c r="D239" t="s">
        <v>91</v>
      </c>
      <c r="E239" s="1" t="s">
        <v>97</v>
      </c>
      <c r="F239" t="s">
        <v>93</v>
      </c>
      <c r="G239" t="s">
        <v>22</v>
      </c>
      <c r="H239">
        <v>11</v>
      </c>
      <c r="I239">
        <v>11</v>
      </c>
    </row>
    <row r="240" spans="1:9" x14ac:dyDescent="0.25">
      <c r="A240" s="5" t="str">
        <f>TrendSheetPrdData[[#This Row],[Population]]&amp;TrendSheetPrdData[[#This Row],[Cost Basis]]&amp;TrendSheetPrdData[[#This Row],[Period]]&amp;TrendSheetPrdData[[#This Row],[Trend]]</f>
        <v>ASCENSION HEALTH INFORMATION SERVICESAllowed2016-02-01Office Based MRIs per 1k</v>
      </c>
      <c r="B240" t="s">
        <v>90</v>
      </c>
      <c r="C240" t="s">
        <v>90</v>
      </c>
      <c r="D240" t="s">
        <v>91</v>
      </c>
      <c r="E240" s="1" t="s">
        <v>98</v>
      </c>
      <c r="F240" t="s">
        <v>93</v>
      </c>
      <c r="G240" t="s">
        <v>22</v>
      </c>
      <c r="H240">
        <v>11</v>
      </c>
      <c r="I240">
        <v>5</v>
      </c>
    </row>
    <row r="241" spans="1:9" x14ac:dyDescent="0.25">
      <c r="A241" s="5" t="str">
        <f>TrendSheetPrdData[[#This Row],[Population]]&amp;TrendSheetPrdData[[#This Row],[Cost Basis]]&amp;TrendSheetPrdData[[#This Row],[Period]]&amp;TrendSheetPrdData[[#This Row],[Trend]]</f>
        <v>ASCENSION HEALTH INFORMATION SERVICESAllowed2016-03-01Office Based MRIs per 1k</v>
      </c>
      <c r="B241" t="s">
        <v>90</v>
      </c>
      <c r="C241" t="s">
        <v>90</v>
      </c>
      <c r="D241" t="s">
        <v>91</v>
      </c>
      <c r="E241" s="1" t="s">
        <v>99</v>
      </c>
      <c r="F241" t="s">
        <v>93</v>
      </c>
      <c r="G241" t="s">
        <v>22</v>
      </c>
      <c r="H241">
        <v>11</v>
      </c>
      <c r="I241">
        <v>14</v>
      </c>
    </row>
    <row r="242" spans="1:9" x14ac:dyDescent="0.25">
      <c r="A242" s="5" t="str">
        <f>TrendSheetPrdData[[#This Row],[Population]]&amp;TrendSheetPrdData[[#This Row],[Cost Basis]]&amp;TrendSheetPrdData[[#This Row],[Period]]&amp;TrendSheetPrdData[[#This Row],[Trend]]</f>
        <v>ASCENSION HEALTH INFORMATION SERVICESAllowed2016-04-01Office Based MRIs per 1k</v>
      </c>
      <c r="B242" t="s">
        <v>90</v>
      </c>
      <c r="C242" t="s">
        <v>90</v>
      </c>
      <c r="D242" t="s">
        <v>91</v>
      </c>
      <c r="E242" s="1" t="s">
        <v>100</v>
      </c>
      <c r="F242" t="s">
        <v>93</v>
      </c>
      <c r="G242" t="s">
        <v>22</v>
      </c>
      <c r="H242">
        <v>11</v>
      </c>
      <c r="I242">
        <v>8</v>
      </c>
    </row>
    <row r="243" spans="1:9" x14ac:dyDescent="0.25">
      <c r="A243" s="5" t="str">
        <f>TrendSheetPrdData[[#This Row],[Population]]&amp;TrendSheetPrdData[[#This Row],[Cost Basis]]&amp;TrendSheetPrdData[[#This Row],[Period]]&amp;TrendSheetPrdData[[#This Row],[Trend]]</f>
        <v>ASCENSION HEALTH INFORMATION SERVICESAllowed2016-05-01Office Based MRIs per 1k</v>
      </c>
      <c r="B243" t="s">
        <v>90</v>
      </c>
      <c r="C243" t="s">
        <v>90</v>
      </c>
      <c r="D243" t="s">
        <v>91</v>
      </c>
      <c r="E243" s="1" t="s">
        <v>101</v>
      </c>
      <c r="F243" t="s">
        <v>93</v>
      </c>
      <c r="G243" t="s">
        <v>22</v>
      </c>
      <c r="H243">
        <v>11</v>
      </c>
      <c r="I243">
        <v>6</v>
      </c>
    </row>
    <row r="244" spans="1:9" x14ac:dyDescent="0.25">
      <c r="A244" s="5" t="str">
        <f>TrendSheetPrdData[[#This Row],[Population]]&amp;TrendSheetPrdData[[#This Row],[Cost Basis]]&amp;TrendSheetPrdData[[#This Row],[Period]]&amp;TrendSheetPrdData[[#This Row],[Trend]]</f>
        <v>ASCENSION HEALTH INFORMATION SERVICESAllowed2016-06-01Office Based MRIs per 1k</v>
      </c>
      <c r="B244" t="s">
        <v>90</v>
      </c>
      <c r="C244" t="s">
        <v>90</v>
      </c>
      <c r="D244" t="s">
        <v>91</v>
      </c>
      <c r="E244" s="1" t="s">
        <v>102</v>
      </c>
      <c r="F244" t="s">
        <v>93</v>
      </c>
      <c r="G244" t="s">
        <v>22</v>
      </c>
      <c r="H244">
        <v>11</v>
      </c>
      <c r="I244">
        <v>5</v>
      </c>
    </row>
    <row r="245" spans="1:9" x14ac:dyDescent="0.25">
      <c r="A245" s="5" t="str">
        <f>TrendSheetPrdData[[#This Row],[Population]]&amp;TrendSheetPrdData[[#This Row],[Cost Basis]]&amp;TrendSheetPrdData[[#This Row],[Period]]&amp;TrendSheetPrdData[[#This Row],[Trend]]</f>
        <v>ASCENSION HEALTH INFORMATION SERVICESAllowed2016-07-01Office Based MRIs per 1k</v>
      </c>
      <c r="B245" t="s">
        <v>90</v>
      </c>
      <c r="C245" t="s">
        <v>90</v>
      </c>
      <c r="D245" t="s">
        <v>91</v>
      </c>
      <c r="E245" s="1" t="s">
        <v>103</v>
      </c>
      <c r="F245" t="s">
        <v>93</v>
      </c>
      <c r="G245" t="s">
        <v>22</v>
      </c>
      <c r="H245">
        <v>11</v>
      </c>
      <c r="I245">
        <v>6</v>
      </c>
    </row>
    <row r="246" spans="1:9" x14ac:dyDescent="0.25">
      <c r="A246" s="5" t="str">
        <f>TrendSheetPrdData[[#This Row],[Population]]&amp;TrendSheetPrdData[[#This Row],[Cost Basis]]&amp;TrendSheetPrdData[[#This Row],[Period]]&amp;TrendSheetPrdData[[#This Row],[Trend]]</f>
        <v>ASCENSION HEALTH INFORMATION SERVICESAllowed2016-08-01Office Based MRIs per 1k</v>
      </c>
      <c r="B246" t="s">
        <v>90</v>
      </c>
      <c r="C246" t="s">
        <v>90</v>
      </c>
      <c r="D246" t="s">
        <v>91</v>
      </c>
      <c r="E246" s="1" t="s">
        <v>104</v>
      </c>
      <c r="F246" t="s">
        <v>93</v>
      </c>
      <c r="G246" t="s">
        <v>22</v>
      </c>
      <c r="H246">
        <v>11</v>
      </c>
      <c r="I246">
        <v>3</v>
      </c>
    </row>
    <row r="247" spans="1:9" x14ac:dyDescent="0.25">
      <c r="A247" s="5" t="str">
        <f>TrendSheetPrdData[[#This Row],[Population]]&amp;TrendSheetPrdData[[#This Row],[Cost Basis]]&amp;TrendSheetPrdData[[#This Row],[Period]]&amp;TrendSheetPrdData[[#This Row],[Trend]]</f>
        <v>ASCENSION HEALTH INFORMATION SERVICESAllowed2016-09-01Office Based MRIs per 1k</v>
      </c>
      <c r="B247" t="s">
        <v>90</v>
      </c>
      <c r="C247" t="s">
        <v>90</v>
      </c>
      <c r="D247" t="s">
        <v>91</v>
      </c>
      <c r="E247" s="1" t="s">
        <v>105</v>
      </c>
      <c r="F247" t="s">
        <v>93</v>
      </c>
      <c r="G247" t="s">
        <v>22</v>
      </c>
      <c r="H247">
        <v>11</v>
      </c>
      <c r="I247">
        <v>3</v>
      </c>
    </row>
    <row r="248" spans="1:9" x14ac:dyDescent="0.25">
      <c r="A248" s="5" t="str">
        <f>TrendSheetPrdData[[#This Row],[Population]]&amp;TrendSheetPrdData[[#This Row],[Cost Basis]]&amp;TrendSheetPrdData[[#This Row],[Period]]&amp;TrendSheetPrdData[[#This Row],[Trend]]</f>
        <v>ASCENSION HEALTH INFORMATION SERVICESAllowed2016-10-01Office Based MRIs per 1k</v>
      </c>
      <c r="B248" t="s">
        <v>90</v>
      </c>
      <c r="C248" t="s">
        <v>90</v>
      </c>
      <c r="D248" t="s">
        <v>91</v>
      </c>
      <c r="E248" s="1" t="s">
        <v>106</v>
      </c>
      <c r="F248" t="s">
        <v>93</v>
      </c>
      <c r="G248" t="s">
        <v>22</v>
      </c>
      <c r="H248">
        <v>11</v>
      </c>
      <c r="I248">
        <v>5</v>
      </c>
    </row>
    <row r="249" spans="1:9" x14ac:dyDescent="0.25">
      <c r="A249" s="5" t="str">
        <f>TrendSheetPrdData[[#This Row],[Population]]&amp;TrendSheetPrdData[[#This Row],[Cost Basis]]&amp;TrendSheetPrdData[[#This Row],[Period]]&amp;TrendSheetPrdData[[#This Row],[Trend]]</f>
        <v>ASCENSION HEALTH INFORMATION SERVICESAllowed2016-11-01Office Based MRIs per 1k</v>
      </c>
      <c r="B249" t="s">
        <v>90</v>
      </c>
      <c r="C249" t="s">
        <v>90</v>
      </c>
      <c r="D249" t="s">
        <v>91</v>
      </c>
      <c r="E249" s="1" t="s">
        <v>107</v>
      </c>
      <c r="F249" t="s">
        <v>93</v>
      </c>
      <c r="G249" t="s">
        <v>22</v>
      </c>
      <c r="H249">
        <v>11</v>
      </c>
      <c r="I249">
        <v>21</v>
      </c>
    </row>
    <row r="250" spans="1:9" x14ac:dyDescent="0.25">
      <c r="A250" s="5" t="str">
        <f>TrendSheetPrdData[[#This Row],[Population]]&amp;TrendSheetPrdData[[#This Row],[Cost Basis]]&amp;TrendSheetPrdData[[#This Row],[Period]]&amp;TrendSheetPrdData[[#This Row],[Trend]]</f>
        <v>ASCENSION HEALTH INFORMATION SERVICESAllowed2016-12-01Office Based MRIs per 1k</v>
      </c>
      <c r="B250" t="s">
        <v>90</v>
      </c>
      <c r="C250" t="s">
        <v>90</v>
      </c>
      <c r="D250" t="s">
        <v>91</v>
      </c>
      <c r="E250" s="1" t="s">
        <v>108</v>
      </c>
      <c r="F250" t="s">
        <v>93</v>
      </c>
      <c r="G250" t="s">
        <v>22</v>
      </c>
      <c r="H250">
        <v>11</v>
      </c>
      <c r="I250">
        <v>11</v>
      </c>
    </row>
    <row r="251" spans="1:9" x14ac:dyDescent="0.25">
      <c r="A251" s="5" t="str">
        <f>TrendSheetPrdData[[#This Row],[Population]]&amp;TrendSheetPrdData[[#This Row],[Cost Basis]]&amp;TrendSheetPrdData[[#This Row],[Period]]&amp;TrendSheetPrdData[[#This Row],[Trend]]</f>
        <v>ASCENSION HEALTH INFORMATION SERVICESAllowed2017-01-01Office Based MRIs per 1k</v>
      </c>
      <c r="B251" t="s">
        <v>90</v>
      </c>
      <c r="C251" t="s">
        <v>90</v>
      </c>
      <c r="D251" t="s">
        <v>91</v>
      </c>
      <c r="E251" s="1" t="s">
        <v>109</v>
      </c>
      <c r="F251" t="s">
        <v>93</v>
      </c>
      <c r="G251" t="s">
        <v>22</v>
      </c>
      <c r="H251">
        <v>11</v>
      </c>
      <c r="I251">
        <v>1</v>
      </c>
    </row>
    <row r="252" spans="1:9" x14ac:dyDescent="0.25">
      <c r="A252" s="5" t="str">
        <f>TrendSheetPrdData[[#This Row],[Population]]&amp;TrendSheetPrdData[[#This Row],[Cost Basis]]&amp;TrendSheetPrdData[[#This Row],[Period]]&amp;TrendSheetPrdData[[#This Row],[Trend]]</f>
        <v>ASCENSION HEALTH INFORMATION SERVICESAllowed2017-02-01Office Based MRIs per 1k</v>
      </c>
      <c r="B252" t="s">
        <v>90</v>
      </c>
      <c r="C252" t="s">
        <v>90</v>
      </c>
      <c r="D252" t="s">
        <v>91</v>
      </c>
      <c r="E252" s="1" t="s">
        <v>110</v>
      </c>
      <c r="F252" t="s">
        <v>93</v>
      </c>
      <c r="G252" t="s">
        <v>22</v>
      </c>
      <c r="H252">
        <v>11</v>
      </c>
      <c r="I252">
        <v>4</v>
      </c>
    </row>
    <row r="253" spans="1:9" x14ac:dyDescent="0.25">
      <c r="A253" s="5" t="str">
        <f>TrendSheetPrdData[[#This Row],[Population]]&amp;TrendSheetPrdData[[#This Row],[Cost Basis]]&amp;TrendSheetPrdData[[#This Row],[Period]]&amp;TrendSheetPrdData[[#This Row],[Trend]]</f>
        <v>ASCENSION HEALTH INFORMATION SERVICESAllowed2017-03-01Office Based MRIs per 1k</v>
      </c>
      <c r="B253" t="s">
        <v>90</v>
      </c>
      <c r="C253" t="s">
        <v>90</v>
      </c>
      <c r="D253" t="s">
        <v>91</v>
      </c>
      <c r="E253" s="1" t="s">
        <v>111</v>
      </c>
      <c r="F253" t="s">
        <v>113</v>
      </c>
      <c r="G253" t="s">
        <v>22</v>
      </c>
      <c r="H253">
        <v>11</v>
      </c>
      <c r="I253">
        <v>4</v>
      </c>
    </row>
    <row r="254" spans="1:9" x14ac:dyDescent="0.25">
      <c r="A254" s="5" t="str">
        <f>TrendSheetPrdData[[#This Row],[Population]]&amp;TrendSheetPrdData[[#This Row],[Cost Basis]]&amp;TrendSheetPrdData[[#This Row],[Period]]&amp;TrendSheetPrdData[[#This Row],[Trend]]</f>
        <v>ASCENSION HEALTH INFORMATION SERVICESAllowed2017-04-01Office Based MRIs per 1k</v>
      </c>
      <c r="B254" t="s">
        <v>90</v>
      </c>
      <c r="C254" t="s">
        <v>90</v>
      </c>
      <c r="D254" t="s">
        <v>91</v>
      </c>
      <c r="E254" s="1" t="s">
        <v>112</v>
      </c>
      <c r="F254" t="s">
        <v>113</v>
      </c>
      <c r="G254" t="s">
        <v>22</v>
      </c>
      <c r="H254">
        <v>11</v>
      </c>
      <c r="I254">
        <v>1</v>
      </c>
    </row>
    <row r="255" spans="1:9" x14ac:dyDescent="0.25">
      <c r="A255" s="5" t="str">
        <f>TrendSheetPrdData[[#This Row],[Population]]&amp;TrendSheetPrdData[[#This Row],[Cost Basis]]&amp;TrendSheetPrdData[[#This Row],[Period]]&amp;TrendSheetPrdData[[#This Row],[Trend]]</f>
        <v>ASCENSION HEALTH INFORMATION SERVICESAllowed2015-06-01Office Based CTs per 1k</v>
      </c>
      <c r="B255" t="s">
        <v>90</v>
      </c>
      <c r="C255" t="s">
        <v>90</v>
      </c>
      <c r="D255" t="s">
        <v>91</v>
      </c>
      <c r="E255" s="1" t="s">
        <v>172</v>
      </c>
      <c r="F255" t="s">
        <v>93</v>
      </c>
      <c r="G255" t="s">
        <v>23</v>
      </c>
      <c r="H255">
        <v>12</v>
      </c>
      <c r="I255">
        <v>4</v>
      </c>
    </row>
    <row r="256" spans="1:9" x14ac:dyDescent="0.25">
      <c r="A256" s="5" t="str">
        <f>TrendSheetPrdData[[#This Row],[Population]]&amp;TrendSheetPrdData[[#This Row],[Cost Basis]]&amp;TrendSheetPrdData[[#This Row],[Period]]&amp;TrendSheetPrdData[[#This Row],[Trend]]</f>
        <v>ASCENSION HEALTH INFORMATION SERVICESAllowed2015-07-01Office Based CTs per 1k</v>
      </c>
      <c r="B256" t="s">
        <v>90</v>
      </c>
      <c r="C256" t="s">
        <v>90</v>
      </c>
      <c r="D256" t="s">
        <v>91</v>
      </c>
      <c r="E256" s="1" t="s">
        <v>173</v>
      </c>
      <c r="F256" t="s">
        <v>93</v>
      </c>
      <c r="G256" t="s">
        <v>23</v>
      </c>
      <c r="H256">
        <v>12</v>
      </c>
      <c r="I256">
        <v>2</v>
      </c>
    </row>
    <row r="257" spans="1:9" x14ac:dyDescent="0.25">
      <c r="A257" s="5" t="str">
        <f>TrendSheetPrdData[[#This Row],[Population]]&amp;TrendSheetPrdData[[#This Row],[Cost Basis]]&amp;TrendSheetPrdData[[#This Row],[Period]]&amp;TrendSheetPrdData[[#This Row],[Trend]]</f>
        <v>ASCENSION HEALTH INFORMATION SERVICESAllowed2015-08-01Office Based CTs per 1k</v>
      </c>
      <c r="B257" t="s">
        <v>90</v>
      </c>
      <c r="C257" t="s">
        <v>90</v>
      </c>
      <c r="D257" t="s">
        <v>91</v>
      </c>
      <c r="E257" s="1" t="s">
        <v>174</v>
      </c>
      <c r="F257" t="s">
        <v>93</v>
      </c>
      <c r="G257" t="s">
        <v>23</v>
      </c>
      <c r="H257">
        <v>12</v>
      </c>
      <c r="I257">
        <v>8</v>
      </c>
    </row>
    <row r="258" spans="1:9" x14ac:dyDescent="0.25">
      <c r="A258" s="5" t="str">
        <f>TrendSheetPrdData[[#This Row],[Population]]&amp;TrendSheetPrdData[[#This Row],[Cost Basis]]&amp;TrendSheetPrdData[[#This Row],[Period]]&amp;TrendSheetPrdData[[#This Row],[Trend]]</f>
        <v>ASCENSION HEALTH INFORMATION SERVICESAllowed2015-09-01Office Based CTs per 1k</v>
      </c>
      <c r="B258" t="s">
        <v>90</v>
      </c>
      <c r="C258" t="s">
        <v>90</v>
      </c>
      <c r="D258" t="s">
        <v>91</v>
      </c>
      <c r="E258" s="1" t="s">
        <v>92</v>
      </c>
      <c r="F258" t="s">
        <v>93</v>
      </c>
      <c r="G258" t="s">
        <v>23</v>
      </c>
      <c r="H258">
        <v>12</v>
      </c>
      <c r="I258">
        <v>6</v>
      </c>
    </row>
    <row r="259" spans="1:9" x14ac:dyDescent="0.25">
      <c r="A259" s="5" t="str">
        <f>TrendSheetPrdData[[#This Row],[Population]]&amp;TrendSheetPrdData[[#This Row],[Cost Basis]]&amp;TrendSheetPrdData[[#This Row],[Period]]&amp;TrendSheetPrdData[[#This Row],[Trend]]</f>
        <v>ASCENSION HEALTH INFORMATION SERVICESAllowed2015-10-01Office Based CTs per 1k</v>
      </c>
      <c r="B259" t="s">
        <v>90</v>
      </c>
      <c r="C259" t="s">
        <v>90</v>
      </c>
      <c r="D259" t="s">
        <v>91</v>
      </c>
      <c r="E259" s="1" t="s">
        <v>94</v>
      </c>
      <c r="F259" t="s">
        <v>93</v>
      </c>
      <c r="G259" t="s">
        <v>23</v>
      </c>
      <c r="H259">
        <v>12</v>
      </c>
      <c r="I259">
        <v>4</v>
      </c>
    </row>
    <row r="260" spans="1:9" x14ac:dyDescent="0.25">
      <c r="A260" s="5" t="str">
        <f>TrendSheetPrdData[[#This Row],[Population]]&amp;TrendSheetPrdData[[#This Row],[Cost Basis]]&amp;TrendSheetPrdData[[#This Row],[Period]]&amp;TrendSheetPrdData[[#This Row],[Trend]]</f>
        <v>ASCENSION HEALTH INFORMATION SERVICESAllowed2015-11-01Office Based CTs per 1k</v>
      </c>
      <c r="B260" t="s">
        <v>90</v>
      </c>
      <c r="C260" t="s">
        <v>90</v>
      </c>
      <c r="D260" t="s">
        <v>91</v>
      </c>
      <c r="E260" s="1" t="s">
        <v>95</v>
      </c>
      <c r="F260" t="s">
        <v>93</v>
      </c>
      <c r="G260" t="s">
        <v>23</v>
      </c>
      <c r="H260">
        <v>12</v>
      </c>
      <c r="I260">
        <v>2</v>
      </c>
    </row>
    <row r="261" spans="1:9" x14ac:dyDescent="0.25">
      <c r="A261" s="5" t="str">
        <f>TrendSheetPrdData[[#This Row],[Population]]&amp;TrendSheetPrdData[[#This Row],[Cost Basis]]&amp;TrendSheetPrdData[[#This Row],[Period]]&amp;TrendSheetPrdData[[#This Row],[Trend]]</f>
        <v>ASCENSION HEALTH INFORMATION SERVICESAllowed2015-12-01Office Based CTs per 1k</v>
      </c>
      <c r="B261" t="s">
        <v>90</v>
      </c>
      <c r="C261" t="s">
        <v>90</v>
      </c>
      <c r="D261" t="s">
        <v>91</v>
      </c>
      <c r="E261" s="1" t="s">
        <v>96</v>
      </c>
      <c r="F261" t="s">
        <v>93</v>
      </c>
      <c r="G261" t="s">
        <v>23</v>
      </c>
      <c r="H261">
        <v>12</v>
      </c>
      <c r="I261">
        <v>6</v>
      </c>
    </row>
    <row r="262" spans="1:9" x14ac:dyDescent="0.25">
      <c r="A262" s="5" t="str">
        <f>TrendSheetPrdData[[#This Row],[Population]]&amp;TrendSheetPrdData[[#This Row],[Cost Basis]]&amp;TrendSheetPrdData[[#This Row],[Period]]&amp;TrendSheetPrdData[[#This Row],[Trend]]</f>
        <v>ASCENSION HEALTH INFORMATION SERVICESAllowed2016-01-01Office Based CTs per 1k</v>
      </c>
      <c r="B262" t="s">
        <v>90</v>
      </c>
      <c r="C262" t="s">
        <v>90</v>
      </c>
      <c r="D262" t="s">
        <v>91</v>
      </c>
      <c r="E262" s="1" t="s">
        <v>97</v>
      </c>
      <c r="F262" t="s">
        <v>93</v>
      </c>
      <c r="G262" t="s">
        <v>23</v>
      </c>
      <c r="H262">
        <v>12</v>
      </c>
      <c r="I262">
        <v>5</v>
      </c>
    </row>
    <row r="263" spans="1:9" x14ac:dyDescent="0.25">
      <c r="A263" s="5" t="str">
        <f>TrendSheetPrdData[[#This Row],[Population]]&amp;TrendSheetPrdData[[#This Row],[Cost Basis]]&amp;TrendSheetPrdData[[#This Row],[Period]]&amp;TrendSheetPrdData[[#This Row],[Trend]]</f>
        <v>ASCENSION HEALTH INFORMATION SERVICESAllowed2016-02-01Office Based CTs per 1k</v>
      </c>
      <c r="B263" t="s">
        <v>90</v>
      </c>
      <c r="C263" t="s">
        <v>90</v>
      </c>
      <c r="D263" t="s">
        <v>91</v>
      </c>
      <c r="E263" s="1" t="s">
        <v>98</v>
      </c>
      <c r="F263" t="s">
        <v>93</v>
      </c>
      <c r="G263" t="s">
        <v>23</v>
      </c>
      <c r="H263">
        <v>12</v>
      </c>
      <c r="I263">
        <v>5</v>
      </c>
    </row>
    <row r="264" spans="1:9" x14ac:dyDescent="0.25">
      <c r="A264" s="5" t="str">
        <f>TrendSheetPrdData[[#This Row],[Population]]&amp;TrendSheetPrdData[[#This Row],[Cost Basis]]&amp;TrendSheetPrdData[[#This Row],[Period]]&amp;TrendSheetPrdData[[#This Row],[Trend]]</f>
        <v>ASCENSION HEALTH INFORMATION SERVICESAllowed2016-03-01Office Based CTs per 1k</v>
      </c>
      <c r="B264" t="s">
        <v>90</v>
      </c>
      <c r="C264" t="s">
        <v>90</v>
      </c>
      <c r="D264" t="s">
        <v>91</v>
      </c>
      <c r="E264" s="1" t="s">
        <v>99</v>
      </c>
      <c r="F264" t="s">
        <v>93</v>
      </c>
      <c r="G264" t="s">
        <v>23</v>
      </c>
      <c r="H264">
        <v>12</v>
      </c>
      <c r="I264">
        <v>6</v>
      </c>
    </row>
    <row r="265" spans="1:9" x14ac:dyDescent="0.25">
      <c r="A265" s="5" t="str">
        <f>TrendSheetPrdData[[#This Row],[Population]]&amp;TrendSheetPrdData[[#This Row],[Cost Basis]]&amp;TrendSheetPrdData[[#This Row],[Period]]&amp;TrendSheetPrdData[[#This Row],[Trend]]</f>
        <v>ASCENSION HEALTH INFORMATION SERVICESAllowed2016-04-01Office Based CTs per 1k</v>
      </c>
      <c r="B265" t="s">
        <v>90</v>
      </c>
      <c r="C265" t="s">
        <v>90</v>
      </c>
      <c r="D265" t="s">
        <v>91</v>
      </c>
      <c r="E265" s="1" t="s">
        <v>100</v>
      </c>
      <c r="F265" t="s">
        <v>93</v>
      </c>
      <c r="G265" t="s">
        <v>23</v>
      </c>
      <c r="H265">
        <v>12</v>
      </c>
      <c r="I265">
        <v>3</v>
      </c>
    </row>
    <row r="266" spans="1:9" x14ac:dyDescent="0.25">
      <c r="A266" s="5" t="str">
        <f>TrendSheetPrdData[[#This Row],[Population]]&amp;TrendSheetPrdData[[#This Row],[Cost Basis]]&amp;TrendSheetPrdData[[#This Row],[Period]]&amp;TrendSheetPrdData[[#This Row],[Trend]]</f>
        <v>ASCENSION HEALTH INFORMATION SERVICESAllowed2016-05-01Office Based CTs per 1k</v>
      </c>
      <c r="B266" t="s">
        <v>90</v>
      </c>
      <c r="C266" t="s">
        <v>90</v>
      </c>
      <c r="D266" t="s">
        <v>91</v>
      </c>
      <c r="E266" s="1" t="s">
        <v>101</v>
      </c>
      <c r="F266" t="s">
        <v>93</v>
      </c>
      <c r="G266" t="s">
        <v>23</v>
      </c>
      <c r="H266">
        <v>12</v>
      </c>
      <c r="I266">
        <v>5</v>
      </c>
    </row>
    <row r="267" spans="1:9" x14ac:dyDescent="0.25">
      <c r="A267" s="5" t="str">
        <f>TrendSheetPrdData[[#This Row],[Population]]&amp;TrendSheetPrdData[[#This Row],[Cost Basis]]&amp;TrendSheetPrdData[[#This Row],[Period]]&amp;TrendSheetPrdData[[#This Row],[Trend]]</f>
        <v>ASCENSION HEALTH INFORMATION SERVICESAllowed2016-06-01Office Based CTs per 1k</v>
      </c>
      <c r="B267" t="s">
        <v>90</v>
      </c>
      <c r="C267" t="s">
        <v>90</v>
      </c>
      <c r="D267" t="s">
        <v>91</v>
      </c>
      <c r="E267" s="1" t="s">
        <v>102</v>
      </c>
      <c r="F267" t="s">
        <v>93</v>
      </c>
      <c r="G267" t="s">
        <v>23</v>
      </c>
      <c r="H267">
        <v>12</v>
      </c>
      <c r="I267">
        <v>5</v>
      </c>
    </row>
    <row r="268" spans="1:9" x14ac:dyDescent="0.25">
      <c r="A268" s="5" t="str">
        <f>TrendSheetPrdData[[#This Row],[Population]]&amp;TrendSheetPrdData[[#This Row],[Cost Basis]]&amp;TrendSheetPrdData[[#This Row],[Period]]&amp;TrendSheetPrdData[[#This Row],[Trend]]</f>
        <v>ASCENSION HEALTH INFORMATION SERVICESAllowed2016-07-01Office Based CTs per 1k</v>
      </c>
      <c r="B268" t="s">
        <v>90</v>
      </c>
      <c r="C268" t="s">
        <v>90</v>
      </c>
      <c r="D268" t="s">
        <v>91</v>
      </c>
      <c r="E268" s="1" t="s">
        <v>103</v>
      </c>
      <c r="F268" t="s">
        <v>93</v>
      </c>
      <c r="G268" t="s">
        <v>23</v>
      </c>
      <c r="H268">
        <v>12</v>
      </c>
      <c r="I268">
        <v>5</v>
      </c>
    </row>
    <row r="269" spans="1:9" x14ac:dyDescent="0.25">
      <c r="A269" s="5" t="str">
        <f>TrendSheetPrdData[[#This Row],[Population]]&amp;TrendSheetPrdData[[#This Row],[Cost Basis]]&amp;TrendSheetPrdData[[#This Row],[Period]]&amp;TrendSheetPrdData[[#This Row],[Trend]]</f>
        <v>ASCENSION HEALTH INFORMATION SERVICESAllowed2016-08-01Office Based CTs per 1k</v>
      </c>
      <c r="B269" t="s">
        <v>90</v>
      </c>
      <c r="C269" t="s">
        <v>90</v>
      </c>
      <c r="D269" t="s">
        <v>91</v>
      </c>
      <c r="E269" s="1" t="s">
        <v>104</v>
      </c>
      <c r="F269" t="s">
        <v>93</v>
      </c>
      <c r="G269" t="s">
        <v>23</v>
      </c>
      <c r="H269">
        <v>12</v>
      </c>
      <c r="I269">
        <v>10</v>
      </c>
    </row>
    <row r="270" spans="1:9" x14ac:dyDescent="0.25">
      <c r="A270" s="5" t="str">
        <f>TrendSheetPrdData[[#This Row],[Population]]&amp;TrendSheetPrdData[[#This Row],[Cost Basis]]&amp;TrendSheetPrdData[[#This Row],[Period]]&amp;TrendSheetPrdData[[#This Row],[Trend]]</f>
        <v>ASCENSION HEALTH INFORMATION SERVICESAllowed2016-09-01Office Based CTs per 1k</v>
      </c>
      <c r="B270" t="s">
        <v>90</v>
      </c>
      <c r="C270" t="s">
        <v>90</v>
      </c>
      <c r="D270" t="s">
        <v>91</v>
      </c>
      <c r="E270" s="1" t="s">
        <v>105</v>
      </c>
      <c r="F270" t="s">
        <v>93</v>
      </c>
      <c r="G270" t="s">
        <v>23</v>
      </c>
      <c r="H270">
        <v>12</v>
      </c>
      <c r="I270">
        <v>11</v>
      </c>
    </row>
    <row r="271" spans="1:9" x14ac:dyDescent="0.25">
      <c r="A271" s="5" t="str">
        <f>TrendSheetPrdData[[#This Row],[Population]]&amp;TrendSheetPrdData[[#This Row],[Cost Basis]]&amp;TrendSheetPrdData[[#This Row],[Period]]&amp;TrendSheetPrdData[[#This Row],[Trend]]</f>
        <v>ASCENSION HEALTH INFORMATION SERVICESAllowed2016-10-01Office Based CTs per 1k</v>
      </c>
      <c r="B271" t="s">
        <v>90</v>
      </c>
      <c r="C271" t="s">
        <v>90</v>
      </c>
      <c r="D271" t="s">
        <v>91</v>
      </c>
      <c r="E271" s="1" t="s">
        <v>106</v>
      </c>
      <c r="F271" t="s">
        <v>93</v>
      </c>
      <c r="G271" t="s">
        <v>23</v>
      </c>
      <c r="H271">
        <v>12</v>
      </c>
      <c r="I271">
        <v>3</v>
      </c>
    </row>
    <row r="272" spans="1:9" x14ac:dyDescent="0.25">
      <c r="A272" s="5" t="str">
        <f>TrendSheetPrdData[[#This Row],[Population]]&amp;TrendSheetPrdData[[#This Row],[Cost Basis]]&amp;TrendSheetPrdData[[#This Row],[Period]]&amp;TrendSheetPrdData[[#This Row],[Trend]]</f>
        <v>ASCENSION HEALTH INFORMATION SERVICESAllowed2016-11-01Office Based CTs per 1k</v>
      </c>
      <c r="B272" t="s">
        <v>90</v>
      </c>
      <c r="C272" t="s">
        <v>90</v>
      </c>
      <c r="D272" t="s">
        <v>91</v>
      </c>
      <c r="E272" s="1" t="s">
        <v>107</v>
      </c>
      <c r="F272" t="s">
        <v>93</v>
      </c>
      <c r="G272" t="s">
        <v>23</v>
      </c>
      <c r="H272">
        <v>12</v>
      </c>
      <c r="I272">
        <v>9</v>
      </c>
    </row>
    <row r="273" spans="1:9" x14ac:dyDescent="0.25">
      <c r="A273" s="5" t="str">
        <f>TrendSheetPrdData[[#This Row],[Population]]&amp;TrendSheetPrdData[[#This Row],[Cost Basis]]&amp;TrendSheetPrdData[[#This Row],[Period]]&amp;TrendSheetPrdData[[#This Row],[Trend]]</f>
        <v>ASCENSION HEALTH INFORMATION SERVICESAllowed2016-12-01Office Based CTs per 1k</v>
      </c>
      <c r="B273" t="s">
        <v>90</v>
      </c>
      <c r="C273" t="s">
        <v>90</v>
      </c>
      <c r="D273" t="s">
        <v>91</v>
      </c>
      <c r="E273" s="1" t="s">
        <v>108</v>
      </c>
      <c r="F273" t="s">
        <v>93</v>
      </c>
      <c r="G273" t="s">
        <v>23</v>
      </c>
      <c r="H273">
        <v>12</v>
      </c>
      <c r="I273">
        <v>2</v>
      </c>
    </row>
    <row r="274" spans="1:9" x14ac:dyDescent="0.25">
      <c r="A274" s="5" t="str">
        <f>TrendSheetPrdData[[#This Row],[Population]]&amp;TrendSheetPrdData[[#This Row],[Cost Basis]]&amp;TrendSheetPrdData[[#This Row],[Period]]&amp;TrendSheetPrdData[[#This Row],[Trend]]</f>
        <v>ASCENSION HEALTH INFORMATION SERVICESAllowed2017-01-01Office Based CTs per 1k</v>
      </c>
      <c r="B274" t="s">
        <v>90</v>
      </c>
      <c r="C274" t="s">
        <v>90</v>
      </c>
      <c r="D274" t="s">
        <v>91</v>
      </c>
      <c r="E274" s="1" t="s">
        <v>109</v>
      </c>
      <c r="F274" t="s">
        <v>93</v>
      </c>
      <c r="G274" t="s">
        <v>23</v>
      </c>
      <c r="H274">
        <v>12</v>
      </c>
      <c r="I274">
        <v>10</v>
      </c>
    </row>
    <row r="275" spans="1:9" x14ac:dyDescent="0.25">
      <c r="A275" s="5" t="str">
        <f>TrendSheetPrdData[[#This Row],[Population]]&amp;TrendSheetPrdData[[#This Row],[Cost Basis]]&amp;TrendSheetPrdData[[#This Row],[Period]]&amp;TrendSheetPrdData[[#This Row],[Trend]]</f>
        <v>ASCENSION HEALTH INFORMATION SERVICESAllowed2017-02-01Office Based CTs per 1k</v>
      </c>
      <c r="B275" t="s">
        <v>90</v>
      </c>
      <c r="C275" t="s">
        <v>90</v>
      </c>
      <c r="D275" t="s">
        <v>91</v>
      </c>
      <c r="E275" s="1" t="s">
        <v>110</v>
      </c>
      <c r="F275" t="s">
        <v>93</v>
      </c>
      <c r="G275" t="s">
        <v>23</v>
      </c>
      <c r="H275">
        <v>12</v>
      </c>
      <c r="I275">
        <v>17</v>
      </c>
    </row>
    <row r="276" spans="1:9" x14ac:dyDescent="0.25">
      <c r="A276" s="5" t="str">
        <f>TrendSheetPrdData[[#This Row],[Population]]&amp;TrendSheetPrdData[[#This Row],[Cost Basis]]&amp;TrendSheetPrdData[[#This Row],[Period]]&amp;TrendSheetPrdData[[#This Row],[Trend]]</f>
        <v>ASCENSION HEALTH INFORMATION SERVICESAllowed2017-03-01Office Based CTs per 1k</v>
      </c>
      <c r="B276" t="s">
        <v>90</v>
      </c>
      <c r="C276" t="s">
        <v>90</v>
      </c>
      <c r="D276" t="s">
        <v>91</v>
      </c>
      <c r="E276" s="1" t="s">
        <v>111</v>
      </c>
      <c r="F276" t="s">
        <v>113</v>
      </c>
      <c r="G276" t="s">
        <v>23</v>
      </c>
      <c r="H276">
        <v>12</v>
      </c>
      <c r="I276">
        <v>11</v>
      </c>
    </row>
    <row r="277" spans="1:9" x14ac:dyDescent="0.25">
      <c r="A277" s="5" t="str">
        <f>TrendSheetPrdData[[#This Row],[Population]]&amp;TrendSheetPrdData[[#This Row],[Cost Basis]]&amp;TrendSheetPrdData[[#This Row],[Period]]&amp;TrendSheetPrdData[[#This Row],[Trend]]</f>
        <v>ASCENSION HEALTH INFORMATION SERVICESAllowed2017-04-01Office Based CTs per 1k</v>
      </c>
      <c r="B277" t="s">
        <v>90</v>
      </c>
      <c r="C277" t="s">
        <v>90</v>
      </c>
      <c r="D277" t="s">
        <v>91</v>
      </c>
      <c r="E277" s="1" t="s">
        <v>112</v>
      </c>
      <c r="F277" t="s">
        <v>113</v>
      </c>
      <c r="G277" t="s">
        <v>23</v>
      </c>
      <c r="H277">
        <v>12</v>
      </c>
      <c r="I277">
        <v>0</v>
      </c>
    </row>
    <row r="278" spans="1:9" x14ac:dyDescent="0.25">
      <c r="A278" s="5" t="str">
        <f>TrendSheetPrdData[[#This Row],[Population]]&amp;TrendSheetPrdData[[#This Row],[Cost Basis]]&amp;TrendSheetPrdData[[#This Row],[Period]]&amp;TrendSheetPrdData[[#This Row],[Trend]]</f>
        <v>ASCENSION HEALTH INFORMATION SERVICESAllowed2015-06-01ED Cost</v>
      </c>
      <c r="B278" t="s">
        <v>90</v>
      </c>
      <c r="C278" t="s">
        <v>90</v>
      </c>
      <c r="D278" t="s">
        <v>91</v>
      </c>
      <c r="E278" s="1" t="s">
        <v>172</v>
      </c>
      <c r="F278" t="s">
        <v>93</v>
      </c>
      <c r="G278" t="s">
        <v>24</v>
      </c>
      <c r="H278">
        <v>13</v>
      </c>
      <c r="I278">
        <v>75973</v>
      </c>
    </row>
    <row r="279" spans="1:9" x14ac:dyDescent="0.25">
      <c r="A279" s="5" t="str">
        <f>TrendSheetPrdData[[#This Row],[Population]]&amp;TrendSheetPrdData[[#This Row],[Cost Basis]]&amp;TrendSheetPrdData[[#This Row],[Period]]&amp;TrendSheetPrdData[[#This Row],[Trend]]</f>
        <v>ASCENSION HEALTH INFORMATION SERVICESAllowed2015-07-01ED Cost</v>
      </c>
      <c r="B279" t="s">
        <v>90</v>
      </c>
      <c r="C279" t="s">
        <v>90</v>
      </c>
      <c r="D279" t="s">
        <v>91</v>
      </c>
      <c r="E279" s="1" t="s">
        <v>173</v>
      </c>
      <c r="F279" t="s">
        <v>93</v>
      </c>
      <c r="G279" t="s">
        <v>24</v>
      </c>
      <c r="H279">
        <v>13</v>
      </c>
      <c r="I279">
        <v>102533</v>
      </c>
    </row>
    <row r="280" spans="1:9" x14ac:dyDescent="0.25">
      <c r="A280" s="5" t="str">
        <f>TrendSheetPrdData[[#This Row],[Population]]&amp;TrendSheetPrdData[[#This Row],[Cost Basis]]&amp;TrendSheetPrdData[[#This Row],[Period]]&amp;TrendSheetPrdData[[#This Row],[Trend]]</f>
        <v>ASCENSION HEALTH INFORMATION SERVICESAllowed2015-08-01ED Cost</v>
      </c>
      <c r="B280" t="s">
        <v>90</v>
      </c>
      <c r="C280" t="s">
        <v>90</v>
      </c>
      <c r="D280" t="s">
        <v>91</v>
      </c>
      <c r="E280" s="1" t="s">
        <v>174</v>
      </c>
      <c r="F280" t="s">
        <v>93</v>
      </c>
      <c r="G280" t="s">
        <v>24</v>
      </c>
      <c r="H280">
        <v>13</v>
      </c>
      <c r="I280">
        <v>116386</v>
      </c>
    </row>
    <row r="281" spans="1:9" x14ac:dyDescent="0.25">
      <c r="A281" s="5" t="str">
        <f>TrendSheetPrdData[[#This Row],[Population]]&amp;TrendSheetPrdData[[#This Row],[Cost Basis]]&amp;TrendSheetPrdData[[#This Row],[Period]]&amp;TrendSheetPrdData[[#This Row],[Trend]]</f>
        <v>ASCENSION HEALTH INFORMATION SERVICESAllowed2015-09-01ED Cost</v>
      </c>
      <c r="B281" t="s">
        <v>90</v>
      </c>
      <c r="C281" t="s">
        <v>90</v>
      </c>
      <c r="D281" t="s">
        <v>91</v>
      </c>
      <c r="E281" s="1" t="s">
        <v>92</v>
      </c>
      <c r="F281" t="s">
        <v>93</v>
      </c>
      <c r="G281" t="s">
        <v>24</v>
      </c>
      <c r="H281">
        <v>13</v>
      </c>
      <c r="I281">
        <v>95156</v>
      </c>
    </row>
    <row r="282" spans="1:9" x14ac:dyDescent="0.25">
      <c r="A282" s="5" t="str">
        <f>TrendSheetPrdData[[#This Row],[Population]]&amp;TrendSheetPrdData[[#This Row],[Cost Basis]]&amp;TrendSheetPrdData[[#This Row],[Period]]&amp;TrendSheetPrdData[[#This Row],[Trend]]</f>
        <v>ASCENSION HEALTH INFORMATION SERVICESAllowed2015-10-01ED Cost</v>
      </c>
      <c r="B282" t="s">
        <v>90</v>
      </c>
      <c r="C282" t="s">
        <v>90</v>
      </c>
      <c r="D282" t="s">
        <v>91</v>
      </c>
      <c r="E282" s="1" t="s">
        <v>94</v>
      </c>
      <c r="F282" t="s">
        <v>93</v>
      </c>
      <c r="G282" t="s">
        <v>24</v>
      </c>
      <c r="H282">
        <v>13</v>
      </c>
      <c r="I282">
        <v>64017</v>
      </c>
    </row>
    <row r="283" spans="1:9" x14ac:dyDescent="0.25">
      <c r="A283" s="5" t="str">
        <f>TrendSheetPrdData[[#This Row],[Population]]&amp;TrendSheetPrdData[[#This Row],[Cost Basis]]&amp;TrendSheetPrdData[[#This Row],[Period]]&amp;TrendSheetPrdData[[#This Row],[Trend]]</f>
        <v>ASCENSION HEALTH INFORMATION SERVICESAllowed2015-11-01ED Cost</v>
      </c>
      <c r="B283" t="s">
        <v>90</v>
      </c>
      <c r="C283" t="s">
        <v>90</v>
      </c>
      <c r="D283" t="s">
        <v>91</v>
      </c>
      <c r="E283" s="1" t="s">
        <v>95</v>
      </c>
      <c r="F283" t="s">
        <v>93</v>
      </c>
      <c r="G283" t="s">
        <v>24</v>
      </c>
      <c r="H283">
        <v>13</v>
      </c>
      <c r="I283">
        <v>76698</v>
      </c>
    </row>
    <row r="284" spans="1:9" x14ac:dyDescent="0.25">
      <c r="A284" s="5" t="str">
        <f>TrendSheetPrdData[[#This Row],[Population]]&amp;TrendSheetPrdData[[#This Row],[Cost Basis]]&amp;TrendSheetPrdData[[#This Row],[Period]]&amp;TrendSheetPrdData[[#This Row],[Trend]]</f>
        <v>ASCENSION HEALTH INFORMATION SERVICESAllowed2015-12-01ED Cost</v>
      </c>
      <c r="B284" t="s">
        <v>90</v>
      </c>
      <c r="C284" t="s">
        <v>90</v>
      </c>
      <c r="D284" t="s">
        <v>91</v>
      </c>
      <c r="E284" s="1" t="s">
        <v>96</v>
      </c>
      <c r="F284" t="s">
        <v>93</v>
      </c>
      <c r="G284" t="s">
        <v>24</v>
      </c>
      <c r="H284">
        <v>13</v>
      </c>
      <c r="I284">
        <v>83944</v>
      </c>
    </row>
    <row r="285" spans="1:9" x14ac:dyDescent="0.25">
      <c r="A285" s="5" t="str">
        <f>TrendSheetPrdData[[#This Row],[Population]]&amp;TrendSheetPrdData[[#This Row],[Cost Basis]]&amp;TrendSheetPrdData[[#This Row],[Period]]&amp;TrendSheetPrdData[[#This Row],[Trend]]</f>
        <v>ASCENSION HEALTH INFORMATION SERVICESAllowed2016-01-01ED Cost</v>
      </c>
      <c r="B285" t="s">
        <v>90</v>
      </c>
      <c r="C285" t="s">
        <v>90</v>
      </c>
      <c r="D285" t="s">
        <v>91</v>
      </c>
      <c r="E285" s="1" t="s">
        <v>97</v>
      </c>
      <c r="F285" t="s">
        <v>93</v>
      </c>
      <c r="G285" t="s">
        <v>24</v>
      </c>
      <c r="H285">
        <v>13</v>
      </c>
      <c r="I285">
        <v>79542</v>
      </c>
    </row>
    <row r="286" spans="1:9" x14ac:dyDescent="0.25">
      <c r="A286" s="5" t="str">
        <f>TrendSheetPrdData[[#This Row],[Population]]&amp;TrendSheetPrdData[[#This Row],[Cost Basis]]&amp;TrendSheetPrdData[[#This Row],[Period]]&amp;TrendSheetPrdData[[#This Row],[Trend]]</f>
        <v>ASCENSION HEALTH INFORMATION SERVICESAllowed2016-02-01ED Cost</v>
      </c>
      <c r="B286" t="s">
        <v>90</v>
      </c>
      <c r="C286" t="s">
        <v>90</v>
      </c>
      <c r="D286" t="s">
        <v>91</v>
      </c>
      <c r="E286" s="1" t="s">
        <v>98</v>
      </c>
      <c r="F286" t="s">
        <v>93</v>
      </c>
      <c r="G286" t="s">
        <v>24</v>
      </c>
      <c r="H286">
        <v>13</v>
      </c>
      <c r="I286">
        <v>97738</v>
      </c>
    </row>
    <row r="287" spans="1:9" x14ac:dyDescent="0.25">
      <c r="A287" s="5" t="str">
        <f>TrendSheetPrdData[[#This Row],[Population]]&amp;TrendSheetPrdData[[#This Row],[Cost Basis]]&amp;TrendSheetPrdData[[#This Row],[Period]]&amp;TrendSheetPrdData[[#This Row],[Trend]]</f>
        <v>ASCENSION HEALTH INFORMATION SERVICESAllowed2016-03-01ED Cost</v>
      </c>
      <c r="B287" t="s">
        <v>90</v>
      </c>
      <c r="C287" t="s">
        <v>90</v>
      </c>
      <c r="D287" t="s">
        <v>91</v>
      </c>
      <c r="E287" s="1" t="s">
        <v>99</v>
      </c>
      <c r="F287" t="s">
        <v>93</v>
      </c>
      <c r="G287" t="s">
        <v>24</v>
      </c>
      <c r="H287">
        <v>13</v>
      </c>
      <c r="I287">
        <v>123136</v>
      </c>
    </row>
    <row r="288" spans="1:9" x14ac:dyDescent="0.25">
      <c r="A288" s="5" t="str">
        <f>TrendSheetPrdData[[#This Row],[Population]]&amp;TrendSheetPrdData[[#This Row],[Cost Basis]]&amp;TrendSheetPrdData[[#This Row],[Period]]&amp;TrendSheetPrdData[[#This Row],[Trend]]</f>
        <v>ASCENSION HEALTH INFORMATION SERVICESAllowed2016-04-01ED Cost</v>
      </c>
      <c r="B288" t="s">
        <v>90</v>
      </c>
      <c r="C288" t="s">
        <v>90</v>
      </c>
      <c r="D288" t="s">
        <v>91</v>
      </c>
      <c r="E288" s="1" t="s">
        <v>100</v>
      </c>
      <c r="F288" t="s">
        <v>93</v>
      </c>
      <c r="G288" t="s">
        <v>24</v>
      </c>
      <c r="H288">
        <v>13</v>
      </c>
      <c r="I288">
        <v>124371</v>
      </c>
    </row>
    <row r="289" spans="1:9" x14ac:dyDescent="0.25">
      <c r="A289" s="5" t="str">
        <f>TrendSheetPrdData[[#This Row],[Population]]&amp;TrendSheetPrdData[[#This Row],[Cost Basis]]&amp;TrendSheetPrdData[[#This Row],[Period]]&amp;TrendSheetPrdData[[#This Row],[Trend]]</f>
        <v>ASCENSION HEALTH INFORMATION SERVICESAllowed2016-05-01ED Cost</v>
      </c>
      <c r="B289" t="s">
        <v>90</v>
      </c>
      <c r="C289" t="s">
        <v>90</v>
      </c>
      <c r="D289" t="s">
        <v>91</v>
      </c>
      <c r="E289" s="1" t="s">
        <v>101</v>
      </c>
      <c r="F289" t="s">
        <v>93</v>
      </c>
      <c r="G289" t="s">
        <v>24</v>
      </c>
      <c r="H289">
        <v>13</v>
      </c>
      <c r="I289">
        <v>131510</v>
      </c>
    </row>
    <row r="290" spans="1:9" x14ac:dyDescent="0.25">
      <c r="A290" s="5" t="str">
        <f>TrendSheetPrdData[[#This Row],[Population]]&amp;TrendSheetPrdData[[#This Row],[Cost Basis]]&amp;TrendSheetPrdData[[#This Row],[Period]]&amp;TrendSheetPrdData[[#This Row],[Trend]]</f>
        <v>ASCENSION HEALTH INFORMATION SERVICESAllowed2016-06-01ED Cost</v>
      </c>
      <c r="B290" t="s">
        <v>90</v>
      </c>
      <c r="C290" t="s">
        <v>90</v>
      </c>
      <c r="D290" t="s">
        <v>91</v>
      </c>
      <c r="E290" s="1" t="s">
        <v>102</v>
      </c>
      <c r="F290" t="s">
        <v>93</v>
      </c>
      <c r="G290" t="s">
        <v>24</v>
      </c>
      <c r="H290">
        <v>13</v>
      </c>
      <c r="I290">
        <v>94039</v>
      </c>
    </row>
    <row r="291" spans="1:9" x14ac:dyDescent="0.25">
      <c r="A291" s="5" t="str">
        <f>TrendSheetPrdData[[#This Row],[Population]]&amp;TrendSheetPrdData[[#This Row],[Cost Basis]]&amp;TrendSheetPrdData[[#This Row],[Period]]&amp;TrendSheetPrdData[[#This Row],[Trend]]</f>
        <v>ASCENSION HEALTH INFORMATION SERVICESAllowed2016-07-01ED Cost</v>
      </c>
      <c r="B291" t="s">
        <v>90</v>
      </c>
      <c r="C291" t="s">
        <v>90</v>
      </c>
      <c r="D291" t="s">
        <v>91</v>
      </c>
      <c r="E291" s="1" t="s">
        <v>103</v>
      </c>
      <c r="F291" t="s">
        <v>93</v>
      </c>
      <c r="G291" t="s">
        <v>24</v>
      </c>
      <c r="H291">
        <v>13</v>
      </c>
      <c r="I291">
        <v>104510</v>
      </c>
    </row>
    <row r="292" spans="1:9" x14ac:dyDescent="0.25">
      <c r="A292" s="5" t="str">
        <f>TrendSheetPrdData[[#This Row],[Population]]&amp;TrendSheetPrdData[[#This Row],[Cost Basis]]&amp;TrendSheetPrdData[[#This Row],[Period]]&amp;TrendSheetPrdData[[#This Row],[Trend]]</f>
        <v>ASCENSION HEALTH INFORMATION SERVICESAllowed2016-08-01ED Cost</v>
      </c>
      <c r="B292" t="s">
        <v>90</v>
      </c>
      <c r="C292" t="s">
        <v>90</v>
      </c>
      <c r="D292" t="s">
        <v>91</v>
      </c>
      <c r="E292" s="1" t="s">
        <v>104</v>
      </c>
      <c r="F292" t="s">
        <v>93</v>
      </c>
      <c r="G292" t="s">
        <v>24</v>
      </c>
      <c r="H292">
        <v>13</v>
      </c>
      <c r="I292">
        <v>121775</v>
      </c>
    </row>
    <row r="293" spans="1:9" x14ac:dyDescent="0.25">
      <c r="A293" s="5" t="str">
        <f>TrendSheetPrdData[[#This Row],[Population]]&amp;TrendSheetPrdData[[#This Row],[Cost Basis]]&amp;TrendSheetPrdData[[#This Row],[Period]]&amp;TrendSheetPrdData[[#This Row],[Trend]]</f>
        <v>ASCENSION HEALTH INFORMATION SERVICESAllowed2016-09-01ED Cost</v>
      </c>
      <c r="B293" t="s">
        <v>90</v>
      </c>
      <c r="C293" t="s">
        <v>90</v>
      </c>
      <c r="D293" t="s">
        <v>91</v>
      </c>
      <c r="E293" s="1" t="s">
        <v>105</v>
      </c>
      <c r="F293" t="s">
        <v>93</v>
      </c>
      <c r="G293" t="s">
        <v>24</v>
      </c>
      <c r="H293">
        <v>13</v>
      </c>
      <c r="I293">
        <v>103818</v>
      </c>
    </row>
    <row r="294" spans="1:9" x14ac:dyDescent="0.25">
      <c r="A294" s="5" t="str">
        <f>TrendSheetPrdData[[#This Row],[Population]]&amp;TrendSheetPrdData[[#This Row],[Cost Basis]]&amp;TrendSheetPrdData[[#This Row],[Period]]&amp;TrendSheetPrdData[[#This Row],[Trend]]</f>
        <v>ASCENSION HEALTH INFORMATION SERVICESAllowed2016-10-01ED Cost</v>
      </c>
      <c r="B294" t="s">
        <v>90</v>
      </c>
      <c r="C294" t="s">
        <v>90</v>
      </c>
      <c r="D294" t="s">
        <v>91</v>
      </c>
      <c r="E294" s="1" t="s">
        <v>106</v>
      </c>
      <c r="F294" t="s">
        <v>93</v>
      </c>
      <c r="G294" t="s">
        <v>24</v>
      </c>
      <c r="H294">
        <v>13</v>
      </c>
      <c r="I294">
        <v>92594</v>
      </c>
    </row>
    <row r="295" spans="1:9" x14ac:dyDescent="0.25">
      <c r="A295" s="5" t="str">
        <f>TrendSheetPrdData[[#This Row],[Population]]&amp;TrendSheetPrdData[[#This Row],[Cost Basis]]&amp;TrendSheetPrdData[[#This Row],[Period]]&amp;TrendSheetPrdData[[#This Row],[Trend]]</f>
        <v>ASCENSION HEALTH INFORMATION SERVICESAllowed2016-11-01ED Cost</v>
      </c>
      <c r="B295" t="s">
        <v>90</v>
      </c>
      <c r="C295" t="s">
        <v>90</v>
      </c>
      <c r="D295" t="s">
        <v>91</v>
      </c>
      <c r="E295" s="1" t="s">
        <v>107</v>
      </c>
      <c r="F295" t="s">
        <v>93</v>
      </c>
      <c r="G295" t="s">
        <v>24</v>
      </c>
      <c r="H295">
        <v>13</v>
      </c>
      <c r="I295">
        <v>86724</v>
      </c>
    </row>
    <row r="296" spans="1:9" x14ac:dyDescent="0.25">
      <c r="A296" s="5" t="str">
        <f>TrendSheetPrdData[[#This Row],[Population]]&amp;TrendSheetPrdData[[#This Row],[Cost Basis]]&amp;TrendSheetPrdData[[#This Row],[Period]]&amp;TrendSheetPrdData[[#This Row],[Trend]]</f>
        <v>ASCENSION HEALTH INFORMATION SERVICESAllowed2016-12-01ED Cost</v>
      </c>
      <c r="B296" t="s">
        <v>90</v>
      </c>
      <c r="C296" t="s">
        <v>90</v>
      </c>
      <c r="D296" t="s">
        <v>91</v>
      </c>
      <c r="E296" s="1" t="s">
        <v>108</v>
      </c>
      <c r="F296" t="s">
        <v>93</v>
      </c>
      <c r="G296" t="s">
        <v>24</v>
      </c>
      <c r="H296">
        <v>13</v>
      </c>
      <c r="I296">
        <v>101044</v>
      </c>
    </row>
    <row r="297" spans="1:9" x14ac:dyDescent="0.25">
      <c r="A297" s="5" t="str">
        <f>TrendSheetPrdData[[#This Row],[Population]]&amp;TrendSheetPrdData[[#This Row],[Cost Basis]]&amp;TrendSheetPrdData[[#This Row],[Period]]&amp;TrendSheetPrdData[[#This Row],[Trend]]</f>
        <v>ASCENSION HEALTH INFORMATION SERVICESAllowed2017-01-01ED Cost</v>
      </c>
      <c r="B297" t="s">
        <v>90</v>
      </c>
      <c r="C297" t="s">
        <v>90</v>
      </c>
      <c r="D297" t="s">
        <v>91</v>
      </c>
      <c r="E297" s="1" t="s">
        <v>109</v>
      </c>
      <c r="F297" t="s">
        <v>93</v>
      </c>
      <c r="G297" t="s">
        <v>24</v>
      </c>
      <c r="H297">
        <v>13</v>
      </c>
      <c r="I297">
        <v>115787</v>
      </c>
    </row>
    <row r="298" spans="1:9" x14ac:dyDescent="0.25">
      <c r="A298" s="5" t="str">
        <f>TrendSheetPrdData[[#This Row],[Population]]&amp;TrendSheetPrdData[[#This Row],[Cost Basis]]&amp;TrendSheetPrdData[[#This Row],[Period]]&amp;TrendSheetPrdData[[#This Row],[Trend]]</f>
        <v>ASCENSION HEALTH INFORMATION SERVICESAllowed2017-02-01ED Cost</v>
      </c>
      <c r="B298" t="s">
        <v>90</v>
      </c>
      <c r="C298" t="s">
        <v>90</v>
      </c>
      <c r="D298" t="s">
        <v>91</v>
      </c>
      <c r="E298" s="1" t="s">
        <v>110</v>
      </c>
      <c r="F298" t="s">
        <v>93</v>
      </c>
      <c r="G298" t="s">
        <v>24</v>
      </c>
      <c r="H298">
        <v>13</v>
      </c>
      <c r="I298">
        <v>100669</v>
      </c>
    </row>
    <row r="299" spans="1:9" x14ac:dyDescent="0.25">
      <c r="A299" s="5" t="str">
        <f>TrendSheetPrdData[[#This Row],[Population]]&amp;TrendSheetPrdData[[#This Row],[Cost Basis]]&amp;TrendSheetPrdData[[#This Row],[Period]]&amp;TrendSheetPrdData[[#This Row],[Trend]]</f>
        <v>ASCENSION HEALTH INFORMATION SERVICESAllowed2017-03-01ED Cost</v>
      </c>
      <c r="B299" t="s">
        <v>90</v>
      </c>
      <c r="C299" t="s">
        <v>90</v>
      </c>
      <c r="D299" t="s">
        <v>91</v>
      </c>
      <c r="E299" s="1" t="s">
        <v>111</v>
      </c>
      <c r="F299" t="s">
        <v>113</v>
      </c>
      <c r="G299" t="s">
        <v>24</v>
      </c>
      <c r="H299">
        <v>13</v>
      </c>
      <c r="I299">
        <v>108522</v>
      </c>
    </row>
    <row r="300" spans="1:9" x14ac:dyDescent="0.25">
      <c r="A300" s="5" t="str">
        <f>TrendSheetPrdData[[#This Row],[Population]]&amp;TrendSheetPrdData[[#This Row],[Cost Basis]]&amp;TrendSheetPrdData[[#This Row],[Period]]&amp;TrendSheetPrdData[[#This Row],[Trend]]</f>
        <v>ASCENSION HEALTH INFORMATION SERVICESAllowed2017-04-01ED Cost</v>
      </c>
      <c r="B300" t="s">
        <v>90</v>
      </c>
      <c r="C300" t="s">
        <v>90</v>
      </c>
      <c r="D300" t="s">
        <v>91</v>
      </c>
      <c r="E300" s="1" t="s">
        <v>112</v>
      </c>
      <c r="F300" t="s">
        <v>113</v>
      </c>
      <c r="G300" t="s">
        <v>24</v>
      </c>
      <c r="H300">
        <v>13</v>
      </c>
      <c r="I300">
        <v>21036</v>
      </c>
    </row>
    <row r="301" spans="1:9" x14ac:dyDescent="0.25">
      <c r="A301" s="5" t="str">
        <f>TrendSheetPrdData[[#This Row],[Population]]&amp;TrendSheetPrdData[[#This Row],[Cost Basis]]&amp;TrendSheetPrdData[[#This Row],[Period]]&amp;TrendSheetPrdData[[#This Row],[Trend]]</f>
        <v>ASCENSION HEALTH INFORMATION SERVICESAllowed2015-06-01ED Utilization</v>
      </c>
      <c r="B301" t="s">
        <v>90</v>
      </c>
      <c r="C301" t="s">
        <v>90</v>
      </c>
      <c r="D301" t="s">
        <v>91</v>
      </c>
      <c r="E301" s="1" t="s">
        <v>172</v>
      </c>
      <c r="F301" t="s">
        <v>93</v>
      </c>
      <c r="G301" t="s">
        <v>25</v>
      </c>
      <c r="H301">
        <v>14</v>
      </c>
      <c r="I301">
        <v>181</v>
      </c>
    </row>
    <row r="302" spans="1:9" x14ac:dyDescent="0.25">
      <c r="A302" s="5" t="str">
        <f>TrendSheetPrdData[[#This Row],[Population]]&amp;TrendSheetPrdData[[#This Row],[Cost Basis]]&amp;TrendSheetPrdData[[#This Row],[Period]]&amp;TrendSheetPrdData[[#This Row],[Trend]]</f>
        <v>ASCENSION HEALTH INFORMATION SERVICESAllowed2015-07-01ED Utilization</v>
      </c>
      <c r="B302" t="s">
        <v>90</v>
      </c>
      <c r="C302" t="s">
        <v>90</v>
      </c>
      <c r="D302" t="s">
        <v>91</v>
      </c>
      <c r="E302" s="1" t="s">
        <v>173</v>
      </c>
      <c r="F302" t="s">
        <v>93</v>
      </c>
      <c r="G302" t="s">
        <v>25</v>
      </c>
      <c r="H302">
        <v>14</v>
      </c>
      <c r="I302">
        <v>170</v>
      </c>
    </row>
    <row r="303" spans="1:9" x14ac:dyDescent="0.25">
      <c r="A303" s="5" t="str">
        <f>TrendSheetPrdData[[#This Row],[Population]]&amp;TrendSheetPrdData[[#This Row],[Cost Basis]]&amp;TrendSheetPrdData[[#This Row],[Period]]&amp;TrendSheetPrdData[[#This Row],[Trend]]</f>
        <v>ASCENSION HEALTH INFORMATION SERVICESAllowed2015-08-01ED Utilization</v>
      </c>
      <c r="B303" t="s">
        <v>90</v>
      </c>
      <c r="C303" t="s">
        <v>90</v>
      </c>
      <c r="D303" t="s">
        <v>91</v>
      </c>
      <c r="E303" s="1" t="s">
        <v>174</v>
      </c>
      <c r="F303" t="s">
        <v>93</v>
      </c>
      <c r="G303" t="s">
        <v>25</v>
      </c>
      <c r="H303">
        <v>14</v>
      </c>
      <c r="I303">
        <v>217</v>
      </c>
    </row>
    <row r="304" spans="1:9" x14ac:dyDescent="0.25">
      <c r="A304" s="5" t="str">
        <f>TrendSheetPrdData[[#This Row],[Population]]&amp;TrendSheetPrdData[[#This Row],[Cost Basis]]&amp;TrendSheetPrdData[[#This Row],[Period]]&amp;TrendSheetPrdData[[#This Row],[Trend]]</f>
        <v>ASCENSION HEALTH INFORMATION SERVICESAllowed2015-09-01ED Utilization</v>
      </c>
      <c r="B304" t="s">
        <v>90</v>
      </c>
      <c r="C304" t="s">
        <v>90</v>
      </c>
      <c r="D304" t="s">
        <v>91</v>
      </c>
      <c r="E304" s="1" t="s">
        <v>92</v>
      </c>
      <c r="F304" t="s">
        <v>93</v>
      </c>
      <c r="G304" t="s">
        <v>25</v>
      </c>
      <c r="H304">
        <v>14</v>
      </c>
      <c r="I304">
        <v>175</v>
      </c>
    </row>
    <row r="305" spans="1:9" x14ac:dyDescent="0.25">
      <c r="A305" s="5" t="str">
        <f>TrendSheetPrdData[[#This Row],[Population]]&amp;TrendSheetPrdData[[#This Row],[Cost Basis]]&amp;TrendSheetPrdData[[#This Row],[Period]]&amp;TrendSheetPrdData[[#This Row],[Trend]]</f>
        <v>ASCENSION HEALTH INFORMATION SERVICESAllowed2015-10-01ED Utilization</v>
      </c>
      <c r="B305" t="s">
        <v>90</v>
      </c>
      <c r="C305" t="s">
        <v>90</v>
      </c>
      <c r="D305" t="s">
        <v>91</v>
      </c>
      <c r="E305" s="1" t="s">
        <v>94</v>
      </c>
      <c r="F305" t="s">
        <v>93</v>
      </c>
      <c r="G305" t="s">
        <v>25</v>
      </c>
      <c r="H305">
        <v>14</v>
      </c>
      <c r="I305">
        <v>131</v>
      </c>
    </row>
    <row r="306" spans="1:9" x14ac:dyDescent="0.25">
      <c r="A306" s="5" t="str">
        <f>TrendSheetPrdData[[#This Row],[Population]]&amp;TrendSheetPrdData[[#This Row],[Cost Basis]]&amp;TrendSheetPrdData[[#This Row],[Period]]&amp;TrendSheetPrdData[[#This Row],[Trend]]</f>
        <v>ASCENSION HEALTH INFORMATION SERVICESAllowed2015-11-01ED Utilization</v>
      </c>
      <c r="B306" t="s">
        <v>90</v>
      </c>
      <c r="C306" t="s">
        <v>90</v>
      </c>
      <c r="D306" t="s">
        <v>91</v>
      </c>
      <c r="E306" s="1" t="s">
        <v>95</v>
      </c>
      <c r="F306" t="s">
        <v>93</v>
      </c>
      <c r="G306" t="s">
        <v>25</v>
      </c>
      <c r="H306">
        <v>14</v>
      </c>
      <c r="I306">
        <v>153</v>
      </c>
    </row>
    <row r="307" spans="1:9" x14ac:dyDescent="0.25">
      <c r="A307" s="5" t="str">
        <f>TrendSheetPrdData[[#This Row],[Population]]&amp;TrendSheetPrdData[[#This Row],[Cost Basis]]&amp;TrendSheetPrdData[[#This Row],[Period]]&amp;TrendSheetPrdData[[#This Row],[Trend]]</f>
        <v>ASCENSION HEALTH INFORMATION SERVICESAllowed2015-12-01ED Utilization</v>
      </c>
      <c r="B307" t="s">
        <v>90</v>
      </c>
      <c r="C307" t="s">
        <v>90</v>
      </c>
      <c r="D307" t="s">
        <v>91</v>
      </c>
      <c r="E307" s="1" t="s">
        <v>96</v>
      </c>
      <c r="F307" t="s">
        <v>93</v>
      </c>
      <c r="G307" t="s">
        <v>25</v>
      </c>
      <c r="H307">
        <v>14</v>
      </c>
      <c r="I307">
        <v>157</v>
      </c>
    </row>
    <row r="308" spans="1:9" x14ac:dyDescent="0.25">
      <c r="A308" s="5" t="str">
        <f>TrendSheetPrdData[[#This Row],[Population]]&amp;TrendSheetPrdData[[#This Row],[Cost Basis]]&amp;TrendSheetPrdData[[#This Row],[Period]]&amp;TrendSheetPrdData[[#This Row],[Trend]]</f>
        <v>ASCENSION HEALTH INFORMATION SERVICESAllowed2016-01-01ED Utilization</v>
      </c>
      <c r="B308" t="s">
        <v>90</v>
      </c>
      <c r="C308" t="s">
        <v>90</v>
      </c>
      <c r="D308" t="s">
        <v>91</v>
      </c>
      <c r="E308" s="1" t="s">
        <v>97</v>
      </c>
      <c r="F308" t="s">
        <v>93</v>
      </c>
      <c r="G308" t="s">
        <v>25</v>
      </c>
      <c r="H308">
        <v>14</v>
      </c>
      <c r="I308">
        <v>136</v>
      </c>
    </row>
    <row r="309" spans="1:9" x14ac:dyDescent="0.25">
      <c r="A309" s="5" t="str">
        <f>TrendSheetPrdData[[#This Row],[Population]]&amp;TrendSheetPrdData[[#This Row],[Cost Basis]]&amp;TrendSheetPrdData[[#This Row],[Period]]&amp;TrendSheetPrdData[[#This Row],[Trend]]</f>
        <v>ASCENSION HEALTH INFORMATION SERVICESAllowed2016-02-01ED Utilization</v>
      </c>
      <c r="B309" t="s">
        <v>90</v>
      </c>
      <c r="C309" t="s">
        <v>90</v>
      </c>
      <c r="D309" t="s">
        <v>91</v>
      </c>
      <c r="E309" s="1" t="s">
        <v>98</v>
      </c>
      <c r="F309" t="s">
        <v>93</v>
      </c>
      <c r="G309" t="s">
        <v>25</v>
      </c>
      <c r="H309">
        <v>14</v>
      </c>
      <c r="I309">
        <v>137</v>
      </c>
    </row>
    <row r="310" spans="1:9" x14ac:dyDescent="0.25">
      <c r="A310" s="5" t="str">
        <f>TrendSheetPrdData[[#This Row],[Population]]&amp;TrendSheetPrdData[[#This Row],[Cost Basis]]&amp;TrendSheetPrdData[[#This Row],[Period]]&amp;TrendSheetPrdData[[#This Row],[Trend]]</f>
        <v>ASCENSION HEALTH INFORMATION SERVICESAllowed2016-03-01ED Utilization</v>
      </c>
      <c r="B310" t="s">
        <v>90</v>
      </c>
      <c r="C310" t="s">
        <v>90</v>
      </c>
      <c r="D310" t="s">
        <v>91</v>
      </c>
      <c r="E310" s="1" t="s">
        <v>99</v>
      </c>
      <c r="F310" t="s">
        <v>93</v>
      </c>
      <c r="G310" t="s">
        <v>25</v>
      </c>
      <c r="H310">
        <v>14</v>
      </c>
      <c r="I310">
        <v>145</v>
      </c>
    </row>
    <row r="311" spans="1:9" x14ac:dyDescent="0.25">
      <c r="A311" s="5" t="str">
        <f>TrendSheetPrdData[[#This Row],[Population]]&amp;TrendSheetPrdData[[#This Row],[Cost Basis]]&amp;TrendSheetPrdData[[#This Row],[Period]]&amp;TrendSheetPrdData[[#This Row],[Trend]]</f>
        <v>ASCENSION HEALTH INFORMATION SERVICESAllowed2016-04-01ED Utilization</v>
      </c>
      <c r="B311" t="s">
        <v>90</v>
      </c>
      <c r="C311" t="s">
        <v>90</v>
      </c>
      <c r="D311" t="s">
        <v>91</v>
      </c>
      <c r="E311" s="1" t="s">
        <v>100</v>
      </c>
      <c r="F311" t="s">
        <v>93</v>
      </c>
      <c r="G311" t="s">
        <v>25</v>
      </c>
      <c r="H311">
        <v>14</v>
      </c>
      <c r="I311">
        <v>170</v>
      </c>
    </row>
    <row r="312" spans="1:9" x14ac:dyDescent="0.25">
      <c r="A312" s="5" t="str">
        <f>TrendSheetPrdData[[#This Row],[Population]]&amp;TrendSheetPrdData[[#This Row],[Cost Basis]]&amp;TrendSheetPrdData[[#This Row],[Period]]&amp;TrendSheetPrdData[[#This Row],[Trend]]</f>
        <v>ASCENSION HEALTH INFORMATION SERVICESAllowed2016-05-01ED Utilization</v>
      </c>
      <c r="B312" t="s">
        <v>90</v>
      </c>
      <c r="C312" t="s">
        <v>90</v>
      </c>
      <c r="D312" t="s">
        <v>91</v>
      </c>
      <c r="E312" s="1" t="s">
        <v>101</v>
      </c>
      <c r="F312" t="s">
        <v>93</v>
      </c>
      <c r="G312" t="s">
        <v>25</v>
      </c>
      <c r="H312">
        <v>14</v>
      </c>
      <c r="I312">
        <v>185</v>
      </c>
    </row>
    <row r="313" spans="1:9" x14ac:dyDescent="0.25">
      <c r="A313" s="5" t="str">
        <f>TrendSheetPrdData[[#This Row],[Population]]&amp;TrendSheetPrdData[[#This Row],[Cost Basis]]&amp;TrendSheetPrdData[[#This Row],[Period]]&amp;TrendSheetPrdData[[#This Row],[Trend]]</f>
        <v>ASCENSION HEALTH INFORMATION SERVICESAllowed2016-06-01ED Utilization</v>
      </c>
      <c r="B313" t="s">
        <v>90</v>
      </c>
      <c r="C313" t="s">
        <v>90</v>
      </c>
      <c r="D313" t="s">
        <v>91</v>
      </c>
      <c r="E313" s="1" t="s">
        <v>102</v>
      </c>
      <c r="F313" t="s">
        <v>93</v>
      </c>
      <c r="G313" t="s">
        <v>25</v>
      </c>
      <c r="H313">
        <v>14</v>
      </c>
      <c r="I313">
        <v>134</v>
      </c>
    </row>
    <row r="314" spans="1:9" x14ac:dyDescent="0.25">
      <c r="A314" s="5" t="str">
        <f>TrendSheetPrdData[[#This Row],[Population]]&amp;TrendSheetPrdData[[#This Row],[Cost Basis]]&amp;TrendSheetPrdData[[#This Row],[Period]]&amp;TrendSheetPrdData[[#This Row],[Trend]]</f>
        <v>ASCENSION HEALTH INFORMATION SERVICESAllowed2016-07-01ED Utilization</v>
      </c>
      <c r="B314" t="s">
        <v>90</v>
      </c>
      <c r="C314" t="s">
        <v>90</v>
      </c>
      <c r="D314" t="s">
        <v>91</v>
      </c>
      <c r="E314" s="1" t="s">
        <v>103</v>
      </c>
      <c r="F314" t="s">
        <v>93</v>
      </c>
      <c r="G314" t="s">
        <v>25</v>
      </c>
      <c r="H314">
        <v>14</v>
      </c>
      <c r="I314">
        <v>158</v>
      </c>
    </row>
    <row r="315" spans="1:9" x14ac:dyDescent="0.25">
      <c r="A315" s="5" t="str">
        <f>TrendSheetPrdData[[#This Row],[Population]]&amp;TrendSheetPrdData[[#This Row],[Cost Basis]]&amp;TrendSheetPrdData[[#This Row],[Period]]&amp;TrendSheetPrdData[[#This Row],[Trend]]</f>
        <v>ASCENSION HEALTH INFORMATION SERVICESAllowed2016-08-01ED Utilization</v>
      </c>
      <c r="B315" t="s">
        <v>90</v>
      </c>
      <c r="C315" t="s">
        <v>90</v>
      </c>
      <c r="D315" t="s">
        <v>91</v>
      </c>
      <c r="E315" s="1" t="s">
        <v>104</v>
      </c>
      <c r="F315" t="s">
        <v>93</v>
      </c>
      <c r="G315" t="s">
        <v>25</v>
      </c>
      <c r="H315">
        <v>14</v>
      </c>
      <c r="I315">
        <v>129</v>
      </c>
    </row>
    <row r="316" spans="1:9" x14ac:dyDescent="0.25">
      <c r="A316" s="5" t="str">
        <f>TrendSheetPrdData[[#This Row],[Population]]&amp;TrendSheetPrdData[[#This Row],[Cost Basis]]&amp;TrendSheetPrdData[[#This Row],[Period]]&amp;TrendSheetPrdData[[#This Row],[Trend]]</f>
        <v>ASCENSION HEALTH INFORMATION SERVICESAllowed2016-09-01ED Utilization</v>
      </c>
      <c r="B316" t="s">
        <v>90</v>
      </c>
      <c r="C316" t="s">
        <v>90</v>
      </c>
      <c r="D316" t="s">
        <v>91</v>
      </c>
      <c r="E316" s="1" t="s">
        <v>105</v>
      </c>
      <c r="F316" t="s">
        <v>93</v>
      </c>
      <c r="G316" t="s">
        <v>25</v>
      </c>
      <c r="H316">
        <v>14</v>
      </c>
      <c r="I316">
        <v>128</v>
      </c>
    </row>
    <row r="317" spans="1:9" x14ac:dyDescent="0.25">
      <c r="A317" s="5" t="str">
        <f>TrendSheetPrdData[[#This Row],[Population]]&amp;TrendSheetPrdData[[#This Row],[Cost Basis]]&amp;TrendSheetPrdData[[#This Row],[Period]]&amp;TrendSheetPrdData[[#This Row],[Trend]]</f>
        <v>ASCENSION HEALTH INFORMATION SERVICESAllowed2016-10-01ED Utilization</v>
      </c>
      <c r="B317" t="s">
        <v>90</v>
      </c>
      <c r="C317" t="s">
        <v>90</v>
      </c>
      <c r="D317" t="s">
        <v>91</v>
      </c>
      <c r="E317" s="1" t="s">
        <v>106</v>
      </c>
      <c r="F317" t="s">
        <v>93</v>
      </c>
      <c r="G317" t="s">
        <v>25</v>
      </c>
      <c r="H317">
        <v>14</v>
      </c>
      <c r="I317">
        <v>141</v>
      </c>
    </row>
    <row r="318" spans="1:9" x14ac:dyDescent="0.25">
      <c r="A318" s="5" t="str">
        <f>TrendSheetPrdData[[#This Row],[Population]]&amp;TrendSheetPrdData[[#This Row],[Cost Basis]]&amp;TrendSheetPrdData[[#This Row],[Period]]&amp;TrendSheetPrdData[[#This Row],[Trend]]</f>
        <v>ASCENSION HEALTH INFORMATION SERVICESAllowed2016-11-01ED Utilization</v>
      </c>
      <c r="B318" t="s">
        <v>90</v>
      </c>
      <c r="C318" t="s">
        <v>90</v>
      </c>
      <c r="D318" t="s">
        <v>91</v>
      </c>
      <c r="E318" s="1" t="s">
        <v>107</v>
      </c>
      <c r="F318" t="s">
        <v>93</v>
      </c>
      <c r="G318" t="s">
        <v>25</v>
      </c>
      <c r="H318">
        <v>14</v>
      </c>
      <c r="I318">
        <v>104</v>
      </c>
    </row>
    <row r="319" spans="1:9" x14ac:dyDescent="0.25">
      <c r="A319" s="5" t="str">
        <f>TrendSheetPrdData[[#This Row],[Population]]&amp;TrendSheetPrdData[[#This Row],[Cost Basis]]&amp;TrendSheetPrdData[[#This Row],[Period]]&amp;TrendSheetPrdData[[#This Row],[Trend]]</f>
        <v>ASCENSION HEALTH INFORMATION SERVICESAllowed2016-12-01ED Utilization</v>
      </c>
      <c r="B319" t="s">
        <v>90</v>
      </c>
      <c r="C319" t="s">
        <v>90</v>
      </c>
      <c r="D319" t="s">
        <v>91</v>
      </c>
      <c r="E319" s="1" t="s">
        <v>108</v>
      </c>
      <c r="F319" t="s">
        <v>93</v>
      </c>
      <c r="G319" t="s">
        <v>25</v>
      </c>
      <c r="H319">
        <v>14</v>
      </c>
      <c r="I319">
        <v>128</v>
      </c>
    </row>
    <row r="320" spans="1:9" x14ac:dyDescent="0.25">
      <c r="A320" s="5" t="str">
        <f>TrendSheetPrdData[[#This Row],[Population]]&amp;TrendSheetPrdData[[#This Row],[Cost Basis]]&amp;TrendSheetPrdData[[#This Row],[Period]]&amp;TrendSheetPrdData[[#This Row],[Trend]]</f>
        <v>ASCENSION HEALTH INFORMATION SERVICESAllowed2017-01-01ED Utilization</v>
      </c>
      <c r="B320" t="s">
        <v>90</v>
      </c>
      <c r="C320" t="s">
        <v>90</v>
      </c>
      <c r="D320" t="s">
        <v>91</v>
      </c>
      <c r="E320" s="1" t="s">
        <v>109</v>
      </c>
      <c r="F320" t="s">
        <v>93</v>
      </c>
      <c r="G320" t="s">
        <v>25</v>
      </c>
      <c r="H320">
        <v>14</v>
      </c>
      <c r="I320">
        <v>128</v>
      </c>
    </row>
    <row r="321" spans="1:9" x14ac:dyDescent="0.25">
      <c r="A321" s="5" t="str">
        <f>TrendSheetPrdData[[#This Row],[Population]]&amp;TrendSheetPrdData[[#This Row],[Cost Basis]]&amp;TrendSheetPrdData[[#This Row],[Period]]&amp;TrendSheetPrdData[[#This Row],[Trend]]</f>
        <v>ASCENSION HEALTH INFORMATION SERVICESAllowed2017-02-01ED Utilization</v>
      </c>
      <c r="B321" t="s">
        <v>90</v>
      </c>
      <c r="C321" t="s">
        <v>90</v>
      </c>
      <c r="D321" t="s">
        <v>91</v>
      </c>
      <c r="E321" s="1" t="s">
        <v>110</v>
      </c>
      <c r="F321" t="s">
        <v>93</v>
      </c>
      <c r="G321" t="s">
        <v>25</v>
      </c>
      <c r="H321">
        <v>14</v>
      </c>
      <c r="I321">
        <v>111</v>
      </c>
    </row>
    <row r="322" spans="1:9" x14ac:dyDescent="0.25">
      <c r="A322" s="5" t="str">
        <f>TrendSheetPrdData[[#This Row],[Population]]&amp;TrendSheetPrdData[[#This Row],[Cost Basis]]&amp;TrendSheetPrdData[[#This Row],[Period]]&amp;TrendSheetPrdData[[#This Row],[Trend]]</f>
        <v>ASCENSION HEALTH INFORMATION SERVICESAllowed2017-03-01ED Utilization</v>
      </c>
      <c r="B322" t="s">
        <v>90</v>
      </c>
      <c r="C322" t="s">
        <v>90</v>
      </c>
      <c r="D322" t="s">
        <v>91</v>
      </c>
      <c r="E322" s="1" t="s">
        <v>111</v>
      </c>
      <c r="F322" t="s">
        <v>113</v>
      </c>
      <c r="G322" t="s">
        <v>25</v>
      </c>
      <c r="H322">
        <v>14</v>
      </c>
      <c r="I322">
        <v>119</v>
      </c>
    </row>
    <row r="323" spans="1:9" x14ac:dyDescent="0.25">
      <c r="A323" s="5" t="str">
        <f>TrendSheetPrdData[[#This Row],[Population]]&amp;TrendSheetPrdData[[#This Row],[Cost Basis]]&amp;TrendSheetPrdData[[#This Row],[Period]]&amp;TrendSheetPrdData[[#This Row],[Trend]]</f>
        <v>ASCENSION HEALTH INFORMATION SERVICESAllowed2017-04-01ED Utilization</v>
      </c>
      <c r="B323" t="s">
        <v>90</v>
      </c>
      <c r="C323" t="s">
        <v>90</v>
      </c>
      <c r="D323" t="s">
        <v>91</v>
      </c>
      <c r="E323" s="1" t="s">
        <v>112</v>
      </c>
      <c r="F323" t="s">
        <v>113</v>
      </c>
      <c r="G323" t="s">
        <v>25</v>
      </c>
      <c r="H323">
        <v>14</v>
      </c>
      <c r="I323">
        <v>18</v>
      </c>
    </row>
    <row r="324" spans="1:9" x14ac:dyDescent="0.25">
      <c r="A324" s="5" t="str">
        <f>TrendSheetPrdData[[#This Row],[Population]]&amp;TrendSheetPrdData[[#This Row],[Cost Basis]]&amp;TrendSheetPrdData[[#This Row],[Period]]&amp;TrendSheetPrdData[[#This Row],[Trend]]</f>
        <v>ASCENSION HEALTH INFORMATION SERVICESAllowed2015-06-01Drug - Generic Utilization Cost</v>
      </c>
      <c r="B324" t="s">
        <v>90</v>
      </c>
      <c r="C324" t="s">
        <v>90</v>
      </c>
      <c r="D324" t="s">
        <v>91</v>
      </c>
      <c r="E324" s="1" t="s">
        <v>172</v>
      </c>
      <c r="F324" t="s">
        <v>93</v>
      </c>
      <c r="G324" t="s">
        <v>26</v>
      </c>
      <c r="H324">
        <v>15</v>
      </c>
      <c r="I324">
        <v>678075</v>
      </c>
    </row>
    <row r="325" spans="1:9" x14ac:dyDescent="0.25">
      <c r="A325" s="5" t="str">
        <f>TrendSheetPrdData[[#This Row],[Population]]&amp;TrendSheetPrdData[[#This Row],[Cost Basis]]&amp;TrendSheetPrdData[[#This Row],[Period]]&amp;TrendSheetPrdData[[#This Row],[Trend]]</f>
        <v>ASCENSION HEALTH INFORMATION SERVICESAllowed2015-07-01Drug - Generic Utilization Cost</v>
      </c>
      <c r="B325" t="s">
        <v>90</v>
      </c>
      <c r="C325" t="s">
        <v>90</v>
      </c>
      <c r="D325" t="s">
        <v>91</v>
      </c>
      <c r="E325" s="1" t="s">
        <v>173</v>
      </c>
      <c r="F325" t="s">
        <v>93</v>
      </c>
      <c r="G325" t="s">
        <v>26</v>
      </c>
      <c r="H325">
        <v>15</v>
      </c>
      <c r="I325">
        <v>786448</v>
      </c>
    </row>
    <row r="326" spans="1:9" x14ac:dyDescent="0.25">
      <c r="A326" s="5" t="str">
        <f>TrendSheetPrdData[[#This Row],[Population]]&amp;TrendSheetPrdData[[#This Row],[Cost Basis]]&amp;TrendSheetPrdData[[#This Row],[Period]]&amp;TrendSheetPrdData[[#This Row],[Trend]]</f>
        <v>ASCENSION HEALTH INFORMATION SERVICESAllowed2015-08-01Drug - Generic Utilization Cost</v>
      </c>
      <c r="B326" t="s">
        <v>90</v>
      </c>
      <c r="C326" t="s">
        <v>90</v>
      </c>
      <c r="D326" t="s">
        <v>91</v>
      </c>
      <c r="E326" s="1" t="s">
        <v>174</v>
      </c>
      <c r="F326" t="s">
        <v>93</v>
      </c>
      <c r="G326" t="s">
        <v>26</v>
      </c>
      <c r="H326">
        <v>15</v>
      </c>
      <c r="I326">
        <v>798381</v>
      </c>
    </row>
    <row r="327" spans="1:9" x14ac:dyDescent="0.25">
      <c r="A327" s="5" t="str">
        <f>TrendSheetPrdData[[#This Row],[Population]]&amp;TrendSheetPrdData[[#This Row],[Cost Basis]]&amp;TrendSheetPrdData[[#This Row],[Period]]&amp;TrendSheetPrdData[[#This Row],[Trend]]</f>
        <v>ASCENSION HEALTH INFORMATION SERVICESAllowed2015-09-01Drug - Generic Utilization Cost</v>
      </c>
      <c r="B327" t="s">
        <v>90</v>
      </c>
      <c r="C327" t="s">
        <v>90</v>
      </c>
      <c r="D327" t="s">
        <v>91</v>
      </c>
      <c r="E327" s="1" t="s">
        <v>92</v>
      </c>
      <c r="F327" t="s">
        <v>93</v>
      </c>
      <c r="G327" t="s">
        <v>26</v>
      </c>
      <c r="H327">
        <v>15</v>
      </c>
      <c r="I327">
        <v>812847</v>
      </c>
    </row>
    <row r="328" spans="1:9" x14ac:dyDescent="0.25">
      <c r="A328" s="5" t="str">
        <f>TrendSheetPrdData[[#This Row],[Population]]&amp;TrendSheetPrdData[[#This Row],[Cost Basis]]&amp;TrendSheetPrdData[[#This Row],[Period]]&amp;TrendSheetPrdData[[#This Row],[Trend]]</f>
        <v>ASCENSION HEALTH INFORMATION SERVICESAllowed2015-10-01Drug - Generic Utilization Cost</v>
      </c>
      <c r="B328" t="s">
        <v>90</v>
      </c>
      <c r="C328" t="s">
        <v>90</v>
      </c>
      <c r="D328" t="s">
        <v>91</v>
      </c>
      <c r="E328" s="1" t="s">
        <v>94</v>
      </c>
      <c r="F328" t="s">
        <v>93</v>
      </c>
      <c r="G328" t="s">
        <v>26</v>
      </c>
      <c r="H328">
        <v>15</v>
      </c>
      <c r="I328">
        <v>797652</v>
      </c>
    </row>
    <row r="329" spans="1:9" x14ac:dyDescent="0.25">
      <c r="A329" s="5" t="str">
        <f>TrendSheetPrdData[[#This Row],[Population]]&amp;TrendSheetPrdData[[#This Row],[Cost Basis]]&amp;TrendSheetPrdData[[#This Row],[Period]]&amp;TrendSheetPrdData[[#This Row],[Trend]]</f>
        <v>ASCENSION HEALTH INFORMATION SERVICESAllowed2015-11-01Drug - Generic Utilization Cost</v>
      </c>
      <c r="B329" t="s">
        <v>90</v>
      </c>
      <c r="C329" t="s">
        <v>90</v>
      </c>
      <c r="D329" t="s">
        <v>91</v>
      </c>
      <c r="E329" s="1" t="s">
        <v>95</v>
      </c>
      <c r="F329" t="s">
        <v>93</v>
      </c>
      <c r="G329" t="s">
        <v>26</v>
      </c>
      <c r="H329">
        <v>15</v>
      </c>
      <c r="I329">
        <v>786139</v>
      </c>
    </row>
    <row r="330" spans="1:9" x14ac:dyDescent="0.25">
      <c r="A330" s="5" t="str">
        <f>TrendSheetPrdData[[#This Row],[Population]]&amp;TrendSheetPrdData[[#This Row],[Cost Basis]]&amp;TrendSheetPrdData[[#This Row],[Period]]&amp;TrendSheetPrdData[[#This Row],[Trend]]</f>
        <v>ASCENSION HEALTH INFORMATION SERVICESAllowed2015-12-01Drug - Generic Utilization Cost</v>
      </c>
      <c r="B330" t="s">
        <v>90</v>
      </c>
      <c r="C330" t="s">
        <v>90</v>
      </c>
      <c r="D330" t="s">
        <v>91</v>
      </c>
      <c r="E330" s="1" t="s">
        <v>96</v>
      </c>
      <c r="F330" t="s">
        <v>93</v>
      </c>
      <c r="G330" t="s">
        <v>26</v>
      </c>
      <c r="H330">
        <v>15</v>
      </c>
      <c r="I330">
        <v>880583</v>
      </c>
    </row>
    <row r="331" spans="1:9" x14ac:dyDescent="0.25">
      <c r="A331" s="5" t="str">
        <f>TrendSheetPrdData[[#This Row],[Population]]&amp;TrendSheetPrdData[[#This Row],[Cost Basis]]&amp;TrendSheetPrdData[[#This Row],[Period]]&amp;TrendSheetPrdData[[#This Row],[Trend]]</f>
        <v>ASCENSION HEALTH INFORMATION SERVICESAllowed2016-01-01Drug - Generic Utilization Cost</v>
      </c>
      <c r="B331" t="s">
        <v>90</v>
      </c>
      <c r="C331" t="s">
        <v>90</v>
      </c>
      <c r="D331" t="s">
        <v>91</v>
      </c>
      <c r="E331" s="1" t="s">
        <v>97</v>
      </c>
      <c r="F331" t="s">
        <v>93</v>
      </c>
      <c r="G331" t="s">
        <v>26</v>
      </c>
      <c r="H331">
        <v>15</v>
      </c>
      <c r="I331">
        <v>664186</v>
      </c>
    </row>
    <row r="332" spans="1:9" x14ac:dyDescent="0.25">
      <c r="A332" s="5" t="str">
        <f>TrendSheetPrdData[[#This Row],[Population]]&amp;TrendSheetPrdData[[#This Row],[Cost Basis]]&amp;TrendSheetPrdData[[#This Row],[Period]]&amp;TrendSheetPrdData[[#This Row],[Trend]]</f>
        <v>ASCENSION HEALTH INFORMATION SERVICESAllowed2016-02-01Drug - Generic Utilization Cost</v>
      </c>
      <c r="B332" t="s">
        <v>90</v>
      </c>
      <c r="C332" t="s">
        <v>90</v>
      </c>
      <c r="D332" t="s">
        <v>91</v>
      </c>
      <c r="E332" s="1" t="s">
        <v>98</v>
      </c>
      <c r="F332" t="s">
        <v>93</v>
      </c>
      <c r="G332" t="s">
        <v>26</v>
      </c>
      <c r="H332">
        <v>15</v>
      </c>
      <c r="I332">
        <v>808630</v>
      </c>
    </row>
    <row r="333" spans="1:9" x14ac:dyDescent="0.25">
      <c r="A333" s="5" t="str">
        <f>TrendSheetPrdData[[#This Row],[Population]]&amp;TrendSheetPrdData[[#This Row],[Cost Basis]]&amp;TrendSheetPrdData[[#This Row],[Period]]&amp;TrendSheetPrdData[[#This Row],[Trend]]</f>
        <v>ASCENSION HEALTH INFORMATION SERVICESAllowed2016-03-01Drug - Generic Utilization Cost</v>
      </c>
      <c r="B333" t="s">
        <v>90</v>
      </c>
      <c r="C333" t="s">
        <v>90</v>
      </c>
      <c r="D333" t="s">
        <v>91</v>
      </c>
      <c r="E333" s="1" t="s">
        <v>99</v>
      </c>
      <c r="F333" t="s">
        <v>93</v>
      </c>
      <c r="G333" t="s">
        <v>26</v>
      </c>
      <c r="H333">
        <v>15</v>
      </c>
      <c r="I333">
        <v>902613</v>
      </c>
    </row>
    <row r="334" spans="1:9" x14ac:dyDescent="0.25">
      <c r="A334" s="5" t="str">
        <f>TrendSheetPrdData[[#This Row],[Population]]&amp;TrendSheetPrdData[[#This Row],[Cost Basis]]&amp;TrendSheetPrdData[[#This Row],[Period]]&amp;TrendSheetPrdData[[#This Row],[Trend]]</f>
        <v>ASCENSION HEALTH INFORMATION SERVICESAllowed2016-04-01Drug - Generic Utilization Cost</v>
      </c>
      <c r="B334" t="s">
        <v>90</v>
      </c>
      <c r="C334" t="s">
        <v>90</v>
      </c>
      <c r="D334" t="s">
        <v>91</v>
      </c>
      <c r="E334" s="1" t="s">
        <v>100</v>
      </c>
      <c r="F334" t="s">
        <v>93</v>
      </c>
      <c r="G334" t="s">
        <v>26</v>
      </c>
      <c r="H334">
        <v>15</v>
      </c>
      <c r="I334">
        <v>847419</v>
      </c>
    </row>
    <row r="335" spans="1:9" x14ac:dyDescent="0.25">
      <c r="A335" s="5" t="str">
        <f>TrendSheetPrdData[[#This Row],[Population]]&amp;TrendSheetPrdData[[#This Row],[Cost Basis]]&amp;TrendSheetPrdData[[#This Row],[Period]]&amp;TrendSheetPrdData[[#This Row],[Trend]]</f>
        <v>ASCENSION HEALTH INFORMATION SERVICESAllowed2016-05-01Drug - Generic Utilization Cost</v>
      </c>
      <c r="B335" t="s">
        <v>90</v>
      </c>
      <c r="C335" t="s">
        <v>90</v>
      </c>
      <c r="D335" t="s">
        <v>91</v>
      </c>
      <c r="E335" s="1" t="s">
        <v>101</v>
      </c>
      <c r="F335" t="s">
        <v>93</v>
      </c>
      <c r="G335" t="s">
        <v>26</v>
      </c>
      <c r="H335">
        <v>15</v>
      </c>
      <c r="I335">
        <v>826490</v>
      </c>
    </row>
    <row r="336" spans="1:9" x14ac:dyDescent="0.25">
      <c r="A336" s="5" t="str">
        <f>TrendSheetPrdData[[#This Row],[Population]]&amp;TrendSheetPrdData[[#This Row],[Cost Basis]]&amp;TrendSheetPrdData[[#This Row],[Period]]&amp;TrendSheetPrdData[[#This Row],[Trend]]</f>
        <v>ASCENSION HEALTH INFORMATION SERVICESAllowed2016-06-01Drug - Generic Utilization Cost</v>
      </c>
      <c r="B336" t="s">
        <v>90</v>
      </c>
      <c r="C336" t="s">
        <v>90</v>
      </c>
      <c r="D336" t="s">
        <v>91</v>
      </c>
      <c r="E336" s="1" t="s">
        <v>102</v>
      </c>
      <c r="F336" t="s">
        <v>93</v>
      </c>
      <c r="G336" t="s">
        <v>26</v>
      </c>
      <c r="H336">
        <v>15</v>
      </c>
      <c r="I336">
        <v>860769</v>
      </c>
    </row>
    <row r="337" spans="1:9" x14ac:dyDescent="0.25">
      <c r="A337" s="5" t="str">
        <f>TrendSheetPrdData[[#This Row],[Population]]&amp;TrendSheetPrdData[[#This Row],[Cost Basis]]&amp;TrendSheetPrdData[[#This Row],[Period]]&amp;TrendSheetPrdData[[#This Row],[Trend]]</f>
        <v>ASCENSION HEALTH INFORMATION SERVICESAllowed2016-07-01Drug - Generic Utilization Cost</v>
      </c>
      <c r="B337" t="s">
        <v>90</v>
      </c>
      <c r="C337" t="s">
        <v>90</v>
      </c>
      <c r="D337" t="s">
        <v>91</v>
      </c>
      <c r="E337" s="1" t="s">
        <v>103</v>
      </c>
      <c r="F337" t="s">
        <v>93</v>
      </c>
      <c r="G337" t="s">
        <v>26</v>
      </c>
      <c r="H337">
        <v>15</v>
      </c>
      <c r="I337">
        <v>886828</v>
      </c>
    </row>
    <row r="338" spans="1:9" x14ac:dyDescent="0.25">
      <c r="A338" s="5" t="str">
        <f>TrendSheetPrdData[[#This Row],[Population]]&amp;TrendSheetPrdData[[#This Row],[Cost Basis]]&amp;TrendSheetPrdData[[#This Row],[Period]]&amp;TrendSheetPrdData[[#This Row],[Trend]]</f>
        <v>ASCENSION HEALTH INFORMATION SERVICESAllowed2016-08-01Drug - Generic Utilization Cost</v>
      </c>
      <c r="B338" t="s">
        <v>90</v>
      </c>
      <c r="C338" t="s">
        <v>90</v>
      </c>
      <c r="D338" t="s">
        <v>91</v>
      </c>
      <c r="E338" s="1" t="s">
        <v>104</v>
      </c>
      <c r="F338" t="s">
        <v>93</v>
      </c>
      <c r="G338" t="s">
        <v>26</v>
      </c>
      <c r="H338">
        <v>15</v>
      </c>
      <c r="I338">
        <v>900059</v>
      </c>
    </row>
    <row r="339" spans="1:9" x14ac:dyDescent="0.25">
      <c r="A339" s="5" t="str">
        <f>TrendSheetPrdData[[#This Row],[Population]]&amp;TrendSheetPrdData[[#This Row],[Cost Basis]]&amp;TrendSheetPrdData[[#This Row],[Period]]&amp;TrendSheetPrdData[[#This Row],[Trend]]</f>
        <v>ASCENSION HEALTH INFORMATION SERVICESAllowed2016-09-01Drug - Generic Utilization Cost</v>
      </c>
      <c r="B339" t="s">
        <v>90</v>
      </c>
      <c r="C339" t="s">
        <v>90</v>
      </c>
      <c r="D339" t="s">
        <v>91</v>
      </c>
      <c r="E339" s="1" t="s">
        <v>105</v>
      </c>
      <c r="F339" t="s">
        <v>93</v>
      </c>
      <c r="G339" t="s">
        <v>26</v>
      </c>
      <c r="H339">
        <v>15</v>
      </c>
      <c r="I339">
        <v>874417</v>
      </c>
    </row>
    <row r="340" spans="1:9" x14ac:dyDescent="0.25">
      <c r="A340" s="5" t="str">
        <f>TrendSheetPrdData[[#This Row],[Population]]&amp;TrendSheetPrdData[[#This Row],[Cost Basis]]&amp;TrendSheetPrdData[[#This Row],[Period]]&amp;TrendSheetPrdData[[#This Row],[Trend]]</f>
        <v>ASCENSION HEALTH INFORMATION SERVICESAllowed2016-10-01Drug - Generic Utilization Cost</v>
      </c>
      <c r="B340" t="s">
        <v>90</v>
      </c>
      <c r="C340" t="s">
        <v>90</v>
      </c>
      <c r="D340" t="s">
        <v>91</v>
      </c>
      <c r="E340" s="1" t="s">
        <v>106</v>
      </c>
      <c r="F340" t="s">
        <v>93</v>
      </c>
      <c r="G340" t="s">
        <v>26</v>
      </c>
      <c r="H340">
        <v>15</v>
      </c>
      <c r="I340">
        <v>819495</v>
      </c>
    </row>
    <row r="341" spans="1:9" x14ac:dyDescent="0.25">
      <c r="A341" s="5" t="str">
        <f>TrendSheetPrdData[[#This Row],[Population]]&amp;TrendSheetPrdData[[#This Row],[Cost Basis]]&amp;TrendSheetPrdData[[#This Row],[Period]]&amp;TrendSheetPrdData[[#This Row],[Trend]]</f>
        <v>ASCENSION HEALTH INFORMATION SERVICESAllowed2016-11-01Drug - Generic Utilization Cost</v>
      </c>
      <c r="B341" t="s">
        <v>90</v>
      </c>
      <c r="C341" t="s">
        <v>90</v>
      </c>
      <c r="D341" t="s">
        <v>91</v>
      </c>
      <c r="E341" s="1" t="s">
        <v>107</v>
      </c>
      <c r="F341" t="s">
        <v>93</v>
      </c>
      <c r="G341" t="s">
        <v>26</v>
      </c>
      <c r="H341">
        <v>15</v>
      </c>
      <c r="I341">
        <v>817481</v>
      </c>
    </row>
    <row r="342" spans="1:9" x14ac:dyDescent="0.25">
      <c r="A342" s="5" t="str">
        <f>TrendSheetPrdData[[#This Row],[Population]]&amp;TrendSheetPrdData[[#This Row],[Cost Basis]]&amp;TrendSheetPrdData[[#This Row],[Period]]&amp;TrendSheetPrdData[[#This Row],[Trend]]</f>
        <v>ASCENSION HEALTH INFORMATION SERVICESAllowed2016-12-01Drug - Generic Utilization Cost</v>
      </c>
      <c r="B342" t="s">
        <v>90</v>
      </c>
      <c r="C342" t="s">
        <v>90</v>
      </c>
      <c r="D342" t="s">
        <v>91</v>
      </c>
      <c r="E342" s="1" t="s">
        <v>108</v>
      </c>
      <c r="F342" t="s">
        <v>93</v>
      </c>
      <c r="G342" t="s">
        <v>26</v>
      </c>
      <c r="H342">
        <v>15</v>
      </c>
      <c r="I342">
        <v>862775</v>
      </c>
    </row>
    <row r="343" spans="1:9" x14ac:dyDescent="0.25">
      <c r="A343" s="5" t="str">
        <f>TrendSheetPrdData[[#This Row],[Population]]&amp;TrendSheetPrdData[[#This Row],[Cost Basis]]&amp;TrendSheetPrdData[[#This Row],[Period]]&amp;TrendSheetPrdData[[#This Row],[Trend]]</f>
        <v>ASCENSION HEALTH INFORMATION SERVICESAllowed2017-01-01Drug - Generic Utilization Cost</v>
      </c>
      <c r="B343" t="s">
        <v>90</v>
      </c>
      <c r="C343" t="s">
        <v>90</v>
      </c>
      <c r="D343" t="s">
        <v>91</v>
      </c>
      <c r="E343" s="1" t="s">
        <v>109</v>
      </c>
      <c r="F343" t="s">
        <v>93</v>
      </c>
      <c r="G343" t="s">
        <v>26</v>
      </c>
      <c r="H343">
        <v>15</v>
      </c>
      <c r="I343">
        <v>881322</v>
      </c>
    </row>
    <row r="344" spans="1:9" x14ac:dyDescent="0.25">
      <c r="A344" s="5" t="str">
        <f>TrendSheetPrdData[[#This Row],[Population]]&amp;TrendSheetPrdData[[#This Row],[Cost Basis]]&amp;TrendSheetPrdData[[#This Row],[Period]]&amp;TrendSheetPrdData[[#This Row],[Trend]]</f>
        <v>ASCENSION HEALTH INFORMATION SERVICESAllowed2017-02-01Drug - Generic Utilization Cost</v>
      </c>
      <c r="B344" t="s">
        <v>90</v>
      </c>
      <c r="C344" t="s">
        <v>90</v>
      </c>
      <c r="D344" t="s">
        <v>91</v>
      </c>
      <c r="E344" s="1" t="s">
        <v>110</v>
      </c>
      <c r="F344" t="s">
        <v>93</v>
      </c>
      <c r="G344" t="s">
        <v>26</v>
      </c>
      <c r="H344">
        <v>15</v>
      </c>
      <c r="I344">
        <v>841398</v>
      </c>
    </row>
    <row r="345" spans="1:9" x14ac:dyDescent="0.25">
      <c r="A345" s="5" t="str">
        <f>TrendSheetPrdData[[#This Row],[Population]]&amp;TrendSheetPrdData[[#This Row],[Cost Basis]]&amp;TrendSheetPrdData[[#This Row],[Period]]&amp;TrendSheetPrdData[[#This Row],[Trend]]</f>
        <v>ASCENSION HEALTH INFORMATION SERVICESAllowed2017-03-01Drug - Generic Utilization Cost</v>
      </c>
      <c r="B345" t="s">
        <v>90</v>
      </c>
      <c r="C345" t="s">
        <v>90</v>
      </c>
      <c r="D345" t="s">
        <v>91</v>
      </c>
      <c r="E345" s="1" t="s">
        <v>111</v>
      </c>
      <c r="F345" t="s">
        <v>113</v>
      </c>
      <c r="G345" t="s">
        <v>26</v>
      </c>
      <c r="H345">
        <v>15</v>
      </c>
      <c r="I345">
        <v>1105299</v>
      </c>
    </row>
    <row r="346" spans="1:9" x14ac:dyDescent="0.25">
      <c r="A346" s="5" t="str">
        <f>TrendSheetPrdData[[#This Row],[Population]]&amp;TrendSheetPrdData[[#This Row],[Cost Basis]]&amp;TrendSheetPrdData[[#This Row],[Period]]&amp;TrendSheetPrdData[[#This Row],[Trend]]</f>
        <v>ASCENSION HEALTH INFORMATION SERVICESAllowed2017-04-01Drug - Generic Utilization Cost</v>
      </c>
      <c r="B346" t="s">
        <v>90</v>
      </c>
      <c r="C346" t="s">
        <v>90</v>
      </c>
      <c r="D346" t="s">
        <v>91</v>
      </c>
      <c r="E346" s="1" t="s">
        <v>112</v>
      </c>
      <c r="F346" t="s">
        <v>113</v>
      </c>
      <c r="G346" t="s">
        <v>26</v>
      </c>
      <c r="H346">
        <v>15</v>
      </c>
      <c r="I346">
        <v>900257</v>
      </c>
    </row>
    <row r="347" spans="1:9" x14ac:dyDescent="0.25">
      <c r="A347" s="5" t="str">
        <f>TrendSheetPrdData[[#This Row],[Population]]&amp;TrendSheetPrdData[[#This Row],[Cost Basis]]&amp;TrendSheetPrdData[[#This Row],[Period]]&amp;TrendSheetPrdData[[#This Row],[Trend]]</f>
        <v>ASCENSION HEALTH INFORMATION SERVICESAllowed2015-06-01Drug - Generic Utilization</v>
      </c>
      <c r="B347" t="s">
        <v>90</v>
      </c>
      <c r="C347" t="s">
        <v>90</v>
      </c>
      <c r="D347" t="s">
        <v>91</v>
      </c>
      <c r="E347" s="1" t="s">
        <v>172</v>
      </c>
      <c r="F347" t="s">
        <v>93</v>
      </c>
      <c r="G347" t="s">
        <v>27</v>
      </c>
      <c r="H347">
        <v>16</v>
      </c>
      <c r="I347">
        <v>0.8</v>
      </c>
    </row>
    <row r="348" spans="1:9" x14ac:dyDescent="0.25">
      <c r="A348" s="5" t="str">
        <f>TrendSheetPrdData[[#This Row],[Population]]&amp;TrendSheetPrdData[[#This Row],[Cost Basis]]&amp;TrendSheetPrdData[[#This Row],[Period]]&amp;TrendSheetPrdData[[#This Row],[Trend]]</f>
        <v>ASCENSION HEALTH INFORMATION SERVICESAllowed2015-07-01Drug - Generic Utilization</v>
      </c>
      <c r="B348" t="s">
        <v>90</v>
      </c>
      <c r="C348" t="s">
        <v>90</v>
      </c>
      <c r="D348" t="s">
        <v>91</v>
      </c>
      <c r="E348" s="1" t="s">
        <v>173</v>
      </c>
      <c r="F348" t="s">
        <v>93</v>
      </c>
      <c r="G348" t="s">
        <v>27</v>
      </c>
      <c r="H348">
        <v>16</v>
      </c>
      <c r="I348">
        <v>0.8</v>
      </c>
    </row>
    <row r="349" spans="1:9" x14ac:dyDescent="0.25">
      <c r="A349" s="5" t="str">
        <f>TrendSheetPrdData[[#This Row],[Population]]&amp;TrendSheetPrdData[[#This Row],[Cost Basis]]&amp;TrendSheetPrdData[[#This Row],[Period]]&amp;TrendSheetPrdData[[#This Row],[Trend]]</f>
        <v>ASCENSION HEALTH INFORMATION SERVICESAllowed2015-08-01Drug - Generic Utilization</v>
      </c>
      <c r="B349" t="s">
        <v>90</v>
      </c>
      <c r="C349" t="s">
        <v>90</v>
      </c>
      <c r="D349" t="s">
        <v>91</v>
      </c>
      <c r="E349" s="1" t="s">
        <v>174</v>
      </c>
      <c r="F349" t="s">
        <v>93</v>
      </c>
      <c r="G349" t="s">
        <v>27</v>
      </c>
      <c r="H349">
        <v>16</v>
      </c>
      <c r="I349">
        <v>0.8</v>
      </c>
    </row>
    <row r="350" spans="1:9" x14ac:dyDescent="0.25">
      <c r="A350" s="5" t="str">
        <f>TrendSheetPrdData[[#This Row],[Population]]&amp;TrendSheetPrdData[[#This Row],[Cost Basis]]&amp;TrendSheetPrdData[[#This Row],[Period]]&amp;TrendSheetPrdData[[#This Row],[Trend]]</f>
        <v>ASCENSION HEALTH INFORMATION SERVICESAllowed2015-09-01Drug - Generic Utilization</v>
      </c>
      <c r="B350" t="s">
        <v>90</v>
      </c>
      <c r="C350" t="s">
        <v>90</v>
      </c>
      <c r="D350" t="s">
        <v>91</v>
      </c>
      <c r="E350" s="1" t="s">
        <v>92</v>
      </c>
      <c r="F350" t="s">
        <v>93</v>
      </c>
      <c r="G350" t="s">
        <v>27</v>
      </c>
      <c r="H350">
        <v>16</v>
      </c>
      <c r="I350">
        <v>0.8</v>
      </c>
    </row>
    <row r="351" spans="1:9" x14ac:dyDescent="0.25">
      <c r="A351" s="5" t="str">
        <f>TrendSheetPrdData[[#This Row],[Population]]&amp;TrendSheetPrdData[[#This Row],[Cost Basis]]&amp;TrendSheetPrdData[[#This Row],[Period]]&amp;TrendSheetPrdData[[#This Row],[Trend]]</f>
        <v>ASCENSION HEALTH INFORMATION SERVICESAllowed2015-10-01Drug - Generic Utilization</v>
      </c>
      <c r="B351" t="s">
        <v>90</v>
      </c>
      <c r="C351" t="s">
        <v>90</v>
      </c>
      <c r="D351" t="s">
        <v>91</v>
      </c>
      <c r="E351" s="1" t="s">
        <v>94</v>
      </c>
      <c r="F351" t="s">
        <v>93</v>
      </c>
      <c r="G351" t="s">
        <v>27</v>
      </c>
      <c r="H351">
        <v>16</v>
      </c>
      <c r="I351">
        <v>0.8</v>
      </c>
    </row>
    <row r="352" spans="1:9" x14ac:dyDescent="0.25">
      <c r="A352" s="5" t="str">
        <f>TrendSheetPrdData[[#This Row],[Population]]&amp;TrendSheetPrdData[[#This Row],[Cost Basis]]&amp;TrendSheetPrdData[[#This Row],[Period]]&amp;TrendSheetPrdData[[#This Row],[Trend]]</f>
        <v>ASCENSION HEALTH INFORMATION SERVICESAllowed2015-11-01Drug - Generic Utilization</v>
      </c>
      <c r="B352" t="s">
        <v>90</v>
      </c>
      <c r="C352" t="s">
        <v>90</v>
      </c>
      <c r="D352" t="s">
        <v>91</v>
      </c>
      <c r="E352" s="1" t="s">
        <v>95</v>
      </c>
      <c r="F352" t="s">
        <v>93</v>
      </c>
      <c r="G352" t="s">
        <v>27</v>
      </c>
      <c r="H352">
        <v>16</v>
      </c>
      <c r="I352">
        <v>0.8</v>
      </c>
    </row>
    <row r="353" spans="1:9" x14ac:dyDescent="0.25">
      <c r="A353" s="5" t="str">
        <f>TrendSheetPrdData[[#This Row],[Population]]&amp;TrendSheetPrdData[[#This Row],[Cost Basis]]&amp;TrendSheetPrdData[[#This Row],[Period]]&amp;TrendSheetPrdData[[#This Row],[Trend]]</f>
        <v>ASCENSION HEALTH INFORMATION SERVICESAllowed2015-12-01Drug - Generic Utilization</v>
      </c>
      <c r="B353" t="s">
        <v>90</v>
      </c>
      <c r="C353" t="s">
        <v>90</v>
      </c>
      <c r="D353" t="s">
        <v>91</v>
      </c>
      <c r="E353" s="1" t="s">
        <v>96</v>
      </c>
      <c r="F353" t="s">
        <v>93</v>
      </c>
      <c r="G353" t="s">
        <v>27</v>
      </c>
      <c r="H353">
        <v>16</v>
      </c>
      <c r="I353">
        <v>0.8</v>
      </c>
    </row>
    <row r="354" spans="1:9" x14ac:dyDescent="0.25">
      <c r="A354" s="5" t="str">
        <f>TrendSheetPrdData[[#This Row],[Population]]&amp;TrendSheetPrdData[[#This Row],[Cost Basis]]&amp;TrendSheetPrdData[[#This Row],[Period]]&amp;TrendSheetPrdData[[#This Row],[Trend]]</f>
        <v>ASCENSION HEALTH INFORMATION SERVICESAllowed2016-01-01Drug - Generic Utilization</v>
      </c>
      <c r="B354" t="s">
        <v>90</v>
      </c>
      <c r="C354" t="s">
        <v>90</v>
      </c>
      <c r="D354" t="s">
        <v>91</v>
      </c>
      <c r="E354" s="1" t="s">
        <v>97</v>
      </c>
      <c r="F354" t="s">
        <v>93</v>
      </c>
      <c r="G354" t="s">
        <v>27</v>
      </c>
      <c r="H354">
        <v>16</v>
      </c>
      <c r="I354">
        <v>0.8</v>
      </c>
    </row>
    <row r="355" spans="1:9" x14ac:dyDescent="0.25">
      <c r="A355" s="5" t="str">
        <f>TrendSheetPrdData[[#This Row],[Population]]&amp;TrendSheetPrdData[[#This Row],[Cost Basis]]&amp;TrendSheetPrdData[[#This Row],[Period]]&amp;TrendSheetPrdData[[#This Row],[Trend]]</f>
        <v>ASCENSION HEALTH INFORMATION SERVICESAllowed2016-02-01Drug - Generic Utilization</v>
      </c>
      <c r="B355" t="s">
        <v>90</v>
      </c>
      <c r="C355" t="s">
        <v>90</v>
      </c>
      <c r="D355" t="s">
        <v>91</v>
      </c>
      <c r="E355" s="1" t="s">
        <v>98</v>
      </c>
      <c r="F355" t="s">
        <v>93</v>
      </c>
      <c r="G355" t="s">
        <v>27</v>
      </c>
      <c r="H355">
        <v>16</v>
      </c>
      <c r="I355">
        <v>0.81</v>
      </c>
    </row>
    <row r="356" spans="1:9" x14ac:dyDescent="0.25">
      <c r="A356" s="5" t="str">
        <f>TrendSheetPrdData[[#This Row],[Population]]&amp;TrendSheetPrdData[[#This Row],[Cost Basis]]&amp;TrendSheetPrdData[[#This Row],[Period]]&amp;TrendSheetPrdData[[#This Row],[Trend]]</f>
        <v>ASCENSION HEALTH INFORMATION SERVICESAllowed2016-03-01Drug - Generic Utilization</v>
      </c>
      <c r="B356" t="s">
        <v>90</v>
      </c>
      <c r="C356" t="s">
        <v>90</v>
      </c>
      <c r="D356" t="s">
        <v>91</v>
      </c>
      <c r="E356" s="1" t="s">
        <v>99</v>
      </c>
      <c r="F356" t="s">
        <v>93</v>
      </c>
      <c r="G356" t="s">
        <v>27</v>
      </c>
      <c r="H356">
        <v>16</v>
      </c>
      <c r="I356">
        <v>0.81</v>
      </c>
    </row>
    <row r="357" spans="1:9" x14ac:dyDescent="0.25">
      <c r="A357" s="5" t="str">
        <f>TrendSheetPrdData[[#This Row],[Population]]&amp;TrendSheetPrdData[[#This Row],[Cost Basis]]&amp;TrendSheetPrdData[[#This Row],[Period]]&amp;TrendSheetPrdData[[#This Row],[Trend]]</f>
        <v>ASCENSION HEALTH INFORMATION SERVICESAllowed2016-04-01Drug - Generic Utilization</v>
      </c>
      <c r="B357" t="s">
        <v>90</v>
      </c>
      <c r="C357" t="s">
        <v>90</v>
      </c>
      <c r="D357" t="s">
        <v>91</v>
      </c>
      <c r="E357" s="1" t="s">
        <v>100</v>
      </c>
      <c r="F357" t="s">
        <v>93</v>
      </c>
      <c r="G357" t="s">
        <v>27</v>
      </c>
      <c r="H357">
        <v>16</v>
      </c>
      <c r="I357">
        <v>0.81</v>
      </c>
    </row>
    <row r="358" spans="1:9" x14ac:dyDescent="0.25">
      <c r="A358" s="5" t="str">
        <f>TrendSheetPrdData[[#This Row],[Population]]&amp;TrendSheetPrdData[[#This Row],[Cost Basis]]&amp;TrendSheetPrdData[[#This Row],[Period]]&amp;TrendSheetPrdData[[#This Row],[Trend]]</f>
        <v>ASCENSION HEALTH INFORMATION SERVICESAllowed2016-05-01Drug - Generic Utilization</v>
      </c>
      <c r="B358" t="s">
        <v>90</v>
      </c>
      <c r="C358" t="s">
        <v>90</v>
      </c>
      <c r="D358" t="s">
        <v>91</v>
      </c>
      <c r="E358" s="1" t="s">
        <v>101</v>
      </c>
      <c r="F358" t="s">
        <v>93</v>
      </c>
      <c r="G358" t="s">
        <v>27</v>
      </c>
      <c r="H358">
        <v>16</v>
      </c>
      <c r="I358">
        <v>0.81</v>
      </c>
    </row>
    <row r="359" spans="1:9" x14ac:dyDescent="0.25">
      <c r="A359" s="5" t="str">
        <f>TrendSheetPrdData[[#This Row],[Population]]&amp;TrendSheetPrdData[[#This Row],[Cost Basis]]&amp;TrendSheetPrdData[[#This Row],[Period]]&amp;TrendSheetPrdData[[#This Row],[Trend]]</f>
        <v>ASCENSION HEALTH INFORMATION SERVICESAllowed2016-06-01Drug - Generic Utilization</v>
      </c>
      <c r="B359" t="s">
        <v>90</v>
      </c>
      <c r="C359" t="s">
        <v>90</v>
      </c>
      <c r="D359" t="s">
        <v>91</v>
      </c>
      <c r="E359" s="1" t="s">
        <v>102</v>
      </c>
      <c r="F359" t="s">
        <v>93</v>
      </c>
      <c r="G359" t="s">
        <v>27</v>
      </c>
      <c r="H359">
        <v>16</v>
      </c>
      <c r="I359">
        <v>0.81</v>
      </c>
    </row>
    <row r="360" spans="1:9" x14ac:dyDescent="0.25">
      <c r="A360" s="5" t="str">
        <f>TrendSheetPrdData[[#This Row],[Population]]&amp;TrendSheetPrdData[[#This Row],[Cost Basis]]&amp;TrendSheetPrdData[[#This Row],[Period]]&amp;TrendSheetPrdData[[#This Row],[Trend]]</f>
        <v>ASCENSION HEALTH INFORMATION SERVICESAllowed2016-07-01Drug - Generic Utilization</v>
      </c>
      <c r="B360" t="s">
        <v>90</v>
      </c>
      <c r="C360" t="s">
        <v>90</v>
      </c>
      <c r="D360" t="s">
        <v>91</v>
      </c>
      <c r="E360" s="1" t="s">
        <v>103</v>
      </c>
      <c r="F360" t="s">
        <v>93</v>
      </c>
      <c r="G360" t="s">
        <v>27</v>
      </c>
      <c r="H360">
        <v>16</v>
      </c>
      <c r="I360">
        <v>0.82</v>
      </c>
    </row>
    <row r="361" spans="1:9" x14ac:dyDescent="0.25">
      <c r="A361" s="5" t="str">
        <f>TrendSheetPrdData[[#This Row],[Population]]&amp;TrendSheetPrdData[[#This Row],[Cost Basis]]&amp;TrendSheetPrdData[[#This Row],[Period]]&amp;TrendSheetPrdData[[#This Row],[Trend]]</f>
        <v>ASCENSION HEALTH INFORMATION SERVICESAllowed2016-08-01Drug - Generic Utilization</v>
      </c>
      <c r="B361" t="s">
        <v>90</v>
      </c>
      <c r="C361" t="s">
        <v>90</v>
      </c>
      <c r="D361" t="s">
        <v>91</v>
      </c>
      <c r="E361" s="1" t="s">
        <v>104</v>
      </c>
      <c r="F361" t="s">
        <v>93</v>
      </c>
      <c r="G361" t="s">
        <v>27</v>
      </c>
      <c r="H361">
        <v>16</v>
      </c>
      <c r="I361">
        <v>0.82</v>
      </c>
    </row>
    <row r="362" spans="1:9" x14ac:dyDescent="0.25">
      <c r="A362" s="5" t="str">
        <f>TrendSheetPrdData[[#This Row],[Population]]&amp;TrendSheetPrdData[[#This Row],[Cost Basis]]&amp;TrendSheetPrdData[[#This Row],[Period]]&amp;TrendSheetPrdData[[#This Row],[Trend]]</f>
        <v>ASCENSION HEALTH INFORMATION SERVICESAllowed2016-09-01Drug - Generic Utilization</v>
      </c>
      <c r="B362" t="s">
        <v>90</v>
      </c>
      <c r="C362" t="s">
        <v>90</v>
      </c>
      <c r="D362" t="s">
        <v>91</v>
      </c>
      <c r="E362" s="1" t="s">
        <v>105</v>
      </c>
      <c r="F362" t="s">
        <v>93</v>
      </c>
      <c r="G362" t="s">
        <v>27</v>
      </c>
      <c r="H362">
        <v>16</v>
      </c>
      <c r="I362">
        <v>0.88</v>
      </c>
    </row>
    <row r="363" spans="1:9" x14ac:dyDescent="0.25">
      <c r="A363" s="5" t="str">
        <f>TrendSheetPrdData[[#This Row],[Population]]&amp;TrendSheetPrdData[[#This Row],[Cost Basis]]&amp;TrendSheetPrdData[[#This Row],[Period]]&amp;TrendSheetPrdData[[#This Row],[Trend]]</f>
        <v>ASCENSION HEALTH INFORMATION SERVICESAllowed2016-10-01Drug - Generic Utilization</v>
      </c>
      <c r="B363" t="s">
        <v>90</v>
      </c>
      <c r="C363" t="s">
        <v>90</v>
      </c>
      <c r="D363" t="s">
        <v>91</v>
      </c>
      <c r="E363" s="1" t="s">
        <v>106</v>
      </c>
      <c r="F363" t="s">
        <v>93</v>
      </c>
      <c r="G363" t="s">
        <v>27</v>
      </c>
      <c r="H363">
        <v>16</v>
      </c>
      <c r="I363">
        <v>0.88</v>
      </c>
    </row>
    <row r="364" spans="1:9" x14ac:dyDescent="0.25">
      <c r="A364" s="5" t="str">
        <f>TrendSheetPrdData[[#This Row],[Population]]&amp;TrendSheetPrdData[[#This Row],[Cost Basis]]&amp;TrendSheetPrdData[[#This Row],[Period]]&amp;TrendSheetPrdData[[#This Row],[Trend]]</f>
        <v>ASCENSION HEALTH INFORMATION SERVICESAllowed2016-11-01Drug - Generic Utilization</v>
      </c>
      <c r="B364" t="s">
        <v>90</v>
      </c>
      <c r="C364" t="s">
        <v>90</v>
      </c>
      <c r="D364" t="s">
        <v>91</v>
      </c>
      <c r="E364" s="1" t="s">
        <v>107</v>
      </c>
      <c r="F364" t="s">
        <v>93</v>
      </c>
      <c r="G364" t="s">
        <v>27</v>
      </c>
      <c r="H364">
        <v>16</v>
      </c>
      <c r="I364">
        <v>0.89</v>
      </c>
    </row>
    <row r="365" spans="1:9" x14ac:dyDescent="0.25">
      <c r="A365" s="5" t="str">
        <f>TrendSheetPrdData[[#This Row],[Population]]&amp;TrendSheetPrdData[[#This Row],[Cost Basis]]&amp;TrendSheetPrdData[[#This Row],[Period]]&amp;TrendSheetPrdData[[#This Row],[Trend]]</f>
        <v>ASCENSION HEALTH INFORMATION SERVICESAllowed2016-12-01Drug - Generic Utilization</v>
      </c>
      <c r="B365" t="s">
        <v>90</v>
      </c>
      <c r="C365" t="s">
        <v>90</v>
      </c>
      <c r="D365" t="s">
        <v>91</v>
      </c>
      <c r="E365" s="1" t="s">
        <v>108</v>
      </c>
      <c r="F365" t="s">
        <v>93</v>
      </c>
      <c r="G365" t="s">
        <v>27</v>
      </c>
      <c r="H365">
        <v>16</v>
      </c>
      <c r="I365">
        <v>0.88</v>
      </c>
    </row>
    <row r="366" spans="1:9" x14ac:dyDescent="0.25">
      <c r="A366" s="5" t="str">
        <f>TrendSheetPrdData[[#This Row],[Population]]&amp;TrendSheetPrdData[[#This Row],[Cost Basis]]&amp;TrendSheetPrdData[[#This Row],[Period]]&amp;TrendSheetPrdData[[#This Row],[Trend]]</f>
        <v>ASCENSION HEALTH INFORMATION SERVICESAllowed2017-01-01Drug - Generic Utilization</v>
      </c>
      <c r="B366" t="s">
        <v>90</v>
      </c>
      <c r="C366" t="s">
        <v>90</v>
      </c>
      <c r="D366" t="s">
        <v>91</v>
      </c>
      <c r="E366" s="1" t="s">
        <v>109</v>
      </c>
      <c r="F366" t="s">
        <v>93</v>
      </c>
      <c r="G366" t="s">
        <v>27</v>
      </c>
      <c r="H366">
        <v>16</v>
      </c>
      <c r="I366">
        <v>0.9</v>
      </c>
    </row>
    <row r="367" spans="1:9" x14ac:dyDescent="0.25">
      <c r="A367" s="5" t="str">
        <f>TrendSheetPrdData[[#This Row],[Population]]&amp;TrendSheetPrdData[[#This Row],[Cost Basis]]&amp;TrendSheetPrdData[[#This Row],[Period]]&amp;TrendSheetPrdData[[#This Row],[Trend]]</f>
        <v>ASCENSION HEALTH INFORMATION SERVICESAllowed2017-02-01Drug - Generic Utilization</v>
      </c>
      <c r="B367" t="s">
        <v>90</v>
      </c>
      <c r="C367" t="s">
        <v>90</v>
      </c>
      <c r="D367" t="s">
        <v>91</v>
      </c>
      <c r="E367" s="1" t="s">
        <v>110</v>
      </c>
      <c r="F367" t="s">
        <v>93</v>
      </c>
      <c r="G367" t="s">
        <v>27</v>
      </c>
      <c r="H367">
        <v>16</v>
      </c>
      <c r="I367">
        <v>0.89</v>
      </c>
    </row>
    <row r="368" spans="1:9" x14ac:dyDescent="0.25">
      <c r="A368" s="5" t="str">
        <f>TrendSheetPrdData[[#This Row],[Population]]&amp;TrendSheetPrdData[[#This Row],[Cost Basis]]&amp;TrendSheetPrdData[[#This Row],[Period]]&amp;TrendSheetPrdData[[#This Row],[Trend]]</f>
        <v>ASCENSION HEALTH INFORMATION SERVICESAllowed2017-03-01Drug - Generic Utilization</v>
      </c>
      <c r="B368" t="s">
        <v>90</v>
      </c>
      <c r="C368" t="s">
        <v>90</v>
      </c>
      <c r="D368" t="s">
        <v>91</v>
      </c>
      <c r="E368" s="1" t="s">
        <v>111</v>
      </c>
      <c r="F368" t="s">
        <v>113</v>
      </c>
      <c r="G368" t="s">
        <v>27</v>
      </c>
      <c r="H368">
        <v>16</v>
      </c>
      <c r="I368">
        <v>0.9</v>
      </c>
    </row>
    <row r="369" spans="1:9" x14ac:dyDescent="0.25">
      <c r="A369" s="5" t="str">
        <f>TrendSheetPrdData[[#This Row],[Population]]&amp;TrendSheetPrdData[[#This Row],[Cost Basis]]&amp;TrendSheetPrdData[[#This Row],[Period]]&amp;TrendSheetPrdData[[#This Row],[Trend]]</f>
        <v>ASCENSION HEALTH INFORMATION SERVICESAllowed2017-04-01Drug - Generic Utilization</v>
      </c>
      <c r="B369" t="s">
        <v>90</v>
      </c>
      <c r="C369" t="s">
        <v>90</v>
      </c>
      <c r="D369" t="s">
        <v>91</v>
      </c>
      <c r="E369" s="1" t="s">
        <v>112</v>
      </c>
      <c r="F369" t="s">
        <v>113</v>
      </c>
      <c r="G369" t="s">
        <v>27</v>
      </c>
      <c r="H369">
        <v>16</v>
      </c>
      <c r="I369">
        <v>0.9</v>
      </c>
    </row>
    <row r="370" spans="1:9" x14ac:dyDescent="0.25">
      <c r="A370" s="5" t="str">
        <f>TrendSheetPrdData[[#This Row],[Population]]&amp;TrendSheetPrdData[[#This Row],[Cost Basis]]&amp;TrendSheetPrdData[[#This Row],[Period]]&amp;TrendSheetPrdData[[#This Row],[Trend]]</f>
        <v>ASCENSION HEALTH INFORMATION SERVICESAllowed2015-06-01Chronic Disease Management - Cost</v>
      </c>
      <c r="B370" t="s">
        <v>90</v>
      </c>
      <c r="C370" t="s">
        <v>90</v>
      </c>
      <c r="D370" t="s">
        <v>91</v>
      </c>
      <c r="E370" s="1" t="s">
        <v>172</v>
      </c>
      <c r="F370" t="s">
        <v>93</v>
      </c>
      <c r="G370" t="s">
        <v>28</v>
      </c>
      <c r="H370">
        <v>17</v>
      </c>
      <c r="I370">
        <v>1883396</v>
      </c>
    </row>
    <row r="371" spans="1:9" x14ac:dyDescent="0.25">
      <c r="A371" s="5" t="str">
        <f>TrendSheetPrdData[[#This Row],[Population]]&amp;TrendSheetPrdData[[#This Row],[Cost Basis]]&amp;TrendSheetPrdData[[#This Row],[Period]]&amp;TrendSheetPrdData[[#This Row],[Trend]]</f>
        <v>ASCENSION HEALTH INFORMATION SERVICESAllowed2015-07-01Chronic Disease Management - Cost</v>
      </c>
      <c r="B371" t="s">
        <v>90</v>
      </c>
      <c r="C371" t="s">
        <v>90</v>
      </c>
      <c r="D371" t="s">
        <v>91</v>
      </c>
      <c r="E371" s="1" t="s">
        <v>173</v>
      </c>
      <c r="F371" t="s">
        <v>93</v>
      </c>
      <c r="G371" t="s">
        <v>28</v>
      </c>
      <c r="H371">
        <v>17</v>
      </c>
      <c r="I371">
        <v>2177101</v>
      </c>
    </row>
    <row r="372" spans="1:9" x14ac:dyDescent="0.25">
      <c r="A372" s="5" t="str">
        <f>TrendSheetPrdData[[#This Row],[Population]]&amp;TrendSheetPrdData[[#This Row],[Cost Basis]]&amp;TrendSheetPrdData[[#This Row],[Period]]&amp;TrendSheetPrdData[[#This Row],[Trend]]</f>
        <v>ASCENSION HEALTH INFORMATION SERVICESAllowed2015-08-01Chronic Disease Management - Cost</v>
      </c>
      <c r="B372" t="s">
        <v>90</v>
      </c>
      <c r="C372" t="s">
        <v>90</v>
      </c>
      <c r="D372" t="s">
        <v>91</v>
      </c>
      <c r="E372" s="1" t="s">
        <v>174</v>
      </c>
      <c r="F372" t="s">
        <v>93</v>
      </c>
      <c r="G372" t="s">
        <v>28</v>
      </c>
      <c r="H372">
        <v>17</v>
      </c>
      <c r="I372">
        <v>2472667</v>
      </c>
    </row>
    <row r="373" spans="1:9" x14ac:dyDescent="0.25">
      <c r="A373" s="5" t="str">
        <f>TrendSheetPrdData[[#This Row],[Population]]&amp;TrendSheetPrdData[[#This Row],[Cost Basis]]&amp;TrendSheetPrdData[[#This Row],[Period]]&amp;TrendSheetPrdData[[#This Row],[Trend]]</f>
        <v>ASCENSION HEALTH INFORMATION SERVICESAllowed2015-09-01Chronic Disease Management - Cost</v>
      </c>
      <c r="B373" t="s">
        <v>90</v>
      </c>
      <c r="C373" t="s">
        <v>90</v>
      </c>
      <c r="D373" t="s">
        <v>91</v>
      </c>
      <c r="E373" s="1" t="s">
        <v>92</v>
      </c>
      <c r="F373" t="s">
        <v>93</v>
      </c>
      <c r="G373" t="s">
        <v>28</v>
      </c>
      <c r="H373">
        <v>17</v>
      </c>
      <c r="I373">
        <v>2126830</v>
      </c>
    </row>
    <row r="374" spans="1:9" x14ac:dyDescent="0.25">
      <c r="A374" s="5" t="str">
        <f>TrendSheetPrdData[[#This Row],[Population]]&amp;TrendSheetPrdData[[#This Row],[Cost Basis]]&amp;TrendSheetPrdData[[#This Row],[Period]]&amp;TrendSheetPrdData[[#This Row],[Trend]]</f>
        <v>ASCENSION HEALTH INFORMATION SERVICESAllowed2015-10-01Chronic Disease Management - Cost</v>
      </c>
      <c r="B374" t="s">
        <v>90</v>
      </c>
      <c r="C374" t="s">
        <v>90</v>
      </c>
      <c r="D374" t="s">
        <v>91</v>
      </c>
      <c r="E374" s="1" t="s">
        <v>94</v>
      </c>
      <c r="F374" t="s">
        <v>93</v>
      </c>
      <c r="G374" t="s">
        <v>28</v>
      </c>
      <c r="H374">
        <v>17</v>
      </c>
      <c r="I374">
        <v>2496406</v>
      </c>
    </row>
    <row r="375" spans="1:9" x14ac:dyDescent="0.25">
      <c r="A375" s="5" t="str">
        <f>TrendSheetPrdData[[#This Row],[Population]]&amp;TrendSheetPrdData[[#This Row],[Cost Basis]]&amp;TrendSheetPrdData[[#This Row],[Period]]&amp;TrendSheetPrdData[[#This Row],[Trend]]</f>
        <v>ASCENSION HEALTH INFORMATION SERVICESAllowed2015-11-01Chronic Disease Management - Cost</v>
      </c>
      <c r="B375" t="s">
        <v>90</v>
      </c>
      <c r="C375" t="s">
        <v>90</v>
      </c>
      <c r="D375" t="s">
        <v>91</v>
      </c>
      <c r="E375" s="1" t="s">
        <v>95</v>
      </c>
      <c r="F375" t="s">
        <v>93</v>
      </c>
      <c r="G375" t="s">
        <v>28</v>
      </c>
      <c r="H375">
        <v>17</v>
      </c>
      <c r="I375">
        <v>2286710</v>
      </c>
    </row>
    <row r="376" spans="1:9" x14ac:dyDescent="0.25">
      <c r="A376" s="5" t="str">
        <f>TrendSheetPrdData[[#This Row],[Population]]&amp;TrendSheetPrdData[[#This Row],[Cost Basis]]&amp;TrendSheetPrdData[[#This Row],[Period]]&amp;TrendSheetPrdData[[#This Row],[Trend]]</f>
        <v>ASCENSION HEALTH INFORMATION SERVICESAllowed2015-12-01Chronic Disease Management - Cost</v>
      </c>
      <c r="B376" t="s">
        <v>90</v>
      </c>
      <c r="C376" t="s">
        <v>90</v>
      </c>
      <c r="D376" t="s">
        <v>91</v>
      </c>
      <c r="E376" s="1" t="s">
        <v>96</v>
      </c>
      <c r="F376" t="s">
        <v>93</v>
      </c>
      <c r="G376" t="s">
        <v>28</v>
      </c>
      <c r="H376">
        <v>17</v>
      </c>
      <c r="I376">
        <v>2314188</v>
      </c>
    </row>
    <row r="377" spans="1:9" x14ac:dyDescent="0.25">
      <c r="A377" s="5" t="str">
        <f>TrendSheetPrdData[[#This Row],[Population]]&amp;TrendSheetPrdData[[#This Row],[Cost Basis]]&amp;TrendSheetPrdData[[#This Row],[Period]]&amp;TrendSheetPrdData[[#This Row],[Trend]]</f>
        <v>ASCENSION HEALTH INFORMATION SERVICESAllowed2016-01-01Chronic Disease Management - Cost</v>
      </c>
      <c r="B377" t="s">
        <v>90</v>
      </c>
      <c r="C377" t="s">
        <v>90</v>
      </c>
      <c r="D377" t="s">
        <v>91</v>
      </c>
      <c r="E377" s="1" t="s">
        <v>97</v>
      </c>
      <c r="F377" t="s">
        <v>93</v>
      </c>
      <c r="G377" t="s">
        <v>28</v>
      </c>
      <c r="H377">
        <v>17</v>
      </c>
      <c r="I377">
        <v>2138660</v>
      </c>
    </row>
    <row r="378" spans="1:9" x14ac:dyDescent="0.25">
      <c r="A378" s="5" t="str">
        <f>TrendSheetPrdData[[#This Row],[Population]]&amp;TrendSheetPrdData[[#This Row],[Cost Basis]]&amp;TrendSheetPrdData[[#This Row],[Period]]&amp;TrendSheetPrdData[[#This Row],[Trend]]</f>
        <v>ASCENSION HEALTH INFORMATION SERVICESAllowed2016-02-01Chronic Disease Management - Cost</v>
      </c>
      <c r="B378" t="s">
        <v>90</v>
      </c>
      <c r="C378" t="s">
        <v>90</v>
      </c>
      <c r="D378" t="s">
        <v>91</v>
      </c>
      <c r="E378" s="1" t="s">
        <v>98</v>
      </c>
      <c r="F378" t="s">
        <v>93</v>
      </c>
      <c r="G378" t="s">
        <v>28</v>
      </c>
      <c r="H378">
        <v>17</v>
      </c>
      <c r="I378">
        <v>2379684</v>
      </c>
    </row>
    <row r="379" spans="1:9" x14ac:dyDescent="0.25">
      <c r="A379" s="5" t="str">
        <f>TrendSheetPrdData[[#This Row],[Population]]&amp;TrendSheetPrdData[[#This Row],[Cost Basis]]&amp;TrendSheetPrdData[[#This Row],[Period]]&amp;TrendSheetPrdData[[#This Row],[Trend]]</f>
        <v>ASCENSION HEALTH INFORMATION SERVICESAllowed2016-03-01Chronic Disease Management - Cost</v>
      </c>
      <c r="B379" t="s">
        <v>90</v>
      </c>
      <c r="C379" t="s">
        <v>90</v>
      </c>
      <c r="D379" t="s">
        <v>91</v>
      </c>
      <c r="E379" s="1" t="s">
        <v>99</v>
      </c>
      <c r="F379" t="s">
        <v>93</v>
      </c>
      <c r="G379" t="s">
        <v>28</v>
      </c>
      <c r="H379">
        <v>17</v>
      </c>
      <c r="I379">
        <v>2609058</v>
      </c>
    </row>
    <row r="380" spans="1:9" x14ac:dyDescent="0.25">
      <c r="A380" s="5" t="str">
        <f>TrendSheetPrdData[[#This Row],[Population]]&amp;TrendSheetPrdData[[#This Row],[Cost Basis]]&amp;TrendSheetPrdData[[#This Row],[Period]]&amp;TrendSheetPrdData[[#This Row],[Trend]]</f>
        <v>ASCENSION HEALTH INFORMATION SERVICESAllowed2016-04-01Chronic Disease Management - Cost</v>
      </c>
      <c r="B380" t="s">
        <v>90</v>
      </c>
      <c r="C380" t="s">
        <v>90</v>
      </c>
      <c r="D380" t="s">
        <v>91</v>
      </c>
      <c r="E380" s="1" t="s">
        <v>100</v>
      </c>
      <c r="F380" t="s">
        <v>93</v>
      </c>
      <c r="G380" t="s">
        <v>28</v>
      </c>
      <c r="H380">
        <v>17</v>
      </c>
      <c r="I380">
        <v>2798362</v>
      </c>
    </row>
    <row r="381" spans="1:9" x14ac:dyDescent="0.25">
      <c r="A381" s="5" t="str">
        <f>TrendSheetPrdData[[#This Row],[Population]]&amp;TrendSheetPrdData[[#This Row],[Cost Basis]]&amp;TrendSheetPrdData[[#This Row],[Period]]&amp;TrendSheetPrdData[[#This Row],[Trend]]</f>
        <v>ASCENSION HEALTH INFORMATION SERVICESAllowed2016-05-01Chronic Disease Management - Cost</v>
      </c>
      <c r="B381" t="s">
        <v>90</v>
      </c>
      <c r="C381" t="s">
        <v>90</v>
      </c>
      <c r="D381" t="s">
        <v>91</v>
      </c>
      <c r="E381" s="1" t="s">
        <v>101</v>
      </c>
      <c r="F381" t="s">
        <v>93</v>
      </c>
      <c r="G381" t="s">
        <v>28</v>
      </c>
      <c r="H381">
        <v>17</v>
      </c>
      <c r="I381">
        <v>2634377</v>
      </c>
    </row>
    <row r="382" spans="1:9" x14ac:dyDescent="0.25">
      <c r="A382" s="5" t="str">
        <f>TrendSheetPrdData[[#This Row],[Population]]&amp;TrendSheetPrdData[[#This Row],[Cost Basis]]&amp;TrendSheetPrdData[[#This Row],[Period]]&amp;TrendSheetPrdData[[#This Row],[Trend]]</f>
        <v>ASCENSION HEALTH INFORMATION SERVICESAllowed2016-06-01Chronic Disease Management - Cost</v>
      </c>
      <c r="B382" t="s">
        <v>90</v>
      </c>
      <c r="C382" t="s">
        <v>90</v>
      </c>
      <c r="D382" t="s">
        <v>91</v>
      </c>
      <c r="E382" s="1" t="s">
        <v>102</v>
      </c>
      <c r="F382" t="s">
        <v>93</v>
      </c>
      <c r="G382" t="s">
        <v>28</v>
      </c>
      <c r="H382">
        <v>17</v>
      </c>
      <c r="I382">
        <v>2705164</v>
      </c>
    </row>
    <row r="383" spans="1:9" x14ac:dyDescent="0.25">
      <c r="A383" s="5" t="str">
        <f>TrendSheetPrdData[[#This Row],[Population]]&amp;TrendSheetPrdData[[#This Row],[Cost Basis]]&amp;TrendSheetPrdData[[#This Row],[Period]]&amp;TrendSheetPrdData[[#This Row],[Trend]]</f>
        <v>ASCENSION HEALTH INFORMATION SERVICESAllowed2016-07-01Chronic Disease Management - Cost</v>
      </c>
      <c r="B383" t="s">
        <v>90</v>
      </c>
      <c r="C383" t="s">
        <v>90</v>
      </c>
      <c r="D383" t="s">
        <v>91</v>
      </c>
      <c r="E383" s="1" t="s">
        <v>103</v>
      </c>
      <c r="F383" t="s">
        <v>93</v>
      </c>
      <c r="G383" t="s">
        <v>28</v>
      </c>
      <c r="H383">
        <v>17</v>
      </c>
      <c r="I383">
        <v>2670304</v>
      </c>
    </row>
    <row r="384" spans="1:9" x14ac:dyDescent="0.25">
      <c r="A384" s="5" t="str">
        <f>TrendSheetPrdData[[#This Row],[Population]]&amp;TrendSheetPrdData[[#This Row],[Cost Basis]]&amp;TrendSheetPrdData[[#This Row],[Period]]&amp;TrendSheetPrdData[[#This Row],[Trend]]</f>
        <v>ASCENSION HEALTH INFORMATION SERVICESAllowed2016-08-01Chronic Disease Management - Cost</v>
      </c>
      <c r="B384" t="s">
        <v>90</v>
      </c>
      <c r="C384" t="s">
        <v>90</v>
      </c>
      <c r="D384" t="s">
        <v>91</v>
      </c>
      <c r="E384" s="1" t="s">
        <v>104</v>
      </c>
      <c r="F384" t="s">
        <v>93</v>
      </c>
      <c r="G384" t="s">
        <v>28</v>
      </c>
      <c r="H384">
        <v>17</v>
      </c>
      <c r="I384">
        <v>2813140</v>
      </c>
    </row>
    <row r="385" spans="1:9" x14ac:dyDescent="0.25">
      <c r="A385" s="5" t="str">
        <f>TrendSheetPrdData[[#This Row],[Population]]&amp;TrendSheetPrdData[[#This Row],[Cost Basis]]&amp;TrendSheetPrdData[[#This Row],[Period]]&amp;TrendSheetPrdData[[#This Row],[Trend]]</f>
        <v>ASCENSION HEALTH INFORMATION SERVICESAllowed2016-09-01Chronic Disease Management - Cost</v>
      </c>
      <c r="B385" t="s">
        <v>90</v>
      </c>
      <c r="C385" t="s">
        <v>90</v>
      </c>
      <c r="D385" t="s">
        <v>91</v>
      </c>
      <c r="E385" s="1" t="s">
        <v>105</v>
      </c>
      <c r="F385" t="s">
        <v>93</v>
      </c>
      <c r="G385" t="s">
        <v>28</v>
      </c>
      <c r="H385">
        <v>17</v>
      </c>
      <c r="I385">
        <v>2631562</v>
      </c>
    </row>
    <row r="386" spans="1:9" x14ac:dyDescent="0.25">
      <c r="A386" s="5" t="str">
        <f>TrendSheetPrdData[[#This Row],[Population]]&amp;TrendSheetPrdData[[#This Row],[Cost Basis]]&amp;TrendSheetPrdData[[#This Row],[Period]]&amp;TrendSheetPrdData[[#This Row],[Trend]]</f>
        <v>ASCENSION HEALTH INFORMATION SERVICESAllowed2016-10-01Chronic Disease Management - Cost</v>
      </c>
      <c r="B386" t="s">
        <v>90</v>
      </c>
      <c r="C386" t="s">
        <v>90</v>
      </c>
      <c r="D386" t="s">
        <v>91</v>
      </c>
      <c r="E386" s="1" t="s">
        <v>106</v>
      </c>
      <c r="F386" t="s">
        <v>93</v>
      </c>
      <c r="G386" t="s">
        <v>28</v>
      </c>
      <c r="H386">
        <v>17</v>
      </c>
      <c r="I386">
        <v>2661927</v>
      </c>
    </row>
    <row r="387" spans="1:9" x14ac:dyDescent="0.25">
      <c r="A387" s="5" t="str">
        <f>TrendSheetPrdData[[#This Row],[Population]]&amp;TrendSheetPrdData[[#This Row],[Cost Basis]]&amp;TrendSheetPrdData[[#This Row],[Period]]&amp;TrendSheetPrdData[[#This Row],[Trend]]</f>
        <v>ASCENSION HEALTH INFORMATION SERVICESAllowed2016-11-01Chronic Disease Management - Cost</v>
      </c>
      <c r="B387" t="s">
        <v>90</v>
      </c>
      <c r="C387" t="s">
        <v>90</v>
      </c>
      <c r="D387" t="s">
        <v>91</v>
      </c>
      <c r="E387" s="1" t="s">
        <v>107</v>
      </c>
      <c r="F387" t="s">
        <v>93</v>
      </c>
      <c r="G387" t="s">
        <v>28</v>
      </c>
      <c r="H387">
        <v>17</v>
      </c>
      <c r="I387">
        <v>2860713</v>
      </c>
    </row>
    <row r="388" spans="1:9" x14ac:dyDescent="0.25">
      <c r="A388" s="5" t="str">
        <f>TrendSheetPrdData[[#This Row],[Population]]&amp;TrendSheetPrdData[[#This Row],[Cost Basis]]&amp;TrendSheetPrdData[[#This Row],[Period]]&amp;TrendSheetPrdData[[#This Row],[Trend]]</f>
        <v>ASCENSION HEALTH INFORMATION SERVICESAllowed2016-12-01Chronic Disease Management - Cost</v>
      </c>
      <c r="B388" t="s">
        <v>90</v>
      </c>
      <c r="C388" t="s">
        <v>90</v>
      </c>
      <c r="D388" t="s">
        <v>91</v>
      </c>
      <c r="E388" s="1" t="s">
        <v>108</v>
      </c>
      <c r="F388" t="s">
        <v>93</v>
      </c>
      <c r="G388" t="s">
        <v>28</v>
      </c>
      <c r="H388">
        <v>17</v>
      </c>
      <c r="I388">
        <v>3076259</v>
      </c>
    </row>
    <row r="389" spans="1:9" x14ac:dyDescent="0.25">
      <c r="A389" s="5" t="str">
        <f>TrendSheetPrdData[[#This Row],[Population]]&amp;TrendSheetPrdData[[#This Row],[Cost Basis]]&amp;TrendSheetPrdData[[#This Row],[Period]]&amp;TrendSheetPrdData[[#This Row],[Trend]]</f>
        <v>ASCENSION HEALTH INFORMATION SERVICESAllowed2017-01-01Chronic Disease Management - Cost</v>
      </c>
      <c r="B389" t="s">
        <v>90</v>
      </c>
      <c r="C389" t="s">
        <v>90</v>
      </c>
      <c r="D389" t="s">
        <v>91</v>
      </c>
      <c r="E389" s="1" t="s">
        <v>109</v>
      </c>
      <c r="F389" t="s">
        <v>93</v>
      </c>
      <c r="G389" t="s">
        <v>28</v>
      </c>
      <c r="H389">
        <v>17</v>
      </c>
      <c r="I389">
        <v>2859748</v>
      </c>
    </row>
    <row r="390" spans="1:9" x14ac:dyDescent="0.25">
      <c r="A390" s="5" t="str">
        <f>TrendSheetPrdData[[#This Row],[Population]]&amp;TrendSheetPrdData[[#This Row],[Cost Basis]]&amp;TrendSheetPrdData[[#This Row],[Period]]&amp;TrendSheetPrdData[[#This Row],[Trend]]</f>
        <v>ASCENSION HEALTH INFORMATION SERVICESAllowed2017-02-01Chronic Disease Management - Cost</v>
      </c>
      <c r="B390" t="s">
        <v>90</v>
      </c>
      <c r="C390" t="s">
        <v>90</v>
      </c>
      <c r="D390" t="s">
        <v>91</v>
      </c>
      <c r="E390" s="1" t="s">
        <v>110</v>
      </c>
      <c r="F390" t="s">
        <v>93</v>
      </c>
      <c r="G390" t="s">
        <v>28</v>
      </c>
      <c r="H390">
        <v>17</v>
      </c>
      <c r="I390">
        <v>2662930</v>
      </c>
    </row>
    <row r="391" spans="1:9" x14ac:dyDescent="0.25">
      <c r="A391" s="5" t="str">
        <f>TrendSheetPrdData[[#This Row],[Population]]&amp;TrendSheetPrdData[[#This Row],[Cost Basis]]&amp;TrendSheetPrdData[[#This Row],[Period]]&amp;TrendSheetPrdData[[#This Row],[Trend]]</f>
        <v>ASCENSION HEALTH INFORMATION SERVICESAllowed2017-03-01Chronic Disease Management - Cost</v>
      </c>
      <c r="B391" t="s">
        <v>90</v>
      </c>
      <c r="C391" t="s">
        <v>90</v>
      </c>
      <c r="D391" t="s">
        <v>91</v>
      </c>
      <c r="E391" s="1" t="s">
        <v>111</v>
      </c>
      <c r="F391" t="s">
        <v>113</v>
      </c>
      <c r="G391" t="s">
        <v>28</v>
      </c>
      <c r="H391">
        <v>17</v>
      </c>
      <c r="I391">
        <v>2664153</v>
      </c>
    </row>
    <row r="392" spans="1:9" x14ac:dyDescent="0.25">
      <c r="A392" s="5" t="str">
        <f>TrendSheetPrdData[[#This Row],[Population]]&amp;TrendSheetPrdData[[#This Row],[Cost Basis]]&amp;TrendSheetPrdData[[#This Row],[Period]]&amp;TrendSheetPrdData[[#This Row],[Trend]]</f>
        <v>ASCENSION HEALTH INFORMATION SERVICESAllowed2017-04-01Chronic Disease Management - Cost</v>
      </c>
      <c r="B392" t="s">
        <v>90</v>
      </c>
      <c r="C392" t="s">
        <v>90</v>
      </c>
      <c r="D392" t="s">
        <v>91</v>
      </c>
      <c r="E392" s="1" t="s">
        <v>112</v>
      </c>
      <c r="F392" t="s">
        <v>113</v>
      </c>
      <c r="G392" t="s">
        <v>28</v>
      </c>
      <c r="H392">
        <v>17</v>
      </c>
      <c r="I392">
        <v>1007089</v>
      </c>
    </row>
    <row r="393" spans="1:9" x14ac:dyDescent="0.25">
      <c r="A393" s="5" t="str">
        <f>TrendSheetPrdData[[#This Row],[Population]]&amp;TrendSheetPrdData[[#This Row],[Cost Basis]]&amp;TrendSheetPrdData[[#This Row],[Period]]&amp;TrendSheetPrdData[[#This Row],[Trend]]</f>
        <v>ASCENSION HEALTH INFORMATION SERVICESAllowed2015-06-01Chronic Disease Management - Members</v>
      </c>
      <c r="B393" t="s">
        <v>90</v>
      </c>
      <c r="C393" t="s">
        <v>90</v>
      </c>
      <c r="D393" t="s">
        <v>91</v>
      </c>
      <c r="E393" s="1" t="s">
        <v>172</v>
      </c>
      <c r="F393" t="s">
        <v>93</v>
      </c>
      <c r="G393" t="s">
        <v>29</v>
      </c>
      <c r="H393">
        <v>18</v>
      </c>
      <c r="I393">
        <v>265.74</v>
      </c>
    </row>
    <row r="394" spans="1:9" x14ac:dyDescent="0.25">
      <c r="A394" s="5" t="str">
        <f>TrendSheetPrdData[[#This Row],[Population]]&amp;TrendSheetPrdData[[#This Row],[Cost Basis]]&amp;TrendSheetPrdData[[#This Row],[Period]]&amp;TrendSheetPrdData[[#This Row],[Trend]]</f>
        <v>ASCENSION HEALTH INFORMATION SERVICESAllowed2015-07-01Chronic Disease Management - Members</v>
      </c>
      <c r="B394" t="s">
        <v>90</v>
      </c>
      <c r="C394" t="s">
        <v>90</v>
      </c>
      <c r="D394" t="s">
        <v>91</v>
      </c>
      <c r="E394" s="1" t="s">
        <v>173</v>
      </c>
      <c r="F394" t="s">
        <v>93</v>
      </c>
      <c r="G394" t="s">
        <v>29</v>
      </c>
      <c r="H394">
        <v>18</v>
      </c>
      <c r="I394">
        <v>286.06</v>
      </c>
    </row>
    <row r="395" spans="1:9" x14ac:dyDescent="0.25">
      <c r="A395" s="5" t="str">
        <f>TrendSheetPrdData[[#This Row],[Population]]&amp;TrendSheetPrdData[[#This Row],[Cost Basis]]&amp;TrendSheetPrdData[[#This Row],[Period]]&amp;TrendSheetPrdData[[#This Row],[Trend]]</f>
        <v>ASCENSION HEALTH INFORMATION SERVICESAllowed2015-08-01Chronic Disease Management - Members</v>
      </c>
      <c r="B395" t="s">
        <v>90</v>
      </c>
      <c r="C395" t="s">
        <v>90</v>
      </c>
      <c r="D395" t="s">
        <v>91</v>
      </c>
      <c r="E395" s="1" t="s">
        <v>174</v>
      </c>
      <c r="F395" t="s">
        <v>93</v>
      </c>
      <c r="G395" t="s">
        <v>29</v>
      </c>
      <c r="H395">
        <v>18</v>
      </c>
      <c r="I395">
        <v>296.39</v>
      </c>
    </row>
    <row r="396" spans="1:9" x14ac:dyDescent="0.25">
      <c r="A396" s="5" t="str">
        <f>TrendSheetPrdData[[#This Row],[Population]]&amp;TrendSheetPrdData[[#This Row],[Cost Basis]]&amp;TrendSheetPrdData[[#This Row],[Period]]&amp;TrendSheetPrdData[[#This Row],[Trend]]</f>
        <v>ASCENSION HEALTH INFORMATION SERVICESAllowed2015-09-01Chronic Disease Management - Members</v>
      </c>
      <c r="B396" t="s">
        <v>90</v>
      </c>
      <c r="C396" t="s">
        <v>90</v>
      </c>
      <c r="D396" t="s">
        <v>91</v>
      </c>
      <c r="E396" s="1" t="s">
        <v>92</v>
      </c>
      <c r="F396" t="s">
        <v>93</v>
      </c>
      <c r="G396" t="s">
        <v>29</v>
      </c>
      <c r="H396">
        <v>18</v>
      </c>
      <c r="I396">
        <v>305.42</v>
      </c>
    </row>
    <row r="397" spans="1:9" x14ac:dyDescent="0.25">
      <c r="A397" s="5" t="str">
        <f>TrendSheetPrdData[[#This Row],[Population]]&amp;TrendSheetPrdData[[#This Row],[Cost Basis]]&amp;TrendSheetPrdData[[#This Row],[Period]]&amp;TrendSheetPrdData[[#This Row],[Trend]]</f>
        <v>ASCENSION HEALTH INFORMATION SERVICESAllowed2015-10-01Chronic Disease Management - Members</v>
      </c>
      <c r="B397" t="s">
        <v>90</v>
      </c>
      <c r="C397" t="s">
        <v>90</v>
      </c>
      <c r="D397" t="s">
        <v>91</v>
      </c>
      <c r="E397" s="1" t="s">
        <v>94</v>
      </c>
      <c r="F397" t="s">
        <v>93</v>
      </c>
      <c r="G397" t="s">
        <v>29</v>
      </c>
      <c r="H397">
        <v>18</v>
      </c>
      <c r="I397">
        <v>330.18</v>
      </c>
    </row>
    <row r="398" spans="1:9" x14ac:dyDescent="0.25">
      <c r="A398" s="5" t="str">
        <f>TrendSheetPrdData[[#This Row],[Population]]&amp;TrendSheetPrdData[[#This Row],[Cost Basis]]&amp;TrendSheetPrdData[[#This Row],[Period]]&amp;TrendSheetPrdData[[#This Row],[Trend]]</f>
        <v>ASCENSION HEALTH INFORMATION SERVICESAllowed2015-11-01Chronic Disease Management - Members</v>
      </c>
      <c r="B398" t="s">
        <v>90</v>
      </c>
      <c r="C398" t="s">
        <v>90</v>
      </c>
      <c r="D398" t="s">
        <v>91</v>
      </c>
      <c r="E398" s="1" t="s">
        <v>95</v>
      </c>
      <c r="F398" t="s">
        <v>93</v>
      </c>
      <c r="G398" t="s">
        <v>29</v>
      </c>
      <c r="H398">
        <v>18</v>
      </c>
      <c r="I398">
        <v>341.96</v>
      </c>
    </row>
    <row r="399" spans="1:9" x14ac:dyDescent="0.25">
      <c r="A399" s="5" t="str">
        <f>TrendSheetPrdData[[#This Row],[Population]]&amp;TrendSheetPrdData[[#This Row],[Cost Basis]]&amp;TrendSheetPrdData[[#This Row],[Period]]&amp;TrendSheetPrdData[[#This Row],[Trend]]</f>
        <v>ASCENSION HEALTH INFORMATION SERVICESAllowed2015-12-01Chronic Disease Management - Members</v>
      </c>
      <c r="B399" t="s">
        <v>90</v>
      </c>
      <c r="C399" t="s">
        <v>90</v>
      </c>
      <c r="D399" t="s">
        <v>91</v>
      </c>
      <c r="E399" s="1" t="s">
        <v>96</v>
      </c>
      <c r="F399" t="s">
        <v>93</v>
      </c>
      <c r="G399" t="s">
        <v>29</v>
      </c>
      <c r="H399">
        <v>18</v>
      </c>
      <c r="I399">
        <v>350.75</v>
      </c>
    </row>
    <row r="400" spans="1:9" x14ac:dyDescent="0.25">
      <c r="A400" s="5" t="str">
        <f>TrendSheetPrdData[[#This Row],[Population]]&amp;TrendSheetPrdData[[#This Row],[Cost Basis]]&amp;TrendSheetPrdData[[#This Row],[Period]]&amp;TrendSheetPrdData[[#This Row],[Trend]]</f>
        <v>ASCENSION HEALTH INFORMATION SERVICESAllowed2016-01-01Chronic Disease Management - Members</v>
      </c>
      <c r="B400" t="s">
        <v>90</v>
      </c>
      <c r="C400" t="s">
        <v>90</v>
      </c>
      <c r="D400" t="s">
        <v>91</v>
      </c>
      <c r="E400" s="1" t="s">
        <v>97</v>
      </c>
      <c r="F400" t="s">
        <v>93</v>
      </c>
      <c r="G400" t="s">
        <v>29</v>
      </c>
      <c r="H400">
        <v>18</v>
      </c>
      <c r="I400">
        <v>310.05</v>
      </c>
    </row>
    <row r="401" spans="1:9" x14ac:dyDescent="0.25">
      <c r="A401" s="5" t="str">
        <f>TrendSheetPrdData[[#This Row],[Population]]&amp;TrendSheetPrdData[[#This Row],[Cost Basis]]&amp;TrendSheetPrdData[[#This Row],[Period]]&amp;TrendSheetPrdData[[#This Row],[Trend]]</f>
        <v>ASCENSION HEALTH INFORMATION SERVICESAllowed2016-02-01Chronic Disease Management - Members</v>
      </c>
      <c r="B401" t="s">
        <v>90</v>
      </c>
      <c r="C401" t="s">
        <v>90</v>
      </c>
      <c r="D401" t="s">
        <v>91</v>
      </c>
      <c r="E401" s="1" t="s">
        <v>98</v>
      </c>
      <c r="F401" t="s">
        <v>93</v>
      </c>
      <c r="G401" t="s">
        <v>29</v>
      </c>
      <c r="H401">
        <v>18</v>
      </c>
      <c r="I401">
        <v>321.39</v>
      </c>
    </row>
    <row r="402" spans="1:9" x14ac:dyDescent="0.25">
      <c r="A402" s="5" t="str">
        <f>TrendSheetPrdData[[#This Row],[Population]]&amp;TrendSheetPrdData[[#This Row],[Cost Basis]]&amp;TrendSheetPrdData[[#This Row],[Period]]&amp;TrendSheetPrdData[[#This Row],[Trend]]</f>
        <v>ASCENSION HEALTH INFORMATION SERVICESAllowed2016-03-01Chronic Disease Management - Members</v>
      </c>
      <c r="B402" t="s">
        <v>90</v>
      </c>
      <c r="C402" t="s">
        <v>90</v>
      </c>
      <c r="D402" t="s">
        <v>91</v>
      </c>
      <c r="E402" s="1" t="s">
        <v>99</v>
      </c>
      <c r="F402" t="s">
        <v>93</v>
      </c>
      <c r="G402" t="s">
        <v>29</v>
      </c>
      <c r="H402">
        <v>18</v>
      </c>
      <c r="I402">
        <v>331.99</v>
      </c>
    </row>
    <row r="403" spans="1:9" x14ac:dyDescent="0.25">
      <c r="A403" s="5" t="str">
        <f>TrendSheetPrdData[[#This Row],[Population]]&amp;TrendSheetPrdData[[#This Row],[Cost Basis]]&amp;TrendSheetPrdData[[#This Row],[Period]]&amp;TrendSheetPrdData[[#This Row],[Trend]]</f>
        <v>ASCENSION HEALTH INFORMATION SERVICESAllowed2016-04-01Chronic Disease Management - Members</v>
      </c>
      <c r="B403" t="s">
        <v>90</v>
      </c>
      <c r="C403" t="s">
        <v>90</v>
      </c>
      <c r="D403" t="s">
        <v>91</v>
      </c>
      <c r="E403" s="1" t="s">
        <v>100</v>
      </c>
      <c r="F403" t="s">
        <v>93</v>
      </c>
      <c r="G403" t="s">
        <v>29</v>
      </c>
      <c r="H403">
        <v>18</v>
      </c>
      <c r="I403">
        <v>343.03</v>
      </c>
    </row>
    <row r="404" spans="1:9" x14ac:dyDescent="0.25">
      <c r="A404" s="5" t="str">
        <f>TrendSheetPrdData[[#This Row],[Population]]&amp;TrendSheetPrdData[[#This Row],[Cost Basis]]&amp;TrendSheetPrdData[[#This Row],[Period]]&amp;TrendSheetPrdData[[#This Row],[Trend]]</f>
        <v>ASCENSION HEALTH INFORMATION SERVICESAllowed2016-05-01Chronic Disease Management - Members</v>
      </c>
      <c r="B404" t="s">
        <v>90</v>
      </c>
      <c r="C404" t="s">
        <v>90</v>
      </c>
      <c r="D404" t="s">
        <v>91</v>
      </c>
      <c r="E404" s="1" t="s">
        <v>101</v>
      </c>
      <c r="F404" t="s">
        <v>93</v>
      </c>
      <c r="G404" t="s">
        <v>29</v>
      </c>
      <c r="H404">
        <v>18</v>
      </c>
      <c r="I404">
        <v>354.43</v>
      </c>
    </row>
    <row r="405" spans="1:9" x14ac:dyDescent="0.25">
      <c r="A405" s="5" t="str">
        <f>TrendSheetPrdData[[#This Row],[Population]]&amp;TrendSheetPrdData[[#This Row],[Cost Basis]]&amp;TrendSheetPrdData[[#This Row],[Period]]&amp;TrendSheetPrdData[[#This Row],[Trend]]</f>
        <v>ASCENSION HEALTH INFORMATION SERVICESAllowed2016-06-01Chronic Disease Management - Members</v>
      </c>
      <c r="B405" t="s">
        <v>90</v>
      </c>
      <c r="C405" t="s">
        <v>90</v>
      </c>
      <c r="D405" t="s">
        <v>91</v>
      </c>
      <c r="E405" s="1" t="s">
        <v>102</v>
      </c>
      <c r="F405" t="s">
        <v>93</v>
      </c>
      <c r="G405" t="s">
        <v>29</v>
      </c>
      <c r="H405">
        <v>18</v>
      </c>
      <c r="I405">
        <v>359.12</v>
      </c>
    </row>
    <row r="406" spans="1:9" x14ac:dyDescent="0.25">
      <c r="A406" s="5" t="str">
        <f>TrendSheetPrdData[[#This Row],[Population]]&amp;TrendSheetPrdData[[#This Row],[Cost Basis]]&amp;TrendSheetPrdData[[#This Row],[Period]]&amp;TrendSheetPrdData[[#This Row],[Trend]]</f>
        <v>ASCENSION HEALTH INFORMATION SERVICESAllowed2016-07-01Chronic Disease Management - Members</v>
      </c>
      <c r="B406" t="s">
        <v>90</v>
      </c>
      <c r="C406" t="s">
        <v>90</v>
      </c>
      <c r="D406" t="s">
        <v>91</v>
      </c>
      <c r="E406" s="1" t="s">
        <v>103</v>
      </c>
      <c r="F406" t="s">
        <v>93</v>
      </c>
      <c r="G406" t="s">
        <v>29</v>
      </c>
      <c r="H406">
        <v>18</v>
      </c>
      <c r="I406">
        <v>362.51</v>
      </c>
    </row>
    <row r="407" spans="1:9" x14ac:dyDescent="0.25">
      <c r="A407" s="5" t="str">
        <f>TrendSheetPrdData[[#This Row],[Population]]&amp;TrendSheetPrdData[[#This Row],[Cost Basis]]&amp;TrendSheetPrdData[[#This Row],[Period]]&amp;TrendSheetPrdData[[#This Row],[Trend]]</f>
        <v>ASCENSION HEALTH INFORMATION SERVICESAllowed2016-08-01Chronic Disease Management - Members</v>
      </c>
      <c r="B407" t="s">
        <v>90</v>
      </c>
      <c r="C407" t="s">
        <v>90</v>
      </c>
      <c r="D407" t="s">
        <v>91</v>
      </c>
      <c r="E407" s="1" t="s">
        <v>104</v>
      </c>
      <c r="F407" t="s">
        <v>93</v>
      </c>
      <c r="G407" t="s">
        <v>29</v>
      </c>
      <c r="H407">
        <v>18</v>
      </c>
      <c r="I407">
        <v>370.14</v>
      </c>
    </row>
    <row r="408" spans="1:9" x14ac:dyDescent="0.25">
      <c r="A408" s="5" t="str">
        <f>TrendSheetPrdData[[#This Row],[Population]]&amp;TrendSheetPrdData[[#This Row],[Cost Basis]]&amp;TrendSheetPrdData[[#This Row],[Period]]&amp;TrendSheetPrdData[[#This Row],[Trend]]</f>
        <v>ASCENSION HEALTH INFORMATION SERVICESAllowed2016-09-01Chronic Disease Management - Members</v>
      </c>
      <c r="B408" t="s">
        <v>90</v>
      </c>
      <c r="C408" t="s">
        <v>90</v>
      </c>
      <c r="D408" t="s">
        <v>91</v>
      </c>
      <c r="E408" s="1" t="s">
        <v>105</v>
      </c>
      <c r="F408" t="s">
        <v>93</v>
      </c>
      <c r="G408" t="s">
        <v>29</v>
      </c>
      <c r="H408">
        <v>18</v>
      </c>
      <c r="I408">
        <v>377.15</v>
      </c>
    </row>
    <row r="409" spans="1:9" x14ac:dyDescent="0.25">
      <c r="A409" s="5" t="str">
        <f>TrendSheetPrdData[[#This Row],[Population]]&amp;TrendSheetPrdData[[#This Row],[Cost Basis]]&amp;TrendSheetPrdData[[#This Row],[Period]]&amp;TrendSheetPrdData[[#This Row],[Trend]]</f>
        <v>ASCENSION HEALTH INFORMATION SERVICESAllowed2016-10-01Chronic Disease Management - Members</v>
      </c>
      <c r="B409" t="s">
        <v>90</v>
      </c>
      <c r="C409" t="s">
        <v>90</v>
      </c>
      <c r="D409" t="s">
        <v>91</v>
      </c>
      <c r="E409" s="1" t="s">
        <v>106</v>
      </c>
      <c r="F409" t="s">
        <v>93</v>
      </c>
      <c r="G409" t="s">
        <v>29</v>
      </c>
      <c r="H409">
        <v>18</v>
      </c>
      <c r="I409">
        <v>377.57</v>
      </c>
    </row>
    <row r="410" spans="1:9" x14ac:dyDescent="0.25">
      <c r="A410" s="5" t="str">
        <f>TrendSheetPrdData[[#This Row],[Population]]&amp;TrendSheetPrdData[[#This Row],[Cost Basis]]&amp;TrendSheetPrdData[[#This Row],[Period]]&amp;TrendSheetPrdData[[#This Row],[Trend]]</f>
        <v>ASCENSION HEALTH INFORMATION SERVICESAllowed2016-11-01Chronic Disease Management - Members</v>
      </c>
      <c r="B410" t="s">
        <v>90</v>
      </c>
      <c r="C410" t="s">
        <v>90</v>
      </c>
      <c r="D410" t="s">
        <v>91</v>
      </c>
      <c r="E410" s="1" t="s">
        <v>107</v>
      </c>
      <c r="F410" t="s">
        <v>93</v>
      </c>
      <c r="G410" t="s">
        <v>29</v>
      </c>
      <c r="H410">
        <v>18</v>
      </c>
      <c r="I410">
        <v>375.62</v>
      </c>
    </row>
    <row r="411" spans="1:9" x14ac:dyDescent="0.25">
      <c r="A411" s="5" t="str">
        <f>TrendSheetPrdData[[#This Row],[Population]]&amp;TrendSheetPrdData[[#This Row],[Cost Basis]]&amp;TrendSheetPrdData[[#This Row],[Period]]&amp;TrendSheetPrdData[[#This Row],[Trend]]</f>
        <v>ASCENSION HEALTH INFORMATION SERVICESAllowed2016-12-01Chronic Disease Management - Members</v>
      </c>
      <c r="B411" t="s">
        <v>90</v>
      </c>
      <c r="C411" t="s">
        <v>90</v>
      </c>
      <c r="D411" t="s">
        <v>91</v>
      </c>
      <c r="E411" s="1" t="s">
        <v>108</v>
      </c>
      <c r="F411" t="s">
        <v>93</v>
      </c>
      <c r="G411" t="s">
        <v>29</v>
      </c>
      <c r="H411">
        <v>18</v>
      </c>
      <c r="I411">
        <v>372.31</v>
      </c>
    </row>
    <row r="412" spans="1:9" x14ac:dyDescent="0.25">
      <c r="A412" s="5" t="str">
        <f>TrendSheetPrdData[[#This Row],[Population]]&amp;TrendSheetPrdData[[#This Row],[Cost Basis]]&amp;TrendSheetPrdData[[#This Row],[Period]]&amp;TrendSheetPrdData[[#This Row],[Trend]]</f>
        <v>ASCENSION HEALTH INFORMATION SERVICESAllowed2017-01-01Chronic Disease Management - Members</v>
      </c>
      <c r="B412" t="s">
        <v>90</v>
      </c>
      <c r="C412" t="s">
        <v>90</v>
      </c>
      <c r="D412" t="s">
        <v>91</v>
      </c>
      <c r="E412" s="1" t="s">
        <v>109</v>
      </c>
      <c r="F412" t="s">
        <v>93</v>
      </c>
      <c r="G412" t="s">
        <v>29</v>
      </c>
      <c r="H412">
        <v>18</v>
      </c>
      <c r="I412">
        <v>348.69</v>
      </c>
    </row>
    <row r="413" spans="1:9" x14ac:dyDescent="0.25">
      <c r="A413" s="5" t="str">
        <f>TrendSheetPrdData[[#This Row],[Population]]&amp;TrendSheetPrdData[[#This Row],[Cost Basis]]&amp;TrendSheetPrdData[[#This Row],[Period]]&amp;TrendSheetPrdData[[#This Row],[Trend]]</f>
        <v>ASCENSION HEALTH INFORMATION SERVICESAllowed2017-02-01Chronic Disease Management - Members</v>
      </c>
      <c r="B413" t="s">
        <v>90</v>
      </c>
      <c r="C413" t="s">
        <v>90</v>
      </c>
      <c r="D413" t="s">
        <v>91</v>
      </c>
      <c r="E413" s="1" t="s">
        <v>110</v>
      </c>
      <c r="F413" t="s">
        <v>93</v>
      </c>
      <c r="G413" t="s">
        <v>29</v>
      </c>
      <c r="H413">
        <v>18</v>
      </c>
      <c r="I413">
        <v>346.81</v>
      </c>
    </row>
    <row r="414" spans="1:9" x14ac:dyDescent="0.25">
      <c r="A414" s="5" t="str">
        <f>TrendSheetPrdData[[#This Row],[Population]]&amp;TrendSheetPrdData[[#This Row],[Cost Basis]]&amp;TrendSheetPrdData[[#This Row],[Period]]&amp;TrendSheetPrdData[[#This Row],[Trend]]</f>
        <v>ASCENSION HEALTH INFORMATION SERVICESAllowed2017-03-01Chronic Disease Management - Members</v>
      </c>
      <c r="B414" t="s">
        <v>90</v>
      </c>
      <c r="C414" t="s">
        <v>90</v>
      </c>
      <c r="D414" t="s">
        <v>91</v>
      </c>
      <c r="E414" s="1" t="s">
        <v>111</v>
      </c>
      <c r="F414" t="s">
        <v>113</v>
      </c>
      <c r="G414" t="s">
        <v>29</v>
      </c>
      <c r="H414">
        <v>18</v>
      </c>
      <c r="I414">
        <v>349.07</v>
      </c>
    </row>
    <row r="415" spans="1:9" x14ac:dyDescent="0.25">
      <c r="A415" s="5" t="str">
        <f>TrendSheetPrdData[[#This Row],[Population]]&amp;TrendSheetPrdData[[#This Row],[Cost Basis]]&amp;TrendSheetPrdData[[#This Row],[Period]]&amp;TrendSheetPrdData[[#This Row],[Trend]]</f>
        <v>ASCENSION HEALTH INFORMATION SERVICESAllowed2017-04-01Chronic Disease Management - Members</v>
      </c>
      <c r="B415" t="s">
        <v>90</v>
      </c>
      <c r="C415" t="s">
        <v>90</v>
      </c>
      <c r="D415" t="s">
        <v>91</v>
      </c>
      <c r="E415" s="1" t="s">
        <v>112</v>
      </c>
      <c r="F415" t="s">
        <v>113</v>
      </c>
      <c r="G415" t="s">
        <v>29</v>
      </c>
      <c r="H415">
        <v>18</v>
      </c>
      <c r="I415">
        <v>340.06</v>
      </c>
    </row>
    <row r="416" spans="1:9" x14ac:dyDescent="0.25">
      <c r="A416" s="5" t="str">
        <f>TrendSheetPrdData[[#This Row],[Population]]&amp;TrendSheetPrdData[[#This Row],[Cost Basis]]&amp;TrendSheetPrdData[[#This Row],[Period]]&amp;TrendSheetPrdData[[#This Row],[Trend]]</f>
        <v>ASCENSION HEALTH INFORMATION SERVICESAllowed2015-06-01Inpatient Claim Count</v>
      </c>
      <c r="B416" t="s">
        <v>90</v>
      </c>
      <c r="C416" t="s">
        <v>90</v>
      </c>
      <c r="D416" t="s">
        <v>91</v>
      </c>
      <c r="E416" s="1" t="s">
        <v>172</v>
      </c>
      <c r="F416" t="s">
        <v>93</v>
      </c>
      <c r="G416" t="s">
        <v>30</v>
      </c>
      <c r="H416">
        <v>19</v>
      </c>
      <c r="I416">
        <v>549</v>
      </c>
    </row>
    <row r="417" spans="1:9" x14ac:dyDescent="0.25">
      <c r="A417" s="5" t="str">
        <f>TrendSheetPrdData[[#This Row],[Population]]&amp;TrendSheetPrdData[[#This Row],[Cost Basis]]&amp;TrendSheetPrdData[[#This Row],[Period]]&amp;TrendSheetPrdData[[#This Row],[Trend]]</f>
        <v>ASCENSION HEALTH INFORMATION SERVICESAllowed2015-07-01Inpatient Claim Count</v>
      </c>
      <c r="B417" t="s">
        <v>90</v>
      </c>
      <c r="C417" t="s">
        <v>90</v>
      </c>
      <c r="D417" t="s">
        <v>91</v>
      </c>
      <c r="E417" s="1" t="s">
        <v>173</v>
      </c>
      <c r="F417" t="s">
        <v>93</v>
      </c>
      <c r="G417" t="s">
        <v>30</v>
      </c>
      <c r="H417">
        <v>19</v>
      </c>
      <c r="I417">
        <v>884</v>
      </c>
    </row>
    <row r="418" spans="1:9" x14ac:dyDescent="0.25">
      <c r="A418" s="5" t="str">
        <f>TrendSheetPrdData[[#This Row],[Population]]&amp;TrendSheetPrdData[[#This Row],[Cost Basis]]&amp;TrendSheetPrdData[[#This Row],[Period]]&amp;TrendSheetPrdData[[#This Row],[Trend]]</f>
        <v>ASCENSION HEALTH INFORMATION SERVICESAllowed2015-08-01Inpatient Claim Count</v>
      </c>
      <c r="B418" t="s">
        <v>90</v>
      </c>
      <c r="C418" t="s">
        <v>90</v>
      </c>
      <c r="D418" t="s">
        <v>91</v>
      </c>
      <c r="E418" s="1" t="s">
        <v>174</v>
      </c>
      <c r="F418" t="s">
        <v>93</v>
      </c>
      <c r="G418" t="s">
        <v>30</v>
      </c>
      <c r="H418">
        <v>19</v>
      </c>
      <c r="I418">
        <v>1220</v>
      </c>
    </row>
    <row r="419" spans="1:9" x14ac:dyDescent="0.25">
      <c r="A419" s="5" t="str">
        <f>TrendSheetPrdData[[#This Row],[Population]]&amp;TrendSheetPrdData[[#This Row],[Cost Basis]]&amp;TrendSheetPrdData[[#This Row],[Period]]&amp;TrendSheetPrdData[[#This Row],[Trend]]</f>
        <v>ASCENSION HEALTH INFORMATION SERVICESAllowed2015-09-01Inpatient Claim Count</v>
      </c>
      <c r="B419" t="s">
        <v>90</v>
      </c>
      <c r="C419" t="s">
        <v>90</v>
      </c>
      <c r="D419" t="s">
        <v>91</v>
      </c>
      <c r="E419" s="1" t="s">
        <v>92</v>
      </c>
      <c r="F419" t="s">
        <v>93</v>
      </c>
      <c r="G419" t="s">
        <v>30</v>
      </c>
      <c r="H419">
        <v>19</v>
      </c>
      <c r="I419">
        <v>684</v>
      </c>
    </row>
    <row r="420" spans="1:9" x14ac:dyDescent="0.25">
      <c r="A420" s="5" t="str">
        <f>TrendSheetPrdData[[#This Row],[Population]]&amp;TrendSheetPrdData[[#This Row],[Cost Basis]]&amp;TrendSheetPrdData[[#This Row],[Period]]&amp;TrendSheetPrdData[[#This Row],[Trend]]</f>
        <v>ASCENSION HEALTH INFORMATION SERVICESAllowed2015-10-01Inpatient Claim Count</v>
      </c>
      <c r="B420" t="s">
        <v>90</v>
      </c>
      <c r="C420" t="s">
        <v>90</v>
      </c>
      <c r="D420" t="s">
        <v>91</v>
      </c>
      <c r="E420" s="1" t="s">
        <v>94</v>
      </c>
      <c r="F420" t="s">
        <v>93</v>
      </c>
      <c r="G420" t="s">
        <v>30</v>
      </c>
      <c r="H420">
        <v>19</v>
      </c>
      <c r="I420">
        <v>514</v>
      </c>
    </row>
    <row r="421" spans="1:9" x14ac:dyDescent="0.25">
      <c r="A421" s="5" t="str">
        <f>TrendSheetPrdData[[#This Row],[Population]]&amp;TrendSheetPrdData[[#This Row],[Cost Basis]]&amp;TrendSheetPrdData[[#This Row],[Period]]&amp;TrendSheetPrdData[[#This Row],[Trend]]</f>
        <v>ASCENSION HEALTH INFORMATION SERVICESAllowed2015-11-01Inpatient Claim Count</v>
      </c>
      <c r="B421" t="s">
        <v>90</v>
      </c>
      <c r="C421" t="s">
        <v>90</v>
      </c>
      <c r="D421" t="s">
        <v>91</v>
      </c>
      <c r="E421" s="1" t="s">
        <v>95</v>
      </c>
      <c r="F421" t="s">
        <v>93</v>
      </c>
      <c r="G421" t="s">
        <v>30</v>
      </c>
      <c r="H421">
        <v>19</v>
      </c>
      <c r="I421">
        <v>601</v>
      </c>
    </row>
    <row r="422" spans="1:9" x14ac:dyDescent="0.25">
      <c r="A422" s="5" t="str">
        <f>TrendSheetPrdData[[#This Row],[Population]]&amp;TrendSheetPrdData[[#This Row],[Cost Basis]]&amp;TrendSheetPrdData[[#This Row],[Period]]&amp;TrendSheetPrdData[[#This Row],[Trend]]</f>
        <v>ASCENSION HEALTH INFORMATION SERVICESAllowed2015-12-01Inpatient Claim Count</v>
      </c>
      <c r="B422" t="s">
        <v>90</v>
      </c>
      <c r="C422" t="s">
        <v>90</v>
      </c>
      <c r="D422" t="s">
        <v>91</v>
      </c>
      <c r="E422" s="1" t="s">
        <v>96</v>
      </c>
      <c r="F422" t="s">
        <v>93</v>
      </c>
      <c r="G422" t="s">
        <v>30</v>
      </c>
      <c r="H422">
        <v>19</v>
      </c>
      <c r="I422">
        <v>774</v>
      </c>
    </row>
    <row r="423" spans="1:9" x14ac:dyDescent="0.25">
      <c r="A423" s="5" t="str">
        <f>TrendSheetPrdData[[#This Row],[Population]]&amp;TrendSheetPrdData[[#This Row],[Cost Basis]]&amp;TrendSheetPrdData[[#This Row],[Period]]&amp;TrendSheetPrdData[[#This Row],[Trend]]</f>
        <v>ASCENSION HEALTH INFORMATION SERVICESAllowed2016-01-01Inpatient Claim Count</v>
      </c>
      <c r="B423" t="s">
        <v>90</v>
      </c>
      <c r="C423" t="s">
        <v>90</v>
      </c>
      <c r="D423" t="s">
        <v>91</v>
      </c>
      <c r="E423" s="1" t="s">
        <v>97</v>
      </c>
      <c r="F423" t="s">
        <v>93</v>
      </c>
      <c r="G423" t="s">
        <v>30</v>
      </c>
      <c r="H423">
        <v>19</v>
      </c>
      <c r="I423">
        <v>969</v>
      </c>
    </row>
    <row r="424" spans="1:9" x14ac:dyDescent="0.25">
      <c r="A424" s="5" t="str">
        <f>TrendSheetPrdData[[#This Row],[Population]]&amp;TrendSheetPrdData[[#This Row],[Cost Basis]]&amp;TrendSheetPrdData[[#This Row],[Period]]&amp;TrendSheetPrdData[[#This Row],[Trend]]</f>
        <v>ASCENSION HEALTH INFORMATION SERVICESAllowed2016-02-01Inpatient Claim Count</v>
      </c>
      <c r="B424" t="s">
        <v>90</v>
      </c>
      <c r="C424" t="s">
        <v>90</v>
      </c>
      <c r="D424" t="s">
        <v>91</v>
      </c>
      <c r="E424" s="1" t="s">
        <v>98</v>
      </c>
      <c r="F424" t="s">
        <v>93</v>
      </c>
      <c r="G424" t="s">
        <v>30</v>
      </c>
      <c r="H424">
        <v>19</v>
      </c>
      <c r="I424">
        <v>725</v>
      </c>
    </row>
    <row r="425" spans="1:9" x14ac:dyDescent="0.25">
      <c r="A425" s="5" t="str">
        <f>TrendSheetPrdData[[#This Row],[Population]]&amp;TrendSheetPrdData[[#This Row],[Cost Basis]]&amp;TrendSheetPrdData[[#This Row],[Period]]&amp;TrendSheetPrdData[[#This Row],[Trend]]</f>
        <v>ASCENSION HEALTH INFORMATION SERVICESAllowed2016-03-01Inpatient Claim Count</v>
      </c>
      <c r="B425" t="s">
        <v>90</v>
      </c>
      <c r="C425" t="s">
        <v>90</v>
      </c>
      <c r="D425" t="s">
        <v>91</v>
      </c>
      <c r="E425" s="1" t="s">
        <v>99</v>
      </c>
      <c r="F425" t="s">
        <v>93</v>
      </c>
      <c r="G425" t="s">
        <v>30</v>
      </c>
      <c r="H425">
        <v>19</v>
      </c>
      <c r="I425">
        <v>1000</v>
      </c>
    </row>
    <row r="426" spans="1:9" x14ac:dyDescent="0.25">
      <c r="A426" s="5" t="str">
        <f>TrendSheetPrdData[[#This Row],[Population]]&amp;TrendSheetPrdData[[#This Row],[Cost Basis]]&amp;TrendSheetPrdData[[#This Row],[Period]]&amp;TrendSheetPrdData[[#This Row],[Trend]]</f>
        <v>ASCENSION HEALTH INFORMATION SERVICESAllowed2016-04-01Inpatient Claim Count</v>
      </c>
      <c r="B426" t="s">
        <v>90</v>
      </c>
      <c r="C426" t="s">
        <v>90</v>
      </c>
      <c r="D426" t="s">
        <v>91</v>
      </c>
      <c r="E426" s="1" t="s">
        <v>100</v>
      </c>
      <c r="F426" t="s">
        <v>93</v>
      </c>
      <c r="G426" t="s">
        <v>30</v>
      </c>
      <c r="H426">
        <v>19</v>
      </c>
      <c r="I426">
        <v>1078</v>
      </c>
    </row>
    <row r="427" spans="1:9" x14ac:dyDescent="0.25">
      <c r="A427" s="5" t="str">
        <f>TrendSheetPrdData[[#This Row],[Population]]&amp;TrendSheetPrdData[[#This Row],[Cost Basis]]&amp;TrendSheetPrdData[[#This Row],[Period]]&amp;TrendSheetPrdData[[#This Row],[Trend]]</f>
        <v>ASCENSION HEALTH INFORMATION SERVICESAllowed2016-05-01Inpatient Claim Count</v>
      </c>
      <c r="B427" t="s">
        <v>90</v>
      </c>
      <c r="C427" t="s">
        <v>90</v>
      </c>
      <c r="D427" t="s">
        <v>91</v>
      </c>
      <c r="E427" s="1" t="s">
        <v>101</v>
      </c>
      <c r="F427" t="s">
        <v>93</v>
      </c>
      <c r="G427" t="s">
        <v>30</v>
      </c>
      <c r="H427">
        <v>19</v>
      </c>
      <c r="I427">
        <v>767</v>
      </c>
    </row>
    <row r="428" spans="1:9" x14ac:dyDescent="0.25">
      <c r="A428" s="5" t="str">
        <f>TrendSheetPrdData[[#This Row],[Population]]&amp;TrendSheetPrdData[[#This Row],[Cost Basis]]&amp;TrendSheetPrdData[[#This Row],[Period]]&amp;TrendSheetPrdData[[#This Row],[Trend]]</f>
        <v>ASCENSION HEALTH INFORMATION SERVICESAllowed2016-06-01Inpatient Claim Count</v>
      </c>
      <c r="B428" t="s">
        <v>90</v>
      </c>
      <c r="C428" t="s">
        <v>90</v>
      </c>
      <c r="D428" t="s">
        <v>91</v>
      </c>
      <c r="E428" s="1" t="s">
        <v>102</v>
      </c>
      <c r="F428" t="s">
        <v>93</v>
      </c>
      <c r="G428" t="s">
        <v>30</v>
      </c>
      <c r="H428">
        <v>19</v>
      </c>
      <c r="I428">
        <v>544</v>
      </c>
    </row>
    <row r="429" spans="1:9" x14ac:dyDescent="0.25">
      <c r="A429" s="5" t="str">
        <f>TrendSheetPrdData[[#This Row],[Population]]&amp;TrendSheetPrdData[[#This Row],[Cost Basis]]&amp;TrendSheetPrdData[[#This Row],[Period]]&amp;TrendSheetPrdData[[#This Row],[Trend]]</f>
        <v>ASCENSION HEALTH INFORMATION SERVICESAllowed2016-07-01Inpatient Claim Count</v>
      </c>
      <c r="B429" t="s">
        <v>90</v>
      </c>
      <c r="C429" t="s">
        <v>90</v>
      </c>
      <c r="D429" t="s">
        <v>91</v>
      </c>
      <c r="E429" s="1" t="s">
        <v>103</v>
      </c>
      <c r="F429" t="s">
        <v>93</v>
      </c>
      <c r="G429" t="s">
        <v>30</v>
      </c>
      <c r="H429">
        <v>19</v>
      </c>
      <c r="I429">
        <v>646</v>
      </c>
    </row>
    <row r="430" spans="1:9" x14ac:dyDescent="0.25">
      <c r="A430" s="5" t="str">
        <f>TrendSheetPrdData[[#This Row],[Population]]&amp;TrendSheetPrdData[[#This Row],[Cost Basis]]&amp;TrendSheetPrdData[[#This Row],[Period]]&amp;TrendSheetPrdData[[#This Row],[Trend]]</f>
        <v>ASCENSION HEALTH INFORMATION SERVICESAllowed2016-08-01Inpatient Claim Count</v>
      </c>
      <c r="B430" t="s">
        <v>90</v>
      </c>
      <c r="C430" t="s">
        <v>90</v>
      </c>
      <c r="D430" t="s">
        <v>91</v>
      </c>
      <c r="E430" s="1" t="s">
        <v>104</v>
      </c>
      <c r="F430" t="s">
        <v>93</v>
      </c>
      <c r="G430" t="s">
        <v>30</v>
      </c>
      <c r="H430">
        <v>19</v>
      </c>
      <c r="I430">
        <v>447</v>
      </c>
    </row>
    <row r="431" spans="1:9" x14ac:dyDescent="0.25">
      <c r="A431" s="5" t="str">
        <f>TrendSheetPrdData[[#This Row],[Population]]&amp;TrendSheetPrdData[[#This Row],[Cost Basis]]&amp;TrendSheetPrdData[[#This Row],[Period]]&amp;TrendSheetPrdData[[#This Row],[Trend]]</f>
        <v>ASCENSION HEALTH INFORMATION SERVICESAllowed2016-09-01Inpatient Claim Count</v>
      </c>
      <c r="B431" t="s">
        <v>90</v>
      </c>
      <c r="C431" t="s">
        <v>90</v>
      </c>
      <c r="D431" t="s">
        <v>91</v>
      </c>
      <c r="E431" s="1" t="s">
        <v>105</v>
      </c>
      <c r="F431" t="s">
        <v>93</v>
      </c>
      <c r="G431" t="s">
        <v>30</v>
      </c>
      <c r="H431">
        <v>19</v>
      </c>
      <c r="I431">
        <v>522</v>
      </c>
    </row>
    <row r="432" spans="1:9" x14ac:dyDescent="0.25">
      <c r="A432" s="5" t="str">
        <f>TrendSheetPrdData[[#This Row],[Population]]&amp;TrendSheetPrdData[[#This Row],[Cost Basis]]&amp;TrendSheetPrdData[[#This Row],[Period]]&amp;TrendSheetPrdData[[#This Row],[Trend]]</f>
        <v>ASCENSION HEALTH INFORMATION SERVICESAllowed2016-10-01Inpatient Claim Count</v>
      </c>
      <c r="B432" t="s">
        <v>90</v>
      </c>
      <c r="C432" t="s">
        <v>90</v>
      </c>
      <c r="D432" t="s">
        <v>91</v>
      </c>
      <c r="E432" s="1" t="s">
        <v>106</v>
      </c>
      <c r="F432" t="s">
        <v>93</v>
      </c>
      <c r="G432" t="s">
        <v>30</v>
      </c>
      <c r="H432">
        <v>19</v>
      </c>
      <c r="I432">
        <v>436</v>
      </c>
    </row>
    <row r="433" spans="1:9" x14ac:dyDescent="0.25">
      <c r="A433" s="5" t="str">
        <f>TrendSheetPrdData[[#This Row],[Population]]&amp;TrendSheetPrdData[[#This Row],[Cost Basis]]&amp;TrendSheetPrdData[[#This Row],[Period]]&amp;TrendSheetPrdData[[#This Row],[Trend]]</f>
        <v>ASCENSION HEALTH INFORMATION SERVICESAllowed2016-11-01Inpatient Claim Count</v>
      </c>
      <c r="B433" t="s">
        <v>90</v>
      </c>
      <c r="C433" t="s">
        <v>90</v>
      </c>
      <c r="D433" t="s">
        <v>91</v>
      </c>
      <c r="E433" s="1" t="s">
        <v>107</v>
      </c>
      <c r="F433" t="s">
        <v>93</v>
      </c>
      <c r="G433" t="s">
        <v>30</v>
      </c>
      <c r="H433">
        <v>19</v>
      </c>
      <c r="I433">
        <v>404</v>
      </c>
    </row>
    <row r="434" spans="1:9" x14ac:dyDescent="0.25">
      <c r="A434" s="5" t="str">
        <f>TrendSheetPrdData[[#This Row],[Population]]&amp;TrendSheetPrdData[[#This Row],[Cost Basis]]&amp;TrendSheetPrdData[[#This Row],[Period]]&amp;TrendSheetPrdData[[#This Row],[Trend]]</f>
        <v>ASCENSION HEALTH INFORMATION SERVICESAllowed2016-12-01Inpatient Claim Count</v>
      </c>
      <c r="B434" t="s">
        <v>90</v>
      </c>
      <c r="C434" t="s">
        <v>90</v>
      </c>
      <c r="D434" t="s">
        <v>91</v>
      </c>
      <c r="E434" s="1" t="s">
        <v>108</v>
      </c>
      <c r="F434" t="s">
        <v>93</v>
      </c>
      <c r="G434" t="s">
        <v>30</v>
      </c>
      <c r="H434">
        <v>19</v>
      </c>
      <c r="I434">
        <v>543</v>
      </c>
    </row>
    <row r="435" spans="1:9" x14ac:dyDescent="0.25">
      <c r="A435" s="5" t="str">
        <f>TrendSheetPrdData[[#This Row],[Population]]&amp;TrendSheetPrdData[[#This Row],[Cost Basis]]&amp;TrendSheetPrdData[[#This Row],[Period]]&amp;TrendSheetPrdData[[#This Row],[Trend]]</f>
        <v>ASCENSION HEALTH INFORMATION SERVICESAllowed2017-01-01Inpatient Claim Count</v>
      </c>
      <c r="B435" t="s">
        <v>90</v>
      </c>
      <c r="C435" t="s">
        <v>90</v>
      </c>
      <c r="D435" t="s">
        <v>91</v>
      </c>
      <c r="E435" s="1" t="s">
        <v>109</v>
      </c>
      <c r="F435" t="s">
        <v>93</v>
      </c>
      <c r="G435" t="s">
        <v>30</v>
      </c>
      <c r="H435">
        <v>19</v>
      </c>
      <c r="I435">
        <v>355</v>
      </c>
    </row>
    <row r="436" spans="1:9" x14ac:dyDescent="0.25">
      <c r="A436" s="5" t="str">
        <f>TrendSheetPrdData[[#This Row],[Population]]&amp;TrendSheetPrdData[[#This Row],[Cost Basis]]&amp;TrendSheetPrdData[[#This Row],[Period]]&amp;TrendSheetPrdData[[#This Row],[Trend]]</f>
        <v>ASCENSION HEALTH INFORMATION SERVICESAllowed2017-02-01Inpatient Claim Count</v>
      </c>
      <c r="B436" t="s">
        <v>90</v>
      </c>
      <c r="C436" t="s">
        <v>90</v>
      </c>
      <c r="D436" t="s">
        <v>91</v>
      </c>
      <c r="E436" s="1" t="s">
        <v>110</v>
      </c>
      <c r="F436" t="s">
        <v>93</v>
      </c>
      <c r="G436" t="s">
        <v>30</v>
      </c>
      <c r="H436">
        <v>19</v>
      </c>
      <c r="I436">
        <v>365</v>
      </c>
    </row>
    <row r="437" spans="1:9" x14ac:dyDescent="0.25">
      <c r="A437" s="5" t="str">
        <f>TrendSheetPrdData[[#This Row],[Population]]&amp;TrendSheetPrdData[[#This Row],[Cost Basis]]&amp;TrendSheetPrdData[[#This Row],[Period]]&amp;TrendSheetPrdData[[#This Row],[Trend]]</f>
        <v>ASCENSION HEALTH INFORMATION SERVICESAllowed2017-03-01Inpatient Claim Count</v>
      </c>
      <c r="B437" t="s">
        <v>90</v>
      </c>
      <c r="C437" t="s">
        <v>90</v>
      </c>
      <c r="D437" t="s">
        <v>91</v>
      </c>
      <c r="E437" s="1" t="s">
        <v>111</v>
      </c>
      <c r="F437" t="s">
        <v>113</v>
      </c>
      <c r="G437" t="s">
        <v>30</v>
      </c>
      <c r="H437">
        <v>19</v>
      </c>
      <c r="I437">
        <v>312</v>
      </c>
    </row>
    <row r="438" spans="1:9" x14ac:dyDescent="0.25">
      <c r="A438" s="5" t="str">
        <f>TrendSheetPrdData[[#This Row],[Population]]&amp;TrendSheetPrdData[[#This Row],[Cost Basis]]&amp;TrendSheetPrdData[[#This Row],[Period]]&amp;TrendSheetPrdData[[#This Row],[Trend]]</f>
        <v>ASCENSION HEALTH INFORMATION SERVICESAllowed2017-04-01Inpatient Claim Count</v>
      </c>
      <c r="B438" t="s">
        <v>90</v>
      </c>
      <c r="C438" t="s">
        <v>90</v>
      </c>
      <c r="D438" t="s">
        <v>91</v>
      </c>
      <c r="E438" s="1" t="s">
        <v>112</v>
      </c>
      <c r="F438" t="s">
        <v>113</v>
      </c>
      <c r="G438" t="s">
        <v>30</v>
      </c>
      <c r="H438">
        <v>19</v>
      </c>
      <c r="I438">
        <v>52</v>
      </c>
    </row>
    <row r="439" spans="1:9" x14ac:dyDescent="0.25">
      <c r="A439" s="5" t="str">
        <f>TrendSheetPrdData[[#This Row],[Population]]&amp;TrendSheetPrdData[[#This Row],[Cost Basis]]&amp;TrendSheetPrdData[[#This Row],[Period]]&amp;TrendSheetPrdData[[#This Row],[Trend]]</f>
        <v>ASCENSION HEALTH INFORMATION SERVICESAllowed2015-06-01Outpatient Claim Count</v>
      </c>
      <c r="B439" t="s">
        <v>90</v>
      </c>
      <c r="C439" t="s">
        <v>90</v>
      </c>
      <c r="D439" t="s">
        <v>91</v>
      </c>
      <c r="E439" s="1" t="s">
        <v>172</v>
      </c>
      <c r="F439" t="s">
        <v>93</v>
      </c>
      <c r="G439" t="s">
        <v>31</v>
      </c>
      <c r="H439">
        <v>20</v>
      </c>
      <c r="I439">
        <v>3751</v>
      </c>
    </row>
    <row r="440" spans="1:9" x14ac:dyDescent="0.25">
      <c r="A440" s="5" t="str">
        <f>TrendSheetPrdData[[#This Row],[Population]]&amp;TrendSheetPrdData[[#This Row],[Cost Basis]]&amp;TrendSheetPrdData[[#This Row],[Period]]&amp;TrendSheetPrdData[[#This Row],[Trend]]</f>
        <v>ASCENSION HEALTH INFORMATION SERVICESAllowed2015-07-01Outpatient Claim Count</v>
      </c>
      <c r="B440" t="s">
        <v>90</v>
      </c>
      <c r="C440" t="s">
        <v>90</v>
      </c>
      <c r="D440" t="s">
        <v>91</v>
      </c>
      <c r="E440" s="1" t="s">
        <v>173</v>
      </c>
      <c r="F440" t="s">
        <v>93</v>
      </c>
      <c r="G440" t="s">
        <v>31</v>
      </c>
      <c r="H440">
        <v>20</v>
      </c>
      <c r="I440">
        <v>3823</v>
      </c>
    </row>
    <row r="441" spans="1:9" x14ac:dyDescent="0.25">
      <c r="A441" s="5" t="str">
        <f>TrendSheetPrdData[[#This Row],[Population]]&amp;TrendSheetPrdData[[#This Row],[Cost Basis]]&amp;TrendSheetPrdData[[#This Row],[Period]]&amp;TrendSheetPrdData[[#This Row],[Trend]]</f>
        <v>ASCENSION HEALTH INFORMATION SERVICESAllowed2015-08-01Outpatient Claim Count</v>
      </c>
      <c r="B441" t="s">
        <v>90</v>
      </c>
      <c r="C441" t="s">
        <v>90</v>
      </c>
      <c r="D441" t="s">
        <v>91</v>
      </c>
      <c r="E441" s="1" t="s">
        <v>174</v>
      </c>
      <c r="F441" t="s">
        <v>93</v>
      </c>
      <c r="G441" t="s">
        <v>31</v>
      </c>
      <c r="H441">
        <v>20</v>
      </c>
      <c r="I441">
        <v>3837</v>
      </c>
    </row>
    <row r="442" spans="1:9" x14ac:dyDescent="0.25">
      <c r="A442" s="5" t="str">
        <f>TrendSheetPrdData[[#This Row],[Population]]&amp;TrendSheetPrdData[[#This Row],[Cost Basis]]&amp;TrendSheetPrdData[[#This Row],[Period]]&amp;TrendSheetPrdData[[#This Row],[Trend]]</f>
        <v>ASCENSION HEALTH INFORMATION SERVICESAllowed2015-09-01Outpatient Claim Count</v>
      </c>
      <c r="B442" t="s">
        <v>90</v>
      </c>
      <c r="C442" t="s">
        <v>90</v>
      </c>
      <c r="D442" t="s">
        <v>91</v>
      </c>
      <c r="E442" s="1" t="s">
        <v>92</v>
      </c>
      <c r="F442" t="s">
        <v>93</v>
      </c>
      <c r="G442" t="s">
        <v>31</v>
      </c>
      <c r="H442">
        <v>20</v>
      </c>
      <c r="I442">
        <v>4096</v>
      </c>
    </row>
    <row r="443" spans="1:9" x14ac:dyDescent="0.25">
      <c r="A443" s="5" t="str">
        <f>TrendSheetPrdData[[#This Row],[Population]]&amp;TrendSheetPrdData[[#This Row],[Cost Basis]]&amp;TrendSheetPrdData[[#This Row],[Period]]&amp;TrendSheetPrdData[[#This Row],[Trend]]</f>
        <v>ASCENSION HEALTH INFORMATION SERVICESAllowed2015-10-01Outpatient Claim Count</v>
      </c>
      <c r="B443" t="s">
        <v>90</v>
      </c>
      <c r="C443" t="s">
        <v>90</v>
      </c>
      <c r="D443" t="s">
        <v>91</v>
      </c>
      <c r="E443" s="1" t="s">
        <v>94</v>
      </c>
      <c r="F443" t="s">
        <v>93</v>
      </c>
      <c r="G443" t="s">
        <v>31</v>
      </c>
      <c r="H443">
        <v>20</v>
      </c>
      <c r="I443">
        <v>4229</v>
      </c>
    </row>
    <row r="444" spans="1:9" x14ac:dyDescent="0.25">
      <c r="A444" s="5" t="str">
        <f>TrendSheetPrdData[[#This Row],[Population]]&amp;TrendSheetPrdData[[#This Row],[Cost Basis]]&amp;TrendSheetPrdData[[#This Row],[Period]]&amp;TrendSheetPrdData[[#This Row],[Trend]]</f>
        <v>ASCENSION HEALTH INFORMATION SERVICESAllowed2015-11-01Outpatient Claim Count</v>
      </c>
      <c r="B444" t="s">
        <v>90</v>
      </c>
      <c r="C444" t="s">
        <v>90</v>
      </c>
      <c r="D444" t="s">
        <v>91</v>
      </c>
      <c r="E444" s="1" t="s">
        <v>95</v>
      </c>
      <c r="F444" t="s">
        <v>93</v>
      </c>
      <c r="G444" t="s">
        <v>31</v>
      </c>
      <c r="H444">
        <v>20</v>
      </c>
      <c r="I444">
        <v>5571</v>
      </c>
    </row>
    <row r="445" spans="1:9" x14ac:dyDescent="0.25">
      <c r="A445" s="5" t="str">
        <f>TrendSheetPrdData[[#This Row],[Population]]&amp;TrendSheetPrdData[[#This Row],[Cost Basis]]&amp;TrendSheetPrdData[[#This Row],[Period]]&amp;TrendSheetPrdData[[#This Row],[Trend]]</f>
        <v>ASCENSION HEALTH INFORMATION SERVICESAllowed2015-12-01Outpatient Claim Count</v>
      </c>
      <c r="B445" t="s">
        <v>90</v>
      </c>
      <c r="C445" t="s">
        <v>90</v>
      </c>
      <c r="D445" t="s">
        <v>91</v>
      </c>
      <c r="E445" s="1" t="s">
        <v>96</v>
      </c>
      <c r="F445" t="s">
        <v>93</v>
      </c>
      <c r="G445" t="s">
        <v>31</v>
      </c>
      <c r="H445">
        <v>20</v>
      </c>
      <c r="I445">
        <v>6051</v>
      </c>
    </row>
    <row r="446" spans="1:9" x14ac:dyDescent="0.25">
      <c r="A446" s="5" t="str">
        <f>TrendSheetPrdData[[#This Row],[Population]]&amp;TrendSheetPrdData[[#This Row],[Cost Basis]]&amp;TrendSheetPrdData[[#This Row],[Period]]&amp;TrendSheetPrdData[[#This Row],[Trend]]</f>
        <v>ASCENSION HEALTH INFORMATION SERVICESAllowed2016-01-01Outpatient Claim Count</v>
      </c>
      <c r="B446" t="s">
        <v>90</v>
      </c>
      <c r="C446" t="s">
        <v>90</v>
      </c>
      <c r="D446" t="s">
        <v>91</v>
      </c>
      <c r="E446" s="1" t="s">
        <v>97</v>
      </c>
      <c r="F446" t="s">
        <v>93</v>
      </c>
      <c r="G446" t="s">
        <v>31</v>
      </c>
      <c r="H446">
        <v>20</v>
      </c>
      <c r="I446">
        <v>5130</v>
      </c>
    </row>
    <row r="447" spans="1:9" x14ac:dyDescent="0.25">
      <c r="A447" s="5" t="str">
        <f>TrendSheetPrdData[[#This Row],[Population]]&amp;TrendSheetPrdData[[#This Row],[Cost Basis]]&amp;TrendSheetPrdData[[#This Row],[Period]]&amp;TrendSheetPrdData[[#This Row],[Trend]]</f>
        <v>ASCENSION HEALTH INFORMATION SERVICESAllowed2016-02-01Outpatient Claim Count</v>
      </c>
      <c r="B447" t="s">
        <v>90</v>
      </c>
      <c r="C447" t="s">
        <v>90</v>
      </c>
      <c r="D447" t="s">
        <v>91</v>
      </c>
      <c r="E447" s="1" t="s">
        <v>98</v>
      </c>
      <c r="F447" t="s">
        <v>93</v>
      </c>
      <c r="G447" t="s">
        <v>31</v>
      </c>
      <c r="H447">
        <v>20</v>
      </c>
      <c r="I447">
        <v>5921</v>
      </c>
    </row>
    <row r="448" spans="1:9" x14ac:dyDescent="0.25">
      <c r="A448" s="5" t="str">
        <f>TrendSheetPrdData[[#This Row],[Population]]&amp;TrendSheetPrdData[[#This Row],[Cost Basis]]&amp;TrendSheetPrdData[[#This Row],[Period]]&amp;TrendSheetPrdData[[#This Row],[Trend]]</f>
        <v>ASCENSION HEALTH INFORMATION SERVICESAllowed2016-03-01Outpatient Claim Count</v>
      </c>
      <c r="B448" t="s">
        <v>90</v>
      </c>
      <c r="C448" t="s">
        <v>90</v>
      </c>
      <c r="D448" t="s">
        <v>91</v>
      </c>
      <c r="E448" s="1" t="s">
        <v>99</v>
      </c>
      <c r="F448" t="s">
        <v>93</v>
      </c>
      <c r="G448" t="s">
        <v>31</v>
      </c>
      <c r="H448">
        <v>20</v>
      </c>
      <c r="I448">
        <v>5972</v>
      </c>
    </row>
    <row r="449" spans="1:9" x14ac:dyDescent="0.25">
      <c r="A449" s="5" t="str">
        <f>TrendSheetPrdData[[#This Row],[Population]]&amp;TrendSheetPrdData[[#This Row],[Cost Basis]]&amp;TrendSheetPrdData[[#This Row],[Period]]&amp;TrendSheetPrdData[[#This Row],[Trend]]</f>
        <v>ASCENSION HEALTH INFORMATION SERVICESAllowed2016-04-01Outpatient Claim Count</v>
      </c>
      <c r="B449" t="s">
        <v>90</v>
      </c>
      <c r="C449" t="s">
        <v>90</v>
      </c>
      <c r="D449" t="s">
        <v>91</v>
      </c>
      <c r="E449" s="1" t="s">
        <v>100</v>
      </c>
      <c r="F449" t="s">
        <v>93</v>
      </c>
      <c r="G449" t="s">
        <v>31</v>
      </c>
      <c r="H449">
        <v>20</v>
      </c>
      <c r="I449">
        <v>6307</v>
      </c>
    </row>
    <row r="450" spans="1:9" x14ac:dyDescent="0.25">
      <c r="A450" s="5" t="str">
        <f>TrendSheetPrdData[[#This Row],[Population]]&amp;TrendSheetPrdData[[#This Row],[Cost Basis]]&amp;TrendSheetPrdData[[#This Row],[Period]]&amp;TrendSheetPrdData[[#This Row],[Trend]]</f>
        <v>ASCENSION HEALTH INFORMATION SERVICESAllowed2016-05-01Outpatient Claim Count</v>
      </c>
      <c r="B450" t="s">
        <v>90</v>
      </c>
      <c r="C450" t="s">
        <v>90</v>
      </c>
      <c r="D450" t="s">
        <v>91</v>
      </c>
      <c r="E450" s="1" t="s">
        <v>101</v>
      </c>
      <c r="F450" t="s">
        <v>93</v>
      </c>
      <c r="G450" t="s">
        <v>31</v>
      </c>
      <c r="H450">
        <v>20</v>
      </c>
      <c r="I450">
        <v>6235</v>
      </c>
    </row>
    <row r="451" spans="1:9" x14ac:dyDescent="0.25">
      <c r="A451" s="5" t="str">
        <f>TrendSheetPrdData[[#This Row],[Population]]&amp;TrendSheetPrdData[[#This Row],[Cost Basis]]&amp;TrendSheetPrdData[[#This Row],[Period]]&amp;TrendSheetPrdData[[#This Row],[Trend]]</f>
        <v>ASCENSION HEALTH INFORMATION SERVICESAllowed2016-06-01Outpatient Claim Count</v>
      </c>
      <c r="B451" t="s">
        <v>90</v>
      </c>
      <c r="C451" t="s">
        <v>90</v>
      </c>
      <c r="D451" t="s">
        <v>91</v>
      </c>
      <c r="E451" s="1" t="s">
        <v>102</v>
      </c>
      <c r="F451" t="s">
        <v>93</v>
      </c>
      <c r="G451" t="s">
        <v>31</v>
      </c>
      <c r="H451">
        <v>20</v>
      </c>
      <c r="I451">
        <v>5831</v>
      </c>
    </row>
    <row r="452" spans="1:9" x14ac:dyDescent="0.25">
      <c r="A452" s="5" t="str">
        <f>TrendSheetPrdData[[#This Row],[Population]]&amp;TrendSheetPrdData[[#This Row],[Cost Basis]]&amp;TrendSheetPrdData[[#This Row],[Period]]&amp;TrendSheetPrdData[[#This Row],[Trend]]</f>
        <v>ASCENSION HEALTH INFORMATION SERVICESAllowed2016-07-01Outpatient Claim Count</v>
      </c>
      <c r="B452" t="s">
        <v>90</v>
      </c>
      <c r="C452" t="s">
        <v>90</v>
      </c>
      <c r="D452" t="s">
        <v>91</v>
      </c>
      <c r="E452" s="1" t="s">
        <v>103</v>
      </c>
      <c r="F452" t="s">
        <v>93</v>
      </c>
      <c r="G452" t="s">
        <v>31</v>
      </c>
      <c r="H452">
        <v>20</v>
      </c>
      <c r="I452">
        <v>4888</v>
      </c>
    </row>
    <row r="453" spans="1:9" x14ac:dyDescent="0.25">
      <c r="A453" s="5" t="str">
        <f>TrendSheetPrdData[[#This Row],[Population]]&amp;TrendSheetPrdData[[#This Row],[Cost Basis]]&amp;TrendSheetPrdData[[#This Row],[Period]]&amp;TrendSheetPrdData[[#This Row],[Trend]]</f>
        <v>ASCENSION HEALTH INFORMATION SERVICESAllowed2016-08-01Outpatient Claim Count</v>
      </c>
      <c r="B453" t="s">
        <v>90</v>
      </c>
      <c r="C453" t="s">
        <v>90</v>
      </c>
      <c r="D453" t="s">
        <v>91</v>
      </c>
      <c r="E453" s="1" t="s">
        <v>104</v>
      </c>
      <c r="F453" t="s">
        <v>93</v>
      </c>
      <c r="G453" t="s">
        <v>31</v>
      </c>
      <c r="H453">
        <v>20</v>
      </c>
      <c r="I453">
        <v>5177</v>
      </c>
    </row>
    <row r="454" spans="1:9" x14ac:dyDescent="0.25">
      <c r="A454" s="5" t="str">
        <f>TrendSheetPrdData[[#This Row],[Population]]&amp;TrendSheetPrdData[[#This Row],[Cost Basis]]&amp;TrendSheetPrdData[[#This Row],[Period]]&amp;TrendSheetPrdData[[#This Row],[Trend]]</f>
        <v>ASCENSION HEALTH INFORMATION SERVICESAllowed2016-09-01Outpatient Claim Count</v>
      </c>
      <c r="B454" t="s">
        <v>90</v>
      </c>
      <c r="C454" t="s">
        <v>90</v>
      </c>
      <c r="D454" t="s">
        <v>91</v>
      </c>
      <c r="E454" s="1" t="s">
        <v>105</v>
      </c>
      <c r="F454" t="s">
        <v>93</v>
      </c>
      <c r="G454" t="s">
        <v>31</v>
      </c>
      <c r="H454">
        <v>20</v>
      </c>
      <c r="I454">
        <v>5145</v>
      </c>
    </row>
    <row r="455" spans="1:9" x14ac:dyDescent="0.25">
      <c r="A455" s="5" t="str">
        <f>TrendSheetPrdData[[#This Row],[Population]]&amp;TrendSheetPrdData[[#This Row],[Cost Basis]]&amp;TrendSheetPrdData[[#This Row],[Period]]&amp;TrendSheetPrdData[[#This Row],[Trend]]</f>
        <v>ASCENSION HEALTH INFORMATION SERVICESAllowed2016-10-01Outpatient Claim Count</v>
      </c>
      <c r="B455" t="s">
        <v>90</v>
      </c>
      <c r="C455" t="s">
        <v>90</v>
      </c>
      <c r="D455" t="s">
        <v>91</v>
      </c>
      <c r="E455" s="1" t="s">
        <v>106</v>
      </c>
      <c r="F455" t="s">
        <v>93</v>
      </c>
      <c r="G455" t="s">
        <v>31</v>
      </c>
      <c r="H455">
        <v>20</v>
      </c>
      <c r="I455">
        <v>4481</v>
      </c>
    </row>
    <row r="456" spans="1:9" x14ac:dyDescent="0.25">
      <c r="A456" s="5" t="str">
        <f>TrendSheetPrdData[[#This Row],[Population]]&amp;TrendSheetPrdData[[#This Row],[Cost Basis]]&amp;TrendSheetPrdData[[#This Row],[Period]]&amp;TrendSheetPrdData[[#This Row],[Trend]]</f>
        <v>ASCENSION HEALTH INFORMATION SERVICESAllowed2016-11-01Outpatient Claim Count</v>
      </c>
      <c r="B456" t="s">
        <v>90</v>
      </c>
      <c r="C456" t="s">
        <v>90</v>
      </c>
      <c r="D456" t="s">
        <v>91</v>
      </c>
      <c r="E456" s="1" t="s">
        <v>107</v>
      </c>
      <c r="F456" t="s">
        <v>93</v>
      </c>
      <c r="G456" t="s">
        <v>31</v>
      </c>
      <c r="H456">
        <v>20</v>
      </c>
      <c r="I456">
        <v>4755</v>
      </c>
    </row>
    <row r="457" spans="1:9" x14ac:dyDescent="0.25">
      <c r="A457" s="5" t="str">
        <f>TrendSheetPrdData[[#This Row],[Population]]&amp;TrendSheetPrdData[[#This Row],[Cost Basis]]&amp;TrendSheetPrdData[[#This Row],[Period]]&amp;TrendSheetPrdData[[#This Row],[Trend]]</f>
        <v>ASCENSION HEALTH INFORMATION SERVICESAllowed2016-12-01Outpatient Claim Count</v>
      </c>
      <c r="B457" t="s">
        <v>90</v>
      </c>
      <c r="C457" t="s">
        <v>90</v>
      </c>
      <c r="D457" t="s">
        <v>91</v>
      </c>
      <c r="E457" s="1" t="s">
        <v>108</v>
      </c>
      <c r="F457" t="s">
        <v>93</v>
      </c>
      <c r="G457" t="s">
        <v>31</v>
      </c>
      <c r="H457">
        <v>20</v>
      </c>
      <c r="I457">
        <v>4680</v>
      </c>
    </row>
    <row r="458" spans="1:9" x14ac:dyDescent="0.25">
      <c r="A458" s="5" t="str">
        <f>TrendSheetPrdData[[#This Row],[Population]]&amp;TrendSheetPrdData[[#This Row],[Cost Basis]]&amp;TrendSheetPrdData[[#This Row],[Period]]&amp;TrendSheetPrdData[[#This Row],[Trend]]</f>
        <v>ASCENSION HEALTH INFORMATION SERVICESAllowed2017-01-01Outpatient Claim Count</v>
      </c>
      <c r="B458" t="s">
        <v>90</v>
      </c>
      <c r="C458" t="s">
        <v>90</v>
      </c>
      <c r="D458" t="s">
        <v>91</v>
      </c>
      <c r="E458" s="1" t="s">
        <v>109</v>
      </c>
      <c r="F458" t="s">
        <v>93</v>
      </c>
      <c r="G458" t="s">
        <v>31</v>
      </c>
      <c r="H458">
        <v>20</v>
      </c>
      <c r="I458">
        <v>4953</v>
      </c>
    </row>
    <row r="459" spans="1:9" x14ac:dyDescent="0.25">
      <c r="A459" s="5" t="str">
        <f>TrendSheetPrdData[[#This Row],[Population]]&amp;TrendSheetPrdData[[#This Row],[Cost Basis]]&amp;TrendSheetPrdData[[#This Row],[Period]]&amp;TrendSheetPrdData[[#This Row],[Trend]]</f>
        <v>ASCENSION HEALTH INFORMATION SERVICESAllowed2017-02-01Outpatient Claim Count</v>
      </c>
      <c r="B459" t="s">
        <v>90</v>
      </c>
      <c r="C459" t="s">
        <v>90</v>
      </c>
      <c r="D459" t="s">
        <v>91</v>
      </c>
      <c r="E459" s="1" t="s">
        <v>110</v>
      </c>
      <c r="F459" t="s">
        <v>93</v>
      </c>
      <c r="G459" t="s">
        <v>31</v>
      </c>
      <c r="H459">
        <v>20</v>
      </c>
      <c r="I459">
        <v>4543</v>
      </c>
    </row>
    <row r="460" spans="1:9" x14ac:dyDescent="0.25">
      <c r="A460" s="5" t="str">
        <f>TrendSheetPrdData[[#This Row],[Population]]&amp;TrendSheetPrdData[[#This Row],[Cost Basis]]&amp;TrendSheetPrdData[[#This Row],[Period]]&amp;TrendSheetPrdData[[#This Row],[Trend]]</f>
        <v>ASCENSION HEALTH INFORMATION SERVICESAllowed2017-03-01Outpatient Claim Count</v>
      </c>
      <c r="B460" t="s">
        <v>90</v>
      </c>
      <c r="C460" t="s">
        <v>90</v>
      </c>
      <c r="D460" t="s">
        <v>91</v>
      </c>
      <c r="E460" s="1" t="s">
        <v>111</v>
      </c>
      <c r="F460" t="s">
        <v>113</v>
      </c>
      <c r="G460" t="s">
        <v>31</v>
      </c>
      <c r="H460">
        <v>20</v>
      </c>
      <c r="I460">
        <v>4236</v>
      </c>
    </row>
    <row r="461" spans="1:9" x14ac:dyDescent="0.25">
      <c r="A461" s="5" t="str">
        <f>TrendSheetPrdData[[#This Row],[Population]]&amp;TrendSheetPrdData[[#This Row],[Cost Basis]]&amp;TrendSheetPrdData[[#This Row],[Period]]&amp;TrendSheetPrdData[[#This Row],[Trend]]</f>
        <v>ASCENSION HEALTH INFORMATION SERVICESAllowed2017-04-01Outpatient Claim Count</v>
      </c>
      <c r="B461" t="s">
        <v>90</v>
      </c>
      <c r="C461" t="s">
        <v>90</v>
      </c>
      <c r="D461" t="s">
        <v>91</v>
      </c>
      <c r="E461" s="1" t="s">
        <v>112</v>
      </c>
      <c r="F461" t="s">
        <v>113</v>
      </c>
      <c r="G461" t="s">
        <v>31</v>
      </c>
      <c r="H461">
        <v>20</v>
      </c>
      <c r="I461">
        <v>902</v>
      </c>
    </row>
    <row r="462" spans="1:9" x14ac:dyDescent="0.25">
      <c r="A462" s="5" t="str">
        <f>TrendSheetPrdData[[#This Row],[Population]]&amp;TrendSheetPrdData[[#This Row],[Cost Basis]]&amp;TrendSheetPrdData[[#This Row],[Period]]&amp;TrendSheetPrdData[[#This Row],[Trend]]</f>
        <v>ASCENSION HEALTH INFORMATION SERVICESAllowed2015-06-01Professional Claim Count</v>
      </c>
      <c r="B462" t="s">
        <v>90</v>
      </c>
      <c r="C462" t="s">
        <v>90</v>
      </c>
      <c r="D462" t="s">
        <v>91</v>
      </c>
      <c r="E462" s="1" t="s">
        <v>172</v>
      </c>
      <c r="F462" t="s">
        <v>93</v>
      </c>
      <c r="G462" t="s">
        <v>32</v>
      </c>
      <c r="H462">
        <v>21</v>
      </c>
      <c r="I462">
        <v>14464</v>
      </c>
    </row>
    <row r="463" spans="1:9" x14ac:dyDescent="0.25">
      <c r="A463" s="5" t="str">
        <f>TrendSheetPrdData[[#This Row],[Population]]&amp;TrendSheetPrdData[[#This Row],[Cost Basis]]&amp;TrendSheetPrdData[[#This Row],[Period]]&amp;TrendSheetPrdData[[#This Row],[Trend]]</f>
        <v>ASCENSION HEALTH INFORMATION SERVICESAllowed2015-07-01Professional Claim Count</v>
      </c>
      <c r="B463" t="s">
        <v>90</v>
      </c>
      <c r="C463" t="s">
        <v>90</v>
      </c>
      <c r="D463" t="s">
        <v>91</v>
      </c>
      <c r="E463" s="1" t="s">
        <v>173</v>
      </c>
      <c r="F463" t="s">
        <v>93</v>
      </c>
      <c r="G463" t="s">
        <v>32</v>
      </c>
      <c r="H463">
        <v>21</v>
      </c>
      <c r="I463">
        <v>14040</v>
      </c>
    </row>
    <row r="464" spans="1:9" x14ac:dyDescent="0.25">
      <c r="A464" s="5" t="str">
        <f>TrendSheetPrdData[[#This Row],[Population]]&amp;TrendSheetPrdData[[#This Row],[Cost Basis]]&amp;TrendSheetPrdData[[#This Row],[Period]]&amp;TrendSheetPrdData[[#This Row],[Trend]]</f>
        <v>ASCENSION HEALTH INFORMATION SERVICESAllowed2015-08-01Professional Claim Count</v>
      </c>
      <c r="B464" t="s">
        <v>90</v>
      </c>
      <c r="C464" t="s">
        <v>90</v>
      </c>
      <c r="D464" t="s">
        <v>91</v>
      </c>
      <c r="E464" s="1" t="s">
        <v>174</v>
      </c>
      <c r="F464" t="s">
        <v>93</v>
      </c>
      <c r="G464" t="s">
        <v>32</v>
      </c>
      <c r="H464">
        <v>21</v>
      </c>
      <c r="I464">
        <v>13778</v>
      </c>
    </row>
    <row r="465" spans="1:9" x14ac:dyDescent="0.25">
      <c r="A465" s="5" t="str">
        <f>TrendSheetPrdData[[#This Row],[Population]]&amp;TrendSheetPrdData[[#This Row],[Cost Basis]]&amp;TrendSheetPrdData[[#This Row],[Period]]&amp;TrendSheetPrdData[[#This Row],[Trend]]</f>
        <v>ASCENSION HEALTH INFORMATION SERVICESAllowed2015-09-01Professional Claim Count</v>
      </c>
      <c r="B465" t="s">
        <v>90</v>
      </c>
      <c r="C465" t="s">
        <v>90</v>
      </c>
      <c r="D465" t="s">
        <v>91</v>
      </c>
      <c r="E465" s="1" t="s">
        <v>92</v>
      </c>
      <c r="F465" t="s">
        <v>93</v>
      </c>
      <c r="G465" t="s">
        <v>32</v>
      </c>
      <c r="H465">
        <v>21</v>
      </c>
      <c r="I465">
        <v>14520</v>
      </c>
    </row>
    <row r="466" spans="1:9" x14ac:dyDescent="0.25">
      <c r="A466" s="5" t="str">
        <f>TrendSheetPrdData[[#This Row],[Population]]&amp;TrendSheetPrdData[[#This Row],[Cost Basis]]&amp;TrendSheetPrdData[[#This Row],[Period]]&amp;TrendSheetPrdData[[#This Row],[Trend]]</f>
        <v>ASCENSION HEALTH INFORMATION SERVICESAllowed2015-10-01Professional Claim Count</v>
      </c>
      <c r="B466" t="s">
        <v>90</v>
      </c>
      <c r="C466" t="s">
        <v>90</v>
      </c>
      <c r="D466" t="s">
        <v>91</v>
      </c>
      <c r="E466" s="1" t="s">
        <v>94</v>
      </c>
      <c r="F466" t="s">
        <v>93</v>
      </c>
      <c r="G466" t="s">
        <v>32</v>
      </c>
      <c r="H466">
        <v>21</v>
      </c>
      <c r="I466">
        <v>14460</v>
      </c>
    </row>
    <row r="467" spans="1:9" x14ac:dyDescent="0.25">
      <c r="A467" s="5" t="str">
        <f>TrendSheetPrdData[[#This Row],[Population]]&amp;TrendSheetPrdData[[#This Row],[Cost Basis]]&amp;TrendSheetPrdData[[#This Row],[Period]]&amp;TrendSheetPrdData[[#This Row],[Trend]]</f>
        <v>ASCENSION HEALTH INFORMATION SERVICESAllowed2015-11-01Professional Claim Count</v>
      </c>
      <c r="B467" t="s">
        <v>90</v>
      </c>
      <c r="C467" t="s">
        <v>90</v>
      </c>
      <c r="D467" t="s">
        <v>91</v>
      </c>
      <c r="E467" s="1" t="s">
        <v>95</v>
      </c>
      <c r="F467" t="s">
        <v>93</v>
      </c>
      <c r="G467" t="s">
        <v>32</v>
      </c>
      <c r="H467">
        <v>21</v>
      </c>
      <c r="I467">
        <v>12475</v>
      </c>
    </row>
    <row r="468" spans="1:9" x14ac:dyDescent="0.25">
      <c r="A468" s="5" t="str">
        <f>TrendSheetPrdData[[#This Row],[Population]]&amp;TrendSheetPrdData[[#This Row],[Cost Basis]]&amp;TrendSheetPrdData[[#This Row],[Period]]&amp;TrendSheetPrdData[[#This Row],[Trend]]</f>
        <v>ASCENSION HEALTH INFORMATION SERVICESAllowed2015-12-01Professional Claim Count</v>
      </c>
      <c r="B468" t="s">
        <v>90</v>
      </c>
      <c r="C468" t="s">
        <v>90</v>
      </c>
      <c r="D468" t="s">
        <v>91</v>
      </c>
      <c r="E468" s="1" t="s">
        <v>96</v>
      </c>
      <c r="F468" t="s">
        <v>93</v>
      </c>
      <c r="G468" t="s">
        <v>32</v>
      </c>
      <c r="H468">
        <v>21</v>
      </c>
      <c r="I468">
        <v>13709</v>
      </c>
    </row>
    <row r="469" spans="1:9" x14ac:dyDescent="0.25">
      <c r="A469" s="5" t="str">
        <f>TrendSheetPrdData[[#This Row],[Population]]&amp;TrendSheetPrdData[[#This Row],[Cost Basis]]&amp;TrendSheetPrdData[[#This Row],[Period]]&amp;TrendSheetPrdData[[#This Row],[Trend]]</f>
        <v>ASCENSION HEALTH INFORMATION SERVICESAllowed2016-01-01Professional Claim Count</v>
      </c>
      <c r="B469" t="s">
        <v>90</v>
      </c>
      <c r="C469" t="s">
        <v>90</v>
      </c>
      <c r="D469" t="s">
        <v>91</v>
      </c>
      <c r="E469" s="1" t="s">
        <v>97</v>
      </c>
      <c r="F469" t="s">
        <v>93</v>
      </c>
      <c r="G469" t="s">
        <v>32</v>
      </c>
      <c r="H469">
        <v>21</v>
      </c>
      <c r="I469">
        <v>13898</v>
      </c>
    </row>
    <row r="470" spans="1:9" x14ac:dyDescent="0.25">
      <c r="A470" s="5" t="str">
        <f>TrendSheetPrdData[[#This Row],[Population]]&amp;TrendSheetPrdData[[#This Row],[Cost Basis]]&amp;TrendSheetPrdData[[#This Row],[Period]]&amp;TrendSheetPrdData[[#This Row],[Trend]]</f>
        <v>ASCENSION HEALTH INFORMATION SERVICESAllowed2016-02-01Professional Claim Count</v>
      </c>
      <c r="B470" t="s">
        <v>90</v>
      </c>
      <c r="C470" t="s">
        <v>90</v>
      </c>
      <c r="D470" t="s">
        <v>91</v>
      </c>
      <c r="E470" s="1" t="s">
        <v>98</v>
      </c>
      <c r="F470" t="s">
        <v>93</v>
      </c>
      <c r="G470" t="s">
        <v>32</v>
      </c>
      <c r="H470">
        <v>21</v>
      </c>
      <c r="I470">
        <v>15767</v>
      </c>
    </row>
    <row r="471" spans="1:9" x14ac:dyDescent="0.25">
      <c r="A471" s="5" t="str">
        <f>TrendSheetPrdData[[#This Row],[Population]]&amp;TrendSheetPrdData[[#This Row],[Cost Basis]]&amp;TrendSheetPrdData[[#This Row],[Period]]&amp;TrendSheetPrdData[[#This Row],[Trend]]</f>
        <v>ASCENSION HEALTH INFORMATION SERVICESAllowed2016-03-01Professional Claim Count</v>
      </c>
      <c r="B471" t="s">
        <v>90</v>
      </c>
      <c r="C471" t="s">
        <v>90</v>
      </c>
      <c r="D471" t="s">
        <v>91</v>
      </c>
      <c r="E471" s="1" t="s">
        <v>99</v>
      </c>
      <c r="F471" t="s">
        <v>93</v>
      </c>
      <c r="G471" t="s">
        <v>32</v>
      </c>
      <c r="H471">
        <v>21</v>
      </c>
      <c r="I471">
        <v>17443</v>
      </c>
    </row>
    <row r="472" spans="1:9" x14ac:dyDescent="0.25">
      <c r="A472" s="5" t="str">
        <f>TrendSheetPrdData[[#This Row],[Population]]&amp;TrendSheetPrdData[[#This Row],[Cost Basis]]&amp;TrendSheetPrdData[[#This Row],[Period]]&amp;TrendSheetPrdData[[#This Row],[Trend]]</f>
        <v>ASCENSION HEALTH INFORMATION SERVICESAllowed2016-04-01Professional Claim Count</v>
      </c>
      <c r="B472" t="s">
        <v>90</v>
      </c>
      <c r="C472" t="s">
        <v>90</v>
      </c>
      <c r="D472" t="s">
        <v>91</v>
      </c>
      <c r="E472" s="1" t="s">
        <v>100</v>
      </c>
      <c r="F472" t="s">
        <v>93</v>
      </c>
      <c r="G472" t="s">
        <v>32</v>
      </c>
      <c r="H472">
        <v>21</v>
      </c>
      <c r="I472">
        <v>17372</v>
      </c>
    </row>
    <row r="473" spans="1:9" x14ac:dyDescent="0.25">
      <c r="A473" s="5" t="str">
        <f>TrendSheetPrdData[[#This Row],[Population]]&amp;TrendSheetPrdData[[#This Row],[Cost Basis]]&amp;TrendSheetPrdData[[#This Row],[Period]]&amp;TrendSheetPrdData[[#This Row],[Trend]]</f>
        <v>ASCENSION HEALTH INFORMATION SERVICESAllowed2016-05-01Professional Claim Count</v>
      </c>
      <c r="B473" t="s">
        <v>90</v>
      </c>
      <c r="C473" t="s">
        <v>90</v>
      </c>
      <c r="D473" t="s">
        <v>91</v>
      </c>
      <c r="E473" s="1" t="s">
        <v>101</v>
      </c>
      <c r="F473" t="s">
        <v>93</v>
      </c>
      <c r="G473" t="s">
        <v>32</v>
      </c>
      <c r="H473">
        <v>21</v>
      </c>
      <c r="I473">
        <v>17032</v>
      </c>
    </row>
    <row r="474" spans="1:9" x14ac:dyDescent="0.25">
      <c r="A474" s="5" t="str">
        <f>TrendSheetPrdData[[#This Row],[Population]]&amp;TrendSheetPrdData[[#This Row],[Cost Basis]]&amp;TrendSheetPrdData[[#This Row],[Period]]&amp;TrendSheetPrdData[[#This Row],[Trend]]</f>
        <v>ASCENSION HEALTH INFORMATION SERVICESAllowed2016-06-01Professional Claim Count</v>
      </c>
      <c r="B474" t="s">
        <v>90</v>
      </c>
      <c r="C474" t="s">
        <v>90</v>
      </c>
      <c r="D474" t="s">
        <v>91</v>
      </c>
      <c r="E474" s="1" t="s">
        <v>102</v>
      </c>
      <c r="F474" t="s">
        <v>93</v>
      </c>
      <c r="G474" t="s">
        <v>32</v>
      </c>
      <c r="H474">
        <v>21</v>
      </c>
      <c r="I474">
        <v>15654</v>
      </c>
    </row>
    <row r="475" spans="1:9" x14ac:dyDescent="0.25">
      <c r="A475" s="5" t="str">
        <f>TrendSheetPrdData[[#This Row],[Population]]&amp;TrendSheetPrdData[[#This Row],[Cost Basis]]&amp;TrendSheetPrdData[[#This Row],[Period]]&amp;TrendSheetPrdData[[#This Row],[Trend]]</f>
        <v>ASCENSION HEALTH INFORMATION SERVICESAllowed2016-07-01Professional Claim Count</v>
      </c>
      <c r="B475" t="s">
        <v>90</v>
      </c>
      <c r="C475" t="s">
        <v>90</v>
      </c>
      <c r="D475" t="s">
        <v>91</v>
      </c>
      <c r="E475" s="1" t="s">
        <v>103</v>
      </c>
      <c r="F475" t="s">
        <v>93</v>
      </c>
      <c r="G475" t="s">
        <v>32</v>
      </c>
      <c r="H475">
        <v>21</v>
      </c>
      <c r="I475">
        <v>13200</v>
      </c>
    </row>
    <row r="476" spans="1:9" x14ac:dyDescent="0.25">
      <c r="A476" s="5" t="str">
        <f>TrendSheetPrdData[[#This Row],[Population]]&amp;TrendSheetPrdData[[#This Row],[Cost Basis]]&amp;TrendSheetPrdData[[#This Row],[Period]]&amp;TrendSheetPrdData[[#This Row],[Trend]]</f>
        <v>ASCENSION HEALTH INFORMATION SERVICESAllowed2016-08-01Professional Claim Count</v>
      </c>
      <c r="B476" t="s">
        <v>90</v>
      </c>
      <c r="C476" t="s">
        <v>90</v>
      </c>
      <c r="D476" t="s">
        <v>91</v>
      </c>
      <c r="E476" s="1" t="s">
        <v>104</v>
      </c>
      <c r="F476" t="s">
        <v>93</v>
      </c>
      <c r="G476" t="s">
        <v>32</v>
      </c>
      <c r="H476">
        <v>21</v>
      </c>
      <c r="I476">
        <v>15165</v>
      </c>
    </row>
    <row r="477" spans="1:9" x14ac:dyDescent="0.25">
      <c r="A477" s="5" t="str">
        <f>TrendSheetPrdData[[#This Row],[Population]]&amp;TrendSheetPrdData[[#This Row],[Cost Basis]]&amp;TrendSheetPrdData[[#This Row],[Period]]&amp;TrendSheetPrdData[[#This Row],[Trend]]</f>
        <v>ASCENSION HEALTH INFORMATION SERVICESAllowed2016-09-01Professional Claim Count</v>
      </c>
      <c r="B477" t="s">
        <v>90</v>
      </c>
      <c r="C477" t="s">
        <v>90</v>
      </c>
      <c r="D477" t="s">
        <v>91</v>
      </c>
      <c r="E477" s="1" t="s">
        <v>105</v>
      </c>
      <c r="F477" t="s">
        <v>93</v>
      </c>
      <c r="G477" t="s">
        <v>32</v>
      </c>
      <c r="H477">
        <v>21</v>
      </c>
      <c r="I477">
        <v>14616</v>
      </c>
    </row>
    <row r="478" spans="1:9" x14ac:dyDescent="0.25">
      <c r="A478" s="5" t="str">
        <f>TrendSheetPrdData[[#This Row],[Population]]&amp;TrendSheetPrdData[[#This Row],[Cost Basis]]&amp;TrendSheetPrdData[[#This Row],[Period]]&amp;TrendSheetPrdData[[#This Row],[Trend]]</f>
        <v>ASCENSION HEALTH INFORMATION SERVICESAllowed2016-10-01Professional Claim Count</v>
      </c>
      <c r="B478" t="s">
        <v>90</v>
      </c>
      <c r="C478" t="s">
        <v>90</v>
      </c>
      <c r="D478" t="s">
        <v>91</v>
      </c>
      <c r="E478" s="1" t="s">
        <v>106</v>
      </c>
      <c r="F478" t="s">
        <v>93</v>
      </c>
      <c r="G478" t="s">
        <v>32</v>
      </c>
      <c r="H478">
        <v>21</v>
      </c>
      <c r="I478">
        <v>14516</v>
      </c>
    </row>
    <row r="479" spans="1:9" x14ac:dyDescent="0.25">
      <c r="A479" s="5" t="str">
        <f>TrendSheetPrdData[[#This Row],[Population]]&amp;TrendSheetPrdData[[#This Row],[Cost Basis]]&amp;TrendSheetPrdData[[#This Row],[Period]]&amp;TrendSheetPrdData[[#This Row],[Trend]]</f>
        <v>ASCENSION HEALTH INFORMATION SERVICESAllowed2016-11-01Professional Claim Count</v>
      </c>
      <c r="B479" t="s">
        <v>90</v>
      </c>
      <c r="C479" t="s">
        <v>90</v>
      </c>
      <c r="D479" t="s">
        <v>91</v>
      </c>
      <c r="E479" s="1" t="s">
        <v>107</v>
      </c>
      <c r="F479" t="s">
        <v>93</v>
      </c>
      <c r="G479" t="s">
        <v>32</v>
      </c>
      <c r="H479">
        <v>21</v>
      </c>
      <c r="I479">
        <v>15025</v>
      </c>
    </row>
    <row r="480" spans="1:9" x14ac:dyDescent="0.25">
      <c r="A480" s="5" t="str">
        <f>TrendSheetPrdData[[#This Row],[Population]]&amp;TrendSheetPrdData[[#This Row],[Cost Basis]]&amp;TrendSheetPrdData[[#This Row],[Period]]&amp;TrendSheetPrdData[[#This Row],[Trend]]</f>
        <v>ASCENSION HEALTH INFORMATION SERVICESAllowed2016-12-01Professional Claim Count</v>
      </c>
      <c r="B480" t="s">
        <v>90</v>
      </c>
      <c r="C480" t="s">
        <v>90</v>
      </c>
      <c r="D480" t="s">
        <v>91</v>
      </c>
      <c r="E480" s="1" t="s">
        <v>108</v>
      </c>
      <c r="F480" t="s">
        <v>93</v>
      </c>
      <c r="G480" t="s">
        <v>32</v>
      </c>
      <c r="H480">
        <v>21</v>
      </c>
      <c r="I480">
        <v>13729</v>
      </c>
    </row>
    <row r="481" spans="1:9" x14ac:dyDescent="0.25">
      <c r="A481" s="5" t="str">
        <f>TrendSheetPrdData[[#This Row],[Population]]&amp;TrendSheetPrdData[[#This Row],[Cost Basis]]&amp;TrendSheetPrdData[[#This Row],[Period]]&amp;TrendSheetPrdData[[#This Row],[Trend]]</f>
        <v>ASCENSION HEALTH INFORMATION SERVICESAllowed2017-01-01Professional Claim Count</v>
      </c>
      <c r="B481" t="s">
        <v>90</v>
      </c>
      <c r="C481" t="s">
        <v>90</v>
      </c>
      <c r="D481" t="s">
        <v>91</v>
      </c>
      <c r="E481" s="1" t="s">
        <v>109</v>
      </c>
      <c r="F481" t="s">
        <v>93</v>
      </c>
      <c r="G481" t="s">
        <v>32</v>
      </c>
      <c r="H481">
        <v>21</v>
      </c>
      <c r="I481">
        <v>14506</v>
      </c>
    </row>
    <row r="482" spans="1:9" x14ac:dyDescent="0.25">
      <c r="A482" s="5" t="str">
        <f>TrendSheetPrdData[[#This Row],[Population]]&amp;TrendSheetPrdData[[#This Row],[Cost Basis]]&amp;TrendSheetPrdData[[#This Row],[Period]]&amp;TrendSheetPrdData[[#This Row],[Trend]]</f>
        <v>ASCENSION HEALTH INFORMATION SERVICESAllowed2017-02-01Professional Claim Count</v>
      </c>
      <c r="B482" t="s">
        <v>90</v>
      </c>
      <c r="C482" t="s">
        <v>90</v>
      </c>
      <c r="D482" t="s">
        <v>91</v>
      </c>
      <c r="E482" s="1" t="s">
        <v>110</v>
      </c>
      <c r="F482" t="s">
        <v>93</v>
      </c>
      <c r="G482" t="s">
        <v>32</v>
      </c>
      <c r="H482">
        <v>21</v>
      </c>
      <c r="I482">
        <v>14168</v>
      </c>
    </row>
    <row r="483" spans="1:9" x14ac:dyDescent="0.25">
      <c r="A483" s="5" t="str">
        <f>TrendSheetPrdData[[#This Row],[Population]]&amp;TrendSheetPrdData[[#This Row],[Cost Basis]]&amp;TrendSheetPrdData[[#This Row],[Period]]&amp;TrendSheetPrdData[[#This Row],[Trend]]</f>
        <v>ASCENSION HEALTH INFORMATION SERVICESAllowed2017-03-01Professional Claim Count</v>
      </c>
      <c r="B483" t="s">
        <v>90</v>
      </c>
      <c r="C483" t="s">
        <v>90</v>
      </c>
      <c r="D483" t="s">
        <v>91</v>
      </c>
      <c r="E483" s="1" t="s">
        <v>111</v>
      </c>
      <c r="F483" t="s">
        <v>113</v>
      </c>
      <c r="G483" t="s">
        <v>32</v>
      </c>
      <c r="H483">
        <v>21</v>
      </c>
      <c r="I483">
        <v>13410</v>
      </c>
    </row>
    <row r="484" spans="1:9" x14ac:dyDescent="0.25">
      <c r="A484" s="5" t="str">
        <f>TrendSheetPrdData[[#This Row],[Population]]&amp;TrendSheetPrdData[[#This Row],[Cost Basis]]&amp;TrendSheetPrdData[[#This Row],[Period]]&amp;TrendSheetPrdData[[#This Row],[Trend]]</f>
        <v>ASCENSION HEALTH INFORMATION SERVICESAllowed2017-04-01Professional Claim Count</v>
      </c>
      <c r="B484" t="s">
        <v>90</v>
      </c>
      <c r="C484" t="s">
        <v>90</v>
      </c>
      <c r="D484" t="s">
        <v>91</v>
      </c>
      <c r="E484" s="1" t="s">
        <v>112</v>
      </c>
      <c r="F484" t="s">
        <v>113</v>
      </c>
      <c r="G484" t="s">
        <v>32</v>
      </c>
      <c r="H484">
        <v>21</v>
      </c>
      <c r="I484">
        <v>3277</v>
      </c>
    </row>
    <row r="485" spans="1:9" x14ac:dyDescent="0.25">
      <c r="A485" s="5" t="str">
        <f>TrendSheetPrdData[[#This Row],[Population]]&amp;TrendSheetPrdData[[#This Row],[Cost Basis]]&amp;TrendSheetPrdData[[#This Row],[Period]]&amp;TrendSheetPrdData[[#This Row],[Trend]]</f>
        <v>ASCENSION HEALTH INFORMATION SERVICESAllowed2015-06-01Ancillary Claim Count</v>
      </c>
      <c r="B485" t="s">
        <v>90</v>
      </c>
      <c r="C485" t="s">
        <v>90</v>
      </c>
      <c r="D485" t="s">
        <v>91</v>
      </c>
      <c r="E485" s="1" t="s">
        <v>172</v>
      </c>
      <c r="F485" t="s">
        <v>93</v>
      </c>
      <c r="G485" t="s">
        <v>33</v>
      </c>
      <c r="H485">
        <v>22</v>
      </c>
      <c r="I485">
        <v>740</v>
      </c>
    </row>
    <row r="486" spans="1:9" x14ac:dyDescent="0.25">
      <c r="A486" s="5" t="str">
        <f>TrendSheetPrdData[[#This Row],[Population]]&amp;TrendSheetPrdData[[#This Row],[Cost Basis]]&amp;TrendSheetPrdData[[#This Row],[Period]]&amp;TrendSheetPrdData[[#This Row],[Trend]]</f>
        <v>ASCENSION HEALTH INFORMATION SERVICESAllowed2015-07-01Ancillary Claim Count</v>
      </c>
      <c r="B486" t="s">
        <v>90</v>
      </c>
      <c r="C486" t="s">
        <v>90</v>
      </c>
      <c r="D486" t="s">
        <v>91</v>
      </c>
      <c r="E486" s="1" t="s">
        <v>173</v>
      </c>
      <c r="F486" t="s">
        <v>93</v>
      </c>
      <c r="G486" t="s">
        <v>33</v>
      </c>
      <c r="H486">
        <v>22</v>
      </c>
      <c r="I486">
        <v>818</v>
      </c>
    </row>
    <row r="487" spans="1:9" x14ac:dyDescent="0.25">
      <c r="A487" s="5" t="str">
        <f>TrendSheetPrdData[[#This Row],[Population]]&amp;TrendSheetPrdData[[#This Row],[Cost Basis]]&amp;TrendSheetPrdData[[#This Row],[Period]]&amp;TrendSheetPrdData[[#This Row],[Trend]]</f>
        <v>ASCENSION HEALTH INFORMATION SERVICESAllowed2015-08-01Ancillary Claim Count</v>
      </c>
      <c r="B487" t="s">
        <v>90</v>
      </c>
      <c r="C487" t="s">
        <v>90</v>
      </c>
      <c r="D487" t="s">
        <v>91</v>
      </c>
      <c r="E487" s="1" t="s">
        <v>174</v>
      </c>
      <c r="F487" t="s">
        <v>93</v>
      </c>
      <c r="G487" t="s">
        <v>33</v>
      </c>
      <c r="H487">
        <v>22</v>
      </c>
      <c r="I487">
        <v>813</v>
      </c>
    </row>
    <row r="488" spans="1:9" x14ac:dyDescent="0.25">
      <c r="A488" s="5" t="str">
        <f>TrendSheetPrdData[[#This Row],[Population]]&amp;TrendSheetPrdData[[#This Row],[Cost Basis]]&amp;TrendSheetPrdData[[#This Row],[Period]]&amp;TrendSheetPrdData[[#This Row],[Trend]]</f>
        <v>ASCENSION HEALTH INFORMATION SERVICESAllowed2015-09-01Ancillary Claim Count</v>
      </c>
      <c r="B488" t="s">
        <v>90</v>
      </c>
      <c r="C488" t="s">
        <v>90</v>
      </c>
      <c r="D488" t="s">
        <v>91</v>
      </c>
      <c r="E488" s="1" t="s">
        <v>92</v>
      </c>
      <c r="F488" t="s">
        <v>93</v>
      </c>
      <c r="G488" t="s">
        <v>33</v>
      </c>
      <c r="H488">
        <v>22</v>
      </c>
      <c r="I488">
        <v>796</v>
      </c>
    </row>
    <row r="489" spans="1:9" x14ac:dyDescent="0.25">
      <c r="A489" s="5" t="str">
        <f>TrendSheetPrdData[[#This Row],[Population]]&amp;TrendSheetPrdData[[#This Row],[Cost Basis]]&amp;TrendSheetPrdData[[#This Row],[Period]]&amp;TrendSheetPrdData[[#This Row],[Trend]]</f>
        <v>ASCENSION HEALTH INFORMATION SERVICESAllowed2015-10-01Ancillary Claim Count</v>
      </c>
      <c r="B489" t="s">
        <v>90</v>
      </c>
      <c r="C489" t="s">
        <v>90</v>
      </c>
      <c r="D489" t="s">
        <v>91</v>
      </c>
      <c r="E489" s="1" t="s">
        <v>94</v>
      </c>
      <c r="F489" t="s">
        <v>93</v>
      </c>
      <c r="G489" t="s">
        <v>33</v>
      </c>
      <c r="H489">
        <v>22</v>
      </c>
      <c r="I489">
        <v>829</v>
      </c>
    </row>
    <row r="490" spans="1:9" x14ac:dyDescent="0.25">
      <c r="A490" s="5" t="str">
        <f>TrendSheetPrdData[[#This Row],[Population]]&amp;TrendSheetPrdData[[#This Row],[Cost Basis]]&amp;TrendSheetPrdData[[#This Row],[Period]]&amp;TrendSheetPrdData[[#This Row],[Trend]]</f>
        <v>ASCENSION HEALTH INFORMATION SERVICESAllowed2015-11-01Ancillary Claim Count</v>
      </c>
      <c r="B490" t="s">
        <v>90</v>
      </c>
      <c r="C490" t="s">
        <v>90</v>
      </c>
      <c r="D490" t="s">
        <v>91</v>
      </c>
      <c r="E490" s="1" t="s">
        <v>95</v>
      </c>
      <c r="F490" t="s">
        <v>93</v>
      </c>
      <c r="G490" t="s">
        <v>33</v>
      </c>
      <c r="H490">
        <v>22</v>
      </c>
      <c r="I490">
        <v>673</v>
      </c>
    </row>
    <row r="491" spans="1:9" x14ac:dyDescent="0.25">
      <c r="A491" s="5" t="str">
        <f>TrendSheetPrdData[[#This Row],[Population]]&amp;TrendSheetPrdData[[#This Row],[Cost Basis]]&amp;TrendSheetPrdData[[#This Row],[Period]]&amp;TrendSheetPrdData[[#This Row],[Trend]]</f>
        <v>ASCENSION HEALTH INFORMATION SERVICESAllowed2015-12-01Ancillary Claim Count</v>
      </c>
      <c r="B491" t="s">
        <v>90</v>
      </c>
      <c r="C491" t="s">
        <v>90</v>
      </c>
      <c r="D491" t="s">
        <v>91</v>
      </c>
      <c r="E491" s="1" t="s">
        <v>96</v>
      </c>
      <c r="F491" t="s">
        <v>93</v>
      </c>
      <c r="G491" t="s">
        <v>33</v>
      </c>
      <c r="H491">
        <v>22</v>
      </c>
      <c r="I491">
        <v>1002</v>
      </c>
    </row>
    <row r="492" spans="1:9" x14ac:dyDescent="0.25">
      <c r="A492" s="5" t="str">
        <f>TrendSheetPrdData[[#This Row],[Population]]&amp;TrendSheetPrdData[[#This Row],[Cost Basis]]&amp;TrendSheetPrdData[[#This Row],[Period]]&amp;TrendSheetPrdData[[#This Row],[Trend]]</f>
        <v>ASCENSION HEALTH INFORMATION SERVICESAllowed2016-01-01Ancillary Claim Count</v>
      </c>
      <c r="B492" t="s">
        <v>90</v>
      </c>
      <c r="C492" t="s">
        <v>90</v>
      </c>
      <c r="D492" t="s">
        <v>91</v>
      </c>
      <c r="E492" s="1" t="s">
        <v>97</v>
      </c>
      <c r="F492" t="s">
        <v>93</v>
      </c>
      <c r="G492" t="s">
        <v>33</v>
      </c>
      <c r="H492">
        <v>22</v>
      </c>
      <c r="I492">
        <v>766</v>
      </c>
    </row>
    <row r="493" spans="1:9" x14ac:dyDescent="0.25">
      <c r="A493" s="5" t="str">
        <f>TrendSheetPrdData[[#This Row],[Population]]&amp;TrendSheetPrdData[[#This Row],[Cost Basis]]&amp;TrendSheetPrdData[[#This Row],[Period]]&amp;TrendSheetPrdData[[#This Row],[Trend]]</f>
        <v>ASCENSION HEALTH INFORMATION SERVICESAllowed2016-02-01Ancillary Claim Count</v>
      </c>
      <c r="B493" t="s">
        <v>90</v>
      </c>
      <c r="C493" t="s">
        <v>90</v>
      </c>
      <c r="D493" t="s">
        <v>91</v>
      </c>
      <c r="E493" s="1" t="s">
        <v>98</v>
      </c>
      <c r="F493" t="s">
        <v>93</v>
      </c>
      <c r="G493" t="s">
        <v>33</v>
      </c>
      <c r="H493">
        <v>22</v>
      </c>
      <c r="I493">
        <v>908</v>
      </c>
    </row>
    <row r="494" spans="1:9" x14ac:dyDescent="0.25">
      <c r="A494" s="5" t="str">
        <f>TrendSheetPrdData[[#This Row],[Population]]&amp;TrendSheetPrdData[[#This Row],[Cost Basis]]&amp;TrendSheetPrdData[[#This Row],[Period]]&amp;TrendSheetPrdData[[#This Row],[Trend]]</f>
        <v>ASCENSION HEALTH INFORMATION SERVICESAllowed2016-03-01Ancillary Claim Count</v>
      </c>
      <c r="B494" t="s">
        <v>90</v>
      </c>
      <c r="C494" t="s">
        <v>90</v>
      </c>
      <c r="D494" t="s">
        <v>91</v>
      </c>
      <c r="E494" s="1" t="s">
        <v>99</v>
      </c>
      <c r="F494" t="s">
        <v>93</v>
      </c>
      <c r="G494" t="s">
        <v>33</v>
      </c>
      <c r="H494">
        <v>22</v>
      </c>
      <c r="I494">
        <v>873</v>
      </c>
    </row>
    <row r="495" spans="1:9" x14ac:dyDescent="0.25">
      <c r="A495" s="5" t="str">
        <f>TrendSheetPrdData[[#This Row],[Population]]&amp;TrendSheetPrdData[[#This Row],[Cost Basis]]&amp;TrendSheetPrdData[[#This Row],[Period]]&amp;TrendSheetPrdData[[#This Row],[Trend]]</f>
        <v>ASCENSION HEALTH INFORMATION SERVICESAllowed2016-04-01Ancillary Claim Count</v>
      </c>
      <c r="B495" t="s">
        <v>90</v>
      </c>
      <c r="C495" t="s">
        <v>90</v>
      </c>
      <c r="D495" t="s">
        <v>91</v>
      </c>
      <c r="E495" s="1" t="s">
        <v>100</v>
      </c>
      <c r="F495" t="s">
        <v>93</v>
      </c>
      <c r="G495" t="s">
        <v>33</v>
      </c>
      <c r="H495">
        <v>22</v>
      </c>
      <c r="I495">
        <v>1089</v>
      </c>
    </row>
    <row r="496" spans="1:9" x14ac:dyDescent="0.25">
      <c r="A496" s="5" t="str">
        <f>TrendSheetPrdData[[#This Row],[Population]]&amp;TrendSheetPrdData[[#This Row],[Cost Basis]]&amp;TrendSheetPrdData[[#This Row],[Period]]&amp;TrendSheetPrdData[[#This Row],[Trend]]</f>
        <v>ASCENSION HEALTH INFORMATION SERVICESAllowed2016-05-01Ancillary Claim Count</v>
      </c>
      <c r="B496" t="s">
        <v>90</v>
      </c>
      <c r="C496" t="s">
        <v>90</v>
      </c>
      <c r="D496" t="s">
        <v>91</v>
      </c>
      <c r="E496" s="1" t="s">
        <v>101</v>
      </c>
      <c r="F496" t="s">
        <v>93</v>
      </c>
      <c r="G496" t="s">
        <v>33</v>
      </c>
      <c r="H496">
        <v>22</v>
      </c>
      <c r="I496">
        <v>1292</v>
      </c>
    </row>
    <row r="497" spans="1:9" x14ac:dyDescent="0.25">
      <c r="A497" s="5" t="str">
        <f>TrendSheetPrdData[[#This Row],[Population]]&amp;TrendSheetPrdData[[#This Row],[Cost Basis]]&amp;TrendSheetPrdData[[#This Row],[Period]]&amp;TrendSheetPrdData[[#This Row],[Trend]]</f>
        <v>ASCENSION HEALTH INFORMATION SERVICESAllowed2016-06-01Ancillary Claim Count</v>
      </c>
      <c r="B497" t="s">
        <v>90</v>
      </c>
      <c r="C497" t="s">
        <v>90</v>
      </c>
      <c r="D497" t="s">
        <v>91</v>
      </c>
      <c r="E497" s="1" t="s">
        <v>102</v>
      </c>
      <c r="F497" t="s">
        <v>93</v>
      </c>
      <c r="G497" t="s">
        <v>33</v>
      </c>
      <c r="H497">
        <v>22</v>
      </c>
      <c r="I497">
        <v>1057</v>
      </c>
    </row>
    <row r="498" spans="1:9" x14ac:dyDescent="0.25">
      <c r="A498" s="5" t="str">
        <f>TrendSheetPrdData[[#This Row],[Population]]&amp;TrendSheetPrdData[[#This Row],[Cost Basis]]&amp;TrendSheetPrdData[[#This Row],[Period]]&amp;TrendSheetPrdData[[#This Row],[Trend]]</f>
        <v>ASCENSION HEALTH INFORMATION SERVICESAllowed2016-07-01Ancillary Claim Count</v>
      </c>
      <c r="B498" t="s">
        <v>90</v>
      </c>
      <c r="C498" t="s">
        <v>90</v>
      </c>
      <c r="D498" t="s">
        <v>91</v>
      </c>
      <c r="E498" s="1" t="s">
        <v>103</v>
      </c>
      <c r="F498" t="s">
        <v>93</v>
      </c>
      <c r="G498" t="s">
        <v>33</v>
      </c>
      <c r="H498">
        <v>22</v>
      </c>
      <c r="I498">
        <v>923</v>
      </c>
    </row>
    <row r="499" spans="1:9" x14ac:dyDescent="0.25">
      <c r="A499" s="5" t="str">
        <f>TrendSheetPrdData[[#This Row],[Population]]&amp;TrendSheetPrdData[[#This Row],[Cost Basis]]&amp;TrendSheetPrdData[[#This Row],[Period]]&amp;TrendSheetPrdData[[#This Row],[Trend]]</f>
        <v>ASCENSION HEALTH INFORMATION SERVICESAllowed2016-08-01Ancillary Claim Count</v>
      </c>
      <c r="B499" t="s">
        <v>90</v>
      </c>
      <c r="C499" t="s">
        <v>90</v>
      </c>
      <c r="D499" t="s">
        <v>91</v>
      </c>
      <c r="E499" s="1" t="s">
        <v>104</v>
      </c>
      <c r="F499" t="s">
        <v>93</v>
      </c>
      <c r="G499" t="s">
        <v>33</v>
      </c>
      <c r="H499">
        <v>22</v>
      </c>
      <c r="I499">
        <v>832</v>
      </c>
    </row>
    <row r="500" spans="1:9" x14ac:dyDescent="0.25">
      <c r="A500" s="5" t="str">
        <f>TrendSheetPrdData[[#This Row],[Population]]&amp;TrendSheetPrdData[[#This Row],[Cost Basis]]&amp;TrendSheetPrdData[[#This Row],[Period]]&amp;TrendSheetPrdData[[#This Row],[Trend]]</f>
        <v>ASCENSION HEALTH INFORMATION SERVICESAllowed2016-09-01Ancillary Claim Count</v>
      </c>
      <c r="B500" t="s">
        <v>90</v>
      </c>
      <c r="C500" t="s">
        <v>90</v>
      </c>
      <c r="D500" t="s">
        <v>91</v>
      </c>
      <c r="E500" s="1" t="s">
        <v>105</v>
      </c>
      <c r="F500" t="s">
        <v>93</v>
      </c>
      <c r="G500" t="s">
        <v>33</v>
      </c>
      <c r="H500">
        <v>22</v>
      </c>
      <c r="I500">
        <v>853</v>
      </c>
    </row>
    <row r="501" spans="1:9" x14ac:dyDescent="0.25">
      <c r="A501" s="5" t="str">
        <f>TrendSheetPrdData[[#This Row],[Population]]&amp;TrendSheetPrdData[[#This Row],[Cost Basis]]&amp;TrendSheetPrdData[[#This Row],[Period]]&amp;TrendSheetPrdData[[#This Row],[Trend]]</f>
        <v>ASCENSION HEALTH INFORMATION SERVICESAllowed2016-10-01Ancillary Claim Count</v>
      </c>
      <c r="B501" t="s">
        <v>90</v>
      </c>
      <c r="C501" t="s">
        <v>90</v>
      </c>
      <c r="D501" t="s">
        <v>91</v>
      </c>
      <c r="E501" s="1" t="s">
        <v>106</v>
      </c>
      <c r="F501" t="s">
        <v>93</v>
      </c>
      <c r="G501" t="s">
        <v>33</v>
      </c>
      <c r="H501">
        <v>22</v>
      </c>
      <c r="I501">
        <v>950</v>
      </c>
    </row>
    <row r="502" spans="1:9" x14ac:dyDescent="0.25">
      <c r="A502" s="5" t="str">
        <f>TrendSheetPrdData[[#This Row],[Population]]&amp;TrendSheetPrdData[[#This Row],[Cost Basis]]&amp;TrendSheetPrdData[[#This Row],[Period]]&amp;TrendSheetPrdData[[#This Row],[Trend]]</f>
        <v>ASCENSION HEALTH INFORMATION SERVICESAllowed2016-11-01Ancillary Claim Count</v>
      </c>
      <c r="B502" t="s">
        <v>90</v>
      </c>
      <c r="C502" t="s">
        <v>90</v>
      </c>
      <c r="D502" t="s">
        <v>91</v>
      </c>
      <c r="E502" s="1" t="s">
        <v>107</v>
      </c>
      <c r="F502" t="s">
        <v>93</v>
      </c>
      <c r="G502" t="s">
        <v>33</v>
      </c>
      <c r="H502">
        <v>22</v>
      </c>
      <c r="I502">
        <v>937</v>
      </c>
    </row>
    <row r="503" spans="1:9" x14ac:dyDescent="0.25">
      <c r="A503" s="5" t="str">
        <f>TrendSheetPrdData[[#This Row],[Population]]&amp;TrendSheetPrdData[[#This Row],[Cost Basis]]&amp;TrendSheetPrdData[[#This Row],[Period]]&amp;TrendSheetPrdData[[#This Row],[Trend]]</f>
        <v>ASCENSION HEALTH INFORMATION SERVICESAllowed2016-12-01Ancillary Claim Count</v>
      </c>
      <c r="B503" t="s">
        <v>90</v>
      </c>
      <c r="C503" t="s">
        <v>90</v>
      </c>
      <c r="D503" t="s">
        <v>91</v>
      </c>
      <c r="E503" s="1" t="s">
        <v>108</v>
      </c>
      <c r="F503" t="s">
        <v>93</v>
      </c>
      <c r="G503" t="s">
        <v>33</v>
      </c>
      <c r="H503">
        <v>22</v>
      </c>
      <c r="I503">
        <v>1267</v>
      </c>
    </row>
    <row r="504" spans="1:9" x14ac:dyDescent="0.25">
      <c r="A504" s="5" t="str">
        <f>TrendSheetPrdData[[#This Row],[Population]]&amp;TrendSheetPrdData[[#This Row],[Cost Basis]]&amp;TrendSheetPrdData[[#This Row],[Period]]&amp;TrendSheetPrdData[[#This Row],[Trend]]</f>
        <v>ASCENSION HEALTH INFORMATION SERVICESAllowed2017-01-01Ancillary Claim Count</v>
      </c>
      <c r="B504" t="s">
        <v>90</v>
      </c>
      <c r="C504" t="s">
        <v>90</v>
      </c>
      <c r="D504" t="s">
        <v>91</v>
      </c>
      <c r="E504" s="1" t="s">
        <v>109</v>
      </c>
      <c r="F504" t="s">
        <v>93</v>
      </c>
      <c r="G504" t="s">
        <v>33</v>
      </c>
      <c r="H504">
        <v>22</v>
      </c>
      <c r="I504">
        <v>983</v>
      </c>
    </row>
    <row r="505" spans="1:9" x14ac:dyDescent="0.25">
      <c r="A505" s="5" t="str">
        <f>TrendSheetPrdData[[#This Row],[Population]]&amp;TrendSheetPrdData[[#This Row],[Cost Basis]]&amp;TrendSheetPrdData[[#This Row],[Period]]&amp;TrendSheetPrdData[[#This Row],[Trend]]</f>
        <v>ASCENSION HEALTH INFORMATION SERVICESAllowed2017-02-01Ancillary Claim Count</v>
      </c>
      <c r="B505" t="s">
        <v>90</v>
      </c>
      <c r="C505" t="s">
        <v>90</v>
      </c>
      <c r="D505" t="s">
        <v>91</v>
      </c>
      <c r="E505" s="1" t="s">
        <v>110</v>
      </c>
      <c r="F505" t="s">
        <v>93</v>
      </c>
      <c r="G505" t="s">
        <v>33</v>
      </c>
      <c r="H505">
        <v>22</v>
      </c>
      <c r="I505">
        <v>942</v>
      </c>
    </row>
    <row r="506" spans="1:9" x14ac:dyDescent="0.25">
      <c r="A506" s="5" t="str">
        <f>TrendSheetPrdData[[#This Row],[Population]]&amp;TrendSheetPrdData[[#This Row],[Cost Basis]]&amp;TrendSheetPrdData[[#This Row],[Period]]&amp;TrendSheetPrdData[[#This Row],[Trend]]</f>
        <v>ASCENSION HEALTH INFORMATION SERVICESAllowed2017-03-01Ancillary Claim Count</v>
      </c>
      <c r="B506" t="s">
        <v>90</v>
      </c>
      <c r="C506" t="s">
        <v>90</v>
      </c>
      <c r="D506" t="s">
        <v>91</v>
      </c>
      <c r="E506" s="1" t="s">
        <v>111</v>
      </c>
      <c r="F506" t="s">
        <v>113</v>
      </c>
      <c r="G506" t="s">
        <v>33</v>
      </c>
      <c r="H506">
        <v>22</v>
      </c>
      <c r="I506">
        <v>903</v>
      </c>
    </row>
    <row r="507" spans="1:9" x14ac:dyDescent="0.25">
      <c r="A507" s="5" t="str">
        <f>TrendSheetPrdData[[#This Row],[Population]]&amp;TrendSheetPrdData[[#This Row],[Cost Basis]]&amp;TrendSheetPrdData[[#This Row],[Period]]&amp;TrendSheetPrdData[[#This Row],[Trend]]</f>
        <v>ASCENSION HEALTH INFORMATION SERVICESAllowed2017-04-01Ancillary Claim Count</v>
      </c>
      <c r="B507" t="s">
        <v>90</v>
      </c>
      <c r="C507" t="s">
        <v>90</v>
      </c>
      <c r="D507" t="s">
        <v>91</v>
      </c>
      <c r="E507" s="1" t="s">
        <v>112</v>
      </c>
      <c r="F507" t="s">
        <v>113</v>
      </c>
      <c r="G507" t="s">
        <v>33</v>
      </c>
      <c r="H507">
        <v>22</v>
      </c>
      <c r="I507">
        <v>208</v>
      </c>
    </row>
    <row r="508" spans="1:9" x14ac:dyDescent="0.25">
      <c r="A508" s="5" t="str">
        <f>TrendSheetPrdData[[#This Row],[Population]]&amp;TrendSheetPrdData[[#This Row],[Cost Basis]]&amp;TrendSheetPrdData[[#This Row],[Period]]&amp;TrendSheetPrdData[[#This Row],[Trend]]</f>
        <v>ASCENSION HEALTH INFORMATION SERVICESAllowed2015-06-01Drug Claim Count</v>
      </c>
      <c r="B508" t="s">
        <v>90</v>
      </c>
      <c r="C508" t="s">
        <v>90</v>
      </c>
      <c r="D508" t="s">
        <v>91</v>
      </c>
      <c r="E508" s="1" t="s">
        <v>172</v>
      </c>
      <c r="F508" t="s">
        <v>93</v>
      </c>
      <c r="G508" t="s">
        <v>34</v>
      </c>
      <c r="H508">
        <v>23</v>
      </c>
      <c r="I508">
        <v>6793</v>
      </c>
    </row>
    <row r="509" spans="1:9" x14ac:dyDescent="0.25">
      <c r="A509" s="5" t="str">
        <f>TrendSheetPrdData[[#This Row],[Population]]&amp;TrendSheetPrdData[[#This Row],[Cost Basis]]&amp;TrendSheetPrdData[[#This Row],[Period]]&amp;TrendSheetPrdData[[#This Row],[Trend]]</f>
        <v>ASCENSION HEALTH INFORMATION SERVICESAllowed2015-07-01Drug Claim Count</v>
      </c>
      <c r="B509" t="s">
        <v>90</v>
      </c>
      <c r="C509" t="s">
        <v>90</v>
      </c>
      <c r="D509" t="s">
        <v>91</v>
      </c>
      <c r="E509" s="1" t="s">
        <v>173</v>
      </c>
      <c r="F509" t="s">
        <v>93</v>
      </c>
      <c r="G509" t="s">
        <v>34</v>
      </c>
      <c r="H509">
        <v>23</v>
      </c>
      <c r="I509">
        <v>6984</v>
      </c>
    </row>
    <row r="510" spans="1:9" x14ac:dyDescent="0.25">
      <c r="A510" s="5" t="str">
        <f>TrendSheetPrdData[[#This Row],[Population]]&amp;TrendSheetPrdData[[#This Row],[Cost Basis]]&amp;TrendSheetPrdData[[#This Row],[Period]]&amp;TrendSheetPrdData[[#This Row],[Trend]]</f>
        <v>ASCENSION HEALTH INFORMATION SERVICESAllowed2015-08-01Drug Claim Count</v>
      </c>
      <c r="B510" t="s">
        <v>90</v>
      </c>
      <c r="C510" t="s">
        <v>90</v>
      </c>
      <c r="D510" t="s">
        <v>91</v>
      </c>
      <c r="E510" s="1" t="s">
        <v>174</v>
      </c>
      <c r="F510" t="s">
        <v>93</v>
      </c>
      <c r="G510" t="s">
        <v>34</v>
      </c>
      <c r="H510">
        <v>23</v>
      </c>
      <c r="I510">
        <v>6822</v>
      </c>
    </row>
    <row r="511" spans="1:9" x14ac:dyDescent="0.25">
      <c r="A511" s="5" t="str">
        <f>TrendSheetPrdData[[#This Row],[Population]]&amp;TrendSheetPrdData[[#This Row],[Cost Basis]]&amp;TrendSheetPrdData[[#This Row],[Period]]&amp;TrendSheetPrdData[[#This Row],[Trend]]</f>
        <v>ASCENSION HEALTH INFORMATION SERVICESAllowed2015-09-01Drug Claim Count</v>
      </c>
      <c r="B511" t="s">
        <v>90</v>
      </c>
      <c r="C511" t="s">
        <v>90</v>
      </c>
      <c r="D511" t="s">
        <v>91</v>
      </c>
      <c r="E511" s="1" t="s">
        <v>92</v>
      </c>
      <c r="F511" t="s">
        <v>93</v>
      </c>
      <c r="G511" t="s">
        <v>34</v>
      </c>
      <c r="H511">
        <v>23</v>
      </c>
      <c r="I511">
        <v>6778</v>
      </c>
    </row>
    <row r="512" spans="1:9" x14ac:dyDescent="0.25">
      <c r="A512" s="5" t="str">
        <f>TrendSheetPrdData[[#This Row],[Population]]&amp;TrendSheetPrdData[[#This Row],[Cost Basis]]&amp;TrendSheetPrdData[[#This Row],[Period]]&amp;TrendSheetPrdData[[#This Row],[Trend]]</f>
        <v>ASCENSION HEALTH INFORMATION SERVICESAllowed2015-10-01Drug Claim Count</v>
      </c>
      <c r="B512" t="s">
        <v>90</v>
      </c>
      <c r="C512" t="s">
        <v>90</v>
      </c>
      <c r="D512" t="s">
        <v>91</v>
      </c>
      <c r="E512" s="1" t="s">
        <v>94</v>
      </c>
      <c r="F512" t="s">
        <v>93</v>
      </c>
      <c r="G512" t="s">
        <v>34</v>
      </c>
      <c r="H512">
        <v>23</v>
      </c>
      <c r="I512">
        <v>7033</v>
      </c>
    </row>
    <row r="513" spans="1:9" x14ac:dyDescent="0.25">
      <c r="A513" s="5" t="str">
        <f>TrendSheetPrdData[[#This Row],[Population]]&amp;TrendSheetPrdData[[#This Row],[Cost Basis]]&amp;TrendSheetPrdData[[#This Row],[Period]]&amp;TrendSheetPrdData[[#This Row],[Trend]]</f>
        <v>ASCENSION HEALTH INFORMATION SERVICESAllowed2015-11-01Drug Claim Count</v>
      </c>
      <c r="B513" t="s">
        <v>90</v>
      </c>
      <c r="C513" t="s">
        <v>90</v>
      </c>
      <c r="D513" t="s">
        <v>91</v>
      </c>
      <c r="E513" s="1" t="s">
        <v>95</v>
      </c>
      <c r="F513" t="s">
        <v>93</v>
      </c>
      <c r="G513" t="s">
        <v>34</v>
      </c>
      <c r="H513">
        <v>23</v>
      </c>
      <c r="I513">
        <v>6933</v>
      </c>
    </row>
    <row r="514" spans="1:9" x14ac:dyDescent="0.25">
      <c r="A514" s="5" t="str">
        <f>TrendSheetPrdData[[#This Row],[Population]]&amp;TrendSheetPrdData[[#This Row],[Cost Basis]]&amp;TrendSheetPrdData[[#This Row],[Period]]&amp;TrendSheetPrdData[[#This Row],[Trend]]</f>
        <v>ASCENSION HEALTH INFORMATION SERVICESAllowed2015-12-01Drug Claim Count</v>
      </c>
      <c r="B514" t="s">
        <v>90</v>
      </c>
      <c r="C514" t="s">
        <v>90</v>
      </c>
      <c r="D514" t="s">
        <v>91</v>
      </c>
      <c r="E514" s="1" t="s">
        <v>96</v>
      </c>
      <c r="F514" t="s">
        <v>93</v>
      </c>
      <c r="G514" t="s">
        <v>34</v>
      </c>
      <c r="H514">
        <v>23</v>
      </c>
      <c r="I514">
        <v>7645</v>
      </c>
    </row>
    <row r="515" spans="1:9" x14ac:dyDescent="0.25">
      <c r="A515" s="5" t="str">
        <f>TrendSheetPrdData[[#This Row],[Population]]&amp;TrendSheetPrdData[[#This Row],[Cost Basis]]&amp;TrendSheetPrdData[[#This Row],[Period]]&amp;TrendSheetPrdData[[#This Row],[Trend]]</f>
        <v>ASCENSION HEALTH INFORMATION SERVICESAllowed2016-01-01Drug Claim Count</v>
      </c>
      <c r="B515" t="s">
        <v>90</v>
      </c>
      <c r="C515" t="s">
        <v>90</v>
      </c>
      <c r="D515" t="s">
        <v>91</v>
      </c>
      <c r="E515" s="1" t="s">
        <v>97</v>
      </c>
      <c r="F515" t="s">
        <v>93</v>
      </c>
      <c r="G515" t="s">
        <v>34</v>
      </c>
      <c r="H515">
        <v>23</v>
      </c>
      <c r="I515">
        <v>7620</v>
      </c>
    </row>
    <row r="516" spans="1:9" x14ac:dyDescent="0.25">
      <c r="A516" s="5" t="str">
        <f>TrendSheetPrdData[[#This Row],[Population]]&amp;TrendSheetPrdData[[#This Row],[Cost Basis]]&amp;TrendSheetPrdData[[#This Row],[Period]]&amp;TrendSheetPrdData[[#This Row],[Trend]]</f>
        <v>ASCENSION HEALTH INFORMATION SERVICESAllowed2016-02-01Drug Claim Count</v>
      </c>
      <c r="B516" t="s">
        <v>90</v>
      </c>
      <c r="C516" t="s">
        <v>90</v>
      </c>
      <c r="D516" t="s">
        <v>91</v>
      </c>
      <c r="E516" s="1" t="s">
        <v>98</v>
      </c>
      <c r="F516" t="s">
        <v>93</v>
      </c>
      <c r="G516" t="s">
        <v>34</v>
      </c>
      <c r="H516">
        <v>23</v>
      </c>
      <c r="I516">
        <v>7951</v>
      </c>
    </row>
    <row r="517" spans="1:9" x14ac:dyDescent="0.25">
      <c r="A517" s="5" t="str">
        <f>TrendSheetPrdData[[#This Row],[Population]]&amp;TrendSheetPrdData[[#This Row],[Cost Basis]]&amp;TrendSheetPrdData[[#This Row],[Period]]&amp;TrendSheetPrdData[[#This Row],[Trend]]</f>
        <v>ASCENSION HEALTH INFORMATION SERVICESAllowed2016-03-01Drug Claim Count</v>
      </c>
      <c r="B517" t="s">
        <v>90</v>
      </c>
      <c r="C517" t="s">
        <v>90</v>
      </c>
      <c r="D517" t="s">
        <v>91</v>
      </c>
      <c r="E517" s="1" t="s">
        <v>99</v>
      </c>
      <c r="F517" t="s">
        <v>93</v>
      </c>
      <c r="G517" t="s">
        <v>34</v>
      </c>
      <c r="H517">
        <v>23</v>
      </c>
      <c r="I517">
        <v>8475</v>
      </c>
    </row>
    <row r="518" spans="1:9" x14ac:dyDescent="0.25">
      <c r="A518" s="5" t="str">
        <f>TrendSheetPrdData[[#This Row],[Population]]&amp;TrendSheetPrdData[[#This Row],[Cost Basis]]&amp;TrendSheetPrdData[[#This Row],[Period]]&amp;TrendSheetPrdData[[#This Row],[Trend]]</f>
        <v>ASCENSION HEALTH INFORMATION SERVICESAllowed2016-04-01Drug Claim Count</v>
      </c>
      <c r="B518" t="s">
        <v>90</v>
      </c>
      <c r="C518" t="s">
        <v>90</v>
      </c>
      <c r="D518" t="s">
        <v>91</v>
      </c>
      <c r="E518" s="1" t="s">
        <v>100</v>
      </c>
      <c r="F518" t="s">
        <v>93</v>
      </c>
      <c r="G518" t="s">
        <v>34</v>
      </c>
      <c r="H518">
        <v>23</v>
      </c>
      <c r="I518">
        <v>8041</v>
      </c>
    </row>
    <row r="519" spans="1:9" x14ac:dyDescent="0.25">
      <c r="A519" s="5" t="str">
        <f>TrendSheetPrdData[[#This Row],[Population]]&amp;TrendSheetPrdData[[#This Row],[Cost Basis]]&amp;TrendSheetPrdData[[#This Row],[Period]]&amp;TrendSheetPrdData[[#This Row],[Trend]]</f>
        <v>ASCENSION HEALTH INFORMATION SERVICESAllowed2016-05-01Drug Claim Count</v>
      </c>
      <c r="B519" t="s">
        <v>90</v>
      </c>
      <c r="C519" t="s">
        <v>90</v>
      </c>
      <c r="D519" t="s">
        <v>91</v>
      </c>
      <c r="E519" s="1" t="s">
        <v>101</v>
      </c>
      <c r="F519" t="s">
        <v>93</v>
      </c>
      <c r="G519" t="s">
        <v>34</v>
      </c>
      <c r="H519">
        <v>23</v>
      </c>
      <c r="I519">
        <v>8400</v>
      </c>
    </row>
    <row r="520" spans="1:9" x14ac:dyDescent="0.25">
      <c r="A520" s="5" t="str">
        <f>TrendSheetPrdData[[#This Row],[Population]]&amp;TrendSheetPrdData[[#This Row],[Cost Basis]]&amp;TrendSheetPrdData[[#This Row],[Period]]&amp;TrendSheetPrdData[[#This Row],[Trend]]</f>
        <v>ASCENSION HEALTH INFORMATION SERVICESAllowed2016-06-01Drug Claim Count</v>
      </c>
      <c r="B520" t="s">
        <v>90</v>
      </c>
      <c r="C520" t="s">
        <v>90</v>
      </c>
      <c r="D520" t="s">
        <v>91</v>
      </c>
      <c r="E520" s="1" t="s">
        <v>102</v>
      </c>
      <c r="F520" t="s">
        <v>93</v>
      </c>
      <c r="G520" t="s">
        <v>34</v>
      </c>
      <c r="H520">
        <v>23</v>
      </c>
      <c r="I520">
        <v>8113</v>
      </c>
    </row>
    <row r="521" spans="1:9" x14ac:dyDescent="0.25">
      <c r="A521" s="5" t="str">
        <f>TrendSheetPrdData[[#This Row],[Population]]&amp;TrendSheetPrdData[[#This Row],[Cost Basis]]&amp;TrendSheetPrdData[[#This Row],[Period]]&amp;TrendSheetPrdData[[#This Row],[Trend]]</f>
        <v>ASCENSION HEALTH INFORMATION SERVICESAllowed2016-07-01Drug Claim Count</v>
      </c>
      <c r="B521" t="s">
        <v>90</v>
      </c>
      <c r="C521" t="s">
        <v>90</v>
      </c>
      <c r="D521" t="s">
        <v>91</v>
      </c>
      <c r="E521" s="1" t="s">
        <v>103</v>
      </c>
      <c r="F521" t="s">
        <v>93</v>
      </c>
      <c r="G521" t="s">
        <v>34</v>
      </c>
      <c r="H521">
        <v>23</v>
      </c>
      <c r="I521">
        <v>8070</v>
      </c>
    </row>
    <row r="522" spans="1:9" x14ac:dyDescent="0.25">
      <c r="A522" s="5" t="str">
        <f>TrendSheetPrdData[[#This Row],[Population]]&amp;TrendSheetPrdData[[#This Row],[Cost Basis]]&amp;TrendSheetPrdData[[#This Row],[Period]]&amp;TrendSheetPrdData[[#This Row],[Trend]]</f>
        <v>ASCENSION HEALTH INFORMATION SERVICESAllowed2016-08-01Drug Claim Count</v>
      </c>
      <c r="B522" t="s">
        <v>90</v>
      </c>
      <c r="C522" t="s">
        <v>90</v>
      </c>
      <c r="D522" t="s">
        <v>91</v>
      </c>
      <c r="E522" s="1" t="s">
        <v>104</v>
      </c>
      <c r="F522" t="s">
        <v>93</v>
      </c>
      <c r="G522" t="s">
        <v>34</v>
      </c>
      <c r="H522">
        <v>23</v>
      </c>
      <c r="I522">
        <v>8455</v>
      </c>
    </row>
    <row r="523" spans="1:9" x14ac:dyDescent="0.25">
      <c r="A523" s="5" t="str">
        <f>TrendSheetPrdData[[#This Row],[Population]]&amp;TrendSheetPrdData[[#This Row],[Cost Basis]]&amp;TrendSheetPrdData[[#This Row],[Period]]&amp;TrendSheetPrdData[[#This Row],[Trend]]</f>
        <v>ASCENSION HEALTH INFORMATION SERVICESAllowed2016-09-01Drug Claim Count</v>
      </c>
      <c r="B523" t="s">
        <v>90</v>
      </c>
      <c r="C523" t="s">
        <v>90</v>
      </c>
      <c r="D523" t="s">
        <v>91</v>
      </c>
      <c r="E523" s="1" t="s">
        <v>105</v>
      </c>
      <c r="F523" t="s">
        <v>93</v>
      </c>
      <c r="G523" t="s">
        <v>34</v>
      </c>
      <c r="H523">
        <v>23</v>
      </c>
      <c r="I523">
        <v>8084</v>
      </c>
    </row>
    <row r="524" spans="1:9" x14ac:dyDescent="0.25">
      <c r="A524" s="5" t="str">
        <f>TrendSheetPrdData[[#This Row],[Population]]&amp;TrendSheetPrdData[[#This Row],[Cost Basis]]&amp;TrendSheetPrdData[[#This Row],[Period]]&amp;TrendSheetPrdData[[#This Row],[Trend]]</f>
        <v>ASCENSION HEALTH INFORMATION SERVICESAllowed2016-10-01Drug Claim Count</v>
      </c>
      <c r="B524" t="s">
        <v>90</v>
      </c>
      <c r="C524" t="s">
        <v>90</v>
      </c>
      <c r="D524" t="s">
        <v>91</v>
      </c>
      <c r="E524" s="1" t="s">
        <v>106</v>
      </c>
      <c r="F524" t="s">
        <v>93</v>
      </c>
      <c r="G524" t="s">
        <v>34</v>
      </c>
      <c r="H524">
        <v>23</v>
      </c>
      <c r="I524">
        <v>8366</v>
      </c>
    </row>
    <row r="525" spans="1:9" x14ac:dyDescent="0.25">
      <c r="A525" s="5" t="str">
        <f>TrendSheetPrdData[[#This Row],[Population]]&amp;TrendSheetPrdData[[#This Row],[Cost Basis]]&amp;TrendSheetPrdData[[#This Row],[Period]]&amp;TrendSheetPrdData[[#This Row],[Trend]]</f>
        <v>ASCENSION HEALTH INFORMATION SERVICESAllowed2016-11-01Drug Claim Count</v>
      </c>
      <c r="B525" t="s">
        <v>90</v>
      </c>
      <c r="C525" t="s">
        <v>90</v>
      </c>
      <c r="D525" t="s">
        <v>91</v>
      </c>
      <c r="E525" s="1" t="s">
        <v>107</v>
      </c>
      <c r="F525" t="s">
        <v>93</v>
      </c>
      <c r="G525" t="s">
        <v>34</v>
      </c>
      <c r="H525">
        <v>23</v>
      </c>
      <c r="I525">
        <v>8125</v>
      </c>
    </row>
    <row r="526" spans="1:9" x14ac:dyDescent="0.25">
      <c r="A526" s="5" t="str">
        <f>TrendSheetPrdData[[#This Row],[Population]]&amp;TrendSheetPrdData[[#This Row],[Cost Basis]]&amp;TrendSheetPrdData[[#This Row],[Period]]&amp;TrendSheetPrdData[[#This Row],[Trend]]</f>
        <v>ASCENSION HEALTH INFORMATION SERVICESAllowed2016-12-01Drug Claim Count</v>
      </c>
      <c r="B526" t="s">
        <v>90</v>
      </c>
      <c r="C526" t="s">
        <v>90</v>
      </c>
      <c r="D526" t="s">
        <v>91</v>
      </c>
      <c r="E526" s="1" t="s">
        <v>108</v>
      </c>
      <c r="F526" t="s">
        <v>93</v>
      </c>
      <c r="G526" t="s">
        <v>34</v>
      </c>
      <c r="H526">
        <v>23</v>
      </c>
      <c r="I526">
        <v>8865</v>
      </c>
    </row>
    <row r="527" spans="1:9" x14ac:dyDescent="0.25">
      <c r="A527" s="5" t="str">
        <f>TrendSheetPrdData[[#This Row],[Population]]&amp;TrendSheetPrdData[[#This Row],[Cost Basis]]&amp;TrendSheetPrdData[[#This Row],[Period]]&amp;TrendSheetPrdData[[#This Row],[Trend]]</f>
        <v>ASCENSION HEALTH INFORMATION SERVICESAllowed2017-01-01Drug Claim Count</v>
      </c>
      <c r="B527" t="s">
        <v>90</v>
      </c>
      <c r="C527" t="s">
        <v>90</v>
      </c>
      <c r="D527" t="s">
        <v>91</v>
      </c>
      <c r="E527" s="1" t="s">
        <v>109</v>
      </c>
      <c r="F527" t="s">
        <v>93</v>
      </c>
      <c r="G527" t="s">
        <v>34</v>
      </c>
      <c r="H527">
        <v>23</v>
      </c>
      <c r="I527">
        <v>8666</v>
      </c>
    </row>
    <row r="528" spans="1:9" x14ac:dyDescent="0.25">
      <c r="A528" s="5" t="str">
        <f>TrendSheetPrdData[[#This Row],[Population]]&amp;TrendSheetPrdData[[#This Row],[Cost Basis]]&amp;TrendSheetPrdData[[#This Row],[Period]]&amp;TrendSheetPrdData[[#This Row],[Trend]]</f>
        <v>ASCENSION HEALTH INFORMATION SERVICESAllowed2017-02-01Drug Claim Count</v>
      </c>
      <c r="B528" t="s">
        <v>90</v>
      </c>
      <c r="C528" t="s">
        <v>90</v>
      </c>
      <c r="D528" t="s">
        <v>91</v>
      </c>
      <c r="E528" s="1" t="s">
        <v>110</v>
      </c>
      <c r="F528" t="s">
        <v>93</v>
      </c>
      <c r="G528" t="s">
        <v>34</v>
      </c>
      <c r="H528">
        <v>23</v>
      </c>
      <c r="I528">
        <v>8336</v>
      </c>
    </row>
    <row r="529" spans="1:9" x14ac:dyDescent="0.25">
      <c r="A529" s="5" t="str">
        <f>TrendSheetPrdData[[#This Row],[Population]]&amp;TrendSheetPrdData[[#This Row],[Cost Basis]]&amp;TrendSheetPrdData[[#This Row],[Period]]&amp;TrendSheetPrdData[[#This Row],[Trend]]</f>
        <v>ASCENSION HEALTH INFORMATION SERVICESAllowed2017-03-01Drug Claim Count</v>
      </c>
      <c r="B529" t="s">
        <v>90</v>
      </c>
      <c r="C529" t="s">
        <v>90</v>
      </c>
      <c r="D529" t="s">
        <v>91</v>
      </c>
      <c r="E529" s="1" t="s">
        <v>111</v>
      </c>
      <c r="F529" t="s">
        <v>113</v>
      </c>
      <c r="G529" t="s">
        <v>34</v>
      </c>
      <c r="H529">
        <v>23</v>
      </c>
      <c r="I529">
        <v>9569</v>
      </c>
    </row>
    <row r="530" spans="1:9" x14ac:dyDescent="0.25">
      <c r="A530" s="5" t="str">
        <f>TrendSheetPrdData[[#This Row],[Population]]&amp;TrendSheetPrdData[[#This Row],[Cost Basis]]&amp;TrendSheetPrdData[[#This Row],[Period]]&amp;TrendSheetPrdData[[#This Row],[Trend]]</f>
        <v>ASCENSION HEALTH INFORMATION SERVICESAllowed2017-04-01Drug Claim Count</v>
      </c>
      <c r="B530" t="s">
        <v>90</v>
      </c>
      <c r="C530" t="s">
        <v>90</v>
      </c>
      <c r="D530" t="s">
        <v>91</v>
      </c>
      <c r="E530" s="1" t="s">
        <v>112</v>
      </c>
      <c r="F530" t="s">
        <v>113</v>
      </c>
      <c r="G530" t="s">
        <v>34</v>
      </c>
      <c r="H530">
        <v>23</v>
      </c>
      <c r="I530">
        <v>8824</v>
      </c>
    </row>
    <row r="531" spans="1:9" x14ac:dyDescent="0.25">
      <c r="A531" s="5" t="str">
        <f>TrendSheetPrdData[[#This Row],[Population]]&amp;TrendSheetPrdData[[#This Row],[Cost Basis]]&amp;TrendSheetPrdData[[#This Row],[Period]]&amp;TrendSheetPrdData[[#This Row],[Trend]]</f>
        <v>ASCENSION HEALTH INFORMATION SERVICESPaid2015-06-01Medical PMPM</v>
      </c>
      <c r="B531" t="s">
        <v>90</v>
      </c>
      <c r="C531" t="s">
        <v>90</v>
      </c>
      <c r="D531" t="s">
        <v>78</v>
      </c>
      <c r="E531" s="1" t="s">
        <v>172</v>
      </c>
      <c r="F531" t="s">
        <v>93</v>
      </c>
      <c r="G531" t="s">
        <v>12</v>
      </c>
      <c r="H531">
        <v>1</v>
      </c>
      <c r="I531">
        <v>274.54000000000002</v>
      </c>
    </row>
    <row r="532" spans="1:9" x14ac:dyDescent="0.25">
      <c r="A532" s="5" t="str">
        <f>TrendSheetPrdData[[#This Row],[Population]]&amp;TrendSheetPrdData[[#This Row],[Cost Basis]]&amp;TrendSheetPrdData[[#This Row],[Period]]&amp;TrendSheetPrdData[[#This Row],[Trend]]</f>
        <v>ASCENSION HEALTH INFORMATION SERVICESPaid2015-07-01Medical PMPM</v>
      </c>
      <c r="B532" t="s">
        <v>90</v>
      </c>
      <c r="C532" t="s">
        <v>90</v>
      </c>
      <c r="D532" t="s">
        <v>78</v>
      </c>
      <c r="E532" s="1" t="s">
        <v>173</v>
      </c>
      <c r="F532" t="s">
        <v>93</v>
      </c>
      <c r="G532" t="s">
        <v>12</v>
      </c>
      <c r="H532">
        <v>1</v>
      </c>
      <c r="I532">
        <v>293.8</v>
      </c>
    </row>
    <row r="533" spans="1:9" x14ac:dyDescent="0.25">
      <c r="A533" s="5" t="str">
        <f>TrendSheetPrdData[[#This Row],[Population]]&amp;TrendSheetPrdData[[#This Row],[Cost Basis]]&amp;TrendSheetPrdData[[#This Row],[Period]]&amp;TrendSheetPrdData[[#This Row],[Trend]]</f>
        <v>ASCENSION HEALTH INFORMATION SERVICESPaid2015-08-01Medical PMPM</v>
      </c>
      <c r="B533" t="s">
        <v>90</v>
      </c>
      <c r="C533" t="s">
        <v>90</v>
      </c>
      <c r="D533" t="s">
        <v>78</v>
      </c>
      <c r="E533" s="1" t="s">
        <v>174</v>
      </c>
      <c r="F533" t="s">
        <v>93</v>
      </c>
      <c r="G533" t="s">
        <v>12</v>
      </c>
      <c r="H533">
        <v>1</v>
      </c>
      <c r="I533">
        <v>385.81</v>
      </c>
    </row>
    <row r="534" spans="1:9" x14ac:dyDescent="0.25">
      <c r="A534" s="5" t="str">
        <f>TrendSheetPrdData[[#This Row],[Population]]&amp;TrendSheetPrdData[[#This Row],[Cost Basis]]&amp;TrendSheetPrdData[[#This Row],[Period]]&amp;TrendSheetPrdData[[#This Row],[Trend]]</f>
        <v>ASCENSION HEALTH INFORMATION SERVICESPaid2015-09-01Medical PMPM</v>
      </c>
      <c r="B534" t="s">
        <v>90</v>
      </c>
      <c r="C534" t="s">
        <v>90</v>
      </c>
      <c r="D534" t="s">
        <v>78</v>
      </c>
      <c r="E534" s="1" t="s">
        <v>92</v>
      </c>
      <c r="F534" t="s">
        <v>93</v>
      </c>
      <c r="G534" t="s">
        <v>12</v>
      </c>
      <c r="H534">
        <v>1</v>
      </c>
      <c r="I534">
        <v>291.04000000000002</v>
      </c>
    </row>
    <row r="535" spans="1:9" x14ac:dyDescent="0.25">
      <c r="A535" s="5" t="str">
        <f>TrendSheetPrdData[[#This Row],[Population]]&amp;TrendSheetPrdData[[#This Row],[Cost Basis]]&amp;TrendSheetPrdData[[#This Row],[Period]]&amp;TrendSheetPrdData[[#This Row],[Trend]]</f>
        <v>ASCENSION HEALTH INFORMATION SERVICESPaid2015-10-01Medical PMPM</v>
      </c>
      <c r="B535" t="s">
        <v>90</v>
      </c>
      <c r="C535" t="s">
        <v>90</v>
      </c>
      <c r="D535" t="s">
        <v>78</v>
      </c>
      <c r="E535" s="1" t="s">
        <v>94</v>
      </c>
      <c r="F535" t="s">
        <v>93</v>
      </c>
      <c r="G535" t="s">
        <v>12</v>
      </c>
      <c r="H535">
        <v>1</v>
      </c>
      <c r="I535">
        <v>345.24</v>
      </c>
    </row>
    <row r="536" spans="1:9" x14ac:dyDescent="0.25">
      <c r="A536" s="5" t="str">
        <f>TrendSheetPrdData[[#This Row],[Population]]&amp;TrendSheetPrdData[[#This Row],[Cost Basis]]&amp;TrendSheetPrdData[[#This Row],[Period]]&amp;TrendSheetPrdData[[#This Row],[Trend]]</f>
        <v>ASCENSION HEALTH INFORMATION SERVICESPaid2015-11-01Medical PMPM</v>
      </c>
      <c r="B536" t="s">
        <v>90</v>
      </c>
      <c r="C536" t="s">
        <v>90</v>
      </c>
      <c r="D536" t="s">
        <v>78</v>
      </c>
      <c r="E536" s="1" t="s">
        <v>95</v>
      </c>
      <c r="F536" t="s">
        <v>93</v>
      </c>
      <c r="G536" t="s">
        <v>12</v>
      </c>
      <c r="H536">
        <v>1</v>
      </c>
      <c r="I536">
        <v>311.12</v>
      </c>
    </row>
    <row r="537" spans="1:9" x14ac:dyDescent="0.25">
      <c r="A537" s="5" t="str">
        <f>TrendSheetPrdData[[#This Row],[Population]]&amp;TrendSheetPrdData[[#This Row],[Cost Basis]]&amp;TrendSheetPrdData[[#This Row],[Period]]&amp;TrendSheetPrdData[[#This Row],[Trend]]</f>
        <v>ASCENSION HEALTH INFORMATION SERVICESPaid2015-12-01Medical PMPM</v>
      </c>
      <c r="B537" t="s">
        <v>90</v>
      </c>
      <c r="C537" t="s">
        <v>90</v>
      </c>
      <c r="D537" t="s">
        <v>78</v>
      </c>
      <c r="E537" s="1" t="s">
        <v>96</v>
      </c>
      <c r="F537" t="s">
        <v>93</v>
      </c>
      <c r="G537" t="s">
        <v>12</v>
      </c>
      <c r="H537">
        <v>1</v>
      </c>
      <c r="I537">
        <v>316.39999999999998</v>
      </c>
    </row>
    <row r="538" spans="1:9" x14ac:dyDescent="0.25">
      <c r="A538" s="5" t="str">
        <f>TrendSheetPrdData[[#This Row],[Population]]&amp;TrendSheetPrdData[[#This Row],[Cost Basis]]&amp;TrendSheetPrdData[[#This Row],[Period]]&amp;TrendSheetPrdData[[#This Row],[Trend]]</f>
        <v>ASCENSION HEALTH INFORMATION SERVICESPaid2016-01-01Medical PMPM</v>
      </c>
      <c r="B538" t="s">
        <v>90</v>
      </c>
      <c r="C538" t="s">
        <v>90</v>
      </c>
      <c r="D538" t="s">
        <v>78</v>
      </c>
      <c r="E538" s="1" t="s">
        <v>97</v>
      </c>
      <c r="F538" t="s">
        <v>93</v>
      </c>
      <c r="G538" t="s">
        <v>12</v>
      </c>
      <c r="H538">
        <v>1</v>
      </c>
      <c r="I538">
        <v>205.58</v>
      </c>
    </row>
    <row r="539" spans="1:9" x14ac:dyDescent="0.25">
      <c r="A539" s="5" t="str">
        <f>TrendSheetPrdData[[#This Row],[Population]]&amp;TrendSheetPrdData[[#This Row],[Cost Basis]]&amp;TrendSheetPrdData[[#This Row],[Period]]&amp;TrendSheetPrdData[[#This Row],[Trend]]</f>
        <v>ASCENSION HEALTH INFORMATION SERVICESPaid2016-02-01Medical PMPM</v>
      </c>
      <c r="B539" t="s">
        <v>90</v>
      </c>
      <c r="C539" t="s">
        <v>90</v>
      </c>
      <c r="D539" t="s">
        <v>78</v>
      </c>
      <c r="E539" s="1" t="s">
        <v>98</v>
      </c>
      <c r="F539" t="s">
        <v>93</v>
      </c>
      <c r="G539" t="s">
        <v>12</v>
      </c>
      <c r="H539">
        <v>1</v>
      </c>
      <c r="I539">
        <v>230.91</v>
      </c>
    </row>
    <row r="540" spans="1:9" x14ac:dyDescent="0.25">
      <c r="A540" s="5" t="str">
        <f>TrendSheetPrdData[[#This Row],[Population]]&amp;TrendSheetPrdData[[#This Row],[Cost Basis]]&amp;TrendSheetPrdData[[#This Row],[Period]]&amp;TrendSheetPrdData[[#This Row],[Trend]]</f>
        <v>ASCENSION HEALTH INFORMATION SERVICESPaid2016-03-01Medical PMPM</v>
      </c>
      <c r="B540" t="s">
        <v>90</v>
      </c>
      <c r="C540" t="s">
        <v>90</v>
      </c>
      <c r="D540" t="s">
        <v>78</v>
      </c>
      <c r="E540" s="1" t="s">
        <v>99</v>
      </c>
      <c r="F540" t="s">
        <v>93</v>
      </c>
      <c r="G540" t="s">
        <v>12</v>
      </c>
      <c r="H540">
        <v>1</v>
      </c>
      <c r="I540">
        <v>268.48</v>
      </c>
    </row>
    <row r="541" spans="1:9" x14ac:dyDescent="0.25">
      <c r="A541" s="5" t="str">
        <f>TrendSheetPrdData[[#This Row],[Population]]&amp;TrendSheetPrdData[[#This Row],[Cost Basis]]&amp;TrendSheetPrdData[[#This Row],[Period]]&amp;TrendSheetPrdData[[#This Row],[Trend]]</f>
        <v>ASCENSION HEALTH INFORMATION SERVICESPaid2016-04-01Medical PMPM</v>
      </c>
      <c r="B541" t="s">
        <v>90</v>
      </c>
      <c r="C541" t="s">
        <v>90</v>
      </c>
      <c r="D541" t="s">
        <v>78</v>
      </c>
      <c r="E541" s="1" t="s">
        <v>100</v>
      </c>
      <c r="F541" t="s">
        <v>93</v>
      </c>
      <c r="G541" t="s">
        <v>12</v>
      </c>
      <c r="H541">
        <v>1</v>
      </c>
      <c r="I541">
        <v>317.27999999999997</v>
      </c>
    </row>
    <row r="542" spans="1:9" x14ac:dyDescent="0.25">
      <c r="A542" s="5" t="str">
        <f>TrendSheetPrdData[[#This Row],[Population]]&amp;TrendSheetPrdData[[#This Row],[Cost Basis]]&amp;TrendSheetPrdData[[#This Row],[Period]]&amp;TrendSheetPrdData[[#This Row],[Trend]]</f>
        <v>ASCENSION HEALTH INFORMATION SERVICESPaid2016-05-01Medical PMPM</v>
      </c>
      <c r="B542" t="s">
        <v>90</v>
      </c>
      <c r="C542" t="s">
        <v>90</v>
      </c>
      <c r="D542" t="s">
        <v>78</v>
      </c>
      <c r="E542" s="1" t="s">
        <v>101</v>
      </c>
      <c r="F542" t="s">
        <v>93</v>
      </c>
      <c r="G542" t="s">
        <v>12</v>
      </c>
      <c r="H542">
        <v>1</v>
      </c>
      <c r="I542">
        <v>309.43</v>
      </c>
    </row>
    <row r="543" spans="1:9" x14ac:dyDescent="0.25">
      <c r="A543" s="5" t="str">
        <f>TrendSheetPrdData[[#This Row],[Population]]&amp;TrendSheetPrdData[[#This Row],[Cost Basis]]&amp;TrendSheetPrdData[[#This Row],[Period]]&amp;TrendSheetPrdData[[#This Row],[Trend]]</f>
        <v>ASCENSION HEALTH INFORMATION SERVICESPaid2016-06-01Medical PMPM</v>
      </c>
      <c r="B543" t="s">
        <v>90</v>
      </c>
      <c r="C543" t="s">
        <v>90</v>
      </c>
      <c r="D543" t="s">
        <v>78</v>
      </c>
      <c r="E543" s="1" t="s">
        <v>102</v>
      </c>
      <c r="F543" t="s">
        <v>93</v>
      </c>
      <c r="G543" t="s">
        <v>12</v>
      </c>
      <c r="H543">
        <v>1</v>
      </c>
      <c r="I543">
        <v>316.18</v>
      </c>
    </row>
    <row r="544" spans="1:9" x14ac:dyDescent="0.25">
      <c r="A544" s="5" t="str">
        <f>TrendSheetPrdData[[#This Row],[Population]]&amp;TrendSheetPrdData[[#This Row],[Cost Basis]]&amp;TrendSheetPrdData[[#This Row],[Period]]&amp;TrendSheetPrdData[[#This Row],[Trend]]</f>
        <v>ASCENSION HEALTH INFORMATION SERVICESPaid2016-07-01Medical PMPM</v>
      </c>
      <c r="B544" t="s">
        <v>90</v>
      </c>
      <c r="C544" t="s">
        <v>90</v>
      </c>
      <c r="D544" t="s">
        <v>78</v>
      </c>
      <c r="E544" s="1" t="s">
        <v>103</v>
      </c>
      <c r="F544" t="s">
        <v>93</v>
      </c>
      <c r="G544" t="s">
        <v>12</v>
      </c>
      <c r="H544">
        <v>1</v>
      </c>
      <c r="I544">
        <v>317.77999999999997</v>
      </c>
    </row>
    <row r="545" spans="1:9" x14ac:dyDescent="0.25">
      <c r="A545" s="5" t="str">
        <f>TrendSheetPrdData[[#This Row],[Population]]&amp;TrendSheetPrdData[[#This Row],[Cost Basis]]&amp;TrendSheetPrdData[[#This Row],[Period]]&amp;TrendSheetPrdData[[#This Row],[Trend]]</f>
        <v>ASCENSION HEALTH INFORMATION SERVICESPaid2016-08-01Medical PMPM</v>
      </c>
      <c r="B545" t="s">
        <v>90</v>
      </c>
      <c r="C545" t="s">
        <v>90</v>
      </c>
      <c r="D545" t="s">
        <v>78</v>
      </c>
      <c r="E545" s="1" t="s">
        <v>104</v>
      </c>
      <c r="F545" t="s">
        <v>93</v>
      </c>
      <c r="G545" t="s">
        <v>12</v>
      </c>
      <c r="H545">
        <v>1</v>
      </c>
      <c r="I545">
        <v>326.57</v>
      </c>
    </row>
    <row r="546" spans="1:9" x14ac:dyDescent="0.25">
      <c r="A546" s="5" t="str">
        <f>TrendSheetPrdData[[#This Row],[Population]]&amp;TrendSheetPrdData[[#This Row],[Cost Basis]]&amp;TrendSheetPrdData[[#This Row],[Period]]&amp;TrendSheetPrdData[[#This Row],[Trend]]</f>
        <v>ASCENSION HEALTH INFORMATION SERVICESPaid2016-09-01Medical PMPM</v>
      </c>
      <c r="B546" t="s">
        <v>90</v>
      </c>
      <c r="C546" t="s">
        <v>90</v>
      </c>
      <c r="D546" t="s">
        <v>78</v>
      </c>
      <c r="E546" s="1" t="s">
        <v>105</v>
      </c>
      <c r="F546" t="s">
        <v>93</v>
      </c>
      <c r="G546" t="s">
        <v>12</v>
      </c>
      <c r="H546">
        <v>1</v>
      </c>
      <c r="I546">
        <v>273.39</v>
      </c>
    </row>
    <row r="547" spans="1:9" x14ac:dyDescent="0.25">
      <c r="A547" s="5" t="str">
        <f>TrendSheetPrdData[[#This Row],[Population]]&amp;TrendSheetPrdData[[#This Row],[Cost Basis]]&amp;TrendSheetPrdData[[#This Row],[Period]]&amp;TrendSheetPrdData[[#This Row],[Trend]]</f>
        <v>ASCENSION HEALTH INFORMATION SERVICESPaid2016-10-01Medical PMPM</v>
      </c>
      <c r="B547" t="s">
        <v>90</v>
      </c>
      <c r="C547" t="s">
        <v>90</v>
      </c>
      <c r="D547" t="s">
        <v>78</v>
      </c>
      <c r="E547" s="1" t="s">
        <v>106</v>
      </c>
      <c r="F547" t="s">
        <v>93</v>
      </c>
      <c r="G547" t="s">
        <v>12</v>
      </c>
      <c r="H547">
        <v>1</v>
      </c>
      <c r="I547">
        <v>275.62</v>
      </c>
    </row>
    <row r="548" spans="1:9" x14ac:dyDescent="0.25">
      <c r="A548" s="5" t="str">
        <f>TrendSheetPrdData[[#This Row],[Population]]&amp;TrendSheetPrdData[[#This Row],[Cost Basis]]&amp;TrendSheetPrdData[[#This Row],[Period]]&amp;TrendSheetPrdData[[#This Row],[Trend]]</f>
        <v>ASCENSION HEALTH INFORMATION SERVICESPaid2016-11-01Medical PMPM</v>
      </c>
      <c r="B548" t="s">
        <v>90</v>
      </c>
      <c r="C548" t="s">
        <v>90</v>
      </c>
      <c r="D548" t="s">
        <v>78</v>
      </c>
      <c r="E548" s="1" t="s">
        <v>107</v>
      </c>
      <c r="F548" t="s">
        <v>93</v>
      </c>
      <c r="G548" t="s">
        <v>12</v>
      </c>
      <c r="H548">
        <v>1</v>
      </c>
      <c r="I548">
        <v>307.13</v>
      </c>
    </row>
    <row r="549" spans="1:9" x14ac:dyDescent="0.25">
      <c r="A549" s="5" t="str">
        <f>TrendSheetPrdData[[#This Row],[Population]]&amp;TrendSheetPrdData[[#This Row],[Cost Basis]]&amp;TrendSheetPrdData[[#This Row],[Period]]&amp;TrendSheetPrdData[[#This Row],[Trend]]</f>
        <v>ASCENSION HEALTH INFORMATION SERVICESPaid2016-12-01Medical PMPM</v>
      </c>
      <c r="B549" t="s">
        <v>90</v>
      </c>
      <c r="C549" t="s">
        <v>90</v>
      </c>
      <c r="D549" t="s">
        <v>78</v>
      </c>
      <c r="E549" s="1" t="s">
        <v>108</v>
      </c>
      <c r="F549" t="s">
        <v>93</v>
      </c>
      <c r="G549" t="s">
        <v>12</v>
      </c>
      <c r="H549">
        <v>1</v>
      </c>
      <c r="I549">
        <v>333.38</v>
      </c>
    </row>
    <row r="550" spans="1:9" x14ac:dyDescent="0.25">
      <c r="A550" s="5" t="str">
        <f>TrendSheetPrdData[[#This Row],[Population]]&amp;TrendSheetPrdData[[#This Row],[Cost Basis]]&amp;TrendSheetPrdData[[#This Row],[Period]]&amp;TrendSheetPrdData[[#This Row],[Trend]]</f>
        <v>ASCENSION HEALTH INFORMATION SERVICESPaid2017-01-01Medical PMPM</v>
      </c>
      <c r="B550" t="s">
        <v>90</v>
      </c>
      <c r="C550" t="s">
        <v>90</v>
      </c>
      <c r="D550" t="s">
        <v>78</v>
      </c>
      <c r="E550" s="1" t="s">
        <v>109</v>
      </c>
      <c r="F550" t="s">
        <v>93</v>
      </c>
      <c r="G550" t="s">
        <v>12</v>
      </c>
      <c r="H550">
        <v>1</v>
      </c>
      <c r="I550">
        <v>237.54</v>
      </c>
    </row>
    <row r="551" spans="1:9" x14ac:dyDescent="0.25">
      <c r="A551" s="5" t="str">
        <f>TrendSheetPrdData[[#This Row],[Population]]&amp;TrendSheetPrdData[[#This Row],[Cost Basis]]&amp;TrendSheetPrdData[[#This Row],[Period]]&amp;TrendSheetPrdData[[#This Row],[Trend]]</f>
        <v>ASCENSION HEALTH INFORMATION SERVICESPaid2017-02-01Medical PMPM</v>
      </c>
      <c r="B551" t="s">
        <v>90</v>
      </c>
      <c r="C551" t="s">
        <v>90</v>
      </c>
      <c r="D551" t="s">
        <v>78</v>
      </c>
      <c r="E551" s="1" t="s">
        <v>110</v>
      </c>
      <c r="F551" t="s">
        <v>93</v>
      </c>
      <c r="G551" t="s">
        <v>12</v>
      </c>
      <c r="H551">
        <v>1</v>
      </c>
      <c r="I551">
        <v>231.58</v>
      </c>
    </row>
    <row r="552" spans="1:9" x14ac:dyDescent="0.25">
      <c r="A552" s="5" t="str">
        <f>TrendSheetPrdData[[#This Row],[Population]]&amp;TrendSheetPrdData[[#This Row],[Cost Basis]]&amp;TrendSheetPrdData[[#This Row],[Period]]&amp;TrendSheetPrdData[[#This Row],[Trend]]</f>
        <v>ASCENSION HEALTH INFORMATION SERVICESPaid2017-03-01Medical PMPM</v>
      </c>
      <c r="B552" t="s">
        <v>90</v>
      </c>
      <c r="C552" t="s">
        <v>90</v>
      </c>
      <c r="D552" t="s">
        <v>78</v>
      </c>
      <c r="E552" s="1" t="s">
        <v>111</v>
      </c>
      <c r="F552" t="s">
        <v>113</v>
      </c>
      <c r="G552" t="s">
        <v>12</v>
      </c>
      <c r="H552">
        <v>1</v>
      </c>
      <c r="I552">
        <v>199.46</v>
      </c>
    </row>
    <row r="553" spans="1:9" x14ac:dyDescent="0.25">
      <c r="A553" s="5" t="str">
        <f>TrendSheetPrdData[[#This Row],[Population]]&amp;TrendSheetPrdData[[#This Row],[Cost Basis]]&amp;TrendSheetPrdData[[#This Row],[Period]]&amp;TrendSheetPrdData[[#This Row],[Trend]]</f>
        <v>ASCENSION HEALTH INFORMATION SERVICESPaid2017-04-01Medical PMPM</v>
      </c>
      <c r="B553" t="s">
        <v>90</v>
      </c>
      <c r="C553" t="s">
        <v>90</v>
      </c>
      <c r="D553" t="s">
        <v>78</v>
      </c>
      <c r="E553" s="1" t="s">
        <v>112</v>
      </c>
      <c r="F553" t="s">
        <v>113</v>
      </c>
      <c r="G553" t="s">
        <v>12</v>
      </c>
      <c r="H553">
        <v>1</v>
      </c>
      <c r="I553">
        <v>28.88</v>
      </c>
    </row>
    <row r="554" spans="1:9" x14ac:dyDescent="0.25">
      <c r="A554" s="5" t="str">
        <f>TrendSheetPrdData[[#This Row],[Population]]&amp;TrendSheetPrdData[[#This Row],[Cost Basis]]&amp;TrendSheetPrdData[[#This Row],[Period]]&amp;TrendSheetPrdData[[#This Row],[Trend]]</f>
        <v>ASCENSION HEALTH INFORMATION SERVICESPaid2015-06-01Drug PMPM</v>
      </c>
      <c r="B554" t="s">
        <v>90</v>
      </c>
      <c r="C554" t="s">
        <v>90</v>
      </c>
      <c r="D554" t="s">
        <v>78</v>
      </c>
      <c r="E554" s="1" t="s">
        <v>172</v>
      </c>
      <c r="F554" t="s">
        <v>93</v>
      </c>
      <c r="G554" t="s">
        <v>13</v>
      </c>
      <c r="H554">
        <v>2</v>
      </c>
      <c r="I554">
        <v>99.15</v>
      </c>
    </row>
    <row r="555" spans="1:9" x14ac:dyDescent="0.25">
      <c r="A555" s="5" t="str">
        <f>TrendSheetPrdData[[#This Row],[Population]]&amp;TrendSheetPrdData[[#This Row],[Cost Basis]]&amp;TrendSheetPrdData[[#This Row],[Period]]&amp;TrendSheetPrdData[[#This Row],[Trend]]</f>
        <v>ASCENSION HEALTH INFORMATION SERVICESPaid2015-07-01Drug PMPM</v>
      </c>
      <c r="B555" t="s">
        <v>90</v>
      </c>
      <c r="C555" t="s">
        <v>90</v>
      </c>
      <c r="D555" t="s">
        <v>78</v>
      </c>
      <c r="E555" s="1" t="s">
        <v>173</v>
      </c>
      <c r="F555" t="s">
        <v>93</v>
      </c>
      <c r="G555" t="s">
        <v>13</v>
      </c>
      <c r="H555">
        <v>2</v>
      </c>
      <c r="I555">
        <v>115.59</v>
      </c>
    </row>
    <row r="556" spans="1:9" x14ac:dyDescent="0.25">
      <c r="A556" s="5" t="str">
        <f>TrendSheetPrdData[[#This Row],[Population]]&amp;TrendSheetPrdData[[#This Row],[Cost Basis]]&amp;TrendSheetPrdData[[#This Row],[Period]]&amp;TrendSheetPrdData[[#This Row],[Trend]]</f>
        <v>ASCENSION HEALTH INFORMATION SERVICESPaid2015-08-01Drug PMPM</v>
      </c>
      <c r="B556" t="s">
        <v>90</v>
      </c>
      <c r="C556" t="s">
        <v>90</v>
      </c>
      <c r="D556" t="s">
        <v>78</v>
      </c>
      <c r="E556" s="1" t="s">
        <v>174</v>
      </c>
      <c r="F556" t="s">
        <v>93</v>
      </c>
      <c r="G556" t="s">
        <v>13</v>
      </c>
      <c r="H556">
        <v>2</v>
      </c>
      <c r="I556">
        <v>117.73</v>
      </c>
    </row>
    <row r="557" spans="1:9" x14ac:dyDescent="0.25">
      <c r="A557" s="5" t="str">
        <f>TrendSheetPrdData[[#This Row],[Population]]&amp;TrendSheetPrdData[[#This Row],[Cost Basis]]&amp;TrendSheetPrdData[[#This Row],[Period]]&amp;TrendSheetPrdData[[#This Row],[Trend]]</f>
        <v>ASCENSION HEALTH INFORMATION SERVICESPaid2015-09-01Drug PMPM</v>
      </c>
      <c r="B557" t="s">
        <v>90</v>
      </c>
      <c r="C557" t="s">
        <v>90</v>
      </c>
      <c r="D557" t="s">
        <v>78</v>
      </c>
      <c r="E557" s="1" t="s">
        <v>92</v>
      </c>
      <c r="F557" t="s">
        <v>93</v>
      </c>
      <c r="G557" t="s">
        <v>13</v>
      </c>
      <c r="H557">
        <v>2</v>
      </c>
      <c r="I557">
        <v>119.62</v>
      </c>
    </row>
    <row r="558" spans="1:9" x14ac:dyDescent="0.25">
      <c r="A558" s="5" t="str">
        <f>TrendSheetPrdData[[#This Row],[Population]]&amp;TrendSheetPrdData[[#This Row],[Cost Basis]]&amp;TrendSheetPrdData[[#This Row],[Period]]&amp;TrendSheetPrdData[[#This Row],[Trend]]</f>
        <v>ASCENSION HEALTH INFORMATION SERVICESPaid2015-10-01Drug PMPM</v>
      </c>
      <c r="B558" t="s">
        <v>90</v>
      </c>
      <c r="C558" t="s">
        <v>90</v>
      </c>
      <c r="D558" t="s">
        <v>78</v>
      </c>
      <c r="E558" s="1" t="s">
        <v>94</v>
      </c>
      <c r="F558" t="s">
        <v>93</v>
      </c>
      <c r="G558" t="s">
        <v>13</v>
      </c>
      <c r="H558">
        <v>2</v>
      </c>
      <c r="I558">
        <v>116.51</v>
      </c>
    </row>
    <row r="559" spans="1:9" x14ac:dyDescent="0.25">
      <c r="A559" s="5" t="str">
        <f>TrendSheetPrdData[[#This Row],[Population]]&amp;TrendSheetPrdData[[#This Row],[Cost Basis]]&amp;TrendSheetPrdData[[#This Row],[Period]]&amp;TrendSheetPrdData[[#This Row],[Trend]]</f>
        <v>ASCENSION HEALTH INFORMATION SERVICESPaid2015-11-01Drug PMPM</v>
      </c>
      <c r="B559" t="s">
        <v>90</v>
      </c>
      <c r="C559" t="s">
        <v>90</v>
      </c>
      <c r="D559" t="s">
        <v>78</v>
      </c>
      <c r="E559" s="1" t="s">
        <v>95</v>
      </c>
      <c r="F559" t="s">
        <v>93</v>
      </c>
      <c r="G559" t="s">
        <v>13</v>
      </c>
      <c r="H559">
        <v>2</v>
      </c>
      <c r="I559">
        <v>114.83</v>
      </c>
    </row>
    <row r="560" spans="1:9" x14ac:dyDescent="0.25">
      <c r="A560" s="5" t="str">
        <f>TrendSheetPrdData[[#This Row],[Population]]&amp;TrendSheetPrdData[[#This Row],[Cost Basis]]&amp;TrendSheetPrdData[[#This Row],[Period]]&amp;TrendSheetPrdData[[#This Row],[Trend]]</f>
        <v>ASCENSION HEALTH INFORMATION SERVICESPaid2015-12-01Drug PMPM</v>
      </c>
      <c r="B560" t="s">
        <v>90</v>
      </c>
      <c r="C560" t="s">
        <v>90</v>
      </c>
      <c r="D560" t="s">
        <v>78</v>
      </c>
      <c r="E560" s="1" t="s">
        <v>96</v>
      </c>
      <c r="F560" t="s">
        <v>93</v>
      </c>
      <c r="G560" t="s">
        <v>13</v>
      </c>
      <c r="H560">
        <v>2</v>
      </c>
      <c r="I560">
        <v>129.16999999999999</v>
      </c>
    </row>
    <row r="561" spans="1:9" x14ac:dyDescent="0.25">
      <c r="A561" s="5" t="str">
        <f>TrendSheetPrdData[[#This Row],[Population]]&amp;TrendSheetPrdData[[#This Row],[Cost Basis]]&amp;TrendSheetPrdData[[#This Row],[Period]]&amp;TrendSheetPrdData[[#This Row],[Trend]]</f>
        <v>ASCENSION HEALTH INFORMATION SERVICESPaid2016-01-01Drug PMPM</v>
      </c>
      <c r="B561" t="s">
        <v>90</v>
      </c>
      <c r="C561" t="s">
        <v>90</v>
      </c>
      <c r="D561" t="s">
        <v>78</v>
      </c>
      <c r="E561" s="1" t="s">
        <v>97</v>
      </c>
      <c r="F561" t="s">
        <v>93</v>
      </c>
      <c r="G561" t="s">
        <v>13</v>
      </c>
      <c r="H561">
        <v>2</v>
      </c>
      <c r="I561">
        <v>68.680000000000007</v>
      </c>
    </row>
    <row r="562" spans="1:9" x14ac:dyDescent="0.25">
      <c r="A562" s="5" t="str">
        <f>TrendSheetPrdData[[#This Row],[Population]]&amp;TrendSheetPrdData[[#This Row],[Cost Basis]]&amp;TrendSheetPrdData[[#This Row],[Period]]&amp;TrendSheetPrdData[[#This Row],[Trend]]</f>
        <v>ASCENSION HEALTH INFORMATION SERVICESPaid2016-02-01Drug PMPM</v>
      </c>
      <c r="B562" t="s">
        <v>90</v>
      </c>
      <c r="C562" t="s">
        <v>90</v>
      </c>
      <c r="D562" t="s">
        <v>78</v>
      </c>
      <c r="E562" s="1" t="s">
        <v>98</v>
      </c>
      <c r="F562" t="s">
        <v>93</v>
      </c>
      <c r="G562" t="s">
        <v>13</v>
      </c>
      <c r="H562">
        <v>2</v>
      </c>
      <c r="I562">
        <v>87.83</v>
      </c>
    </row>
    <row r="563" spans="1:9" x14ac:dyDescent="0.25">
      <c r="A563" s="5" t="str">
        <f>TrendSheetPrdData[[#This Row],[Population]]&amp;TrendSheetPrdData[[#This Row],[Cost Basis]]&amp;TrendSheetPrdData[[#This Row],[Period]]&amp;TrendSheetPrdData[[#This Row],[Trend]]</f>
        <v>ASCENSION HEALTH INFORMATION SERVICESPaid2016-03-01Drug PMPM</v>
      </c>
      <c r="B563" t="s">
        <v>90</v>
      </c>
      <c r="C563" t="s">
        <v>90</v>
      </c>
      <c r="D563" t="s">
        <v>78</v>
      </c>
      <c r="E563" s="1" t="s">
        <v>99</v>
      </c>
      <c r="F563" t="s">
        <v>93</v>
      </c>
      <c r="G563" t="s">
        <v>13</v>
      </c>
      <c r="H563">
        <v>2</v>
      </c>
      <c r="I563">
        <v>102.61</v>
      </c>
    </row>
    <row r="564" spans="1:9" x14ac:dyDescent="0.25">
      <c r="A564" s="5" t="str">
        <f>TrendSheetPrdData[[#This Row],[Population]]&amp;TrendSheetPrdData[[#This Row],[Cost Basis]]&amp;TrendSheetPrdData[[#This Row],[Period]]&amp;TrendSheetPrdData[[#This Row],[Trend]]</f>
        <v>ASCENSION HEALTH INFORMATION SERVICESPaid2016-04-01Drug PMPM</v>
      </c>
      <c r="B564" t="s">
        <v>90</v>
      </c>
      <c r="C564" t="s">
        <v>90</v>
      </c>
      <c r="D564" t="s">
        <v>78</v>
      </c>
      <c r="E564" s="1" t="s">
        <v>100</v>
      </c>
      <c r="F564" t="s">
        <v>93</v>
      </c>
      <c r="G564" t="s">
        <v>13</v>
      </c>
      <c r="H564">
        <v>2</v>
      </c>
      <c r="I564">
        <v>98.09</v>
      </c>
    </row>
    <row r="565" spans="1:9" x14ac:dyDescent="0.25">
      <c r="A565" s="5" t="str">
        <f>TrendSheetPrdData[[#This Row],[Population]]&amp;TrendSheetPrdData[[#This Row],[Cost Basis]]&amp;TrendSheetPrdData[[#This Row],[Period]]&amp;TrendSheetPrdData[[#This Row],[Trend]]</f>
        <v>ASCENSION HEALTH INFORMATION SERVICESPaid2016-05-01Drug PMPM</v>
      </c>
      <c r="B565" t="s">
        <v>90</v>
      </c>
      <c r="C565" t="s">
        <v>90</v>
      </c>
      <c r="D565" t="s">
        <v>78</v>
      </c>
      <c r="E565" s="1" t="s">
        <v>101</v>
      </c>
      <c r="F565" t="s">
        <v>93</v>
      </c>
      <c r="G565" t="s">
        <v>13</v>
      </c>
      <c r="H565">
        <v>2</v>
      </c>
      <c r="I565">
        <v>95.75</v>
      </c>
    </row>
    <row r="566" spans="1:9" x14ac:dyDescent="0.25">
      <c r="A566" s="5" t="str">
        <f>TrendSheetPrdData[[#This Row],[Population]]&amp;TrendSheetPrdData[[#This Row],[Cost Basis]]&amp;TrendSheetPrdData[[#This Row],[Period]]&amp;TrendSheetPrdData[[#This Row],[Trend]]</f>
        <v>ASCENSION HEALTH INFORMATION SERVICESPaid2016-06-01Drug PMPM</v>
      </c>
      <c r="B566" t="s">
        <v>90</v>
      </c>
      <c r="C566" t="s">
        <v>90</v>
      </c>
      <c r="D566" t="s">
        <v>78</v>
      </c>
      <c r="E566" s="1" t="s">
        <v>102</v>
      </c>
      <c r="F566" t="s">
        <v>93</v>
      </c>
      <c r="G566" t="s">
        <v>13</v>
      </c>
      <c r="H566">
        <v>2</v>
      </c>
      <c r="I566">
        <v>100.46</v>
      </c>
    </row>
    <row r="567" spans="1:9" x14ac:dyDescent="0.25">
      <c r="A567" s="5" t="str">
        <f>TrendSheetPrdData[[#This Row],[Population]]&amp;TrendSheetPrdData[[#This Row],[Cost Basis]]&amp;TrendSheetPrdData[[#This Row],[Period]]&amp;TrendSheetPrdData[[#This Row],[Trend]]</f>
        <v>ASCENSION HEALTH INFORMATION SERVICESPaid2016-07-01Drug PMPM</v>
      </c>
      <c r="B567" t="s">
        <v>90</v>
      </c>
      <c r="C567" t="s">
        <v>90</v>
      </c>
      <c r="D567" t="s">
        <v>78</v>
      </c>
      <c r="E567" s="1" t="s">
        <v>103</v>
      </c>
      <c r="F567" t="s">
        <v>93</v>
      </c>
      <c r="G567" t="s">
        <v>13</v>
      </c>
      <c r="H567">
        <v>2</v>
      </c>
      <c r="I567">
        <v>104.41</v>
      </c>
    </row>
    <row r="568" spans="1:9" x14ac:dyDescent="0.25">
      <c r="A568" s="5" t="str">
        <f>TrendSheetPrdData[[#This Row],[Population]]&amp;TrendSheetPrdData[[#This Row],[Cost Basis]]&amp;TrendSheetPrdData[[#This Row],[Period]]&amp;TrendSheetPrdData[[#This Row],[Trend]]</f>
        <v>ASCENSION HEALTH INFORMATION SERVICESPaid2016-08-01Drug PMPM</v>
      </c>
      <c r="B568" t="s">
        <v>90</v>
      </c>
      <c r="C568" t="s">
        <v>90</v>
      </c>
      <c r="D568" t="s">
        <v>78</v>
      </c>
      <c r="E568" s="1" t="s">
        <v>104</v>
      </c>
      <c r="F568" t="s">
        <v>93</v>
      </c>
      <c r="G568" t="s">
        <v>13</v>
      </c>
      <c r="H568">
        <v>2</v>
      </c>
      <c r="I568">
        <v>104.8</v>
      </c>
    </row>
    <row r="569" spans="1:9" x14ac:dyDescent="0.25">
      <c r="A569" s="5" t="str">
        <f>TrendSheetPrdData[[#This Row],[Population]]&amp;TrendSheetPrdData[[#This Row],[Cost Basis]]&amp;TrendSheetPrdData[[#This Row],[Period]]&amp;TrendSheetPrdData[[#This Row],[Trend]]</f>
        <v>ASCENSION HEALTH INFORMATION SERVICESPaid2016-09-01Drug PMPM</v>
      </c>
      <c r="B569" t="s">
        <v>90</v>
      </c>
      <c r="C569" t="s">
        <v>90</v>
      </c>
      <c r="D569" t="s">
        <v>78</v>
      </c>
      <c r="E569" s="1" t="s">
        <v>105</v>
      </c>
      <c r="F569" t="s">
        <v>93</v>
      </c>
      <c r="G569" t="s">
        <v>13</v>
      </c>
      <c r="H569">
        <v>2</v>
      </c>
      <c r="I569">
        <v>102.03</v>
      </c>
    </row>
    <row r="570" spans="1:9" x14ac:dyDescent="0.25">
      <c r="A570" s="5" t="str">
        <f>TrendSheetPrdData[[#This Row],[Population]]&amp;TrendSheetPrdData[[#This Row],[Cost Basis]]&amp;TrendSheetPrdData[[#This Row],[Period]]&amp;TrendSheetPrdData[[#This Row],[Trend]]</f>
        <v>ASCENSION HEALTH INFORMATION SERVICESPaid2016-10-01Drug PMPM</v>
      </c>
      <c r="B570" t="s">
        <v>90</v>
      </c>
      <c r="C570" t="s">
        <v>90</v>
      </c>
      <c r="D570" t="s">
        <v>78</v>
      </c>
      <c r="E570" s="1" t="s">
        <v>106</v>
      </c>
      <c r="F570" t="s">
        <v>93</v>
      </c>
      <c r="G570" t="s">
        <v>13</v>
      </c>
      <c r="H570">
        <v>2</v>
      </c>
      <c r="I570">
        <v>93.47</v>
      </c>
    </row>
    <row r="571" spans="1:9" x14ac:dyDescent="0.25">
      <c r="A571" s="5" t="str">
        <f>TrendSheetPrdData[[#This Row],[Population]]&amp;TrendSheetPrdData[[#This Row],[Cost Basis]]&amp;TrendSheetPrdData[[#This Row],[Period]]&amp;TrendSheetPrdData[[#This Row],[Trend]]</f>
        <v>ASCENSION HEALTH INFORMATION SERVICESPaid2016-11-01Drug PMPM</v>
      </c>
      <c r="B571" t="s">
        <v>90</v>
      </c>
      <c r="C571" t="s">
        <v>90</v>
      </c>
      <c r="D571" t="s">
        <v>78</v>
      </c>
      <c r="E571" s="1" t="s">
        <v>107</v>
      </c>
      <c r="F571" t="s">
        <v>93</v>
      </c>
      <c r="G571" t="s">
        <v>13</v>
      </c>
      <c r="H571">
        <v>2</v>
      </c>
      <c r="I571">
        <v>91.96</v>
      </c>
    </row>
    <row r="572" spans="1:9" x14ac:dyDescent="0.25">
      <c r="A572" s="5" t="str">
        <f>TrendSheetPrdData[[#This Row],[Population]]&amp;TrendSheetPrdData[[#This Row],[Cost Basis]]&amp;TrendSheetPrdData[[#This Row],[Period]]&amp;TrendSheetPrdData[[#This Row],[Trend]]</f>
        <v>ASCENSION HEALTH INFORMATION SERVICESPaid2016-12-01Drug PMPM</v>
      </c>
      <c r="B572" t="s">
        <v>90</v>
      </c>
      <c r="C572" t="s">
        <v>90</v>
      </c>
      <c r="D572" t="s">
        <v>78</v>
      </c>
      <c r="E572" s="1" t="s">
        <v>108</v>
      </c>
      <c r="F572" t="s">
        <v>93</v>
      </c>
      <c r="G572" t="s">
        <v>13</v>
      </c>
      <c r="H572">
        <v>2</v>
      </c>
      <c r="I572">
        <v>96.74</v>
      </c>
    </row>
    <row r="573" spans="1:9" x14ac:dyDescent="0.25">
      <c r="A573" s="5" t="str">
        <f>TrendSheetPrdData[[#This Row],[Population]]&amp;TrendSheetPrdData[[#This Row],[Cost Basis]]&amp;TrendSheetPrdData[[#This Row],[Period]]&amp;TrendSheetPrdData[[#This Row],[Trend]]</f>
        <v>ASCENSION HEALTH INFORMATION SERVICESPaid2017-01-01Drug PMPM</v>
      </c>
      <c r="B573" t="s">
        <v>90</v>
      </c>
      <c r="C573" t="s">
        <v>90</v>
      </c>
      <c r="D573" t="s">
        <v>78</v>
      </c>
      <c r="E573" s="1" t="s">
        <v>109</v>
      </c>
      <c r="F573" t="s">
        <v>93</v>
      </c>
      <c r="G573" t="s">
        <v>13</v>
      </c>
      <c r="H573">
        <v>2</v>
      </c>
      <c r="I573">
        <v>76.53</v>
      </c>
    </row>
    <row r="574" spans="1:9" x14ac:dyDescent="0.25">
      <c r="A574" s="5" t="str">
        <f>TrendSheetPrdData[[#This Row],[Population]]&amp;TrendSheetPrdData[[#This Row],[Cost Basis]]&amp;TrendSheetPrdData[[#This Row],[Period]]&amp;TrendSheetPrdData[[#This Row],[Trend]]</f>
        <v>ASCENSION HEALTH INFORMATION SERVICESPaid2017-02-01Drug PMPM</v>
      </c>
      <c r="B574" t="s">
        <v>90</v>
      </c>
      <c r="C574" t="s">
        <v>90</v>
      </c>
      <c r="D574" t="s">
        <v>78</v>
      </c>
      <c r="E574" s="1" t="s">
        <v>110</v>
      </c>
      <c r="F574" t="s">
        <v>93</v>
      </c>
      <c r="G574" t="s">
        <v>13</v>
      </c>
      <c r="H574">
        <v>2</v>
      </c>
      <c r="I574">
        <v>75.36</v>
      </c>
    </row>
    <row r="575" spans="1:9" x14ac:dyDescent="0.25">
      <c r="A575" s="5" t="str">
        <f>TrendSheetPrdData[[#This Row],[Population]]&amp;TrendSheetPrdData[[#This Row],[Cost Basis]]&amp;TrendSheetPrdData[[#This Row],[Period]]&amp;TrendSheetPrdData[[#This Row],[Trend]]</f>
        <v>ASCENSION HEALTH INFORMATION SERVICESPaid2017-03-01Drug PMPM</v>
      </c>
      <c r="B575" t="s">
        <v>90</v>
      </c>
      <c r="C575" t="s">
        <v>90</v>
      </c>
      <c r="D575" t="s">
        <v>78</v>
      </c>
      <c r="E575" s="1" t="s">
        <v>111</v>
      </c>
      <c r="F575" t="s">
        <v>113</v>
      </c>
      <c r="G575" t="s">
        <v>13</v>
      </c>
      <c r="H575">
        <v>2</v>
      </c>
      <c r="I575">
        <v>106.22</v>
      </c>
    </row>
    <row r="576" spans="1:9" x14ac:dyDescent="0.25">
      <c r="A576" s="5" t="str">
        <f>TrendSheetPrdData[[#This Row],[Population]]&amp;TrendSheetPrdData[[#This Row],[Cost Basis]]&amp;TrendSheetPrdData[[#This Row],[Period]]&amp;TrendSheetPrdData[[#This Row],[Trend]]</f>
        <v>ASCENSION HEALTH INFORMATION SERVICESPaid2017-04-01Drug PMPM</v>
      </c>
      <c r="B576" t="s">
        <v>90</v>
      </c>
      <c r="C576" t="s">
        <v>90</v>
      </c>
      <c r="D576" t="s">
        <v>78</v>
      </c>
      <c r="E576" s="1" t="s">
        <v>112</v>
      </c>
      <c r="F576" t="s">
        <v>113</v>
      </c>
      <c r="G576" t="s">
        <v>13</v>
      </c>
      <c r="H576">
        <v>2</v>
      </c>
      <c r="I576">
        <v>85.49</v>
      </c>
    </row>
    <row r="577" spans="1:9" x14ac:dyDescent="0.25">
      <c r="A577" s="5" t="str">
        <f>TrendSheetPrdData[[#This Row],[Population]]&amp;TrendSheetPrdData[[#This Row],[Cost Basis]]&amp;TrendSheetPrdData[[#This Row],[Period]]&amp;TrendSheetPrdData[[#This Row],[Trend]]</f>
        <v>ASCENSION HEALTH INFORMATION SERVICESPaid2015-06-01Overall PMPM</v>
      </c>
      <c r="B577" t="s">
        <v>90</v>
      </c>
      <c r="C577" t="s">
        <v>90</v>
      </c>
      <c r="D577" t="s">
        <v>78</v>
      </c>
      <c r="E577" s="1" t="s">
        <v>172</v>
      </c>
      <c r="F577" t="s">
        <v>93</v>
      </c>
      <c r="G577" t="s">
        <v>14</v>
      </c>
      <c r="H577">
        <v>3</v>
      </c>
      <c r="I577">
        <v>373.69</v>
      </c>
    </row>
    <row r="578" spans="1:9" x14ac:dyDescent="0.25">
      <c r="A578" s="5" t="str">
        <f>TrendSheetPrdData[[#This Row],[Population]]&amp;TrendSheetPrdData[[#This Row],[Cost Basis]]&amp;TrendSheetPrdData[[#This Row],[Period]]&amp;TrendSheetPrdData[[#This Row],[Trend]]</f>
        <v>ASCENSION HEALTH INFORMATION SERVICESPaid2015-07-01Overall PMPM</v>
      </c>
      <c r="B578" t="s">
        <v>90</v>
      </c>
      <c r="C578" t="s">
        <v>90</v>
      </c>
      <c r="D578" t="s">
        <v>78</v>
      </c>
      <c r="E578" s="1" t="s">
        <v>173</v>
      </c>
      <c r="F578" t="s">
        <v>93</v>
      </c>
      <c r="G578" t="s">
        <v>14</v>
      </c>
      <c r="H578">
        <v>3</v>
      </c>
      <c r="I578">
        <v>409.39</v>
      </c>
    </row>
    <row r="579" spans="1:9" x14ac:dyDescent="0.25">
      <c r="A579" s="5" t="str">
        <f>TrendSheetPrdData[[#This Row],[Population]]&amp;TrendSheetPrdData[[#This Row],[Cost Basis]]&amp;TrendSheetPrdData[[#This Row],[Period]]&amp;TrendSheetPrdData[[#This Row],[Trend]]</f>
        <v>ASCENSION HEALTH INFORMATION SERVICESPaid2015-08-01Overall PMPM</v>
      </c>
      <c r="B579" t="s">
        <v>90</v>
      </c>
      <c r="C579" t="s">
        <v>90</v>
      </c>
      <c r="D579" t="s">
        <v>78</v>
      </c>
      <c r="E579" s="1" t="s">
        <v>174</v>
      </c>
      <c r="F579" t="s">
        <v>93</v>
      </c>
      <c r="G579" t="s">
        <v>14</v>
      </c>
      <c r="H579">
        <v>3</v>
      </c>
      <c r="I579">
        <v>503.54</v>
      </c>
    </row>
    <row r="580" spans="1:9" x14ac:dyDescent="0.25">
      <c r="A580" s="5" t="str">
        <f>TrendSheetPrdData[[#This Row],[Population]]&amp;TrendSheetPrdData[[#This Row],[Cost Basis]]&amp;TrendSheetPrdData[[#This Row],[Period]]&amp;TrendSheetPrdData[[#This Row],[Trend]]</f>
        <v>ASCENSION HEALTH INFORMATION SERVICESPaid2015-09-01Overall PMPM</v>
      </c>
      <c r="B580" t="s">
        <v>90</v>
      </c>
      <c r="C580" t="s">
        <v>90</v>
      </c>
      <c r="D580" t="s">
        <v>78</v>
      </c>
      <c r="E580" s="1" t="s">
        <v>92</v>
      </c>
      <c r="F580" t="s">
        <v>93</v>
      </c>
      <c r="G580" t="s">
        <v>14</v>
      </c>
      <c r="H580">
        <v>3</v>
      </c>
      <c r="I580">
        <v>410.66</v>
      </c>
    </row>
    <row r="581" spans="1:9" x14ac:dyDescent="0.25">
      <c r="A581" s="5" t="str">
        <f>TrendSheetPrdData[[#This Row],[Population]]&amp;TrendSheetPrdData[[#This Row],[Cost Basis]]&amp;TrendSheetPrdData[[#This Row],[Period]]&amp;TrendSheetPrdData[[#This Row],[Trend]]</f>
        <v>ASCENSION HEALTH INFORMATION SERVICESPaid2015-10-01Overall PMPM</v>
      </c>
      <c r="B581" t="s">
        <v>90</v>
      </c>
      <c r="C581" t="s">
        <v>90</v>
      </c>
      <c r="D581" t="s">
        <v>78</v>
      </c>
      <c r="E581" s="1" t="s">
        <v>94</v>
      </c>
      <c r="F581" t="s">
        <v>93</v>
      </c>
      <c r="G581" t="s">
        <v>14</v>
      </c>
      <c r="H581">
        <v>3</v>
      </c>
      <c r="I581">
        <v>461.75</v>
      </c>
    </row>
    <row r="582" spans="1:9" x14ac:dyDescent="0.25">
      <c r="A582" s="5" t="str">
        <f>TrendSheetPrdData[[#This Row],[Population]]&amp;TrendSheetPrdData[[#This Row],[Cost Basis]]&amp;TrendSheetPrdData[[#This Row],[Period]]&amp;TrendSheetPrdData[[#This Row],[Trend]]</f>
        <v>ASCENSION HEALTH INFORMATION SERVICESPaid2015-11-01Overall PMPM</v>
      </c>
      <c r="B582" t="s">
        <v>90</v>
      </c>
      <c r="C582" t="s">
        <v>90</v>
      </c>
      <c r="D582" t="s">
        <v>78</v>
      </c>
      <c r="E582" s="1" t="s">
        <v>95</v>
      </c>
      <c r="F582" t="s">
        <v>93</v>
      </c>
      <c r="G582" t="s">
        <v>14</v>
      </c>
      <c r="H582">
        <v>3</v>
      </c>
      <c r="I582">
        <v>425.95</v>
      </c>
    </row>
    <row r="583" spans="1:9" x14ac:dyDescent="0.25">
      <c r="A583" s="5" t="str">
        <f>TrendSheetPrdData[[#This Row],[Population]]&amp;TrendSheetPrdData[[#This Row],[Cost Basis]]&amp;TrendSheetPrdData[[#This Row],[Period]]&amp;TrendSheetPrdData[[#This Row],[Trend]]</f>
        <v>ASCENSION HEALTH INFORMATION SERVICESPaid2015-12-01Overall PMPM</v>
      </c>
      <c r="B583" t="s">
        <v>90</v>
      </c>
      <c r="C583" t="s">
        <v>90</v>
      </c>
      <c r="D583" t="s">
        <v>78</v>
      </c>
      <c r="E583" s="1" t="s">
        <v>96</v>
      </c>
      <c r="F583" t="s">
        <v>93</v>
      </c>
      <c r="G583" t="s">
        <v>14</v>
      </c>
      <c r="H583">
        <v>3</v>
      </c>
      <c r="I583">
        <v>445.57</v>
      </c>
    </row>
    <row r="584" spans="1:9" x14ac:dyDescent="0.25">
      <c r="A584" s="5" t="str">
        <f>TrendSheetPrdData[[#This Row],[Population]]&amp;TrendSheetPrdData[[#This Row],[Cost Basis]]&amp;TrendSheetPrdData[[#This Row],[Period]]&amp;TrendSheetPrdData[[#This Row],[Trend]]</f>
        <v>ASCENSION HEALTH INFORMATION SERVICESPaid2016-01-01Overall PMPM</v>
      </c>
      <c r="B584" t="s">
        <v>90</v>
      </c>
      <c r="C584" t="s">
        <v>90</v>
      </c>
      <c r="D584" t="s">
        <v>78</v>
      </c>
      <c r="E584" s="1" t="s">
        <v>97</v>
      </c>
      <c r="F584" t="s">
        <v>93</v>
      </c>
      <c r="G584" t="s">
        <v>14</v>
      </c>
      <c r="H584">
        <v>3</v>
      </c>
      <c r="I584">
        <v>274.26</v>
      </c>
    </row>
    <row r="585" spans="1:9" x14ac:dyDescent="0.25">
      <c r="A585" s="5" t="str">
        <f>TrendSheetPrdData[[#This Row],[Population]]&amp;TrendSheetPrdData[[#This Row],[Cost Basis]]&amp;TrendSheetPrdData[[#This Row],[Period]]&amp;TrendSheetPrdData[[#This Row],[Trend]]</f>
        <v>ASCENSION HEALTH INFORMATION SERVICESPaid2016-02-01Overall PMPM</v>
      </c>
      <c r="B585" t="s">
        <v>90</v>
      </c>
      <c r="C585" t="s">
        <v>90</v>
      </c>
      <c r="D585" t="s">
        <v>78</v>
      </c>
      <c r="E585" s="1" t="s">
        <v>98</v>
      </c>
      <c r="F585" t="s">
        <v>93</v>
      </c>
      <c r="G585" t="s">
        <v>14</v>
      </c>
      <c r="H585">
        <v>3</v>
      </c>
      <c r="I585">
        <v>318.74</v>
      </c>
    </row>
    <row r="586" spans="1:9" x14ac:dyDescent="0.25">
      <c r="A586" s="5" t="str">
        <f>TrendSheetPrdData[[#This Row],[Population]]&amp;TrendSheetPrdData[[#This Row],[Cost Basis]]&amp;TrendSheetPrdData[[#This Row],[Period]]&amp;TrendSheetPrdData[[#This Row],[Trend]]</f>
        <v>ASCENSION HEALTH INFORMATION SERVICESPaid2016-03-01Overall PMPM</v>
      </c>
      <c r="B586" t="s">
        <v>90</v>
      </c>
      <c r="C586" t="s">
        <v>90</v>
      </c>
      <c r="D586" t="s">
        <v>78</v>
      </c>
      <c r="E586" s="1" t="s">
        <v>99</v>
      </c>
      <c r="F586" t="s">
        <v>93</v>
      </c>
      <c r="G586" t="s">
        <v>14</v>
      </c>
      <c r="H586">
        <v>3</v>
      </c>
      <c r="I586">
        <v>371.09</v>
      </c>
    </row>
    <row r="587" spans="1:9" x14ac:dyDescent="0.25">
      <c r="A587" s="5" t="str">
        <f>TrendSheetPrdData[[#This Row],[Population]]&amp;TrendSheetPrdData[[#This Row],[Cost Basis]]&amp;TrendSheetPrdData[[#This Row],[Period]]&amp;TrendSheetPrdData[[#This Row],[Trend]]</f>
        <v>ASCENSION HEALTH INFORMATION SERVICESPaid2016-04-01Overall PMPM</v>
      </c>
      <c r="B587" t="s">
        <v>90</v>
      </c>
      <c r="C587" t="s">
        <v>90</v>
      </c>
      <c r="D587" t="s">
        <v>78</v>
      </c>
      <c r="E587" s="1" t="s">
        <v>100</v>
      </c>
      <c r="F587" t="s">
        <v>93</v>
      </c>
      <c r="G587" t="s">
        <v>14</v>
      </c>
      <c r="H587">
        <v>3</v>
      </c>
      <c r="I587">
        <v>415.37</v>
      </c>
    </row>
    <row r="588" spans="1:9" x14ac:dyDescent="0.25">
      <c r="A588" s="5" t="str">
        <f>TrendSheetPrdData[[#This Row],[Population]]&amp;TrendSheetPrdData[[#This Row],[Cost Basis]]&amp;TrendSheetPrdData[[#This Row],[Period]]&amp;TrendSheetPrdData[[#This Row],[Trend]]</f>
        <v>ASCENSION HEALTH INFORMATION SERVICESPaid2016-05-01Overall PMPM</v>
      </c>
      <c r="B588" t="s">
        <v>90</v>
      </c>
      <c r="C588" t="s">
        <v>90</v>
      </c>
      <c r="D588" t="s">
        <v>78</v>
      </c>
      <c r="E588" s="1" t="s">
        <v>101</v>
      </c>
      <c r="F588" t="s">
        <v>93</v>
      </c>
      <c r="G588" t="s">
        <v>14</v>
      </c>
      <c r="H588">
        <v>3</v>
      </c>
      <c r="I588">
        <v>405.18</v>
      </c>
    </row>
    <row r="589" spans="1:9" x14ac:dyDescent="0.25">
      <c r="A589" s="5" t="str">
        <f>TrendSheetPrdData[[#This Row],[Population]]&amp;TrendSheetPrdData[[#This Row],[Cost Basis]]&amp;TrendSheetPrdData[[#This Row],[Period]]&amp;TrendSheetPrdData[[#This Row],[Trend]]</f>
        <v>ASCENSION HEALTH INFORMATION SERVICESPaid2016-06-01Overall PMPM</v>
      </c>
      <c r="B589" t="s">
        <v>90</v>
      </c>
      <c r="C589" t="s">
        <v>90</v>
      </c>
      <c r="D589" t="s">
        <v>78</v>
      </c>
      <c r="E589" s="1" t="s">
        <v>102</v>
      </c>
      <c r="F589" t="s">
        <v>93</v>
      </c>
      <c r="G589" t="s">
        <v>14</v>
      </c>
      <c r="H589">
        <v>3</v>
      </c>
      <c r="I589">
        <v>416.64</v>
      </c>
    </row>
    <row r="590" spans="1:9" x14ac:dyDescent="0.25">
      <c r="A590" s="5" t="str">
        <f>TrendSheetPrdData[[#This Row],[Population]]&amp;TrendSheetPrdData[[#This Row],[Cost Basis]]&amp;TrendSheetPrdData[[#This Row],[Period]]&amp;TrendSheetPrdData[[#This Row],[Trend]]</f>
        <v>ASCENSION HEALTH INFORMATION SERVICESPaid2016-07-01Overall PMPM</v>
      </c>
      <c r="B590" t="s">
        <v>90</v>
      </c>
      <c r="C590" t="s">
        <v>90</v>
      </c>
      <c r="D590" t="s">
        <v>78</v>
      </c>
      <c r="E590" s="1" t="s">
        <v>103</v>
      </c>
      <c r="F590" t="s">
        <v>93</v>
      </c>
      <c r="G590" t="s">
        <v>14</v>
      </c>
      <c r="H590">
        <v>3</v>
      </c>
      <c r="I590">
        <v>422.19</v>
      </c>
    </row>
    <row r="591" spans="1:9" x14ac:dyDescent="0.25">
      <c r="A591" s="5" t="str">
        <f>TrendSheetPrdData[[#This Row],[Population]]&amp;TrendSheetPrdData[[#This Row],[Cost Basis]]&amp;TrendSheetPrdData[[#This Row],[Period]]&amp;TrendSheetPrdData[[#This Row],[Trend]]</f>
        <v>ASCENSION HEALTH INFORMATION SERVICESPaid2016-08-01Overall PMPM</v>
      </c>
      <c r="B591" t="s">
        <v>90</v>
      </c>
      <c r="C591" t="s">
        <v>90</v>
      </c>
      <c r="D591" t="s">
        <v>78</v>
      </c>
      <c r="E591" s="1" t="s">
        <v>104</v>
      </c>
      <c r="F591" t="s">
        <v>93</v>
      </c>
      <c r="G591" t="s">
        <v>14</v>
      </c>
      <c r="H591">
        <v>3</v>
      </c>
      <c r="I591">
        <v>431.37</v>
      </c>
    </row>
    <row r="592" spans="1:9" x14ac:dyDescent="0.25">
      <c r="A592" s="5" t="str">
        <f>TrendSheetPrdData[[#This Row],[Population]]&amp;TrendSheetPrdData[[#This Row],[Cost Basis]]&amp;TrendSheetPrdData[[#This Row],[Period]]&amp;TrendSheetPrdData[[#This Row],[Trend]]</f>
        <v>ASCENSION HEALTH INFORMATION SERVICESPaid2016-09-01Overall PMPM</v>
      </c>
      <c r="B592" t="s">
        <v>90</v>
      </c>
      <c r="C592" t="s">
        <v>90</v>
      </c>
      <c r="D592" t="s">
        <v>78</v>
      </c>
      <c r="E592" s="1" t="s">
        <v>105</v>
      </c>
      <c r="F592" t="s">
        <v>93</v>
      </c>
      <c r="G592" t="s">
        <v>14</v>
      </c>
      <c r="H592">
        <v>3</v>
      </c>
      <c r="I592">
        <v>375.42</v>
      </c>
    </row>
    <row r="593" spans="1:9" x14ac:dyDescent="0.25">
      <c r="A593" s="5" t="str">
        <f>TrendSheetPrdData[[#This Row],[Population]]&amp;TrendSheetPrdData[[#This Row],[Cost Basis]]&amp;TrendSheetPrdData[[#This Row],[Period]]&amp;TrendSheetPrdData[[#This Row],[Trend]]</f>
        <v>ASCENSION HEALTH INFORMATION SERVICESPaid2016-10-01Overall PMPM</v>
      </c>
      <c r="B593" t="s">
        <v>90</v>
      </c>
      <c r="C593" t="s">
        <v>90</v>
      </c>
      <c r="D593" t="s">
        <v>78</v>
      </c>
      <c r="E593" s="1" t="s">
        <v>106</v>
      </c>
      <c r="F593" t="s">
        <v>93</v>
      </c>
      <c r="G593" t="s">
        <v>14</v>
      </c>
      <c r="H593">
        <v>3</v>
      </c>
      <c r="I593">
        <v>369.09</v>
      </c>
    </row>
    <row r="594" spans="1:9" x14ac:dyDescent="0.25">
      <c r="A594" s="5" t="str">
        <f>TrendSheetPrdData[[#This Row],[Population]]&amp;TrendSheetPrdData[[#This Row],[Cost Basis]]&amp;TrendSheetPrdData[[#This Row],[Period]]&amp;TrendSheetPrdData[[#This Row],[Trend]]</f>
        <v>ASCENSION HEALTH INFORMATION SERVICESPaid2016-11-01Overall PMPM</v>
      </c>
      <c r="B594" t="s">
        <v>90</v>
      </c>
      <c r="C594" t="s">
        <v>90</v>
      </c>
      <c r="D594" t="s">
        <v>78</v>
      </c>
      <c r="E594" s="1" t="s">
        <v>107</v>
      </c>
      <c r="F594" t="s">
        <v>93</v>
      </c>
      <c r="G594" t="s">
        <v>14</v>
      </c>
      <c r="H594">
        <v>3</v>
      </c>
      <c r="I594">
        <v>399.09</v>
      </c>
    </row>
    <row r="595" spans="1:9" x14ac:dyDescent="0.25">
      <c r="A595" s="5" t="str">
        <f>TrendSheetPrdData[[#This Row],[Population]]&amp;TrendSheetPrdData[[#This Row],[Cost Basis]]&amp;TrendSheetPrdData[[#This Row],[Period]]&amp;TrendSheetPrdData[[#This Row],[Trend]]</f>
        <v>ASCENSION HEALTH INFORMATION SERVICESPaid2016-12-01Overall PMPM</v>
      </c>
      <c r="B595" t="s">
        <v>90</v>
      </c>
      <c r="C595" t="s">
        <v>90</v>
      </c>
      <c r="D595" t="s">
        <v>78</v>
      </c>
      <c r="E595" s="1" t="s">
        <v>108</v>
      </c>
      <c r="F595" t="s">
        <v>93</v>
      </c>
      <c r="G595" t="s">
        <v>14</v>
      </c>
      <c r="H595">
        <v>3</v>
      </c>
      <c r="I595">
        <v>430.12</v>
      </c>
    </row>
    <row r="596" spans="1:9" x14ac:dyDescent="0.25">
      <c r="A596" s="5" t="str">
        <f>TrendSheetPrdData[[#This Row],[Population]]&amp;TrendSheetPrdData[[#This Row],[Cost Basis]]&amp;TrendSheetPrdData[[#This Row],[Period]]&amp;TrendSheetPrdData[[#This Row],[Trend]]</f>
        <v>ASCENSION HEALTH INFORMATION SERVICESPaid2017-01-01Overall PMPM</v>
      </c>
      <c r="B596" t="s">
        <v>90</v>
      </c>
      <c r="C596" t="s">
        <v>90</v>
      </c>
      <c r="D596" t="s">
        <v>78</v>
      </c>
      <c r="E596" s="1" t="s">
        <v>109</v>
      </c>
      <c r="F596" t="s">
        <v>93</v>
      </c>
      <c r="G596" t="s">
        <v>14</v>
      </c>
      <c r="H596">
        <v>3</v>
      </c>
      <c r="I596">
        <v>314.07</v>
      </c>
    </row>
    <row r="597" spans="1:9" x14ac:dyDescent="0.25">
      <c r="A597" s="5" t="str">
        <f>TrendSheetPrdData[[#This Row],[Population]]&amp;TrendSheetPrdData[[#This Row],[Cost Basis]]&amp;TrendSheetPrdData[[#This Row],[Period]]&amp;TrendSheetPrdData[[#This Row],[Trend]]</f>
        <v>ASCENSION HEALTH INFORMATION SERVICESPaid2017-02-01Overall PMPM</v>
      </c>
      <c r="B597" t="s">
        <v>90</v>
      </c>
      <c r="C597" t="s">
        <v>90</v>
      </c>
      <c r="D597" t="s">
        <v>78</v>
      </c>
      <c r="E597" s="1" t="s">
        <v>110</v>
      </c>
      <c r="F597" t="s">
        <v>93</v>
      </c>
      <c r="G597" t="s">
        <v>14</v>
      </c>
      <c r="H597">
        <v>3</v>
      </c>
      <c r="I597">
        <v>306.94</v>
      </c>
    </row>
    <row r="598" spans="1:9" x14ac:dyDescent="0.25">
      <c r="A598" s="5" t="str">
        <f>TrendSheetPrdData[[#This Row],[Population]]&amp;TrendSheetPrdData[[#This Row],[Cost Basis]]&amp;TrendSheetPrdData[[#This Row],[Period]]&amp;TrendSheetPrdData[[#This Row],[Trend]]</f>
        <v>ASCENSION HEALTH INFORMATION SERVICESPaid2017-03-01Overall PMPM</v>
      </c>
      <c r="B598" t="s">
        <v>90</v>
      </c>
      <c r="C598" t="s">
        <v>90</v>
      </c>
      <c r="D598" t="s">
        <v>78</v>
      </c>
      <c r="E598" s="1" t="s">
        <v>111</v>
      </c>
      <c r="F598" t="s">
        <v>113</v>
      </c>
      <c r="G598" t="s">
        <v>14</v>
      </c>
      <c r="H598">
        <v>3</v>
      </c>
      <c r="I598">
        <v>305.68</v>
      </c>
    </row>
    <row r="599" spans="1:9" x14ac:dyDescent="0.25">
      <c r="A599" s="5" t="str">
        <f>TrendSheetPrdData[[#This Row],[Population]]&amp;TrendSheetPrdData[[#This Row],[Cost Basis]]&amp;TrendSheetPrdData[[#This Row],[Period]]&amp;TrendSheetPrdData[[#This Row],[Trend]]</f>
        <v>ASCENSION HEALTH INFORMATION SERVICESPaid2017-04-01Overall PMPM</v>
      </c>
      <c r="B599" t="s">
        <v>90</v>
      </c>
      <c r="C599" t="s">
        <v>90</v>
      </c>
      <c r="D599" t="s">
        <v>78</v>
      </c>
      <c r="E599" s="1" t="s">
        <v>112</v>
      </c>
      <c r="F599" t="s">
        <v>113</v>
      </c>
      <c r="G599" t="s">
        <v>14</v>
      </c>
      <c r="H599">
        <v>3</v>
      </c>
      <c r="I599">
        <v>114.37</v>
      </c>
    </row>
    <row r="600" spans="1:9" x14ac:dyDescent="0.25">
      <c r="A600" s="5" t="str">
        <f>TrendSheetPrdData[[#This Row],[Population]]&amp;TrendSheetPrdData[[#This Row],[Cost Basis]]&amp;TrendSheetPrdData[[#This Row],[Period]]&amp;TrendSheetPrdData[[#This Row],[Trend]]</f>
        <v>ASCENSION HEALTH INFORMATION SERVICESPaid2015-06-01Readmission Cost</v>
      </c>
      <c r="B600" t="s">
        <v>90</v>
      </c>
      <c r="C600" t="s">
        <v>90</v>
      </c>
      <c r="D600" t="s">
        <v>78</v>
      </c>
      <c r="E600" s="1" t="s">
        <v>172</v>
      </c>
      <c r="F600" t="s">
        <v>93</v>
      </c>
      <c r="G600" t="s">
        <v>15</v>
      </c>
      <c r="H600">
        <v>4</v>
      </c>
      <c r="I600">
        <v>10445.57</v>
      </c>
    </row>
    <row r="601" spans="1:9" x14ac:dyDescent="0.25">
      <c r="A601" s="5" t="str">
        <f>TrendSheetPrdData[[#This Row],[Population]]&amp;TrendSheetPrdData[[#This Row],[Cost Basis]]&amp;TrendSheetPrdData[[#This Row],[Period]]&amp;TrendSheetPrdData[[#This Row],[Trend]]</f>
        <v>ASCENSION HEALTH INFORMATION SERVICESPaid2015-07-01Readmission Cost</v>
      </c>
      <c r="B601" t="s">
        <v>90</v>
      </c>
      <c r="C601" t="s">
        <v>90</v>
      </c>
      <c r="D601" t="s">
        <v>78</v>
      </c>
      <c r="E601" s="1" t="s">
        <v>173</v>
      </c>
      <c r="F601" t="s">
        <v>93</v>
      </c>
      <c r="G601" t="s">
        <v>15</v>
      </c>
      <c r="H601">
        <v>4</v>
      </c>
      <c r="I601">
        <v>19169.939999999999</v>
      </c>
    </row>
    <row r="602" spans="1:9" x14ac:dyDescent="0.25">
      <c r="A602" s="5" t="str">
        <f>TrendSheetPrdData[[#This Row],[Population]]&amp;TrendSheetPrdData[[#This Row],[Cost Basis]]&amp;TrendSheetPrdData[[#This Row],[Period]]&amp;TrendSheetPrdData[[#This Row],[Trend]]</f>
        <v>ASCENSION HEALTH INFORMATION SERVICESPaid2015-08-01Readmission Cost</v>
      </c>
      <c r="B602" t="s">
        <v>90</v>
      </c>
      <c r="C602" t="s">
        <v>90</v>
      </c>
      <c r="D602" t="s">
        <v>78</v>
      </c>
      <c r="E602" s="1" t="s">
        <v>174</v>
      </c>
      <c r="F602" t="s">
        <v>93</v>
      </c>
      <c r="G602" t="s">
        <v>15</v>
      </c>
      <c r="H602">
        <v>4</v>
      </c>
      <c r="I602">
        <v>65169.16</v>
      </c>
    </row>
    <row r="603" spans="1:9" x14ac:dyDescent="0.25">
      <c r="A603" s="5" t="str">
        <f>TrendSheetPrdData[[#This Row],[Population]]&amp;TrendSheetPrdData[[#This Row],[Cost Basis]]&amp;TrendSheetPrdData[[#This Row],[Period]]&amp;TrendSheetPrdData[[#This Row],[Trend]]</f>
        <v>ASCENSION HEALTH INFORMATION SERVICESPaid2015-09-01Readmission Cost</v>
      </c>
      <c r="B603" t="s">
        <v>90</v>
      </c>
      <c r="C603" t="s">
        <v>90</v>
      </c>
      <c r="D603" t="s">
        <v>78</v>
      </c>
      <c r="E603" s="1" t="s">
        <v>92</v>
      </c>
      <c r="F603" t="s">
        <v>93</v>
      </c>
      <c r="G603" t="s">
        <v>15</v>
      </c>
      <c r="H603">
        <v>4</v>
      </c>
      <c r="I603">
        <v>97515.66</v>
      </c>
    </row>
    <row r="604" spans="1:9" x14ac:dyDescent="0.25">
      <c r="A604" s="5" t="str">
        <f>TrendSheetPrdData[[#This Row],[Population]]&amp;TrendSheetPrdData[[#This Row],[Cost Basis]]&amp;TrendSheetPrdData[[#This Row],[Period]]&amp;TrendSheetPrdData[[#This Row],[Trend]]</f>
        <v>ASCENSION HEALTH INFORMATION SERVICESPaid2015-10-01Readmission Cost</v>
      </c>
      <c r="B604" t="s">
        <v>90</v>
      </c>
      <c r="C604" t="s">
        <v>90</v>
      </c>
      <c r="D604" t="s">
        <v>78</v>
      </c>
      <c r="E604" s="1" t="s">
        <v>94</v>
      </c>
      <c r="F604" t="s">
        <v>93</v>
      </c>
      <c r="G604" t="s">
        <v>15</v>
      </c>
      <c r="H604">
        <v>4</v>
      </c>
      <c r="I604">
        <v>36405.339999999997</v>
      </c>
    </row>
    <row r="605" spans="1:9" x14ac:dyDescent="0.25">
      <c r="A605" s="5" t="str">
        <f>TrendSheetPrdData[[#This Row],[Population]]&amp;TrendSheetPrdData[[#This Row],[Cost Basis]]&amp;TrendSheetPrdData[[#This Row],[Period]]&amp;TrendSheetPrdData[[#This Row],[Trend]]</f>
        <v>ASCENSION HEALTH INFORMATION SERVICESPaid2015-11-01Readmission Cost</v>
      </c>
      <c r="B605" t="s">
        <v>90</v>
      </c>
      <c r="C605" t="s">
        <v>90</v>
      </c>
      <c r="D605" t="s">
        <v>78</v>
      </c>
      <c r="E605" s="1" t="s">
        <v>95</v>
      </c>
      <c r="F605" t="s">
        <v>93</v>
      </c>
      <c r="G605" t="s">
        <v>15</v>
      </c>
      <c r="H605">
        <v>4</v>
      </c>
      <c r="I605">
        <v>7626.47</v>
      </c>
    </row>
    <row r="606" spans="1:9" x14ac:dyDescent="0.25">
      <c r="A606" s="5" t="str">
        <f>TrendSheetPrdData[[#This Row],[Population]]&amp;TrendSheetPrdData[[#This Row],[Cost Basis]]&amp;TrendSheetPrdData[[#This Row],[Period]]&amp;TrendSheetPrdData[[#This Row],[Trend]]</f>
        <v>ASCENSION HEALTH INFORMATION SERVICESPaid2015-12-01Readmission Cost</v>
      </c>
      <c r="B606" t="s">
        <v>90</v>
      </c>
      <c r="C606" t="s">
        <v>90</v>
      </c>
      <c r="D606" t="s">
        <v>78</v>
      </c>
      <c r="E606" s="1" t="s">
        <v>96</v>
      </c>
      <c r="F606" t="s">
        <v>93</v>
      </c>
      <c r="G606" t="s">
        <v>15</v>
      </c>
      <c r="H606">
        <v>4</v>
      </c>
      <c r="I606">
        <v>0</v>
      </c>
    </row>
    <row r="607" spans="1:9" x14ac:dyDescent="0.25">
      <c r="A607" s="5" t="str">
        <f>TrendSheetPrdData[[#This Row],[Population]]&amp;TrendSheetPrdData[[#This Row],[Cost Basis]]&amp;TrendSheetPrdData[[#This Row],[Period]]&amp;TrendSheetPrdData[[#This Row],[Trend]]</f>
        <v>ASCENSION HEALTH INFORMATION SERVICESPaid2016-01-01Readmission Cost</v>
      </c>
      <c r="B607" t="s">
        <v>90</v>
      </c>
      <c r="C607" t="s">
        <v>90</v>
      </c>
      <c r="D607" t="s">
        <v>78</v>
      </c>
      <c r="E607" s="1" t="s">
        <v>97</v>
      </c>
      <c r="F607" t="s">
        <v>93</v>
      </c>
      <c r="G607" t="s">
        <v>15</v>
      </c>
      <c r="H607">
        <v>4</v>
      </c>
      <c r="I607">
        <v>128197.75999999999</v>
      </c>
    </row>
    <row r="608" spans="1:9" x14ac:dyDescent="0.25">
      <c r="A608" s="5" t="str">
        <f>TrendSheetPrdData[[#This Row],[Population]]&amp;TrendSheetPrdData[[#This Row],[Cost Basis]]&amp;TrendSheetPrdData[[#This Row],[Period]]&amp;TrendSheetPrdData[[#This Row],[Trend]]</f>
        <v>ASCENSION HEALTH INFORMATION SERVICESPaid2016-02-01Readmission Cost</v>
      </c>
      <c r="B608" t="s">
        <v>90</v>
      </c>
      <c r="C608" t="s">
        <v>90</v>
      </c>
      <c r="D608" t="s">
        <v>78</v>
      </c>
      <c r="E608" s="1" t="s">
        <v>98</v>
      </c>
      <c r="F608" t="s">
        <v>93</v>
      </c>
      <c r="G608" t="s">
        <v>15</v>
      </c>
      <c r="H608">
        <v>4</v>
      </c>
      <c r="I608">
        <v>52831.31</v>
      </c>
    </row>
    <row r="609" spans="1:9" x14ac:dyDescent="0.25">
      <c r="A609" s="5" t="str">
        <f>TrendSheetPrdData[[#This Row],[Population]]&amp;TrendSheetPrdData[[#This Row],[Cost Basis]]&amp;TrendSheetPrdData[[#This Row],[Period]]&amp;TrendSheetPrdData[[#This Row],[Trend]]</f>
        <v>ASCENSION HEALTH INFORMATION SERVICESPaid2016-03-01Readmission Cost</v>
      </c>
      <c r="B609" t="s">
        <v>90</v>
      </c>
      <c r="C609" t="s">
        <v>90</v>
      </c>
      <c r="D609" t="s">
        <v>78</v>
      </c>
      <c r="E609" s="1" t="s">
        <v>99</v>
      </c>
      <c r="F609" t="s">
        <v>93</v>
      </c>
      <c r="G609" t="s">
        <v>15</v>
      </c>
      <c r="H609">
        <v>4</v>
      </c>
      <c r="I609">
        <v>45643.42</v>
      </c>
    </row>
    <row r="610" spans="1:9" x14ac:dyDescent="0.25">
      <c r="A610" s="5" t="str">
        <f>TrendSheetPrdData[[#This Row],[Population]]&amp;TrendSheetPrdData[[#This Row],[Cost Basis]]&amp;TrendSheetPrdData[[#This Row],[Period]]&amp;TrendSheetPrdData[[#This Row],[Trend]]</f>
        <v>ASCENSION HEALTH INFORMATION SERVICESPaid2016-04-01Readmission Cost</v>
      </c>
      <c r="B610" t="s">
        <v>90</v>
      </c>
      <c r="C610" t="s">
        <v>90</v>
      </c>
      <c r="D610" t="s">
        <v>78</v>
      </c>
      <c r="E610" s="1" t="s">
        <v>100</v>
      </c>
      <c r="F610" t="s">
        <v>93</v>
      </c>
      <c r="G610" t="s">
        <v>15</v>
      </c>
      <c r="H610">
        <v>4</v>
      </c>
      <c r="I610">
        <v>15028.74</v>
      </c>
    </row>
    <row r="611" spans="1:9" x14ac:dyDescent="0.25">
      <c r="A611" s="5" t="str">
        <f>TrendSheetPrdData[[#This Row],[Population]]&amp;TrendSheetPrdData[[#This Row],[Cost Basis]]&amp;TrendSheetPrdData[[#This Row],[Period]]&amp;TrendSheetPrdData[[#This Row],[Trend]]</f>
        <v>ASCENSION HEALTH INFORMATION SERVICESPaid2016-05-01Readmission Cost</v>
      </c>
      <c r="B611" t="s">
        <v>90</v>
      </c>
      <c r="C611" t="s">
        <v>90</v>
      </c>
      <c r="D611" t="s">
        <v>78</v>
      </c>
      <c r="E611" s="1" t="s">
        <v>101</v>
      </c>
      <c r="F611" t="s">
        <v>93</v>
      </c>
      <c r="G611" t="s">
        <v>15</v>
      </c>
      <c r="H611">
        <v>4</v>
      </c>
      <c r="I611">
        <v>79467.520000000004</v>
      </c>
    </row>
    <row r="612" spans="1:9" x14ac:dyDescent="0.25">
      <c r="A612" s="5" t="str">
        <f>TrendSheetPrdData[[#This Row],[Population]]&amp;TrendSheetPrdData[[#This Row],[Cost Basis]]&amp;TrendSheetPrdData[[#This Row],[Period]]&amp;TrendSheetPrdData[[#This Row],[Trend]]</f>
        <v>ASCENSION HEALTH INFORMATION SERVICESPaid2016-06-01Readmission Cost</v>
      </c>
      <c r="B612" t="s">
        <v>90</v>
      </c>
      <c r="C612" t="s">
        <v>90</v>
      </c>
      <c r="D612" t="s">
        <v>78</v>
      </c>
      <c r="E612" s="1" t="s">
        <v>102</v>
      </c>
      <c r="F612" t="s">
        <v>93</v>
      </c>
      <c r="G612" t="s">
        <v>15</v>
      </c>
      <c r="H612">
        <v>4</v>
      </c>
      <c r="I612">
        <v>29383.62</v>
      </c>
    </row>
    <row r="613" spans="1:9" x14ac:dyDescent="0.25">
      <c r="A613" s="5" t="str">
        <f>TrendSheetPrdData[[#This Row],[Population]]&amp;TrendSheetPrdData[[#This Row],[Cost Basis]]&amp;TrendSheetPrdData[[#This Row],[Period]]&amp;TrendSheetPrdData[[#This Row],[Trend]]</f>
        <v>ASCENSION HEALTH INFORMATION SERVICESPaid2016-07-01Readmission Cost</v>
      </c>
      <c r="B613" t="s">
        <v>90</v>
      </c>
      <c r="C613" t="s">
        <v>90</v>
      </c>
      <c r="D613" t="s">
        <v>78</v>
      </c>
      <c r="E613" s="1" t="s">
        <v>103</v>
      </c>
      <c r="F613" t="s">
        <v>93</v>
      </c>
      <c r="G613" t="s">
        <v>15</v>
      </c>
      <c r="H613">
        <v>4</v>
      </c>
      <c r="I613">
        <v>30291.65</v>
      </c>
    </row>
    <row r="614" spans="1:9" x14ac:dyDescent="0.25">
      <c r="A614" s="5" t="str">
        <f>TrendSheetPrdData[[#This Row],[Population]]&amp;TrendSheetPrdData[[#This Row],[Cost Basis]]&amp;TrendSheetPrdData[[#This Row],[Period]]&amp;TrendSheetPrdData[[#This Row],[Trend]]</f>
        <v>ASCENSION HEALTH INFORMATION SERVICESPaid2016-08-01Readmission Cost</v>
      </c>
      <c r="B614" t="s">
        <v>90</v>
      </c>
      <c r="C614" t="s">
        <v>90</v>
      </c>
      <c r="D614" t="s">
        <v>78</v>
      </c>
      <c r="E614" s="1" t="s">
        <v>104</v>
      </c>
      <c r="F614" t="s">
        <v>93</v>
      </c>
      <c r="G614" t="s">
        <v>15</v>
      </c>
      <c r="H614">
        <v>4</v>
      </c>
      <c r="I614">
        <v>183320.59</v>
      </c>
    </row>
    <row r="615" spans="1:9" x14ac:dyDescent="0.25">
      <c r="A615" s="5" t="str">
        <f>TrendSheetPrdData[[#This Row],[Population]]&amp;TrendSheetPrdData[[#This Row],[Cost Basis]]&amp;TrendSheetPrdData[[#This Row],[Period]]&amp;TrendSheetPrdData[[#This Row],[Trend]]</f>
        <v>ASCENSION HEALTH INFORMATION SERVICESPaid2016-09-01Readmission Cost</v>
      </c>
      <c r="B615" t="s">
        <v>90</v>
      </c>
      <c r="C615" t="s">
        <v>90</v>
      </c>
      <c r="D615" t="s">
        <v>78</v>
      </c>
      <c r="E615" s="1" t="s">
        <v>105</v>
      </c>
      <c r="F615" t="s">
        <v>93</v>
      </c>
      <c r="G615" t="s">
        <v>15</v>
      </c>
      <c r="H615">
        <v>4</v>
      </c>
      <c r="I615">
        <v>21258.94</v>
      </c>
    </row>
    <row r="616" spans="1:9" x14ac:dyDescent="0.25">
      <c r="A616" s="5" t="str">
        <f>TrendSheetPrdData[[#This Row],[Population]]&amp;TrendSheetPrdData[[#This Row],[Cost Basis]]&amp;TrendSheetPrdData[[#This Row],[Period]]&amp;TrendSheetPrdData[[#This Row],[Trend]]</f>
        <v>ASCENSION HEALTH INFORMATION SERVICESPaid2016-10-01Readmission Cost</v>
      </c>
      <c r="B616" t="s">
        <v>90</v>
      </c>
      <c r="C616" t="s">
        <v>90</v>
      </c>
      <c r="D616" t="s">
        <v>78</v>
      </c>
      <c r="E616" s="1" t="s">
        <v>106</v>
      </c>
      <c r="F616" t="s">
        <v>93</v>
      </c>
      <c r="G616" t="s">
        <v>15</v>
      </c>
      <c r="H616">
        <v>4</v>
      </c>
      <c r="I616">
        <v>34902.53</v>
      </c>
    </row>
    <row r="617" spans="1:9" x14ac:dyDescent="0.25">
      <c r="A617" s="5" t="str">
        <f>TrendSheetPrdData[[#This Row],[Population]]&amp;TrendSheetPrdData[[#This Row],[Cost Basis]]&amp;TrendSheetPrdData[[#This Row],[Period]]&amp;TrendSheetPrdData[[#This Row],[Trend]]</f>
        <v>ASCENSION HEALTH INFORMATION SERVICESPaid2016-11-01Readmission Cost</v>
      </c>
      <c r="B617" t="s">
        <v>90</v>
      </c>
      <c r="C617" t="s">
        <v>90</v>
      </c>
      <c r="D617" t="s">
        <v>78</v>
      </c>
      <c r="E617" s="1" t="s">
        <v>107</v>
      </c>
      <c r="F617" t="s">
        <v>93</v>
      </c>
      <c r="G617" t="s">
        <v>15</v>
      </c>
      <c r="H617">
        <v>4</v>
      </c>
      <c r="I617">
        <v>95619.05</v>
      </c>
    </row>
    <row r="618" spans="1:9" x14ac:dyDescent="0.25">
      <c r="A618" s="5" t="str">
        <f>TrendSheetPrdData[[#This Row],[Population]]&amp;TrendSheetPrdData[[#This Row],[Cost Basis]]&amp;TrendSheetPrdData[[#This Row],[Period]]&amp;TrendSheetPrdData[[#This Row],[Trend]]</f>
        <v>ASCENSION HEALTH INFORMATION SERVICESPaid2016-12-01Readmission Cost</v>
      </c>
      <c r="B618" t="s">
        <v>90</v>
      </c>
      <c r="C618" t="s">
        <v>90</v>
      </c>
      <c r="D618" t="s">
        <v>78</v>
      </c>
      <c r="E618" s="1" t="s">
        <v>108</v>
      </c>
      <c r="F618" t="s">
        <v>93</v>
      </c>
      <c r="G618" t="s">
        <v>15</v>
      </c>
      <c r="H618">
        <v>4</v>
      </c>
      <c r="I618">
        <v>35870.83</v>
      </c>
    </row>
    <row r="619" spans="1:9" x14ac:dyDescent="0.25">
      <c r="A619" s="5" t="str">
        <f>TrendSheetPrdData[[#This Row],[Population]]&amp;TrendSheetPrdData[[#This Row],[Cost Basis]]&amp;TrendSheetPrdData[[#This Row],[Period]]&amp;TrendSheetPrdData[[#This Row],[Trend]]</f>
        <v>ASCENSION HEALTH INFORMATION SERVICESPaid2017-01-01Readmission Cost</v>
      </c>
      <c r="B619" t="s">
        <v>90</v>
      </c>
      <c r="C619" t="s">
        <v>90</v>
      </c>
      <c r="D619" t="s">
        <v>78</v>
      </c>
      <c r="E619" s="1" t="s">
        <v>109</v>
      </c>
      <c r="F619" t="s">
        <v>93</v>
      </c>
      <c r="G619" t="s">
        <v>15</v>
      </c>
      <c r="H619">
        <v>4</v>
      </c>
      <c r="I619">
        <v>27092.23</v>
      </c>
    </row>
    <row r="620" spans="1:9" x14ac:dyDescent="0.25">
      <c r="A620" s="5" t="str">
        <f>TrendSheetPrdData[[#This Row],[Population]]&amp;TrendSheetPrdData[[#This Row],[Cost Basis]]&amp;TrendSheetPrdData[[#This Row],[Period]]&amp;TrendSheetPrdData[[#This Row],[Trend]]</f>
        <v>ASCENSION HEALTH INFORMATION SERVICESPaid2017-02-01Readmission Cost</v>
      </c>
      <c r="B620" t="s">
        <v>90</v>
      </c>
      <c r="C620" t="s">
        <v>90</v>
      </c>
      <c r="D620" t="s">
        <v>78</v>
      </c>
      <c r="E620" s="1" t="s">
        <v>110</v>
      </c>
      <c r="F620" t="s">
        <v>93</v>
      </c>
      <c r="G620" t="s">
        <v>15</v>
      </c>
      <c r="H620">
        <v>4</v>
      </c>
      <c r="I620">
        <v>16385.240000000002</v>
      </c>
    </row>
    <row r="621" spans="1:9" x14ac:dyDescent="0.25">
      <c r="A621" s="5" t="str">
        <f>TrendSheetPrdData[[#This Row],[Population]]&amp;TrendSheetPrdData[[#This Row],[Cost Basis]]&amp;TrendSheetPrdData[[#This Row],[Period]]&amp;TrendSheetPrdData[[#This Row],[Trend]]</f>
        <v>ASCENSION HEALTH INFORMATION SERVICESPaid2017-03-01Readmission Cost</v>
      </c>
      <c r="B621" t="s">
        <v>90</v>
      </c>
      <c r="C621" t="s">
        <v>90</v>
      </c>
      <c r="D621" t="s">
        <v>78</v>
      </c>
      <c r="E621" s="1" t="s">
        <v>111</v>
      </c>
      <c r="F621" t="s">
        <v>113</v>
      </c>
      <c r="G621" t="s">
        <v>15</v>
      </c>
      <c r="H621">
        <v>4</v>
      </c>
      <c r="I621">
        <v>856.5</v>
      </c>
    </row>
    <row r="622" spans="1:9" x14ac:dyDescent="0.25">
      <c r="A622" s="5" t="str">
        <f>TrendSheetPrdData[[#This Row],[Population]]&amp;TrendSheetPrdData[[#This Row],[Cost Basis]]&amp;TrendSheetPrdData[[#This Row],[Period]]&amp;TrendSheetPrdData[[#This Row],[Trend]]</f>
        <v>ASCENSION HEALTH INFORMATION SERVICESPaid2017-04-01Readmission Cost</v>
      </c>
      <c r="B622" t="s">
        <v>90</v>
      </c>
      <c r="C622" t="s">
        <v>90</v>
      </c>
      <c r="D622" t="s">
        <v>78</v>
      </c>
      <c r="E622" s="1" t="s">
        <v>112</v>
      </c>
      <c r="F622" t="s">
        <v>113</v>
      </c>
      <c r="G622" t="s">
        <v>15</v>
      </c>
      <c r="H622">
        <v>4</v>
      </c>
      <c r="I622">
        <v>0</v>
      </c>
    </row>
    <row r="623" spans="1:9" x14ac:dyDescent="0.25">
      <c r="A623" s="5" t="str">
        <f>TrendSheetPrdData[[#This Row],[Population]]&amp;TrendSheetPrdData[[#This Row],[Cost Basis]]&amp;TrendSheetPrdData[[#This Row],[Period]]&amp;TrendSheetPrdData[[#This Row],[Trend]]</f>
        <v>ASCENSION HEALTH INFORMATION SERVICESPaid2015-06-01Readmission Quality</v>
      </c>
      <c r="B623" t="s">
        <v>90</v>
      </c>
      <c r="C623" t="s">
        <v>90</v>
      </c>
      <c r="D623" t="s">
        <v>78</v>
      </c>
      <c r="E623" s="1" t="s">
        <v>172</v>
      </c>
      <c r="F623" t="s">
        <v>93</v>
      </c>
      <c r="G623" t="s">
        <v>16</v>
      </c>
      <c r="H623">
        <v>5</v>
      </c>
      <c r="I623">
        <v>1</v>
      </c>
    </row>
    <row r="624" spans="1:9" x14ac:dyDescent="0.25">
      <c r="A624" s="5" t="str">
        <f>TrendSheetPrdData[[#This Row],[Population]]&amp;TrendSheetPrdData[[#This Row],[Cost Basis]]&amp;TrendSheetPrdData[[#This Row],[Period]]&amp;TrendSheetPrdData[[#This Row],[Trend]]</f>
        <v>ASCENSION HEALTH INFORMATION SERVICESPaid2015-07-01Readmission Quality</v>
      </c>
      <c r="B624" t="s">
        <v>90</v>
      </c>
      <c r="C624" t="s">
        <v>90</v>
      </c>
      <c r="D624" t="s">
        <v>78</v>
      </c>
      <c r="E624" s="1" t="s">
        <v>173</v>
      </c>
      <c r="F624" t="s">
        <v>93</v>
      </c>
      <c r="G624" t="s">
        <v>16</v>
      </c>
      <c r="H624">
        <v>5</v>
      </c>
      <c r="I624">
        <v>2</v>
      </c>
    </row>
    <row r="625" spans="1:9" x14ac:dyDescent="0.25">
      <c r="A625" s="5" t="str">
        <f>TrendSheetPrdData[[#This Row],[Population]]&amp;TrendSheetPrdData[[#This Row],[Cost Basis]]&amp;TrendSheetPrdData[[#This Row],[Period]]&amp;TrendSheetPrdData[[#This Row],[Trend]]</f>
        <v>ASCENSION HEALTH INFORMATION SERVICESPaid2015-08-01Readmission Quality</v>
      </c>
      <c r="B625" t="s">
        <v>90</v>
      </c>
      <c r="C625" t="s">
        <v>90</v>
      </c>
      <c r="D625" t="s">
        <v>78</v>
      </c>
      <c r="E625" s="1" t="s">
        <v>174</v>
      </c>
      <c r="F625" t="s">
        <v>93</v>
      </c>
      <c r="G625" t="s">
        <v>16</v>
      </c>
      <c r="H625">
        <v>5</v>
      </c>
      <c r="I625">
        <v>8</v>
      </c>
    </row>
    <row r="626" spans="1:9" x14ac:dyDescent="0.25">
      <c r="A626" s="5" t="str">
        <f>TrendSheetPrdData[[#This Row],[Population]]&amp;TrendSheetPrdData[[#This Row],[Cost Basis]]&amp;TrendSheetPrdData[[#This Row],[Period]]&amp;TrendSheetPrdData[[#This Row],[Trend]]</f>
        <v>ASCENSION HEALTH INFORMATION SERVICESPaid2015-09-01Readmission Quality</v>
      </c>
      <c r="B626" t="s">
        <v>90</v>
      </c>
      <c r="C626" t="s">
        <v>90</v>
      </c>
      <c r="D626" t="s">
        <v>78</v>
      </c>
      <c r="E626" s="1" t="s">
        <v>92</v>
      </c>
      <c r="F626" t="s">
        <v>93</v>
      </c>
      <c r="G626" t="s">
        <v>16</v>
      </c>
      <c r="H626">
        <v>5</v>
      </c>
      <c r="I626">
        <v>6</v>
      </c>
    </row>
    <row r="627" spans="1:9" x14ac:dyDescent="0.25">
      <c r="A627" s="5" t="str">
        <f>TrendSheetPrdData[[#This Row],[Population]]&amp;TrendSheetPrdData[[#This Row],[Cost Basis]]&amp;TrendSheetPrdData[[#This Row],[Period]]&amp;TrendSheetPrdData[[#This Row],[Trend]]</f>
        <v>ASCENSION HEALTH INFORMATION SERVICESPaid2015-10-01Readmission Quality</v>
      </c>
      <c r="B627" t="s">
        <v>90</v>
      </c>
      <c r="C627" t="s">
        <v>90</v>
      </c>
      <c r="D627" t="s">
        <v>78</v>
      </c>
      <c r="E627" s="1" t="s">
        <v>94</v>
      </c>
      <c r="F627" t="s">
        <v>93</v>
      </c>
      <c r="G627" t="s">
        <v>16</v>
      </c>
      <c r="H627">
        <v>5</v>
      </c>
      <c r="I627">
        <v>1</v>
      </c>
    </row>
    <row r="628" spans="1:9" x14ac:dyDescent="0.25">
      <c r="A628" s="5" t="str">
        <f>TrendSheetPrdData[[#This Row],[Population]]&amp;TrendSheetPrdData[[#This Row],[Cost Basis]]&amp;TrendSheetPrdData[[#This Row],[Period]]&amp;TrendSheetPrdData[[#This Row],[Trend]]</f>
        <v>ASCENSION HEALTH INFORMATION SERVICESPaid2015-11-01Readmission Quality</v>
      </c>
      <c r="B628" t="s">
        <v>90</v>
      </c>
      <c r="C628" t="s">
        <v>90</v>
      </c>
      <c r="D628" t="s">
        <v>78</v>
      </c>
      <c r="E628" s="1" t="s">
        <v>95</v>
      </c>
      <c r="F628" t="s">
        <v>93</v>
      </c>
      <c r="G628" t="s">
        <v>16</v>
      </c>
      <c r="H628">
        <v>5</v>
      </c>
      <c r="I628">
        <v>1</v>
      </c>
    </row>
    <row r="629" spans="1:9" x14ac:dyDescent="0.25">
      <c r="A629" s="5" t="str">
        <f>TrendSheetPrdData[[#This Row],[Population]]&amp;TrendSheetPrdData[[#This Row],[Cost Basis]]&amp;TrendSheetPrdData[[#This Row],[Period]]&amp;TrendSheetPrdData[[#This Row],[Trend]]</f>
        <v>ASCENSION HEALTH INFORMATION SERVICESPaid2015-12-01Readmission Quality</v>
      </c>
      <c r="B629" t="s">
        <v>90</v>
      </c>
      <c r="C629" t="s">
        <v>90</v>
      </c>
      <c r="D629" t="s">
        <v>78</v>
      </c>
      <c r="E629" s="1" t="s">
        <v>96</v>
      </c>
      <c r="F629" t="s">
        <v>93</v>
      </c>
      <c r="G629" t="s">
        <v>16</v>
      </c>
      <c r="H629">
        <v>5</v>
      </c>
      <c r="I629">
        <v>1</v>
      </c>
    </row>
    <row r="630" spans="1:9" x14ac:dyDescent="0.25">
      <c r="A630" s="5" t="str">
        <f>TrendSheetPrdData[[#This Row],[Population]]&amp;TrendSheetPrdData[[#This Row],[Cost Basis]]&amp;TrendSheetPrdData[[#This Row],[Period]]&amp;TrendSheetPrdData[[#This Row],[Trend]]</f>
        <v>ASCENSION HEALTH INFORMATION SERVICESPaid2016-01-01Readmission Quality</v>
      </c>
      <c r="B630" t="s">
        <v>90</v>
      </c>
      <c r="C630" t="s">
        <v>90</v>
      </c>
      <c r="D630" t="s">
        <v>78</v>
      </c>
      <c r="E630" s="1" t="s">
        <v>97</v>
      </c>
      <c r="F630" t="s">
        <v>93</v>
      </c>
      <c r="G630" t="s">
        <v>16</v>
      </c>
      <c r="H630">
        <v>5</v>
      </c>
      <c r="I630">
        <v>3</v>
      </c>
    </row>
    <row r="631" spans="1:9" x14ac:dyDescent="0.25">
      <c r="A631" s="5" t="str">
        <f>TrendSheetPrdData[[#This Row],[Population]]&amp;TrendSheetPrdData[[#This Row],[Cost Basis]]&amp;TrendSheetPrdData[[#This Row],[Period]]&amp;TrendSheetPrdData[[#This Row],[Trend]]</f>
        <v>ASCENSION HEALTH INFORMATION SERVICESPaid2016-02-01Readmission Quality</v>
      </c>
      <c r="B631" t="s">
        <v>90</v>
      </c>
      <c r="C631" t="s">
        <v>90</v>
      </c>
      <c r="D631" t="s">
        <v>78</v>
      </c>
      <c r="E631" s="1" t="s">
        <v>98</v>
      </c>
      <c r="F631" t="s">
        <v>93</v>
      </c>
      <c r="G631" t="s">
        <v>16</v>
      </c>
      <c r="H631">
        <v>5</v>
      </c>
      <c r="I631">
        <v>3</v>
      </c>
    </row>
    <row r="632" spans="1:9" x14ac:dyDescent="0.25">
      <c r="A632" s="5" t="str">
        <f>TrendSheetPrdData[[#This Row],[Population]]&amp;TrendSheetPrdData[[#This Row],[Cost Basis]]&amp;TrendSheetPrdData[[#This Row],[Period]]&amp;TrendSheetPrdData[[#This Row],[Trend]]</f>
        <v>ASCENSION HEALTH INFORMATION SERVICESPaid2016-03-01Readmission Quality</v>
      </c>
      <c r="B632" t="s">
        <v>90</v>
      </c>
      <c r="C632" t="s">
        <v>90</v>
      </c>
      <c r="D632" t="s">
        <v>78</v>
      </c>
      <c r="E632" s="1" t="s">
        <v>99</v>
      </c>
      <c r="F632" t="s">
        <v>93</v>
      </c>
      <c r="G632" t="s">
        <v>16</v>
      </c>
      <c r="H632">
        <v>5</v>
      </c>
      <c r="I632">
        <v>4</v>
      </c>
    </row>
    <row r="633" spans="1:9" x14ac:dyDescent="0.25">
      <c r="A633" s="5" t="str">
        <f>TrendSheetPrdData[[#This Row],[Population]]&amp;TrendSheetPrdData[[#This Row],[Cost Basis]]&amp;TrendSheetPrdData[[#This Row],[Period]]&amp;TrendSheetPrdData[[#This Row],[Trend]]</f>
        <v>ASCENSION HEALTH INFORMATION SERVICESPaid2016-04-01Readmission Quality</v>
      </c>
      <c r="B633" t="s">
        <v>90</v>
      </c>
      <c r="C633" t="s">
        <v>90</v>
      </c>
      <c r="D633" t="s">
        <v>78</v>
      </c>
      <c r="E633" s="1" t="s">
        <v>100</v>
      </c>
      <c r="F633" t="s">
        <v>93</v>
      </c>
      <c r="G633" t="s">
        <v>16</v>
      </c>
      <c r="H633">
        <v>5</v>
      </c>
      <c r="I633">
        <v>3</v>
      </c>
    </row>
    <row r="634" spans="1:9" x14ac:dyDescent="0.25">
      <c r="A634" s="5" t="str">
        <f>TrendSheetPrdData[[#This Row],[Population]]&amp;TrendSheetPrdData[[#This Row],[Cost Basis]]&amp;TrendSheetPrdData[[#This Row],[Period]]&amp;TrendSheetPrdData[[#This Row],[Trend]]</f>
        <v>ASCENSION HEALTH INFORMATION SERVICESPaid2016-05-01Readmission Quality</v>
      </c>
      <c r="B634" t="s">
        <v>90</v>
      </c>
      <c r="C634" t="s">
        <v>90</v>
      </c>
      <c r="D634" t="s">
        <v>78</v>
      </c>
      <c r="E634" s="1" t="s">
        <v>101</v>
      </c>
      <c r="F634" t="s">
        <v>93</v>
      </c>
      <c r="G634" t="s">
        <v>16</v>
      </c>
      <c r="H634">
        <v>5</v>
      </c>
      <c r="I634">
        <v>5</v>
      </c>
    </row>
    <row r="635" spans="1:9" x14ac:dyDescent="0.25">
      <c r="A635" s="5" t="str">
        <f>TrendSheetPrdData[[#This Row],[Population]]&amp;TrendSheetPrdData[[#This Row],[Cost Basis]]&amp;TrendSheetPrdData[[#This Row],[Period]]&amp;TrendSheetPrdData[[#This Row],[Trend]]</f>
        <v>ASCENSION HEALTH INFORMATION SERVICESPaid2016-06-01Readmission Quality</v>
      </c>
      <c r="B635" t="s">
        <v>90</v>
      </c>
      <c r="C635" t="s">
        <v>90</v>
      </c>
      <c r="D635" t="s">
        <v>78</v>
      </c>
      <c r="E635" s="1" t="s">
        <v>102</v>
      </c>
      <c r="F635" t="s">
        <v>93</v>
      </c>
      <c r="G635" t="s">
        <v>16</v>
      </c>
      <c r="H635">
        <v>5</v>
      </c>
      <c r="I635">
        <v>3</v>
      </c>
    </row>
    <row r="636" spans="1:9" x14ac:dyDescent="0.25">
      <c r="A636" s="5" t="str">
        <f>TrendSheetPrdData[[#This Row],[Population]]&amp;TrendSheetPrdData[[#This Row],[Cost Basis]]&amp;TrendSheetPrdData[[#This Row],[Period]]&amp;TrendSheetPrdData[[#This Row],[Trend]]</f>
        <v>ASCENSION HEALTH INFORMATION SERVICESPaid2016-07-01Readmission Quality</v>
      </c>
      <c r="B636" t="s">
        <v>90</v>
      </c>
      <c r="C636" t="s">
        <v>90</v>
      </c>
      <c r="D636" t="s">
        <v>78</v>
      </c>
      <c r="E636" s="1" t="s">
        <v>103</v>
      </c>
      <c r="F636" t="s">
        <v>93</v>
      </c>
      <c r="G636" t="s">
        <v>16</v>
      </c>
      <c r="H636">
        <v>5</v>
      </c>
      <c r="I636">
        <v>4</v>
      </c>
    </row>
    <row r="637" spans="1:9" x14ac:dyDescent="0.25">
      <c r="A637" s="5" t="str">
        <f>TrendSheetPrdData[[#This Row],[Population]]&amp;TrendSheetPrdData[[#This Row],[Cost Basis]]&amp;TrendSheetPrdData[[#This Row],[Period]]&amp;TrendSheetPrdData[[#This Row],[Trend]]</f>
        <v>ASCENSION HEALTH INFORMATION SERVICESPaid2016-08-01Readmission Quality</v>
      </c>
      <c r="B637" t="s">
        <v>90</v>
      </c>
      <c r="C637" t="s">
        <v>90</v>
      </c>
      <c r="D637" t="s">
        <v>78</v>
      </c>
      <c r="E637" s="1" t="s">
        <v>104</v>
      </c>
      <c r="F637" t="s">
        <v>93</v>
      </c>
      <c r="G637" t="s">
        <v>16</v>
      </c>
      <c r="H637">
        <v>5</v>
      </c>
      <c r="I637">
        <v>5</v>
      </c>
    </row>
    <row r="638" spans="1:9" x14ac:dyDescent="0.25">
      <c r="A638" s="5" t="str">
        <f>TrendSheetPrdData[[#This Row],[Population]]&amp;TrendSheetPrdData[[#This Row],[Cost Basis]]&amp;TrendSheetPrdData[[#This Row],[Period]]&amp;TrendSheetPrdData[[#This Row],[Trend]]</f>
        <v>ASCENSION HEALTH INFORMATION SERVICESPaid2016-09-01Readmission Quality</v>
      </c>
      <c r="B638" t="s">
        <v>90</v>
      </c>
      <c r="C638" t="s">
        <v>90</v>
      </c>
      <c r="D638" t="s">
        <v>78</v>
      </c>
      <c r="E638" s="1" t="s">
        <v>105</v>
      </c>
      <c r="F638" t="s">
        <v>93</v>
      </c>
      <c r="G638" t="s">
        <v>16</v>
      </c>
      <c r="H638">
        <v>5</v>
      </c>
      <c r="I638">
        <v>2</v>
      </c>
    </row>
    <row r="639" spans="1:9" x14ac:dyDescent="0.25">
      <c r="A639" s="5" t="str">
        <f>TrendSheetPrdData[[#This Row],[Population]]&amp;TrendSheetPrdData[[#This Row],[Cost Basis]]&amp;TrendSheetPrdData[[#This Row],[Period]]&amp;TrendSheetPrdData[[#This Row],[Trend]]</f>
        <v>ASCENSION HEALTH INFORMATION SERVICESPaid2016-10-01Readmission Quality</v>
      </c>
      <c r="B639" t="s">
        <v>90</v>
      </c>
      <c r="C639" t="s">
        <v>90</v>
      </c>
      <c r="D639" t="s">
        <v>78</v>
      </c>
      <c r="E639" s="1" t="s">
        <v>106</v>
      </c>
      <c r="F639" t="s">
        <v>93</v>
      </c>
      <c r="G639" t="s">
        <v>16</v>
      </c>
      <c r="H639">
        <v>5</v>
      </c>
      <c r="I639">
        <v>6</v>
      </c>
    </row>
    <row r="640" spans="1:9" x14ac:dyDescent="0.25">
      <c r="A640" s="5" t="str">
        <f>TrendSheetPrdData[[#This Row],[Population]]&amp;TrendSheetPrdData[[#This Row],[Cost Basis]]&amp;TrendSheetPrdData[[#This Row],[Period]]&amp;TrendSheetPrdData[[#This Row],[Trend]]</f>
        <v>ASCENSION HEALTH INFORMATION SERVICESPaid2016-11-01Readmission Quality</v>
      </c>
      <c r="B640" t="s">
        <v>90</v>
      </c>
      <c r="C640" t="s">
        <v>90</v>
      </c>
      <c r="D640" t="s">
        <v>78</v>
      </c>
      <c r="E640" s="1" t="s">
        <v>107</v>
      </c>
      <c r="F640" t="s">
        <v>93</v>
      </c>
      <c r="G640" t="s">
        <v>16</v>
      </c>
      <c r="H640">
        <v>5</v>
      </c>
      <c r="I640">
        <v>7</v>
      </c>
    </row>
    <row r="641" spans="1:9" x14ac:dyDescent="0.25">
      <c r="A641" s="5" t="str">
        <f>TrendSheetPrdData[[#This Row],[Population]]&amp;TrendSheetPrdData[[#This Row],[Cost Basis]]&amp;TrendSheetPrdData[[#This Row],[Period]]&amp;TrendSheetPrdData[[#This Row],[Trend]]</f>
        <v>ASCENSION HEALTH INFORMATION SERVICESPaid2016-12-01Readmission Quality</v>
      </c>
      <c r="B641" t="s">
        <v>90</v>
      </c>
      <c r="C641" t="s">
        <v>90</v>
      </c>
      <c r="D641" t="s">
        <v>78</v>
      </c>
      <c r="E641" s="1" t="s">
        <v>108</v>
      </c>
      <c r="F641" t="s">
        <v>93</v>
      </c>
      <c r="G641" t="s">
        <v>16</v>
      </c>
      <c r="H641">
        <v>5</v>
      </c>
      <c r="I641">
        <v>3</v>
      </c>
    </row>
    <row r="642" spans="1:9" x14ac:dyDescent="0.25">
      <c r="A642" s="5" t="str">
        <f>TrendSheetPrdData[[#This Row],[Population]]&amp;TrendSheetPrdData[[#This Row],[Cost Basis]]&amp;TrendSheetPrdData[[#This Row],[Period]]&amp;TrendSheetPrdData[[#This Row],[Trend]]</f>
        <v>ASCENSION HEALTH INFORMATION SERVICESPaid2017-01-01Readmission Quality</v>
      </c>
      <c r="B642" t="s">
        <v>90</v>
      </c>
      <c r="C642" t="s">
        <v>90</v>
      </c>
      <c r="D642" t="s">
        <v>78</v>
      </c>
      <c r="E642" s="1" t="s">
        <v>109</v>
      </c>
      <c r="F642" t="s">
        <v>93</v>
      </c>
      <c r="G642" t="s">
        <v>16</v>
      </c>
      <c r="H642">
        <v>5</v>
      </c>
      <c r="I642">
        <v>1</v>
      </c>
    </row>
    <row r="643" spans="1:9" x14ac:dyDescent="0.25">
      <c r="A643" s="5" t="str">
        <f>TrendSheetPrdData[[#This Row],[Population]]&amp;TrendSheetPrdData[[#This Row],[Cost Basis]]&amp;TrendSheetPrdData[[#This Row],[Period]]&amp;TrendSheetPrdData[[#This Row],[Trend]]</f>
        <v>ASCENSION HEALTH INFORMATION SERVICESPaid2017-02-01Readmission Quality</v>
      </c>
      <c r="B643" t="s">
        <v>90</v>
      </c>
      <c r="C643" t="s">
        <v>90</v>
      </c>
      <c r="D643" t="s">
        <v>78</v>
      </c>
      <c r="E643" s="1" t="s">
        <v>110</v>
      </c>
      <c r="F643" t="s">
        <v>93</v>
      </c>
      <c r="G643" t="s">
        <v>16</v>
      </c>
      <c r="H643">
        <v>5</v>
      </c>
      <c r="I643">
        <v>1</v>
      </c>
    </row>
    <row r="644" spans="1:9" x14ac:dyDescent="0.25">
      <c r="A644" s="5" t="str">
        <f>TrendSheetPrdData[[#This Row],[Population]]&amp;TrendSheetPrdData[[#This Row],[Cost Basis]]&amp;TrendSheetPrdData[[#This Row],[Period]]&amp;TrendSheetPrdData[[#This Row],[Trend]]</f>
        <v>ASCENSION HEALTH INFORMATION SERVICESPaid2017-03-01Readmission Quality</v>
      </c>
      <c r="B644" t="s">
        <v>90</v>
      </c>
      <c r="C644" t="s">
        <v>90</v>
      </c>
      <c r="D644" t="s">
        <v>78</v>
      </c>
      <c r="E644" s="1" t="s">
        <v>111</v>
      </c>
      <c r="F644" t="s">
        <v>113</v>
      </c>
      <c r="G644" t="s">
        <v>16</v>
      </c>
      <c r="H644">
        <v>5</v>
      </c>
      <c r="I644">
        <v>1</v>
      </c>
    </row>
    <row r="645" spans="1:9" x14ac:dyDescent="0.25">
      <c r="A645" s="5" t="str">
        <f>TrendSheetPrdData[[#This Row],[Population]]&amp;TrendSheetPrdData[[#This Row],[Cost Basis]]&amp;TrendSheetPrdData[[#This Row],[Period]]&amp;TrendSheetPrdData[[#This Row],[Trend]]</f>
        <v>ASCENSION HEALTH INFORMATION SERVICESPaid2017-04-01Readmission Quality</v>
      </c>
      <c r="B645" t="s">
        <v>90</v>
      </c>
      <c r="C645" t="s">
        <v>90</v>
      </c>
      <c r="D645" t="s">
        <v>78</v>
      </c>
      <c r="E645" s="1" t="s">
        <v>112</v>
      </c>
      <c r="F645" t="s">
        <v>113</v>
      </c>
      <c r="G645" t="s">
        <v>16</v>
      </c>
      <c r="H645">
        <v>5</v>
      </c>
      <c r="I645">
        <v>0</v>
      </c>
    </row>
    <row r="646" spans="1:9" x14ac:dyDescent="0.25">
      <c r="A646" s="5" t="str">
        <f>TrendSheetPrdData[[#This Row],[Population]]&amp;TrendSheetPrdData[[#This Row],[Cost Basis]]&amp;TrendSheetPrdData[[#This Row],[Period]]&amp;TrendSheetPrdData[[#This Row],[Trend]]</f>
        <v>ASCENSION HEALTH INFORMATION SERVICESPaid2015-06-01Avoidable Admission Cost</v>
      </c>
      <c r="B646" t="s">
        <v>90</v>
      </c>
      <c r="C646" t="s">
        <v>90</v>
      </c>
      <c r="D646" t="s">
        <v>78</v>
      </c>
      <c r="E646" s="1" t="s">
        <v>172</v>
      </c>
      <c r="F646" t="s">
        <v>93</v>
      </c>
      <c r="G646" t="s">
        <v>17</v>
      </c>
      <c r="H646">
        <v>6</v>
      </c>
      <c r="I646">
        <v>12025.1</v>
      </c>
    </row>
    <row r="647" spans="1:9" x14ac:dyDescent="0.25">
      <c r="A647" s="5" t="str">
        <f>TrendSheetPrdData[[#This Row],[Population]]&amp;TrendSheetPrdData[[#This Row],[Cost Basis]]&amp;TrendSheetPrdData[[#This Row],[Period]]&amp;TrendSheetPrdData[[#This Row],[Trend]]</f>
        <v>ASCENSION HEALTH INFORMATION SERVICESPaid2015-07-01Avoidable Admission Cost</v>
      </c>
      <c r="B647" t="s">
        <v>90</v>
      </c>
      <c r="C647" t="s">
        <v>90</v>
      </c>
      <c r="D647" t="s">
        <v>78</v>
      </c>
      <c r="E647" s="1" t="s">
        <v>173</v>
      </c>
      <c r="F647" t="s">
        <v>93</v>
      </c>
      <c r="G647" t="s">
        <v>17</v>
      </c>
      <c r="H647">
        <v>6</v>
      </c>
      <c r="I647">
        <v>5610.14</v>
      </c>
    </row>
    <row r="648" spans="1:9" x14ac:dyDescent="0.25">
      <c r="A648" s="5" t="str">
        <f>TrendSheetPrdData[[#This Row],[Population]]&amp;TrendSheetPrdData[[#This Row],[Cost Basis]]&amp;TrendSheetPrdData[[#This Row],[Period]]&amp;TrendSheetPrdData[[#This Row],[Trend]]</f>
        <v>ASCENSION HEALTH INFORMATION SERVICESPaid2015-08-01Avoidable Admission Cost</v>
      </c>
      <c r="B648" t="s">
        <v>90</v>
      </c>
      <c r="C648" t="s">
        <v>90</v>
      </c>
      <c r="D648" t="s">
        <v>78</v>
      </c>
      <c r="E648" s="1" t="s">
        <v>174</v>
      </c>
      <c r="F648" t="s">
        <v>93</v>
      </c>
      <c r="G648" t="s">
        <v>17</v>
      </c>
      <c r="H648">
        <v>6</v>
      </c>
      <c r="I648">
        <v>24779.71</v>
      </c>
    </row>
    <row r="649" spans="1:9" x14ac:dyDescent="0.25">
      <c r="A649" s="5" t="str">
        <f>TrendSheetPrdData[[#This Row],[Population]]&amp;TrendSheetPrdData[[#This Row],[Cost Basis]]&amp;TrendSheetPrdData[[#This Row],[Period]]&amp;TrendSheetPrdData[[#This Row],[Trend]]</f>
        <v>ASCENSION HEALTH INFORMATION SERVICESPaid2015-09-01Avoidable Admission Cost</v>
      </c>
      <c r="B649" t="s">
        <v>90</v>
      </c>
      <c r="C649" t="s">
        <v>90</v>
      </c>
      <c r="D649" t="s">
        <v>78</v>
      </c>
      <c r="E649" s="1" t="s">
        <v>92</v>
      </c>
      <c r="F649" t="s">
        <v>93</v>
      </c>
      <c r="G649" t="s">
        <v>17</v>
      </c>
      <c r="H649">
        <v>6</v>
      </c>
      <c r="I649">
        <v>18128.330000000002</v>
      </c>
    </row>
    <row r="650" spans="1:9" x14ac:dyDescent="0.25">
      <c r="A650" s="5" t="str">
        <f>TrendSheetPrdData[[#This Row],[Population]]&amp;TrendSheetPrdData[[#This Row],[Cost Basis]]&amp;TrendSheetPrdData[[#This Row],[Period]]&amp;TrendSheetPrdData[[#This Row],[Trend]]</f>
        <v>ASCENSION HEALTH INFORMATION SERVICESPaid2015-10-01Avoidable Admission Cost</v>
      </c>
      <c r="B650" t="s">
        <v>90</v>
      </c>
      <c r="C650" t="s">
        <v>90</v>
      </c>
      <c r="D650" t="s">
        <v>78</v>
      </c>
      <c r="E650" s="1" t="s">
        <v>94</v>
      </c>
      <c r="F650" t="s">
        <v>93</v>
      </c>
      <c r="G650" t="s">
        <v>17</v>
      </c>
      <c r="H650">
        <v>6</v>
      </c>
      <c r="I650">
        <v>0</v>
      </c>
    </row>
    <row r="651" spans="1:9" x14ac:dyDescent="0.25">
      <c r="A651" s="5" t="str">
        <f>TrendSheetPrdData[[#This Row],[Population]]&amp;TrendSheetPrdData[[#This Row],[Cost Basis]]&amp;TrendSheetPrdData[[#This Row],[Period]]&amp;TrendSheetPrdData[[#This Row],[Trend]]</f>
        <v>ASCENSION HEALTH INFORMATION SERVICESPaid2015-11-01Avoidable Admission Cost</v>
      </c>
      <c r="B651" t="s">
        <v>90</v>
      </c>
      <c r="C651" t="s">
        <v>90</v>
      </c>
      <c r="D651" t="s">
        <v>78</v>
      </c>
      <c r="E651" s="1" t="s">
        <v>95</v>
      </c>
      <c r="F651" t="s">
        <v>93</v>
      </c>
      <c r="G651" t="s">
        <v>17</v>
      </c>
      <c r="H651">
        <v>6</v>
      </c>
      <c r="I651">
        <v>14416.04</v>
      </c>
    </row>
    <row r="652" spans="1:9" x14ac:dyDescent="0.25">
      <c r="A652" s="5" t="str">
        <f>TrendSheetPrdData[[#This Row],[Population]]&amp;TrendSheetPrdData[[#This Row],[Cost Basis]]&amp;TrendSheetPrdData[[#This Row],[Period]]&amp;TrendSheetPrdData[[#This Row],[Trend]]</f>
        <v>ASCENSION HEALTH INFORMATION SERVICESPaid2015-12-01Avoidable Admission Cost</v>
      </c>
      <c r="B652" t="s">
        <v>90</v>
      </c>
      <c r="C652" t="s">
        <v>90</v>
      </c>
      <c r="D652" t="s">
        <v>78</v>
      </c>
      <c r="E652" s="1" t="s">
        <v>96</v>
      </c>
      <c r="F652" t="s">
        <v>93</v>
      </c>
      <c r="G652" t="s">
        <v>17</v>
      </c>
      <c r="H652">
        <v>6</v>
      </c>
      <c r="I652">
        <v>0</v>
      </c>
    </row>
    <row r="653" spans="1:9" x14ac:dyDescent="0.25">
      <c r="A653" s="5" t="str">
        <f>TrendSheetPrdData[[#This Row],[Population]]&amp;TrendSheetPrdData[[#This Row],[Cost Basis]]&amp;TrendSheetPrdData[[#This Row],[Period]]&amp;TrendSheetPrdData[[#This Row],[Trend]]</f>
        <v>ASCENSION HEALTH INFORMATION SERVICESPaid2016-01-01Avoidable Admission Cost</v>
      </c>
      <c r="B653" t="s">
        <v>90</v>
      </c>
      <c r="C653" t="s">
        <v>90</v>
      </c>
      <c r="D653" t="s">
        <v>78</v>
      </c>
      <c r="E653" s="1" t="s">
        <v>97</v>
      </c>
      <c r="F653" t="s">
        <v>93</v>
      </c>
      <c r="G653" t="s">
        <v>17</v>
      </c>
      <c r="H653">
        <v>6</v>
      </c>
      <c r="I653">
        <v>0</v>
      </c>
    </row>
    <row r="654" spans="1:9" x14ac:dyDescent="0.25">
      <c r="A654" s="5" t="str">
        <f>TrendSheetPrdData[[#This Row],[Population]]&amp;TrendSheetPrdData[[#This Row],[Cost Basis]]&amp;TrendSheetPrdData[[#This Row],[Period]]&amp;TrendSheetPrdData[[#This Row],[Trend]]</f>
        <v>ASCENSION HEALTH INFORMATION SERVICESPaid2016-02-01Avoidable Admission Cost</v>
      </c>
      <c r="B654" t="s">
        <v>90</v>
      </c>
      <c r="C654" t="s">
        <v>90</v>
      </c>
      <c r="D654" t="s">
        <v>78</v>
      </c>
      <c r="E654" s="1" t="s">
        <v>98</v>
      </c>
      <c r="F654" t="s">
        <v>93</v>
      </c>
      <c r="G654" t="s">
        <v>17</v>
      </c>
      <c r="H654">
        <v>6</v>
      </c>
      <c r="I654">
        <v>45799.5</v>
      </c>
    </row>
    <row r="655" spans="1:9" x14ac:dyDescent="0.25">
      <c r="A655" s="5" t="str">
        <f>TrendSheetPrdData[[#This Row],[Population]]&amp;TrendSheetPrdData[[#This Row],[Cost Basis]]&amp;TrendSheetPrdData[[#This Row],[Period]]&amp;TrendSheetPrdData[[#This Row],[Trend]]</f>
        <v>ASCENSION HEALTH INFORMATION SERVICESPaid2016-03-01Avoidable Admission Cost</v>
      </c>
      <c r="B655" t="s">
        <v>90</v>
      </c>
      <c r="C655" t="s">
        <v>90</v>
      </c>
      <c r="D655" t="s">
        <v>78</v>
      </c>
      <c r="E655" s="1" t="s">
        <v>99</v>
      </c>
      <c r="F655" t="s">
        <v>93</v>
      </c>
      <c r="G655" t="s">
        <v>17</v>
      </c>
      <c r="H655">
        <v>6</v>
      </c>
      <c r="I655">
        <v>10612.37</v>
      </c>
    </row>
    <row r="656" spans="1:9" x14ac:dyDescent="0.25">
      <c r="A656" s="5" t="str">
        <f>TrendSheetPrdData[[#This Row],[Population]]&amp;TrendSheetPrdData[[#This Row],[Cost Basis]]&amp;TrendSheetPrdData[[#This Row],[Period]]&amp;TrendSheetPrdData[[#This Row],[Trend]]</f>
        <v>ASCENSION HEALTH INFORMATION SERVICESPaid2016-04-01Avoidable Admission Cost</v>
      </c>
      <c r="B656" t="s">
        <v>90</v>
      </c>
      <c r="C656" t="s">
        <v>90</v>
      </c>
      <c r="D656" t="s">
        <v>78</v>
      </c>
      <c r="E656" s="1" t="s">
        <v>100</v>
      </c>
      <c r="F656" t="s">
        <v>93</v>
      </c>
      <c r="G656" t="s">
        <v>17</v>
      </c>
      <c r="H656">
        <v>6</v>
      </c>
      <c r="I656">
        <v>31564.7</v>
      </c>
    </row>
    <row r="657" spans="1:9" x14ac:dyDescent="0.25">
      <c r="A657" s="5" t="str">
        <f>TrendSheetPrdData[[#This Row],[Population]]&amp;TrendSheetPrdData[[#This Row],[Cost Basis]]&amp;TrendSheetPrdData[[#This Row],[Period]]&amp;TrendSheetPrdData[[#This Row],[Trend]]</f>
        <v>ASCENSION HEALTH INFORMATION SERVICESPaid2016-05-01Avoidable Admission Cost</v>
      </c>
      <c r="B657" t="s">
        <v>90</v>
      </c>
      <c r="C657" t="s">
        <v>90</v>
      </c>
      <c r="D657" t="s">
        <v>78</v>
      </c>
      <c r="E657" s="1" t="s">
        <v>101</v>
      </c>
      <c r="F657" t="s">
        <v>93</v>
      </c>
      <c r="G657" t="s">
        <v>17</v>
      </c>
      <c r="H657">
        <v>6</v>
      </c>
      <c r="I657">
        <v>0</v>
      </c>
    </row>
    <row r="658" spans="1:9" x14ac:dyDescent="0.25">
      <c r="A658" s="5" t="str">
        <f>TrendSheetPrdData[[#This Row],[Population]]&amp;TrendSheetPrdData[[#This Row],[Cost Basis]]&amp;TrendSheetPrdData[[#This Row],[Period]]&amp;TrendSheetPrdData[[#This Row],[Trend]]</f>
        <v>ASCENSION HEALTH INFORMATION SERVICESPaid2016-06-01Avoidable Admission Cost</v>
      </c>
      <c r="B658" t="s">
        <v>90</v>
      </c>
      <c r="C658" t="s">
        <v>90</v>
      </c>
      <c r="D658" t="s">
        <v>78</v>
      </c>
      <c r="E658" s="1" t="s">
        <v>102</v>
      </c>
      <c r="F658" t="s">
        <v>93</v>
      </c>
      <c r="G658" t="s">
        <v>17</v>
      </c>
      <c r="H658">
        <v>6</v>
      </c>
      <c r="I658">
        <v>17813.37</v>
      </c>
    </row>
    <row r="659" spans="1:9" x14ac:dyDescent="0.25">
      <c r="A659" s="5" t="str">
        <f>TrendSheetPrdData[[#This Row],[Population]]&amp;TrendSheetPrdData[[#This Row],[Cost Basis]]&amp;TrendSheetPrdData[[#This Row],[Period]]&amp;TrendSheetPrdData[[#This Row],[Trend]]</f>
        <v>ASCENSION HEALTH INFORMATION SERVICESPaid2016-07-01Avoidable Admission Cost</v>
      </c>
      <c r="B659" t="s">
        <v>90</v>
      </c>
      <c r="C659" t="s">
        <v>90</v>
      </c>
      <c r="D659" t="s">
        <v>78</v>
      </c>
      <c r="E659" s="1" t="s">
        <v>103</v>
      </c>
      <c r="F659" t="s">
        <v>93</v>
      </c>
      <c r="G659" t="s">
        <v>17</v>
      </c>
      <c r="H659">
        <v>6</v>
      </c>
      <c r="I659">
        <v>0</v>
      </c>
    </row>
    <row r="660" spans="1:9" x14ac:dyDescent="0.25">
      <c r="A660" s="5" t="str">
        <f>TrendSheetPrdData[[#This Row],[Population]]&amp;TrendSheetPrdData[[#This Row],[Cost Basis]]&amp;TrendSheetPrdData[[#This Row],[Period]]&amp;TrendSheetPrdData[[#This Row],[Trend]]</f>
        <v>ASCENSION HEALTH INFORMATION SERVICESPaid2016-08-01Avoidable Admission Cost</v>
      </c>
      <c r="B660" t="s">
        <v>90</v>
      </c>
      <c r="C660" t="s">
        <v>90</v>
      </c>
      <c r="D660" t="s">
        <v>78</v>
      </c>
      <c r="E660" s="1" t="s">
        <v>104</v>
      </c>
      <c r="F660" t="s">
        <v>93</v>
      </c>
      <c r="G660" t="s">
        <v>17</v>
      </c>
      <c r="H660">
        <v>6</v>
      </c>
      <c r="I660">
        <v>0</v>
      </c>
    </row>
    <row r="661" spans="1:9" x14ac:dyDescent="0.25">
      <c r="A661" s="5" t="str">
        <f>TrendSheetPrdData[[#This Row],[Population]]&amp;TrendSheetPrdData[[#This Row],[Cost Basis]]&amp;TrendSheetPrdData[[#This Row],[Period]]&amp;TrendSheetPrdData[[#This Row],[Trend]]</f>
        <v>ASCENSION HEALTH INFORMATION SERVICESPaid2016-09-01Avoidable Admission Cost</v>
      </c>
      <c r="B661" t="s">
        <v>90</v>
      </c>
      <c r="C661" t="s">
        <v>90</v>
      </c>
      <c r="D661" t="s">
        <v>78</v>
      </c>
      <c r="E661" s="1" t="s">
        <v>105</v>
      </c>
      <c r="F661" t="s">
        <v>93</v>
      </c>
      <c r="G661" t="s">
        <v>17</v>
      </c>
      <c r="H661">
        <v>6</v>
      </c>
      <c r="I661">
        <v>31414.92</v>
      </c>
    </row>
    <row r="662" spans="1:9" x14ac:dyDescent="0.25">
      <c r="A662" s="5" t="str">
        <f>TrendSheetPrdData[[#This Row],[Population]]&amp;TrendSheetPrdData[[#This Row],[Cost Basis]]&amp;TrendSheetPrdData[[#This Row],[Period]]&amp;TrendSheetPrdData[[#This Row],[Trend]]</f>
        <v>ASCENSION HEALTH INFORMATION SERVICESPaid2016-10-01Avoidable Admission Cost</v>
      </c>
      <c r="B662" t="s">
        <v>90</v>
      </c>
      <c r="C662" t="s">
        <v>90</v>
      </c>
      <c r="D662" t="s">
        <v>78</v>
      </c>
      <c r="E662" s="1" t="s">
        <v>106</v>
      </c>
      <c r="F662" t="s">
        <v>93</v>
      </c>
      <c r="G662" t="s">
        <v>17</v>
      </c>
      <c r="H662">
        <v>6</v>
      </c>
      <c r="I662">
        <v>16505.47</v>
      </c>
    </row>
    <row r="663" spans="1:9" x14ac:dyDescent="0.25">
      <c r="A663" s="5" t="str">
        <f>TrendSheetPrdData[[#This Row],[Population]]&amp;TrendSheetPrdData[[#This Row],[Cost Basis]]&amp;TrendSheetPrdData[[#This Row],[Period]]&amp;TrendSheetPrdData[[#This Row],[Trend]]</f>
        <v>ASCENSION HEALTH INFORMATION SERVICESPaid2016-11-01Avoidable Admission Cost</v>
      </c>
      <c r="B663" t="s">
        <v>90</v>
      </c>
      <c r="C663" t="s">
        <v>90</v>
      </c>
      <c r="D663" t="s">
        <v>78</v>
      </c>
      <c r="E663" s="1" t="s">
        <v>107</v>
      </c>
      <c r="F663" t="s">
        <v>93</v>
      </c>
      <c r="G663" t="s">
        <v>17</v>
      </c>
      <c r="H663">
        <v>6</v>
      </c>
      <c r="I663">
        <v>0</v>
      </c>
    </row>
    <row r="664" spans="1:9" x14ac:dyDescent="0.25">
      <c r="A664" s="5" t="str">
        <f>TrendSheetPrdData[[#This Row],[Population]]&amp;TrendSheetPrdData[[#This Row],[Cost Basis]]&amp;TrendSheetPrdData[[#This Row],[Period]]&amp;TrendSheetPrdData[[#This Row],[Trend]]</f>
        <v>ASCENSION HEALTH INFORMATION SERVICESPaid2016-12-01Avoidable Admission Cost</v>
      </c>
      <c r="B664" t="s">
        <v>90</v>
      </c>
      <c r="C664" t="s">
        <v>90</v>
      </c>
      <c r="D664" t="s">
        <v>78</v>
      </c>
      <c r="E664" s="1" t="s">
        <v>108</v>
      </c>
      <c r="F664" t="s">
        <v>93</v>
      </c>
      <c r="G664" t="s">
        <v>17</v>
      </c>
      <c r="H664">
        <v>6</v>
      </c>
      <c r="I664">
        <v>17039.55</v>
      </c>
    </row>
    <row r="665" spans="1:9" x14ac:dyDescent="0.25">
      <c r="A665" s="5" t="str">
        <f>TrendSheetPrdData[[#This Row],[Population]]&amp;TrendSheetPrdData[[#This Row],[Cost Basis]]&amp;TrendSheetPrdData[[#This Row],[Period]]&amp;TrendSheetPrdData[[#This Row],[Trend]]</f>
        <v>ASCENSION HEALTH INFORMATION SERVICESPaid2017-01-01Avoidable Admission Cost</v>
      </c>
      <c r="B665" t="s">
        <v>90</v>
      </c>
      <c r="C665" t="s">
        <v>90</v>
      </c>
      <c r="D665" t="s">
        <v>78</v>
      </c>
      <c r="E665" s="1" t="s">
        <v>109</v>
      </c>
      <c r="F665" t="s">
        <v>93</v>
      </c>
      <c r="G665" t="s">
        <v>17</v>
      </c>
      <c r="H665">
        <v>6</v>
      </c>
      <c r="I665">
        <v>0</v>
      </c>
    </row>
    <row r="666" spans="1:9" x14ac:dyDescent="0.25">
      <c r="A666" s="5" t="str">
        <f>TrendSheetPrdData[[#This Row],[Population]]&amp;TrendSheetPrdData[[#This Row],[Cost Basis]]&amp;TrendSheetPrdData[[#This Row],[Period]]&amp;TrendSheetPrdData[[#This Row],[Trend]]</f>
        <v>ASCENSION HEALTH INFORMATION SERVICESPaid2017-02-01Avoidable Admission Cost</v>
      </c>
      <c r="B666" t="s">
        <v>90</v>
      </c>
      <c r="C666" t="s">
        <v>90</v>
      </c>
      <c r="D666" t="s">
        <v>78</v>
      </c>
      <c r="E666" s="1" t="s">
        <v>110</v>
      </c>
      <c r="F666" t="s">
        <v>93</v>
      </c>
      <c r="G666" t="s">
        <v>17</v>
      </c>
      <c r="H666">
        <v>6</v>
      </c>
      <c r="I666">
        <v>0</v>
      </c>
    </row>
    <row r="667" spans="1:9" x14ac:dyDescent="0.25">
      <c r="A667" s="5" t="str">
        <f>TrendSheetPrdData[[#This Row],[Population]]&amp;TrendSheetPrdData[[#This Row],[Cost Basis]]&amp;TrendSheetPrdData[[#This Row],[Period]]&amp;TrendSheetPrdData[[#This Row],[Trend]]</f>
        <v>ASCENSION HEALTH INFORMATION SERVICESPaid2017-03-01Avoidable Admission Cost</v>
      </c>
      <c r="B667" t="s">
        <v>90</v>
      </c>
      <c r="C667" t="s">
        <v>90</v>
      </c>
      <c r="D667" t="s">
        <v>78</v>
      </c>
      <c r="E667" s="1" t="s">
        <v>111</v>
      </c>
      <c r="F667" t="s">
        <v>113</v>
      </c>
      <c r="G667" t="s">
        <v>17</v>
      </c>
      <c r="H667">
        <v>6</v>
      </c>
      <c r="I667">
        <v>0</v>
      </c>
    </row>
    <row r="668" spans="1:9" x14ac:dyDescent="0.25">
      <c r="A668" s="5" t="str">
        <f>TrendSheetPrdData[[#This Row],[Population]]&amp;TrendSheetPrdData[[#This Row],[Cost Basis]]&amp;TrendSheetPrdData[[#This Row],[Period]]&amp;TrendSheetPrdData[[#This Row],[Trend]]</f>
        <v>ASCENSION HEALTH INFORMATION SERVICESPaid2017-04-01Avoidable Admission Cost</v>
      </c>
      <c r="B668" t="s">
        <v>90</v>
      </c>
      <c r="C668" t="s">
        <v>90</v>
      </c>
      <c r="D668" t="s">
        <v>78</v>
      </c>
      <c r="E668" s="1" t="s">
        <v>112</v>
      </c>
      <c r="F668" t="s">
        <v>113</v>
      </c>
      <c r="G668" t="s">
        <v>17</v>
      </c>
      <c r="H668">
        <v>6</v>
      </c>
      <c r="I668">
        <v>0</v>
      </c>
    </row>
    <row r="669" spans="1:9" x14ac:dyDescent="0.25">
      <c r="A669" s="5" t="str">
        <f>TrendSheetPrdData[[#This Row],[Population]]&amp;TrendSheetPrdData[[#This Row],[Cost Basis]]&amp;TrendSheetPrdData[[#This Row],[Period]]&amp;TrendSheetPrdData[[#This Row],[Trend]]</f>
        <v>ASCENSION HEALTH INFORMATION SERVICESPaid2015-06-01Avoidable Admission Quality</v>
      </c>
      <c r="B669" t="s">
        <v>90</v>
      </c>
      <c r="C669" t="s">
        <v>90</v>
      </c>
      <c r="D669" t="s">
        <v>78</v>
      </c>
      <c r="E669" s="1" t="s">
        <v>172</v>
      </c>
      <c r="F669" t="s">
        <v>93</v>
      </c>
      <c r="G669" t="s">
        <v>18</v>
      </c>
      <c r="H669">
        <v>7</v>
      </c>
      <c r="I669">
        <v>1</v>
      </c>
    </row>
    <row r="670" spans="1:9" x14ac:dyDescent="0.25">
      <c r="A670" s="5" t="str">
        <f>TrendSheetPrdData[[#This Row],[Population]]&amp;TrendSheetPrdData[[#This Row],[Cost Basis]]&amp;TrendSheetPrdData[[#This Row],[Period]]&amp;TrendSheetPrdData[[#This Row],[Trend]]</f>
        <v>ASCENSION HEALTH INFORMATION SERVICESPaid2015-07-01Avoidable Admission Quality</v>
      </c>
      <c r="B670" t="s">
        <v>90</v>
      </c>
      <c r="C670" t="s">
        <v>90</v>
      </c>
      <c r="D670" t="s">
        <v>78</v>
      </c>
      <c r="E670" s="1" t="s">
        <v>173</v>
      </c>
      <c r="F670" t="s">
        <v>93</v>
      </c>
      <c r="G670" t="s">
        <v>18</v>
      </c>
      <c r="H670">
        <v>7</v>
      </c>
      <c r="I670">
        <v>1</v>
      </c>
    </row>
    <row r="671" spans="1:9" x14ac:dyDescent="0.25">
      <c r="A671" s="5" t="str">
        <f>TrendSheetPrdData[[#This Row],[Population]]&amp;TrendSheetPrdData[[#This Row],[Cost Basis]]&amp;TrendSheetPrdData[[#This Row],[Period]]&amp;TrendSheetPrdData[[#This Row],[Trend]]</f>
        <v>ASCENSION HEALTH INFORMATION SERVICESPaid2015-08-01Avoidable Admission Quality</v>
      </c>
      <c r="B671" t="s">
        <v>90</v>
      </c>
      <c r="C671" t="s">
        <v>90</v>
      </c>
      <c r="D671" t="s">
        <v>78</v>
      </c>
      <c r="E671" s="1" t="s">
        <v>174</v>
      </c>
      <c r="F671" t="s">
        <v>93</v>
      </c>
      <c r="G671" t="s">
        <v>18</v>
      </c>
      <c r="H671">
        <v>7</v>
      </c>
      <c r="I671">
        <v>2</v>
      </c>
    </row>
    <row r="672" spans="1:9" x14ac:dyDescent="0.25">
      <c r="A672" s="5" t="str">
        <f>TrendSheetPrdData[[#This Row],[Population]]&amp;TrendSheetPrdData[[#This Row],[Cost Basis]]&amp;TrendSheetPrdData[[#This Row],[Period]]&amp;TrendSheetPrdData[[#This Row],[Trend]]</f>
        <v>ASCENSION HEALTH INFORMATION SERVICESPaid2015-09-01Avoidable Admission Quality</v>
      </c>
      <c r="B672" t="s">
        <v>90</v>
      </c>
      <c r="C672" t="s">
        <v>90</v>
      </c>
      <c r="D672" t="s">
        <v>78</v>
      </c>
      <c r="E672" s="1" t="s">
        <v>92</v>
      </c>
      <c r="F672" t="s">
        <v>93</v>
      </c>
      <c r="G672" t="s">
        <v>18</v>
      </c>
      <c r="H672">
        <v>7</v>
      </c>
      <c r="I672">
        <v>2</v>
      </c>
    </row>
    <row r="673" spans="1:9" x14ac:dyDescent="0.25">
      <c r="A673" s="5" t="str">
        <f>TrendSheetPrdData[[#This Row],[Population]]&amp;TrendSheetPrdData[[#This Row],[Cost Basis]]&amp;TrendSheetPrdData[[#This Row],[Period]]&amp;TrendSheetPrdData[[#This Row],[Trend]]</f>
        <v>ASCENSION HEALTH INFORMATION SERVICESPaid2015-10-01Avoidable Admission Quality</v>
      </c>
      <c r="B673" t="s">
        <v>90</v>
      </c>
      <c r="C673" t="s">
        <v>90</v>
      </c>
      <c r="D673" t="s">
        <v>78</v>
      </c>
      <c r="E673" s="1" t="s">
        <v>94</v>
      </c>
      <c r="F673" t="s">
        <v>93</v>
      </c>
      <c r="G673" t="s">
        <v>18</v>
      </c>
      <c r="H673">
        <v>7</v>
      </c>
      <c r="I673">
        <v>0</v>
      </c>
    </row>
    <row r="674" spans="1:9" x14ac:dyDescent="0.25">
      <c r="A674" s="5" t="str">
        <f>TrendSheetPrdData[[#This Row],[Population]]&amp;TrendSheetPrdData[[#This Row],[Cost Basis]]&amp;TrendSheetPrdData[[#This Row],[Period]]&amp;TrendSheetPrdData[[#This Row],[Trend]]</f>
        <v>ASCENSION HEALTH INFORMATION SERVICESPaid2015-11-01Avoidable Admission Quality</v>
      </c>
      <c r="B674" t="s">
        <v>90</v>
      </c>
      <c r="C674" t="s">
        <v>90</v>
      </c>
      <c r="D674" t="s">
        <v>78</v>
      </c>
      <c r="E674" s="1" t="s">
        <v>95</v>
      </c>
      <c r="F674" t="s">
        <v>93</v>
      </c>
      <c r="G674" t="s">
        <v>18</v>
      </c>
      <c r="H674">
        <v>7</v>
      </c>
      <c r="I674">
        <v>1</v>
      </c>
    </row>
    <row r="675" spans="1:9" x14ac:dyDescent="0.25">
      <c r="A675" s="5" t="str">
        <f>TrendSheetPrdData[[#This Row],[Population]]&amp;TrendSheetPrdData[[#This Row],[Cost Basis]]&amp;TrendSheetPrdData[[#This Row],[Period]]&amp;TrendSheetPrdData[[#This Row],[Trend]]</f>
        <v>ASCENSION HEALTH INFORMATION SERVICESPaid2015-12-01Avoidable Admission Quality</v>
      </c>
      <c r="B675" t="s">
        <v>90</v>
      </c>
      <c r="C675" t="s">
        <v>90</v>
      </c>
      <c r="D675" t="s">
        <v>78</v>
      </c>
      <c r="E675" s="1" t="s">
        <v>96</v>
      </c>
      <c r="F675" t="s">
        <v>93</v>
      </c>
      <c r="G675" t="s">
        <v>18</v>
      </c>
      <c r="H675">
        <v>7</v>
      </c>
      <c r="I675">
        <v>1</v>
      </c>
    </row>
    <row r="676" spans="1:9" x14ac:dyDescent="0.25">
      <c r="A676" s="5" t="str">
        <f>TrendSheetPrdData[[#This Row],[Population]]&amp;TrendSheetPrdData[[#This Row],[Cost Basis]]&amp;TrendSheetPrdData[[#This Row],[Period]]&amp;TrendSheetPrdData[[#This Row],[Trend]]</f>
        <v>ASCENSION HEALTH INFORMATION SERVICESPaid2016-01-01Avoidable Admission Quality</v>
      </c>
      <c r="B676" t="s">
        <v>90</v>
      </c>
      <c r="C676" t="s">
        <v>90</v>
      </c>
      <c r="D676" t="s">
        <v>78</v>
      </c>
      <c r="E676" s="1" t="s">
        <v>97</v>
      </c>
      <c r="F676" t="s">
        <v>93</v>
      </c>
      <c r="G676" t="s">
        <v>18</v>
      </c>
      <c r="H676">
        <v>7</v>
      </c>
      <c r="I676">
        <v>1</v>
      </c>
    </row>
    <row r="677" spans="1:9" x14ac:dyDescent="0.25">
      <c r="A677" s="5" t="str">
        <f>TrendSheetPrdData[[#This Row],[Population]]&amp;TrendSheetPrdData[[#This Row],[Cost Basis]]&amp;TrendSheetPrdData[[#This Row],[Period]]&amp;TrendSheetPrdData[[#This Row],[Trend]]</f>
        <v>ASCENSION HEALTH INFORMATION SERVICESPaid2016-02-01Avoidable Admission Quality</v>
      </c>
      <c r="B677" t="s">
        <v>90</v>
      </c>
      <c r="C677" t="s">
        <v>90</v>
      </c>
      <c r="D677" t="s">
        <v>78</v>
      </c>
      <c r="E677" s="1" t="s">
        <v>98</v>
      </c>
      <c r="F677" t="s">
        <v>93</v>
      </c>
      <c r="G677" t="s">
        <v>18</v>
      </c>
      <c r="H677">
        <v>7</v>
      </c>
      <c r="I677">
        <v>1</v>
      </c>
    </row>
    <row r="678" spans="1:9" x14ac:dyDescent="0.25">
      <c r="A678" s="5" t="str">
        <f>TrendSheetPrdData[[#This Row],[Population]]&amp;TrendSheetPrdData[[#This Row],[Cost Basis]]&amp;TrendSheetPrdData[[#This Row],[Period]]&amp;TrendSheetPrdData[[#This Row],[Trend]]</f>
        <v>ASCENSION HEALTH INFORMATION SERVICESPaid2016-03-01Avoidable Admission Quality</v>
      </c>
      <c r="B678" t="s">
        <v>90</v>
      </c>
      <c r="C678" t="s">
        <v>90</v>
      </c>
      <c r="D678" t="s">
        <v>78</v>
      </c>
      <c r="E678" s="1" t="s">
        <v>99</v>
      </c>
      <c r="F678" t="s">
        <v>93</v>
      </c>
      <c r="G678" t="s">
        <v>18</v>
      </c>
      <c r="H678">
        <v>7</v>
      </c>
      <c r="I678">
        <v>1</v>
      </c>
    </row>
    <row r="679" spans="1:9" x14ac:dyDescent="0.25">
      <c r="A679" s="5" t="str">
        <f>TrendSheetPrdData[[#This Row],[Population]]&amp;TrendSheetPrdData[[#This Row],[Cost Basis]]&amp;TrendSheetPrdData[[#This Row],[Period]]&amp;TrendSheetPrdData[[#This Row],[Trend]]</f>
        <v>ASCENSION HEALTH INFORMATION SERVICESPaid2016-04-01Avoidable Admission Quality</v>
      </c>
      <c r="B679" t="s">
        <v>90</v>
      </c>
      <c r="C679" t="s">
        <v>90</v>
      </c>
      <c r="D679" t="s">
        <v>78</v>
      </c>
      <c r="E679" s="1" t="s">
        <v>100</v>
      </c>
      <c r="F679" t="s">
        <v>93</v>
      </c>
      <c r="G679" t="s">
        <v>18</v>
      </c>
      <c r="H679">
        <v>7</v>
      </c>
      <c r="I679">
        <v>2</v>
      </c>
    </row>
    <row r="680" spans="1:9" x14ac:dyDescent="0.25">
      <c r="A680" s="5" t="str">
        <f>TrendSheetPrdData[[#This Row],[Population]]&amp;TrendSheetPrdData[[#This Row],[Cost Basis]]&amp;TrendSheetPrdData[[#This Row],[Period]]&amp;TrendSheetPrdData[[#This Row],[Trend]]</f>
        <v>ASCENSION HEALTH INFORMATION SERVICESPaid2016-05-01Avoidable Admission Quality</v>
      </c>
      <c r="B680" t="s">
        <v>90</v>
      </c>
      <c r="C680" t="s">
        <v>90</v>
      </c>
      <c r="D680" t="s">
        <v>78</v>
      </c>
      <c r="E680" s="1" t="s">
        <v>101</v>
      </c>
      <c r="F680" t="s">
        <v>93</v>
      </c>
      <c r="G680" t="s">
        <v>18</v>
      </c>
      <c r="H680">
        <v>7</v>
      </c>
      <c r="I680">
        <v>0</v>
      </c>
    </row>
    <row r="681" spans="1:9" x14ac:dyDescent="0.25">
      <c r="A681" s="5" t="str">
        <f>TrendSheetPrdData[[#This Row],[Population]]&amp;TrendSheetPrdData[[#This Row],[Cost Basis]]&amp;TrendSheetPrdData[[#This Row],[Period]]&amp;TrendSheetPrdData[[#This Row],[Trend]]</f>
        <v>ASCENSION HEALTH INFORMATION SERVICESPaid2016-06-01Avoidable Admission Quality</v>
      </c>
      <c r="B681" t="s">
        <v>90</v>
      </c>
      <c r="C681" t="s">
        <v>90</v>
      </c>
      <c r="D681" t="s">
        <v>78</v>
      </c>
      <c r="E681" s="1" t="s">
        <v>102</v>
      </c>
      <c r="F681" t="s">
        <v>93</v>
      </c>
      <c r="G681" t="s">
        <v>18</v>
      </c>
      <c r="H681">
        <v>7</v>
      </c>
      <c r="I681">
        <v>3</v>
      </c>
    </row>
    <row r="682" spans="1:9" x14ac:dyDescent="0.25">
      <c r="A682" s="5" t="str">
        <f>TrendSheetPrdData[[#This Row],[Population]]&amp;TrendSheetPrdData[[#This Row],[Cost Basis]]&amp;TrendSheetPrdData[[#This Row],[Period]]&amp;TrendSheetPrdData[[#This Row],[Trend]]</f>
        <v>ASCENSION HEALTH INFORMATION SERVICESPaid2016-07-01Avoidable Admission Quality</v>
      </c>
      <c r="B682" t="s">
        <v>90</v>
      </c>
      <c r="C682" t="s">
        <v>90</v>
      </c>
      <c r="D682" t="s">
        <v>78</v>
      </c>
      <c r="E682" s="1" t="s">
        <v>103</v>
      </c>
      <c r="F682" t="s">
        <v>93</v>
      </c>
      <c r="G682" t="s">
        <v>18</v>
      </c>
      <c r="H682">
        <v>7</v>
      </c>
      <c r="I682">
        <v>0</v>
      </c>
    </row>
    <row r="683" spans="1:9" x14ac:dyDescent="0.25">
      <c r="A683" s="5" t="str">
        <f>TrendSheetPrdData[[#This Row],[Population]]&amp;TrendSheetPrdData[[#This Row],[Cost Basis]]&amp;TrendSheetPrdData[[#This Row],[Period]]&amp;TrendSheetPrdData[[#This Row],[Trend]]</f>
        <v>ASCENSION HEALTH INFORMATION SERVICESPaid2016-08-01Avoidable Admission Quality</v>
      </c>
      <c r="B683" t="s">
        <v>90</v>
      </c>
      <c r="C683" t="s">
        <v>90</v>
      </c>
      <c r="D683" t="s">
        <v>78</v>
      </c>
      <c r="E683" s="1" t="s">
        <v>104</v>
      </c>
      <c r="F683" t="s">
        <v>93</v>
      </c>
      <c r="G683" t="s">
        <v>18</v>
      </c>
      <c r="H683">
        <v>7</v>
      </c>
      <c r="I683">
        <v>0</v>
      </c>
    </row>
    <row r="684" spans="1:9" x14ac:dyDescent="0.25">
      <c r="A684" s="5" t="str">
        <f>TrendSheetPrdData[[#This Row],[Population]]&amp;TrendSheetPrdData[[#This Row],[Cost Basis]]&amp;TrendSheetPrdData[[#This Row],[Period]]&amp;TrendSheetPrdData[[#This Row],[Trend]]</f>
        <v>ASCENSION HEALTH INFORMATION SERVICESPaid2016-09-01Avoidable Admission Quality</v>
      </c>
      <c r="B684" t="s">
        <v>90</v>
      </c>
      <c r="C684" t="s">
        <v>90</v>
      </c>
      <c r="D684" t="s">
        <v>78</v>
      </c>
      <c r="E684" s="1" t="s">
        <v>105</v>
      </c>
      <c r="F684" t="s">
        <v>93</v>
      </c>
      <c r="G684" t="s">
        <v>18</v>
      </c>
      <c r="H684">
        <v>7</v>
      </c>
      <c r="I684">
        <v>2</v>
      </c>
    </row>
    <row r="685" spans="1:9" x14ac:dyDescent="0.25">
      <c r="A685" s="5" t="str">
        <f>TrendSheetPrdData[[#This Row],[Population]]&amp;TrendSheetPrdData[[#This Row],[Cost Basis]]&amp;TrendSheetPrdData[[#This Row],[Period]]&amp;TrendSheetPrdData[[#This Row],[Trend]]</f>
        <v>ASCENSION HEALTH INFORMATION SERVICESPaid2016-10-01Avoidable Admission Quality</v>
      </c>
      <c r="B685" t="s">
        <v>90</v>
      </c>
      <c r="C685" t="s">
        <v>90</v>
      </c>
      <c r="D685" t="s">
        <v>78</v>
      </c>
      <c r="E685" s="1" t="s">
        <v>106</v>
      </c>
      <c r="F685" t="s">
        <v>93</v>
      </c>
      <c r="G685" t="s">
        <v>18</v>
      </c>
      <c r="H685">
        <v>7</v>
      </c>
      <c r="I685">
        <v>2</v>
      </c>
    </row>
    <row r="686" spans="1:9" x14ac:dyDescent="0.25">
      <c r="A686" s="5" t="str">
        <f>TrendSheetPrdData[[#This Row],[Population]]&amp;TrendSheetPrdData[[#This Row],[Cost Basis]]&amp;TrendSheetPrdData[[#This Row],[Period]]&amp;TrendSheetPrdData[[#This Row],[Trend]]</f>
        <v>ASCENSION HEALTH INFORMATION SERVICESPaid2016-11-01Avoidable Admission Quality</v>
      </c>
      <c r="B686" t="s">
        <v>90</v>
      </c>
      <c r="C686" t="s">
        <v>90</v>
      </c>
      <c r="D686" t="s">
        <v>78</v>
      </c>
      <c r="E686" s="1" t="s">
        <v>107</v>
      </c>
      <c r="F686" t="s">
        <v>93</v>
      </c>
      <c r="G686" t="s">
        <v>18</v>
      </c>
      <c r="H686">
        <v>7</v>
      </c>
      <c r="I686">
        <v>0</v>
      </c>
    </row>
    <row r="687" spans="1:9" x14ac:dyDescent="0.25">
      <c r="A687" s="5" t="str">
        <f>TrendSheetPrdData[[#This Row],[Population]]&amp;TrendSheetPrdData[[#This Row],[Cost Basis]]&amp;TrendSheetPrdData[[#This Row],[Period]]&amp;TrendSheetPrdData[[#This Row],[Trend]]</f>
        <v>ASCENSION HEALTH INFORMATION SERVICESPaid2016-12-01Avoidable Admission Quality</v>
      </c>
      <c r="B687" t="s">
        <v>90</v>
      </c>
      <c r="C687" t="s">
        <v>90</v>
      </c>
      <c r="D687" t="s">
        <v>78</v>
      </c>
      <c r="E687" s="1" t="s">
        <v>108</v>
      </c>
      <c r="F687" t="s">
        <v>93</v>
      </c>
      <c r="G687" t="s">
        <v>18</v>
      </c>
      <c r="H687">
        <v>7</v>
      </c>
      <c r="I687">
        <v>1</v>
      </c>
    </row>
    <row r="688" spans="1:9" x14ac:dyDescent="0.25">
      <c r="A688" s="5" t="str">
        <f>TrendSheetPrdData[[#This Row],[Population]]&amp;TrendSheetPrdData[[#This Row],[Cost Basis]]&amp;TrendSheetPrdData[[#This Row],[Period]]&amp;TrendSheetPrdData[[#This Row],[Trend]]</f>
        <v>ASCENSION HEALTH INFORMATION SERVICESPaid2017-01-01Avoidable Admission Quality</v>
      </c>
      <c r="B688" t="s">
        <v>90</v>
      </c>
      <c r="C688" t="s">
        <v>90</v>
      </c>
      <c r="D688" t="s">
        <v>78</v>
      </c>
      <c r="E688" s="1" t="s">
        <v>109</v>
      </c>
      <c r="F688" t="s">
        <v>93</v>
      </c>
      <c r="G688" t="s">
        <v>18</v>
      </c>
      <c r="H688">
        <v>7</v>
      </c>
      <c r="I688">
        <v>0</v>
      </c>
    </row>
    <row r="689" spans="1:9" x14ac:dyDescent="0.25">
      <c r="A689" s="5" t="str">
        <f>TrendSheetPrdData[[#This Row],[Population]]&amp;TrendSheetPrdData[[#This Row],[Cost Basis]]&amp;TrendSheetPrdData[[#This Row],[Period]]&amp;TrendSheetPrdData[[#This Row],[Trend]]</f>
        <v>ASCENSION HEALTH INFORMATION SERVICESPaid2017-02-01Avoidable Admission Quality</v>
      </c>
      <c r="B689" t="s">
        <v>90</v>
      </c>
      <c r="C689" t="s">
        <v>90</v>
      </c>
      <c r="D689" t="s">
        <v>78</v>
      </c>
      <c r="E689" s="1" t="s">
        <v>110</v>
      </c>
      <c r="F689" t="s">
        <v>93</v>
      </c>
      <c r="G689" t="s">
        <v>18</v>
      </c>
      <c r="H689">
        <v>7</v>
      </c>
      <c r="I689">
        <v>0</v>
      </c>
    </row>
    <row r="690" spans="1:9" x14ac:dyDescent="0.25">
      <c r="A690" s="5" t="str">
        <f>TrendSheetPrdData[[#This Row],[Population]]&amp;TrendSheetPrdData[[#This Row],[Cost Basis]]&amp;TrendSheetPrdData[[#This Row],[Period]]&amp;TrendSheetPrdData[[#This Row],[Trend]]</f>
        <v>ASCENSION HEALTH INFORMATION SERVICESPaid2017-03-01Avoidable Admission Quality</v>
      </c>
      <c r="B690" t="s">
        <v>90</v>
      </c>
      <c r="C690" t="s">
        <v>90</v>
      </c>
      <c r="D690" t="s">
        <v>78</v>
      </c>
      <c r="E690" s="1" t="s">
        <v>111</v>
      </c>
      <c r="F690" t="s">
        <v>113</v>
      </c>
      <c r="G690" t="s">
        <v>18</v>
      </c>
      <c r="H690">
        <v>7</v>
      </c>
      <c r="I690">
        <v>0</v>
      </c>
    </row>
    <row r="691" spans="1:9" x14ac:dyDescent="0.25">
      <c r="A691" s="5" t="str">
        <f>TrendSheetPrdData[[#This Row],[Population]]&amp;TrendSheetPrdData[[#This Row],[Cost Basis]]&amp;TrendSheetPrdData[[#This Row],[Period]]&amp;TrendSheetPrdData[[#This Row],[Trend]]</f>
        <v>ASCENSION HEALTH INFORMATION SERVICESPaid2017-04-01Avoidable Admission Quality</v>
      </c>
      <c r="B691" t="s">
        <v>90</v>
      </c>
      <c r="C691" t="s">
        <v>90</v>
      </c>
      <c r="D691" t="s">
        <v>78</v>
      </c>
      <c r="E691" s="1" t="s">
        <v>112</v>
      </c>
      <c r="F691" t="s">
        <v>113</v>
      </c>
      <c r="G691" t="s">
        <v>18</v>
      </c>
      <c r="H691">
        <v>7</v>
      </c>
      <c r="I691">
        <v>0</v>
      </c>
    </row>
    <row r="692" spans="1:9" x14ac:dyDescent="0.25">
      <c r="A692" s="5" t="str">
        <f>TrendSheetPrdData[[#This Row],[Population]]&amp;TrendSheetPrdData[[#This Row],[Cost Basis]]&amp;TrendSheetPrdData[[#This Row],[Period]]&amp;TrendSheetPrdData[[#This Row],[Trend]]</f>
        <v>ASCENSION HEALTH INFORMATION SERVICESPaid2015-06-01Outpatient Imaging Cost</v>
      </c>
      <c r="B692" t="s">
        <v>90</v>
      </c>
      <c r="C692" t="s">
        <v>90</v>
      </c>
      <c r="D692" t="s">
        <v>78</v>
      </c>
      <c r="E692" s="1" t="s">
        <v>172</v>
      </c>
      <c r="F692" t="s">
        <v>93</v>
      </c>
      <c r="G692" t="s">
        <v>19</v>
      </c>
      <c r="H692">
        <v>8</v>
      </c>
      <c r="I692">
        <v>13604.5</v>
      </c>
    </row>
    <row r="693" spans="1:9" x14ac:dyDescent="0.25">
      <c r="A693" s="5" t="str">
        <f>TrendSheetPrdData[[#This Row],[Population]]&amp;TrendSheetPrdData[[#This Row],[Cost Basis]]&amp;TrendSheetPrdData[[#This Row],[Period]]&amp;TrendSheetPrdData[[#This Row],[Trend]]</f>
        <v>ASCENSION HEALTH INFORMATION SERVICESPaid2015-07-01Outpatient Imaging Cost</v>
      </c>
      <c r="B693" t="s">
        <v>90</v>
      </c>
      <c r="C693" t="s">
        <v>90</v>
      </c>
      <c r="D693" t="s">
        <v>78</v>
      </c>
      <c r="E693" s="1" t="s">
        <v>173</v>
      </c>
      <c r="F693" t="s">
        <v>93</v>
      </c>
      <c r="G693" t="s">
        <v>19</v>
      </c>
      <c r="H693">
        <v>8</v>
      </c>
      <c r="I693">
        <v>37968.160000000003</v>
      </c>
    </row>
    <row r="694" spans="1:9" x14ac:dyDescent="0.25">
      <c r="A694" s="5" t="str">
        <f>TrendSheetPrdData[[#This Row],[Population]]&amp;TrendSheetPrdData[[#This Row],[Cost Basis]]&amp;TrendSheetPrdData[[#This Row],[Period]]&amp;TrendSheetPrdData[[#This Row],[Trend]]</f>
        <v>ASCENSION HEALTH INFORMATION SERVICESPaid2015-08-01Outpatient Imaging Cost</v>
      </c>
      <c r="B694" t="s">
        <v>90</v>
      </c>
      <c r="C694" t="s">
        <v>90</v>
      </c>
      <c r="D694" t="s">
        <v>78</v>
      </c>
      <c r="E694" s="1" t="s">
        <v>174</v>
      </c>
      <c r="F694" t="s">
        <v>93</v>
      </c>
      <c r="G694" t="s">
        <v>19</v>
      </c>
      <c r="H694">
        <v>8</v>
      </c>
      <c r="I694">
        <v>26541.99</v>
      </c>
    </row>
    <row r="695" spans="1:9" x14ac:dyDescent="0.25">
      <c r="A695" s="5" t="str">
        <f>TrendSheetPrdData[[#This Row],[Population]]&amp;TrendSheetPrdData[[#This Row],[Cost Basis]]&amp;TrendSheetPrdData[[#This Row],[Period]]&amp;TrendSheetPrdData[[#This Row],[Trend]]</f>
        <v>ASCENSION HEALTH INFORMATION SERVICESPaid2015-09-01Outpatient Imaging Cost</v>
      </c>
      <c r="B695" t="s">
        <v>90</v>
      </c>
      <c r="C695" t="s">
        <v>90</v>
      </c>
      <c r="D695" t="s">
        <v>78</v>
      </c>
      <c r="E695" s="1" t="s">
        <v>92</v>
      </c>
      <c r="F695" t="s">
        <v>93</v>
      </c>
      <c r="G695" t="s">
        <v>19</v>
      </c>
      <c r="H695">
        <v>8</v>
      </c>
      <c r="I695">
        <v>30326.63</v>
      </c>
    </row>
    <row r="696" spans="1:9" x14ac:dyDescent="0.25">
      <c r="A696" s="5" t="str">
        <f>TrendSheetPrdData[[#This Row],[Population]]&amp;TrendSheetPrdData[[#This Row],[Cost Basis]]&amp;TrendSheetPrdData[[#This Row],[Period]]&amp;TrendSheetPrdData[[#This Row],[Trend]]</f>
        <v>ASCENSION HEALTH INFORMATION SERVICESPaid2015-10-01Outpatient Imaging Cost</v>
      </c>
      <c r="B696" t="s">
        <v>90</v>
      </c>
      <c r="C696" t="s">
        <v>90</v>
      </c>
      <c r="D696" t="s">
        <v>78</v>
      </c>
      <c r="E696" s="1" t="s">
        <v>94</v>
      </c>
      <c r="F696" t="s">
        <v>93</v>
      </c>
      <c r="G696" t="s">
        <v>19</v>
      </c>
      <c r="H696">
        <v>8</v>
      </c>
      <c r="I696">
        <v>31176.37</v>
      </c>
    </row>
    <row r="697" spans="1:9" x14ac:dyDescent="0.25">
      <c r="A697" s="5" t="str">
        <f>TrendSheetPrdData[[#This Row],[Population]]&amp;TrendSheetPrdData[[#This Row],[Cost Basis]]&amp;TrendSheetPrdData[[#This Row],[Period]]&amp;TrendSheetPrdData[[#This Row],[Trend]]</f>
        <v>ASCENSION HEALTH INFORMATION SERVICESPaid2015-11-01Outpatient Imaging Cost</v>
      </c>
      <c r="B697" t="s">
        <v>90</v>
      </c>
      <c r="C697" t="s">
        <v>90</v>
      </c>
      <c r="D697" t="s">
        <v>78</v>
      </c>
      <c r="E697" s="1" t="s">
        <v>95</v>
      </c>
      <c r="F697" t="s">
        <v>93</v>
      </c>
      <c r="G697" t="s">
        <v>19</v>
      </c>
      <c r="H697">
        <v>8</v>
      </c>
      <c r="I697">
        <v>44696.9</v>
      </c>
    </row>
    <row r="698" spans="1:9" x14ac:dyDescent="0.25">
      <c r="A698" s="5" t="str">
        <f>TrendSheetPrdData[[#This Row],[Population]]&amp;TrendSheetPrdData[[#This Row],[Cost Basis]]&amp;TrendSheetPrdData[[#This Row],[Period]]&amp;TrendSheetPrdData[[#This Row],[Trend]]</f>
        <v>ASCENSION HEALTH INFORMATION SERVICESPaid2015-12-01Outpatient Imaging Cost</v>
      </c>
      <c r="B698" t="s">
        <v>90</v>
      </c>
      <c r="C698" t="s">
        <v>90</v>
      </c>
      <c r="D698" t="s">
        <v>78</v>
      </c>
      <c r="E698" s="1" t="s">
        <v>96</v>
      </c>
      <c r="F698" t="s">
        <v>93</v>
      </c>
      <c r="G698" t="s">
        <v>19</v>
      </c>
      <c r="H698">
        <v>8</v>
      </c>
      <c r="I698">
        <v>49674.99</v>
      </c>
    </row>
    <row r="699" spans="1:9" x14ac:dyDescent="0.25">
      <c r="A699" s="5" t="str">
        <f>TrendSheetPrdData[[#This Row],[Population]]&amp;TrendSheetPrdData[[#This Row],[Cost Basis]]&amp;TrendSheetPrdData[[#This Row],[Period]]&amp;TrendSheetPrdData[[#This Row],[Trend]]</f>
        <v>ASCENSION HEALTH INFORMATION SERVICESPaid2016-01-01Outpatient Imaging Cost</v>
      </c>
      <c r="B699" t="s">
        <v>90</v>
      </c>
      <c r="C699" t="s">
        <v>90</v>
      </c>
      <c r="D699" t="s">
        <v>78</v>
      </c>
      <c r="E699" s="1" t="s">
        <v>97</v>
      </c>
      <c r="F699" t="s">
        <v>93</v>
      </c>
      <c r="G699" t="s">
        <v>19</v>
      </c>
      <c r="H699">
        <v>8</v>
      </c>
      <c r="I699">
        <v>33102.870000000003</v>
      </c>
    </row>
    <row r="700" spans="1:9" x14ac:dyDescent="0.25">
      <c r="A700" s="5" t="str">
        <f>TrendSheetPrdData[[#This Row],[Population]]&amp;TrendSheetPrdData[[#This Row],[Cost Basis]]&amp;TrendSheetPrdData[[#This Row],[Period]]&amp;TrendSheetPrdData[[#This Row],[Trend]]</f>
        <v>ASCENSION HEALTH INFORMATION SERVICESPaid2016-02-01Outpatient Imaging Cost</v>
      </c>
      <c r="B700" t="s">
        <v>90</v>
      </c>
      <c r="C700" t="s">
        <v>90</v>
      </c>
      <c r="D700" t="s">
        <v>78</v>
      </c>
      <c r="E700" s="1" t="s">
        <v>98</v>
      </c>
      <c r="F700" t="s">
        <v>93</v>
      </c>
      <c r="G700" t="s">
        <v>19</v>
      </c>
      <c r="H700">
        <v>8</v>
      </c>
      <c r="I700">
        <v>33054.230000000003</v>
      </c>
    </row>
    <row r="701" spans="1:9" x14ac:dyDescent="0.25">
      <c r="A701" s="5" t="str">
        <f>TrendSheetPrdData[[#This Row],[Population]]&amp;TrendSheetPrdData[[#This Row],[Cost Basis]]&amp;TrendSheetPrdData[[#This Row],[Period]]&amp;TrendSheetPrdData[[#This Row],[Trend]]</f>
        <v>ASCENSION HEALTH INFORMATION SERVICESPaid2016-03-01Outpatient Imaging Cost</v>
      </c>
      <c r="B701" t="s">
        <v>90</v>
      </c>
      <c r="C701" t="s">
        <v>90</v>
      </c>
      <c r="D701" t="s">
        <v>78</v>
      </c>
      <c r="E701" s="1" t="s">
        <v>99</v>
      </c>
      <c r="F701" t="s">
        <v>93</v>
      </c>
      <c r="G701" t="s">
        <v>19</v>
      </c>
      <c r="H701">
        <v>8</v>
      </c>
      <c r="I701">
        <v>31511.18</v>
      </c>
    </row>
    <row r="702" spans="1:9" x14ac:dyDescent="0.25">
      <c r="A702" s="5" t="str">
        <f>TrendSheetPrdData[[#This Row],[Population]]&amp;TrendSheetPrdData[[#This Row],[Cost Basis]]&amp;TrendSheetPrdData[[#This Row],[Period]]&amp;TrendSheetPrdData[[#This Row],[Trend]]</f>
        <v>ASCENSION HEALTH INFORMATION SERVICESPaid2016-04-01Outpatient Imaging Cost</v>
      </c>
      <c r="B702" t="s">
        <v>90</v>
      </c>
      <c r="C702" t="s">
        <v>90</v>
      </c>
      <c r="D702" t="s">
        <v>78</v>
      </c>
      <c r="E702" s="1" t="s">
        <v>100</v>
      </c>
      <c r="F702" t="s">
        <v>93</v>
      </c>
      <c r="G702" t="s">
        <v>19</v>
      </c>
      <c r="H702">
        <v>8</v>
      </c>
      <c r="I702">
        <v>34203.33</v>
      </c>
    </row>
    <row r="703" spans="1:9" x14ac:dyDescent="0.25">
      <c r="A703" s="5" t="str">
        <f>TrendSheetPrdData[[#This Row],[Population]]&amp;TrendSheetPrdData[[#This Row],[Cost Basis]]&amp;TrendSheetPrdData[[#This Row],[Period]]&amp;TrendSheetPrdData[[#This Row],[Trend]]</f>
        <v>ASCENSION HEALTH INFORMATION SERVICESPaid2016-05-01Outpatient Imaging Cost</v>
      </c>
      <c r="B703" t="s">
        <v>90</v>
      </c>
      <c r="C703" t="s">
        <v>90</v>
      </c>
      <c r="D703" t="s">
        <v>78</v>
      </c>
      <c r="E703" s="1" t="s">
        <v>101</v>
      </c>
      <c r="F703" t="s">
        <v>93</v>
      </c>
      <c r="G703" t="s">
        <v>19</v>
      </c>
      <c r="H703">
        <v>8</v>
      </c>
      <c r="I703">
        <v>42287.39</v>
      </c>
    </row>
    <row r="704" spans="1:9" x14ac:dyDescent="0.25">
      <c r="A704" s="5" t="str">
        <f>TrendSheetPrdData[[#This Row],[Population]]&amp;TrendSheetPrdData[[#This Row],[Cost Basis]]&amp;TrendSheetPrdData[[#This Row],[Period]]&amp;TrendSheetPrdData[[#This Row],[Trend]]</f>
        <v>ASCENSION HEALTH INFORMATION SERVICESPaid2016-06-01Outpatient Imaging Cost</v>
      </c>
      <c r="B704" t="s">
        <v>90</v>
      </c>
      <c r="C704" t="s">
        <v>90</v>
      </c>
      <c r="D704" t="s">
        <v>78</v>
      </c>
      <c r="E704" s="1" t="s">
        <v>102</v>
      </c>
      <c r="F704" t="s">
        <v>93</v>
      </c>
      <c r="G704" t="s">
        <v>19</v>
      </c>
      <c r="H704">
        <v>8</v>
      </c>
      <c r="I704">
        <v>41343.620000000003</v>
      </c>
    </row>
    <row r="705" spans="1:9" x14ac:dyDescent="0.25">
      <c r="A705" s="5" t="str">
        <f>TrendSheetPrdData[[#This Row],[Population]]&amp;TrendSheetPrdData[[#This Row],[Cost Basis]]&amp;TrendSheetPrdData[[#This Row],[Period]]&amp;TrendSheetPrdData[[#This Row],[Trend]]</f>
        <v>ASCENSION HEALTH INFORMATION SERVICESPaid2016-07-01Outpatient Imaging Cost</v>
      </c>
      <c r="B705" t="s">
        <v>90</v>
      </c>
      <c r="C705" t="s">
        <v>90</v>
      </c>
      <c r="D705" t="s">
        <v>78</v>
      </c>
      <c r="E705" s="1" t="s">
        <v>103</v>
      </c>
      <c r="F705" t="s">
        <v>93</v>
      </c>
      <c r="G705" t="s">
        <v>19</v>
      </c>
      <c r="H705">
        <v>8</v>
      </c>
      <c r="I705">
        <v>34177.379999999997</v>
      </c>
    </row>
    <row r="706" spans="1:9" x14ac:dyDescent="0.25">
      <c r="A706" s="5" t="str">
        <f>TrendSheetPrdData[[#This Row],[Population]]&amp;TrendSheetPrdData[[#This Row],[Cost Basis]]&amp;TrendSheetPrdData[[#This Row],[Period]]&amp;TrendSheetPrdData[[#This Row],[Trend]]</f>
        <v>ASCENSION HEALTH INFORMATION SERVICESPaid2016-08-01Outpatient Imaging Cost</v>
      </c>
      <c r="B706" t="s">
        <v>90</v>
      </c>
      <c r="C706" t="s">
        <v>90</v>
      </c>
      <c r="D706" t="s">
        <v>78</v>
      </c>
      <c r="E706" s="1" t="s">
        <v>104</v>
      </c>
      <c r="F706" t="s">
        <v>93</v>
      </c>
      <c r="G706" t="s">
        <v>19</v>
      </c>
      <c r="H706">
        <v>8</v>
      </c>
      <c r="I706">
        <v>39849.56</v>
      </c>
    </row>
    <row r="707" spans="1:9" x14ac:dyDescent="0.25">
      <c r="A707" s="5" t="str">
        <f>TrendSheetPrdData[[#This Row],[Population]]&amp;TrendSheetPrdData[[#This Row],[Cost Basis]]&amp;TrendSheetPrdData[[#This Row],[Period]]&amp;TrendSheetPrdData[[#This Row],[Trend]]</f>
        <v>ASCENSION HEALTH INFORMATION SERVICESPaid2016-09-01Outpatient Imaging Cost</v>
      </c>
      <c r="B707" t="s">
        <v>90</v>
      </c>
      <c r="C707" t="s">
        <v>90</v>
      </c>
      <c r="D707" t="s">
        <v>78</v>
      </c>
      <c r="E707" s="1" t="s">
        <v>105</v>
      </c>
      <c r="F707" t="s">
        <v>93</v>
      </c>
      <c r="G707" t="s">
        <v>19</v>
      </c>
      <c r="H707">
        <v>8</v>
      </c>
      <c r="I707">
        <v>39480.239999999998</v>
      </c>
    </row>
    <row r="708" spans="1:9" x14ac:dyDescent="0.25">
      <c r="A708" s="5" t="str">
        <f>TrendSheetPrdData[[#This Row],[Population]]&amp;TrendSheetPrdData[[#This Row],[Cost Basis]]&amp;TrendSheetPrdData[[#This Row],[Period]]&amp;TrendSheetPrdData[[#This Row],[Trend]]</f>
        <v>ASCENSION HEALTH INFORMATION SERVICESPaid2016-10-01Outpatient Imaging Cost</v>
      </c>
      <c r="B708" t="s">
        <v>90</v>
      </c>
      <c r="C708" t="s">
        <v>90</v>
      </c>
      <c r="D708" t="s">
        <v>78</v>
      </c>
      <c r="E708" s="1" t="s">
        <v>106</v>
      </c>
      <c r="F708" t="s">
        <v>93</v>
      </c>
      <c r="G708" t="s">
        <v>19</v>
      </c>
      <c r="H708">
        <v>8</v>
      </c>
      <c r="I708">
        <v>66958.69</v>
      </c>
    </row>
    <row r="709" spans="1:9" x14ac:dyDescent="0.25">
      <c r="A709" s="5" t="str">
        <f>TrendSheetPrdData[[#This Row],[Population]]&amp;TrendSheetPrdData[[#This Row],[Cost Basis]]&amp;TrendSheetPrdData[[#This Row],[Period]]&amp;TrendSheetPrdData[[#This Row],[Trend]]</f>
        <v>ASCENSION HEALTH INFORMATION SERVICESPaid2016-11-01Outpatient Imaging Cost</v>
      </c>
      <c r="B709" t="s">
        <v>90</v>
      </c>
      <c r="C709" t="s">
        <v>90</v>
      </c>
      <c r="D709" t="s">
        <v>78</v>
      </c>
      <c r="E709" s="1" t="s">
        <v>107</v>
      </c>
      <c r="F709" t="s">
        <v>93</v>
      </c>
      <c r="G709" t="s">
        <v>19</v>
      </c>
      <c r="H709">
        <v>8</v>
      </c>
      <c r="I709">
        <v>68008.759999999995</v>
      </c>
    </row>
    <row r="710" spans="1:9" x14ac:dyDescent="0.25">
      <c r="A710" s="5" t="str">
        <f>TrendSheetPrdData[[#This Row],[Population]]&amp;TrendSheetPrdData[[#This Row],[Cost Basis]]&amp;TrendSheetPrdData[[#This Row],[Period]]&amp;TrendSheetPrdData[[#This Row],[Trend]]</f>
        <v>ASCENSION HEALTH INFORMATION SERVICESPaid2016-12-01Outpatient Imaging Cost</v>
      </c>
      <c r="B710" t="s">
        <v>90</v>
      </c>
      <c r="C710" t="s">
        <v>90</v>
      </c>
      <c r="D710" t="s">
        <v>78</v>
      </c>
      <c r="E710" s="1" t="s">
        <v>108</v>
      </c>
      <c r="F710" t="s">
        <v>93</v>
      </c>
      <c r="G710" t="s">
        <v>19</v>
      </c>
      <c r="H710">
        <v>8</v>
      </c>
      <c r="I710">
        <v>65081.34</v>
      </c>
    </row>
    <row r="711" spans="1:9" x14ac:dyDescent="0.25">
      <c r="A711" s="5" t="str">
        <f>TrendSheetPrdData[[#This Row],[Population]]&amp;TrendSheetPrdData[[#This Row],[Cost Basis]]&amp;TrendSheetPrdData[[#This Row],[Period]]&amp;TrendSheetPrdData[[#This Row],[Trend]]</f>
        <v>ASCENSION HEALTH INFORMATION SERVICESPaid2017-01-01Outpatient Imaging Cost</v>
      </c>
      <c r="B711" t="s">
        <v>90</v>
      </c>
      <c r="C711" t="s">
        <v>90</v>
      </c>
      <c r="D711" t="s">
        <v>78</v>
      </c>
      <c r="E711" s="1" t="s">
        <v>109</v>
      </c>
      <c r="F711" t="s">
        <v>93</v>
      </c>
      <c r="G711" t="s">
        <v>19</v>
      </c>
      <c r="H711">
        <v>8</v>
      </c>
      <c r="I711">
        <v>18169.36</v>
      </c>
    </row>
    <row r="712" spans="1:9" x14ac:dyDescent="0.25">
      <c r="A712" s="5" t="str">
        <f>TrendSheetPrdData[[#This Row],[Population]]&amp;TrendSheetPrdData[[#This Row],[Cost Basis]]&amp;TrendSheetPrdData[[#This Row],[Period]]&amp;TrendSheetPrdData[[#This Row],[Trend]]</f>
        <v>ASCENSION HEALTH INFORMATION SERVICESPaid2017-02-01Outpatient Imaging Cost</v>
      </c>
      <c r="B712" t="s">
        <v>90</v>
      </c>
      <c r="C712" t="s">
        <v>90</v>
      </c>
      <c r="D712" t="s">
        <v>78</v>
      </c>
      <c r="E712" s="1" t="s">
        <v>110</v>
      </c>
      <c r="F712" t="s">
        <v>93</v>
      </c>
      <c r="G712" t="s">
        <v>19</v>
      </c>
      <c r="H712">
        <v>8</v>
      </c>
      <c r="I712">
        <v>23776.81</v>
      </c>
    </row>
    <row r="713" spans="1:9" x14ac:dyDescent="0.25">
      <c r="A713" s="5" t="str">
        <f>TrendSheetPrdData[[#This Row],[Population]]&amp;TrendSheetPrdData[[#This Row],[Cost Basis]]&amp;TrendSheetPrdData[[#This Row],[Period]]&amp;TrendSheetPrdData[[#This Row],[Trend]]</f>
        <v>ASCENSION HEALTH INFORMATION SERVICESPaid2017-03-01Outpatient Imaging Cost</v>
      </c>
      <c r="B713" t="s">
        <v>90</v>
      </c>
      <c r="C713" t="s">
        <v>90</v>
      </c>
      <c r="D713" t="s">
        <v>78</v>
      </c>
      <c r="E713" s="1" t="s">
        <v>111</v>
      </c>
      <c r="F713" t="s">
        <v>113</v>
      </c>
      <c r="G713" t="s">
        <v>19</v>
      </c>
      <c r="H713">
        <v>8</v>
      </c>
      <c r="I713">
        <v>41590.120000000003</v>
      </c>
    </row>
    <row r="714" spans="1:9" x14ac:dyDescent="0.25">
      <c r="A714" s="5" t="str">
        <f>TrendSheetPrdData[[#This Row],[Population]]&amp;TrendSheetPrdData[[#This Row],[Cost Basis]]&amp;TrendSheetPrdData[[#This Row],[Period]]&amp;TrendSheetPrdData[[#This Row],[Trend]]</f>
        <v>ASCENSION HEALTH INFORMATION SERVICESPaid2017-04-01Outpatient Imaging Cost</v>
      </c>
      <c r="B714" t="s">
        <v>90</v>
      </c>
      <c r="C714" t="s">
        <v>90</v>
      </c>
      <c r="D714" t="s">
        <v>78</v>
      </c>
      <c r="E714" s="1" t="s">
        <v>112</v>
      </c>
      <c r="F714" t="s">
        <v>113</v>
      </c>
      <c r="G714" t="s">
        <v>19</v>
      </c>
      <c r="H714">
        <v>8</v>
      </c>
      <c r="I714">
        <v>9399.56</v>
      </c>
    </row>
    <row r="715" spans="1:9" x14ac:dyDescent="0.25">
      <c r="A715" s="5" t="str">
        <f>TrendSheetPrdData[[#This Row],[Population]]&amp;TrendSheetPrdData[[#This Row],[Cost Basis]]&amp;TrendSheetPrdData[[#This Row],[Period]]&amp;TrendSheetPrdData[[#This Row],[Trend]]</f>
        <v>ASCENSION HEALTH INFORMATION SERVICESPaid2015-06-01Hospiatl Outpatient MRIs per 1k</v>
      </c>
      <c r="B715" t="s">
        <v>90</v>
      </c>
      <c r="C715" t="s">
        <v>90</v>
      </c>
      <c r="D715" t="s">
        <v>78</v>
      </c>
      <c r="E715" s="1" t="s">
        <v>172</v>
      </c>
      <c r="F715" t="s">
        <v>93</v>
      </c>
      <c r="G715" t="s">
        <v>20</v>
      </c>
      <c r="H715">
        <v>9</v>
      </c>
      <c r="I715">
        <v>8</v>
      </c>
    </row>
    <row r="716" spans="1:9" x14ac:dyDescent="0.25">
      <c r="A716" s="5" t="str">
        <f>TrendSheetPrdData[[#This Row],[Population]]&amp;TrendSheetPrdData[[#This Row],[Cost Basis]]&amp;TrendSheetPrdData[[#This Row],[Period]]&amp;TrendSheetPrdData[[#This Row],[Trend]]</f>
        <v>ASCENSION HEALTH INFORMATION SERVICESPaid2015-07-01Hospiatl Outpatient MRIs per 1k</v>
      </c>
      <c r="B716" t="s">
        <v>90</v>
      </c>
      <c r="C716" t="s">
        <v>90</v>
      </c>
      <c r="D716" t="s">
        <v>78</v>
      </c>
      <c r="E716" s="1" t="s">
        <v>173</v>
      </c>
      <c r="F716" t="s">
        <v>93</v>
      </c>
      <c r="G716" t="s">
        <v>20</v>
      </c>
      <c r="H716">
        <v>9</v>
      </c>
      <c r="I716">
        <v>39</v>
      </c>
    </row>
    <row r="717" spans="1:9" x14ac:dyDescent="0.25">
      <c r="A717" s="5" t="str">
        <f>TrendSheetPrdData[[#This Row],[Population]]&amp;TrendSheetPrdData[[#This Row],[Cost Basis]]&amp;TrendSheetPrdData[[#This Row],[Period]]&amp;TrendSheetPrdData[[#This Row],[Trend]]</f>
        <v>ASCENSION HEALTH INFORMATION SERVICESPaid2015-08-01Hospiatl Outpatient MRIs per 1k</v>
      </c>
      <c r="B717" t="s">
        <v>90</v>
      </c>
      <c r="C717" t="s">
        <v>90</v>
      </c>
      <c r="D717" t="s">
        <v>78</v>
      </c>
      <c r="E717" s="1" t="s">
        <v>174</v>
      </c>
      <c r="F717" t="s">
        <v>93</v>
      </c>
      <c r="G717" t="s">
        <v>20</v>
      </c>
      <c r="H717">
        <v>9</v>
      </c>
      <c r="I717">
        <v>33</v>
      </c>
    </row>
    <row r="718" spans="1:9" x14ac:dyDescent="0.25">
      <c r="A718" s="5" t="str">
        <f>TrendSheetPrdData[[#This Row],[Population]]&amp;TrendSheetPrdData[[#This Row],[Cost Basis]]&amp;TrendSheetPrdData[[#This Row],[Period]]&amp;TrendSheetPrdData[[#This Row],[Trend]]</f>
        <v>ASCENSION HEALTH INFORMATION SERVICESPaid2015-09-01Hospiatl Outpatient MRIs per 1k</v>
      </c>
      <c r="B718" t="s">
        <v>90</v>
      </c>
      <c r="C718" t="s">
        <v>90</v>
      </c>
      <c r="D718" t="s">
        <v>78</v>
      </c>
      <c r="E718" s="1" t="s">
        <v>92</v>
      </c>
      <c r="F718" t="s">
        <v>93</v>
      </c>
      <c r="G718" t="s">
        <v>20</v>
      </c>
      <c r="H718">
        <v>9</v>
      </c>
      <c r="I718">
        <v>12</v>
      </c>
    </row>
    <row r="719" spans="1:9" x14ac:dyDescent="0.25">
      <c r="A719" s="5" t="str">
        <f>TrendSheetPrdData[[#This Row],[Population]]&amp;TrendSheetPrdData[[#This Row],[Cost Basis]]&amp;TrendSheetPrdData[[#This Row],[Period]]&amp;TrendSheetPrdData[[#This Row],[Trend]]</f>
        <v>ASCENSION HEALTH INFORMATION SERVICESPaid2015-10-01Hospiatl Outpatient MRIs per 1k</v>
      </c>
      <c r="B719" t="s">
        <v>90</v>
      </c>
      <c r="C719" t="s">
        <v>90</v>
      </c>
      <c r="D719" t="s">
        <v>78</v>
      </c>
      <c r="E719" s="1" t="s">
        <v>94</v>
      </c>
      <c r="F719" t="s">
        <v>93</v>
      </c>
      <c r="G719" t="s">
        <v>20</v>
      </c>
      <c r="H719">
        <v>9</v>
      </c>
      <c r="I719">
        <v>33</v>
      </c>
    </row>
    <row r="720" spans="1:9" x14ac:dyDescent="0.25">
      <c r="A720" s="5" t="str">
        <f>TrendSheetPrdData[[#This Row],[Population]]&amp;TrendSheetPrdData[[#This Row],[Cost Basis]]&amp;TrendSheetPrdData[[#This Row],[Period]]&amp;TrendSheetPrdData[[#This Row],[Trend]]</f>
        <v>ASCENSION HEALTH INFORMATION SERVICESPaid2015-11-01Hospiatl Outpatient MRIs per 1k</v>
      </c>
      <c r="B720" t="s">
        <v>90</v>
      </c>
      <c r="C720" t="s">
        <v>90</v>
      </c>
      <c r="D720" t="s">
        <v>78</v>
      </c>
      <c r="E720" s="1" t="s">
        <v>95</v>
      </c>
      <c r="F720" t="s">
        <v>93</v>
      </c>
      <c r="G720" t="s">
        <v>20</v>
      </c>
      <c r="H720">
        <v>9</v>
      </c>
      <c r="I720">
        <v>58</v>
      </c>
    </row>
    <row r="721" spans="1:9" x14ac:dyDescent="0.25">
      <c r="A721" s="5" t="str">
        <f>TrendSheetPrdData[[#This Row],[Population]]&amp;TrendSheetPrdData[[#This Row],[Cost Basis]]&amp;TrendSheetPrdData[[#This Row],[Period]]&amp;TrendSheetPrdData[[#This Row],[Trend]]</f>
        <v>ASCENSION HEALTH INFORMATION SERVICESPaid2015-12-01Hospiatl Outpatient MRIs per 1k</v>
      </c>
      <c r="B721" t="s">
        <v>90</v>
      </c>
      <c r="C721" t="s">
        <v>90</v>
      </c>
      <c r="D721" t="s">
        <v>78</v>
      </c>
      <c r="E721" s="1" t="s">
        <v>96</v>
      </c>
      <c r="F721" t="s">
        <v>93</v>
      </c>
      <c r="G721" t="s">
        <v>20</v>
      </c>
      <c r="H721">
        <v>9</v>
      </c>
      <c r="I721">
        <v>80</v>
      </c>
    </row>
    <row r="722" spans="1:9" x14ac:dyDescent="0.25">
      <c r="A722" s="5" t="str">
        <f>TrendSheetPrdData[[#This Row],[Population]]&amp;TrendSheetPrdData[[#This Row],[Cost Basis]]&amp;TrendSheetPrdData[[#This Row],[Period]]&amp;TrendSheetPrdData[[#This Row],[Trend]]</f>
        <v>ASCENSION HEALTH INFORMATION SERVICESPaid2016-01-01Hospiatl Outpatient MRIs per 1k</v>
      </c>
      <c r="B722" t="s">
        <v>90</v>
      </c>
      <c r="C722" t="s">
        <v>90</v>
      </c>
      <c r="D722" t="s">
        <v>78</v>
      </c>
      <c r="E722" s="1" t="s">
        <v>97</v>
      </c>
      <c r="F722" t="s">
        <v>93</v>
      </c>
      <c r="G722" t="s">
        <v>20</v>
      </c>
      <c r="H722">
        <v>9</v>
      </c>
      <c r="I722">
        <v>45</v>
      </c>
    </row>
    <row r="723" spans="1:9" x14ac:dyDescent="0.25">
      <c r="A723" s="5" t="str">
        <f>TrendSheetPrdData[[#This Row],[Population]]&amp;TrendSheetPrdData[[#This Row],[Cost Basis]]&amp;TrendSheetPrdData[[#This Row],[Period]]&amp;TrendSheetPrdData[[#This Row],[Trend]]</f>
        <v>ASCENSION HEALTH INFORMATION SERVICESPaid2016-02-01Hospiatl Outpatient MRIs per 1k</v>
      </c>
      <c r="B723" t="s">
        <v>90</v>
      </c>
      <c r="C723" t="s">
        <v>90</v>
      </c>
      <c r="D723" t="s">
        <v>78</v>
      </c>
      <c r="E723" s="1" t="s">
        <v>98</v>
      </c>
      <c r="F723" t="s">
        <v>93</v>
      </c>
      <c r="G723" t="s">
        <v>20</v>
      </c>
      <c r="H723">
        <v>9</v>
      </c>
      <c r="I723">
        <v>38</v>
      </c>
    </row>
    <row r="724" spans="1:9" x14ac:dyDescent="0.25">
      <c r="A724" s="5" t="str">
        <f>TrendSheetPrdData[[#This Row],[Population]]&amp;TrendSheetPrdData[[#This Row],[Cost Basis]]&amp;TrendSheetPrdData[[#This Row],[Period]]&amp;TrendSheetPrdData[[#This Row],[Trend]]</f>
        <v>ASCENSION HEALTH INFORMATION SERVICESPaid2016-03-01Hospiatl Outpatient MRIs per 1k</v>
      </c>
      <c r="B724" t="s">
        <v>90</v>
      </c>
      <c r="C724" t="s">
        <v>90</v>
      </c>
      <c r="D724" t="s">
        <v>78</v>
      </c>
      <c r="E724" s="1" t="s">
        <v>99</v>
      </c>
      <c r="F724" t="s">
        <v>93</v>
      </c>
      <c r="G724" t="s">
        <v>20</v>
      </c>
      <c r="H724">
        <v>9</v>
      </c>
      <c r="I724">
        <v>31</v>
      </c>
    </row>
    <row r="725" spans="1:9" x14ac:dyDescent="0.25">
      <c r="A725" s="5" t="str">
        <f>TrendSheetPrdData[[#This Row],[Population]]&amp;TrendSheetPrdData[[#This Row],[Cost Basis]]&amp;TrendSheetPrdData[[#This Row],[Period]]&amp;TrendSheetPrdData[[#This Row],[Trend]]</f>
        <v>ASCENSION HEALTH INFORMATION SERVICESPaid2016-04-01Hospiatl Outpatient MRIs per 1k</v>
      </c>
      <c r="B725" t="s">
        <v>90</v>
      </c>
      <c r="C725" t="s">
        <v>90</v>
      </c>
      <c r="D725" t="s">
        <v>78</v>
      </c>
      <c r="E725" s="1" t="s">
        <v>100</v>
      </c>
      <c r="F725" t="s">
        <v>93</v>
      </c>
      <c r="G725" t="s">
        <v>20</v>
      </c>
      <c r="H725">
        <v>9</v>
      </c>
      <c r="I725">
        <v>45</v>
      </c>
    </row>
    <row r="726" spans="1:9" x14ac:dyDescent="0.25">
      <c r="A726" s="5" t="str">
        <f>TrendSheetPrdData[[#This Row],[Population]]&amp;TrendSheetPrdData[[#This Row],[Cost Basis]]&amp;TrendSheetPrdData[[#This Row],[Period]]&amp;TrendSheetPrdData[[#This Row],[Trend]]</f>
        <v>ASCENSION HEALTH INFORMATION SERVICESPaid2016-05-01Hospiatl Outpatient MRIs per 1k</v>
      </c>
      <c r="B726" t="s">
        <v>90</v>
      </c>
      <c r="C726" t="s">
        <v>90</v>
      </c>
      <c r="D726" t="s">
        <v>78</v>
      </c>
      <c r="E726" s="1" t="s">
        <v>101</v>
      </c>
      <c r="F726" t="s">
        <v>93</v>
      </c>
      <c r="G726" t="s">
        <v>20</v>
      </c>
      <c r="H726">
        <v>9</v>
      </c>
      <c r="I726">
        <v>41</v>
      </c>
    </row>
    <row r="727" spans="1:9" x14ac:dyDescent="0.25">
      <c r="A727" s="5" t="str">
        <f>TrendSheetPrdData[[#This Row],[Population]]&amp;TrendSheetPrdData[[#This Row],[Cost Basis]]&amp;TrendSheetPrdData[[#This Row],[Period]]&amp;TrendSheetPrdData[[#This Row],[Trend]]</f>
        <v>ASCENSION HEALTH INFORMATION SERVICESPaid2016-06-01Hospiatl Outpatient MRIs per 1k</v>
      </c>
      <c r="B727" t="s">
        <v>90</v>
      </c>
      <c r="C727" t="s">
        <v>90</v>
      </c>
      <c r="D727" t="s">
        <v>78</v>
      </c>
      <c r="E727" s="1" t="s">
        <v>102</v>
      </c>
      <c r="F727" t="s">
        <v>93</v>
      </c>
      <c r="G727" t="s">
        <v>20</v>
      </c>
      <c r="H727">
        <v>9</v>
      </c>
      <c r="I727">
        <v>52</v>
      </c>
    </row>
    <row r="728" spans="1:9" x14ac:dyDescent="0.25">
      <c r="A728" s="5" t="str">
        <f>TrendSheetPrdData[[#This Row],[Population]]&amp;TrendSheetPrdData[[#This Row],[Cost Basis]]&amp;TrendSheetPrdData[[#This Row],[Period]]&amp;TrendSheetPrdData[[#This Row],[Trend]]</f>
        <v>ASCENSION HEALTH INFORMATION SERVICESPaid2016-07-01Hospiatl Outpatient MRIs per 1k</v>
      </c>
      <c r="B728" t="s">
        <v>90</v>
      </c>
      <c r="C728" t="s">
        <v>90</v>
      </c>
      <c r="D728" t="s">
        <v>78</v>
      </c>
      <c r="E728" s="1" t="s">
        <v>103</v>
      </c>
      <c r="F728" t="s">
        <v>93</v>
      </c>
      <c r="G728" t="s">
        <v>20</v>
      </c>
      <c r="H728">
        <v>9</v>
      </c>
      <c r="I728">
        <v>42</v>
      </c>
    </row>
    <row r="729" spans="1:9" x14ac:dyDescent="0.25">
      <c r="A729" s="5" t="str">
        <f>TrendSheetPrdData[[#This Row],[Population]]&amp;TrendSheetPrdData[[#This Row],[Cost Basis]]&amp;TrendSheetPrdData[[#This Row],[Period]]&amp;TrendSheetPrdData[[#This Row],[Trend]]</f>
        <v>ASCENSION HEALTH INFORMATION SERVICESPaid2016-08-01Hospiatl Outpatient MRIs per 1k</v>
      </c>
      <c r="B729" t="s">
        <v>90</v>
      </c>
      <c r="C729" t="s">
        <v>90</v>
      </c>
      <c r="D729" t="s">
        <v>78</v>
      </c>
      <c r="E729" s="1" t="s">
        <v>104</v>
      </c>
      <c r="F729" t="s">
        <v>93</v>
      </c>
      <c r="G729" t="s">
        <v>20</v>
      </c>
      <c r="H729">
        <v>9</v>
      </c>
      <c r="I729">
        <v>61</v>
      </c>
    </row>
    <row r="730" spans="1:9" x14ac:dyDescent="0.25">
      <c r="A730" s="5" t="str">
        <f>TrendSheetPrdData[[#This Row],[Population]]&amp;TrendSheetPrdData[[#This Row],[Cost Basis]]&amp;TrendSheetPrdData[[#This Row],[Period]]&amp;TrendSheetPrdData[[#This Row],[Trend]]</f>
        <v>ASCENSION HEALTH INFORMATION SERVICESPaid2016-09-01Hospiatl Outpatient MRIs per 1k</v>
      </c>
      <c r="B730" t="s">
        <v>90</v>
      </c>
      <c r="C730" t="s">
        <v>90</v>
      </c>
      <c r="D730" t="s">
        <v>78</v>
      </c>
      <c r="E730" s="1" t="s">
        <v>105</v>
      </c>
      <c r="F730" t="s">
        <v>93</v>
      </c>
      <c r="G730" t="s">
        <v>20</v>
      </c>
      <c r="H730">
        <v>9</v>
      </c>
      <c r="I730">
        <v>54</v>
      </c>
    </row>
    <row r="731" spans="1:9" x14ac:dyDescent="0.25">
      <c r="A731" s="5" t="str">
        <f>TrendSheetPrdData[[#This Row],[Population]]&amp;TrendSheetPrdData[[#This Row],[Cost Basis]]&amp;TrendSheetPrdData[[#This Row],[Period]]&amp;TrendSheetPrdData[[#This Row],[Trend]]</f>
        <v>ASCENSION HEALTH INFORMATION SERVICESPaid2016-10-01Hospiatl Outpatient MRIs per 1k</v>
      </c>
      <c r="B731" t="s">
        <v>90</v>
      </c>
      <c r="C731" t="s">
        <v>90</v>
      </c>
      <c r="D731" t="s">
        <v>78</v>
      </c>
      <c r="E731" s="1" t="s">
        <v>106</v>
      </c>
      <c r="F731" t="s">
        <v>93</v>
      </c>
      <c r="G731" t="s">
        <v>20</v>
      </c>
      <c r="H731">
        <v>9</v>
      </c>
      <c r="I731">
        <v>49</v>
      </c>
    </row>
    <row r="732" spans="1:9" x14ac:dyDescent="0.25">
      <c r="A732" s="5" t="str">
        <f>TrendSheetPrdData[[#This Row],[Population]]&amp;TrendSheetPrdData[[#This Row],[Cost Basis]]&amp;TrendSheetPrdData[[#This Row],[Period]]&amp;TrendSheetPrdData[[#This Row],[Trend]]</f>
        <v>ASCENSION HEALTH INFORMATION SERVICESPaid2016-11-01Hospiatl Outpatient MRIs per 1k</v>
      </c>
      <c r="B732" t="s">
        <v>90</v>
      </c>
      <c r="C732" t="s">
        <v>90</v>
      </c>
      <c r="D732" t="s">
        <v>78</v>
      </c>
      <c r="E732" s="1" t="s">
        <v>107</v>
      </c>
      <c r="F732" t="s">
        <v>93</v>
      </c>
      <c r="G732" t="s">
        <v>20</v>
      </c>
      <c r="H732">
        <v>9</v>
      </c>
      <c r="I732">
        <v>44</v>
      </c>
    </row>
    <row r="733" spans="1:9" x14ac:dyDescent="0.25">
      <c r="A733" s="5" t="str">
        <f>TrendSheetPrdData[[#This Row],[Population]]&amp;TrendSheetPrdData[[#This Row],[Cost Basis]]&amp;TrendSheetPrdData[[#This Row],[Period]]&amp;TrendSheetPrdData[[#This Row],[Trend]]</f>
        <v>ASCENSION HEALTH INFORMATION SERVICESPaid2016-12-01Hospiatl Outpatient MRIs per 1k</v>
      </c>
      <c r="B733" t="s">
        <v>90</v>
      </c>
      <c r="C733" t="s">
        <v>90</v>
      </c>
      <c r="D733" t="s">
        <v>78</v>
      </c>
      <c r="E733" s="1" t="s">
        <v>108</v>
      </c>
      <c r="F733" t="s">
        <v>93</v>
      </c>
      <c r="G733" t="s">
        <v>20</v>
      </c>
      <c r="H733">
        <v>9</v>
      </c>
      <c r="I733">
        <v>44</v>
      </c>
    </row>
    <row r="734" spans="1:9" x14ac:dyDescent="0.25">
      <c r="A734" s="5" t="str">
        <f>TrendSheetPrdData[[#This Row],[Population]]&amp;TrendSheetPrdData[[#This Row],[Cost Basis]]&amp;TrendSheetPrdData[[#This Row],[Period]]&amp;TrendSheetPrdData[[#This Row],[Trend]]</f>
        <v>ASCENSION HEALTH INFORMATION SERVICESPaid2017-01-01Hospiatl Outpatient MRIs per 1k</v>
      </c>
      <c r="B734" t="s">
        <v>90</v>
      </c>
      <c r="C734" t="s">
        <v>90</v>
      </c>
      <c r="D734" t="s">
        <v>78</v>
      </c>
      <c r="E734" s="1" t="s">
        <v>109</v>
      </c>
      <c r="F734" t="s">
        <v>93</v>
      </c>
      <c r="G734" t="s">
        <v>20</v>
      </c>
      <c r="H734">
        <v>9</v>
      </c>
      <c r="I734">
        <v>37</v>
      </c>
    </row>
    <row r="735" spans="1:9" x14ac:dyDescent="0.25">
      <c r="A735" s="5" t="str">
        <f>TrendSheetPrdData[[#This Row],[Population]]&amp;TrendSheetPrdData[[#This Row],[Cost Basis]]&amp;TrendSheetPrdData[[#This Row],[Period]]&amp;TrendSheetPrdData[[#This Row],[Trend]]</f>
        <v>ASCENSION HEALTH INFORMATION SERVICESPaid2017-02-01Hospiatl Outpatient MRIs per 1k</v>
      </c>
      <c r="B735" t="s">
        <v>90</v>
      </c>
      <c r="C735" t="s">
        <v>90</v>
      </c>
      <c r="D735" t="s">
        <v>78</v>
      </c>
      <c r="E735" s="1" t="s">
        <v>110</v>
      </c>
      <c r="F735" t="s">
        <v>93</v>
      </c>
      <c r="G735" t="s">
        <v>20</v>
      </c>
      <c r="H735">
        <v>9</v>
      </c>
      <c r="I735">
        <v>42</v>
      </c>
    </row>
    <row r="736" spans="1:9" x14ac:dyDescent="0.25">
      <c r="A736" s="5" t="str">
        <f>TrendSheetPrdData[[#This Row],[Population]]&amp;TrendSheetPrdData[[#This Row],[Cost Basis]]&amp;TrendSheetPrdData[[#This Row],[Period]]&amp;TrendSheetPrdData[[#This Row],[Trend]]</f>
        <v>ASCENSION HEALTH INFORMATION SERVICESPaid2017-03-01Hospiatl Outpatient MRIs per 1k</v>
      </c>
      <c r="B736" t="s">
        <v>90</v>
      </c>
      <c r="C736" t="s">
        <v>90</v>
      </c>
      <c r="D736" t="s">
        <v>78</v>
      </c>
      <c r="E736" s="1" t="s">
        <v>111</v>
      </c>
      <c r="F736" t="s">
        <v>113</v>
      </c>
      <c r="G736" t="s">
        <v>20</v>
      </c>
      <c r="H736">
        <v>9</v>
      </c>
      <c r="I736">
        <v>30</v>
      </c>
    </row>
    <row r="737" spans="1:9" x14ac:dyDescent="0.25">
      <c r="A737" s="5" t="str">
        <f>TrendSheetPrdData[[#This Row],[Population]]&amp;TrendSheetPrdData[[#This Row],[Cost Basis]]&amp;TrendSheetPrdData[[#This Row],[Period]]&amp;TrendSheetPrdData[[#This Row],[Trend]]</f>
        <v>ASCENSION HEALTH INFORMATION SERVICESPaid2017-04-01Hospiatl Outpatient MRIs per 1k</v>
      </c>
      <c r="B737" t="s">
        <v>90</v>
      </c>
      <c r="C737" t="s">
        <v>90</v>
      </c>
      <c r="D737" t="s">
        <v>78</v>
      </c>
      <c r="E737" s="1" t="s">
        <v>112</v>
      </c>
      <c r="F737" t="s">
        <v>113</v>
      </c>
      <c r="G737" t="s">
        <v>20</v>
      </c>
      <c r="H737">
        <v>9</v>
      </c>
      <c r="I737">
        <v>7</v>
      </c>
    </row>
    <row r="738" spans="1:9" x14ac:dyDescent="0.25">
      <c r="A738" s="5" t="str">
        <f>TrendSheetPrdData[[#This Row],[Population]]&amp;TrendSheetPrdData[[#This Row],[Cost Basis]]&amp;TrendSheetPrdData[[#This Row],[Period]]&amp;TrendSheetPrdData[[#This Row],[Trend]]</f>
        <v>ASCENSION HEALTH INFORMATION SERVICESPaid2015-06-01Hospiatl Outpatient CTs per 1k</v>
      </c>
      <c r="B738" t="s">
        <v>90</v>
      </c>
      <c r="C738" t="s">
        <v>90</v>
      </c>
      <c r="D738" t="s">
        <v>78</v>
      </c>
      <c r="E738" s="1" t="s">
        <v>172</v>
      </c>
      <c r="F738" t="s">
        <v>93</v>
      </c>
      <c r="G738" t="s">
        <v>21</v>
      </c>
      <c r="H738">
        <v>10</v>
      </c>
      <c r="I738">
        <v>24</v>
      </c>
    </row>
    <row r="739" spans="1:9" x14ac:dyDescent="0.25">
      <c r="A739" s="5" t="str">
        <f>TrendSheetPrdData[[#This Row],[Population]]&amp;TrendSheetPrdData[[#This Row],[Cost Basis]]&amp;TrendSheetPrdData[[#This Row],[Period]]&amp;TrendSheetPrdData[[#This Row],[Trend]]</f>
        <v>ASCENSION HEALTH INFORMATION SERVICESPaid2015-07-01Hospiatl Outpatient CTs per 1k</v>
      </c>
      <c r="B739" t="s">
        <v>90</v>
      </c>
      <c r="C739" t="s">
        <v>90</v>
      </c>
      <c r="D739" t="s">
        <v>78</v>
      </c>
      <c r="E739" s="1" t="s">
        <v>173</v>
      </c>
      <c r="F739" t="s">
        <v>93</v>
      </c>
      <c r="G739" t="s">
        <v>21</v>
      </c>
      <c r="H739">
        <v>10</v>
      </c>
      <c r="I739">
        <v>23</v>
      </c>
    </row>
    <row r="740" spans="1:9" x14ac:dyDescent="0.25">
      <c r="A740" s="5" t="str">
        <f>TrendSheetPrdData[[#This Row],[Population]]&amp;TrendSheetPrdData[[#This Row],[Cost Basis]]&amp;TrendSheetPrdData[[#This Row],[Period]]&amp;TrendSheetPrdData[[#This Row],[Trend]]</f>
        <v>ASCENSION HEALTH INFORMATION SERVICESPaid2015-08-01Hospiatl Outpatient CTs per 1k</v>
      </c>
      <c r="B740" t="s">
        <v>90</v>
      </c>
      <c r="C740" t="s">
        <v>90</v>
      </c>
      <c r="D740" t="s">
        <v>78</v>
      </c>
      <c r="E740" s="1" t="s">
        <v>174</v>
      </c>
      <c r="F740" t="s">
        <v>93</v>
      </c>
      <c r="G740" t="s">
        <v>21</v>
      </c>
      <c r="H740">
        <v>10</v>
      </c>
      <c r="I740">
        <v>10</v>
      </c>
    </row>
    <row r="741" spans="1:9" x14ac:dyDescent="0.25">
      <c r="A741" s="5" t="str">
        <f>TrendSheetPrdData[[#This Row],[Population]]&amp;TrendSheetPrdData[[#This Row],[Cost Basis]]&amp;TrendSheetPrdData[[#This Row],[Period]]&amp;TrendSheetPrdData[[#This Row],[Trend]]</f>
        <v>ASCENSION HEALTH INFORMATION SERVICESPaid2015-09-01Hospiatl Outpatient CTs per 1k</v>
      </c>
      <c r="B741" t="s">
        <v>90</v>
      </c>
      <c r="C741" t="s">
        <v>90</v>
      </c>
      <c r="D741" t="s">
        <v>78</v>
      </c>
      <c r="E741" s="1" t="s">
        <v>92</v>
      </c>
      <c r="F741" t="s">
        <v>93</v>
      </c>
      <c r="G741" t="s">
        <v>21</v>
      </c>
      <c r="H741">
        <v>10</v>
      </c>
      <c r="I741">
        <v>31</v>
      </c>
    </row>
    <row r="742" spans="1:9" x14ac:dyDescent="0.25">
      <c r="A742" s="5" t="str">
        <f>TrendSheetPrdData[[#This Row],[Population]]&amp;TrendSheetPrdData[[#This Row],[Cost Basis]]&amp;TrendSheetPrdData[[#This Row],[Period]]&amp;TrendSheetPrdData[[#This Row],[Trend]]</f>
        <v>ASCENSION HEALTH INFORMATION SERVICESPaid2015-10-01Hospiatl Outpatient CTs per 1k</v>
      </c>
      <c r="B742" t="s">
        <v>90</v>
      </c>
      <c r="C742" t="s">
        <v>90</v>
      </c>
      <c r="D742" t="s">
        <v>78</v>
      </c>
      <c r="E742" s="1" t="s">
        <v>94</v>
      </c>
      <c r="F742" t="s">
        <v>93</v>
      </c>
      <c r="G742" t="s">
        <v>21</v>
      </c>
      <c r="H742">
        <v>10</v>
      </c>
      <c r="I742">
        <v>12</v>
      </c>
    </row>
    <row r="743" spans="1:9" x14ac:dyDescent="0.25">
      <c r="A743" s="5" t="str">
        <f>TrendSheetPrdData[[#This Row],[Population]]&amp;TrendSheetPrdData[[#This Row],[Cost Basis]]&amp;TrendSheetPrdData[[#This Row],[Period]]&amp;TrendSheetPrdData[[#This Row],[Trend]]</f>
        <v>ASCENSION HEALTH INFORMATION SERVICESPaid2015-11-01Hospiatl Outpatient CTs per 1k</v>
      </c>
      <c r="B743" t="s">
        <v>90</v>
      </c>
      <c r="C743" t="s">
        <v>90</v>
      </c>
      <c r="D743" t="s">
        <v>78</v>
      </c>
      <c r="E743" s="1" t="s">
        <v>95</v>
      </c>
      <c r="F743" t="s">
        <v>93</v>
      </c>
      <c r="G743" t="s">
        <v>21</v>
      </c>
      <c r="H743">
        <v>10</v>
      </c>
      <c r="I743">
        <v>36</v>
      </c>
    </row>
    <row r="744" spans="1:9" x14ac:dyDescent="0.25">
      <c r="A744" s="5" t="str">
        <f>TrendSheetPrdData[[#This Row],[Population]]&amp;TrendSheetPrdData[[#This Row],[Cost Basis]]&amp;TrendSheetPrdData[[#This Row],[Period]]&amp;TrendSheetPrdData[[#This Row],[Trend]]</f>
        <v>ASCENSION HEALTH INFORMATION SERVICESPaid2015-12-01Hospiatl Outpatient CTs per 1k</v>
      </c>
      <c r="B744" t="s">
        <v>90</v>
      </c>
      <c r="C744" t="s">
        <v>90</v>
      </c>
      <c r="D744" t="s">
        <v>78</v>
      </c>
      <c r="E744" s="1" t="s">
        <v>96</v>
      </c>
      <c r="F744" t="s">
        <v>93</v>
      </c>
      <c r="G744" t="s">
        <v>21</v>
      </c>
      <c r="H744">
        <v>10</v>
      </c>
      <c r="I744">
        <v>25</v>
      </c>
    </row>
    <row r="745" spans="1:9" x14ac:dyDescent="0.25">
      <c r="A745" s="5" t="str">
        <f>TrendSheetPrdData[[#This Row],[Population]]&amp;TrendSheetPrdData[[#This Row],[Cost Basis]]&amp;TrendSheetPrdData[[#This Row],[Period]]&amp;TrendSheetPrdData[[#This Row],[Trend]]</f>
        <v>ASCENSION HEALTH INFORMATION SERVICESPaid2016-01-01Hospiatl Outpatient CTs per 1k</v>
      </c>
      <c r="B745" t="s">
        <v>90</v>
      </c>
      <c r="C745" t="s">
        <v>90</v>
      </c>
      <c r="D745" t="s">
        <v>78</v>
      </c>
      <c r="E745" s="1" t="s">
        <v>97</v>
      </c>
      <c r="F745" t="s">
        <v>93</v>
      </c>
      <c r="G745" t="s">
        <v>21</v>
      </c>
      <c r="H745">
        <v>10</v>
      </c>
      <c r="I745">
        <v>31</v>
      </c>
    </row>
    <row r="746" spans="1:9" x14ac:dyDescent="0.25">
      <c r="A746" s="5" t="str">
        <f>TrendSheetPrdData[[#This Row],[Population]]&amp;TrendSheetPrdData[[#This Row],[Cost Basis]]&amp;TrendSheetPrdData[[#This Row],[Period]]&amp;TrendSheetPrdData[[#This Row],[Trend]]</f>
        <v>ASCENSION HEALTH INFORMATION SERVICESPaid2016-02-01Hospiatl Outpatient CTs per 1k</v>
      </c>
      <c r="B746" t="s">
        <v>90</v>
      </c>
      <c r="C746" t="s">
        <v>90</v>
      </c>
      <c r="D746" t="s">
        <v>78</v>
      </c>
      <c r="E746" s="1" t="s">
        <v>98</v>
      </c>
      <c r="F746" t="s">
        <v>93</v>
      </c>
      <c r="G746" t="s">
        <v>21</v>
      </c>
      <c r="H746">
        <v>10</v>
      </c>
      <c r="I746">
        <v>40</v>
      </c>
    </row>
    <row r="747" spans="1:9" x14ac:dyDescent="0.25">
      <c r="A747" s="5" t="str">
        <f>TrendSheetPrdData[[#This Row],[Population]]&amp;TrendSheetPrdData[[#This Row],[Cost Basis]]&amp;TrendSheetPrdData[[#This Row],[Period]]&amp;TrendSheetPrdData[[#This Row],[Trend]]</f>
        <v>ASCENSION HEALTH INFORMATION SERVICESPaid2016-03-01Hospiatl Outpatient CTs per 1k</v>
      </c>
      <c r="B747" t="s">
        <v>90</v>
      </c>
      <c r="C747" t="s">
        <v>90</v>
      </c>
      <c r="D747" t="s">
        <v>78</v>
      </c>
      <c r="E747" s="1" t="s">
        <v>99</v>
      </c>
      <c r="F747" t="s">
        <v>93</v>
      </c>
      <c r="G747" t="s">
        <v>21</v>
      </c>
      <c r="H747">
        <v>10</v>
      </c>
      <c r="I747">
        <v>34</v>
      </c>
    </row>
    <row r="748" spans="1:9" x14ac:dyDescent="0.25">
      <c r="A748" s="5" t="str">
        <f>TrendSheetPrdData[[#This Row],[Population]]&amp;TrendSheetPrdData[[#This Row],[Cost Basis]]&amp;TrendSheetPrdData[[#This Row],[Period]]&amp;TrendSheetPrdData[[#This Row],[Trend]]</f>
        <v>ASCENSION HEALTH INFORMATION SERVICESPaid2016-04-01Hospiatl Outpatient CTs per 1k</v>
      </c>
      <c r="B748" t="s">
        <v>90</v>
      </c>
      <c r="C748" t="s">
        <v>90</v>
      </c>
      <c r="D748" t="s">
        <v>78</v>
      </c>
      <c r="E748" s="1" t="s">
        <v>100</v>
      </c>
      <c r="F748" t="s">
        <v>93</v>
      </c>
      <c r="G748" t="s">
        <v>21</v>
      </c>
      <c r="H748">
        <v>10</v>
      </c>
      <c r="I748">
        <v>40</v>
      </c>
    </row>
    <row r="749" spans="1:9" x14ac:dyDescent="0.25">
      <c r="A749" s="5" t="str">
        <f>TrendSheetPrdData[[#This Row],[Population]]&amp;TrendSheetPrdData[[#This Row],[Cost Basis]]&amp;TrendSheetPrdData[[#This Row],[Period]]&amp;TrendSheetPrdData[[#This Row],[Trend]]</f>
        <v>ASCENSION HEALTH INFORMATION SERVICESPaid2016-05-01Hospiatl Outpatient CTs per 1k</v>
      </c>
      <c r="B749" t="s">
        <v>90</v>
      </c>
      <c r="C749" t="s">
        <v>90</v>
      </c>
      <c r="D749" t="s">
        <v>78</v>
      </c>
      <c r="E749" s="1" t="s">
        <v>101</v>
      </c>
      <c r="F749" t="s">
        <v>93</v>
      </c>
      <c r="G749" t="s">
        <v>21</v>
      </c>
      <c r="H749">
        <v>10</v>
      </c>
      <c r="I749">
        <v>24</v>
      </c>
    </row>
    <row r="750" spans="1:9" x14ac:dyDescent="0.25">
      <c r="A750" s="5" t="str">
        <f>TrendSheetPrdData[[#This Row],[Population]]&amp;TrendSheetPrdData[[#This Row],[Cost Basis]]&amp;TrendSheetPrdData[[#This Row],[Period]]&amp;TrendSheetPrdData[[#This Row],[Trend]]</f>
        <v>ASCENSION HEALTH INFORMATION SERVICESPaid2016-06-01Hospiatl Outpatient CTs per 1k</v>
      </c>
      <c r="B750" t="s">
        <v>90</v>
      </c>
      <c r="C750" t="s">
        <v>90</v>
      </c>
      <c r="D750" t="s">
        <v>78</v>
      </c>
      <c r="E750" s="1" t="s">
        <v>102</v>
      </c>
      <c r="F750" t="s">
        <v>93</v>
      </c>
      <c r="G750" t="s">
        <v>21</v>
      </c>
      <c r="H750">
        <v>10</v>
      </c>
      <c r="I750">
        <v>31</v>
      </c>
    </row>
    <row r="751" spans="1:9" x14ac:dyDescent="0.25">
      <c r="A751" s="5" t="str">
        <f>TrendSheetPrdData[[#This Row],[Population]]&amp;TrendSheetPrdData[[#This Row],[Cost Basis]]&amp;TrendSheetPrdData[[#This Row],[Period]]&amp;TrendSheetPrdData[[#This Row],[Trend]]</f>
        <v>ASCENSION HEALTH INFORMATION SERVICESPaid2016-07-01Hospiatl Outpatient CTs per 1k</v>
      </c>
      <c r="B751" t="s">
        <v>90</v>
      </c>
      <c r="C751" t="s">
        <v>90</v>
      </c>
      <c r="D751" t="s">
        <v>78</v>
      </c>
      <c r="E751" s="1" t="s">
        <v>103</v>
      </c>
      <c r="F751" t="s">
        <v>93</v>
      </c>
      <c r="G751" t="s">
        <v>21</v>
      </c>
      <c r="H751">
        <v>10</v>
      </c>
      <c r="I751">
        <v>29</v>
      </c>
    </row>
    <row r="752" spans="1:9" x14ac:dyDescent="0.25">
      <c r="A752" s="5" t="str">
        <f>TrendSheetPrdData[[#This Row],[Population]]&amp;TrendSheetPrdData[[#This Row],[Cost Basis]]&amp;TrendSheetPrdData[[#This Row],[Period]]&amp;TrendSheetPrdData[[#This Row],[Trend]]</f>
        <v>ASCENSION HEALTH INFORMATION SERVICESPaid2016-08-01Hospiatl Outpatient CTs per 1k</v>
      </c>
      <c r="B752" t="s">
        <v>90</v>
      </c>
      <c r="C752" t="s">
        <v>90</v>
      </c>
      <c r="D752" t="s">
        <v>78</v>
      </c>
      <c r="E752" s="1" t="s">
        <v>104</v>
      </c>
      <c r="F752" t="s">
        <v>93</v>
      </c>
      <c r="G752" t="s">
        <v>21</v>
      </c>
      <c r="H752">
        <v>10</v>
      </c>
      <c r="I752">
        <v>22</v>
      </c>
    </row>
    <row r="753" spans="1:9" x14ac:dyDescent="0.25">
      <c r="A753" s="5" t="str">
        <f>TrendSheetPrdData[[#This Row],[Population]]&amp;TrendSheetPrdData[[#This Row],[Cost Basis]]&amp;TrendSheetPrdData[[#This Row],[Period]]&amp;TrendSheetPrdData[[#This Row],[Trend]]</f>
        <v>ASCENSION HEALTH INFORMATION SERVICESPaid2016-09-01Hospiatl Outpatient CTs per 1k</v>
      </c>
      <c r="B753" t="s">
        <v>90</v>
      </c>
      <c r="C753" t="s">
        <v>90</v>
      </c>
      <c r="D753" t="s">
        <v>78</v>
      </c>
      <c r="E753" s="1" t="s">
        <v>105</v>
      </c>
      <c r="F753" t="s">
        <v>93</v>
      </c>
      <c r="G753" t="s">
        <v>21</v>
      </c>
      <c r="H753">
        <v>10</v>
      </c>
      <c r="I753">
        <v>28</v>
      </c>
    </row>
    <row r="754" spans="1:9" x14ac:dyDescent="0.25">
      <c r="A754" s="5" t="str">
        <f>TrendSheetPrdData[[#This Row],[Population]]&amp;TrendSheetPrdData[[#This Row],[Cost Basis]]&amp;TrendSheetPrdData[[#This Row],[Period]]&amp;TrendSheetPrdData[[#This Row],[Trend]]</f>
        <v>ASCENSION HEALTH INFORMATION SERVICESPaid2016-10-01Hospiatl Outpatient CTs per 1k</v>
      </c>
      <c r="B754" t="s">
        <v>90</v>
      </c>
      <c r="C754" t="s">
        <v>90</v>
      </c>
      <c r="D754" t="s">
        <v>78</v>
      </c>
      <c r="E754" s="1" t="s">
        <v>106</v>
      </c>
      <c r="F754" t="s">
        <v>93</v>
      </c>
      <c r="G754" t="s">
        <v>21</v>
      </c>
      <c r="H754">
        <v>10</v>
      </c>
      <c r="I754">
        <v>50</v>
      </c>
    </row>
    <row r="755" spans="1:9" x14ac:dyDescent="0.25">
      <c r="A755" s="5" t="str">
        <f>TrendSheetPrdData[[#This Row],[Population]]&amp;TrendSheetPrdData[[#This Row],[Cost Basis]]&amp;TrendSheetPrdData[[#This Row],[Period]]&amp;TrendSheetPrdData[[#This Row],[Trend]]</f>
        <v>ASCENSION HEALTH INFORMATION SERVICESPaid2016-11-01Hospiatl Outpatient CTs per 1k</v>
      </c>
      <c r="B755" t="s">
        <v>90</v>
      </c>
      <c r="C755" t="s">
        <v>90</v>
      </c>
      <c r="D755" t="s">
        <v>78</v>
      </c>
      <c r="E755" s="1" t="s">
        <v>107</v>
      </c>
      <c r="F755" t="s">
        <v>93</v>
      </c>
      <c r="G755" t="s">
        <v>21</v>
      </c>
      <c r="H755">
        <v>10</v>
      </c>
      <c r="I755">
        <v>61</v>
      </c>
    </row>
    <row r="756" spans="1:9" x14ac:dyDescent="0.25">
      <c r="A756" s="5" t="str">
        <f>TrendSheetPrdData[[#This Row],[Population]]&amp;TrendSheetPrdData[[#This Row],[Cost Basis]]&amp;TrendSheetPrdData[[#This Row],[Period]]&amp;TrendSheetPrdData[[#This Row],[Trend]]</f>
        <v>ASCENSION HEALTH INFORMATION SERVICESPaid2016-12-01Hospiatl Outpatient CTs per 1k</v>
      </c>
      <c r="B756" t="s">
        <v>90</v>
      </c>
      <c r="C756" t="s">
        <v>90</v>
      </c>
      <c r="D756" t="s">
        <v>78</v>
      </c>
      <c r="E756" s="1" t="s">
        <v>108</v>
      </c>
      <c r="F756" t="s">
        <v>93</v>
      </c>
      <c r="G756" t="s">
        <v>21</v>
      </c>
      <c r="H756">
        <v>10</v>
      </c>
      <c r="I756">
        <v>36</v>
      </c>
    </row>
    <row r="757" spans="1:9" x14ac:dyDescent="0.25">
      <c r="A757" s="5" t="str">
        <f>TrendSheetPrdData[[#This Row],[Population]]&amp;TrendSheetPrdData[[#This Row],[Cost Basis]]&amp;TrendSheetPrdData[[#This Row],[Period]]&amp;TrendSheetPrdData[[#This Row],[Trend]]</f>
        <v>ASCENSION HEALTH INFORMATION SERVICESPaid2017-01-01Hospiatl Outpatient CTs per 1k</v>
      </c>
      <c r="B757" t="s">
        <v>90</v>
      </c>
      <c r="C757" t="s">
        <v>90</v>
      </c>
      <c r="D757" t="s">
        <v>78</v>
      </c>
      <c r="E757" s="1" t="s">
        <v>109</v>
      </c>
      <c r="F757" t="s">
        <v>93</v>
      </c>
      <c r="G757" t="s">
        <v>21</v>
      </c>
      <c r="H757">
        <v>10</v>
      </c>
      <c r="I757">
        <v>22</v>
      </c>
    </row>
    <row r="758" spans="1:9" x14ac:dyDescent="0.25">
      <c r="A758" s="5" t="str">
        <f>TrendSheetPrdData[[#This Row],[Population]]&amp;TrendSheetPrdData[[#This Row],[Cost Basis]]&amp;TrendSheetPrdData[[#This Row],[Period]]&amp;TrendSheetPrdData[[#This Row],[Trend]]</f>
        <v>ASCENSION HEALTH INFORMATION SERVICESPaid2017-02-01Hospiatl Outpatient CTs per 1k</v>
      </c>
      <c r="B758" t="s">
        <v>90</v>
      </c>
      <c r="C758" t="s">
        <v>90</v>
      </c>
      <c r="D758" t="s">
        <v>78</v>
      </c>
      <c r="E758" s="1" t="s">
        <v>110</v>
      </c>
      <c r="F758" t="s">
        <v>93</v>
      </c>
      <c r="G758" t="s">
        <v>21</v>
      </c>
      <c r="H758">
        <v>10</v>
      </c>
      <c r="I758">
        <v>24</v>
      </c>
    </row>
    <row r="759" spans="1:9" x14ac:dyDescent="0.25">
      <c r="A759" s="5" t="str">
        <f>TrendSheetPrdData[[#This Row],[Population]]&amp;TrendSheetPrdData[[#This Row],[Cost Basis]]&amp;TrendSheetPrdData[[#This Row],[Period]]&amp;TrendSheetPrdData[[#This Row],[Trend]]</f>
        <v>ASCENSION HEALTH INFORMATION SERVICESPaid2017-03-01Hospiatl Outpatient CTs per 1k</v>
      </c>
      <c r="B759" t="s">
        <v>90</v>
      </c>
      <c r="C759" t="s">
        <v>90</v>
      </c>
      <c r="D759" t="s">
        <v>78</v>
      </c>
      <c r="E759" s="1" t="s">
        <v>111</v>
      </c>
      <c r="F759" t="s">
        <v>113</v>
      </c>
      <c r="G759" t="s">
        <v>21</v>
      </c>
      <c r="H759">
        <v>10</v>
      </c>
      <c r="I759">
        <v>36</v>
      </c>
    </row>
    <row r="760" spans="1:9" x14ac:dyDescent="0.25">
      <c r="A760" s="5" t="str">
        <f>TrendSheetPrdData[[#This Row],[Population]]&amp;TrendSheetPrdData[[#This Row],[Cost Basis]]&amp;TrendSheetPrdData[[#This Row],[Period]]&amp;TrendSheetPrdData[[#This Row],[Trend]]</f>
        <v>ASCENSION HEALTH INFORMATION SERVICESPaid2017-04-01Hospiatl Outpatient CTs per 1k</v>
      </c>
      <c r="B760" t="s">
        <v>90</v>
      </c>
      <c r="C760" t="s">
        <v>90</v>
      </c>
      <c r="D760" t="s">
        <v>78</v>
      </c>
      <c r="E760" s="1" t="s">
        <v>112</v>
      </c>
      <c r="F760" t="s">
        <v>113</v>
      </c>
      <c r="G760" t="s">
        <v>21</v>
      </c>
      <c r="H760">
        <v>10</v>
      </c>
      <c r="I760">
        <v>10</v>
      </c>
    </row>
    <row r="761" spans="1:9" x14ac:dyDescent="0.25">
      <c r="A761" s="5" t="str">
        <f>TrendSheetPrdData[[#This Row],[Population]]&amp;TrendSheetPrdData[[#This Row],[Cost Basis]]&amp;TrendSheetPrdData[[#This Row],[Period]]&amp;TrendSheetPrdData[[#This Row],[Trend]]</f>
        <v>ASCENSION HEALTH INFORMATION SERVICESPaid2015-06-01Office Based MRIs per 1k</v>
      </c>
      <c r="B761" t="s">
        <v>90</v>
      </c>
      <c r="C761" t="s">
        <v>90</v>
      </c>
      <c r="D761" t="s">
        <v>78</v>
      </c>
      <c r="E761" s="1" t="s">
        <v>172</v>
      </c>
      <c r="F761" t="s">
        <v>93</v>
      </c>
      <c r="G761" t="s">
        <v>22</v>
      </c>
      <c r="H761">
        <v>11</v>
      </c>
      <c r="I761">
        <v>2</v>
      </c>
    </row>
    <row r="762" spans="1:9" x14ac:dyDescent="0.25">
      <c r="A762" s="5" t="str">
        <f>TrendSheetPrdData[[#This Row],[Population]]&amp;TrendSheetPrdData[[#This Row],[Cost Basis]]&amp;TrendSheetPrdData[[#This Row],[Period]]&amp;TrendSheetPrdData[[#This Row],[Trend]]</f>
        <v>ASCENSION HEALTH INFORMATION SERVICESPaid2015-07-01Office Based MRIs per 1k</v>
      </c>
      <c r="B762" t="s">
        <v>90</v>
      </c>
      <c r="C762" t="s">
        <v>90</v>
      </c>
      <c r="D762" t="s">
        <v>78</v>
      </c>
      <c r="E762" s="1" t="s">
        <v>173</v>
      </c>
      <c r="F762" t="s">
        <v>93</v>
      </c>
      <c r="G762" t="s">
        <v>22</v>
      </c>
      <c r="H762">
        <v>11</v>
      </c>
      <c r="I762">
        <v>4</v>
      </c>
    </row>
    <row r="763" spans="1:9" x14ac:dyDescent="0.25">
      <c r="A763" s="5" t="str">
        <f>TrendSheetPrdData[[#This Row],[Population]]&amp;TrendSheetPrdData[[#This Row],[Cost Basis]]&amp;TrendSheetPrdData[[#This Row],[Period]]&amp;TrendSheetPrdData[[#This Row],[Trend]]</f>
        <v>ASCENSION HEALTH INFORMATION SERVICESPaid2015-08-01Office Based MRIs per 1k</v>
      </c>
      <c r="B763" t="s">
        <v>90</v>
      </c>
      <c r="C763" t="s">
        <v>90</v>
      </c>
      <c r="D763" t="s">
        <v>78</v>
      </c>
      <c r="E763" s="1" t="s">
        <v>174</v>
      </c>
      <c r="F763" t="s">
        <v>93</v>
      </c>
      <c r="G763" t="s">
        <v>22</v>
      </c>
      <c r="H763">
        <v>11</v>
      </c>
      <c r="I763">
        <v>6</v>
      </c>
    </row>
    <row r="764" spans="1:9" x14ac:dyDescent="0.25">
      <c r="A764" s="5" t="str">
        <f>TrendSheetPrdData[[#This Row],[Population]]&amp;TrendSheetPrdData[[#This Row],[Cost Basis]]&amp;TrendSheetPrdData[[#This Row],[Period]]&amp;TrendSheetPrdData[[#This Row],[Trend]]</f>
        <v>ASCENSION HEALTH INFORMATION SERVICESPaid2015-09-01Office Based MRIs per 1k</v>
      </c>
      <c r="B764" t="s">
        <v>90</v>
      </c>
      <c r="C764" t="s">
        <v>90</v>
      </c>
      <c r="D764" t="s">
        <v>78</v>
      </c>
      <c r="E764" s="1" t="s">
        <v>92</v>
      </c>
      <c r="F764" t="s">
        <v>93</v>
      </c>
      <c r="G764" t="s">
        <v>22</v>
      </c>
      <c r="H764">
        <v>11</v>
      </c>
      <c r="I764">
        <v>8</v>
      </c>
    </row>
    <row r="765" spans="1:9" x14ac:dyDescent="0.25">
      <c r="A765" s="5" t="str">
        <f>TrendSheetPrdData[[#This Row],[Population]]&amp;TrendSheetPrdData[[#This Row],[Cost Basis]]&amp;TrendSheetPrdData[[#This Row],[Period]]&amp;TrendSheetPrdData[[#This Row],[Trend]]</f>
        <v>ASCENSION HEALTH INFORMATION SERVICESPaid2015-10-01Office Based MRIs per 1k</v>
      </c>
      <c r="B765" t="s">
        <v>90</v>
      </c>
      <c r="C765" t="s">
        <v>90</v>
      </c>
      <c r="D765" t="s">
        <v>78</v>
      </c>
      <c r="E765" s="1" t="s">
        <v>94</v>
      </c>
      <c r="F765" t="s">
        <v>93</v>
      </c>
      <c r="G765" t="s">
        <v>22</v>
      </c>
      <c r="H765">
        <v>11</v>
      </c>
      <c r="I765">
        <v>8</v>
      </c>
    </row>
    <row r="766" spans="1:9" x14ac:dyDescent="0.25">
      <c r="A766" s="5" t="str">
        <f>TrendSheetPrdData[[#This Row],[Population]]&amp;TrendSheetPrdData[[#This Row],[Cost Basis]]&amp;TrendSheetPrdData[[#This Row],[Period]]&amp;TrendSheetPrdData[[#This Row],[Trend]]</f>
        <v>ASCENSION HEALTH INFORMATION SERVICESPaid2015-11-01Office Based MRIs per 1k</v>
      </c>
      <c r="B766" t="s">
        <v>90</v>
      </c>
      <c r="C766" t="s">
        <v>90</v>
      </c>
      <c r="D766" t="s">
        <v>78</v>
      </c>
      <c r="E766" s="1" t="s">
        <v>95</v>
      </c>
      <c r="F766" t="s">
        <v>93</v>
      </c>
      <c r="G766" t="s">
        <v>22</v>
      </c>
      <c r="H766">
        <v>11</v>
      </c>
      <c r="I766">
        <v>12</v>
      </c>
    </row>
    <row r="767" spans="1:9" x14ac:dyDescent="0.25">
      <c r="A767" s="5" t="str">
        <f>TrendSheetPrdData[[#This Row],[Population]]&amp;TrendSheetPrdData[[#This Row],[Cost Basis]]&amp;TrendSheetPrdData[[#This Row],[Period]]&amp;TrendSheetPrdData[[#This Row],[Trend]]</f>
        <v>ASCENSION HEALTH INFORMATION SERVICESPaid2015-12-01Office Based MRIs per 1k</v>
      </c>
      <c r="B767" t="s">
        <v>90</v>
      </c>
      <c r="C767" t="s">
        <v>90</v>
      </c>
      <c r="D767" t="s">
        <v>78</v>
      </c>
      <c r="E767" s="1" t="s">
        <v>96</v>
      </c>
      <c r="F767" t="s">
        <v>93</v>
      </c>
      <c r="G767" t="s">
        <v>22</v>
      </c>
      <c r="H767">
        <v>11</v>
      </c>
      <c r="I767">
        <v>10</v>
      </c>
    </row>
    <row r="768" spans="1:9" x14ac:dyDescent="0.25">
      <c r="A768" s="5" t="str">
        <f>TrendSheetPrdData[[#This Row],[Population]]&amp;TrendSheetPrdData[[#This Row],[Cost Basis]]&amp;TrendSheetPrdData[[#This Row],[Period]]&amp;TrendSheetPrdData[[#This Row],[Trend]]</f>
        <v>ASCENSION HEALTH INFORMATION SERVICESPaid2016-01-01Office Based MRIs per 1k</v>
      </c>
      <c r="B768" t="s">
        <v>90</v>
      </c>
      <c r="C768" t="s">
        <v>90</v>
      </c>
      <c r="D768" t="s">
        <v>78</v>
      </c>
      <c r="E768" s="1" t="s">
        <v>97</v>
      </c>
      <c r="F768" t="s">
        <v>93</v>
      </c>
      <c r="G768" t="s">
        <v>22</v>
      </c>
      <c r="H768">
        <v>11</v>
      </c>
      <c r="I768">
        <v>11</v>
      </c>
    </row>
    <row r="769" spans="1:9" x14ac:dyDescent="0.25">
      <c r="A769" s="5" t="str">
        <f>TrendSheetPrdData[[#This Row],[Population]]&amp;TrendSheetPrdData[[#This Row],[Cost Basis]]&amp;TrendSheetPrdData[[#This Row],[Period]]&amp;TrendSheetPrdData[[#This Row],[Trend]]</f>
        <v>ASCENSION HEALTH INFORMATION SERVICESPaid2016-02-01Office Based MRIs per 1k</v>
      </c>
      <c r="B769" t="s">
        <v>90</v>
      </c>
      <c r="C769" t="s">
        <v>90</v>
      </c>
      <c r="D769" t="s">
        <v>78</v>
      </c>
      <c r="E769" s="1" t="s">
        <v>98</v>
      </c>
      <c r="F769" t="s">
        <v>93</v>
      </c>
      <c r="G769" t="s">
        <v>22</v>
      </c>
      <c r="H769">
        <v>11</v>
      </c>
      <c r="I769">
        <v>5</v>
      </c>
    </row>
    <row r="770" spans="1:9" x14ac:dyDescent="0.25">
      <c r="A770" s="5" t="str">
        <f>TrendSheetPrdData[[#This Row],[Population]]&amp;TrendSheetPrdData[[#This Row],[Cost Basis]]&amp;TrendSheetPrdData[[#This Row],[Period]]&amp;TrendSheetPrdData[[#This Row],[Trend]]</f>
        <v>ASCENSION HEALTH INFORMATION SERVICESPaid2016-03-01Office Based MRIs per 1k</v>
      </c>
      <c r="B770" t="s">
        <v>90</v>
      </c>
      <c r="C770" t="s">
        <v>90</v>
      </c>
      <c r="D770" t="s">
        <v>78</v>
      </c>
      <c r="E770" s="1" t="s">
        <v>99</v>
      </c>
      <c r="F770" t="s">
        <v>93</v>
      </c>
      <c r="G770" t="s">
        <v>22</v>
      </c>
      <c r="H770">
        <v>11</v>
      </c>
      <c r="I770">
        <v>14</v>
      </c>
    </row>
    <row r="771" spans="1:9" x14ac:dyDescent="0.25">
      <c r="A771" s="5" t="str">
        <f>TrendSheetPrdData[[#This Row],[Population]]&amp;TrendSheetPrdData[[#This Row],[Cost Basis]]&amp;TrendSheetPrdData[[#This Row],[Period]]&amp;TrendSheetPrdData[[#This Row],[Trend]]</f>
        <v>ASCENSION HEALTH INFORMATION SERVICESPaid2016-04-01Office Based MRIs per 1k</v>
      </c>
      <c r="B771" t="s">
        <v>90</v>
      </c>
      <c r="C771" t="s">
        <v>90</v>
      </c>
      <c r="D771" t="s">
        <v>78</v>
      </c>
      <c r="E771" s="1" t="s">
        <v>100</v>
      </c>
      <c r="F771" t="s">
        <v>93</v>
      </c>
      <c r="G771" t="s">
        <v>22</v>
      </c>
      <c r="H771">
        <v>11</v>
      </c>
      <c r="I771">
        <v>8</v>
      </c>
    </row>
    <row r="772" spans="1:9" x14ac:dyDescent="0.25">
      <c r="A772" s="5" t="str">
        <f>TrendSheetPrdData[[#This Row],[Population]]&amp;TrendSheetPrdData[[#This Row],[Cost Basis]]&amp;TrendSheetPrdData[[#This Row],[Period]]&amp;TrendSheetPrdData[[#This Row],[Trend]]</f>
        <v>ASCENSION HEALTH INFORMATION SERVICESPaid2016-05-01Office Based MRIs per 1k</v>
      </c>
      <c r="B772" t="s">
        <v>90</v>
      </c>
      <c r="C772" t="s">
        <v>90</v>
      </c>
      <c r="D772" t="s">
        <v>78</v>
      </c>
      <c r="E772" s="1" t="s">
        <v>101</v>
      </c>
      <c r="F772" t="s">
        <v>93</v>
      </c>
      <c r="G772" t="s">
        <v>22</v>
      </c>
      <c r="H772">
        <v>11</v>
      </c>
      <c r="I772">
        <v>6</v>
      </c>
    </row>
    <row r="773" spans="1:9" x14ac:dyDescent="0.25">
      <c r="A773" s="5" t="str">
        <f>TrendSheetPrdData[[#This Row],[Population]]&amp;TrendSheetPrdData[[#This Row],[Cost Basis]]&amp;TrendSheetPrdData[[#This Row],[Period]]&amp;TrendSheetPrdData[[#This Row],[Trend]]</f>
        <v>ASCENSION HEALTH INFORMATION SERVICESPaid2016-06-01Office Based MRIs per 1k</v>
      </c>
      <c r="B773" t="s">
        <v>90</v>
      </c>
      <c r="C773" t="s">
        <v>90</v>
      </c>
      <c r="D773" t="s">
        <v>78</v>
      </c>
      <c r="E773" s="1" t="s">
        <v>102</v>
      </c>
      <c r="F773" t="s">
        <v>93</v>
      </c>
      <c r="G773" t="s">
        <v>22</v>
      </c>
      <c r="H773">
        <v>11</v>
      </c>
      <c r="I773">
        <v>5</v>
      </c>
    </row>
    <row r="774" spans="1:9" x14ac:dyDescent="0.25">
      <c r="A774" s="5" t="str">
        <f>TrendSheetPrdData[[#This Row],[Population]]&amp;TrendSheetPrdData[[#This Row],[Cost Basis]]&amp;TrendSheetPrdData[[#This Row],[Period]]&amp;TrendSheetPrdData[[#This Row],[Trend]]</f>
        <v>ASCENSION HEALTH INFORMATION SERVICESPaid2016-07-01Office Based MRIs per 1k</v>
      </c>
      <c r="B774" t="s">
        <v>90</v>
      </c>
      <c r="C774" t="s">
        <v>90</v>
      </c>
      <c r="D774" t="s">
        <v>78</v>
      </c>
      <c r="E774" s="1" t="s">
        <v>103</v>
      </c>
      <c r="F774" t="s">
        <v>93</v>
      </c>
      <c r="G774" t="s">
        <v>22</v>
      </c>
      <c r="H774">
        <v>11</v>
      </c>
      <c r="I774">
        <v>6</v>
      </c>
    </row>
    <row r="775" spans="1:9" x14ac:dyDescent="0.25">
      <c r="A775" s="5" t="str">
        <f>TrendSheetPrdData[[#This Row],[Population]]&amp;TrendSheetPrdData[[#This Row],[Cost Basis]]&amp;TrendSheetPrdData[[#This Row],[Period]]&amp;TrendSheetPrdData[[#This Row],[Trend]]</f>
        <v>ASCENSION HEALTH INFORMATION SERVICESPaid2016-08-01Office Based MRIs per 1k</v>
      </c>
      <c r="B775" t="s">
        <v>90</v>
      </c>
      <c r="C775" t="s">
        <v>90</v>
      </c>
      <c r="D775" t="s">
        <v>78</v>
      </c>
      <c r="E775" s="1" t="s">
        <v>104</v>
      </c>
      <c r="F775" t="s">
        <v>93</v>
      </c>
      <c r="G775" t="s">
        <v>22</v>
      </c>
      <c r="H775">
        <v>11</v>
      </c>
      <c r="I775">
        <v>3</v>
      </c>
    </row>
    <row r="776" spans="1:9" x14ac:dyDescent="0.25">
      <c r="A776" s="5" t="str">
        <f>TrendSheetPrdData[[#This Row],[Population]]&amp;TrendSheetPrdData[[#This Row],[Cost Basis]]&amp;TrendSheetPrdData[[#This Row],[Period]]&amp;TrendSheetPrdData[[#This Row],[Trend]]</f>
        <v>ASCENSION HEALTH INFORMATION SERVICESPaid2016-09-01Office Based MRIs per 1k</v>
      </c>
      <c r="B776" t="s">
        <v>90</v>
      </c>
      <c r="C776" t="s">
        <v>90</v>
      </c>
      <c r="D776" t="s">
        <v>78</v>
      </c>
      <c r="E776" s="1" t="s">
        <v>105</v>
      </c>
      <c r="F776" t="s">
        <v>93</v>
      </c>
      <c r="G776" t="s">
        <v>22</v>
      </c>
      <c r="H776">
        <v>11</v>
      </c>
      <c r="I776">
        <v>3</v>
      </c>
    </row>
    <row r="777" spans="1:9" x14ac:dyDescent="0.25">
      <c r="A777" s="5" t="str">
        <f>TrendSheetPrdData[[#This Row],[Population]]&amp;TrendSheetPrdData[[#This Row],[Cost Basis]]&amp;TrendSheetPrdData[[#This Row],[Period]]&amp;TrendSheetPrdData[[#This Row],[Trend]]</f>
        <v>ASCENSION HEALTH INFORMATION SERVICESPaid2016-10-01Office Based MRIs per 1k</v>
      </c>
      <c r="B777" t="s">
        <v>90</v>
      </c>
      <c r="C777" t="s">
        <v>90</v>
      </c>
      <c r="D777" t="s">
        <v>78</v>
      </c>
      <c r="E777" s="1" t="s">
        <v>106</v>
      </c>
      <c r="F777" t="s">
        <v>93</v>
      </c>
      <c r="G777" t="s">
        <v>22</v>
      </c>
      <c r="H777">
        <v>11</v>
      </c>
      <c r="I777">
        <v>5</v>
      </c>
    </row>
    <row r="778" spans="1:9" x14ac:dyDescent="0.25">
      <c r="A778" s="5" t="str">
        <f>TrendSheetPrdData[[#This Row],[Population]]&amp;TrendSheetPrdData[[#This Row],[Cost Basis]]&amp;TrendSheetPrdData[[#This Row],[Period]]&amp;TrendSheetPrdData[[#This Row],[Trend]]</f>
        <v>ASCENSION HEALTH INFORMATION SERVICESPaid2016-11-01Office Based MRIs per 1k</v>
      </c>
      <c r="B778" t="s">
        <v>90</v>
      </c>
      <c r="C778" t="s">
        <v>90</v>
      </c>
      <c r="D778" t="s">
        <v>78</v>
      </c>
      <c r="E778" s="1" t="s">
        <v>107</v>
      </c>
      <c r="F778" t="s">
        <v>93</v>
      </c>
      <c r="G778" t="s">
        <v>22</v>
      </c>
      <c r="H778">
        <v>11</v>
      </c>
      <c r="I778">
        <v>21</v>
      </c>
    </row>
    <row r="779" spans="1:9" x14ac:dyDescent="0.25">
      <c r="A779" s="5" t="str">
        <f>TrendSheetPrdData[[#This Row],[Population]]&amp;TrendSheetPrdData[[#This Row],[Cost Basis]]&amp;TrendSheetPrdData[[#This Row],[Period]]&amp;TrendSheetPrdData[[#This Row],[Trend]]</f>
        <v>ASCENSION HEALTH INFORMATION SERVICESPaid2016-12-01Office Based MRIs per 1k</v>
      </c>
      <c r="B779" t="s">
        <v>90</v>
      </c>
      <c r="C779" t="s">
        <v>90</v>
      </c>
      <c r="D779" t="s">
        <v>78</v>
      </c>
      <c r="E779" s="1" t="s">
        <v>108</v>
      </c>
      <c r="F779" t="s">
        <v>93</v>
      </c>
      <c r="G779" t="s">
        <v>22</v>
      </c>
      <c r="H779">
        <v>11</v>
      </c>
      <c r="I779">
        <v>11</v>
      </c>
    </row>
    <row r="780" spans="1:9" x14ac:dyDescent="0.25">
      <c r="A780" s="5" t="str">
        <f>TrendSheetPrdData[[#This Row],[Population]]&amp;TrendSheetPrdData[[#This Row],[Cost Basis]]&amp;TrendSheetPrdData[[#This Row],[Period]]&amp;TrendSheetPrdData[[#This Row],[Trend]]</f>
        <v>ASCENSION HEALTH INFORMATION SERVICESPaid2017-01-01Office Based MRIs per 1k</v>
      </c>
      <c r="B780" t="s">
        <v>90</v>
      </c>
      <c r="C780" t="s">
        <v>90</v>
      </c>
      <c r="D780" t="s">
        <v>78</v>
      </c>
      <c r="E780" s="1" t="s">
        <v>109</v>
      </c>
      <c r="F780" t="s">
        <v>93</v>
      </c>
      <c r="G780" t="s">
        <v>22</v>
      </c>
      <c r="H780">
        <v>11</v>
      </c>
      <c r="I780">
        <v>1</v>
      </c>
    </row>
    <row r="781" spans="1:9" x14ac:dyDescent="0.25">
      <c r="A781" s="5" t="str">
        <f>TrendSheetPrdData[[#This Row],[Population]]&amp;TrendSheetPrdData[[#This Row],[Cost Basis]]&amp;TrendSheetPrdData[[#This Row],[Period]]&amp;TrendSheetPrdData[[#This Row],[Trend]]</f>
        <v>ASCENSION HEALTH INFORMATION SERVICESPaid2017-02-01Office Based MRIs per 1k</v>
      </c>
      <c r="B781" t="s">
        <v>90</v>
      </c>
      <c r="C781" t="s">
        <v>90</v>
      </c>
      <c r="D781" t="s">
        <v>78</v>
      </c>
      <c r="E781" s="1" t="s">
        <v>110</v>
      </c>
      <c r="F781" t="s">
        <v>93</v>
      </c>
      <c r="G781" t="s">
        <v>22</v>
      </c>
      <c r="H781">
        <v>11</v>
      </c>
      <c r="I781">
        <v>4</v>
      </c>
    </row>
    <row r="782" spans="1:9" x14ac:dyDescent="0.25">
      <c r="A782" s="5" t="str">
        <f>TrendSheetPrdData[[#This Row],[Population]]&amp;TrendSheetPrdData[[#This Row],[Cost Basis]]&amp;TrendSheetPrdData[[#This Row],[Period]]&amp;TrendSheetPrdData[[#This Row],[Trend]]</f>
        <v>ASCENSION HEALTH INFORMATION SERVICESPaid2017-03-01Office Based MRIs per 1k</v>
      </c>
      <c r="B782" t="s">
        <v>90</v>
      </c>
      <c r="C782" t="s">
        <v>90</v>
      </c>
      <c r="D782" t="s">
        <v>78</v>
      </c>
      <c r="E782" s="1" t="s">
        <v>111</v>
      </c>
      <c r="F782" t="s">
        <v>113</v>
      </c>
      <c r="G782" t="s">
        <v>22</v>
      </c>
      <c r="H782">
        <v>11</v>
      </c>
      <c r="I782">
        <v>4</v>
      </c>
    </row>
    <row r="783" spans="1:9" x14ac:dyDescent="0.25">
      <c r="A783" s="5" t="str">
        <f>TrendSheetPrdData[[#This Row],[Population]]&amp;TrendSheetPrdData[[#This Row],[Cost Basis]]&amp;TrendSheetPrdData[[#This Row],[Period]]&amp;TrendSheetPrdData[[#This Row],[Trend]]</f>
        <v>ASCENSION HEALTH INFORMATION SERVICESPaid2017-04-01Office Based MRIs per 1k</v>
      </c>
      <c r="B783" t="s">
        <v>90</v>
      </c>
      <c r="C783" t="s">
        <v>90</v>
      </c>
      <c r="D783" t="s">
        <v>78</v>
      </c>
      <c r="E783" s="1" t="s">
        <v>112</v>
      </c>
      <c r="F783" t="s">
        <v>113</v>
      </c>
      <c r="G783" t="s">
        <v>22</v>
      </c>
      <c r="H783">
        <v>11</v>
      </c>
      <c r="I783">
        <v>1</v>
      </c>
    </row>
    <row r="784" spans="1:9" x14ac:dyDescent="0.25">
      <c r="A784" s="5" t="str">
        <f>TrendSheetPrdData[[#This Row],[Population]]&amp;TrendSheetPrdData[[#This Row],[Cost Basis]]&amp;TrendSheetPrdData[[#This Row],[Period]]&amp;TrendSheetPrdData[[#This Row],[Trend]]</f>
        <v>ASCENSION HEALTH INFORMATION SERVICESPaid2015-06-01Office Based CTs per 1k</v>
      </c>
      <c r="B784" t="s">
        <v>90</v>
      </c>
      <c r="C784" t="s">
        <v>90</v>
      </c>
      <c r="D784" t="s">
        <v>78</v>
      </c>
      <c r="E784" s="1" t="s">
        <v>172</v>
      </c>
      <c r="F784" t="s">
        <v>93</v>
      </c>
      <c r="G784" t="s">
        <v>23</v>
      </c>
      <c r="H784">
        <v>12</v>
      </c>
      <c r="I784">
        <v>4</v>
      </c>
    </row>
    <row r="785" spans="1:9" x14ac:dyDescent="0.25">
      <c r="A785" s="5" t="str">
        <f>TrendSheetPrdData[[#This Row],[Population]]&amp;TrendSheetPrdData[[#This Row],[Cost Basis]]&amp;TrendSheetPrdData[[#This Row],[Period]]&amp;TrendSheetPrdData[[#This Row],[Trend]]</f>
        <v>ASCENSION HEALTH INFORMATION SERVICESPaid2015-07-01Office Based CTs per 1k</v>
      </c>
      <c r="B785" t="s">
        <v>90</v>
      </c>
      <c r="C785" t="s">
        <v>90</v>
      </c>
      <c r="D785" t="s">
        <v>78</v>
      </c>
      <c r="E785" s="1" t="s">
        <v>173</v>
      </c>
      <c r="F785" t="s">
        <v>93</v>
      </c>
      <c r="G785" t="s">
        <v>23</v>
      </c>
      <c r="H785">
        <v>12</v>
      </c>
      <c r="I785">
        <v>2</v>
      </c>
    </row>
    <row r="786" spans="1:9" x14ac:dyDescent="0.25">
      <c r="A786" s="5" t="str">
        <f>TrendSheetPrdData[[#This Row],[Population]]&amp;TrendSheetPrdData[[#This Row],[Cost Basis]]&amp;TrendSheetPrdData[[#This Row],[Period]]&amp;TrendSheetPrdData[[#This Row],[Trend]]</f>
        <v>ASCENSION HEALTH INFORMATION SERVICESPaid2015-08-01Office Based CTs per 1k</v>
      </c>
      <c r="B786" t="s">
        <v>90</v>
      </c>
      <c r="C786" t="s">
        <v>90</v>
      </c>
      <c r="D786" t="s">
        <v>78</v>
      </c>
      <c r="E786" s="1" t="s">
        <v>174</v>
      </c>
      <c r="F786" t="s">
        <v>93</v>
      </c>
      <c r="G786" t="s">
        <v>23</v>
      </c>
      <c r="H786">
        <v>12</v>
      </c>
      <c r="I786">
        <v>8</v>
      </c>
    </row>
    <row r="787" spans="1:9" x14ac:dyDescent="0.25">
      <c r="A787" s="5" t="str">
        <f>TrendSheetPrdData[[#This Row],[Population]]&amp;TrendSheetPrdData[[#This Row],[Cost Basis]]&amp;TrendSheetPrdData[[#This Row],[Period]]&amp;TrendSheetPrdData[[#This Row],[Trend]]</f>
        <v>ASCENSION HEALTH INFORMATION SERVICESPaid2015-09-01Office Based CTs per 1k</v>
      </c>
      <c r="B787" t="s">
        <v>90</v>
      </c>
      <c r="C787" t="s">
        <v>90</v>
      </c>
      <c r="D787" t="s">
        <v>78</v>
      </c>
      <c r="E787" s="1" t="s">
        <v>92</v>
      </c>
      <c r="F787" t="s">
        <v>93</v>
      </c>
      <c r="G787" t="s">
        <v>23</v>
      </c>
      <c r="H787">
        <v>12</v>
      </c>
      <c r="I787">
        <v>6</v>
      </c>
    </row>
    <row r="788" spans="1:9" x14ac:dyDescent="0.25">
      <c r="A788" s="5" t="str">
        <f>TrendSheetPrdData[[#This Row],[Population]]&amp;TrendSheetPrdData[[#This Row],[Cost Basis]]&amp;TrendSheetPrdData[[#This Row],[Period]]&amp;TrendSheetPrdData[[#This Row],[Trend]]</f>
        <v>ASCENSION HEALTH INFORMATION SERVICESPaid2015-10-01Office Based CTs per 1k</v>
      </c>
      <c r="B788" t="s">
        <v>90</v>
      </c>
      <c r="C788" t="s">
        <v>90</v>
      </c>
      <c r="D788" t="s">
        <v>78</v>
      </c>
      <c r="E788" s="1" t="s">
        <v>94</v>
      </c>
      <c r="F788" t="s">
        <v>93</v>
      </c>
      <c r="G788" t="s">
        <v>23</v>
      </c>
      <c r="H788">
        <v>12</v>
      </c>
      <c r="I788">
        <v>4</v>
      </c>
    </row>
    <row r="789" spans="1:9" x14ac:dyDescent="0.25">
      <c r="A789" s="5" t="str">
        <f>TrendSheetPrdData[[#This Row],[Population]]&amp;TrendSheetPrdData[[#This Row],[Cost Basis]]&amp;TrendSheetPrdData[[#This Row],[Period]]&amp;TrendSheetPrdData[[#This Row],[Trend]]</f>
        <v>ASCENSION HEALTH INFORMATION SERVICESPaid2015-11-01Office Based CTs per 1k</v>
      </c>
      <c r="B789" t="s">
        <v>90</v>
      </c>
      <c r="C789" t="s">
        <v>90</v>
      </c>
      <c r="D789" t="s">
        <v>78</v>
      </c>
      <c r="E789" s="1" t="s">
        <v>95</v>
      </c>
      <c r="F789" t="s">
        <v>93</v>
      </c>
      <c r="G789" t="s">
        <v>23</v>
      </c>
      <c r="H789">
        <v>12</v>
      </c>
      <c r="I789">
        <v>2</v>
      </c>
    </row>
    <row r="790" spans="1:9" x14ac:dyDescent="0.25">
      <c r="A790" s="5" t="str">
        <f>TrendSheetPrdData[[#This Row],[Population]]&amp;TrendSheetPrdData[[#This Row],[Cost Basis]]&amp;TrendSheetPrdData[[#This Row],[Period]]&amp;TrendSheetPrdData[[#This Row],[Trend]]</f>
        <v>ASCENSION HEALTH INFORMATION SERVICESPaid2015-12-01Office Based CTs per 1k</v>
      </c>
      <c r="B790" t="s">
        <v>90</v>
      </c>
      <c r="C790" t="s">
        <v>90</v>
      </c>
      <c r="D790" t="s">
        <v>78</v>
      </c>
      <c r="E790" s="1" t="s">
        <v>96</v>
      </c>
      <c r="F790" t="s">
        <v>93</v>
      </c>
      <c r="G790" t="s">
        <v>23</v>
      </c>
      <c r="H790">
        <v>12</v>
      </c>
      <c r="I790">
        <v>6</v>
      </c>
    </row>
    <row r="791" spans="1:9" x14ac:dyDescent="0.25">
      <c r="A791" s="5" t="str">
        <f>TrendSheetPrdData[[#This Row],[Population]]&amp;TrendSheetPrdData[[#This Row],[Cost Basis]]&amp;TrendSheetPrdData[[#This Row],[Period]]&amp;TrendSheetPrdData[[#This Row],[Trend]]</f>
        <v>ASCENSION HEALTH INFORMATION SERVICESPaid2016-01-01Office Based CTs per 1k</v>
      </c>
      <c r="B791" t="s">
        <v>90</v>
      </c>
      <c r="C791" t="s">
        <v>90</v>
      </c>
      <c r="D791" t="s">
        <v>78</v>
      </c>
      <c r="E791" s="1" t="s">
        <v>97</v>
      </c>
      <c r="F791" t="s">
        <v>93</v>
      </c>
      <c r="G791" t="s">
        <v>23</v>
      </c>
      <c r="H791">
        <v>12</v>
      </c>
      <c r="I791">
        <v>5</v>
      </c>
    </row>
    <row r="792" spans="1:9" x14ac:dyDescent="0.25">
      <c r="A792" s="5" t="str">
        <f>TrendSheetPrdData[[#This Row],[Population]]&amp;TrendSheetPrdData[[#This Row],[Cost Basis]]&amp;TrendSheetPrdData[[#This Row],[Period]]&amp;TrendSheetPrdData[[#This Row],[Trend]]</f>
        <v>ASCENSION HEALTH INFORMATION SERVICESPaid2016-02-01Office Based CTs per 1k</v>
      </c>
      <c r="B792" t="s">
        <v>90</v>
      </c>
      <c r="C792" t="s">
        <v>90</v>
      </c>
      <c r="D792" t="s">
        <v>78</v>
      </c>
      <c r="E792" s="1" t="s">
        <v>98</v>
      </c>
      <c r="F792" t="s">
        <v>93</v>
      </c>
      <c r="G792" t="s">
        <v>23</v>
      </c>
      <c r="H792">
        <v>12</v>
      </c>
      <c r="I792">
        <v>5</v>
      </c>
    </row>
    <row r="793" spans="1:9" x14ac:dyDescent="0.25">
      <c r="A793" s="5" t="str">
        <f>TrendSheetPrdData[[#This Row],[Population]]&amp;TrendSheetPrdData[[#This Row],[Cost Basis]]&amp;TrendSheetPrdData[[#This Row],[Period]]&amp;TrendSheetPrdData[[#This Row],[Trend]]</f>
        <v>ASCENSION HEALTH INFORMATION SERVICESPaid2016-03-01Office Based CTs per 1k</v>
      </c>
      <c r="B793" t="s">
        <v>90</v>
      </c>
      <c r="C793" t="s">
        <v>90</v>
      </c>
      <c r="D793" t="s">
        <v>78</v>
      </c>
      <c r="E793" s="1" t="s">
        <v>99</v>
      </c>
      <c r="F793" t="s">
        <v>93</v>
      </c>
      <c r="G793" t="s">
        <v>23</v>
      </c>
      <c r="H793">
        <v>12</v>
      </c>
      <c r="I793">
        <v>6</v>
      </c>
    </row>
    <row r="794" spans="1:9" x14ac:dyDescent="0.25">
      <c r="A794" s="5" t="str">
        <f>TrendSheetPrdData[[#This Row],[Population]]&amp;TrendSheetPrdData[[#This Row],[Cost Basis]]&amp;TrendSheetPrdData[[#This Row],[Period]]&amp;TrendSheetPrdData[[#This Row],[Trend]]</f>
        <v>ASCENSION HEALTH INFORMATION SERVICESPaid2016-04-01Office Based CTs per 1k</v>
      </c>
      <c r="B794" t="s">
        <v>90</v>
      </c>
      <c r="C794" t="s">
        <v>90</v>
      </c>
      <c r="D794" t="s">
        <v>78</v>
      </c>
      <c r="E794" s="1" t="s">
        <v>100</v>
      </c>
      <c r="F794" t="s">
        <v>93</v>
      </c>
      <c r="G794" t="s">
        <v>23</v>
      </c>
      <c r="H794">
        <v>12</v>
      </c>
      <c r="I794">
        <v>3</v>
      </c>
    </row>
    <row r="795" spans="1:9" x14ac:dyDescent="0.25">
      <c r="A795" s="5" t="str">
        <f>TrendSheetPrdData[[#This Row],[Population]]&amp;TrendSheetPrdData[[#This Row],[Cost Basis]]&amp;TrendSheetPrdData[[#This Row],[Period]]&amp;TrendSheetPrdData[[#This Row],[Trend]]</f>
        <v>ASCENSION HEALTH INFORMATION SERVICESPaid2016-05-01Office Based CTs per 1k</v>
      </c>
      <c r="B795" t="s">
        <v>90</v>
      </c>
      <c r="C795" t="s">
        <v>90</v>
      </c>
      <c r="D795" t="s">
        <v>78</v>
      </c>
      <c r="E795" s="1" t="s">
        <v>101</v>
      </c>
      <c r="F795" t="s">
        <v>93</v>
      </c>
      <c r="G795" t="s">
        <v>23</v>
      </c>
      <c r="H795">
        <v>12</v>
      </c>
      <c r="I795">
        <v>5</v>
      </c>
    </row>
    <row r="796" spans="1:9" x14ac:dyDescent="0.25">
      <c r="A796" s="5" t="str">
        <f>TrendSheetPrdData[[#This Row],[Population]]&amp;TrendSheetPrdData[[#This Row],[Cost Basis]]&amp;TrendSheetPrdData[[#This Row],[Period]]&amp;TrendSheetPrdData[[#This Row],[Trend]]</f>
        <v>ASCENSION HEALTH INFORMATION SERVICESPaid2016-06-01Office Based CTs per 1k</v>
      </c>
      <c r="B796" t="s">
        <v>90</v>
      </c>
      <c r="C796" t="s">
        <v>90</v>
      </c>
      <c r="D796" t="s">
        <v>78</v>
      </c>
      <c r="E796" s="1" t="s">
        <v>102</v>
      </c>
      <c r="F796" t="s">
        <v>93</v>
      </c>
      <c r="G796" t="s">
        <v>23</v>
      </c>
      <c r="H796">
        <v>12</v>
      </c>
      <c r="I796">
        <v>5</v>
      </c>
    </row>
    <row r="797" spans="1:9" x14ac:dyDescent="0.25">
      <c r="A797" s="5" t="str">
        <f>TrendSheetPrdData[[#This Row],[Population]]&amp;TrendSheetPrdData[[#This Row],[Cost Basis]]&amp;TrendSheetPrdData[[#This Row],[Period]]&amp;TrendSheetPrdData[[#This Row],[Trend]]</f>
        <v>ASCENSION HEALTH INFORMATION SERVICESPaid2016-07-01Office Based CTs per 1k</v>
      </c>
      <c r="B797" t="s">
        <v>90</v>
      </c>
      <c r="C797" t="s">
        <v>90</v>
      </c>
      <c r="D797" t="s">
        <v>78</v>
      </c>
      <c r="E797" s="1" t="s">
        <v>103</v>
      </c>
      <c r="F797" t="s">
        <v>93</v>
      </c>
      <c r="G797" t="s">
        <v>23</v>
      </c>
      <c r="H797">
        <v>12</v>
      </c>
      <c r="I797">
        <v>5</v>
      </c>
    </row>
    <row r="798" spans="1:9" x14ac:dyDescent="0.25">
      <c r="A798" s="5" t="str">
        <f>TrendSheetPrdData[[#This Row],[Population]]&amp;TrendSheetPrdData[[#This Row],[Cost Basis]]&amp;TrendSheetPrdData[[#This Row],[Period]]&amp;TrendSheetPrdData[[#This Row],[Trend]]</f>
        <v>ASCENSION HEALTH INFORMATION SERVICESPaid2016-08-01Office Based CTs per 1k</v>
      </c>
      <c r="B798" t="s">
        <v>90</v>
      </c>
      <c r="C798" t="s">
        <v>90</v>
      </c>
      <c r="D798" t="s">
        <v>78</v>
      </c>
      <c r="E798" s="1" t="s">
        <v>104</v>
      </c>
      <c r="F798" t="s">
        <v>93</v>
      </c>
      <c r="G798" t="s">
        <v>23</v>
      </c>
      <c r="H798">
        <v>12</v>
      </c>
      <c r="I798">
        <v>10</v>
      </c>
    </row>
    <row r="799" spans="1:9" x14ac:dyDescent="0.25">
      <c r="A799" s="5" t="str">
        <f>TrendSheetPrdData[[#This Row],[Population]]&amp;TrendSheetPrdData[[#This Row],[Cost Basis]]&amp;TrendSheetPrdData[[#This Row],[Period]]&amp;TrendSheetPrdData[[#This Row],[Trend]]</f>
        <v>ASCENSION HEALTH INFORMATION SERVICESPaid2016-09-01Office Based CTs per 1k</v>
      </c>
      <c r="B799" t="s">
        <v>90</v>
      </c>
      <c r="C799" t="s">
        <v>90</v>
      </c>
      <c r="D799" t="s">
        <v>78</v>
      </c>
      <c r="E799" s="1" t="s">
        <v>105</v>
      </c>
      <c r="F799" t="s">
        <v>93</v>
      </c>
      <c r="G799" t="s">
        <v>23</v>
      </c>
      <c r="H799">
        <v>12</v>
      </c>
      <c r="I799">
        <v>11</v>
      </c>
    </row>
    <row r="800" spans="1:9" x14ac:dyDescent="0.25">
      <c r="A800" s="5" t="str">
        <f>TrendSheetPrdData[[#This Row],[Population]]&amp;TrendSheetPrdData[[#This Row],[Cost Basis]]&amp;TrendSheetPrdData[[#This Row],[Period]]&amp;TrendSheetPrdData[[#This Row],[Trend]]</f>
        <v>ASCENSION HEALTH INFORMATION SERVICESPaid2016-10-01Office Based CTs per 1k</v>
      </c>
      <c r="B800" t="s">
        <v>90</v>
      </c>
      <c r="C800" t="s">
        <v>90</v>
      </c>
      <c r="D800" t="s">
        <v>78</v>
      </c>
      <c r="E800" s="1" t="s">
        <v>106</v>
      </c>
      <c r="F800" t="s">
        <v>93</v>
      </c>
      <c r="G800" t="s">
        <v>23</v>
      </c>
      <c r="H800">
        <v>12</v>
      </c>
      <c r="I800">
        <v>3</v>
      </c>
    </row>
    <row r="801" spans="1:9" x14ac:dyDescent="0.25">
      <c r="A801" s="5" t="str">
        <f>TrendSheetPrdData[[#This Row],[Population]]&amp;TrendSheetPrdData[[#This Row],[Cost Basis]]&amp;TrendSheetPrdData[[#This Row],[Period]]&amp;TrendSheetPrdData[[#This Row],[Trend]]</f>
        <v>ASCENSION HEALTH INFORMATION SERVICESPaid2016-11-01Office Based CTs per 1k</v>
      </c>
      <c r="B801" t="s">
        <v>90</v>
      </c>
      <c r="C801" t="s">
        <v>90</v>
      </c>
      <c r="D801" t="s">
        <v>78</v>
      </c>
      <c r="E801" s="1" t="s">
        <v>107</v>
      </c>
      <c r="F801" t="s">
        <v>93</v>
      </c>
      <c r="G801" t="s">
        <v>23</v>
      </c>
      <c r="H801">
        <v>12</v>
      </c>
      <c r="I801">
        <v>9</v>
      </c>
    </row>
    <row r="802" spans="1:9" x14ac:dyDescent="0.25">
      <c r="A802" s="5" t="str">
        <f>TrendSheetPrdData[[#This Row],[Population]]&amp;TrendSheetPrdData[[#This Row],[Cost Basis]]&amp;TrendSheetPrdData[[#This Row],[Period]]&amp;TrendSheetPrdData[[#This Row],[Trend]]</f>
        <v>ASCENSION HEALTH INFORMATION SERVICESPaid2016-12-01Office Based CTs per 1k</v>
      </c>
      <c r="B802" t="s">
        <v>90</v>
      </c>
      <c r="C802" t="s">
        <v>90</v>
      </c>
      <c r="D802" t="s">
        <v>78</v>
      </c>
      <c r="E802" s="1" t="s">
        <v>108</v>
      </c>
      <c r="F802" t="s">
        <v>93</v>
      </c>
      <c r="G802" t="s">
        <v>23</v>
      </c>
      <c r="H802">
        <v>12</v>
      </c>
      <c r="I802">
        <v>2</v>
      </c>
    </row>
    <row r="803" spans="1:9" x14ac:dyDescent="0.25">
      <c r="A803" s="5" t="str">
        <f>TrendSheetPrdData[[#This Row],[Population]]&amp;TrendSheetPrdData[[#This Row],[Cost Basis]]&amp;TrendSheetPrdData[[#This Row],[Period]]&amp;TrendSheetPrdData[[#This Row],[Trend]]</f>
        <v>ASCENSION HEALTH INFORMATION SERVICESPaid2017-01-01Office Based CTs per 1k</v>
      </c>
      <c r="B803" t="s">
        <v>90</v>
      </c>
      <c r="C803" t="s">
        <v>90</v>
      </c>
      <c r="D803" t="s">
        <v>78</v>
      </c>
      <c r="E803" s="1" t="s">
        <v>109</v>
      </c>
      <c r="F803" t="s">
        <v>93</v>
      </c>
      <c r="G803" t="s">
        <v>23</v>
      </c>
      <c r="H803">
        <v>12</v>
      </c>
      <c r="I803">
        <v>10</v>
      </c>
    </row>
    <row r="804" spans="1:9" x14ac:dyDescent="0.25">
      <c r="A804" s="5" t="str">
        <f>TrendSheetPrdData[[#This Row],[Population]]&amp;TrendSheetPrdData[[#This Row],[Cost Basis]]&amp;TrendSheetPrdData[[#This Row],[Period]]&amp;TrendSheetPrdData[[#This Row],[Trend]]</f>
        <v>ASCENSION HEALTH INFORMATION SERVICESPaid2017-02-01Office Based CTs per 1k</v>
      </c>
      <c r="B804" t="s">
        <v>90</v>
      </c>
      <c r="C804" t="s">
        <v>90</v>
      </c>
      <c r="D804" t="s">
        <v>78</v>
      </c>
      <c r="E804" s="1" t="s">
        <v>110</v>
      </c>
      <c r="F804" t="s">
        <v>93</v>
      </c>
      <c r="G804" t="s">
        <v>23</v>
      </c>
      <c r="H804">
        <v>12</v>
      </c>
      <c r="I804">
        <v>17</v>
      </c>
    </row>
    <row r="805" spans="1:9" x14ac:dyDescent="0.25">
      <c r="A805" s="5" t="str">
        <f>TrendSheetPrdData[[#This Row],[Population]]&amp;TrendSheetPrdData[[#This Row],[Cost Basis]]&amp;TrendSheetPrdData[[#This Row],[Period]]&amp;TrendSheetPrdData[[#This Row],[Trend]]</f>
        <v>ASCENSION HEALTH INFORMATION SERVICESPaid2017-03-01Office Based CTs per 1k</v>
      </c>
      <c r="B805" t="s">
        <v>90</v>
      </c>
      <c r="C805" t="s">
        <v>90</v>
      </c>
      <c r="D805" t="s">
        <v>78</v>
      </c>
      <c r="E805" s="1" t="s">
        <v>111</v>
      </c>
      <c r="F805" t="s">
        <v>113</v>
      </c>
      <c r="G805" t="s">
        <v>23</v>
      </c>
      <c r="H805">
        <v>12</v>
      </c>
      <c r="I805">
        <v>11</v>
      </c>
    </row>
    <row r="806" spans="1:9" x14ac:dyDescent="0.25">
      <c r="A806" s="5" t="str">
        <f>TrendSheetPrdData[[#This Row],[Population]]&amp;TrendSheetPrdData[[#This Row],[Cost Basis]]&amp;TrendSheetPrdData[[#This Row],[Period]]&amp;TrendSheetPrdData[[#This Row],[Trend]]</f>
        <v>ASCENSION HEALTH INFORMATION SERVICESPaid2017-04-01Office Based CTs per 1k</v>
      </c>
      <c r="B806" t="s">
        <v>90</v>
      </c>
      <c r="C806" t="s">
        <v>90</v>
      </c>
      <c r="D806" t="s">
        <v>78</v>
      </c>
      <c r="E806" s="1" t="s">
        <v>112</v>
      </c>
      <c r="F806" t="s">
        <v>113</v>
      </c>
      <c r="G806" t="s">
        <v>23</v>
      </c>
      <c r="H806">
        <v>12</v>
      </c>
      <c r="I806">
        <v>0</v>
      </c>
    </row>
    <row r="807" spans="1:9" x14ac:dyDescent="0.25">
      <c r="A807" s="5" t="str">
        <f>TrendSheetPrdData[[#This Row],[Population]]&amp;TrendSheetPrdData[[#This Row],[Cost Basis]]&amp;TrendSheetPrdData[[#This Row],[Period]]&amp;TrendSheetPrdData[[#This Row],[Trend]]</f>
        <v>ASCENSION HEALTH INFORMATION SERVICESPaid2015-06-01ED Cost</v>
      </c>
      <c r="B807" t="s">
        <v>90</v>
      </c>
      <c r="C807" t="s">
        <v>90</v>
      </c>
      <c r="D807" t="s">
        <v>78</v>
      </c>
      <c r="E807" s="1" t="s">
        <v>172</v>
      </c>
      <c r="F807" t="s">
        <v>93</v>
      </c>
      <c r="G807" t="s">
        <v>24</v>
      </c>
      <c r="H807">
        <v>13</v>
      </c>
      <c r="I807">
        <v>64179</v>
      </c>
    </row>
    <row r="808" spans="1:9" x14ac:dyDescent="0.25">
      <c r="A808" s="5" t="str">
        <f>TrendSheetPrdData[[#This Row],[Population]]&amp;TrendSheetPrdData[[#This Row],[Cost Basis]]&amp;TrendSheetPrdData[[#This Row],[Period]]&amp;TrendSheetPrdData[[#This Row],[Trend]]</f>
        <v>ASCENSION HEALTH INFORMATION SERVICESPaid2015-07-01ED Cost</v>
      </c>
      <c r="B808" t="s">
        <v>90</v>
      </c>
      <c r="C808" t="s">
        <v>90</v>
      </c>
      <c r="D808" t="s">
        <v>78</v>
      </c>
      <c r="E808" s="1" t="s">
        <v>173</v>
      </c>
      <c r="F808" t="s">
        <v>93</v>
      </c>
      <c r="G808" t="s">
        <v>24</v>
      </c>
      <c r="H808">
        <v>13</v>
      </c>
      <c r="I808">
        <v>85505</v>
      </c>
    </row>
    <row r="809" spans="1:9" x14ac:dyDescent="0.25">
      <c r="A809" s="5" t="str">
        <f>TrendSheetPrdData[[#This Row],[Population]]&amp;TrendSheetPrdData[[#This Row],[Cost Basis]]&amp;TrendSheetPrdData[[#This Row],[Period]]&amp;TrendSheetPrdData[[#This Row],[Trend]]</f>
        <v>ASCENSION HEALTH INFORMATION SERVICESPaid2015-08-01ED Cost</v>
      </c>
      <c r="B809" t="s">
        <v>90</v>
      </c>
      <c r="C809" t="s">
        <v>90</v>
      </c>
      <c r="D809" t="s">
        <v>78</v>
      </c>
      <c r="E809" s="1" t="s">
        <v>174</v>
      </c>
      <c r="F809" t="s">
        <v>93</v>
      </c>
      <c r="G809" t="s">
        <v>24</v>
      </c>
      <c r="H809">
        <v>13</v>
      </c>
      <c r="I809">
        <v>98789</v>
      </c>
    </row>
    <row r="810" spans="1:9" x14ac:dyDescent="0.25">
      <c r="A810" s="5" t="str">
        <f>TrendSheetPrdData[[#This Row],[Population]]&amp;TrendSheetPrdData[[#This Row],[Cost Basis]]&amp;TrendSheetPrdData[[#This Row],[Period]]&amp;TrendSheetPrdData[[#This Row],[Trend]]</f>
        <v>ASCENSION HEALTH INFORMATION SERVICESPaid2015-09-01ED Cost</v>
      </c>
      <c r="B810" t="s">
        <v>90</v>
      </c>
      <c r="C810" t="s">
        <v>90</v>
      </c>
      <c r="D810" t="s">
        <v>78</v>
      </c>
      <c r="E810" s="1" t="s">
        <v>92</v>
      </c>
      <c r="F810" t="s">
        <v>93</v>
      </c>
      <c r="G810" t="s">
        <v>24</v>
      </c>
      <c r="H810">
        <v>13</v>
      </c>
      <c r="I810">
        <v>82016</v>
      </c>
    </row>
    <row r="811" spans="1:9" x14ac:dyDescent="0.25">
      <c r="A811" s="5" t="str">
        <f>TrendSheetPrdData[[#This Row],[Population]]&amp;TrendSheetPrdData[[#This Row],[Cost Basis]]&amp;TrendSheetPrdData[[#This Row],[Period]]&amp;TrendSheetPrdData[[#This Row],[Trend]]</f>
        <v>ASCENSION HEALTH INFORMATION SERVICESPaid2015-10-01ED Cost</v>
      </c>
      <c r="B811" t="s">
        <v>90</v>
      </c>
      <c r="C811" t="s">
        <v>90</v>
      </c>
      <c r="D811" t="s">
        <v>78</v>
      </c>
      <c r="E811" s="1" t="s">
        <v>94</v>
      </c>
      <c r="F811" t="s">
        <v>93</v>
      </c>
      <c r="G811" t="s">
        <v>24</v>
      </c>
      <c r="H811">
        <v>13</v>
      </c>
      <c r="I811">
        <v>54858</v>
      </c>
    </row>
    <row r="812" spans="1:9" x14ac:dyDescent="0.25">
      <c r="A812" s="5" t="str">
        <f>TrendSheetPrdData[[#This Row],[Population]]&amp;TrendSheetPrdData[[#This Row],[Cost Basis]]&amp;TrendSheetPrdData[[#This Row],[Period]]&amp;TrendSheetPrdData[[#This Row],[Trend]]</f>
        <v>ASCENSION HEALTH INFORMATION SERVICESPaid2015-11-01ED Cost</v>
      </c>
      <c r="B812" t="s">
        <v>90</v>
      </c>
      <c r="C812" t="s">
        <v>90</v>
      </c>
      <c r="D812" t="s">
        <v>78</v>
      </c>
      <c r="E812" s="1" t="s">
        <v>95</v>
      </c>
      <c r="F812" t="s">
        <v>93</v>
      </c>
      <c r="G812" t="s">
        <v>24</v>
      </c>
      <c r="H812">
        <v>13</v>
      </c>
      <c r="I812">
        <v>66819</v>
      </c>
    </row>
    <row r="813" spans="1:9" x14ac:dyDescent="0.25">
      <c r="A813" s="5" t="str">
        <f>TrendSheetPrdData[[#This Row],[Population]]&amp;TrendSheetPrdData[[#This Row],[Cost Basis]]&amp;TrendSheetPrdData[[#This Row],[Period]]&amp;TrendSheetPrdData[[#This Row],[Trend]]</f>
        <v>ASCENSION HEALTH INFORMATION SERVICESPaid2015-12-01ED Cost</v>
      </c>
      <c r="B813" t="s">
        <v>90</v>
      </c>
      <c r="C813" t="s">
        <v>90</v>
      </c>
      <c r="D813" t="s">
        <v>78</v>
      </c>
      <c r="E813" s="1" t="s">
        <v>96</v>
      </c>
      <c r="F813" t="s">
        <v>93</v>
      </c>
      <c r="G813" t="s">
        <v>24</v>
      </c>
      <c r="H813">
        <v>13</v>
      </c>
      <c r="I813">
        <v>69949</v>
      </c>
    </row>
    <row r="814" spans="1:9" x14ac:dyDescent="0.25">
      <c r="A814" s="5" t="str">
        <f>TrendSheetPrdData[[#This Row],[Population]]&amp;TrendSheetPrdData[[#This Row],[Cost Basis]]&amp;TrendSheetPrdData[[#This Row],[Period]]&amp;TrendSheetPrdData[[#This Row],[Trend]]</f>
        <v>ASCENSION HEALTH INFORMATION SERVICESPaid2016-01-01ED Cost</v>
      </c>
      <c r="B814" t="s">
        <v>90</v>
      </c>
      <c r="C814" t="s">
        <v>90</v>
      </c>
      <c r="D814" t="s">
        <v>78</v>
      </c>
      <c r="E814" s="1" t="s">
        <v>97</v>
      </c>
      <c r="F814" t="s">
        <v>93</v>
      </c>
      <c r="G814" t="s">
        <v>24</v>
      </c>
      <c r="H814">
        <v>13</v>
      </c>
      <c r="I814">
        <v>50411</v>
      </c>
    </row>
    <row r="815" spans="1:9" x14ac:dyDescent="0.25">
      <c r="A815" s="5" t="str">
        <f>TrendSheetPrdData[[#This Row],[Population]]&amp;TrendSheetPrdData[[#This Row],[Cost Basis]]&amp;TrendSheetPrdData[[#This Row],[Period]]&amp;TrendSheetPrdData[[#This Row],[Trend]]</f>
        <v>ASCENSION HEALTH INFORMATION SERVICESPaid2016-02-01ED Cost</v>
      </c>
      <c r="B815" t="s">
        <v>90</v>
      </c>
      <c r="C815" t="s">
        <v>90</v>
      </c>
      <c r="D815" t="s">
        <v>78</v>
      </c>
      <c r="E815" s="1" t="s">
        <v>98</v>
      </c>
      <c r="F815" t="s">
        <v>93</v>
      </c>
      <c r="G815" t="s">
        <v>24</v>
      </c>
      <c r="H815">
        <v>13</v>
      </c>
      <c r="I815">
        <v>64494</v>
      </c>
    </row>
    <row r="816" spans="1:9" x14ac:dyDescent="0.25">
      <c r="A816" s="5" t="str">
        <f>TrendSheetPrdData[[#This Row],[Population]]&amp;TrendSheetPrdData[[#This Row],[Cost Basis]]&amp;TrendSheetPrdData[[#This Row],[Period]]&amp;TrendSheetPrdData[[#This Row],[Trend]]</f>
        <v>ASCENSION HEALTH INFORMATION SERVICESPaid2016-03-01ED Cost</v>
      </c>
      <c r="B816" t="s">
        <v>90</v>
      </c>
      <c r="C816" t="s">
        <v>90</v>
      </c>
      <c r="D816" t="s">
        <v>78</v>
      </c>
      <c r="E816" s="1" t="s">
        <v>99</v>
      </c>
      <c r="F816" t="s">
        <v>93</v>
      </c>
      <c r="G816" t="s">
        <v>24</v>
      </c>
      <c r="H816">
        <v>13</v>
      </c>
      <c r="I816">
        <v>89740</v>
      </c>
    </row>
    <row r="817" spans="1:9" x14ac:dyDescent="0.25">
      <c r="A817" s="5" t="str">
        <f>TrendSheetPrdData[[#This Row],[Population]]&amp;TrendSheetPrdData[[#This Row],[Cost Basis]]&amp;TrendSheetPrdData[[#This Row],[Period]]&amp;TrendSheetPrdData[[#This Row],[Trend]]</f>
        <v>ASCENSION HEALTH INFORMATION SERVICESPaid2016-04-01ED Cost</v>
      </c>
      <c r="B817" t="s">
        <v>90</v>
      </c>
      <c r="C817" t="s">
        <v>90</v>
      </c>
      <c r="D817" t="s">
        <v>78</v>
      </c>
      <c r="E817" s="1" t="s">
        <v>100</v>
      </c>
      <c r="F817" t="s">
        <v>93</v>
      </c>
      <c r="G817" t="s">
        <v>24</v>
      </c>
      <c r="H817">
        <v>13</v>
      </c>
      <c r="I817">
        <v>94331</v>
      </c>
    </row>
    <row r="818" spans="1:9" x14ac:dyDescent="0.25">
      <c r="A818" s="5" t="str">
        <f>TrendSheetPrdData[[#This Row],[Population]]&amp;TrendSheetPrdData[[#This Row],[Cost Basis]]&amp;TrendSheetPrdData[[#This Row],[Period]]&amp;TrendSheetPrdData[[#This Row],[Trend]]</f>
        <v>ASCENSION HEALTH INFORMATION SERVICESPaid2016-05-01ED Cost</v>
      </c>
      <c r="B818" t="s">
        <v>90</v>
      </c>
      <c r="C818" t="s">
        <v>90</v>
      </c>
      <c r="D818" t="s">
        <v>78</v>
      </c>
      <c r="E818" s="1" t="s">
        <v>101</v>
      </c>
      <c r="F818" t="s">
        <v>93</v>
      </c>
      <c r="G818" t="s">
        <v>24</v>
      </c>
      <c r="H818">
        <v>13</v>
      </c>
      <c r="I818">
        <v>95666</v>
      </c>
    </row>
    <row r="819" spans="1:9" x14ac:dyDescent="0.25">
      <c r="A819" s="5" t="str">
        <f>TrendSheetPrdData[[#This Row],[Population]]&amp;TrendSheetPrdData[[#This Row],[Cost Basis]]&amp;TrendSheetPrdData[[#This Row],[Period]]&amp;TrendSheetPrdData[[#This Row],[Trend]]</f>
        <v>ASCENSION HEALTH INFORMATION SERVICESPaid2016-06-01ED Cost</v>
      </c>
      <c r="B819" t="s">
        <v>90</v>
      </c>
      <c r="C819" t="s">
        <v>90</v>
      </c>
      <c r="D819" t="s">
        <v>78</v>
      </c>
      <c r="E819" s="1" t="s">
        <v>102</v>
      </c>
      <c r="F819" t="s">
        <v>93</v>
      </c>
      <c r="G819" t="s">
        <v>24</v>
      </c>
      <c r="H819">
        <v>13</v>
      </c>
      <c r="I819">
        <v>72733</v>
      </c>
    </row>
    <row r="820" spans="1:9" x14ac:dyDescent="0.25">
      <c r="A820" s="5" t="str">
        <f>TrendSheetPrdData[[#This Row],[Population]]&amp;TrendSheetPrdData[[#This Row],[Cost Basis]]&amp;TrendSheetPrdData[[#This Row],[Period]]&amp;TrendSheetPrdData[[#This Row],[Trend]]</f>
        <v>ASCENSION HEALTH INFORMATION SERVICESPaid2016-07-01ED Cost</v>
      </c>
      <c r="B820" t="s">
        <v>90</v>
      </c>
      <c r="C820" t="s">
        <v>90</v>
      </c>
      <c r="D820" t="s">
        <v>78</v>
      </c>
      <c r="E820" s="1" t="s">
        <v>103</v>
      </c>
      <c r="F820" t="s">
        <v>93</v>
      </c>
      <c r="G820" t="s">
        <v>24</v>
      </c>
      <c r="H820">
        <v>13</v>
      </c>
      <c r="I820">
        <v>83632</v>
      </c>
    </row>
    <row r="821" spans="1:9" x14ac:dyDescent="0.25">
      <c r="A821" s="5" t="str">
        <f>TrendSheetPrdData[[#This Row],[Population]]&amp;TrendSheetPrdData[[#This Row],[Cost Basis]]&amp;TrendSheetPrdData[[#This Row],[Period]]&amp;TrendSheetPrdData[[#This Row],[Trend]]</f>
        <v>ASCENSION HEALTH INFORMATION SERVICESPaid2016-08-01ED Cost</v>
      </c>
      <c r="B821" t="s">
        <v>90</v>
      </c>
      <c r="C821" t="s">
        <v>90</v>
      </c>
      <c r="D821" t="s">
        <v>78</v>
      </c>
      <c r="E821" s="1" t="s">
        <v>104</v>
      </c>
      <c r="F821" t="s">
        <v>93</v>
      </c>
      <c r="G821" t="s">
        <v>24</v>
      </c>
      <c r="H821">
        <v>13</v>
      </c>
      <c r="I821">
        <v>96189</v>
      </c>
    </row>
    <row r="822" spans="1:9" x14ac:dyDescent="0.25">
      <c r="A822" s="5" t="str">
        <f>TrendSheetPrdData[[#This Row],[Population]]&amp;TrendSheetPrdData[[#This Row],[Cost Basis]]&amp;TrendSheetPrdData[[#This Row],[Period]]&amp;TrendSheetPrdData[[#This Row],[Trend]]</f>
        <v>ASCENSION HEALTH INFORMATION SERVICESPaid2016-09-01ED Cost</v>
      </c>
      <c r="B822" t="s">
        <v>90</v>
      </c>
      <c r="C822" t="s">
        <v>90</v>
      </c>
      <c r="D822" t="s">
        <v>78</v>
      </c>
      <c r="E822" s="1" t="s">
        <v>105</v>
      </c>
      <c r="F822" t="s">
        <v>93</v>
      </c>
      <c r="G822" t="s">
        <v>24</v>
      </c>
      <c r="H822">
        <v>13</v>
      </c>
      <c r="I822">
        <v>86034</v>
      </c>
    </row>
    <row r="823" spans="1:9" x14ac:dyDescent="0.25">
      <c r="A823" s="5" t="str">
        <f>TrendSheetPrdData[[#This Row],[Population]]&amp;TrendSheetPrdData[[#This Row],[Cost Basis]]&amp;TrendSheetPrdData[[#This Row],[Period]]&amp;TrendSheetPrdData[[#This Row],[Trend]]</f>
        <v>ASCENSION HEALTH INFORMATION SERVICESPaid2016-10-01ED Cost</v>
      </c>
      <c r="B823" t="s">
        <v>90</v>
      </c>
      <c r="C823" t="s">
        <v>90</v>
      </c>
      <c r="D823" t="s">
        <v>78</v>
      </c>
      <c r="E823" s="1" t="s">
        <v>106</v>
      </c>
      <c r="F823" t="s">
        <v>93</v>
      </c>
      <c r="G823" t="s">
        <v>24</v>
      </c>
      <c r="H823">
        <v>13</v>
      </c>
      <c r="I823">
        <v>76112</v>
      </c>
    </row>
    <row r="824" spans="1:9" x14ac:dyDescent="0.25">
      <c r="A824" s="5" t="str">
        <f>TrendSheetPrdData[[#This Row],[Population]]&amp;TrendSheetPrdData[[#This Row],[Cost Basis]]&amp;TrendSheetPrdData[[#This Row],[Period]]&amp;TrendSheetPrdData[[#This Row],[Trend]]</f>
        <v>ASCENSION HEALTH INFORMATION SERVICESPaid2016-11-01ED Cost</v>
      </c>
      <c r="B824" t="s">
        <v>90</v>
      </c>
      <c r="C824" t="s">
        <v>90</v>
      </c>
      <c r="D824" t="s">
        <v>78</v>
      </c>
      <c r="E824" s="1" t="s">
        <v>107</v>
      </c>
      <c r="F824" t="s">
        <v>93</v>
      </c>
      <c r="G824" t="s">
        <v>24</v>
      </c>
      <c r="H824">
        <v>13</v>
      </c>
      <c r="I824">
        <v>76406</v>
      </c>
    </row>
    <row r="825" spans="1:9" x14ac:dyDescent="0.25">
      <c r="A825" s="5" t="str">
        <f>TrendSheetPrdData[[#This Row],[Population]]&amp;TrendSheetPrdData[[#This Row],[Cost Basis]]&amp;TrendSheetPrdData[[#This Row],[Period]]&amp;TrendSheetPrdData[[#This Row],[Trend]]</f>
        <v>ASCENSION HEALTH INFORMATION SERVICESPaid2016-12-01ED Cost</v>
      </c>
      <c r="B825" t="s">
        <v>90</v>
      </c>
      <c r="C825" t="s">
        <v>90</v>
      </c>
      <c r="D825" t="s">
        <v>78</v>
      </c>
      <c r="E825" s="1" t="s">
        <v>108</v>
      </c>
      <c r="F825" t="s">
        <v>93</v>
      </c>
      <c r="G825" t="s">
        <v>24</v>
      </c>
      <c r="H825">
        <v>13</v>
      </c>
      <c r="I825">
        <v>82807</v>
      </c>
    </row>
    <row r="826" spans="1:9" x14ac:dyDescent="0.25">
      <c r="A826" s="5" t="str">
        <f>TrendSheetPrdData[[#This Row],[Population]]&amp;TrendSheetPrdData[[#This Row],[Cost Basis]]&amp;TrendSheetPrdData[[#This Row],[Period]]&amp;TrendSheetPrdData[[#This Row],[Trend]]</f>
        <v>ASCENSION HEALTH INFORMATION SERVICESPaid2017-01-01ED Cost</v>
      </c>
      <c r="B826" t="s">
        <v>90</v>
      </c>
      <c r="C826" t="s">
        <v>90</v>
      </c>
      <c r="D826" t="s">
        <v>78</v>
      </c>
      <c r="E826" s="1" t="s">
        <v>109</v>
      </c>
      <c r="F826" t="s">
        <v>93</v>
      </c>
      <c r="G826" t="s">
        <v>24</v>
      </c>
      <c r="H826">
        <v>13</v>
      </c>
      <c r="I826">
        <v>67948</v>
      </c>
    </row>
    <row r="827" spans="1:9" x14ac:dyDescent="0.25">
      <c r="A827" s="5" t="str">
        <f>TrendSheetPrdData[[#This Row],[Population]]&amp;TrendSheetPrdData[[#This Row],[Cost Basis]]&amp;TrendSheetPrdData[[#This Row],[Period]]&amp;TrendSheetPrdData[[#This Row],[Trend]]</f>
        <v>ASCENSION HEALTH INFORMATION SERVICESPaid2017-02-01ED Cost</v>
      </c>
      <c r="B827" t="s">
        <v>90</v>
      </c>
      <c r="C827" t="s">
        <v>90</v>
      </c>
      <c r="D827" t="s">
        <v>78</v>
      </c>
      <c r="E827" s="1" t="s">
        <v>110</v>
      </c>
      <c r="F827" t="s">
        <v>93</v>
      </c>
      <c r="G827" t="s">
        <v>24</v>
      </c>
      <c r="H827">
        <v>13</v>
      </c>
      <c r="I827">
        <v>67153</v>
      </c>
    </row>
    <row r="828" spans="1:9" x14ac:dyDescent="0.25">
      <c r="A828" s="5" t="str">
        <f>TrendSheetPrdData[[#This Row],[Population]]&amp;TrendSheetPrdData[[#This Row],[Cost Basis]]&amp;TrendSheetPrdData[[#This Row],[Period]]&amp;TrendSheetPrdData[[#This Row],[Trend]]</f>
        <v>ASCENSION HEALTH INFORMATION SERVICESPaid2017-03-01ED Cost</v>
      </c>
      <c r="B828" t="s">
        <v>90</v>
      </c>
      <c r="C828" t="s">
        <v>90</v>
      </c>
      <c r="D828" t="s">
        <v>78</v>
      </c>
      <c r="E828" s="1" t="s">
        <v>111</v>
      </c>
      <c r="F828" t="s">
        <v>113</v>
      </c>
      <c r="G828" t="s">
        <v>24</v>
      </c>
      <c r="H828">
        <v>13</v>
      </c>
      <c r="I828">
        <v>70509</v>
      </c>
    </row>
    <row r="829" spans="1:9" x14ac:dyDescent="0.25">
      <c r="A829" s="5" t="str">
        <f>TrendSheetPrdData[[#This Row],[Population]]&amp;TrendSheetPrdData[[#This Row],[Cost Basis]]&amp;TrendSheetPrdData[[#This Row],[Period]]&amp;TrendSheetPrdData[[#This Row],[Trend]]</f>
        <v>ASCENSION HEALTH INFORMATION SERVICESPaid2017-04-01ED Cost</v>
      </c>
      <c r="B829" t="s">
        <v>90</v>
      </c>
      <c r="C829" t="s">
        <v>90</v>
      </c>
      <c r="D829" t="s">
        <v>78</v>
      </c>
      <c r="E829" s="1" t="s">
        <v>112</v>
      </c>
      <c r="F829" t="s">
        <v>113</v>
      </c>
      <c r="G829" t="s">
        <v>24</v>
      </c>
      <c r="H829">
        <v>13</v>
      </c>
      <c r="I829">
        <v>14299</v>
      </c>
    </row>
    <row r="830" spans="1:9" x14ac:dyDescent="0.25">
      <c r="A830" s="5" t="str">
        <f>TrendSheetPrdData[[#This Row],[Population]]&amp;TrendSheetPrdData[[#This Row],[Cost Basis]]&amp;TrendSheetPrdData[[#This Row],[Period]]&amp;TrendSheetPrdData[[#This Row],[Trend]]</f>
        <v>ASCENSION HEALTH INFORMATION SERVICESPaid2015-06-01ED Utilization</v>
      </c>
      <c r="B830" t="s">
        <v>90</v>
      </c>
      <c r="C830" t="s">
        <v>90</v>
      </c>
      <c r="D830" t="s">
        <v>78</v>
      </c>
      <c r="E830" s="1" t="s">
        <v>172</v>
      </c>
      <c r="F830" t="s">
        <v>93</v>
      </c>
      <c r="G830" t="s">
        <v>25</v>
      </c>
      <c r="H830">
        <v>14</v>
      </c>
      <c r="I830">
        <v>181</v>
      </c>
    </row>
    <row r="831" spans="1:9" x14ac:dyDescent="0.25">
      <c r="A831" s="5" t="str">
        <f>TrendSheetPrdData[[#This Row],[Population]]&amp;TrendSheetPrdData[[#This Row],[Cost Basis]]&amp;TrendSheetPrdData[[#This Row],[Period]]&amp;TrendSheetPrdData[[#This Row],[Trend]]</f>
        <v>ASCENSION HEALTH INFORMATION SERVICESPaid2015-07-01ED Utilization</v>
      </c>
      <c r="B831" t="s">
        <v>90</v>
      </c>
      <c r="C831" t="s">
        <v>90</v>
      </c>
      <c r="D831" t="s">
        <v>78</v>
      </c>
      <c r="E831" s="1" t="s">
        <v>173</v>
      </c>
      <c r="F831" t="s">
        <v>93</v>
      </c>
      <c r="G831" t="s">
        <v>25</v>
      </c>
      <c r="H831">
        <v>14</v>
      </c>
      <c r="I831">
        <v>170</v>
      </c>
    </row>
    <row r="832" spans="1:9" x14ac:dyDescent="0.25">
      <c r="A832" s="5" t="str">
        <f>TrendSheetPrdData[[#This Row],[Population]]&amp;TrendSheetPrdData[[#This Row],[Cost Basis]]&amp;TrendSheetPrdData[[#This Row],[Period]]&amp;TrendSheetPrdData[[#This Row],[Trend]]</f>
        <v>ASCENSION HEALTH INFORMATION SERVICESPaid2015-08-01ED Utilization</v>
      </c>
      <c r="B832" t="s">
        <v>90</v>
      </c>
      <c r="C832" t="s">
        <v>90</v>
      </c>
      <c r="D832" t="s">
        <v>78</v>
      </c>
      <c r="E832" s="1" t="s">
        <v>174</v>
      </c>
      <c r="F832" t="s">
        <v>93</v>
      </c>
      <c r="G832" t="s">
        <v>25</v>
      </c>
      <c r="H832">
        <v>14</v>
      </c>
      <c r="I832">
        <v>217</v>
      </c>
    </row>
    <row r="833" spans="1:9" x14ac:dyDescent="0.25">
      <c r="A833" s="5" t="str">
        <f>TrendSheetPrdData[[#This Row],[Population]]&amp;TrendSheetPrdData[[#This Row],[Cost Basis]]&amp;TrendSheetPrdData[[#This Row],[Period]]&amp;TrendSheetPrdData[[#This Row],[Trend]]</f>
        <v>ASCENSION HEALTH INFORMATION SERVICESPaid2015-09-01ED Utilization</v>
      </c>
      <c r="B833" t="s">
        <v>90</v>
      </c>
      <c r="C833" t="s">
        <v>90</v>
      </c>
      <c r="D833" t="s">
        <v>78</v>
      </c>
      <c r="E833" s="1" t="s">
        <v>92</v>
      </c>
      <c r="F833" t="s">
        <v>93</v>
      </c>
      <c r="G833" t="s">
        <v>25</v>
      </c>
      <c r="H833">
        <v>14</v>
      </c>
      <c r="I833">
        <v>175</v>
      </c>
    </row>
    <row r="834" spans="1:9" x14ac:dyDescent="0.25">
      <c r="A834" s="5" t="str">
        <f>TrendSheetPrdData[[#This Row],[Population]]&amp;TrendSheetPrdData[[#This Row],[Cost Basis]]&amp;TrendSheetPrdData[[#This Row],[Period]]&amp;TrendSheetPrdData[[#This Row],[Trend]]</f>
        <v>ASCENSION HEALTH INFORMATION SERVICESPaid2015-10-01ED Utilization</v>
      </c>
      <c r="B834" t="s">
        <v>90</v>
      </c>
      <c r="C834" t="s">
        <v>90</v>
      </c>
      <c r="D834" t="s">
        <v>78</v>
      </c>
      <c r="E834" s="1" t="s">
        <v>94</v>
      </c>
      <c r="F834" t="s">
        <v>93</v>
      </c>
      <c r="G834" t="s">
        <v>25</v>
      </c>
      <c r="H834">
        <v>14</v>
      </c>
      <c r="I834">
        <v>131</v>
      </c>
    </row>
    <row r="835" spans="1:9" x14ac:dyDescent="0.25">
      <c r="A835" s="5" t="str">
        <f>TrendSheetPrdData[[#This Row],[Population]]&amp;TrendSheetPrdData[[#This Row],[Cost Basis]]&amp;TrendSheetPrdData[[#This Row],[Period]]&amp;TrendSheetPrdData[[#This Row],[Trend]]</f>
        <v>ASCENSION HEALTH INFORMATION SERVICESPaid2015-11-01ED Utilization</v>
      </c>
      <c r="B835" t="s">
        <v>90</v>
      </c>
      <c r="C835" t="s">
        <v>90</v>
      </c>
      <c r="D835" t="s">
        <v>78</v>
      </c>
      <c r="E835" s="1" t="s">
        <v>95</v>
      </c>
      <c r="F835" t="s">
        <v>93</v>
      </c>
      <c r="G835" t="s">
        <v>25</v>
      </c>
      <c r="H835">
        <v>14</v>
      </c>
      <c r="I835">
        <v>153</v>
      </c>
    </row>
    <row r="836" spans="1:9" x14ac:dyDescent="0.25">
      <c r="A836" s="5" t="str">
        <f>TrendSheetPrdData[[#This Row],[Population]]&amp;TrendSheetPrdData[[#This Row],[Cost Basis]]&amp;TrendSheetPrdData[[#This Row],[Period]]&amp;TrendSheetPrdData[[#This Row],[Trend]]</f>
        <v>ASCENSION HEALTH INFORMATION SERVICESPaid2015-12-01ED Utilization</v>
      </c>
      <c r="B836" t="s">
        <v>90</v>
      </c>
      <c r="C836" t="s">
        <v>90</v>
      </c>
      <c r="D836" t="s">
        <v>78</v>
      </c>
      <c r="E836" s="1" t="s">
        <v>96</v>
      </c>
      <c r="F836" t="s">
        <v>93</v>
      </c>
      <c r="G836" t="s">
        <v>25</v>
      </c>
      <c r="H836">
        <v>14</v>
      </c>
      <c r="I836">
        <v>157</v>
      </c>
    </row>
    <row r="837" spans="1:9" x14ac:dyDescent="0.25">
      <c r="A837" s="5" t="str">
        <f>TrendSheetPrdData[[#This Row],[Population]]&amp;TrendSheetPrdData[[#This Row],[Cost Basis]]&amp;TrendSheetPrdData[[#This Row],[Period]]&amp;TrendSheetPrdData[[#This Row],[Trend]]</f>
        <v>ASCENSION HEALTH INFORMATION SERVICESPaid2016-01-01ED Utilization</v>
      </c>
      <c r="B837" t="s">
        <v>90</v>
      </c>
      <c r="C837" t="s">
        <v>90</v>
      </c>
      <c r="D837" t="s">
        <v>78</v>
      </c>
      <c r="E837" s="1" t="s">
        <v>97</v>
      </c>
      <c r="F837" t="s">
        <v>93</v>
      </c>
      <c r="G837" t="s">
        <v>25</v>
      </c>
      <c r="H837">
        <v>14</v>
      </c>
      <c r="I837">
        <v>136</v>
      </c>
    </row>
    <row r="838" spans="1:9" x14ac:dyDescent="0.25">
      <c r="A838" s="5" t="str">
        <f>TrendSheetPrdData[[#This Row],[Population]]&amp;TrendSheetPrdData[[#This Row],[Cost Basis]]&amp;TrendSheetPrdData[[#This Row],[Period]]&amp;TrendSheetPrdData[[#This Row],[Trend]]</f>
        <v>ASCENSION HEALTH INFORMATION SERVICESPaid2016-02-01ED Utilization</v>
      </c>
      <c r="B838" t="s">
        <v>90</v>
      </c>
      <c r="C838" t="s">
        <v>90</v>
      </c>
      <c r="D838" t="s">
        <v>78</v>
      </c>
      <c r="E838" s="1" t="s">
        <v>98</v>
      </c>
      <c r="F838" t="s">
        <v>93</v>
      </c>
      <c r="G838" t="s">
        <v>25</v>
      </c>
      <c r="H838">
        <v>14</v>
      </c>
      <c r="I838">
        <v>137</v>
      </c>
    </row>
    <row r="839" spans="1:9" x14ac:dyDescent="0.25">
      <c r="A839" s="5" t="str">
        <f>TrendSheetPrdData[[#This Row],[Population]]&amp;TrendSheetPrdData[[#This Row],[Cost Basis]]&amp;TrendSheetPrdData[[#This Row],[Period]]&amp;TrendSheetPrdData[[#This Row],[Trend]]</f>
        <v>ASCENSION HEALTH INFORMATION SERVICESPaid2016-03-01ED Utilization</v>
      </c>
      <c r="B839" t="s">
        <v>90</v>
      </c>
      <c r="C839" t="s">
        <v>90</v>
      </c>
      <c r="D839" t="s">
        <v>78</v>
      </c>
      <c r="E839" s="1" t="s">
        <v>99</v>
      </c>
      <c r="F839" t="s">
        <v>93</v>
      </c>
      <c r="G839" t="s">
        <v>25</v>
      </c>
      <c r="H839">
        <v>14</v>
      </c>
      <c r="I839">
        <v>145</v>
      </c>
    </row>
    <row r="840" spans="1:9" x14ac:dyDescent="0.25">
      <c r="A840" s="5" t="str">
        <f>TrendSheetPrdData[[#This Row],[Population]]&amp;TrendSheetPrdData[[#This Row],[Cost Basis]]&amp;TrendSheetPrdData[[#This Row],[Period]]&amp;TrendSheetPrdData[[#This Row],[Trend]]</f>
        <v>ASCENSION HEALTH INFORMATION SERVICESPaid2016-04-01ED Utilization</v>
      </c>
      <c r="B840" t="s">
        <v>90</v>
      </c>
      <c r="C840" t="s">
        <v>90</v>
      </c>
      <c r="D840" t="s">
        <v>78</v>
      </c>
      <c r="E840" s="1" t="s">
        <v>100</v>
      </c>
      <c r="F840" t="s">
        <v>93</v>
      </c>
      <c r="G840" t="s">
        <v>25</v>
      </c>
      <c r="H840">
        <v>14</v>
      </c>
      <c r="I840">
        <v>170</v>
      </c>
    </row>
    <row r="841" spans="1:9" x14ac:dyDescent="0.25">
      <c r="A841" s="5" t="str">
        <f>TrendSheetPrdData[[#This Row],[Population]]&amp;TrendSheetPrdData[[#This Row],[Cost Basis]]&amp;TrendSheetPrdData[[#This Row],[Period]]&amp;TrendSheetPrdData[[#This Row],[Trend]]</f>
        <v>ASCENSION HEALTH INFORMATION SERVICESPaid2016-05-01ED Utilization</v>
      </c>
      <c r="B841" t="s">
        <v>90</v>
      </c>
      <c r="C841" t="s">
        <v>90</v>
      </c>
      <c r="D841" t="s">
        <v>78</v>
      </c>
      <c r="E841" s="1" t="s">
        <v>101</v>
      </c>
      <c r="F841" t="s">
        <v>93</v>
      </c>
      <c r="G841" t="s">
        <v>25</v>
      </c>
      <c r="H841">
        <v>14</v>
      </c>
      <c r="I841">
        <v>185</v>
      </c>
    </row>
    <row r="842" spans="1:9" x14ac:dyDescent="0.25">
      <c r="A842" s="5" t="str">
        <f>TrendSheetPrdData[[#This Row],[Population]]&amp;TrendSheetPrdData[[#This Row],[Cost Basis]]&amp;TrendSheetPrdData[[#This Row],[Period]]&amp;TrendSheetPrdData[[#This Row],[Trend]]</f>
        <v>ASCENSION HEALTH INFORMATION SERVICESPaid2016-06-01ED Utilization</v>
      </c>
      <c r="B842" t="s">
        <v>90</v>
      </c>
      <c r="C842" t="s">
        <v>90</v>
      </c>
      <c r="D842" t="s">
        <v>78</v>
      </c>
      <c r="E842" s="1" t="s">
        <v>102</v>
      </c>
      <c r="F842" t="s">
        <v>93</v>
      </c>
      <c r="G842" t="s">
        <v>25</v>
      </c>
      <c r="H842">
        <v>14</v>
      </c>
      <c r="I842">
        <v>134</v>
      </c>
    </row>
    <row r="843" spans="1:9" x14ac:dyDescent="0.25">
      <c r="A843" s="5" t="str">
        <f>TrendSheetPrdData[[#This Row],[Population]]&amp;TrendSheetPrdData[[#This Row],[Cost Basis]]&amp;TrendSheetPrdData[[#This Row],[Period]]&amp;TrendSheetPrdData[[#This Row],[Trend]]</f>
        <v>ASCENSION HEALTH INFORMATION SERVICESPaid2016-07-01ED Utilization</v>
      </c>
      <c r="B843" t="s">
        <v>90</v>
      </c>
      <c r="C843" t="s">
        <v>90</v>
      </c>
      <c r="D843" t="s">
        <v>78</v>
      </c>
      <c r="E843" s="1" t="s">
        <v>103</v>
      </c>
      <c r="F843" t="s">
        <v>93</v>
      </c>
      <c r="G843" t="s">
        <v>25</v>
      </c>
      <c r="H843">
        <v>14</v>
      </c>
      <c r="I843">
        <v>158</v>
      </c>
    </row>
    <row r="844" spans="1:9" x14ac:dyDescent="0.25">
      <c r="A844" s="5" t="str">
        <f>TrendSheetPrdData[[#This Row],[Population]]&amp;TrendSheetPrdData[[#This Row],[Cost Basis]]&amp;TrendSheetPrdData[[#This Row],[Period]]&amp;TrendSheetPrdData[[#This Row],[Trend]]</f>
        <v>ASCENSION HEALTH INFORMATION SERVICESPaid2016-08-01ED Utilization</v>
      </c>
      <c r="B844" t="s">
        <v>90</v>
      </c>
      <c r="C844" t="s">
        <v>90</v>
      </c>
      <c r="D844" t="s">
        <v>78</v>
      </c>
      <c r="E844" s="1" t="s">
        <v>104</v>
      </c>
      <c r="F844" t="s">
        <v>93</v>
      </c>
      <c r="G844" t="s">
        <v>25</v>
      </c>
      <c r="H844">
        <v>14</v>
      </c>
      <c r="I844">
        <v>129</v>
      </c>
    </row>
    <row r="845" spans="1:9" x14ac:dyDescent="0.25">
      <c r="A845" s="5" t="str">
        <f>TrendSheetPrdData[[#This Row],[Population]]&amp;TrendSheetPrdData[[#This Row],[Cost Basis]]&amp;TrendSheetPrdData[[#This Row],[Period]]&amp;TrendSheetPrdData[[#This Row],[Trend]]</f>
        <v>ASCENSION HEALTH INFORMATION SERVICESPaid2016-09-01ED Utilization</v>
      </c>
      <c r="B845" t="s">
        <v>90</v>
      </c>
      <c r="C845" t="s">
        <v>90</v>
      </c>
      <c r="D845" t="s">
        <v>78</v>
      </c>
      <c r="E845" s="1" t="s">
        <v>105</v>
      </c>
      <c r="F845" t="s">
        <v>93</v>
      </c>
      <c r="G845" t="s">
        <v>25</v>
      </c>
      <c r="H845">
        <v>14</v>
      </c>
      <c r="I845">
        <v>128</v>
      </c>
    </row>
    <row r="846" spans="1:9" x14ac:dyDescent="0.25">
      <c r="A846" s="5" t="str">
        <f>TrendSheetPrdData[[#This Row],[Population]]&amp;TrendSheetPrdData[[#This Row],[Cost Basis]]&amp;TrendSheetPrdData[[#This Row],[Period]]&amp;TrendSheetPrdData[[#This Row],[Trend]]</f>
        <v>ASCENSION HEALTH INFORMATION SERVICESPaid2016-10-01ED Utilization</v>
      </c>
      <c r="B846" t="s">
        <v>90</v>
      </c>
      <c r="C846" t="s">
        <v>90</v>
      </c>
      <c r="D846" t="s">
        <v>78</v>
      </c>
      <c r="E846" s="1" t="s">
        <v>106</v>
      </c>
      <c r="F846" t="s">
        <v>93</v>
      </c>
      <c r="G846" t="s">
        <v>25</v>
      </c>
      <c r="H846">
        <v>14</v>
      </c>
      <c r="I846">
        <v>141</v>
      </c>
    </row>
    <row r="847" spans="1:9" x14ac:dyDescent="0.25">
      <c r="A847" s="5" t="str">
        <f>TrendSheetPrdData[[#This Row],[Population]]&amp;TrendSheetPrdData[[#This Row],[Cost Basis]]&amp;TrendSheetPrdData[[#This Row],[Period]]&amp;TrendSheetPrdData[[#This Row],[Trend]]</f>
        <v>ASCENSION HEALTH INFORMATION SERVICESPaid2016-11-01ED Utilization</v>
      </c>
      <c r="B847" t="s">
        <v>90</v>
      </c>
      <c r="C847" t="s">
        <v>90</v>
      </c>
      <c r="D847" t="s">
        <v>78</v>
      </c>
      <c r="E847" s="1" t="s">
        <v>107</v>
      </c>
      <c r="F847" t="s">
        <v>93</v>
      </c>
      <c r="G847" t="s">
        <v>25</v>
      </c>
      <c r="H847">
        <v>14</v>
      </c>
      <c r="I847">
        <v>104</v>
      </c>
    </row>
    <row r="848" spans="1:9" x14ac:dyDescent="0.25">
      <c r="A848" s="5" t="str">
        <f>TrendSheetPrdData[[#This Row],[Population]]&amp;TrendSheetPrdData[[#This Row],[Cost Basis]]&amp;TrendSheetPrdData[[#This Row],[Period]]&amp;TrendSheetPrdData[[#This Row],[Trend]]</f>
        <v>ASCENSION HEALTH INFORMATION SERVICESPaid2016-12-01ED Utilization</v>
      </c>
      <c r="B848" t="s">
        <v>90</v>
      </c>
      <c r="C848" t="s">
        <v>90</v>
      </c>
      <c r="D848" t="s">
        <v>78</v>
      </c>
      <c r="E848" s="1" t="s">
        <v>108</v>
      </c>
      <c r="F848" t="s">
        <v>93</v>
      </c>
      <c r="G848" t="s">
        <v>25</v>
      </c>
      <c r="H848">
        <v>14</v>
      </c>
      <c r="I848">
        <v>128</v>
      </c>
    </row>
    <row r="849" spans="1:9" x14ac:dyDescent="0.25">
      <c r="A849" s="5" t="str">
        <f>TrendSheetPrdData[[#This Row],[Population]]&amp;TrendSheetPrdData[[#This Row],[Cost Basis]]&amp;TrendSheetPrdData[[#This Row],[Period]]&amp;TrendSheetPrdData[[#This Row],[Trend]]</f>
        <v>ASCENSION HEALTH INFORMATION SERVICESPaid2017-01-01ED Utilization</v>
      </c>
      <c r="B849" t="s">
        <v>90</v>
      </c>
      <c r="C849" t="s">
        <v>90</v>
      </c>
      <c r="D849" t="s">
        <v>78</v>
      </c>
      <c r="E849" s="1" t="s">
        <v>109</v>
      </c>
      <c r="F849" t="s">
        <v>93</v>
      </c>
      <c r="G849" t="s">
        <v>25</v>
      </c>
      <c r="H849">
        <v>14</v>
      </c>
      <c r="I849">
        <v>128</v>
      </c>
    </row>
    <row r="850" spans="1:9" x14ac:dyDescent="0.25">
      <c r="A850" s="5" t="str">
        <f>TrendSheetPrdData[[#This Row],[Population]]&amp;TrendSheetPrdData[[#This Row],[Cost Basis]]&amp;TrendSheetPrdData[[#This Row],[Period]]&amp;TrendSheetPrdData[[#This Row],[Trend]]</f>
        <v>ASCENSION HEALTH INFORMATION SERVICESPaid2017-02-01ED Utilization</v>
      </c>
      <c r="B850" t="s">
        <v>90</v>
      </c>
      <c r="C850" t="s">
        <v>90</v>
      </c>
      <c r="D850" t="s">
        <v>78</v>
      </c>
      <c r="E850" s="1" t="s">
        <v>110</v>
      </c>
      <c r="F850" t="s">
        <v>93</v>
      </c>
      <c r="G850" t="s">
        <v>25</v>
      </c>
      <c r="H850">
        <v>14</v>
      </c>
      <c r="I850">
        <v>111</v>
      </c>
    </row>
    <row r="851" spans="1:9" x14ac:dyDescent="0.25">
      <c r="A851" s="5" t="str">
        <f>TrendSheetPrdData[[#This Row],[Population]]&amp;TrendSheetPrdData[[#This Row],[Cost Basis]]&amp;TrendSheetPrdData[[#This Row],[Period]]&amp;TrendSheetPrdData[[#This Row],[Trend]]</f>
        <v>ASCENSION HEALTH INFORMATION SERVICESPaid2017-03-01ED Utilization</v>
      </c>
      <c r="B851" t="s">
        <v>90</v>
      </c>
      <c r="C851" t="s">
        <v>90</v>
      </c>
      <c r="D851" t="s">
        <v>78</v>
      </c>
      <c r="E851" s="1" t="s">
        <v>111</v>
      </c>
      <c r="F851" t="s">
        <v>113</v>
      </c>
      <c r="G851" t="s">
        <v>25</v>
      </c>
      <c r="H851">
        <v>14</v>
      </c>
      <c r="I851">
        <v>119</v>
      </c>
    </row>
    <row r="852" spans="1:9" x14ac:dyDescent="0.25">
      <c r="A852" s="5" t="str">
        <f>TrendSheetPrdData[[#This Row],[Population]]&amp;TrendSheetPrdData[[#This Row],[Cost Basis]]&amp;TrendSheetPrdData[[#This Row],[Period]]&amp;TrendSheetPrdData[[#This Row],[Trend]]</f>
        <v>ASCENSION HEALTH INFORMATION SERVICESPaid2017-04-01ED Utilization</v>
      </c>
      <c r="B852" t="s">
        <v>90</v>
      </c>
      <c r="C852" t="s">
        <v>90</v>
      </c>
      <c r="D852" t="s">
        <v>78</v>
      </c>
      <c r="E852" s="1" t="s">
        <v>112</v>
      </c>
      <c r="F852" t="s">
        <v>113</v>
      </c>
      <c r="G852" t="s">
        <v>25</v>
      </c>
      <c r="H852">
        <v>14</v>
      </c>
      <c r="I852">
        <v>18</v>
      </c>
    </row>
    <row r="853" spans="1:9" x14ac:dyDescent="0.25">
      <c r="A853" s="5" t="str">
        <f>TrendSheetPrdData[[#This Row],[Population]]&amp;TrendSheetPrdData[[#This Row],[Cost Basis]]&amp;TrendSheetPrdData[[#This Row],[Period]]&amp;TrendSheetPrdData[[#This Row],[Trend]]</f>
        <v>ASCENSION HEALTH INFORMATION SERVICESPaid2015-06-01Drug - Generic Utilization Cost</v>
      </c>
      <c r="B853" t="s">
        <v>90</v>
      </c>
      <c r="C853" t="s">
        <v>90</v>
      </c>
      <c r="D853" t="s">
        <v>78</v>
      </c>
      <c r="E853" s="1" t="s">
        <v>172</v>
      </c>
      <c r="F853" t="s">
        <v>93</v>
      </c>
      <c r="G853" t="s">
        <v>26</v>
      </c>
      <c r="H853">
        <v>15</v>
      </c>
      <c r="I853">
        <v>603311</v>
      </c>
    </row>
    <row r="854" spans="1:9" x14ac:dyDescent="0.25">
      <c r="A854" s="5" t="str">
        <f>TrendSheetPrdData[[#This Row],[Population]]&amp;TrendSheetPrdData[[#This Row],[Cost Basis]]&amp;TrendSheetPrdData[[#This Row],[Period]]&amp;TrendSheetPrdData[[#This Row],[Trend]]</f>
        <v>ASCENSION HEALTH INFORMATION SERVICESPaid2015-07-01Drug - Generic Utilization Cost</v>
      </c>
      <c r="B854" t="s">
        <v>90</v>
      </c>
      <c r="C854" t="s">
        <v>90</v>
      </c>
      <c r="D854" t="s">
        <v>78</v>
      </c>
      <c r="E854" s="1" t="s">
        <v>173</v>
      </c>
      <c r="F854" t="s">
        <v>93</v>
      </c>
      <c r="G854" t="s">
        <v>26</v>
      </c>
      <c r="H854">
        <v>15</v>
      </c>
      <c r="I854">
        <v>709944</v>
      </c>
    </row>
    <row r="855" spans="1:9" x14ac:dyDescent="0.25">
      <c r="A855" s="5" t="str">
        <f>TrendSheetPrdData[[#This Row],[Population]]&amp;TrendSheetPrdData[[#This Row],[Cost Basis]]&amp;TrendSheetPrdData[[#This Row],[Period]]&amp;TrendSheetPrdData[[#This Row],[Trend]]</f>
        <v>ASCENSION HEALTH INFORMATION SERVICESPaid2015-08-01Drug - Generic Utilization Cost</v>
      </c>
      <c r="B855" t="s">
        <v>90</v>
      </c>
      <c r="C855" t="s">
        <v>90</v>
      </c>
      <c r="D855" t="s">
        <v>78</v>
      </c>
      <c r="E855" s="1" t="s">
        <v>174</v>
      </c>
      <c r="F855" t="s">
        <v>93</v>
      </c>
      <c r="G855" t="s">
        <v>26</v>
      </c>
      <c r="H855">
        <v>15</v>
      </c>
      <c r="I855">
        <v>723306</v>
      </c>
    </row>
    <row r="856" spans="1:9" x14ac:dyDescent="0.25">
      <c r="A856" s="5" t="str">
        <f>TrendSheetPrdData[[#This Row],[Population]]&amp;TrendSheetPrdData[[#This Row],[Cost Basis]]&amp;TrendSheetPrdData[[#This Row],[Period]]&amp;TrendSheetPrdData[[#This Row],[Trend]]</f>
        <v>ASCENSION HEALTH INFORMATION SERVICESPaid2015-09-01Drug - Generic Utilization Cost</v>
      </c>
      <c r="B856" t="s">
        <v>90</v>
      </c>
      <c r="C856" t="s">
        <v>90</v>
      </c>
      <c r="D856" t="s">
        <v>78</v>
      </c>
      <c r="E856" s="1" t="s">
        <v>92</v>
      </c>
      <c r="F856" t="s">
        <v>93</v>
      </c>
      <c r="G856" t="s">
        <v>26</v>
      </c>
      <c r="H856">
        <v>15</v>
      </c>
      <c r="I856">
        <v>739857</v>
      </c>
    </row>
    <row r="857" spans="1:9" x14ac:dyDescent="0.25">
      <c r="A857" s="5" t="str">
        <f>TrendSheetPrdData[[#This Row],[Population]]&amp;TrendSheetPrdData[[#This Row],[Cost Basis]]&amp;TrendSheetPrdData[[#This Row],[Period]]&amp;TrendSheetPrdData[[#This Row],[Trend]]</f>
        <v>ASCENSION HEALTH INFORMATION SERVICESPaid2015-10-01Drug - Generic Utilization Cost</v>
      </c>
      <c r="B857" t="s">
        <v>90</v>
      </c>
      <c r="C857" t="s">
        <v>90</v>
      </c>
      <c r="D857" t="s">
        <v>78</v>
      </c>
      <c r="E857" s="1" t="s">
        <v>94</v>
      </c>
      <c r="F857" t="s">
        <v>93</v>
      </c>
      <c r="G857" t="s">
        <v>26</v>
      </c>
      <c r="H857">
        <v>15</v>
      </c>
      <c r="I857">
        <v>725870</v>
      </c>
    </row>
    <row r="858" spans="1:9" x14ac:dyDescent="0.25">
      <c r="A858" s="5" t="str">
        <f>TrendSheetPrdData[[#This Row],[Population]]&amp;TrendSheetPrdData[[#This Row],[Cost Basis]]&amp;TrendSheetPrdData[[#This Row],[Period]]&amp;TrendSheetPrdData[[#This Row],[Trend]]</f>
        <v>ASCENSION HEALTH INFORMATION SERVICESPaid2015-11-01Drug - Generic Utilization Cost</v>
      </c>
      <c r="B858" t="s">
        <v>90</v>
      </c>
      <c r="C858" t="s">
        <v>90</v>
      </c>
      <c r="D858" t="s">
        <v>78</v>
      </c>
      <c r="E858" s="1" t="s">
        <v>95</v>
      </c>
      <c r="F858" t="s">
        <v>93</v>
      </c>
      <c r="G858" t="s">
        <v>26</v>
      </c>
      <c r="H858">
        <v>15</v>
      </c>
      <c r="I858">
        <v>718968</v>
      </c>
    </row>
    <row r="859" spans="1:9" x14ac:dyDescent="0.25">
      <c r="A859" s="5" t="str">
        <f>TrendSheetPrdData[[#This Row],[Population]]&amp;TrendSheetPrdData[[#This Row],[Cost Basis]]&amp;TrendSheetPrdData[[#This Row],[Period]]&amp;TrendSheetPrdData[[#This Row],[Trend]]</f>
        <v>ASCENSION HEALTH INFORMATION SERVICESPaid2015-12-01Drug - Generic Utilization Cost</v>
      </c>
      <c r="B859" t="s">
        <v>90</v>
      </c>
      <c r="C859" t="s">
        <v>90</v>
      </c>
      <c r="D859" t="s">
        <v>78</v>
      </c>
      <c r="E859" s="1" t="s">
        <v>96</v>
      </c>
      <c r="F859" t="s">
        <v>93</v>
      </c>
      <c r="G859" t="s">
        <v>26</v>
      </c>
      <c r="H859">
        <v>15</v>
      </c>
      <c r="I859">
        <v>810900</v>
      </c>
    </row>
    <row r="860" spans="1:9" x14ac:dyDescent="0.25">
      <c r="A860" s="5" t="str">
        <f>TrendSheetPrdData[[#This Row],[Population]]&amp;TrendSheetPrdData[[#This Row],[Cost Basis]]&amp;TrendSheetPrdData[[#This Row],[Period]]&amp;TrendSheetPrdData[[#This Row],[Trend]]</f>
        <v>ASCENSION HEALTH INFORMATION SERVICESPaid2016-01-01Drug - Generic Utilization Cost</v>
      </c>
      <c r="B860" t="s">
        <v>90</v>
      </c>
      <c r="C860" t="s">
        <v>90</v>
      </c>
      <c r="D860" t="s">
        <v>78</v>
      </c>
      <c r="E860" s="1" t="s">
        <v>97</v>
      </c>
      <c r="F860" t="s">
        <v>93</v>
      </c>
      <c r="G860" t="s">
        <v>26</v>
      </c>
      <c r="H860">
        <v>15</v>
      </c>
      <c r="I860">
        <v>510380</v>
      </c>
    </row>
    <row r="861" spans="1:9" x14ac:dyDescent="0.25">
      <c r="A861" s="5" t="str">
        <f>TrendSheetPrdData[[#This Row],[Population]]&amp;TrendSheetPrdData[[#This Row],[Cost Basis]]&amp;TrendSheetPrdData[[#This Row],[Period]]&amp;TrendSheetPrdData[[#This Row],[Trend]]</f>
        <v>ASCENSION HEALTH INFORMATION SERVICESPaid2016-02-01Drug - Generic Utilization Cost</v>
      </c>
      <c r="B861" t="s">
        <v>90</v>
      </c>
      <c r="C861" t="s">
        <v>90</v>
      </c>
      <c r="D861" t="s">
        <v>78</v>
      </c>
      <c r="E861" s="1" t="s">
        <v>98</v>
      </c>
      <c r="F861" t="s">
        <v>93</v>
      </c>
      <c r="G861" t="s">
        <v>26</v>
      </c>
      <c r="H861">
        <v>15</v>
      </c>
      <c r="I861">
        <v>661882</v>
      </c>
    </row>
    <row r="862" spans="1:9" x14ac:dyDescent="0.25">
      <c r="A862" s="5" t="str">
        <f>TrendSheetPrdData[[#This Row],[Population]]&amp;TrendSheetPrdData[[#This Row],[Cost Basis]]&amp;TrendSheetPrdData[[#This Row],[Period]]&amp;TrendSheetPrdData[[#This Row],[Trend]]</f>
        <v>ASCENSION HEALTH INFORMATION SERVICESPaid2016-03-01Drug - Generic Utilization Cost</v>
      </c>
      <c r="B862" t="s">
        <v>90</v>
      </c>
      <c r="C862" t="s">
        <v>90</v>
      </c>
      <c r="D862" t="s">
        <v>78</v>
      </c>
      <c r="E862" s="1" t="s">
        <v>99</v>
      </c>
      <c r="F862" t="s">
        <v>93</v>
      </c>
      <c r="G862" t="s">
        <v>26</v>
      </c>
      <c r="H862">
        <v>15</v>
      </c>
      <c r="I862">
        <v>765600</v>
      </c>
    </row>
    <row r="863" spans="1:9" x14ac:dyDescent="0.25">
      <c r="A863" s="5" t="str">
        <f>TrendSheetPrdData[[#This Row],[Population]]&amp;TrendSheetPrdData[[#This Row],[Cost Basis]]&amp;TrendSheetPrdData[[#This Row],[Period]]&amp;TrendSheetPrdData[[#This Row],[Trend]]</f>
        <v>ASCENSION HEALTH INFORMATION SERVICESPaid2016-04-01Drug - Generic Utilization Cost</v>
      </c>
      <c r="B863" t="s">
        <v>90</v>
      </c>
      <c r="C863" t="s">
        <v>90</v>
      </c>
      <c r="D863" t="s">
        <v>78</v>
      </c>
      <c r="E863" s="1" t="s">
        <v>100</v>
      </c>
      <c r="F863" t="s">
        <v>93</v>
      </c>
      <c r="G863" t="s">
        <v>26</v>
      </c>
      <c r="H863">
        <v>15</v>
      </c>
      <c r="I863">
        <v>732078</v>
      </c>
    </row>
    <row r="864" spans="1:9" x14ac:dyDescent="0.25">
      <c r="A864" s="5" t="str">
        <f>TrendSheetPrdData[[#This Row],[Population]]&amp;TrendSheetPrdData[[#This Row],[Cost Basis]]&amp;TrendSheetPrdData[[#This Row],[Period]]&amp;TrendSheetPrdData[[#This Row],[Trend]]</f>
        <v>ASCENSION HEALTH INFORMATION SERVICESPaid2016-05-01Drug - Generic Utilization Cost</v>
      </c>
      <c r="B864" t="s">
        <v>90</v>
      </c>
      <c r="C864" t="s">
        <v>90</v>
      </c>
      <c r="D864" t="s">
        <v>78</v>
      </c>
      <c r="E864" s="1" t="s">
        <v>101</v>
      </c>
      <c r="F864" t="s">
        <v>93</v>
      </c>
      <c r="G864" t="s">
        <v>26</v>
      </c>
      <c r="H864">
        <v>15</v>
      </c>
      <c r="I864">
        <v>708095</v>
      </c>
    </row>
    <row r="865" spans="1:9" x14ac:dyDescent="0.25">
      <c r="A865" s="5" t="str">
        <f>TrendSheetPrdData[[#This Row],[Population]]&amp;TrendSheetPrdData[[#This Row],[Cost Basis]]&amp;TrendSheetPrdData[[#This Row],[Period]]&amp;TrendSheetPrdData[[#This Row],[Trend]]</f>
        <v>ASCENSION HEALTH INFORMATION SERVICESPaid2016-06-01Drug - Generic Utilization Cost</v>
      </c>
      <c r="B865" t="s">
        <v>90</v>
      </c>
      <c r="C865" t="s">
        <v>90</v>
      </c>
      <c r="D865" t="s">
        <v>78</v>
      </c>
      <c r="E865" s="1" t="s">
        <v>102</v>
      </c>
      <c r="F865" t="s">
        <v>93</v>
      </c>
      <c r="G865" t="s">
        <v>26</v>
      </c>
      <c r="H865">
        <v>15</v>
      </c>
      <c r="I865">
        <v>745537</v>
      </c>
    </row>
    <row r="866" spans="1:9" x14ac:dyDescent="0.25">
      <c r="A866" s="5" t="str">
        <f>TrendSheetPrdData[[#This Row],[Population]]&amp;TrendSheetPrdData[[#This Row],[Cost Basis]]&amp;TrendSheetPrdData[[#This Row],[Period]]&amp;TrendSheetPrdData[[#This Row],[Trend]]</f>
        <v>ASCENSION HEALTH INFORMATION SERVICESPaid2016-07-01Drug - Generic Utilization Cost</v>
      </c>
      <c r="B866" t="s">
        <v>90</v>
      </c>
      <c r="C866" t="s">
        <v>90</v>
      </c>
      <c r="D866" t="s">
        <v>78</v>
      </c>
      <c r="E866" s="1" t="s">
        <v>103</v>
      </c>
      <c r="F866" t="s">
        <v>93</v>
      </c>
      <c r="G866" t="s">
        <v>26</v>
      </c>
      <c r="H866">
        <v>15</v>
      </c>
      <c r="I866">
        <v>777635</v>
      </c>
    </row>
    <row r="867" spans="1:9" x14ac:dyDescent="0.25">
      <c r="A867" s="5" t="str">
        <f>TrendSheetPrdData[[#This Row],[Population]]&amp;TrendSheetPrdData[[#This Row],[Cost Basis]]&amp;TrendSheetPrdData[[#This Row],[Period]]&amp;TrendSheetPrdData[[#This Row],[Trend]]</f>
        <v>ASCENSION HEALTH INFORMATION SERVICESPaid2016-08-01Drug - Generic Utilization Cost</v>
      </c>
      <c r="B867" t="s">
        <v>90</v>
      </c>
      <c r="C867" t="s">
        <v>90</v>
      </c>
      <c r="D867" t="s">
        <v>78</v>
      </c>
      <c r="E867" s="1" t="s">
        <v>104</v>
      </c>
      <c r="F867" t="s">
        <v>93</v>
      </c>
      <c r="G867" t="s">
        <v>26</v>
      </c>
      <c r="H867">
        <v>15</v>
      </c>
      <c r="I867">
        <v>789655</v>
      </c>
    </row>
    <row r="868" spans="1:9" x14ac:dyDescent="0.25">
      <c r="A868" s="5" t="str">
        <f>TrendSheetPrdData[[#This Row],[Population]]&amp;TrendSheetPrdData[[#This Row],[Cost Basis]]&amp;TrendSheetPrdData[[#This Row],[Period]]&amp;TrendSheetPrdData[[#This Row],[Trend]]</f>
        <v>ASCENSION HEALTH INFORMATION SERVICESPaid2016-09-01Drug - Generic Utilization Cost</v>
      </c>
      <c r="B868" t="s">
        <v>90</v>
      </c>
      <c r="C868" t="s">
        <v>90</v>
      </c>
      <c r="D868" t="s">
        <v>78</v>
      </c>
      <c r="E868" s="1" t="s">
        <v>105</v>
      </c>
      <c r="F868" t="s">
        <v>93</v>
      </c>
      <c r="G868" t="s">
        <v>26</v>
      </c>
      <c r="H868">
        <v>15</v>
      </c>
      <c r="I868">
        <v>775356</v>
      </c>
    </row>
    <row r="869" spans="1:9" x14ac:dyDescent="0.25">
      <c r="A869" s="5" t="str">
        <f>TrendSheetPrdData[[#This Row],[Population]]&amp;TrendSheetPrdData[[#This Row],[Cost Basis]]&amp;TrendSheetPrdData[[#This Row],[Period]]&amp;TrendSheetPrdData[[#This Row],[Trend]]</f>
        <v>ASCENSION HEALTH INFORMATION SERVICESPaid2016-10-01Drug - Generic Utilization Cost</v>
      </c>
      <c r="B869" t="s">
        <v>90</v>
      </c>
      <c r="C869" t="s">
        <v>90</v>
      </c>
      <c r="D869" t="s">
        <v>78</v>
      </c>
      <c r="E869" s="1" t="s">
        <v>106</v>
      </c>
      <c r="F869" t="s">
        <v>93</v>
      </c>
      <c r="G869" t="s">
        <v>26</v>
      </c>
      <c r="H869">
        <v>15</v>
      </c>
      <c r="I869">
        <v>716930</v>
      </c>
    </row>
    <row r="870" spans="1:9" x14ac:dyDescent="0.25">
      <c r="A870" s="5" t="str">
        <f>TrendSheetPrdData[[#This Row],[Population]]&amp;TrendSheetPrdData[[#This Row],[Cost Basis]]&amp;TrendSheetPrdData[[#This Row],[Period]]&amp;TrendSheetPrdData[[#This Row],[Trend]]</f>
        <v>ASCENSION HEALTH INFORMATION SERVICESPaid2016-11-01Drug - Generic Utilization Cost</v>
      </c>
      <c r="B870" t="s">
        <v>90</v>
      </c>
      <c r="C870" t="s">
        <v>90</v>
      </c>
      <c r="D870" t="s">
        <v>78</v>
      </c>
      <c r="E870" s="1" t="s">
        <v>107</v>
      </c>
      <c r="F870" t="s">
        <v>93</v>
      </c>
      <c r="G870" t="s">
        <v>26</v>
      </c>
      <c r="H870">
        <v>15</v>
      </c>
      <c r="I870">
        <v>722003</v>
      </c>
    </row>
    <row r="871" spans="1:9" x14ac:dyDescent="0.25">
      <c r="A871" s="5" t="str">
        <f>TrendSheetPrdData[[#This Row],[Population]]&amp;TrendSheetPrdData[[#This Row],[Cost Basis]]&amp;TrendSheetPrdData[[#This Row],[Period]]&amp;TrendSheetPrdData[[#This Row],[Trend]]</f>
        <v>ASCENSION HEALTH INFORMATION SERVICESPaid2016-12-01Drug - Generic Utilization Cost</v>
      </c>
      <c r="B871" t="s">
        <v>90</v>
      </c>
      <c r="C871" t="s">
        <v>90</v>
      </c>
      <c r="D871" t="s">
        <v>78</v>
      </c>
      <c r="E871" s="1" t="s">
        <v>108</v>
      </c>
      <c r="F871" t="s">
        <v>93</v>
      </c>
      <c r="G871" t="s">
        <v>26</v>
      </c>
      <c r="H871">
        <v>15</v>
      </c>
      <c r="I871">
        <v>764426</v>
      </c>
    </row>
    <row r="872" spans="1:9" x14ac:dyDescent="0.25">
      <c r="A872" s="5" t="str">
        <f>TrendSheetPrdData[[#This Row],[Population]]&amp;TrendSheetPrdData[[#This Row],[Cost Basis]]&amp;TrendSheetPrdData[[#This Row],[Period]]&amp;TrendSheetPrdData[[#This Row],[Trend]]</f>
        <v>ASCENSION HEALTH INFORMATION SERVICESPaid2017-01-01Drug - Generic Utilization Cost</v>
      </c>
      <c r="B872" t="s">
        <v>90</v>
      </c>
      <c r="C872" t="s">
        <v>90</v>
      </c>
      <c r="D872" t="s">
        <v>78</v>
      </c>
      <c r="E872" s="1" t="s">
        <v>109</v>
      </c>
      <c r="F872" t="s">
        <v>93</v>
      </c>
      <c r="G872" t="s">
        <v>26</v>
      </c>
      <c r="H872">
        <v>15</v>
      </c>
      <c r="I872">
        <v>623128</v>
      </c>
    </row>
    <row r="873" spans="1:9" x14ac:dyDescent="0.25">
      <c r="A873" s="5" t="str">
        <f>TrendSheetPrdData[[#This Row],[Population]]&amp;TrendSheetPrdData[[#This Row],[Cost Basis]]&amp;TrendSheetPrdData[[#This Row],[Period]]&amp;TrendSheetPrdData[[#This Row],[Trend]]</f>
        <v>ASCENSION HEALTH INFORMATION SERVICESPaid2017-02-01Drug - Generic Utilization Cost</v>
      </c>
      <c r="B873" t="s">
        <v>90</v>
      </c>
      <c r="C873" t="s">
        <v>90</v>
      </c>
      <c r="D873" t="s">
        <v>78</v>
      </c>
      <c r="E873" s="1" t="s">
        <v>110</v>
      </c>
      <c r="F873" t="s">
        <v>93</v>
      </c>
      <c r="G873" t="s">
        <v>26</v>
      </c>
      <c r="H873">
        <v>15</v>
      </c>
      <c r="I873">
        <v>630154</v>
      </c>
    </row>
    <row r="874" spans="1:9" x14ac:dyDescent="0.25">
      <c r="A874" s="5" t="str">
        <f>TrendSheetPrdData[[#This Row],[Population]]&amp;TrendSheetPrdData[[#This Row],[Cost Basis]]&amp;TrendSheetPrdData[[#This Row],[Period]]&amp;TrendSheetPrdData[[#This Row],[Trend]]</f>
        <v>ASCENSION HEALTH INFORMATION SERVICESPaid2017-03-01Drug - Generic Utilization Cost</v>
      </c>
      <c r="B874" t="s">
        <v>90</v>
      </c>
      <c r="C874" t="s">
        <v>90</v>
      </c>
      <c r="D874" t="s">
        <v>78</v>
      </c>
      <c r="E874" s="1" t="s">
        <v>111</v>
      </c>
      <c r="F874" t="s">
        <v>113</v>
      </c>
      <c r="G874" t="s">
        <v>26</v>
      </c>
      <c r="H874">
        <v>15</v>
      </c>
      <c r="I874">
        <v>890989</v>
      </c>
    </row>
    <row r="875" spans="1:9" x14ac:dyDescent="0.25">
      <c r="A875" s="5" t="str">
        <f>TrendSheetPrdData[[#This Row],[Population]]&amp;TrendSheetPrdData[[#This Row],[Cost Basis]]&amp;TrendSheetPrdData[[#This Row],[Period]]&amp;TrendSheetPrdData[[#This Row],[Trend]]</f>
        <v>ASCENSION HEALTH INFORMATION SERVICESPaid2017-04-01Drug - Generic Utilization Cost</v>
      </c>
      <c r="B875" t="s">
        <v>90</v>
      </c>
      <c r="C875" t="s">
        <v>90</v>
      </c>
      <c r="D875" t="s">
        <v>78</v>
      </c>
      <c r="E875" s="1" t="s">
        <v>112</v>
      </c>
      <c r="F875" t="s">
        <v>113</v>
      </c>
      <c r="G875" t="s">
        <v>26</v>
      </c>
      <c r="H875">
        <v>15</v>
      </c>
      <c r="I875">
        <v>724522</v>
      </c>
    </row>
    <row r="876" spans="1:9" x14ac:dyDescent="0.25">
      <c r="A876" s="5" t="str">
        <f>TrendSheetPrdData[[#This Row],[Population]]&amp;TrendSheetPrdData[[#This Row],[Cost Basis]]&amp;TrendSheetPrdData[[#This Row],[Period]]&amp;TrendSheetPrdData[[#This Row],[Trend]]</f>
        <v>ASCENSION HEALTH INFORMATION SERVICESPaid2015-06-01Drug - Generic Utilization</v>
      </c>
      <c r="B876" t="s">
        <v>90</v>
      </c>
      <c r="C876" t="s">
        <v>90</v>
      </c>
      <c r="D876" t="s">
        <v>78</v>
      </c>
      <c r="E876" s="1" t="s">
        <v>172</v>
      </c>
      <c r="F876" t="s">
        <v>93</v>
      </c>
      <c r="G876" t="s">
        <v>27</v>
      </c>
      <c r="H876">
        <v>16</v>
      </c>
      <c r="I876">
        <v>0.8</v>
      </c>
    </row>
    <row r="877" spans="1:9" x14ac:dyDescent="0.25">
      <c r="A877" s="5" t="str">
        <f>TrendSheetPrdData[[#This Row],[Population]]&amp;TrendSheetPrdData[[#This Row],[Cost Basis]]&amp;TrendSheetPrdData[[#This Row],[Period]]&amp;TrendSheetPrdData[[#This Row],[Trend]]</f>
        <v>ASCENSION HEALTH INFORMATION SERVICESPaid2015-07-01Drug - Generic Utilization</v>
      </c>
      <c r="B877" t="s">
        <v>90</v>
      </c>
      <c r="C877" t="s">
        <v>90</v>
      </c>
      <c r="D877" t="s">
        <v>78</v>
      </c>
      <c r="E877" s="1" t="s">
        <v>173</v>
      </c>
      <c r="F877" t="s">
        <v>93</v>
      </c>
      <c r="G877" t="s">
        <v>27</v>
      </c>
      <c r="H877">
        <v>16</v>
      </c>
      <c r="I877">
        <v>0.8</v>
      </c>
    </row>
    <row r="878" spans="1:9" x14ac:dyDescent="0.25">
      <c r="A878" s="5" t="str">
        <f>TrendSheetPrdData[[#This Row],[Population]]&amp;TrendSheetPrdData[[#This Row],[Cost Basis]]&amp;TrendSheetPrdData[[#This Row],[Period]]&amp;TrendSheetPrdData[[#This Row],[Trend]]</f>
        <v>ASCENSION HEALTH INFORMATION SERVICESPaid2015-08-01Drug - Generic Utilization</v>
      </c>
      <c r="B878" t="s">
        <v>90</v>
      </c>
      <c r="C878" t="s">
        <v>90</v>
      </c>
      <c r="D878" t="s">
        <v>78</v>
      </c>
      <c r="E878" s="1" t="s">
        <v>174</v>
      </c>
      <c r="F878" t="s">
        <v>93</v>
      </c>
      <c r="G878" t="s">
        <v>27</v>
      </c>
      <c r="H878">
        <v>16</v>
      </c>
      <c r="I878">
        <v>0.8</v>
      </c>
    </row>
    <row r="879" spans="1:9" x14ac:dyDescent="0.25">
      <c r="A879" s="5" t="str">
        <f>TrendSheetPrdData[[#This Row],[Population]]&amp;TrendSheetPrdData[[#This Row],[Cost Basis]]&amp;TrendSheetPrdData[[#This Row],[Period]]&amp;TrendSheetPrdData[[#This Row],[Trend]]</f>
        <v>ASCENSION HEALTH INFORMATION SERVICESPaid2015-09-01Drug - Generic Utilization</v>
      </c>
      <c r="B879" t="s">
        <v>90</v>
      </c>
      <c r="C879" t="s">
        <v>90</v>
      </c>
      <c r="D879" t="s">
        <v>78</v>
      </c>
      <c r="E879" s="1" t="s">
        <v>92</v>
      </c>
      <c r="F879" t="s">
        <v>93</v>
      </c>
      <c r="G879" t="s">
        <v>27</v>
      </c>
      <c r="H879">
        <v>16</v>
      </c>
      <c r="I879">
        <v>0.8</v>
      </c>
    </row>
    <row r="880" spans="1:9" x14ac:dyDescent="0.25">
      <c r="A880" s="5" t="str">
        <f>TrendSheetPrdData[[#This Row],[Population]]&amp;TrendSheetPrdData[[#This Row],[Cost Basis]]&amp;TrendSheetPrdData[[#This Row],[Period]]&amp;TrendSheetPrdData[[#This Row],[Trend]]</f>
        <v>ASCENSION HEALTH INFORMATION SERVICESPaid2015-10-01Drug - Generic Utilization</v>
      </c>
      <c r="B880" t="s">
        <v>90</v>
      </c>
      <c r="C880" t="s">
        <v>90</v>
      </c>
      <c r="D880" t="s">
        <v>78</v>
      </c>
      <c r="E880" s="1" t="s">
        <v>94</v>
      </c>
      <c r="F880" t="s">
        <v>93</v>
      </c>
      <c r="G880" t="s">
        <v>27</v>
      </c>
      <c r="H880">
        <v>16</v>
      </c>
      <c r="I880">
        <v>0.8</v>
      </c>
    </row>
    <row r="881" spans="1:9" x14ac:dyDescent="0.25">
      <c r="A881" s="5" t="str">
        <f>TrendSheetPrdData[[#This Row],[Population]]&amp;TrendSheetPrdData[[#This Row],[Cost Basis]]&amp;TrendSheetPrdData[[#This Row],[Period]]&amp;TrendSheetPrdData[[#This Row],[Trend]]</f>
        <v>ASCENSION HEALTH INFORMATION SERVICESPaid2015-11-01Drug - Generic Utilization</v>
      </c>
      <c r="B881" t="s">
        <v>90</v>
      </c>
      <c r="C881" t="s">
        <v>90</v>
      </c>
      <c r="D881" t="s">
        <v>78</v>
      </c>
      <c r="E881" s="1" t="s">
        <v>95</v>
      </c>
      <c r="F881" t="s">
        <v>93</v>
      </c>
      <c r="G881" t="s">
        <v>27</v>
      </c>
      <c r="H881">
        <v>16</v>
      </c>
      <c r="I881">
        <v>0.8</v>
      </c>
    </row>
    <row r="882" spans="1:9" x14ac:dyDescent="0.25">
      <c r="A882" s="5" t="str">
        <f>TrendSheetPrdData[[#This Row],[Population]]&amp;TrendSheetPrdData[[#This Row],[Cost Basis]]&amp;TrendSheetPrdData[[#This Row],[Period]]&amp;TrendSheetPrdData[[#This Row],[Trend]]</f>
        <v>ASCENSION HEALTH INFORMATION SERVICESPaid2015-12-01Drug - Generic Utilization</v>
      </c>
      <c r="B882" t="s">
        <v>90</v>
      </c>
      <c r="C882" t="s">
        <v>90</v>
      </c>
      <c r="D882" t="s">
        <v>78</v>
      </c>
      <c r="E882" s="1" t="s">
        <v>96</v>
      </c>
      <c r="F882" t="s">
        <v>93</v>
      </c>
      <c r="G882" t="s">
        <v>27</v>
      </c>
      <c r="H882">
        <v>16</v>
      </c>
      <c r="I882">
        <v>0.8</v>
      </c>
    </row>
    <row r="883" spans="1:9" x14ac:dyDescent="0.25">
      <c r="A883" s="5" t="str">
        <f>TrendSheetPrdData[[#This Row],[Population]]&amp;TrendSheetPrdData[[#This Row],[Cost Basis]]&amp;TrendSheetPrdData[[#This Row],[Period]]&amp;TrendSheetPrdData[[#This Row],[Trend]]</f>
        <v>ASCENSION HEALTH INFORMATION SERVICESPaid2016-01-01Drug - Generic Utilization</v>
      </c>
      <c r="B883" t="s">
        <v>90</v>
      </c>
      <c r="C883" t="s">
        <v>90</v>
      </c>
      <c r="D883" t="s">
        <v>78</v>
      </c>
      <c r="E883" s="1" t="s">
        <v>97</v>
      </c>
      <c r="F883" t="s">
        <v>93</v>
      </c>
      <c r="G883" t="s">
        <v>27</v>
      </c>
      <c r="H883">
        <v>16</v>
      </c>
      <c r="I883">
        <v>0.8</v>
      </c>
    </row>
    <row r="884" spans="1:9" x14ac:dyDescent="0.25">
      <c r="A884" s="5" t="str">
        <f>TrendSheetPrdData[[#This Row],[Population]]&amp;TrendSheetPrdData[[#This Row],[Cost Basis]]&amp;TrendSheetPrdData[[#This Row],[Period]]&amp;TrendSheetPrdData[[#This Row],[Trend]]</f>
        <v>ASCENSION HEALTH INFORMATION SERVICESPaid2016-02-01Drug - Generic Utilization</v>
      </c>
      <c r="B884" t="s">
        <v>90</v>
      </c>
      <c r="C884" t="s">
        <v>90</v>
      </c>
      <c r="D884" t="s">
        <v>78</v>
      </c>
      <c r="E884" s="1" t="s">
        <v>98</v>
      </c>
      <c r="F884" t="s">
        <v>93</v>
      </c>
      <c r="G884" t="s">
        <v>27</v>
      </c>
      <c r="H884">
        <v>16</v>
      </c>
      <c r="I884">
        <v>0.81</v>
      </c>
    </row>
    <row r="885" spans="1:9" x14ac:dyDescent="0.25">
      <c r="A885" s="5" t="str">
        <f>TrendSheetPrdData[[#This Row],[Population]]&amp;TrendSheetPrdData[[#This Row],[Cost Basis]]&amp;TrendSheetPrdData[[#This Row],[Period]]&amp;TrendSheetPrdData[[#This Row],[Trend]]</f>
        <v>ASCENSION HEALTH INFORMATION SERVICESPaid2016-03-01Drug - Generic Utilization</v>
      </c>
      <c r="B885" t="s">
        <v>90</v>
      </c>
      <c r="C885" t="s">
        <v>90</v>
      </c>
      <c r="D885" t="s">
        <v>78</v>
      </c>
      <c r="E885" s="1" t="s">
        <v>99</v>
      </c>
      <c r="F885" t="s">
        <v>93</v>
      </c>
      <c r="G885" t="s">
        <v>27</v>
      </c>
      <c r="H885">
        <v>16</v>
      </c>
      <c r="I885">
        <v>0.81</v>
      </c>
    </row>
    <row r="886" spans="1:9" x14ac:dyDescent="0.25">
      <c r="A886" s="5" t="str">
        <f>TrendSheetPrdData[[#This Row],[Population]]&amp;TrendSheetPrdData[[#This Row],[Cost Basis]]&amp;TrendSheetPrdData[[#This Row],[Period]]&amp;TrendSheetPrdData[[#This Row],[Trend]]</f>
        <v>ASCENSION HEALTH INFORMATION SERVICESPaid2016-04-01Drug - Generic Utilization</v>
      </c>
      <c r="B886" t="s">
        <v>90</v>
      </c>
      <c r="C886" t="s">
        <v>90</v>
      </c>
      <c r="D886" t="s">
        <v>78</v>
      </c>
      <c r="E886" s="1" t="s">
        <v>100</v>
      </c>
      <c r="F886" t="s">
        <v>93</v>
      </c>
      <c r="G886" t="s">
        <v>27</v>
      </c>
      <c r="H886">
        <v>16</v>
      </c>
      <c r="I886">
        <v>0.81</v>
      </c>
    </row>
    <row r="887" spans="1:9" x14ac:dyDescent="0.25">
      <c r="A887" s="5" t="str">
        <f>TrendSheetPrdData[[#This Row],[Population]]&amp;TrendSheetPrdData[[#This Row],[Cost Basis]]&amp;TrendSheetPrdData[[#This Row],[Period]]&amp;TrendSheetPrdData[[#This Row],[Trend]]</f>
        <v>ASCENSION HEALTH INFORMATION SERVICESPaid2016-05-01Drug - Generic Utilization</v>
      </c>
      <c r="B887" t="s">
        <v>90</v>
      </c>
      <c r="C887" t="s">
        <v>90</v>
      </c>
      <c r="D887" t="s">
        <v>78</v>
      </c>
      <c r="E887" s="1" t="s">
        <v>101</v>
      </c>
      <c r="F887" t="s">
        <v>93</v>
      </c>
      <c r="G887" t="s">
        <v>27</v>
      </c>
      <c r="H887">
        <v>16</v>
      </c>
      <c r="I887">
        <v>0.81</v>
      </c>
    </row>
    <row r="888" spans="1:9" x14ac:dyDescent="0.25">
      <c r="A888" s="5" t="str">
        <f>TrendSheetPrdData[[#This Row],[Population]]&amp;TrendSheetPrdData[[#This Row],[Cost Basis]]&amp;TrendSheetPrdData[[#This Row],[Period]]&amp;TrendSheetPrdData[[#This Row],[Trend]]</f>
        <v>ASCENSION HEALTH INFORMATION SERVICESPaid2016-06-01Drug - Generic Utilization</v>
      </c>
      <c r="B888" t="s">
        <v>90</v>
      </c>
      <c r="C888" t="s">
        <v>90</v>
      </c>
      <c r="D888" t="s">
        <v>78</v>
      </c>
      <c r="E888" s="1" t="s">
        <v>102</v>
      </c>
      <c r="F888" t="s">
        <v>93</v>
      </c>
      <c r="G888" t="s">
        <v>27</v>
      </c>
      <c r="H888">
        <v>16</v>
      </c>
      <c r="I888">
        <v>0.81</v>
      </c>
    </row>
    <row r="889" spans="1:9" x14ac:dyDescent="0.25">
      <c r="A889" s="5" t="str">
        <f>TrendSheetPrdData[[#This Row],[Population]]&amp;TrendSheetPrdData[[#This Row],[Cost Basis]]&amp;TrendSheetPrdData[[#This Row],[Period]]&amp;TrendSheetPrdData[[#This Row],[Trend]]</f>
        <v>ASCENSION HEALTH INFORMATION SERVICESPaid2016-07-01Drug - Generic Utilization</v>
      </c>
      <c r="B889" t="s">
        <v>90</v>
      </c>
      <c r="C889" t="s">
        <v>90</v>
      </c>
      <c r="D889" t="s">
        <v>78</v>
      </c>
      <c r="E889" s="1" t="s">
        <v>103</v>
      </c>
      <c r="F889" t="s">
        <v>93</v>
      </c>
      <c r="G889" t="s">
        <v>27</v>
      </c>
      <c r="H889">
        <v>16</v>
      </c>
      <c r="I889">
        <v>0.82</v>
      </c>
    </row>
    <row r="890" spans="1:9" x14ac:dyDescent="0.25">
      <c r="A890" s="5" t="str">
        <f>TrendSheetPrdData[[#This Row],[Population]]&amp;TrendSheetPrdData[[#This Row],[Cost Basis]]&amp;TrendSheetPrdData[[#This Row],[Period]]&amp;TrendSheetPrdData[[#This Row],[Trend]]</f>
        <v>ASCENSION HEALTH INFORMATION SERVICESPaid2016-08-01Drug - Generic Utilization</v>
      </c>
      <c r="B890" t="s">
        <v>90</v>
      </c>
      <c r="C890" t="s">
        <v>90</v>
      </c>
      <c r="D890" t="s">
        <v>78</v>
      </c>
      <c r="E890" s="1" t="s">
        <v>104</v>
      </c>
      <c r="F890" t="s">
        <v>93</v>
      </c>
      <c r="G890" t="s">
        <v>27</v>
      </c>
      <c r="H890">
        <v>16</v>
      </c>
      <c r="I890">
        <v>0.82</v>
      </c>
    </row>
    <row r="891" spans="1:9" x14ac:dyDescent="0.25">
      <c r="A891" s="5" t="str">
        <f>TrendSheetPrdData[[#This Row],[Population]]&amp;TrendSheetPrdData[[#This Row],[Cost Basis]]&amp;TrendSheetPrdData[[#This Row],[Period]]&amp;TrendSheetPrdData[[#This Row],[Trend]]</f>
        <v>ASCENSION HEALTH INFORMATION SERVICESPaid2016-09-01Drug - Generic Utilization</v>
      </c>
      <c r="B891" t="s">
        <v>90</v>
      </c>
      <c r="C891" t="s">
        <v>90</v>
      </c>
      <c r="D891" t="s">
        <v>78</v>
      </c>
      <c r="E891" s="1" t="s">
        <v>105</v>
      </c>
      <c r="F891" t="s">
        <v>93</v>
      </c>
      <c r="G891" t="s">
        <v>27</v>
      </c>
      <c r="H891">
        <v>16</v>
      </c>
      <c r="I891">
        <v>0.88</v>
      </c>
    </row>
    <row r="892" spans="1:9" x14ac:dyDescent="0.25">
      <c r="A892" s="5" t="str">
        <f>TrendSheetPrdData[[#This Row],[Population]]&amp;TrendSheetPrdData[[#This Row],[Cost Basis]]&amp;TrendSheetPrdData[[#This Row],[Period]]&amp;TrendSheetPrdData[[#This Row],[Trend]]</f>
        <v>ASCENSION HEALTH INFORMATION SERVICESPaid2016-10-01Drug - Generic Utilization</v>
      </c>
      <c r="B892" t="s">
        <v>90</v>
      </c>
      <c r="C892" t="s">
        <v>90</v>
      </c>
      <c r="D892" t="s">
        <v>78</v>
      </c>
      <c r="E892" s="1" t="s">
        <v>106</v>
      </c>
      <c r="F892" t="s">
        <v>93</v>
      </c>
      <c r="G892" t="s">
        <v>27</v>
      </c>
      <c r="H892">
        <v>16</v>
      </c>
      <c r="I892">
        <v>0.88</v>
      </c>
    </row>
    <row r="893" spans="1:9" x14ac:dyDescent="0.25">
      <c r="A893" s="5" t="str">
        <f>TrendSheetPrdData[[#This Row],[Population]]&amp;TrendSheetPrdData[[#This Row],[Cost Basis]]&amp;TrendSheetPrdData[[#This Row],[Period]]&amp;TrendSheetPrdData[[#This Row],[Trend]]</f>
        <v>ASCENSION HEALTH INFORMATION SERVICESPaid2016-11-01Drug - Generic Utilization</v>
      </c>
      <c r="B893" t="s">
        <v>90</v>
      </c>
      <c r="C893" t="s">
        <v>90</v>
      </c>
      <c r="D893" t="s">
        <v>78</v>
      </c>
      <c r="E893" s="1" t="s">
        <v>107</v>
      </c>
      <c r="F893" t="s">
        <v>93</v>
      </c>
      <c r="G893" t="s">
        <v>27</v>
      </c>
      <c r="H893">
        <v>16</v>
      </c>
      <c r="I893">
        <v>0.89</v>
      </c>
    </row>
    <row r="894" spans="1:9" x14ac:dyDescent="0.25">
      <c r="A894" s="5" t="str">
        <f>TrendSheetPrdData[[#This Row],[Population]]&amp;TrendSheetPrdData[[#This Row],[Cost Basis]]&amp;TrendSheetPrdData[[#This Row],[Period]]&amp;TrendSheetPrdData[[#This Row],[Trend]]</f>
        <v>ASCENSION HEALTH INFORMATION SERVICESPaid2016-12-01Drug - Generic Utilization</v>
      </c>
      <c r="B894" t="s">
        <v>90</v>
      </c>
      <c r="C894" t="s">
        <v>90</v>
      </c>
      <c r="D894" t="s">
        <v>78</v>
      </c>
      <c r="E894" s="1" t="s">
        <v>108</v>
      </c>
      <c r="F894" t="s">
        <v>93</v>
      </c>
      <c r="G894" t="s">
        <v>27</v>
      </c>
      <c r="H894">
        <v>16</v>
      </c>
      <c r="I894">
        <v>0.88</v>
      </c>
    </row>
    <row r="895" spans="1:9" x14ac:dyDescent="0.25">
      <c r="A895" s="5" t="str">
        <f>TrendSheetPrdData[[#This Row],[Population]]&amp;TrendSheetPrdData[[#This Row],[Cost Basis]]&amp;TrendSheetPrdData[[#This Row],[Period]]&amp;TrendSheetPrdData[[#This Row],[Trend]]</f>
        <v>ASCENSION HEALTH INFORMATION SERVICESPaid2017-01-01Drug - Generic Utilization</v>
      </c>
      <c r="B895" t="s">
        <v>90</v>
      </c>
      <c r="C895" t="s">
        <v>90</v>
      </c>
      <c r="D895" t="s">
        <v>78</v>
      </c>
      <c r="E895" s="1" t="s">
        <v>109</v>
      </c>
      <c r="F895" t="s">
        <v>93</v>
      </c>
      <c r="G895" t="s">
        <v>27</v>
      </c>
      <c r="H895">
        <v>16</v>
      </c>
      <c r="I895">
        <v>0.9</v>
      </c>
    </row>
    <row r="896" spans="1:9" x14ac:dyDescent="0.25">
      <c r="A896" s="5" t="str">
        <f>TrendSheetPrdData[[#This Row],[Population]]&amp;TrendSheetPrdData[[#This Row],[Cost Basis]]&amp;TrendSheetPrdData[[#This Row],[Period]]&amp;TrendSheetPrdData[[#This Row],[Trend]]</f>
        <v>ASCENSION HEALTH INFORMATION SERVICESPaid2017-02-01Drug - Generic Utilization</v>
      </c>
      <c r="B896" t="s">
        <v>90</v>
      </c>
      <c r="C896" t="s">
        <v>90</v>
      </c>
      <c r="D896" t="s">
        <v>78</v>
      </c>
      <c r="E896" s="1" t="s">
        <v>110</v>
      </c>
      <c r="F896" t="s">
        <v>93</v>
      </c>
      <c r="G896" t="s">
        <v>27</v>
      </c>
      <c r="H896">
        <v>16</v>
      </c>
      <c r="I896">
        <v>0.89</v>
      </c>
    </row>
    <row r="897" spans="1:9" x14ac:dyDescent="0.25">
      <c r="A897" s="5" t="str">
        <f>TrendSheetPrdData[[#This Row],[Population]]&amp;TrendSheetPrdData[[#This Row],[Cost Basis]]&amp;TrendSheetPrdData[[#This Row],[Period]]&amp;TrendSheetPrdData[[#This Row],[Trend]]</f>
        <v>ASCENSION HEALTH INFORMATION SERVICESPaid2017-03-01Drug - Generic Utilization</v>
      </c>
      <c r="B897" t="s">
        <v>90</v>
      </c>
      <c r="C897" t="s">
        <v>90</v>
      </c>
      <c r="D897" t="s">
        <v>78</v>
      </c>
      <c r="E897" s="1" t="s">
        <v>111</v>
      </c>
      <c r="F897" t="s">
        <v>113</v>
      </c>
      <c r="G897" t="s">
        <v>27</v>
      </c>
      <c r="H897">
        <v>16</v>
      </c>
      <c r="I897">
        <v>0.9</v>
      </c>
    </row>
    <row r="898" spans="1:9" x14ac:dyDescent="0.25">
      <c r="A898" s="5" t="str">
        <f>TrendSheetPrdData[[#This Row],[Population]]&amp;TrendSheetPrdData[[#This Row],[Cost Basis]]&amp;TrendSheetPrdData[[#This Row],[Period]]&amp;TrendSheetPrdData[[#This Row],[Trend]]</f>
        <v>ASCENSION HEALTH INFORMATION SERVICESPaid2017-04-01Drug - Generic Utilization</v>
      </c>
      <c r="B898" t="s">
        <v>90</v>
      </c>
      <c r="C898" t="s">
        <v>90</v>
      </c>
      <c r="D898" t="s">
        <v>78</v>
      </c>
      <c r="E898" s="1" t="s">
        <v>112</v>
      </c>
      <c r="F898" t="s">
        <v>113</v>
      </c>
      <c r="G898" t="s">
        <v>27</v>
      </c>
      <c r="H898">
        <v>16</v>
      </c>
      <c r="I898">
        <v>0.9</v>
      </c>
    </row>
    <row r="899" spans="1:9" x14ac:dyDescent="0.25">
      <c r="A899" s="5" t="str">
        <f>TrendSheetPrdData[[#This Row],[Population]]&amp;TrendSheetPrdData[[#This Row],[Cost Basis]]&amp;TrendSheetPrdData[[#This Row],[Period]]&amp;TrendSheetPrdData[[#This Row],[Trend]]</f>
        <v>ASCENSION HEALTH INFORMATION SERVICESPaid2015-06-01Chronic Disease Management - Cost</v>
      </c>
      <c r="B899" t="s">
        <v>90</v>
      </c>
      <c r="C899" t="s">
        <v>90</v>
      </c>
      <c r="D899" t="s">
        <v>78</v>
      </c>
      <c r="E899" s="1" t="s">
        <v>172</v>
      </c>
      <c r="F899" t="s">
        <v>93</v>
      </c>
      <c r="G899" t="s">
        <v>28</v>
      </c>
      <c r="H899">
        <v>17</v>
      </c>
      <c r="I899">
        <v>1685536</v>
      </c>
    </row>
    <row r="900" spans="1:9" x14ac:dyDescent="0.25">
      <c r="A900" s="5" t="str">
        <f>TrendSheetPrdData[[#This Row],[Population]]&amp;TrendSheetPrdData[[#This Row],[Cost Basis]]&amp;TrendSheetPrdData[[#This Row],[Period]]&amp;TrendSheetPrdData[[#This Row],[Trend]]</f>
        <v>ASCENSION HEALTH INFORMATION SERVICESPaid2015-07-01Chronic Disease Management - Cost</v>
      </c>
      <c r="B900" t="s">
        <v>90</v>
      </c>
      <c r="C900" t="s">
        <v>90</v>
      </c>
      <c r="D900" t="s">
        <v>78</v>
      </c>
      <c r="E900" s="1" t="s">
        <v>173</v>
      </c>
      <c r="F900" t="s">
        <v>93</v>
      </c>
      <c r="G900" t="s">
        <v>28</v>
      </c>
      <c r="H900">
        <v>17</v>
      </c>
      <c r="I900">
        <v>1895842</v>
      </c>
    </row>
    <row r="901" spans="1:9" x14ac:dyDescent="0.25">
      <c r="A901" s="5" t="str">
        <f>TrendSheetPrdData[[#This Row],[Population]]&amp;TrendSheetPrdData[[#This Row],[Cost Basis]]&amp;TrendSheetPrdData[[#This Row],[Period]]&amp;TrendSheetPrdData[[#This Row],[Trend]]</f>
        <v>ASCENSION HEALTH INFORMATION SERVICESPaid2015-08-01Chronic Disease Management - Cost</v>
      </c>
      <c r="B901" t="s">
        <v>90</v>
      </c>
      <c r="C901" t="s">
        <v>90</v>
      </c>
      <c r="D901" t="s">
        <v>78</v>
      </c>
      <c r="E901" s="1" t="s">
        <v>174</v>
      </c>
      <c r="F901" t="s">
        <v>93</v>
      </c>
      <c r="G901" t="s">
        <v>28</v>
      </c>
      <c r="H901">
        <v>17</v>
      </c>
      <c r="I901">
        <v>2297311</v>
      </c>
    </row>
    <row r="902" spans="1:9" x14ac:dyDescent="0.25">
      <c r="A902" s="5" t="str">
        <f>TrendSheetPrdData[[#This Row],[Population]]&amp;TrendSheetPrdData[[#This Row],[Cost Basis]]&amp;TrendSheetPrdData[[#This Row],[Period]]&amp;TrendSheetPrdData[[#This Row],[Trend]]</f>
        <v>ASCENSION HEALTH INFORMATION SERVICESPaid2015-09-01Chronic Disease Management - Cost</v>
      </c>
      <c r="B902" t="s">
        <v>90</v>
      </c>
      <c r="C902" t="s">
        <v>90</v>
      </c>
      <c r="D902" t="s">
        <v>78</v>
      </c>
      <c r="E902" s="1" t="s">
        <v>92</v>
      </c>
      <c r="F902" t="s">
        <v>93</v>
      </c>
      <c r="G902" t="s">
        <v>28</v>
      </c>
      <c r="H902">
        <v>17</v>
      </c>
      <c r="I902">
        <v>1934649</v>
      </c>
    </row>
    <row r="903" spans="1:9" x14ac:dyDescent="0.25">
      <c r="A903" s="5" t="str">
        <f>TrendSheetPrdData[[#This Row],[Population]]&amp;TrendSheetPrdData[[#This Row],[Cost Basis]]&amp;TrendSheetPrdData[[#This Row],[Period]]&amp;TrendSheetPrdData[[#This Row],[Trend]]</f>
        <v>ASCENSION HEALTH INFORMATION SERVICESPaid2015-10-01Chronic Disease Management - Cost</v>
      </c>
      <c r="B903" t="s">
        <v>90</v>
      </c>
      <c r="C903" t="s">
        <v>90</v>
      </c>
      <c r="D903" t="s">
        <v>78</v>
      </c>
      <c r="E903" s="1" t="s">
        <v>94</v>
      </c>
      <c r="F903" t="s">
        <v>93</v>
      </c>
      <c r="G903" t="s">
        <v>28</v>
      </c>
      <c r="H903">
        <v>17</v>
      </c>
      <c r="I903">
        <v>2308639</v>
      </c>
    </row>
    <row r="904" spans="1:9" x14ac:dyDescent="0.25">
      <c r="A904" s="5" t="str">
        <f>TrendSheetPrdData[[#This Row],[Population]]&amp;TrendSheetPrdData[[#This Row],[Cost Basis]]&amp;TrendSheetPrdData[[#This Row],[Period]]&amp;TrendSheetPrdData[[#This Row],[Trend]]</f>
        <v>ASCENSION HEALTH INFORMATION SERVICESPaid2015-11-01Chronic Disease Management - Cost</v>
      </c>
      <c r="B904" t="s">
        <v>90</v>
      </c>
      <c r="C904" t="s">
        <v>90</v>
      </c>
      <c r="D904" t="s">
        <v>78</v>
      </c>
      <c r="E904" s="1" t="s">
        <v>95</v>
      </c>
      <c r="F904" t="s">
        <v>93</v>
      </c>
      <c r="G904" t="s">
        <v>28</v>
      </c>
      <c r="H904">
        <v>17</v>
      </c>
      <c r="I904">
        <v>2120655</v>
      </c>
    </row>
    <row r="905" spans="1:9" x14ac:dyDescent="0.25">
      <c r="A905" s="5" t="str">
        <f>TrendSheetPrdData[[#This Row],[Population]]&amp;TrendSheetPrdData[[#This Row],[Cost Basis]]&amp;TrendSheetPrdData[[#This Row],[Period]]&amp;TrendSheetPrdData[[#This Row],[Trend]]</f>
        <v>ASCENSION HEALTH INFORMATION SERVICESPaid2015-12-01Chronic Disease Management - Cost</v>
      </c>
      <c r="B905" t="s">
        <v>90</v>
      </c>
      <c r="C905" t="s">
        <v>90</v>
      </c>
      <c r="D905" t="s">
        <v>78</v>
      </c>
      <c r="E905" s="1" t="s">
        <v>96</v>
      </c>
      <c r="F905" t="s">
        <v>93</v>
      </c>
      <c r="G905" t="s">
        <v>28</v>
      </c>
      <c r="H905">
        <v>17</v>
      </c>
      <c r="I905">
        <v>2113395</v>
      </c>
    </row>
    <row r="906" spans="1:9" x14ac:dyDescent="0.25">
      <c r="A906" s="5" t="str">
        <f>TrendSheetPrdData[[#This Row],[Population]]&amp;TrendSheetPrdData[[#This Row],[Cost Basis]]&amp;TrendSheetPrdData[[#This Row],[Period]]&amp;TrendSheetPrdData[[#This Row],[Trend]]</f>
        <v>ASCENSION HEALTH INFORMATION SERVICESPaid2016-01-01Chronic Disease Management - Cost</v>
      </c>
      <c r="B906" t="s">
        <v>90</v>
      </c>
      <c r="C906" t="s">
        <v>90</v>
      </c>
      <c r="D906" t="s">
        <v>78</v>
      </c>
      <c r="E906" s="1" t="s">
        <v>97</v>
      </c>
      <c r="F906" t="s">
        <v>93</v>
      </c>
      <c r="G906" t="s">
        <v>28</v>
      </c>
      <c r="H906">
        <v>17</v>
      </c>
      <c r="I906">
        <v>1585771</v>
      </c>
    </row>
    <row r="907" spans="1:9" x14ac:dyDescent="0.25">
      <c r="A907" s="5" t="str">
        <f>TrendSheetPrdData[[#This Row],[Population]]&amp;TrendSheetPrdData[[#This Row],[Cost Basis]]&amp;TrendSheetPrdData[[#This Row],[Period]]&amp;TrendSheetPrdData[[#This Row],[Trend]]</f>
        <v>ASCENSION HEALTH INFORMATION SERVICESPaid2016-02-01Chronic Disease Management - Cost</v>
      </c>
      <c r="B907" t="s">
        <v>90</v>
      </c>
      <c r="C907" t="s">
        <v>90</v>
      </c>
      <c r="D907" t="s">
        <v>78</v>
      </c>
      <c r="E907" s="1" t="s">
        <v>98</v>
      </c>
      <c r="F907" t="s">
        <v>93</v>
      </c>
      <c r="G907" t="s">
        <v>28</v>
      </c>
      <c r="H907">
        <v>17</v>
      </c>
      <c r="I907">
        <v>1881497</v>
      </c>
    </row>
    <row r="908" spans="1:9" x14ac:dyDescent="0.25">
      <c r="A908" s="5" t="str">
        <f>TrendSheetPrdData[[#This Row],[Population]]&amp;TrendSheetPrdData[[#This Row],[Cost Basis]]&amp;TrendSheetPrdData[[#This Row],[Period]]&amp;TrendSheetPrdData[[#This Row],[Trend]]</f>
        <v>ASCENSION HEALTH INFORMATION SERVICESPaid2016-03-01Chronic Disease Management - Cost</v>
      </c>
      <c r="B908" t="s">
        <v>90</v>
      </c>
      <c r="C908" t="s">
        <v>90</v>
      </c>
      <c r="D908" t="s">
        <v>78</v>
      </c>
      <c r="E908" s="1" t="s">
        <v>99</v>
      </c>
      <c r="F908" t="s">
        <v>93</v>
      </c>
      <c r="G908" t="s">
        <v>28</v>
      </c>
      <c r="H908">
        <v>17</v>
      </c>
      <c r="I908">
        <v>2177391</v>
      </c>
    </row>
    <row r="909" spans="1:9" x14ac:dyDescent="0.25">
      <c r="A909" s="5" t="str">
        <f>TrendSheetPrdData[[#This Row],[Population]]&amp;TrendSheetPrdData[[#This Row],[Cost Basis]]&amp;TrendSheetPrdData[[#This Row],[Period]]&amp;TrendSheetPrdData[[#This Row],[Trend]]</f>
        <v>ASCENSION HEALTH INFORMATION SERVICESPaid2016-04-01Chronic Disease Management - Cost</v>
      </c>
      <c r="B909" t="s">
        <v>90</v>
      </c>
      <c r="C909" t="s">
        <v>90</v>
      </c>
      <c r="D909" t="s">
        <v>78</v>
      </c>
      <c r="E909" s="1" t="s">
        <v>100</v>
      </c>
      <c r="F909" t="s">
        <v>93</v>
      </c>
      <c r="G909" t="s">
        <v>28</v>
      </c>
      <c r="H909">
        <v>17</v>
      </c>
      <c r="I909">
        <v>2416587</v>
      </c>
    </row>
    <row r="910" spans="1:9" x14ac:dyDescent="0.25">
      <c r="A910" s="5" t="str">
        <f>TrendSheetPrdData[[#This Row],[Population]]&amp;TrendSheetPrdData[[#This Row],[Cost Basis]]&amp;TrendSheetPrdData[[#This Row],[Period]]&amp;TrendSheetPrdData[[#This Row],[Trend]]</f>
        <v>ASCENSION HEALTH INFORMATION SERVICESPaid2016-05-01Chronic Disease Management - Cost</v>
      </c>
      <c r="B910" t="s">
        <v>90</v>
      </c>
      <c r="C910" t="s">
        <v>90</v>
      </c>
      <c r="D910" t="s">
        <v>78</v>
      </c>
      <c r="E910" s="1" t="s">
        <v>101</v>
      </c>
      <c r="F910" t="s">
        <v>93</v>
      </c>
      <c r="G910" t="s">
        <v>28</v>
      </c>
      <c r="H910">
        <v>17</v>
      </c>
      <c r="I910">
        <v>2272478</v>
      </c>
    </row>
    <row r="911" spans="1:9" x14ac:dyDescent="0.25">
      <c r="A911" s="5" t="str">
        <f>TrendSheetPrdData[[#This Row],[Population]]&amp;TrendSheetPrdData[[#This Row],[Cost Basis]]&amp;TrendSheetPrdData[[#This Row],[Period]]&amp;TrendSheetPrdData[[#This Row],[Trend]]</f>
        <v>ASCENSION HEALTH INFORMATION SERVICESPaid2016-06-01Chronic Disease Management - Cost</v>
      </c>
      <c r="B911" t="s">
        <v>90</v>
      </c>
      <c r="C911" t="s">
        <v>90</v>
      </c>
      <c r="D911" t="s">
        <v>78</v>
      </c>
      <c r="E911" s="1" t="s">
        <v>102</v>
      </c>
      <c r="F911" t="s">
        <v>93</v>
      </c>
      <c r="G911" t="s">
        <v>28</v>
      </c>
      <c r="H911">
        <v>17</v>
      </c>
      <c r="I911">
        <v>2399062</v>
      </c>
    </row>
    <row r="912" spans="1:9" x14ac:dyDescent="0.25">
      <c r="A912" s="5" t="str">
        <f>TrendSheetPrdData[[#This Row],[Population]]&amp;TrendSheetPrdData[[#This Row],[Cost Basis]]&amp;TrendSheetPrdData[[#This Row],[Period]]&amp;TrendSheetPrdData[[#This Row],[Trend]]</f>
        <v>ASCENSION HEALTH INFORMATION SERVICESPaid2016-07-01Chronic Disease Management - Cost</v>
      </c>
      <c r="B912" t="s">
        <v>90</v>
      </c>
      <c r="C912" t="s">
        <v>90</v>
      </c>
      <c r="D912" t="s">
        <v>78</v>
      </c>
      <c r="E912" s="1" t="s">
        <v>103</v>
      </c>
      <c r="F912" t="s">
        <v>93</v>
      </c>
      <c r="G912" t="s">
        <v>28</v>
      </c>
      <c r="H912">
        <v>17</v>
      </c>
      <c r="I912">
        <v>2381367</v>
      </c>
    </row>
    <row r="913" spans="1:9" x14ac:dyDescent="0.25">
      <c r="A913" s="5" t="str">
        <f>TrendSheetPrdData[[#This Row],[Population]]&amp;TrendSheetPrdData[[#This Row],[Cost Basis]]&amp;TrendSheetPrdData[[#This Row],[Period]]&amp;TrendSheetPrdData[[#This Row],[Trend]]</f>
        <v>ASCENSION HEALTH INFORMATION SERVICESPaid2016-08-01Chronic Disease Management - Cost</v>
      </c>
      <c r="B913" t="s">
        <v>90</v>
      </c>
      <c r="C913" t="s">
        <v>90</v>
      </c>
      <c r="D913" t="s">
        <v>78</v>
      </c>
      <c r="E913" s="1" t="s">
        <v>104</v>
      </c>
      <c r="F913" t="s">
        <v>93</v>
      </c>
      <c r="G913" t="s">
        <v>28</v>
      </c>
      <c r="H913">
        <v>17</v>
      </c>
      <c r="I913">
        <v>2502585</v>
      </c>
    </row>
    <row r="914" spans="1:9" x14ac:dyDescent="0.25">
      <c r="A914" s="5" t="str">
        <f>TrendSheetPrdData[[#This Row],[Population]]&amp;TrendSheetPrdData[[#This Row],[Cost Basis]]&amp;TrendSheetPrdData[[#This Row],[Period]]&amp;TrendSheetPrdData[[#This Row],[Trend]]</f>
        <v>ASCENSION HEALTH INFORMATION SERVICESPaid2016-09-01Chronic Disease Management - Cost</v>
      </c>
      <c r="B914" t="s">
        <v>90</v>
      </c>
      <c r="C914" t="s">
        <v>90</v>
      </c>
      <c r="D914" t="s">
        <v>78</v>
      </c>
      <c r="E914" s="1" t="s">
        <v>105</v>
      </c>
      <c r="F914" t="s">
        <v>93</v>
      </c>
      <c r="G914" t="s">
        <v>28</v>
      </c>
      <c r="H914">
        <v>17</v>
      </c>
      <c r="I914">
        <v>2358944</v>
      </c>
    </row>
    <row r="915" spans="1:9" x14ac:dyDescent="0.25">
      <c r="A915" s="5" t="str">
        <f>TrendSheetPrdData[[#This Row],[Population]]&amp;TrendSheetPrdData[[#This Row],[Cost Basis]]&amp;TrendSheetPrdData[[#This Row],[Period]]&amp;TrendSheetPrdData[[#This Row],[Trend]]</f>
        <v>ASCENSION HEALTH INFORMATION SERVICESPaid2016-10-01Chronic Disease Management - Cost</v>
      </c>
      <c r="B915" t="s">
        <v>90</v>
      </c>
      <c r="C915" t="s">
        <v>90</v>
      </c>
      <c r="D915" t="s">
        <v>78</v>
      </c>
      <c r="E915" s="1" t="s">
        <v>106</v>
      </c>
      <c r="F915" t="s">
        <v>93</v>
      </c>
      <c r="G915" t="s">
        <v>28</v>
      </c>
      <c r="H915">
        <v>17</v>
      </c>
      <c r="I915">
        <v>2372278</v>
      </c>
    </row>
    <row r="916" spans="1:9" x14ac:dyDescent="0.25">
      <c r="A916" s="5" t="str">
        <f>TrendSheetPrdData[[#This Row],[Population]]&amp;TrendSheetPrdData[[#This Row],[Cost Basis]]&amp;TrendSheetPrdData[[#This Row],[Period]]&amp;TrendSheetPrdData[[#This Row],[Trend]]</f>
        <v>ASCENSION HEALTH INFORMATION SERVICESPaid2016-11-01Chronic Disease Management - Cost</v>
      </c>
      <c r="B916" t="s">
        <v>90</v>
      </c>
      <c r="C916" t="s">
        <v>90</v>
      </c>
      <c r="D916" t="s">
        <v>78</v>
      </c>
      <c r="E916" s="1" t="s">
        <v>107</v>
      </c>
      <c r="F916" t="s">
        <v>93</v>
      </c>
      <c r="G916" t="s">
        <v>28</v>
      </c>
      <c r="H916">
        <v>17</v>
      </c>
      <c r="I916">
        <v>2606081</v>
      </c>
    </row>
    <row r="917" spans="1:9" x14ac:dyDescent="0.25">
      <c r="A917" s="5" t="str">
        <f>TrendSheetPrdData[[#This Row],[Population]]&amp;TrendSheetPrdData[[#This Row],[Cost Basis]]&amp;TrendSheetPrdData[[#This Row],[Period]]&amp;TrendSheetPrdData[[#This Row],[Trend]]</f>
        <v>ASCENSION HEALTH INFORMATION SERVICESPaid2016-12-01Chronic Disease Management - Cost</v>
      </c>
      <c r="B917" t="s">
        <v>90</v>
      </c>
      <c r="C917" t="s">
        <v>90</v>
      </c>
      <c r="D917" t="s">
        <v>78</v>
      </c>
      <c r="E917" s="1" t="s">
        <v>108</v>
      </c>
      <c r="F917" t="s">
        <v>93</v>
      </c>
      <c r="G917" t="s">
        <v>28</v>
      </c>
      <c r="H917">
        <v>17</v>
      </c>
      <c r="I917">
        <v>2810060</v>
      </c>
    </row>
    <row r="918" spans="1:9" x14ac:dyDescent="0.25">
      <c r="A918" s="5" t="str">
        <f>TrendSheetPrdData[[#This Row],[Population]]&amp;TrendSheetPrdData[[#This Row],[Cost Basis]]&amp;TrendSheetPrdData[[#This Row],[Period]]&amp;TrendSheetPrdData[[#This Row],[Trend]]</f>
        <v>ASCENSION HEALTH INFORMATION SERVICESPaid2017-01-01Chronic Disease Management - Cost</v>
      </c>
      <c r="B918" t="s">
        <v>90</v>
      </c>
      <c r="C918" t="s">
        <v>90</v>
      </c>
      <c r="D918" t="s">
        <v>78</v>
      </c>
      <c r="E918" s="1" t="s">
        <v>109</v>
      </c>
      <c r="F918" t="s">
        <v>93</v>
      </c>
      <c r="G918" t="s">
        <v>28</v>
      </c>
      <c r="H918">
        <v>17</v>
      </c>
      <c r="I918">
        <v>2076527</v>
      </c>
    </row>
    <row r="919" spans="1:9" x14ac:dyDescent="0.25">
      <c r="A919" s="5" t="str">
        <f>TrendSheetPrdData[[#This Row],[Population]]&amp;TrendSheetPrdData[[#This Row],[Cost Basis]]&amp;TrendSheetPrdData[[#This Row],[Period]]&amp;TrendSheetPrdData[[#This Row],[Trend]]</f>
        <v>ASCENSION HEALTH INFORMATION SERVICESPaid2017-02-01Chronic Disease Management - Cost</v>
      </c>
      <c r="B919" t="s">
        <v>90</v>
      </c>
      <c r="C919" t="s">
        <v>90</v>
      </c>
      <c r="D919" t="s">
        <v>78</v>
      </c>
      <c r="E919" s="1" t="s">
        <v>110</v>
      </c>
      <c r="F919" t="s">
        <v>93</v>
      </c>
      <c r="G919" t="s">
        <v>28</v>
      </c>
      <c r="H919">
        <v>17</v>
      </c>
      <c r="I919">
        <v>2102890</v>
      </c>
    </row>
    <row r="920" spans="1:9" x14ac:dyDescent="0.25">
      <c r="A920" s="5" t="str">
        <f>TrendSheetPrdData[[#This Row],[Population]]&amp;TrendSheetPrdData[[#This Row],[Cost Basis]]&amp;TrendSheetPrdData[[#This Row],[Period]]&amp;TrendSheetPrdData[[#This Row],[Trend]]</f>
        <v>ASCENSION HEALTH INFORMATION SERVICESPaid2017-03-01Chronic Disease Management - Cost</v>
      </c>
      <c r="B920" t="s">
        <v>90</v>
      </c>
      <c r="C920" t="s">
        <v>90</v>
      </c>
      <c r="D920" t="s">
        <v>78</v>
      </c>
      <c r="E920" s="1" t="s">
        <v>111</v>
      </c>
      <c r="F920" t="s">
        <v>113</v>
      </c>
      <c r="G920" t="s">
        <v>28</v>
      </c>
      <c r="H920">
        <v>17</v>
      </c>
      <c r="I920">
        <v>2161920</v>
      </c>
    </row>
    <row r="921" spans="1:9" x14ac:dyDescent="0.25">
      <c r="A921" s="5" t="str">
        <f>TrendSheetPrdData[[#This Row],[Population]]&amp;TrendSheetPrdData[[#This Row],[Cost Basis]]&amp;TrendSheetPrdData[[#This Row],[Period]]&amp;TrendSheetPrdData[[#This Row],[Trend]]</f>
        <v>ASCENSION HEALTH INFORMATION SERVICESPaid2017-04-01Chronic Disease Management - Cost</v>
      </c>
      <c r="B921" t="s">
        <v>90</v>
      </c>
      <c r="C921" t="s">
        <v>90</v>
      </c>
      <c r="D921" t="s">
        <v>78</v>
      </c>
      <c r="E921" s="1" t="s">
        <v>112</v>
      </c>
      <c r="F921" t="s">
        <v>113</v>
      </c>
      <c r="G921" t="s">
        <v>28</v>
      </c>
      <c r="H921">
        <v>17</v>
      </c>
      <c r="I921">
        <v>812006</v>
      </c>
    </row>
    <row r="922" spans="1:9" x14ac:dyDescent="0.25">
      <c r="A922" s="5" t="str">
        <f>TrendSheetPrdData[[#This Row],[Population]]&amp;TrendSheetPrdData[[#This Row],[Cost Basis]]&amp;TrendSheetPrdData[[#This Row],[Period]]&amp;TrendSheetPrdData[[#This Row],[Trend]]</f>
        <v>ASCENSION HEALTH INFORMATION SERVICESPaid2015-06-01Chronic Disease Management - Members</v>
      </c>
      <c r="B922" t="s">
        <v>90</v>
      </c>
      <c r="C922" t="s">
        <v>90</v>
      </c>
      <c r="D922" t="s">
        <v>78</v>
      </c>
      <c r="E922" s="1" t="s">
        <v>172</v>
      </c>
      <c r="F922" t="s">
        <v>93</v>
      </c>
      <c r="G922" t="s">
        <v>29</v>
      </c>
      <c r="H922">
        <v>18</v>
      </c>
      <c r="I922">
        <v>265.74</v>
      </c>
    </row>
    <row r="923" spans="1:9" x14ac:dyDescent="0.25">
      <c r="A923" s="5" t="str">
        <f>TrendSheetPrdData[[#This Row],[Population]]&amp;TrendSheetPrdData[[#This Row],[Cost Basis]]&amp;TrendSheetPrdData[[#This Row],[Period]]&amp;TrendSheetPrdData[[#This Row],[Trend]]</f>
        <v>ASCENSION HEALTH INFORMATION SERVICESPaid2015-07-01Chronic Disease Management - Members</v>
      </c>
      <c r="B923" t="s">
        <v>90</v>
      </c>
      <c r="C923" t="s">
        <v>90</v>
      </c>
      <c r="D923" t="s">
        <v>78</v>
      </c>
      <c r="E923" s="1" t="s">
        <v>173</v>
      </c>
      <c r="F923" t="s">
        <v>93</v>
      </c>
      <c r="G923" t="s">
        <v>29</v>
      </c>
      <c r="H923">
        <v>18</v>
      </c>
      <c r="I923">
        <v>286.06</v>
      </c>
    </row>
    <row r="924" spans="1:9" x14ac:dyDescent="0.25">
      <c r="A924" s="5" t="str">
        <f>TrendSheetPrdData[[#This Row],[Population]]&amp;TrendSheetPrdData[[#This Row],[Cost Basis]]&amp;TrendSheetPrdData[[#This Row],[Period]]&amp;TrendSheetPrdData[[#This Row],[Trend]]</f>
        <v>ASCENSION HEALTH INFORMATION SERVICESPaid2015-08-01Chronic Disease Management - Members</v>
      </c>
      <c r="B924" t="s">
        <v>90</v>
      </c>
      <c r="C924" t="s">
        <v>90</v>
      </c>
      <c r="D924" t="s">
        <v>78</v>
      </c>
      <c r="E924" s="1" t="s">
        <v>174</v>
      </c>
      <c r="F924" t="s">
        <v>93</v>
      </c>
      <c r="G924" t="s">
        <v>29</v>
      </c>
      <c r="H924">
        <v>18</v>
      </c>
      <c r="I924">
        <v>296.39</v>
      </c>
    </row>
    <row r="925" spans="1:9" x14ac:dyDescent="0.25">
      <c r="A925" s="5" t="str">
        <f>TrendSheetPrdData[[#This Row],[Population]]&amp;TrendSheetPrdData[[#This Row],[Cost Basis]]&amp;TrendSheetPrdData[[#This Row],[Period]]&amp;TrendSheetPrdData[[#This Row],[Trend]]</f>
        <v>ASCENSION HEALTH INFORMATION SERVICESPaid2015-09-01Chronic Disease Management - Members</v>
      </c>
      <c r="B925" t="s">
        <v>90</v>
      </c>
      <c r="C925" t="s">
        <v>90</v>
      </c>
      <c r="D925" t="s">
        <v>78</v>
      </c>
      <c r="E925" s="1" t="s">
        <v>92</v>
      </c>
      <c r="F925" t="s">
        <v>93</v>
      </c>
      <c r="G925" t="s">
        <v>29</v>
      </c>
      <c r="H925">
        <v>18</v>
      </c>
      <c r="I925">
        <v>305.42</v>
      </c>
    </row>
    <row r="926" spans="1:9" x14ac:dyDescent="0.25">
      <c r="A926" s="5" t="str">
        <f>TrendSheetPrdData[[#This Row],[Population]]&amp;TrendSheetPrdData[[#This Row],[Cost Basis]]&amp;TrendSheetPrdData[[#This Row],[Period]]&amp;TrendSheetPrdData[[#This Row],[Trend]]</f>
        <v>ASCENSION HEALTH INFORMATION SERVICESPaid2015-10-01Chronic Disease Management - Members</v>
      </c>
      <c r="B926" t="s">
        <v>90</v>
      </c>
      <c r="C926" t="s">
        <v>90</v>
      </c>
      <c r="D926" t="s">
        <v>78</v>
      </c>
      <c r="E926" s="1" t="s">
        <v>94</v>
      </c>
      <c r="F926" t="s">
        <v>93</v>
      </c>
      <c r="G926" t="s">
        <v>29</v>
      </c>
      <c r="H926">
        <v>18</v>
      </c>
      <c r="I926">
        <v>330.18</v>
      </c>
    </row>
    <row r="927" spans="1:9" x14ac:dyDescent="0.25">
      <c r="A927" s="5" t="str">
        <f>TrendSheetPrdData[[#This Row],[Population]]&amp;TrendSheetPrdData[[#This Row],[Cost Basis]]&amp;TrendSheetPrdData[[#This Row],[Period]]&amp;TrendSheetPrdData[[#This Row],[Trend]]</f>
        <v>ASCENSION HEALTH INFORMATION SERVICESPaid2015-11-01Chronic Disease Management - Members</v>
      </c>
      <c r="B927" t="s">
        <v>90</v>
      </c>
      <c r="C927" t="s">
        <v>90</v>
      </c>
      <c r="D927" t="s">
        <v>78</v>
      </c>
      <c r="E927" s="1" t="s">
        <v>95</v>
      </c>
      <c r="F927" t="s">
        <v>93</v>
      </c>
      <c r="G927" t="s">
        <v>29</v>
      </c>
      <c r="H927">
        <v>18</v>
      </c>
      <c r="I927">
        <v>341.96</v>
      </c>
    </row>
    <row r="928" spans="1:9" x14ac:dyDescent="0.25">
      <c r="A928" s="5" t="str">
        <f>TrendSheetPrdData[[#This Row],[Population]]&amp;TrendSheetPrdData[[#This Row],[Cost Basis]]&amp;TrendSheetPrdData[[#This Row],[Period]]&amp;TrendSheetPrdData[[#This Row],[Trend]]</f>
        <v>ASCENSION HEALTH INFORMATION SERVICESPaid2015-12-01Chronic Disease Management - Members</v>
      </c>
      <c r="B928" t="s">
        <v>90</v>
      </c>
      <c r="C928" t="s">
        <v>90</v>
      </c>
      <c r="D928" t="s">
        <v>78</v>
      </c>
      <c r="E928" s="1" t="s">
        <v>96</v>
      </c>
      <c r="F928" t="s">
        <v>93</v>
      </c>
      <c r="G928" t="s">
        <v>29</v>
      </c>
      <c r="H928">
        <v>18</v>
      </c>
      <c r="I928">
        <v>350.75</v>
      </c>
    </row>
    <row r="929" spans="1:9" x14ac:dyDescent="0.25">
      <c r="A929" s="5" t="str">
        <f>TrendSheetPrdData[[#This Row],[Population]]&amp;TrendSheetPrdData[[#This Row],[Cost Basis]]&amp;TrendSheetPrdData[[#This Row],[Period]]&amp;TrendSheetPrdData[[#This Row],[Trend]]</f>
        <v>ASCENSION HEALTH INFORMATION SERVICESPaid2016-01-01Chronic Disease Management - Members</v>
      </c>
      <c r="B929" t="s">
        <v>90</v>
      </c>
      <c r="C929" t="s">
        <v>90</v>
      </c>
      <c r="D929" t="s">
        <v>78</v>
      </c>
      <c r="E929" s="1" t="s">
        <v>97</v>
      </c>
      <c r="F929" t="s">
        <v>93</v>
      </c>
      <c r="G929" t="s">
        <v>29</v>
      </c>
      <c r="H929">
        <v>18</v>
      </c>
      <c r="I929">
        <v>310.05</v>
      </c>
    </row>
    <row r="930" spans="1:9" x14ac:dyDescent="0.25">
      <c r="A930" s="5" t="str">
        <f>TrendSheetPrdData[[#This Row],[Population]]&amp;TrendSheetPrdData[[#This Row],[Cost Basis]]&amp;TrendSheetPrdData[[#This Row],[Period]]&amp;TrendSheetPrdData[[#This Row],[Trend]]</f>
        <v>ASCENSION HEALTH INFORMATION SERVICESPaid2016-02-01Chronic Disease Management - Members</v>
      </c>
      <c r="B930" t="s">
        <v>90</v>
      </c>
      <c r="C930" t="s">
        <v>90</v>
      </c>
      <c r="D930" t="s">
        <v>78</v>
      </c>
      <c r="E930" s="1" t="s">
        <v>98</v>
      </c>
      <c r="F930" t="s">
        <v>93</v>
      </c>
      <c r="G930" t="s">
        <v>29</v>
      </c>
      <c r="H930">
        <v>18</v>
      </c>
      <c r="I930">
        <v>321.39</v>
      </c>
    </row>
    <row r="931" spans="1:9" x14ac:dyDescent="0.25">
      <c r="A931" s="5" t="str">
        <f>TrendSheetPrdData[[#This Row],[Population]]&amp;TrendSheetPrdData[[#This Row],[Cost Basis]]&amp;TrendSheetPrdData[[#This Row],[Period]]&amp;TrendSheetPrdData[[#This Row],[Trend]]</f>
        <v>ASCENSION HEALTH INFORMATION SERVICESPaid2016-03-01Chronic Disease Management - Members</v>
      </c>
      <c r="B931" t="s">
        <v>90</v>
      </c>
      <c r="C931" t="s">
        <v>90</v>
      </c>
      <c r="D931" t="s">
        <v>78</v>
      </c>
      <c r="E931" s="1" t="s">
        <v>99</v>
      </c>
      <c r="F931" t="s">
        <v>93</v>
      </c>
      <c r="G931" t="s">
        <v>29</v>
      </c>
      <c r="H931">
        <v>18</v>
      </c>
      <c r="I931">
        <v>331.99</v>
      </c>
    </row>
    <row r="932" spans="1:9" x14ac:dyDescent="0.25">
      <c r="A932" s="5" t="str">
        <f>TrendSheetPrdData[[#This Row],[Population]]&amp;TrendSheetPrdData[[#This Row],[Cost Basis]]&amp;TrendSheetPrdData[[#This Row],[Period]]&amp;TrendSheetPrdData[[#This Row],[Trend]]</f>
        <v>ASCENSION HEALTH INFORMATION SERVICESPaid2016-04-01Chronic Disease Management - Members</v>
      </c>
      <c r="B932" t="s">
        <v>90</v>
      </c>
      <c r="C932" t="s">
        <v>90</v>
      </c>
      <c r="D932" t="s">
        <v>78</v>
      </c>
      <c r="E932" s="1" t="s">
        <v>100</v>
      </c>
      <c r="F932" t="s">
        <v>93</v>
      </c>
      <c r="G932" t="s">
        <v>29</v>
      </c>
      <c r="H932">
        <v>18</v>
      </c>
      <c r="I932">
        <v>343.03</v>
      </c>
    </row>
    <row r="933" spans="1:9" x14ac:dyDescent="0.25">
      <c r="A933" s="5" t="str">
        <f>TrendSheetPrdData[[#This Row],[Population]]&amp;TrendSheetPrdData[[#This Row],[Cost Basis]]&amp;TrendSheetPrdData[[#This Row],[Period]]&amp;TrendSheetPrdData[[#This Row],[Trend]]</f>
        <v>ASCENSION HEALTH INFORMATION SERVICESPaid2016-05-01Chronic Disease Management - Members</v>
      </c>
      <c r="B933" t="s">
        <v>90</v>
      </c>
      <c r="C933" t="s">
        <v>90</v>
      </c>
      <c r="D933" t="s">
        <v>78</v>
      </c>
      <c r="E933" s="1" t="s">
        <v>101</v>
      </c>
      <c r="F933" t="s">
        <v>93</v>
      </c>
      <c r="G933" t="s">
        <v>29</v>
      </c>
      <c r="H933">
        <v>18</v>
      </c>
      <c r="I933">
        <v>354.43</v>
      </c>
    </row>
    <row r="934" spans="1:9" x14ac:dyDescent="0.25">
      <c r="A934" s="5" t="str">
        <f>TrendSheetPrdData[[#This Row],[Population]]&amp;TrendSheetPrdData[[#This Row],[Cost Basis]]&amp;TrendSheetPrdData[[#This Row],[Period]]&amp;TrendSheetPrdData[[#This Row],[Trend]]</f>
        <v>ASCENSION HEALTH INFORMATION SERVICESPaid2016-06-01Chronic Disease Management - Members</v>
      </c>
      <c r="B934" t="s">
        <v>90</v>
      </c>
      <c r="C934" t="s">
        <v>90</v>
      </c>
      <c r="D934" t="s">
        <v>78</v>
      </c>
      <c r="E934" s="1" t="s">
        <v>102</v>
      </c>
      <c r="F934" t="s">
        <v>93</v>
      </c>
      <c r="G934" t="s">
        <v>29</v>
      </c>
      <c r="H934">
        <v>18</v>
      </c>
      <c r="I934">
        <v>359.12</v>
      </c>
    </row>
    <row r="935" spans="1:9" x14ac:dyDescent="0.25">
      <c r="A935" s="5" t="str">
        <f>TrendSheetPrdData[[#This Row],[Population]]&amp;TrendSheetPrdData[[#This Row],[Cost Basis]]&amp;TrendSheetPrdData[[#This Row],[Period]]&amp;TrendSheetPrdData[[#This Row],[Trend]]</f>
        <v>ASCENSION HEALTH INFORMATION SERVICESPaid2016-07-01Chronic Disease Management - Members</v>
      </c>
      <c r="B935" t="s">
        <v>90</v>
      </c>
      <c r="C935" t="s">
        <v>90</v>
      </c>
      <c r="D935" t="s">
        <v>78</v>
      </c>
      <c r="E935" s="1" t="s">
        <v>103</v>
      </c>
      <c r="F935" t="s">
        <v>93</v>
      </c>
      <c r="G935" t="s">
        <v>29</v>
      </c>
      <c r="H935">
        <v>18</v>
      </c>
      <c r="I935">
        <v>362.51</v>
      </c>
    </row>
    <row r="936" spans="1:9" x14ac:dyDescent="0.25">
      <c r="A936" s="5" t="str">
        <f>TrendSheetPrdData[[#This Row],[Population]]&amp;TrendSheetPrdData[[#This Row],[Cost Basis]]&amp;TrendSheetPrdData[[#This Row],[Period]]&amp;TrendSheetPrdData[[#This Row],[Trend]]</f>
        <v>ASCENSION HEALTH INFORMATION SERVICESPaid2016-08-01Chronic Disease Management - Members</v>
      </c>
      <c r="B936" t="s">
        <v>90</v>
      </c>
      <c r="C936" t="s">
        <v>90</v>
      </c>
      <c r="D936" t="s">
        <v>78</v>
      </c>
      <c r="E936" s="1" t="s">
        <v>104</v>
      </c>
      <c r="F936" t="s">
        <v>93</v>
      </c>
      <c r="G936" t="s">
        <v>29</v>
      </c>
      <c r="H936">
        <v>18</v>
      </c>
      <c r="I936">
        <v>370.14</v>
      </c>
    </row>
    <row r="937" spans="1:9" x14ac:dyDescent="0.25">
      <c r="A937" s="5" t="str">
        <f>TrendSheetPrdData[[#This Row],[Population]]&amp;TrendSheetPrdData[[#This Row],[Cost Basis]]&amp;TrendSheetPrdData[[#This Row],[Period]]&amp;TrendSheetPrdData[[#This Row],[Trend]]</f>
        <v>ASCENSION HEALTH INFORMATION SERVICESPaid2016-09-01Chronic Disease Management - Members</v>
      </c>
      <c r="B937" t="s">
        <v>90</v>
      </c>
      <c r="C937" t="s">
        <v>90</v>
      </c>
      <c r="D937" t="s">
        <v>78</v>
      </c>
      <c r="E937" s="1" t="s">
        <v>105</v>
      </c>
      <c r="F937" t="s">
        <v>93</v>
      </c>
      <c r="G937" t="s">
        <v>29</v>
      </c>
      <c r="H937">
        <v>18</v>
      </c>
      <c r="I937">
        <v>377.15</v>
      </c>
    </row>
    <row r="938" spans="1:9" x14ac:dyDescent="0.25">
      <c r="A938" s="5" t="str">
        <f>TrendSheetPrdData[[#This Row],[Population]]&amp;TrendSheetPrdData[[#This Row],[Cost Basis]]&amp;TrendSheetPrdData[[#This Row],[Period]]&amp;TrendSheetPrdData[[#This Row],[Trend]]</f>
        <v>ASCENSION HEALTH INFORMATION SERVICESPaid2016-10-01Chronic Disease Management - Members</v>
      </c>
      <c r="B938" t="s">
        <v>90</v>
      </c>
      <c r="C938" t="s">
        <v>90</v>
      </c>
      <c r="D938" t="s">
        <v>78</v>
      </c>
      <c r="E938" s="1" t="s">
        <v>106</v>
      </c>
      <c r="F938" t="s">
        <v>93</v>
      </c>
      <c r="G938" t="s">
        <v>29</v>
      </c>
      <c r="H938">
        <v>18</v>
      </c>
      <c r="I938">
        <v>377.57</v>
      </c>
    </row>
    <row r="939" spans="1:9" x14ac:dyDescent="0.25">
      <c r="A939" s="5" t="str">
        <f>TrendSheetPrdData[[#This Row],[Population]]&amp;TrendSheetPrdData[[#This Row],[Cost Basis]]&amp;TrendSheetPrdData[[#This Row],[Period]]&amp;TrendSheetPrdData[[#This Row],[Trend]]</f>
        <v>ASCENSION HEALTH INFORMATION SERVICESPaid2016-11-01Chronic Disease Management - Members</v>
      </c>
      <c r="B939" t="s">
        <v>90</v>
      </c>
      <c r="C939" t="s">
        <v>90</v>
      </c>
      <c r="D939" t="s">
        <v>78</v>
      </c>
      <c r="E939" s="1" t="s">
        <v>107</v>
      </c>
      <c r="F939" t="s">
        <v>93</v>
      </c>
      <c r="G939" t="s">
        <v>29</v>
      </c>
      <c r="H939">
        <v>18</v>
      </c>
      <c r="I939">
        <v>375.62</v>
      </c>
    </row>
    <row r="940" spans="1:9" x14ac:dyDescent="0.25">
      <c r="A940" s="5" t="str">
        <f>TrendSheetPrdData[[#This Row],[Population]]&amp;TrendSheetPrdData[[#This Row],[Cost Basis]]&amp;TrendSheetPrdData[[#This Row],[Period]]&amp;TrendSheetPrdData[[#This Row],[Trend]]</f>
        <v>ASCENSION HEALTH INFORMATION SERVICESPaid2016-12-01Chronic Disease Management - Members</v>
      </c>
      <c r="B940" t="s">
        <v>90</v>
      </c>
      <c r="C940" t="s">
        <v>90</v>
      </c>
      <c r="D940" t="s">
        <v>78</v>
      </c>
      <c r="E940" s="1" t="s">
        <v>108</v>
      </c>
      <c r="F940" t="s">
        <v>93</v>
      </c>
      <c r="G940" t="s">
        <v>29</v>
      </c>
      <c r="H940">
        <v>18</v>
      </c>
      <c r="I940">
        <v>372.31</v>
      </c>
    </row>
    <row r="941" spans="1:9" x14ac:dyDescent="0.25">
      <c r="A941" s="5" t="str">
        <f>TrendSheetPrdData[[#This Row],[Population]]&amp;TrendSheetPrdData[[#This Row],[Cost Basis]]&amp;TrendSheetPrdData[[#This Row],[Period]]&amp;TrendSheetPrdData[[#This Row],[Trend]]</f>
        <v>ASCENSION HEALTH INFORMATION SERVICESPaid2017-01-01Chronic Disease Management - Members</v>
      </c>
      <c r="B941" t="s">
        <v>90</v>
      </c>
      <c r="C941" t="s">
        <v>90</v>
      </c>
      <c r="D941" t="s">
        <v>78</v>
      </c>
      <c r="E941" s="1" t="s">
        <v>109</v>
      </c>
      <c r="F941" t="s">
        <v>93</v>
      </c>
      <c r="G941" t="s">
        <v>29</v>
      </c>
      <c r="H941">
        <v>18</v>
      </c>
      <c r="I941">
        <v>348.69</v>
      </c>
    </row>
    <row r="942" spans="1:9" x14ac:dyDescent="0.25">
      <c r="A942" s="5" t="str">
        <f>TrendSheetPrdData[[#This Row],[Population]]&amp;TrendSheetPrdData[[#This Row],[Cost Basis]]&amp;TrendSheetPrdData[[#This Row],[Period]]&amp;TrendSheetPrdData[[#This Row],[Trend]]</f>
        <v>ASCENSION HEALTH INFORMATION SERVICESPaid2017-02-01Chronic Disease Management - Members</v>
      </c>
      <c r="B942" t="s">
        <v>90</v>
      </c>
      <c r="C942" t="s">
        <v>90</v>
      </c>
      <c r="D942" t="s">
        <v>78</v>
      </c>
      <c r="E942" s="1" t="s">
        <v>110</v>
      </c>
      <c r="F942" t="s">
        <v>93</v>
      </c>
      <c r="G942" t="s">
        <v>29</v>
      </c>
      <c r="H942">
        <v>18</v>
      </c>
      <c r="I942">
        <v>346.81</v>
      </c>
    </row>
    <row r="943" spans="1:9" x14ac:dyDescent="0.25">
      <c r="A943" s="5" t="str">
        <f>TrendSheetPrdData[[#This Row],[Population]]&amp;TrendSheetPrdData[[#This Row],[Cost Basis]]&amp;TrendSheetPrdData[[#This Row],[Period]]&amp;TrendSheetPrdData[[#This Row],[Trend]]</f>
        <v>ASCENSION HEALTH INFORMATION SERVICESPaid2017-03-01Chronic Disease Management - Members</v>
      </c>
      <c r="B943" t="s">
        <v>90</v>
      </c>
      <c r="C943" t="s">
        <v>90</v>
      </c>
      <c r="D943" t="s">
        <v>78</v>
      </c>
      <c r="E943" s="1" t="s">
        <v>111</v>
      </c>
      <c r="F943" t="s">
        <v>113</v>
      </c>
      <c r="G943" t="s">
        <v>29</v>
      </c>
      <c r="H943">
        <v>18</v>
      </c>
      <c r="I943">
        <v>349.07</v>
      </c>
    </row>
    <row r="944" spans="1:9" x14ac:dyDescent="0.25">
      <c r="A944" s="5" t="str">
        <f>TrendSheetPrdData[[#This Row],[Population]]&amp;TrendSheetPrdData[[#This Row],[Cost Basis]]&amp;TrendSheetPrdData[[#This Row],[Period]]&amp;TrendSheetPrdData[[#This Row],[Trend]]</f>
        <v>ASCENSION HEALTH INFORMATION SERVICESPaid2017-04-01Chronic Disease Management - Members</v>
      </c>
      <c r="B944" t="s">
        <v>90</v>
      </c>
      <c r="C944" t="s">
        <v>90</v>
      </c>
      <c r="D944" t="s">
        <v>78</v>
      </c>
      <c r="E944" s="1" t="s">
        <v>112</v>
      </c>
      <c r="F944" t="s">
        <v>113</v>
      </c>
      <c r="G944" t="s">
        <v>29</v>
      </c>
      <c r="H944">
        <v>18</v>
      </c>
      <c r="I944">
        <v>340.06</v>
      </c>
    </row>
    <row r="945" spans="1:9" x14ac:dyDescent="0.25">
      <c r="A945" s="5" t="str">
        <f>TrendSheetPrdData[[#This Row],[Population]]&amp;TrendSheetPrdData[[#This Row],[Cost Basis]]&amp;TrendSheetPrdData[[#This Row],[Period]]&amp;TrendSheetPrdData[[#This Row],[Trend]]</f>
        <v>ASCENSION HEALTH INFORMATION SERVICESPaid2015-06-01Inpatient Claim Count</v>
      </c>
      <c r="B945" t="s">
        <v>90</v>
      </c>
      <c r="C945" t="s">
        <v>90</v>
      </c>
      <c r="D945" t="s">
        <v>78</v>
      </c>
      <c r="E945" s="1" t="s">
        <v>172</v>
      </c>
      <c r="F945" t="s">
        <v>93</v>
      </c>
      <c r="G945" t="s">
        <v>30</v>
      </c>
      <c r="H945">
        <v>19</v>
      </c>
      <c r="I945">
        <v>549</v>
      </c>
    </row>
    <row r="946" spans="1:9" x14ac:dyDescent="0.25">
      <c r="A946" s="5" t="str">
        <f>TrendSheetPrdData[[#This Row],[Population]]&amp;TrendSheetPrdData[[#This Row],[Cost Basis]]&amp;TrendSheetPrdData[[#This Row],[Period]]&amp;TrendSheetPrdData[[#This Row],[Trend]]</f>
        <v>ASCENSION HEALTH INFORMATION SERVICESPaid2015-07-01Inpatient Claim Count</v>
      </c>
      <c r="B946" t="s">
        <v>90</v>
      </c>
      <c r="C946" t="s">
        <v>90</v>
      </c>
      <c r="D946" t="s">
        <v>78</v>
      </c>
      <c r="E946" s="1" t="s">
        <v>173</v>
      </c>
      <c r="F946" t="s">
        <v>93</v>
      </c>
      <c r="G946" t="s">
        <v>30</v>
      </c>
      <c r="H946">
        <v>19</v>
      </c>
      <c r="I946">
        <v>884</v>
      </c>
    </row>
    <row r="947" spans="1:9" x14ac:dyDescent="0.25">
      <c r="A947" s="5" t="str">
        <f>TrendSheetPrdData[[#This Row],[Population]]&amp;TrendSheetPrdData[[#This Row],[Cost Basis]]&amp;TrendSheetPrdData[[#This Row],[Period]]&amp;TrendSheetPrdData[[#This Row],[Trend]]</f>
        <v>ASCENSION HEALTH INFORMATION SERVICESPaid2015-08-01Inpatient Claim Count</v>
      </c>
      <c r="B947" t="s">
        <v>90</v>
      </c>
      <c r="C947" t="s">
        <v>90</v>
      </c>
      <c r="D947" t="s">
        <v>78</v>
      </c>
      <c r="E947" s="1" t="s">
        <v>174</v>
      </c>
      <c r="F947" t="s">
        <v>93</v>
      </c>
      <c r="G947" t="s">
        <v>30</v>
      </c>
      <c r="H947">
        <v>19</v>
      </c>
      <c r="I947">
        <v>1220</v>
      </c>
    </row>
    <row r="948" spans="1:9" x14ac:dyDescent="0.25">
      <c r="A948" s="5" t="str">
        <f>TrendSheetPrdData[[#This Row],[Population]]&amp;TrendSheetPrdData[[#This Row],[Cost Basis]]&amp;TrendSheetPrdData[[#This Row],[Period]]&amp;TrendSheetPrdData[[#This Row],[Trend]]</f>
        <v>ASCENSION HEALTH INFORMATION SERVICESPaid2015-09-01Inpatient Claim Count</v>
      </c>
      <c r="B948" t="s">
        <v>90</v>
      </c>
      <c r="C948" t="s">
        <v>90</v>
      </c>
      <c r="D948" t="s">
        <v>78</v>
      </c>
      <c r="E948" s="1" t="s">
        <v>92</v>
      </c>
      <c r="F948" t="s">
        <v>93</v>
      </c>
      <c r="G948" t="s">
        <v>30</v>
      </c>
      <c r="H948">
        <v>19</v>
      </c>
      <c r="I948">
        <v>684</v>
      </c>
    </row>
    <row r="949" spans="1:9" x14ac:dyDescent="0.25">
      <c r="A949" s="5" t="str">
        <f>TrendSheetPrdData[[#This Row],[Population]]&amp;TrendSheetPrdData[[#This Row],[Cost Basis]]&amp;TrendSheetPrdData[[#This Row],[Period]]&amp;TrendSheetPrdData[[#This Row],[Trend]]</f>
        <v>ASCENSION HEALTH INFORMATION SERVICESPaid2015-10-01Inpatient Claim Count</v>
      </c>
      <c r="B949" t="s">
        <v>90</v>
      </c>
      <c r="C949" t="s">
        <v>90</v>
      </c>
      <c r="D949" t="s">
        <v>78</v>
      </c>
      <c r="E949" s="1" t="s">
        <v>94</v>
      </c>
      <c r="F949" t="s">
        <v>93</v>
      </c>
      <c r="G949" t="s">
        <v>30</v>
      </c>
      <c r="H949">
        <v>19</v>
      </c>
      <c r="I949">
        <v>514</v>
      </c>
    </row>
    <row r="950" spans="1:9" x14ac:dyDescent="0.25">
      <c r="A950" s="5" t="str">
        <f>TrendSheetPrdData[[#This Row],[Population]]&amp;TrendSheetPrdData[[#This Row],[Cost Basis]]&amp;TrendSheetPrdData[[#This Row],[Period]]&amp;TrendSheetPrdData[[#This Row],[Trend]]</f>
        <v>ASCENSION HEALTH INFORMATION SERVICESPaid2015-11-01Inpatient Claim Count</v>
      </c>
      <c r="B950" t="s">
        <v>90</v>
      </c>
      <c r="C950" t="s">
        <v>90</v>
      </c>
      <c r="D950" t="s">
        <v>78</v>
      </c>
      <c r="E950" s="1" t="s">
        <v>95</v>
      </c>
      <c r="F950" t="s">
        <v>93</v>
      </c>
      <c r="G950" t="s">
        <v>30</v>
      </c>
      <c r="H950">
        <v>19</v>
      </c>
      <c r="I950">
        <v>601</v>
      </c>
    </row>
    <row r="951" spans="1:9" x14ac:dyDescent="0.25">
      <c r="A951" s="5" t="str">
        <f>TrendSheetPrdData[[#This Row],[Population]]&amp;TrendSheetPrdData[[#This Row],[Cost Basis]]&amp;TrendSheetPrdData[[#This Row],[Period]]&amp;TrendSheetPrdData[[#This Row],[Trend]]</f>
        <v>ASCENSION HEALTH INFORMATION SERVICESPaid2015-12-01Inpatient Claim Count</v>
      </c>
      <c r="B951" t="s">
        <v>90</v>
      </c>
      <c r="C951" t="s">
        <v>90</v>
      </c>
      <c r="D951" t="s">
        <v>78</v>
      </c>
      <c r="E951" s="1" t="s">
        <v>96</v>
      </c>
      <c r="F951" t="s">
        <v>93</v>
      </c>
      <c r="G951" t="s">
        <v>30</v>
      </c>
      <c r="H951">
        <v>19</v>
      </c>
      <c r="I951">
        <v>774</v>
      </c>
    </row>
    <row r="952" spans="1:9" x14ac:dyDescent="0.25">
      <c r="A952" s="5" t="str">
        <f>TrendSheetPrdData[[#This Row],[Population]]&amp;TrendSheetPrdData[[#This Row],[Cost Basis]]&amp;TrendSheetPrdData[[#This Row],[Period]]&amp;TrendSheetPrdData[[#This Row],[Trend]]</f>
        <v>ASCENSION HEALTH INFORMATION SERVICESPaid2016-01-01Inpatient Claim Count</v>
      </c>
      <c r="B952" t="s">
        <v>90</v>
      </c>
      <c r="C952" t="s">
        <v>90</v>
      </c>
      <c r="D952" t="s">
        <v>78</v>
      </c>
      <c r="E952" s="1" t="s">
        <v>97</v>
      </c>
      <c r="F952" t="s">
        <v>93</v>
      </c>
      <c r="G952" t="s">
        <v>30</v>
      </c>
      <c r="H952">
        <v>19</v>
      </c>
      <c r="I952">
        <v>969</v>
      </c>
    </row>
    <row r="953" spans="1:9" x14ac:dyDescent="0.25">
      <c r="A953" s="5" t="str">
        <f>TrendSheetPrdData[[#This Row],[Population]]&amp;TrendSheetPrdData[[#This Row],[Cost Basis]]&amp;TrendSheetPrdData[[#This Row],[Period]]&amp;TrendSheetPrdData[[#This Row],[Trend]]</f>
        <v>ASCENSION HEALTH INFORMATION SERVICESPaid2016-02-01Inpatient Claim Count</v>
      </c>
      <c r="B953" t="s">
        <v>90</v>
      </c>
      <c r="C953" t="s">
        <v>90</v>
      </c>
      <c r="D953" t="s">
        <v>78</v>
      </c>
      <c r="E953" s="1" t="s">
        <v>98</v>
      </c>
      <c r="F953" t="s">
        <v>93</v>
      </c>
      <c r="G953" t="s">
        <v>30</v>
      </c>
      <c r="H953">
        <v>19</v>
      </c>
      <c r="I953">
        <v>725</v>
      </c>
    </row>
    <row r="954" spans="1:9" x14ac:dyDescent="0.25">
      <c r="A954" s="5" t="str">
        <f>TrendSheetPrdData[[#This Row],[Population]]&amp;TrendSheetPrdData[[#This Row],[Cost Basis]]&amp;TrendSheetPrdData[[#This Row],[Period]]&amp;TrendSheetPrdData[[#This Row],[Trend]]</f>
        <v>ASCENSION HEALTH INFORMATION SERVICESPaid2016-03-01Inpatient Claim Count</v>
      </c>
      <c r="B954" t="s">
        <v>90</v>
      </c>
      <c r="C954" t="s">
        <v>90</v>
      </c>
      <c r="D954" t="s">
        <v>78</v>
      </c>
      <c r="E954" s="1" t="s">
        <v>99</v>
      </c>
      <c r="F954" t="s">
        <v>93</v>
      </c>
      <c r="G954" t="s">
        <v>30</v>
      </c>
      <c r="H954">
        <v>19</v>
      </c>
      <c r="I954">
        <v>1000</v>
      </c>
    </row>
    <row r="955" spans="1:9" x14ac:dyDescent="0.25">
      <c r="A955" s="5" t="str">
        <f>TrendSheetPrdData[[#This Row],[Population]]&amp;TrendSheetPrdData[[#This Row],[Cost Basis]]&amp;TrendSheetPrdData[[#This Row],[Period]]&amp;TrendSheetPrdData[[#This Row],[Trend]]</f>
        <v>ASCENSION HEALTH INFORMATION SERVICESPaid2016-04-01Inpatient Claim Count</v>
      </c>
      <c r="B955" t="s">
        <v>90</v>
      </c>
      <c r="C955" t="s">
        <v>90</v>
      </c>
      <c r="D955" t="s">
        <v>78</v>
      </c>
      <c r="E955" s="1" t="s">
        <v>100</v>
      </c>
      <c r="F955" t="s">
        <v>93</v>
      </c>
      <c r="G955" t="s">
        <v>30</v>
      </c>
      <c r="H955">
        <v>19</v>
      </c>
      <c r="I955">
        <v>1078</v>
      </c>
    </row>
    <row r="956" spans="1:9" x14ac:dyDescent="0.25">
      <c r="A956" s="5" t="str">
        <f>TrendSheetPrdData[[#This Row],[Population]]&amp;TrendSheetPrdData[[#This Row],[Cost Basis]]&amp;TrendSheetPrdData[[#This Row],[Period]]&amp;TrendSheetPrdData[[#This Row],[Trend]]</f>
        <v>ASCENSION HEALTH INFORMATION SERVICESPaid2016-05-01Inpatient Claim Count</v>
      </c>
      <c r="B956" t="s">
        <v>90</v>
      </c>
      <c r="C956" t="s">
        <v>90</v>
      </c>
      <c r="D956" t="s">
        <v>78</v>
      </c>
      <c r="E956" s="1" t="s">
        <v>101</v>
      </c>
      <c r="F956" t="s">
        <v>93</v>
      </c>
      <c r="G956" t="s">
        <v>30</v>
      </c>
      <c r="H956">
        <v>19</v>
      </c>
      <c r="I956">
        <v>767</v>
      </c>
    </row>
    <row r="957" spans="1:9" x14ac:dyDescent="0.25">
      <c r="A957" s="5" t="str">
        <f>TrendSheetPrdData[[#This Row],[Population]]&amp;TrendSheetPrdData[[#This Row],[Cost Basis]]&amp;TrendSheetPrdData[[#This Row],[Period]]&amp;TrendSheetPrdData[[#This Row],[Trend]]</f>
        <v>ASCENSION HEALTH INFORMATION SERVICESPaid2016-06-01Inpatient Claim Count</v>
      </c>
      <c r="B957" t="s">
        <v>90</v>
      </c>
      <c r="C957" t="s">
        <v>90</v>
      </c>
      <c r="D957" t="s">
        <v>78</v>
      </c>
      <c r="E957" s="1" t="s">
        <v>102</v>
      </c>
      <c r="F957" t="s">
        <v>93</v>
      </c>
      <c r="G957" t="s">
        <v>30</v>
      </c>
      <c r="H957">
        <v>19</v>
      </c>
      <c r="I957">
        <v>544</v>
      </c>
    </row>
    <row r="958" spans="1:9" x14ac:dyDescent="0.25">
      <c r="A958" s="5" t="str">
        <f>TrendSheetPrdData[[#This Row],[Population]]&amp;TrendSheetPrdData[[#This Row],[Cost Basis]]&amp;TrendSheetPrdData[[#This Row],[Period]]&amp;TrendSheetPrdData[[#This Row],[Trend]]</f>
        <v>ASCENSION HEALTH INFORMATION SERVICESPaid2016-07-01Inpatient Claim Count</v>
      </c>
      <c r="B958" t="s">
        <v>90</v>
      </c>
      <c r="C958" t="s">
        <v>90</v>
      </c>
      <c r="D958" t="s">
        <v>78</v>
      </c>
      <c r="E958" s="1" t="s">
        <v>103</v>
      </c>
      <c r="F958" t="s">
        <v>93</v>
      </c>
      <c r="G958" t="s">
        <v>30</v>
      </c>
      <c r="H958">
        <v>19</v>
      </c>
      <c r="I958">
        <v>646</v>
      </c>
    </row>
    <row r="959" spans="1:9" x14ac:dyDescent="0.25">
      <c r="A959" s="5" t="str">
        <f>TrendSheetPrdData[[#This Row],[Population]]&amp;TrendSheetPrdData[[#This Row],[Cost Basis]]&amp;TrendSheetPrdData[[#This Row],[Period]]&amp;TrendSheetPrdData[[#This Row],[Trend]]</f>
        <v>ASCENSION HEALTH INFORMATION SERVICESPaid2016-08-01Inpatient Claim Count</v>
      </c>
      <c r="B959" t="s">
        <v>90</v>
      </c>
      <c r="C959" t="s">
        <v>90</v>
      </c>
      <c r="D959" t="s">
        <v>78</v>
      </c>
      <c r="E959" s="1" t="s">
        <v>104</v>
      </c>
      <c r="F959" t="s">
        <v>93</v>
      </c>
      <c r="G959" t="s">
        <v>30</v>
      </c>
      <c r="H959">
        <v>19</v>
      </c>
      <c r="I959">
        <v>447</v>
      </c>
    </row>
    <row r="960" spans="1:9" x14ac:dyDescent="0.25">
      <c r="A960" s="5" t="str">
        <f>TrendSheetPrdData[[#This Row],[Population]]&amp;TrendSheetPrdData[[#This Row],[Cost Basis]]&amp;TrendSheetPrdData[[#This Row],[Period]]&amp;TrendSheetPrdData[[#This Row],[Trend]]</f>
        <v>ASCENSION HEALTH INFORMATION SERVICESPaid2016-09-01Inpatient Claim Count</v>
      </c>
      <c r="B960" t="s">
        <v>90</v>
      </c>
      <c r="C960" t="s">
        <v>90</v>
      </c>
      <c r="D960" t="s">
        <v>78</v>
      </c>
      <c r="E960" s="1" t="s">
        <v>105</v>
      </c>
      <c r="F960" t="s">
        <v>93</v>
      </c>
      <c r="G960" t="s">
        <v>30</v>
      </c>
      <c r="H960">
        <v>19</v>
      </c>
      <c r="I960">
        <v>522</v>
      </c>
    </row>
    <row r="961" spans="1:9" x14ac:dyDescent="0.25">
      <c r="A961" s="5" t="str">
        <f>TrendSheetPrdData[[#This Row],[Population]]&amp;TrendSheetPrdData[[#This Row],[Cost Basis]]&amp;TrendSheetPrdData[[#This Row],[Period]]&amp;TrendSheetPrdData[[#This Row],[Trend]]</f>
        <v>ASCENSION HEALTH INFORMATION SERVICESPaid2016-10-01Inpatient Claim Count</v>
      </c>
      <c r="B961" t="s">
        <v>90</v>
      </c>
      <c r="C961" t="s">
        <v>90</v>
      </c>
      <c r="D961" t="s">
        <v>78</v>
      </c>
      <c r="E961" s="1" t="s">
        <v>106</v>
      </c>
      <c r="F961" t="s">
        <v>93</v>
      </c>
      <c r="G961" t="s">
        <v>30</v>
      </c>
      <c r="H961">
        <v>19</v>
      </c>
      <c r="I961">
        <v>436</v>
      </c>
    </row>
    <row r="962" spans="1:9" x14ac:dyDescent="0.25">
      <c r="A962" s="5" t="str">
        <f>TrendSheetPrdData[[#This Row],[Population]]&amp;TrendSheetPrdData[[#This Row],[Cost Basis]]&amp;TrendSheetPrdData[[#This Row],[Period]]&amp;TrendSheetPrdData[[#This Row],[Trend]]</f>
        <v>ASCENSION HEALTH INFORMATION SERVICESPaid2016-11-01Inpatient Claim Count</v>
      </c>
      <c r="B962" t="s">
        <v>90</v>
      </c>
      <c r="C962" t="s">
        <v>90</v>
      </c>
      <c r="D962" t="s">
        <v>78</v>
      </c>
      <c r="E962" s="1" t="s">
        <v>107</v>
      </c>
      <c r="F962" t="s">
        <v>93</v>
      </c>
      <c r="G962" t="s">
        <v>30</v>
      </c>
      <c r="H962">
        <v>19</v>
      </c>
      <c r="I962">
        <v>404</v>
      </c>
    </row>
    <row r="963" spans="1:9" x14ac:dyDescent="0.25">
      <c r="A963" s="5" t="str">
        <f>TrendSheetPrdData[[#This Row],[Population]]&amp;TrendSheetPrdData[[#This Row],[Cost Basis]]&amp;TrendSheetPrdData[[#This Row],[Period]]&amp;TrendSheetPrdData[[#This Row],[Trend]]</f>
        <v>ASCENSION HEALTH INFORMATION SERVICESPaid2016-12-01Inpatient Claim Count</v>
      </c>
      <c r="B963" t="s">
        <v>90</v>
      </c>
      <c r="C963" t="s">
        <v>90</v>
      </c>
      <c r="D963" t="s">
        <v>78</v>
      </c>
      <c r="E963" s="1" t="s">
        <v>108</v>
      </c>
      <c r="F963" t="s">
        <v>93</v>
      </c>
      <c r="G963" t="s">
        <v>30</v>
      </c>
      <c r="H963">
        <v>19</v>
      </c>
      <c r="I963">
        <v>543</v>
      </c>
    </row>
    <row r="964" spans="1:9" x14ac:dyDescent="0.25">
      <c r="A964" s="5" t="str">
        <f>TrendSheetPrdData[[#This Row],[Population]]&amp;TrendSheetPrdData[[#This Row],[Cost Basis]]&amp;TrendSheetPrdData[[#This Row],[Period]]&amp;TrendSheetPrdData[[#This Row],[Trend]]</f>
        <v>ASCENSION HEALTH INFORMATION SERVICESPaid2017-01-01Inpatient Claim Count</v>
      </c>
      <c r="B964" t="s">
        <v>90</v>
      </c>
      <c r="C964" t="s">
        <v>90</v>
      </c>
      <c r="D964" t="s">
        <v>78</v>
      </c>
      <c r="E964" s="1" t="s">
        <v>109</v>
      </c>
      <c r="F964" t="s">
        <v>93</v>
      </c>
      <c r="G964" t="s">
        <v>30</v>
      </c>
      <c r="H964">
        <v>19</v>
      </c>
      <c r="I964">
        <v>355</v>
      </c>
    </row>
    <row r="965" spans="1:9" x14ac:dyDescent="0.25">
      <c r="A965" s="5" t="str">
        <f>TrendSheetPrdData[[#This Row],[Population]]&amp;TrendSheetPrdData[[#This Row],[Cost Basis]]&amp;TrendSheetPrdData[[#This Row],[Period]]&amp;TrendSheetPrdData[[#This Row],[Trend]]</f>
        <v>ASCENSION HEALTH INFORMATION SERVICESPaid2017-02-01Inpatient Claim Count</v>
      </c>
      <c r="B965" t="s">
        <v>90</v>
      </c>
      <c r="C965" t="s">
        <v>90</v>
      </c>
      <c r="D965" t="s">
        <v>78</v>
      </c>
      <c r="E965" s="1" t="s">
        <v>110</v>
      </c>
      <c r="F965" t="s">
        <v>93</v>
      </c>
      <c r="G965" t="s">
        <v>30</v>
      </c>
      <c r="H965">
        <v>19</v>
      </c>
      <c r="I965">
        <v>365</v>
      </c>
    </row>
    <row r="966" spans="1:9" x14ac:dyDescent="0.25">
      <c r="A966" s="5" t="str">
        <f>TrendSheetPrdData[[#This Row],[Population]]&amp;TrendSheetPrdData[[#This Row],[Cost Basis]]&amp;TrendSheetPrdData[[#This Row],[Period]]&amp;TrendSheetPrdData[[#This Row],[Trend]]</f>
        <v>ASCENSION HEALTH INFORMATION SERVICESPaid2017-03-01Inpatient Claim Count</v>
      </c>
      <c r="B966" t="s">
        <v>90</v>
      </c>
      <c r="C966" t="s">
        <v>90</v>
      </c>
      <c r="D966" t="s">
        <v>78</v>
      </c>
      <c r="E966" s="1" t="s">
        <v>111</v>
      </c>
      <c r="F966" t="s">
        <v>113</v>
      </c>
      <c r="G966" t="s">
        <v>30</v>
      </c>
      <c r="H966">
        <v>19</v>
      </c>
      <c r="I966">
        <v>312</v>
      </c>
    </row>
    <row r="967" spans="1:9" x14ac:dyDescent="0.25">
      <c r="A967" s="5" t="str">
        <f>TrendSheetPrdData[[#This Row],[Population]]&amp;TrendSheetPrdData[[#This Row],[Cost Basis]]&amp;TrendSheetPrdData[[#This Row],[Period]]&amp;TrendSheetPrdData[[#This Row],[Trend]]</f>
        <v>ASCENSION HEALTH INFORMATION SERVICESPaid2017-04-01Inpatient Claim Count</v>
      </c>
      <c r="B967" t="s">
        <v>90</v>
      </c>
      <c r="C967" t="s">
        <v>90</v>
      </c>
      <c r="D967" t="s">
        <v>78</v>
      </c>
      <c r="E967" s="1" t="s">
        <v>112</v>
      </c>
      <c r="F967" t="s">
        <v>113</v>
      </c>
      <c r="G967" t="s">
        <v>30</v>
      </c>
      <c r="H967">
        <v>19</v>
      </c>
      <c r="I967">
        <v>52</v>
      </c>
    </row>
    <row r="968" spans="1:9" x14ac:dyDescent="0.25">
      <c r="A968" s="5" t="str">
        <f>TrendSheetPrdData[[#This Row],[Population]]&amp;TrendSheetPrdData[[#This Row],[Cost Basis]]&amp;TrendSheetPrdData[[#This Row],[Period]]&amp;TrendSheetPrdData[[#This Row],[Trend]]</f>
        <v>ASCENSION HEALTH INFORMATION SERVICESPaid2015-06-01Outpatient Claim Count</v>
      </c>
      <c r="B968" t="s">
        <v>90</v>
      </c>
      <c r="C968" t="s">
        <v>90</v>
      </c>
      <c r="D968" t="s">
        <v>78</v>
      </c>
      <c r="E968" s="1" t="s">
        <v>172</v>
      </c>
      <c r="F968" t="s">
        <v>93</v>
      </c>
      <c r="G968" t="s">
        <v>31</v>
      </c>
      <c r="H968">
        <v>20</v>
      </c>
      <c r="I968">
        <v>3751</v>
      </c>
    </row>
    <row r="969" spans="1:9" x14ac:dyDescent="0.25">
      <c r="A969" s="5" t="str">
        <f>TrendSheetPrdData[[#This Row],[Population]]&amp;TrendSheetPrdData[[#This Row],[Cost Basis]]&amp;TrendSheetPrdData[[#This Row],[Period]]&amp;TrendSheetPrdData[[#This Row],[Trend]]</f>
        <v>ASCENSION HEALTH INFORMATION SERVICESPaid2015-07-01Outpatient Claim Count</v>
      </c>
      <c r="B969" t="s">
        <v>90</v>
      </c>
      <c r="C969" t="s">
        <v>90</v>
      </c>
      <c r="D969" t="s">
        <v>78</v>
      </c>
      <c r="E969" s="1" t="s">
        <v>173</v>
      </c>
      <c r="F969" t="s">
        <v>93</v>
      </c>
      <c r="G969" t="s">
        <v>31</v>
      </c>
      <c r="H969">
        <v>20</v>
      </c>
      <c r="I969">
        <v>3823</v>
      </c>
    </row>
    <row r="970" spans="1:9" x14ac:dyDescent="0.25">
      <c r="A970" s="5" t="str">
        <f>TrendSheetPrdData[[#This Row],[Population]]&amp;TrendSheetPrdData[[#This Row],[Cost Basis]]&amp;TrendSheetPrdData[[#This Row],[Period]]&amp;TrendSheetPrdData[[#This Row],[Trend]]</f>
        <v>ASCENSION HEALTH INFORMATION SERVICESPaid2015-08-01Outpatient Claim Count</v>
      </c>
      <c r="B970" t="s">
        <v>90</v>
      </c>
      <c r="C970" t="s">
        <v>90</v>
      </c>
      <c r="D970" t="s">
        <v>78</v>
      </c>
      <c r="E970" s="1" t="s">
        <v>174</v>
      </c>
      <c r="F970" t="s">
        <v>93</v>
      </c>
      <c r="G970" t="s">
        <v>31</v>
      </c>
      <c r="H970">
        <v>20</v>
      </c>
      <c r="I970">
        <v>3837</v>
      </c>
    </row>
    <row r="971" spans="1:9" x14ac:dyDescent="0.25">
      <c r="A971" s="5" t="str">
        <f>TrendSheetPrdData[[#This Row],[Population]]&amp;TrendSheetPrdData[[#This Row],[Cost Basis]]&amp;TrendSheetPrdData[[#This Row],[Period]]&amp;TrendSheetPrdData[[#This Row],[Trend]]</f>
        <v>ASCENSION HEALTH INFORMATION SERVICESPaid2015-09-01Outpatient Claim Count</v>
      </c>
      <c r="B971" t="s">
        <v>90</v>
      </c>
      <c r="C971" t="s">
        <v>90</v>
      </c>
      <c r="D971" t="s">
        <v>78</v>
      </c>
      <c r="E971" s="1" t="s">
        <v>92</v>
      </c>
      <c r="F971" t="s">
        <v>93</v>
      </c>
      <c r="G971" t="s">
        <v>31</v>
      </c>
      <c r="H971">
        <v>20</v>
      </c>
      <c r="I971">
        <v>4096</v>
      </c>
    </row>
    <row r="972" spans="1:9" x14ac:dyDescent="0.25">
      <c r="A972" s="5" t="str">
        <f>TrendSheetPrdData[[#This Row],[Population]]&amp;TrendSheetPrdData[[#This Row],[Cost Basis]]&amp;TrendSheetPrdData[[#This Row],[Period]]&amp;TrendSheetPrdData[[#This Row],[Trend]]</f>
        <v>ASCENSION HEALTH INFORMATION SERVICESPaid2015-10-01Outpatient Claim Count</v>
      </c>
      <c r="B972" t="s">
        <v>90</v>
      </c>
      <c r="C972" t="s">
        <v>90</v>
      </c>
      <c r="D972" t="s">
        <v>78</v>
      </c>
      <c r="E972" s="1" t="s">
        <v>94</v>
      </c>
      <c r="F972" t="s">
        <v>93</v>
      </c>
      <c r="G972" t="s">
        <v>31</v>
      </c>
      <c r="H972">
        <v>20</v>
      </c>
      <c r="I972">
        <v>4229</v>
      </c>
    </row>
    <row r="973" spans="1:9" x14ac:dyDescent="0.25">
      <c r="A973" s="5" t="str">
        <f>TrendSheetPrdData[[#This Row],[Population]]&amp;TrendSheetPrdData[[#This Row],[Cost Basis]]&amp;TrendSheetPrdData[[#This Row],[Period]]&amp;TrendSheetPrdData[[#This Row],[Trend]]</f>
        <v>ASCENSION HEALTH INFORMATION SERVICESPaid2015-11-01Outpatient Claim Count</v>
      </c>
      <c r="B973" t="s">
        <v>90</v>
      </c>
      <c r="C973" t="s">
        <v>90</v>
      </c>
      <c r="D973" t="s">
        <v>78</v>
      </c>
      <c r="E973" s="1" t="s">
        <v>95</v>
      </c>
      <c r="F973" t="s">
        <v>93</v>
      </c>
      <c r="G973" t="s">
        <v>31</v>
      </c>
      <c r="H973">
        <v>20</v>
      </c>
      <c r="I973">
        <v>5571</v>
      </c>
    </row>
    <row r="974" spans="1:9" x14ac:dyDescent="0.25">
      <c r="A974" s="5" t="str">
        <f>TrendSheetPrdData[[#This Row],[Population]]&amp;TrendSheetPrdData[[#This Row],[Cost Basis]]&amp;TrendSheetPrdData[[#This Row],[Period]]&amp;TrendSheetPrdData[[#This Row],[Trend]]</f>
        <v>ASCENSION HEALTH INFORMATION SERVICESPaid2015-12-01Outpatient Claim Count</v>
      </c>
      <c r="B974" t="s">
        <v>90</v>
      </c>
      <c r="C974" t="s">
        <v>90</v>
      </c>
      <c r="D974" t="s">
        <v>78</v>
      </c>
      <c r="E974" s="1" t="s">
        <v>96</v>
      </c>
      <c r="F974" t="s">
        <v>93</v>
      </c>
      <c r="G974" t="s">
        <v>31</v>
      </c>
      <c r="H974">
        <v>20</v>
      </c>
      <c r="I974">
        <v>6051</v>
      </c>
    </row>
    <row r="975" spans="1:9" x14ac:dyDescent="0.25">
      <c r="A975" s="5" t="str">
        <f>TrendSheetPrdData[[#This Row],[Population]]&amp;TrendSheetPrdData[[#This Row],[Cost Basis]]&amp;TrendSheetPrdData[[#This Row],[Period]]&amp;TrendSheetPrdData[[#This Row],[Trend]]</f>
        <v>ASCENSION HEALTH INFORMATION SERVICESPaid2016-01-01Outpatient Claim Count</v>
      </c>
      <c r="B975" t="s">
        <v>90</v>
      </c>
      <c r="C975" t="s">
        <v>90</v>
      </c>
      <c r="D975" t="s">
        <v>78</v>
      </c>
      <c r="E975" s="1" t="s">
        <v>97</v>
      </c>
      <c r="F975" t="s">
        <v>93</v>
      </c>
      <c r="G975" t="s">
        <v>31</v>
      </c>
      <c r="H975">
        <v>20</v>
      </c>
      <c r="I975">
        <v>5130</v>
      </c>
    </row>
    <row r="976" spans="1:9" x14ac:dyDescent="0.25">
      <c r="A976" s="5" t="str">
        <f>TrendSheetPrdData[[#This Row],[Population]]&amp;TrendSheetPrdData[[#This Row],[Cost Basis]]&amp;TrendSheetPrdData[[#This Row],[Period]]&amp;TrendSheetPrdData[[#This Row],[Trend]]</f>
        <v>ASCENSION HEALTH INFORMATION SERVICESPaid2016-02-01Outpatient Claim Count</v>
      </c>
      <c r="B976" t="s">
        <v>90</v>
      </c>
      <c r="C976" t="s">
        <v>90</v>
      </c>
      <c r="D976" t="s">
        <v>78</v>
      </c>
      <c r="E976" s="1" t="s">
        <v>98</v>
      </c>
      <c r="F976" t="s">
        <v>93</v>
      </c>
      <c r="G976" t="s">
        <v>31</v>
      </c>
      <c r="H976">
        <v>20</v>
      </c>
      <c r="I976">
        <v>5921</v>
      </c>
    </row>
    <row r="977" spans="1:9" x14ac:dyDescent="0.25">
      <c r="A977" s="5" t="str">
        <f>TrendSheetPrdData[[#This Row],[Population]]&amp;TrendSheetPrdData[[#This Row],[Cost Basis]]&amp;TrendSheetPrdData[[#This Row],[Period]]&amp;TrendSheetPrdData[[#This Row],[Trend]]</f>
        <v>ASCENSION HEALTH INFORMATION SERVICESPaid2016-03-01Outpatient Claim Count</v>
      </c>
      <c r="B977" t="s">
        <v>90</v>
      </c>
      <c r="C977" t="s">
        <v>90</v>
      </c>
      <c r="D977" t="s">
        <v>78</v>
      </c>
      <c r="E977" s="1" t="s">
        <v>99</v>
      </c>
      <c r="F977" t="s">
        <v>93</v>
      </c>
      <c r="G977" t="s">
        <v>31</v>
      </c>
      <c r="H977">
        <v>20</v>
      </c>
      <c r="I977">
        <v>5972</v>
      </c>
    </row>
    <row r="978" spans="1:9" x14ac:dyDescent="0.25">
      <c r="A978" s="5" t="str">
        <f>TrendSheetPrdData[[#This Row],[Population]]&amp;TrendSheetPrdData[[#This Row],[Cost Basis]]&amp;TrendSheetPrdData[[#This Row],[Period]]&amp;TrendSheetPrdData[[#This Row],[Trend]]</f>
        <v>ASCENSION HEALTH INFORMATION SERVICESPaid2016-04-01Outpatient Claim Count</v>
      </c>
      <c r="B978" t="s">
        <v>90</v>
      </c>
      <c r="C978" t="s">
        <v>90</v>
      </c>
      <c r="D978" t="s">
        <v>78</v>
      </c>
      <c r="E978" s="1" t="s">
        <v>100</v>
      </c>
      <c r="F978" t="s">
        <v>93</v>
      </c>
      <c r="G978" t="s">
        <v>31</v>
      </c>
      <c r="H978">
        <v>20</v>
      </c>
      <c r="I978">
        <v>6307</v>
      </c>
    </row>
    <row r="979" spans="1:9" x14ac:dyDescent="0.25">
      <c r="A979" s="5" t="str">
        <f>TrendSheetPrdData[[#This Row],[Population]]&amp;TrendSheetPrdData[[#This Row],[Cost Basis]]&amp;TrendSheetPrdData[[#This Row],[Period]]&amp;TrendSheetPrdData[[#This Row],[Trend]]</f>
        <v>ASCENSION HEALTH INFORMATION SERVICESPaid2016-05-01Outpatient Claim Count</v>
      </c>
      <c r="B979" t="s">
        <v>90</v>
      </c>
      <c r="C979" t="s">
        <v>90</v>
      </c>
      <c r="D979" t="s">
        <v>78</v>
      </c>
      <c r="E979" s="1" t="s">
        <v>101</v>
      </c>
      <c r="F979" t="s">
        <v>93</v>
      </c>
      <c r="G979" t="s">
        <v>31</v>
      </c>
      <c r="H979">
        <v>20</v>
      </c>
      <c r="I979">
        <v>6235</v>
      </c>
    </row>
    <row r="980" spans="1:9" x14ac:dyDescent="0.25">
      <c r="A980" s="5" t="str">
        <f>TrendSheetPrdData[[#This Row],[Population]]&amp;TrendSheetPrdData[[#This Row],[Cost Basis]]&amp;TrendSheetPrdData[[#This Row],[Period]]&amp;TrendSheetPrdData[[#This Row],[Trend]]</f>
        <v>ASCENSION HEALTH INFORMATION SERVICESPaid2016-06-01Outpatient Claim Count</v>
      </c>
      <c r="B980" t="s">
        <v>90</v>
      </c>
      <c r="C980" t="s">
        <v>90</v>
      </c>
      <c r="D980" t="s">
        <v>78</v>
      </c>
      <c r="E980" s="1" t="s">
        <v>102</v>
      </c>
      <c r="F980" t="s">
        <v>93</v>
      </c>
      <c r="G980" t="s">
        <v>31</v>
      </c>
      <c r="H980">
        <v>20</v>
      </c>
      <c r="I980">
        <v>5831</v>
      </c>
    </row>
    <row r="981" spans="1:9" x14ac:dyDescent="0.25">
      <c r="A981" s="5" t="str">
        <f>TrendSheetPrdData[[#This Row],[Population]]&amp;TrendSheetPrdData[[#This Row],[Cost Basis]]&amp;TrendSheetPrdData[[#This Row],[Period]]&amp;TrendSheetPrdData[[#This Row],[Trend]]</f>
        <v>ASCENSION HEALTH INFORMATION SERVICESPaid2016-07-01Outpatient Claim Count</v>
      </c>
      <c r="B981" t="s">
        <v>90</v>
      </c>
      <c r="C981" t="s">
        <v>90</v>
      </c>
      <c r="D981" t="s">
        <v>78</v>
      </c>
      <c r="E981" s="1" t="s">
        <v>103</v>
      </c>
      <c r="F981" t="s">
        <v>93</v>
      </c>
      <c r="G981" t="s">
        <v>31</v>
      </c>
      <c r="H981">
        <v>20</v>
      </c>
      <c r="I981">
        <v>4888</v>
      </c>
    </row>
    <row r="982" spans="1:9" x14ac:dyDescent="0.25">
      <c r="A982" s="5" t="str">
        <f>TrendSheetPrdData[[#This Row],[Population]]&amp;TrendSheetPrdData[[#This Row],[Cost Basis]]&amp;TrendSheetPrdData[[#This Row],[Period]]&amp;TrendSheetPrdData[[#This Row],[Trend]]</f>
        <v>ASCENSION HEALTH INFORMATION SERVICESPaid2016-08-01Outpatient Claim Count</v>
      </c>
      <c r="B982" t="s">
        <v>90</v>
      </c>
      <c r="C982" t="s">
        <v>90</v>
      </c>
      <c r="D982" t="s">
        <v>78</v>
      </c>
      <c r="E982" s="1" t="s">
        <v>104</v>
      </c>
      <c r="F982" t="s">
        <v>93</v>
      </c>
      <c r="G982" t="s">
        <v>31</v>
      </c>
      <c r="H982">
        <v>20</v>
      </c>
      <c r="I982">
        <v>5177</v>
      </c>
    </row>
    <row r="983" spans="1:9" x14ac:dyDescent="0.25">
      <c r="A983" s="5" t="str">
        <f>TrendSheetPrdData[[#This Row],[Population]]&amp;TrendSheetPrdData[[#This Row],[Cost Basis]]&amp;TrendSheetPrdData[[#This Row],[Period]]&amp;TrendSheetPrdData[[#This Row],[Trend]]</f>
        <v>ASCENSION HEALTH INFORMATION SERVICESPaid2016-09-01Outpatient Claim Count</v>
      </c>
      <c r="B983" t="s">
        <v>90</v>
      </c>
      <c r="C983" t="s">
        <v>90</v>
      </c>
      <c r="D983" t="s">
        <v>78</v>
      </c>
      <c r="E983" s="1" t="s">
        <v>105</v>
      </c>
      <c r="F983" t="s">
        <v>93</v>
      </c>
      <c r="G983" t="s">
        <v>31</v>
      </c>
      <c r="H983">
        <v>20</v>
      </c>
      <c r="I983">
        <v>5145</v>
      </c>
    </row>
    <row r="984" spans="1:9" x14ac:dyDescent="0.25">
      <c r="A984" s="5" t="str">
        <f>TrendSheetPrdData[[#This Row],[Population]]&amp;TrendSheetPrdData[[#This Row],[Cost Basis]]&amp;TrendSheetPrdData[[#This Row],[Period]]&amp;TrendSheetPrdData[[#This Row],[Trend]]</f>
        <v>ASCENSION HEALTH INFORMATION SERVICESPaid2016-10-01Outpatient Claim Count</v>
      </c>
      <c r="B984" t="s">
        <v>90</v>
      </c>
      <c r="C984" t="s">
        <v>90</v>
      </c>
      <c r="D984" t="s">
        <v>78</v>
      </c>
      <c r="E984" s="1" t="s">
        <v>106</v>
      </c>
      <c r="F984" t="s">
        <v>93</v>
      </c>
      <c r="G984" t="s">
        <v>31</v>
      </c>
      <c r="H984">
        <v>20</v>
      </c>
      <c r="I984">
        <v>4481</v>
      </c>
    </row>
    <row r="985" spans="1:9" x14ac:dyDescent="0.25">
      <c r="A985" s="5" t="str">
        <f>TrendSheetPrdData[[#This Row],[Population]]&amp;TrendSheetPrdData[[#This Row],[Cost Basis]]&amp;TrendSheetPrdData[[#This Row],[Period]]&amp;TrendSheetPrdData[[#This Row],[Trend]]</f>
        <v>ASCENSION HEALTH INFORMATION SERVICESPaid2016-11-01Outpatient Claim Count</v>
      </c>
      <c r="B985" t="s">
        <v>90</v>
      </c>
      <c r="C985" t="s">
        <v>90</v>
      </c>
      <c r="D985" t="s">
        <v>78</v>
      </c>
      <c r="E985" s="1" t="s">
        <v>107</v>
      </c>
      <c r="F985" t="s">
        <v>93</v>
      </c>
      <c r="G985" t="s">
        <v>31</v>
      </c>
      <c r="H985">
        <v>20</v>
      </c>
      <c r="I985">
        <v>4755</v>
      </c>
    </row>
    <row r="986" spans="1:9" x14ac:dyDescent="0.25">
      <c r="A986" s="5" t="str">
        <f>TrendSheetPrdData[[#This Row],[Population]]&amp;TrendSheetPrdData[[#This Row],[Cost Basis]]&amp;TrendSheetPrdData[[#This Row],[Period]]&amp;TrendSheetPrdData[[#This Row],[Trend]]</f>
        <v>ASCENSION HEALTH INFORMATION SERVICESPaid2016-12-01Outpatient Claim Count</v>
      </c>
      <c r="B986" t="s">
        <v>90</v>
      </c>
      <c r="C986" t="s">
        <v>90</v>
      </c>
      <c r="D986" t="s">
        <v>78</v>
      </c>
      <c r="E986" s="1" t="s">
        <v>108</v>
      </c>
      <c r="F986" t="s">
        <v>93</v>
      </c>
      <c r="G986" t="s">
        <v>31</v>
      </c>
      <c r="H986">
        <v>20</v>
      </c>
      <c r="I986">
        <v>4680</v>
      </c>
    </row>
    <row r="987" spans="1:9" x14ac:dyDescent="0.25">
      <c r="A987" s="5" t="str">
        <f>TrendSheetPrdData[[#This Row],[Population]]&amp;TrendSheetPrdData[[#This Row],[Cost Basis]]&amp;TrendSheetPrdData[[#This Row],[Period]]&amp;TrendSheetPrdData[[#This Row],[Trend]]</f>
        <v>ASCENSION HEALTH INFORMATION SERVICESPaid2017-01-01Outpatient Claim Count</v>
      </c>
      <c r="B987" t="s">
        <v>90</v>
      </c>
      <c r="C987" t="s">
        <v>90</v>
      </c>
      <c r="D987" t="s">
        <v>78</v>
      </c>
      <c r="E987" s="1" t="s">
        <v>109</v>
      </c>
      <c r="F987" t="s">
        <v>93</v>
      </c>
      <c r="G987" t="s">
        <v>31</v>
      </c>
      <c r="H987">
        <v>20</v>
      </c>
      <c r="I987">
        <v>4953</v>
      </c>
    </row>
    <row r="988" spans="1:9" x14ac:dyDescent="0.25">
      <c r="A988" s="5" t="str">
        <f>TrendSheetPrdData[[#This Row],[Population]]&amp;TrendSheetPrdData[[#This Row],[Cost Basis]]&amp;TrendSheetPrdData[[#This Row],[Period]]&amp;TrendSheetPrdData[[#This Row],[Trend]]</f>
        <v>ASCENSION HEALTH INFORMATION SERVICESPaid2017-02-01Outpatient Claim Count</v>
      </c>
      <c r="B988" t="s">
        <v>90</v>
      </c>
      <c r="C988" t="s">
        <v>90</v>
      </c>
      <c r="D988" t="s">
        <v>78</v>
      </c>
      <c r="E988" s="1" t="s">
        <v>110</v>
      </c>
      <c r="F988" t="s">
        <v>93</v>
      </c>
      <c r="G988" t="s">
        <v>31</v>
      </c>
      <c r="H988">
        <v>20</v>
      </c>
      <c r="I988">
        <v>4543</v>
      </c>
    </row>
    <row r="989" spans="1:9" x14ac:dyDescent="0.25">
      <c r="A989" s="5" t="str">
        <f>TrendSheetPrdData[[#This Row],[Population]]&amp;TrendSheetPrdData[[#This Row],[Cost Basis]]&amp;TrendSheetPrdData[[#This Row],[Period]]&amp;TrendSheetPrdData[[#This Row],[Trend]]</f>
        <v>ASCENSION HEALTH INFORMATION SERVICESPaid2017-03-01Outpatient Claim Count</v>
      </c>
      <c r="B989" t="s">
        <v>90</v>
      </c>
      <c r="C989" t="s">
        <v>90</v>
      </c>
      <c r="D989" t="s">
        <v>78</v>
      </c>
      <c r="E989" s="1" t="s">
        <v>111</v>
      </c>
      <c r="F989" t="s">
        <v>113</v>
      </c>
      <c r="G989" t="s">
        <v>31</v>
      </c>
      <c r="H989">
        <v>20</v>
      </c>
      <c r="I989">
        <v>4236</v>
      </c>
    </row>
    <row r="990" spans="1:9" x14ac:dyDescent="0.25">
      <c r="A990" s="5" t="str">
        <f>TrendSheetPrdData[[#This Row],[Population]]&amp;TrendSheetPrdData[[#This Row],[Cost Basis]]&amp;TrendSheetPrdData[[#This Row],[Period]]&amp;TrendSheetPrdData[[#This Row],[Trend]]</f>
        <v>ASCENSION HEALTH INFORMATION SERVICESPaid2017-04-01Outpatient Claim Count</v>
      </c>
      <c r="B990" t="s">
        <v>90</v>
      </c>
      <c r="C990" t="s">
        <v>90</v>
      </c>
      <c r="D990" t="s">
        <v>78</v>
      </c>
      <c r="E990" s="1" t="s">
        <v>112</v>
      </c>
      <c r="F990" t="s">
        <v>113</v>
      </c>
      <c r="G990" t="s">
        <v>31</v>
      </c>
      <c r="H990">
        <v>20</v>
      </c>
      <c r="I990">
        <v>902</v>
      </c>
    </row>
    <row r="991" spans="1:9" x14ac:dyDescent="0.25">
      <c r="A991" s="5" t="str">
        <f>TrendSheetPrdData[[#This Row],[Population]]&amp;TrendSheetPrdData[[#This Row],[Cost Basis]]&amp;TrendSheetPrdData[[#This Row],[Period]]&amp;TrendSheetPrdData[[#This Row],[Trend]]</f>
        <v>ASCENSION HEALTH INFORMATION SERVICESPaid2015-06-01Professional Claim Count</v>
      </c>
      <c r="B991" t="s">
        <v>90</v>
      </c>
      <c r="C991" t="s">
        <v>90</v>
      </c>
      <c r="D991" t="s">
        <v>78</v>
      </c>
      <c r="E991" s="1" t="s">
        <v>172</v>
      </c>
      <c r="F991" t="s">
        <v>93</v>
      </c>
      <c r="G991" t="s">
        <v>32</v>
      </c>
      <c r="H991">
        <v>21</v>
      </c>
      <c r="I991">
        <v>14464</v>
      </c>
    </row>
    <row r="992" spans="1:9" x14ac:dyDescent="0.25">
      <c r="A992" s="5" t="str">
        <f>TrendSheetPrdData[[#This Row],[Population]]&amp;TrendSheetPrdData[[#This Row],[Cost Basis]]&amp;TrendSheetPrdData[[#This Row],[Period]]&amp;TrendSheetPrdData[[#This Row],[Trend]]</f>
        <v>ASCENSION HEALTH INFORMATION SERVICESPaid2015-07-01Professional Claim Count</v>
      </c>
      <c r="B992" t="s">
        <v>90</v>
      </c>
      <c r="C992" t="s">
        <v>90</v>
      </c>
      <c r="D992" t="s">
        <v>78</v>
      </c>
      <c r="E992" s="1" t="s">
        <v>173</v>
      </c>
      <c r="F992" t="s">
        <v>93</v>
      </c>
      <c r="G992" t="s">
        <v>32</v>
      </c>
      <c r="H992">
        <v>21</v>
      </c>
      <c r="I992">
        <v>14040</v>
      </c>
    </row>
    <row r="993" spans="1:9" x14ac:dyDescent="0.25">
      <c r="A993" s="5" t="str">
        <f>TrendSheetPrdData[[#This Row],[Population]]&amp;TrendSheetPrdData[[#This Row],[Cost Basis]]&amp;TrendSheetPrdData[[#This Row],[Period]]&amp;TrendSheetPrdData[[#This Row],[Trend]]</f>
        <v>ASCENSION HEALTH INFORMATION SERVICESPaid2015-08-01Professional Claim Count</v>
      </c>
      <c r="B993" t="s">
        <v>90</v>
      </c>
      <c r="C993" t="s">
        <v>90</v>
      </c>
      <c r="D993" t="s">
        <v>78</v>
      </c>
      <c r="E993" s="1" t="s">
        <v>174</v>
      </c>
      <c r="F993" t="s">
        <v>93</v>
      </c>
      <c r="G993" t="s">
        <v>32</v>
      </c>
      <c r="H993">
        <v>21</v>
      </c>
      <c r="I993">
        <v>13778</v>
      </c>
    </row>
    <row r="994" spans="1:9" x14ac:dyDescent="0.25">
      <c r="A994" s="5" t="str">
        <f>TrendSheetPrdData[[#This Row],[Population]]&amp;TrendSheetPrdData[[#This Row],[Cost Basis]]&amp;TrendSheetPrdData[[#This Row],[Period]]&amp;TrendSheetPrdData[[#This Row],[Trend]]</f>
        <v>ASCENSION HEALTH INFORMATION SERVICESPaid2015-09-01Professional Claim Count</v>
      </c>
      <c r="B994" t="s">
        <v>90</v>
      </c>
      <c r="C994" t="s">
        <v>90</v>
      </c>
      <c r="D994" t="s">
        <v>78</v>
      </c>
      <c r="E994" s="1" t="s">
        <v>92</v>
      </c>
      <c r="F994" t="s">
        <v>93</v>
      </c>
      <c r="G994" t="s">
        <v>32</v>
      </c>
      <c r="H994">
        <v>21</v>
      </c>
      <c r="I994">
        <v>14520</v>
      </c>
    </row>
    <row r="995" spans="1:9" x14ac:dyDescent="0.25">
      <c r="A995" s="5" t="str">
        <f>TrendSheetPrdData[[#This Row],[Population]]&amp;TrendSheetPrdData[[#This Row],[Cost Basis]]&amp;TrendSheetPrdData[[#This Row],[Period]]&amp;TrendSheetPrdData[[#This Row],[Trend]]</f>
        <v>ASCENSION HEALTH INFORMATION SERVICESPaid2015-10-01Professional Claim Count</v>
      </c>
      <c r="B995" t="s">
        <v>90</v>
      </c>
      <c r="C995" t="s">
        <v>90</v>
      </c>
      <c r="D995" t="s">
        <v>78</v>
      </c>
      <c r="E995" s="1" t="s">
        <v>94</v>
      </c>
      <c r="F995" t="s">
        <v>93</v>
      </c>
      <c r="G995" t="s">
        <v>32</v>
      </c>
      <c r="H995">
        <v>21</v>
      </c>
      <c r="I995">
        <v>14460</v>
      </c>
    </row>
    <row r="996" spans="1:9" x14ac:dyDescent="0.25">
      <c r="A996" s="5" t="str">
        <f>TrendSheetPrdData[[#This Row],[Population]]&amp;TrendSheetPrdData[[#This Row],[Cost Basis]]&amp;TrendSheetPrdData[[#This Row],[Period]]&amp;TrendSheetPrdData[[#This Row],[Trend]]</f>
        <v>ASCENSION HEALTH INFORMATION SERVICESPaid2015-11-01Professional Claim Count</v>
      </c>
      <c r="B996" t="s">
        <v>90</v>
      </c>
      <c r="C996" t="s">
        <v>90</v>
      </c>
      <c r="D996" t="s">
        <v>78</v>
      </c>
      <c r="E996" s="1" t="s">
        <v>95</v>
      </c>
      <c r="F996" t="s">
        <v>93</v>
      </c>
      <c r="G996" t="s">
        <v>32</v>
      </c>
      <c r="H996">
        <v>21</v>
      </c>
      <c r="I996">
        <v>12475</v>
      </c>
    </row>
    <row r="997" spans="1:9" x14ac:dyDescent="0.25">
      <c r="A997" s="5" t="str">
        <f>TrendSheetPrdData[[#This Row],[Population]]&amp;TrendSheetPrdData[[#This Row],[Cost Basis]]&amp;TrendSheetPrdData[[#This Row],[Period]]&amp;TrendSheetPrdData[[#This Row],[Trend]]</f>
        <v>ASCENSION HEALTH INFORMATION SERVICESPaid2015-12-01Professional Claim Count</v>
      </c>
      <c r="B997" t="s">
        <v>90</v>
      </c>
      <c r="C997" t="s">
        <v>90</v>
      </c>
      <c r="D997" t="s">
        <v>78</v>
      </c>
      <c r="E997" s="1" t="s">
        <v>96</v>
      </c>
      <c r="F997" t="s">
        <v>93</v>
      </c>
      <c r="G997" t="s">
        <v>32</v>
      </c>
      <c r="H997">
        <v>21</v>
      </c>
      <c r="I997">
        <v>13709</v>
      </c>
    </row>
    <row r="998" spans="1:9" x14ac:dyDescent="0.25">
      <c r="A998" s="5" t="str">
        <f>TrendSheetPrdData[[#This Row],[Population]]&amp;TrendSheetPrdData[[#This Row],[Cost Basis]]&amp;TrendSheetPrdData[[#This Row],[Period]]&amp;TrendSheetPrdData[[#This Row],[Trend]]</f>
        <v>ASCENSION HEALTH INFORMATION SERVICESPaid2016-01-01Professional Claim Count</v>
      </c>
      <c r="B998" t="s">
        <v>90</v>
      </c>
      <c r="C998" t="s">
        <v>90</v>
      </c>
      <c r="D998" t="s">
        <v>78</v>
      </c>
      <c r="E998" s="1" t="s">
        <v>97</v>
      </c>
      <c r="F998" t="s">
        <v>93</v>
      </c>
      <c r="G998" t="s">
        <v>32</v>
      </c>
      <c r="H998">
        <v>21</v>
      </c>
      <c r="I998">
        <v>13898</v>
      </c>
    </row>
    <row r="999" spans="1:9" x14ac:dyDescent="0.25">
      <c r="A999" s="5" t="str">
        <f>TrendSheetPrdData[[#This Row],[Population]]&amp;TrendSheetPrdData[[#This Row],[Cost Basis]]&amp;TrendSheetPrdData[[#This Row],[Period]]&amp;TrendSheetPrdData[[#This Row],[Trend]]</f>
        <v>ASCENSION HEALTH INFORMATION SERVICESPaid2016-02-01Professional Claim Count</v>
      </c>
      <c r="B999" t="s">
        <v>90</v>
      </c>
      <c r="C999" t="s">
        <v>90</v>
      </c>
      <c r="D999" t="s">
        <v>78</v>
      </c>
      <c r="E999" s="1" t="s">
        <v>98</v>
      </c>
      <c r="F999" t="s">
        <v>93</v>
      </c>
      <c r="G999" t="s">
        <v>32</v>
      </c>
      <c r="H999">
        <v>21</v>
      </c>
      <c r="I999">
        <v>15767</v>
      </c>
    </row>
    <row r="1000" spans="1:9" x14ac:dyDescent="0.25">
      <c r="A1000" s="5" t="str">
        <f>TrendSheetPrdData[[#This Row],[Population]]&amp;TrendSheetPrdData[[#This Row],[Cost Basis]]&amp;TrendSheetPrdData[[#This Row],[Period]]&amp;TrendSheetPrdData[[#This Row],[Trend]]</f>
        <v>ASCENSION HEALTH INFORMATION SERVICESPaid2016-03-01Professional Claim Count</v>
      </c>
      <c r="B1000" t="s">
        <v>90</v>
      </c>
      <c r="C1000" t="s">
        <v>90</v>
      </c>
      <c r="D1000" t="s">
        <v>78</v>
      </c>
      <c r="E1000" s="1" t="s">
        <v>99</v>
      </c>
      <c r="F1000" t="s">
        <v>93</v>
      </c>
      <c r="G1000" t="s">
        <v>32</v>
      </c>
      <c r="H1000">
        <v>21</v>
      </c>
      <c r="I1000">
        <v>17443</v>
      </c>
    </row>
    <row r="1001" spans="1:9" x14ac:dyDescent="0.25">
      <c r="A1001" s="5" t="str">
        <f>TrendSheetPrdData[[#This Row],[Population]]&amp;TrendSheetPrdData[[#This Row],[Cost Basis]]&amp;TrendSheetPrdData[[#This Row],[Period]]&amp;TrendSheetPrdData[[#This Row],[Trend]]</f>
        <v>ASCENSION HEALTH INFORMATION SERVICESPaid2016-04-01Professional Claim Count</v>
      </c>
      <c r="B1001" t="s">
        <v>90</v>
      </c>
      <c r="C1001" t="s">
        <v>90</v>
      </c>
      <c r="D1001" t="s">
        <v>78</v>
      </c>
      <c r="E1001" s="1" t="s">
        <v>100</v>
      </c>
      <c r="F1001" t="s">
        <v>93</v>
      </c>
      <c r="G1001" t="s">
        <v>32</v>
      </c>
      <c r="H1001">
        <v>21</v>
      </c>
      <c r="I1001">
        <v>17372</v>
      </c>
    </row>
    <row r="1002" spans="1:9" x14ac:dyDescent="0.25">
      <c r="A1002" s="5" t="str">
        <f>TrendSheetPrdData[[#This Row],[Population]]&amp;TrendSheetPrdData[[#This Row],[Cost Basis]]&amp;TrendSheetPrdData[[#This Row],[Period]]&amp;TrendSheetPrdData[[#This Row],[Trend]]</f>
        <v>ASCENSION HEALTH INFORMATION SERVICESPaid2016-05-01Professional Claim Count</v>
      </c>
      <c r="B1002" t="s">
        <v>90</v>
      </c>
      <c r="C1002" t="s">
        <v>90</v>
      </c>
      <c r="D1002" t="s">
        <v>78</v>
      </c>
      <c r="E1002" s="1" t="s">
        <v>101</v>
      </c>
      <c r="F1002" t="s">
        <v>93</v>
      </c>
      <c r="G1002" t="s">
        <v>32</v>
      </c>
      <c r="H1002">
        <v>21</v>
      </c>
      <c r="I1002">
        <v>17032</v>
      </c>
    </row>
    <row r="1003" spans="1:9" x14ac:dyDescent="0.25">
      <c r="A1003" s="5" t="str">
        <f>TrendSheetPrdData[[#This Row],[Population]]&amp;TrendSheetPrdData[[#This Row],[Cost Basis]]&amp;TrendSheetPrdData[[#This Row],[Period]]&amp;TrendSheetPrdData[[#This Row],[Trend]]</f>
        <v>ASCENSION HEALTH INFORMATION SERVICESPaid2016-06-01Professional Claim Count</v>
      </c>
      <c r="B1003" t="s">
        <v>90</v>
      </c>
      <c r="C1003" t="s">
        <v>90</v>
      </c>
      <c r="D1003" t="s">
        <v>78</v>
      </c>
      <c r="E1003" s="1" t="s">
        <v>102</v>
      </c>
      <c r="F1003" t="s">
        <v>93</v>
      </c>
      <c r="G1003" t="s">
        <v>32</v>
      </c>
      <c r="H1003">
        <v>21</v>
      </c>
      <c r="I1003">
        <v>15654</v>
      </c>
    </row>
    <row r="1004" spans="1:9" x14ac:dyDescent="0.25">
      <c r="A1004" s="5" t="str">
        <f>TrendSheetPrdData[[#This Row],[Population]]&amp;TrendSheetPrdData[[#This Row],[Cost Basis]]&amp;TrendSheetPrdData[[#This Row],[Period]]&amp;TrendSheetPrdData[[#This Row],[Trend]]</f>
        <v>ASCENSION HEALTH INFORMATION SERVICESPaid2016-07-01Professional Claim Count</v>
      </c>
      <c r="B1004" t="s">
        <v>90</v>
      </c>
      <c r="C1004" t="s">
        <v>90</v>
      </c>
      <c r="D1004" t="s">
        <v>78</v>
      </c>
      <c r="E1004" s="1" t="s">
        <v>103</v>
      </c>
      <c r="F1004" t="s">
        <v>93</v>
      </c>
      <c r="G1004" t="s">
        <v>32</v>
      </c>
      <c r="H1004">
        <v>21</v>
      </c>
      <c r="I1004">
        <v>13200</v>
      </c>
    </row>
    <row r="1005" spans="1:9" x14ac:dyDescent="0.25">
      <c r="A1005" s="5" t="str">
        <f>TrendSheetPrdData[[#This Row],[Population]]&amp;TrendSheetPrdData[[#This Row],[Cost Basis]]&amp;TrendSheetPrdData[[#This Row],[Period]]&amp;TrendSheetPrdData[[#This Row],[Trend]]</f>
        <v>ASCENSION HEALTH INFORMATION SERVICESPaid2016-08-01Professional Claim Count</v>
      </c>
      <c r="B1005" t="s">
        <v>90</v>
      </c>
      <c r="C1005" t="s">
        <v>90</v>
      </c>
      <c r="D1005" t="s">
        <v>78</v>
      </c>
      <c r="E1005" s="1" t="s">
        <v>104</v>
      </c>
      <c r="F1005" t="s">
        <v>93</v>
      </c>
      <c r="G1005" t="s">
        <v>32</v>
      </c>
      <c r="H1005">
        <v>21</v>
      </c>
      <c r="I1005">
        <v>15165</v>
      </c>
    </row>
    <row r="1006" spans="1:9" x14ac:dyDescent="0.25">
      <c r="A1006" s="5" t="str">
        <f>TrendSheetPrdData[[#This Row],[Population]]&amp;TrendSheetPrdData[[#This Row],[Cost Basis]]&amp;TrendSheetPrdData[[#This Row],[Period]]&amp;TrendSheetPrdData[[#This Row],[Trend]]</f>
        <v>ASCENSION HEALTH INFORMATION SERVICESPaid2016-09-01Professional Claim Count</v>
      </c>
      <c r="B1006" t="s">
        <v>90</v>
      </c>
      <c r="C1006" t="s">
        <v>90</v>
      </c>
      <c r="D1006" t="s">
        <v>78</v>
      </c>
      <c r="E1006" s="1" t="s">
        <v>105</v>
      </c>
      <c r="F1006" t="s">
        <v>93</v>
      </c>
      <c r="G1006" t="s">
        <v>32</v>
      </c>
      <c r="H1006">
        <v>21</v>
      </c>
      <c r="I1006">
        <v>14616</v>
      </c>
    </row>
    <row r="1007" spans="1:9" x14ac:dyDescent="0.25">
      <c r="A1007" s="5" t="str">
        <f>TrendSheetPrdData[[#This Row],[Population]]&amp;TrendSheetPrdData[[#This Row],[Cost Basis]]&amp;TrendSheetPrdData[[#This Row],[Period]]&amp;TrendSheetPrdData[[#This Row],[Trend]]</f>
        <v>ASCENSION HEALTH INFORMATION SERVICESPaid2016-10-01Professional Claim Count</v>
      </c>
      <c r="B1007" t="s">
        <v>90</v>
      </c>
      <c r="C1007" t="s">
        <v>90</v>
      </c>
      <c r="D1007" t="s">
        <v>78</v>
      </c>
      <c r="E1007" s="1" t="s">
        <v>106</v>
      </c>
      <c r="F1007" t="s">
        <v>93</v>
      </c>
      <c r="G1007" t="s">
        <v>32</v>
      </c>
      <c r="H1007">
        <v>21</v>
      </c>
      <c r="I1007">
        <v>14516</v>
      </c>
    </row>
    <row r="1008" spans="1:9" x14ac:dyDescent="0.25">
      <c r="A1008" s="5" t="str">
        <f>TrendSheetPrdData[[#This Row],[Population]]&amp;TrendSheetPrdData[[#This Row],[Cost Basis]]&amp;TrendSheetPrdData[[#This Row],[Period]]&amp;TrendSheetPrdData[[#This Row],[Trend]]</f>
        <v>ASCENSION HEALTH INFORMATION SERVICESPaid2016-11-01Professional Claim Count</v>
      </c>
      <c r="B1008" t="s">
        <v>90</v>
      </c>
      <c r="C1008" t="s">
        <v>90</v>
      </c>
      <c r="D1008" t="s">
        <v>78</v>
      </c>
      <c r="E1008" s="1" t="s">
        <v>107</v>
      </c>
      <c r="F1008" t="s">
        <v>93</v>
      </c>
      <c r="G1008" t="s">
        <v>32</v>
      </c>
      <c r="H1008">
        <v>21</v>
      </c>
      <c r="I1008">
        <v>15025</v>
      </c>
    </row>
    <row r="1009" spans="1:9" x14ac:dyDescent="0.25">
      <c r="A1009" s="5" t="str">
        <f>TrendSheetPrdData[[#This Row],[Population]]&amp;TrendSheetPrdData[[#This Row],[Cost Basis]]&amp;TrendSheetPrdData[[#This Row],[Period]]&amp;TrendSheetPrdData[[#This Row],[Trend]]</f>
        <v>ASCENSION HEALTH INFORMATION SERVICESPaid2016-12-01Professional Claim Count</v>
      </c>
      <c r="B1009" t="s">
        <v>90</v>
      </c>
      <c r="C1009" t="s">
        <v>90</v>
      </c>
      <c r="D1009" t="s">
        <v>78</v>
      </c>
      <c r="E1009" s="1" t="s">
        <v>108</v>
      </c>
      <c r="F1009" t="s">
        <v>93</v>
      </c>
      <c r="G1009" t="s">
        <v>32</v>
      </c>
      <c r="H1009">
        <v>21</v>
      </c>
      <c r="I1009">
        <v>13729</v>
      </c>
    </row>
    <row r="1010" spans="1:9" x14ac:dyDescent="0.25">
      <c r="A1010" s="5" t="str">
        <f>TrendSheetPrdData[[#This Row],[Population]]&amp;TrendSheetPrdData[[#This Row],[Cost Basis]]&amp;TrendSheetPrdData[[#This Row],[Period]]&amp;TrendSheetPrdData[[#This Row],[Trend]]</f>
        <v>ASCENSION HEALTH INFORMATION SERVICESPaid2017-01-01Professional Claim Count</v>
      </c>
      <c r="B1010" t="s">
        <v>90</v>
      </c>
      <c r="C1010" t="s">
        <v>90</v>
      </c>
      <c r="D1010" t="s">
        <v>78</v>
      </c>
      <c r="E1010" s="1" t="s">
        <v>109</v>
      </c>
      <c r="F1010" t="s">
        <v>93</v>
      </c>
      <c r="G1010" t="s">
        <v>32</v>
      </c>
      <c r="H1010">
        <v>21</v>
      </c>
      <c r="I1010">
        <v>14506</v>
      </c>
    </row>
    <row r="1011" spans="1:9" x14ac:dyDescent="0.25">
      <c r="A1011" s="5" t="str">
        <f>TrendSheetPrdData[[#This Row],[Population]]&amp;TrendSheetPrdData[[#This Row],[Cost Basis]]&amp;TrendSheetPrdData[[#This Row],[Period]]&amp;TrendSheetPrdData[[#This Row],[Trend]]</f>
        <v>ASCENSION HEALTH INFORMATION SERVICESPaid2017-02-01Professional Claim Count</v>
      </c>
      <c r="B1011" t="s">
        <v>90</v>
      </c>
      <c r="C1011" t="s">
        <v>90</v>
      </c>
      <c r="D1011" t="s">
        <v>78</v>
      </c>
      <c r="E1011" s="1" t="s">
        <v>110</v>
      </c>
      <c r="F1011" t="s">
        <v>93</v>
      </c>
      <c r="G1011" t="s">
        <v>32</v>
      </c>
      <c r="H1011">
        <v>21</v>
      </c>
      <c r="I1011">
        <v>14168</v>
      </c>
    </row>
    <row r="1012" spans="1:9" x14ac:dyDescent="0.25">
      <c r="A1012" s="5" t="str">
        <f>TrendSheetPrdData[[#This Row],[Population]]&amp;TrendSheetPrdData[[#This Row],[Cost Basis]]&amp;TrendSheetPrdData[[#This Row],[Period]]&amp;TrendSheetPrdData[[#This Row],[Trend]]</f>
        <v>ASCENSION HEALTH INFORMATION SERVICESPaid2017-03-01Professional Claim Count</v>
      </c>
      <c r="B1012" t="s">
        <v>90</v>
      </c>
      <c r="C1012" t="s">
        <v>90</v>
      </c>
      <c r="D1012" t="s">
        <v>78</v>
      </c>
      <c r="E1012" s="1" t="s">
        <v>111</v>
      </c>
      <c r="F1012" t="s">
        <v>113</v>
      </c>
      <c r="G1012" t="s">
        <v>32</v>
      </c>
      <c r="H1012">
        <v>21</v>
      </c>
      <c r="I1012">
        <v>13410</v>
      </c>
    </row>
    <row r="1013" spans="1:9" x14ac:dyDescent="0.25">
      <c r="A1013" s="5" t="str">
        <f>TrendSheetPrdData[[#This Row],[Population]]&amp;TrendSheetPrdData[[#This Row],[Cost Basis]]&amp;TrendSheetPrdData[[#This Row],[Period]]&amp;TrendSheetPrdData[[#This Row],[Trend]]</f>
        <v>ASCENSION HEALTH INFORMATION SERVICESPaid2017-04-01Professional Claim Count</v>
      </c>
      <c r="B1013" t="s">
        <v>90</v>
      </c>
      <c r="C1013" t="s">
        <v>90</v>
      </c>
      <c r="D1013" t="s">
        <v>78</v>
      </c>
      <c r="E1013" s="1" t="s">
        <v>112</v>
      </c>
      <c r="F1013" t="s">
        <v>113</v>
      </c>
      <c r="G1013" t="s">
        <v>32</v>
      </c>
      <c r="H1013">
        <v>21</v>
      </c>
      <c r="I1013">
        <v>3277</v>
      </c>
    </row>
    <row r="1014" spans="1:9" x14ac:dyDescent="0.25">
      <c r="A1014" s="5" t="str">
        <f>TrendSheetPrdData[[#This Row],[Population]]&amp;TrendSheetPrdData[[#This Row],[Cost Basis]]&amp;TrendSheetPrdData[[#This Row],[Period]]&amp;TrendSheetPrdData[[#This Row],[Trend]]</f>
        <v>ASCENSION HEALTH INFORMATION SERVICESPaid2015-06-01Ancillary Claim Count</v>
      </c>
      <c r="B1014" t="s">
        <v>90</v>
      </c>
      <c r="C1014" t="s">
        <v>90</v>
      </c>
      <c r="D1014" t="s">
        <v>78</v>
      </c>
      <c r="E1014" s="1" t="s">
        <v>172</v>
      </c>
      <c r="F1014" t="s">
        <v>93</v>
      </c>
      <c r="G1014" t="s">
        <v>33</v>
      </c>
      <c r="H1014">
        <v>22</v>
      </c>
      <c r="I1014">
        <v>740</v>
      </c>
    </row>
    <row r="1015" spans="1:9" x14ac:dyDescent="0.25">
      <c r="A1015" s="5" t="str">
        <f>TrendSheetPrdData[[#This Row],[Population]]&amp;TrendSheetPrdData[[#This Row],[Cost Basis]]&amp;TrendSheetPrdData[[#This Row],[Period]]&amp;TrendSheetPrdData[[#This Row],[Trend]]</f>
        <v>ASCENSION HEALTH INFORMATION SERVICESPaid2015-07-01Ancillary Claim Count</v>
      </c>
      <c r="B1015" t="s">
        <v>90</v>
      </c>
      <c r="C1015" t="s">
        <v>90</v>
      </c>
      <c r="D1015" t="s">
        <v>78</v>
      </c>
      <c r="E1015" s="1" t="s">
        <v>173</v>
      </c>
      <c r="F1015" t="s">
        <v>93</v>
      </c>
      <c r="G1015" t="s">
        <v>33</v>
      </c>
      <c r="H1015">
        <v>22</v>
      </c>
      <c r="I1015">
        <v>818</v>
      </c>
    </row>
    <row r="1016" spans="1:9" x14ac:dyDescent="0.25">
      <c r="A1016" s="5" t="str">
        <f>TrendSheetPrdData[[#This Row],[Population]]&amp;TrendSheetPrdData[[#This Row],[Cost Basis]]&amp;TrendSheetPrdData[[#This Row],[Period]]&amp;TrendSheetPrdData[[#This Row],[Trend]]</f>
        <v>ASCENSION HEALTH INFORMATION SERVICESPaid2015-08-01Ancillary Claim Count</v>
      </c>
      <c r="B1016" t="s">
        <v>90</v>
      </c>
      <c r="C1016" t="s">
        <v>90</v>
      </c>
      <c r="D1016" t="s">
        <v>78</v>
      </c>
      <c r="E1016" s="1" t="s">
        <v>174</v>
      </c>
      <c r="F1016" t="s">
        <v>93</v>
      </c>
      <c r="G1016" t="s">
        <v>33</v>
      </c>
      <c r="H1016">
        <v>22</v>
      </c>
      <c r="I1016">
        <v>813</v>
      </c>
    </row>
    <row r="1017" spans="1:9" x14ac:dyDescent="0.25">
      <c r="A1017" s="5" t="str">
        <f>TrendSheetPrdData[[#This Row],[Population]]&amp;TrendSheetPrdData[[#This Row],[Cost Basis]]&amp;TrendSheetPrdData[[#This Row],[Period]]&amp;TrendSheetPrdData[[#This Row],[Trend]]</f>
        <v>ASCENSION HEALTH INFORMATION SERVICESPaid2015-09-01Ancillary Claim Count</v>
      </c>
      <c r="B1017" t="s">
        <v>90</v>
      </c>
      <c r="C1017" t="s">
        <v>90</v>
      </c>
      <c r="D1017" t="s">
        <v>78</v>
      </c>
      <c r="E1017" s="1" t="s">
        <v>92</v>
      </c>
      <c r="F1017" t="s">
        <v>93</v>
      </c>
      <c r="G1017" t="s">
        <v>33</v>
      </c>
      <c r="H1017">
        <v>22</v>
      </c>
      <c r="I1017">
        <v>796</v>
      </c>
    </row>
    <row r="1018" spans="1:9" x14ac:dyDescent="0.25">
      <c r="A1018" s="5" t="str">
        <f>TrendSheetPrdData[[#This Row],[Population]]&amp;TrendSheetPrdData[[#This Row],[Cost Basis]]&amp;TrendSheetPrdData[[#This Row],[Period]]&amp;TrendSheetPrdData[[#This Row],[Trend]]</f>
        <v>ASCENSION HEALTH INFORMATION SERVICESPaid2015-10-01Ancillary Claim Count</v>
      </c>
      <c r="B1018" t="s">
        <v>90</v>
      </c>
      <c r="C1018" t="s">
        <v>90</v>
      </c>
      <c r="D1018" t="s">
        <v>78</v>
      </c>
      <c r="E1018" s="1" t="s">
        <v>94</v>
      </c>
      <c r="F1018" t="s">
        <v>93</v>
      </c>
      <c r="G1018" t="s">
        <v>33</v>
      </c>
      <c r="H1018">
        <v>22</v>
      </c>
      <c r="I1018">
        <v>829</v>
      </c>
    </row>
    <row r="1019" spans="1:9" x14ac:dyDescent="0.25">
      <c r="A1019" s="5" t="str">
        <f>TrendSheetPrdData[[#This Row],[Population]]&amp;TrendSheetPrdData[[#This Row],[Cost Basis]]&amp;TrendSheetPrdData[[#This Row],[Period]]&amp;TrendSheetPrdData[[#This Row],[Trend]]</f>
        <v>ASCENSION HEALTH INFORMATION SERVICESPaid2015-11-01Ancillary Claim Count</v>
      </c>
      <c r="B1019" t="s">
        <v>90</v>
      </c>
      <c r="C1019" t="s">
        <v>90</v>
      </c>
      <c r="D1019" t="s">
        <v>78</v>
      </c>
      <c r="E1019" s="1" t="s">
        <v>95</v>
      </c>
      <c r="F1019" t="s">
        <v>93</v>
      </c>
      <c r="G1019" t="s">
        <v>33</v>
      </c>
      <c r="H1019">
        <v>22</v>
      </c>
      <c r="I1019">
        <v>673</v>
      </c>
    </row>
    <row r="1020" spans="1:9" x14ac:dyDescent="0.25">
      <c r="A1020" s="5" t="str">
        <f>TrendSheetPrdData[[#This Row],[Population]]&amp;TrendSheetPrdData[[#This Row],[Cost Basis]]&amp;TrendSheetPrdData[[#This Row],[Period]]&amp;TrendSheetPrdData[[#This Row],[Trend]]</f>
        <v>ASCENSION HEALTH INFORMATION SERVICESPaid2015-12-01Ancillary Claim Count</v>
      </c>
      <c r="B1020" t="s">
        <v>90</v>
      </c>
      <c r="C1020" t="s">
        <v>90</v>
      </c>
      <c r="D1020" t="s">
        <v>78</v>
      </c>
      <c r="E1020" s="1" t="s">
        <v>96</v>
      </c>
      <c r="F1020" t="s">
        <v>93</v>
      </c>
      <c r="G1020" t="s">
        <v>33</v>
      </c>
      <c r="H1020">
        <v>22</v>
      </c>
      <c r="I1020">
        <v>1002</v>
      </c>
    </row>
    <row r="1021" spans="1:9" x14ac:dyDescent="0.25">
      <c r="A1021" s="5" t="str">
        <f>TrendSheetPrdData[[#This Row],[Population]]&amp;TrendSheetPrdData[[#This Row],[Cost Basis]]&amp;TrendSheetPrdData[[#This Row],[Period]]&amp;TrendSheetPrdData[[#This Row],[Trend]]</f>
        <v>ASCENSION HEALTH INFORMATION SERVICESPaid2016-01-01Ancillary Claim Count</v>
      </c>
      <c r="B1021" t="s">
        <v>90</v>
      </c>
      <c r="C1021" t="s">
        <v>90</v>
      </c>
      <c r="D1021" t="s">
        <v>78</v>
      </c>
      <c r="E1021" s="1" t="s">
        <v>97</v>
      </c>
      <c r="F1021" t="s">
        <v>93</v>
      </c>
      <c r="G1021" t="s">
        <v>33</v>
      </c>
      <c r="H1021">
        <v>22</v>
      </c>
      <c r="I1021">
        <v>766</v>
      </c>
    </row>
    <row r="1022" spans="1:9" x14ac:dyDescent="0.25">
      <c r="A1022" s="5" t="str">
        <f>TrendSheetPrdData[[#This Row],[Population]]&amp;TrendSheetPrdData[[#This Row],[Cost Basis]]&amp;TrendSheetPrdData[[#This Row],[Period]]&amp;TrendSheetPrdData[[#This Row],[Trend]]</f>
        <v>ASCENSION HEALTH INFORMATION SERVICESPaid2016-02-01Ancillary Claim Count</v>
      </c>
      <c r="B1022" t="s">
        <v>90</v>
      </c>
      <c r="C1022" t="s">
        <v>90</v>
      </c>
      <c r="D1022" t="s">
        <v>78</v>
      </c>
      <c r="E1022" s="1" t="s">
        <v>98</v>
      </c>
      <c r="F1022" t="s">
        <v>93</v>
      </c>
      <c r="G1022" t="s">
        <v>33</v>
      </c>
      <c r="H1022">
        <v>22</v>
      </c>
      <c r="I1022">
        <v>908</v>
      </c>
    </row>
    <row r="1023" spans="1:9" x14ac:dyDescent="0.25">
      <c r="A1023" s="5" t="str">
        <f>TrendSheetPrdData[[#This Row],[Population]]&amp;TrendSheetPrdData[[#This Row],[Cost Basis]]&amp;TrendSheetPrdData[[#This Row],[Period]]&amp;TrendSheetPrdData[[#This Row],[Trend]]</f>
        <v>ASCENSION HEALTH INFORMATION SERVICESPaid2016-03-01Ancillary Claim Count</v>
      </c>
      <c r="B1023" t="s">
        <v>90</v>
      </c>
      <c r="C1023" t="s">
        <v>90</v>
      </c>
      <c r="D1023" t="s">
        <v>78</v>
      </c>
      <c r="E1023" s="1" t="s">
        <v>99</v>
      </c>
      <c r="F1023" t="s">
        <v>93</v>
      </c>
      <c r="G1023" t="s">
        <v>33</v>
      </c>
      <c r="H1023">
        <v>22</v>
      </c>
      <c r="I1023">
        <v>873</v>
      </c>
    </row>
    <row r="1024" spans="1:9" x14ac:dyDescent="0.25">
      <c r="A1024" s="5" t="str">
        <f>TrendSheetPrdData[[#This Row],[Population]]&amp;TrendSheetPrdData[[#This Row],[Cost Basis]]&amp;TrendSheetPrdData[[#This Row],[Period]]&amp;TrendSheetPrdData[[#This Row],[Trend]]</f>
        <v>ASCENSION HEALTH INFORMATION SERVICESPaid2016-04-01Ancillary Claim Count</v>
      </c>
      <c r="B1024" t="s">
        <v>90</v>
      </c>
      <c r="C1024" t="s">
        <v>90</v>
      </c>
      <c r="D1024" t="s">
        <v>78</v>
      </c>
      <c r="E1024" s="1" t="s">
        <v>100</v>
      </c>
      <c r="F1024" t="s">
        <v>93</v>
      </c>
      <c r="G1024" t="s">
        <v>33</v>
      </c>
      <c r="H1024">
        <v>22</v>
      </c>
      <c r="I1024">
        <v>1089</v>
      </c>
    </row>
    <row r="1025" spans="1:9" x14ac:dyDescent="0.25">
      <c r="A1025" s="5" t="str">
        <f>TrendSheetPrdData[[#This Row],[Population]]&amp;TrendSheetPrdData[[#This Row],[Cost Basis]]&amp;TrendSheetPrdData[[#This Row],[Period]]&amp;TrendSheetPrdData[[#This Row],[Trend]]</f>
        <v>ASCENSION HEALTH INFORMATION SERVICESPaid2016-05-01Ancillary Claim Count</v>
      </c>
      <c r="B1025" t="s">
        <v>90</v>
      </c>
      <c r="C1025" t="s">
        <v>90</v>
      </c>
      <c r="D1025" t="s">
        <v>78</v>
      </c>
      <c r="E1025" s="1" t="s">
        <v>101</v>
      </c>
      <c r="F1025" t="s">
        <v>93</v>
      </c>
      <c r="G1025" t="s">
        <v>33</v>
      </c>
      <c r="H1025">
        <v>22</v>
      </c>
      <c r="I1025">
        <v>1292</v>
      </c>
    </row>
    <row r="1026" spans="1:9" x14ac:dyDescent="0.25">
      <c r="A1026" s="5" t="str">
        <f>TrendSheetPrdData[[#This Row],[Population]]&amp;TrendSheetPrdData[[#This Row],[Cost Basis]]&amp;TrendSheetPrdData[[#This Row],[Period]]&amp;TrendSheetPrdData[[#This Row],[Trend]]</f>
        <v>ASCENSION HEALTH INFORMATION SERVICESPaid2016-06-01Ancillary Claim Count</v>
      </c>
      <c r="B1026" t="s">
        <v>90</v>
      </c>
      <c r="C1026" t="s">
        <v>90</v>
      </c>
      <c r="D1026" t="s">
        <v>78</v>
      </c>
      <c r="E1026" s="1" t="s">
        <v>102</v>
      </c>
      <c r="F1026" t="s">
        <v>93</v>
      </c>
      <c r="G1026" t="s">
        <v>33</v>
      </c>
      <c r="H1026">
        <v>22</v>
      </c>
      <c r="I1026">
        <v>1057</v>
      </c>
    </row>
    <row r="1027" spans="1:9" x14ac:dyDescent="0.25">
      <c r="A1027" s="5" t="str">
        <f>TrendSheetPrdData[[#This Row],[Population]]&amp;TrendSheetPrdData[[#This Row],[Cost Basis]]&amp;TrendSheetPrdData[[#This Row],[Period]]&amp;TrendSheetPrdData[[#This Row],[Trend]]</f>
        <v>ASCENSION HEALTH INFORMATION SERVICESPaid2016-07-01Ancillary Claim Count</v>
      </c>
      <c r="B1027" t="s">
        <v>90</v>
      </c>
      <c r="C1027" t="s">
        <v>90</v>
      </c>
      <c r="D1027" t="s">
        <v>78</v>
      </c>
      <c r="E1027" s="1" t="s">
        <v>103</v>
      </c>
      <c r="F1027" t="s">
        <v>93</v>
      </c>
      <c r="G1027" t="s">
        <v>33</v>
      </c>
      <c r="H1027">
        <v>22</v>
      </c>
      <c r="I1027">
        <v>923</v>
      </c>
    </row>
    <row r="1028" spans="1:9" x14ac:dyDescent="0.25">
      <c r="A1028" s="5" t="str">
        <f>TrendSheetPrdData[[#This Row],[Population]]&amp;TrendSheetPrdData[[#This Row],[Cost Basis]]&amp;TrendSheetPrdData[[#This Row],[Period]]&amp;TrendSheetPrdData[[#This Row],[Trend]]</f>
        <v>ASCENSION HEALTH INFORMATION SERVICESPaid2016-08-01Ancillary Claim Count</v>
      </c>
      <c r="B1028" t="s">
        <v>90</v>
      </c>
      <c r="C1028" t="s">
        <v>90</v>
      </c>
      <c r="D1028" t="s">
        <v>78</v>
      </c>
      <c r="E1028" s="1" t="s">
        <v>104</v>
      </c>
      <c r="F1028" t="s">
        <v>93</v>
      </c>
      <c r="G1028" t="s">
        <v>33</v>
      </c>
      <c r="H1028">
        <v>22</v>
      </c>
      <c r="I1028">
        <v>832</v>
      </c>
    </row>
    <row r="1029" spans="1:9" x14ac:dyDescent="0.25">
      <c r="A1029" s="5" t="str">
        <f>TrendSheetPrdData[[#This Row],[Population]]&amp;TrendSheetPrdData[[#This Row],[Cost Basis]]&amp;TrendSheetPrdData[[#This Row],[Period]]&amp;TrendSheetPrdData[[#This Row],[Trend]]</f>
        <v>ASCENSION HEALTH INFORMATION SERVICESPaid2016-09-01Ancillary Claim Count</v>
      </c>
      <c r="B1029" t="s">
        <v>90</v>
      </c>
      <c r="C1029" t="s">
        <v>90</v>
      </c>
      <c r="D1029" t="s">
        <v>78</v>
      </c>
      <c r="E1029" s="1" t="s">
        <v>105</v>
      </c>
      <c r="F1029" t="s">
        <v>93</v>
      </c>
      <c r="G1029" t="s">
        <v>33</v>
      </c>
      <c r="H1029">
        <v>22</v>
      </c>
      <c r="I1029">
        <v>853</v>
      </c>
    </row>
    <row r="1030" spans="1:9" x14ac:dyDescent="0.25">
      <c r="A1030" s="5" t="str">
        <f>TrendSheetPrdData[[#This Row],[Population]]&amp;TrendSheetPrdData[[#This Row],[Cost Basis]]&amp;TrendSheetPrdData[[#This Row],[Period]]&amp;TrendSheetPrdData[[#This Row],[Trend]]</f>
        <v>ASCENSION HEALTH INFORMATION SERVICESPaid2016-10-01Ancillary Claim Count</v>
      </c>
      <c r="B1030" t="s">
        <v>90</v>
      </c>
      <c r="C1030" t="s">
        <v>90</v>
      </c>
      <c r="D1030" t="s">
        <v>78</v>
      </c>
      <c r="E1030" s="1" t="s">
        <v>106</v>
      </c>
      <c r="F1030" t="s">
        <v>93</v>
      </c>
      <c r="G1030" t="s">
        <v>33</v>
      </c>
      <c r="H1030">
        <v>22</v>
      </c>
      <c r="I1030">
        <v>950</v>
      </c>
    </row>
    <row r="1031" spans="1:9" x14ac:dyDescent="0.25">
      <c r="A1031" s="5" t="str">
        <f>TrendSheetPrdData[[#This Row],[Population]]&amp;TrendSheetPrdData[[#This Row],[Cost Basis]]&amp;TrendSheetPrdData[[#This Row],[Period]]&amp;TrendSheetPrdData[[#This Row],[Trend]]</f>
        <v>ASCENSION HEALTH INFORMATION SERVICESPaid2016-11-01Ancillary Claim Count</v>
      </c>
      <c r="B1031" t="s">
        <v>90</v>
      </c>
      <c r="C1031" t="s">
        <v>90</v>
      </c>
      <c r="D1031" t="s">
        <v>78</v>
      </c>
      <c r="E1031" s="1" t="s">
        <v>107</v>
      </c>
      <c r="F1031" t="s">
        <v>93</v>
      </c>
      <c r="G1031" t="s">
        <v>33</v>
      </c>
      <c r="H1031">
        <v>22</v>
      </c>
      <c r="I1031">
        <v>937</v>
      </c>
    </row>
    <row r="1032" spans="1:9" x14ac:dyDescent="0.25">
      <c r="A1032" s="5" t="str">
        <f>TrendSheetPrdData[[#This Row],[Population]]&amp;TrendSheetPrdData[[#This Row],[Cost Basis]]&amp;TrendSheetPrdData[[#This Row],[Period]]&amp;TrendSheetPrdData[[#This Row],[Trend]]</f>
        <v>ASCENSION HEALTH INFORMATION SERVICESPaid2016-12-01Ancillary Claim Count</v>
      </c>
      <c r="B1032" t="s">
        <v>90</v>
      </c>
      <c r="C1032" t="s">
        <v>90</v>
      </c>
      <c r="D1032" t="s">
        <v>78</v>
      </c>
      <c r="E1032" s="1" t="s">
        <v>108</v>
      </c>
      <c r="F1032" t="s">
        <v>93</v>
      </c>
      <c r="G1032" t="s">
        <v>33</v>
      </c>
      <c r="H1032">
        <v>22</v>
      </c>
      <c r="I1032">
        <v>1267</v>
      </c>
    </row>
    <row r="1033" spans="1:9" x14ac:dyDescent="0.25">
      <c r="A1033" s="5" t="str">
        <f>TrendSheetPrdData[[#This Row],[Population]]&amp;TrendSheetPrdData[[#This Row],[Cost Basis]]&amp;TrendSheetPrdData[[#This Row],[Period]]&amp;TrendSheetPrdData[[#This Row],[Trend]]</f>
        <v>ASCENSION HEALTH INFORMATION SERVICESPaid2017-01-01Ancillary Claim Count</v>
      </c>
      <c r="B1033" t="s">
        <v>90</v>
      </c>
      <c r="C1033" t="s">
        <v>90</v>
      </c>
      <c r="D1033" t="s">
        <v>78</v>
      </c>
      <c r="E1033" s="1" t="s">
        <v>109</v>
      </c>
      <c r="F1033" t="s">
        <v>93</v>
      </c>
      <c r="G1033" t="s">
        <v>33</v>
      </c>
      <c r="H1033">
        <v>22</v>
      </c>
      <c r="I1033">
        <v>983</v>
      </c>
    </row>
    <row r="1034" spans="1:9" x14ac:dyDescent="0.25">
      <c r="A1034" s="5" t="str">
        <f>TrendSheetPrdData[[#This Row],[Population]]&amp;TrendSheetPrdData[[#This Row],[Cost Basis]]&amp;TrendSheetPrdData[[#This Row],[Period]]&amp;TrendSheetPrdData[[#This Row],[Trend]]</f>
        <v>ASCENSION HEALTH INFORMATION SERVICESPaid2017-02-01Ancillary Claim Count</v>
      </c>
      <c r="B1034" t="s">
        <v>90</v>
      </c>
      <c r="C1034" t="s">
        <v>90</v>
      </c>
      <c r="D1034" t="s">
        <v>78</v>
      </c>
      <c r="E1034" s="1" t="s">
        <v>110</v>
      </c>
      <c r="F1034" t="s">
        <v>93</v>
      </c>
      <c r="G1034" t="s">
        <v>33</v>
      </c>
      <c r="H1034">
        <v>22</v>
      </c>
      <c r="I1034">
        <v>942</v>
      </c>
    </row>
    <row r="1035" spans="1:9" x14ac:dyDescent="0.25">
      <c r="A1035" s="5" t="str">
        <f>TrendSheetPrdData[[#This Row],[Population]]&amp;TrendSheetPrdData[[#This Row],[Cost Basis]]&amp;TrendSheetPrdData[[#This Row],[Period]]&amp;TrendSheetPrdData[[#This Row],[Trend]]</f>
        <v>ASCENSION HEALTH INFORMATION SERVICESPaid2017-03-01Ancillary Claim Count</v>
      </c>
      <c r="B1035" t="s">
        <v>90</v>
      </c>
      <c r="C1035" t="s">
        <v>90</v>
      </c>
      <c r="D1035" t="s">
        <v>78</v>
      </c>
      <c r="E1035" s="1" t="s">
        <v>111</v>
      </c>
      <c r="F1035" t="s">
        <v>113</v>
      </c>
      <c r="G1035" t="s">
        <v>33</v>
      </c>
      <c r="H1035">
        <v>22</v>
      </c>
      <c r="I1035">
        <v>903</v>
      </c>
    </row>
    <row r="1036" spans="1:9" x14ac:dyDescent="0.25">
      <c r="A1036" s="5" t="str">
        <f>TrendSheetPrdData[[#This Row],[Population]]&amp;TrendSheetPrdData[[#This Row],[Cost Basis]]&amp;TrendSheetPrdData[[#This Row],[Period]]&amp;TrendSheetPrdData[[#This Row],[Trend]]</f>
        <v>ASCENSION HEALTH INFORMATION SERVICESPaid2017-04-01Ancillary Claim Count</v>
      </c>
      <c r="B1036" t="s">
        <v>90</v>
      </c>
      <c r="C1036" t="s">
        <v>90</v>
      </c>
      <c r="D1036" t="s">
        <v>78</v>
      </c>
      <c r="E1036" s="1" t="s">
        <v>112</v>
      </c>
      <c r="F1036" t="s">
        <v>113</v>
      </c>
      <c r="G1036" t="s">
        <v>33</v>
      </c>
      <c r="H1036">
        <v>22</v>
      </c>
      <c r="I1036">
        <v>208</v>
      </c>
    </row>
    <row r="1037" spans="1:9" x14ac:dyDescent="0.25">
      <c r="A1037" s="5" t="str">
        <f>TrendSheetPrdData[[#This Row],[Population]]&amp;TrendSheetPrdData[[#This Row],[Cost Basis]]&amp;TrendSheetPrdData[[#This Row],[Period]]&amp;TrendSheetPrdData[[#This Row],[Trend]]</f>
        <v>ASCENSION HEALTH INFORMATION SERVICESPaid2015-06-01Drug Claim Count</v>
      </c>
      <c r="B1037" t="s">
        <v>90</v>
      </c>
      <c r="C1037" t="s">
        <v>90</v>
      </c>
      <c r="D1037" t="s">
        <v>78</v>
      </c>
      <c r="E1037" s="1" t="s">
        <v>172</v>
      </c>
      <c r="F1037" t="s">
        <v>93</v>
      </c>
      <c r="G1037" t="s">
        <v>34</v>
      </c>
      <c r="H1037">
        <v>23</v>
      </c>
      <c r="I1037">
        <v>6793</v>
      </c>
    </row>
    <row r="1038" spans="1:9" x14ac:dyDescent="0.25">
      <c r="A1038" s="5" t="str">
        <f>TrendSheetPrdData[[#This Row],[Population]]&amp;TrendSheetPrdData[[#This Row],[Cost Basis]]&amp;TrendSheetPrdData[[#This Row],[Period]]&amp;TrendSheetPrdData[[#This Row],[Trend]]</f>
        <v>ASCENSION HEALTH INFORMATION SERVICESPaid2015-07-01Drug Claim Count</v>
      </c>
      <c r="B1038" t="s">
        <v>90</v>
      </c>
      <c r="C1038" t="s">
        <v>90</v>
      </c>
      <c r="D1038" t="s">
        <v>78</v>
      </c>
      <c r="E1038" s="1" t="s">
        <v>173</v>
      </c>
      <c r="F1038" t="s">
        <v>93</v>
      </c>
      <c r="G1038" t="s">
        <v>34</v>
      </c>
      <c r="H1038">
        <v>23</v>
      </c>
      <c r="I1038">
        <v>6984</v>
      </c>
    </row>
    <row r="1039" spans="1:9" x14ac:dyDescent="0.25">
      <c r="A1039" s="5" t="str">
        <f>TrendSheetPrdData[[#This Row],[Population]]&amp;TrendSheetPrdData[[#This Row],[Cost Basis]]&amp;TrendSheetPrdData[[#This Row],[Period]]&amp;TrendSheetPrdData[[#This Row],[Trend]]</f>
        <v>ASCENSION HEALTH INFORMATION SERVICESPaid2015-08-01Drug Claim Count</v>
      </c>
      <c r="B1039" t="s">
        <v>90</v>
      </c>
      <c r="C1039" t="s">
        <v>90</v>
      </c>
      <c r="D1039" t="s">
        <v>78</v>
      </c>
      <c r="E1039" s="1" t="s">
        <v>174</v>
      </c>
      <c r="F1039" t="s">
        <v>93</v>
      </c>
      <c r="G1039" t="s">
        <v>34</v>
      </c>
      <c r="H1039">
        <v>23</v>
      </c>
      <c r="I1039">
        <v>6822</v>
      </c>
    </row>
    <row r="1040" spans="1:9" x14ac:dyDescent="0.25">
      <c r="A1040" s="5" t="str">
        <f>TrendSheetPrdData[[#This Row],[Population]]&amp;TrendSheetPrdData[[#This Row],[Cost Basis]]&amp;TrendSheetPrdData[[#This Row],[Period]]&amp;TrendSheetPrdData[[#This Row],[Trend]]</f>
        <v>ASCENSION HEALTH INFORMATION SERVICESPaid2015-09-01Drug Claim Count</v>
      </c>
      <c r="B1040" t="s">
        <v>90</v>
      </c>
      <c r="C1040" t="s">
        <v>90</v>
      </c>
      <c r="D1040" t="s">
        <v>78</v>
      </c>
      <c r="E1040" s="1" t="s">
        <v>92</v>
      </c>
      <c r="F1040" t="s">
        <v>93</v>
      </c>
      <c r="G1040" t="s">
        <v>34</v>
      </c>
      <c r="H1040">
        <v>23</v>
      </c>
      <c r="I1040">
        <v>6778</v>
      </c>
    </row>
    <row r="1041" spans="1:9" x14ac:dyDescent="0.25">
      <c r="A1041" s="5" t="str">
        <f>TrendSheetPrdData[[#This Row],[Population]]&amp;TrendSheetPrdData[[#This Row],[Cost Basis]]&amp;TrendSheetPrdData[[#This Row],[Period]]&amp;TrendSheetPrdData[[#This Row],[Trend]]</f>
        <v>ASCENSION HEALTH INFORMATION SERVICESPaid2015-10-01Drug Claim Count</v>
      </c>
      <c r="B1041" t="s">
        <v>90</v>
      </c>
      <c r="C1041" t="s">
        <v>90</v>
      </c>
      <c r="D1041" t="s">
        <v>78</v>
      </c>
      <c r="E1041" s="1" t="s">
        <v>94</v>
      </c>
      <c r="F1041" t="s">
        <v>93</v>
      </c>
      <c r="G1041" t="s">
        <v>34</v>
      </c>
      <c r="H1041">
        <v>23</v>
      </c>
      <c r="I1041">
        <v>7033</v>
      </c>
    </row>
    <row r="1042" spans="1:9" x14ac:dyDescent="0.25">
      <c r="A1042" s="5" t="str">
        <f>TrendSheetPrdData[[#This Row],[Population]]&amp;TrendSheetPrdData[[#This Row],[Cost Basis]]&amp;TrendSheetPrdData[[#This Row],[Period]]&amp;TrendSheetPrdData[[#This Row],[Trend]]</f>
        <v>ASCENSION HEALTH INFORMATION SERVICESPaid2015-11-01Drug Claim Count</v>
      </c>
      <c r="B1042" t="s">
        <v>90</v>
      </c>
      <c r="C1042" t="s">
        <v>90</v>
      </c>
      <c r="D1042" t="s">
        <v>78</v>
      </c>
      <c r="E1042" s="1" t="s">
        <v>95</v>
      </c>
      <c r="F1042" t="s">
        <v>93</v>
      </c>
      <c r="G1042" t="s">
        <v>34</v>
      </c>
      <c r="H1042">
        <v>23</v>
      </c>
      <c r="I1042">
        <v>6933</v>
      </c>
    </row>
    <row r="1043" spans="1:9" x14ac:dyDescent="0.25">
      <c r="A1043" s="5" t="str">
        <f>TrendSheetPrdData[[#This Row],[Population]]&amp;TrendSheetPrdData[[#This Row],[Cost Basis]]&amp;TrendSheetPrdData[[#This Row],[Period]]&amp;TrendSheetPrdData[[#This Row],[Trend]]</f>
        <v>ASCENSION HEALTH INFORMATION SERVICESPaid2015-12-01Drug Claim Count</v>
      </c>
      <c r="B1043" t="s">
        <v>90</v>
      </c>
      <c r="C1043" t="s">
        <v>90</v>
      </c>
      <c r="D1043" t="s">
        <v>78</v>
      </c>
      <c r="E1043" s="1" t="s">
        <v>96</v>
      </c>
      <c r="F1043" t="s">
        <v>93</v>
      </c>
      <c r="G1043" t="s">
        <v>34</v>
      </c>
      <c r="H1043">
        <v>23</v>
      </c>
      <c r="I1043">
        <v>7645</v>
      </c>
    </row>
    <row r="1044" spans="1:9" x14ac:dyDescent="0.25">
      <c r="A1044" s="5" t="str">
        <f>TrendSheetPrdData[[#This Row],[Population]]&amp;TrendSheetPrdData[[#This Row],[Cost Basis]]&amp;TrendSheetPrdData[[#This Row],[Period]]&amp;TrendSheetPrdData[[#This Row],[Trend]]</f>
        <v>ASCENSION HEALTH INFORMATION SERVICESPaid2016-01-01Drug Claim Count</v>
      </c>
      <c r="B1044" t="s">
        <v>90</v>
      </c>
      <c r="C1044" t="s">
        <v>90</v>
      </c>
      <c r="D1044" t="s">
        <v>78</v>
      </c>
      <c r="E1044" s="1" t="s">
        <v>97</v>
      </c>
      <c r="F1044" t="s">
        <v>93</v>
      </c>
      <c r="G1044" t="s">
        <v>34</v>
      </c>
      <c r="H1044">
        <v>23</v>
      </c>
      <c r="I1044">
        <v>7620</v>
      </c>
    </row>
    <row r="1045" spans="1:9" x14ac:dyDescent="0.25">
      <c r="A1045" s="5" t="str">
        <f>TrendSheetPrdData[[#This Row],[Population]]&amp;TrendSheetPrdData[[#This Row],[Cost Basis]]&amp;TrendSheetPrdData[[#This Row],[Period]]&amp;TrendSheetPrdData[[#This Row],[Trend]]</f>
        <v>ASCENSION HEALTH INFORMATION SERVICESPaid2016-02-01Drug Claim Count</v>
      </c>
      <c r="B1045" t="s">
        <v>90</v>
      </c>
      <c r="C1045" t="s">
        <v>90</v>
      </c>
      <c r="D1045" t="s">
        <v>78</v>
      </c>
      <c r="E1045" s="1" t="s">
        <v>98</v>
      </c>
      <c r="F1045" t="s">
        <v>93</v>
      </c>
      <c r="G1045" t="s">
        <v>34</v>
      </c>
      <c r="H1045">
        <v>23</v>
      </c>
      <c r="I1045">
        <v>7951</v>
      </c>
    </row>
    <row r="1046" spans="1:9" x14ac:dyDescent="0.25">
      <c r="A1046" s="5" t="str">
        <f>TrendSheetPrdData[[#This Row],[Population]]&amp;TrendSheetPrdData[[#This Row],[Cost Basis]]&amp;TrendSheetPrdData[[#This Row],[Period]]&amp;TrendSheetPrdData[[#This Row],[Trend]]</f>
        <v>ASCENSION HEALTH INFORMATION SERVICESPaid2016-03-01Drug Claim Count</v>
      </c>
      <c r="B1046" t="s">
        <v>90</v>
      </c>
      <c r="C1046" t="s">
        <v>90</v>
      </c>
      <c r="D1046" t="s">
        <v>78</v>
      </c>
      <c r="E1046" s="1" t="s">
        <v>99</v>
      </c>
      <c r="F1046" t="s">
        <v>93</v>
      </c>
      <c r="G1046" t="s">
        <v>34</v>
      </c>
      <c r="H1046">
        <v>23</v>
      </c>
      <c r="I1046">
        <v>8475</v>
      </c>
    </row>
    <row r="1047" spans="1:9" x14ac:dyDescent="0.25">
      <c r="A1047" s="5" t="str">
        <f>TrendSheetPrdData[[#This Row],[Population]]&amp;TrendSheetPrdData[[#This Row],[Cost Basis]]&amp;TrendSheetPrdData[[#This Row],[Period]]&amp;TrendSheetPrdData[[#This Row],[Trend]]</f>
        <v>ASCENSION HEALTH INFORMATION SERVICESPaid2016-04-01Drug Claim Count</v>
      </c>
      <c r="B1047" t="s">
        <v>90</v>
      </c>
      <c r="C1047" t="s">
        <v>90</v>
      </c>
      <c r="D1047" t="s">
        <v>78</v>
      </c>
      <c r="E1047" s="1" t="s">
        <v>100</v>
      </c>
      <c r="F1047" t="s">
        <v>93</v>
      </c>
      <c r="G1047" t="s">
        <v>34</v>
      </c>
      <c r="H1047">
        <v>23</v>
      </c>
      <c r="I1047">
        <v>8041</v>
      </c>
    </row>
    <row r="1048" spans="1:9" x14ac:dyDescent="0.25">
      <c r="A1048" s="5" t="str">
        <f>TrendSheetPrdData[[#This Row],[Population]]&amp;TrendSheetPrdData[[#This Row],[Cost Basis]]&amp;TrendSheetPrdData[[#This Row],[Period]]&amp;TrendSheetPrdData[[#This Row],[Trend]]</f>
        <v>ASCENSION HEALTH INFORMATION SERVICESPaid2016-05-01Drug Claim Count</v>
      </c>
      <c r="B1048" t="s">
        <v>90</v>
      </c>
      <c r="C1048" t="s">
        <v>90</v>
      </c>
      <c r="D1048" t="s">
        <v>78</v>
      </c>
      <c r="E1048" s="1" t="s">
        <v>101</v>
      </c>
      <c r="F1048" t="s">
        <v>93</v>
      </c>
      <c r="G1048" t="s">
        <v>34</v>
      </c>
      <c r="H1048">
        <v>23</v>
      </c>
      <c r="I1048">
        <v>8400</v>
      </c>
    </row>
    <row r="1049" spans="1:9" x14ac:dyDescent="0.25">
      <c r="A1049" s="5" t="str">
        <f>TrendSheetPrdData[[#This Row],[Population]]&amp;TrendSheetPrdData[[#This Row],[Cost Basis]]&amp;TrendSheetPrdData[[#This Row],[Period]]&amp;TrendSheetPrdData[[#This Row],[Trend]]</f>
        <v>ASCENSION HEALTH INFORMATION SERVICESPaid2016-06-01Drug Claim Count</v>
      </c>
      <c r="B1049" t="s">
        <v>90</v>
      </c>
      <c r="C1049" t="s">
        <v>90</v>
      </c>
      <c r="D1049" t="s">
        <v>78</v>
      </c>
      <c r="E1049" s="1" t="s">
        <v>102</v>
      </c>
      <c r="F1049" t="s">
        <v>93</v>
      </c>
      <c r="G1049" t="s">
        <v>34</v>
      </c>
      <c r="H1049">
        <v>23</v>
      </c>
      <c r="I1049">
        <v>8113</v>
      </c>
    </row>
    <row r="1050" spans="1:9" x14ac:dyDescent="0.25">
      <c r="A1050" s="5" t="str">
        <f>TrendSheetPrdData[[#This Row],[Population]]&amp;TrendSheetPrdData[[#This Row],[Cost Basis]]&amp;TrendSheetPrdData[[#This Row],[Period]]&amp;TrendSheetPrdData[[#This Row],[Trend]]</f>
        <v>ASCENSION HEALTH INFORMATION SERVICESPaid2016-07-01Drug Claim Count</v>
      </c>
      <c r="B1050" t="s">
        <v>90</v>
      </c>
      <c r="C1050" t="s">
        <v>90</v>
      </c>
      <c r="D1050" t="s">
        <v>78</v>
      </c>
      <c r="E1050" s="1" t="s">
        <v>103</v>
      </c>
      <c r="F1050" t="s">
        <v>93</v>
      </c>
      <c r="G1050" t="s">
        <v>34</v>
      </c>
      <c r="H1050">
        <v>23</v>
      </c>
      <c r="I1050">
        <v>8070</v>
      </c>
    </row>
    <row r="1051" spans="1:9" x14ac:dyDescent="0.25">
      <c r="A1051" s="5" t="str">
        <f>TrendSheetPrdData[[#This Row],[Population]]&amp;TrendSheetPrdData[[#This Row],[Cost Basis]]&amp;TrendSheetPrdData[[#This Row],[Period]]&amp;TrendSheetPrdData[[#This Row],[Trend]]</f>
        <v>ASCENSION HEALTH INFORMATION SERVICESPaid2016-08-01Drug Claim Count</v>
      </c>
      <c r="B1051" t="s">
        <v>90</v>
      </c>
      <c r="C1051" t="s">
        <v>90</v>
      </c>
      <c r="D1051" t="s">
        <v>78</v>
      </c>
      <c r="E1051" s="1" t="s">
        <v>104</v>
      </c>
      <c r="F1051" t="s">
        <v>93</v>
      </c>
      <c r="G1051" t="s">
        <v>34</v>
      </c>
      <c r="H1051">
        <v>23</v>
      </c>
      <c r="I1051">
        <v>8455</v>
      </c>
    </row>
    <row r="1052" spans="1:9" x14ac:dyDescent="0.25">
      <c r="A1052" s="5" t="str">
        <f>TrendSheetPrdData[[#This Row],[Population]]&amp;TrendSheetPrdData[[#This Row],[Cost Basis]]&amp;TrendSheetPrdData[[#This Row],[Period]]&amp;TrendSheetPrdData[[#This Row],[Trend]]</f>
        <v>ASCENSION HEALTH INFORMATION SERVICESPaid2016-09-01Drug Claim Count</v>
      </c>
      <c r="B1052" t="s">
        <v>90</v>
      </c>
      <c r="C1052" t="s">
        <v>90</v>
      </c>
      <c r="D1052" t="s">
        <v>78</v>
      </c>
      <c r="E1052" s="1" t="s">
        <v>105</v>
      </c>
      <c r="F1052" t="s">
        <v>93</v>
      </c>
      <c r="G1052" t="s">
        <v>34</v>
      </c>
      <c r="H1052">
        <v>23</v>
      </c>
      <c r="I1052">
        <v>8084</v>
      </c>
    </row>
    <row r="1053" spans="1:9" x14ac:dyDescent="0.25">
      <c r="A1053" s="5" t="str">
        <f>TrendSheetPrdData[[#This Row],[Population]]&amp;TrendSheetPrdData[[#This Row],[Cost Basis]]&amp;TrendSheetPrdData[[#This Row],[Period]]&amp;TrendSheetPrdData[[#This Row],[Trend]]</f>
        <v>ASCENSION HEALTH INFORMATION SERVICESPaid2016-10-01Drug Claim Count</v>
      </c>
      <c r="B1053" t="s">
        <v>90</v>
      </c>
      <c r="C1053" t="s">
        <v>90</v>
      </c>
      <c r="D1053" t="s">
        <v>78</v>
      </c>
      <c r="E1053" s="1" t="s">
        <v>106</v>
      </c>
      <c r="F1053" t="s">
        <v>93</v>
      </c>
      <c r="G1053" t="s">
        <v>34</v>
      </c>
      <c r="H1053">
        <v>23</v>
      </c>
      <c r="I1053">
        <v>8366</v>
      </c>
    </row>
    <row r="1054" spans="1:9" x14ac:dyDescent="0.25">
      <c r="A1054" s="5" t="str">
        <f>TrendSheetPrdData[[#This Row],[Population]]&amp;TrendSheetPrdData[[#This Row],[Cost Basis]]&amp;TrendSheetPrdData[[#This Row],[Period]]&amp;TrendSheetPrdData[[#This Row],[Trend]]</f>
        <v>ASCENSION HEALTH INFORMATION SERVICESPaid2016-11-01Drug Claim Count</v>
      </c>
      <c r="B1054" t="s">
        <v>90</v>
      </c>
      <c r="C1054" t="s">
        <v>90</v>
      </c>
      <c r="D1054" t="s">
        <v>78</v>
      </c>
      <c r="E1054" s="1" t="s">
        <v>107</v>
      </c>
      <c r="F1054" t="s">
        <v>93</v>
      </c>
      <c r="G1054" t="s">
        <v>34</v>
      </c>
      <c r="H1054">
        <v>23</v>
      </c>
      <c r="I1054">
        <v>8125</v>
      </c>
    </row>
    <row r="1055" spans="1:9" x14ac:dyDescent="0.25">
      <c r="A1055" s="5" t="str">
        <f>TrendSheetPrdData[[#This Row],[Population]]&amp;TrendSheetPrdData[[#This Row],[Cost Basis]]&amp;TrendSheetPrdData[[#This Row],[Period]]&amp;TrendSheetPrdData[[#This Row],[Trend]]</f>
        <v>ASCENSION HEALTH INFORMATION SERVICESPaid2016-12-01Drug Claim Count</v>
      </c>
      <c r="B1055" t="s">
        <v>90</v>
      </c>
      <c r="C1055" t="s">
        <v>90</v>
      </c>
      <c r="D1055" t="s">
        <v>78</v>
      </c>
      <c r="E1055" s="1" t="s">
        <v>108</v>
      </c>
      <c r="F1055" t="s">
        <v>93</v>
      </c>
      <c r="G1055" t="s">
        <v>34</v>
      </c>
      <c r="H1055">
        <v>23</v>
      </c>
      <c r="I1055">
        <v>8865</v>
      </c>
    </row>
    <row r="1056" spans="1:9" x14ac:dyDescent="0.25">
      <c r="A1056" s="5" t="str">
        <f>TrendSheetPrdData[[#This Row],[Population]]&amp;TrendSheetPrdData[[#This Row],[Cost Basis]]&amp;TrendSheetPrdData[[#This Row],[Period]]&amp;TrendSheetPrdData[[#This Row],[Trend]]</f>
        <v>ASCENSION HEALTH INFORMATION SERVICESPaid2017-01-01Drug Claim Count</v>
      </c>
      <c r="B1056" t="s">
        <v>90</v>
      </c>
      <c r="C1056" t="s">
        <v>90</v>
      </c>
      <c r="D1056" t="s">
        <v>78</v>
      </c>
      <c r="E1056" s="1" t="s">
        <v>109</v>
      </c>
      <c r="F1056" t="s">
        <v>93</v>
      </c>
      <c r="G1056" t="s">
        <v>34</v>
      </c>
      <c r="H1056">
        <v>23</v>
      </c>
      <c r="I1056">
        <v>8666</v>
      </c>
    </row>
    <row r="1057" spans="1:9" x14ac:dyDescent="0.25">
      <c r="A1057" s="5" t="str">
        <f>TrendSheetPrdData[[#This Row],[Population]]&amp;TrendSheetPrdData[[#This Row],[Cost Basis]]&amp;TrendSheetPrdData[[#This Row],[Period]]&amp;TrendSheetPrdData[[#This Row],[Trend]]</f>
        <v>ASCENSION HEALTH INFORMATION SERVICESPaid2017-02-01Drug Claim Count</v>
      </c>
      <c r="B1057" t="s">
        <v>90</v>
      </c>
      <c r="C1057" t="s">
        <v>90</v>
      </c>
      <c r="D1057" t="s">
        <v>78</v>
      </c>
      <c r="E1057" s="1" t="s">
        <v>110</v>
      </c>
      <c r="F1057" t="s">
        <v>93</v>
      </c>
      <c r="G1057" t="s">
        <v>34</v>
      </c>
      <c r="H1057">
        <v>23</v>
      </c>
      <c r="I1057">
        <v>8336</v>
      </c>
    </row>
    <row r="1058" spans="1:9" x14ac:dyDescent="0.25">
      <c r="A1058" s="5" t="str">
        <f>TrendSheetPrdData[[#This Row],[Population]]&amp;TrendSheetPrdData[[#This Row],[Cost Basis]]&amp;TrendSheetPrdData[[#This Row],[Period]]&amp;TrendSheetPrdData[[#This Row],[Trend]]</f>
        <v>ASCENSION HEALTH INFORMATION SERVICESPaid2017-03-01Drug Claim Count</v>
      </c>
      <c r="B1058" t="s">
        <v>90</v>
      </c>
      <c r="C1058" t="s">
        <v>90</v>
      </c>
      <c r="D1058" t="s">
        <v>78</v>
      </c>
      <c r="E1058" s="1" t="s">
        <v>111</v>
      </c>
      <c r="F1058" t="s">
        <v>113</v>
      </c>
      <c r="G1058" t="s">
        <v>34</v>
      </c>
      <c r="H1058">
        <v>23</v>
      </c>
      <c r="I1058">
        <v>9569</v>
      </c>
    </row>
    <row r="1059" spans="1:9" x14ac:dyDescent="0.25">
      <c r="A1059" s="5" t="str">
        <f>TrendSheetPrdData[[#This Row],[Population]]&amp;TrendSheetPrdData[[#This Row],[Cost Basis]]&amp;TrendSheetPrdData[[#This Row],[Period]]&amp;TrendSheetPrdData[[#This Row],[Trend]]</f>
        <v>ASCENSION HEALTH INFORMATION SERVICESPaid2017-04-01Drug Claim Count</v>
      </c>
      <c r="B1059" t="s">
        <v>90</v>
      </c>
      <c r="C1059" t="s">
        <v>90</v>
      </c>
      <c r="D1059" t="s">
        <v>78</v>
      </c>
      <c r="E1059" s="1" t="s">
        <v>112</v>
      </c>
      <c r="F1059" t="s">
        <v>113</v>
      </c>
      <c r="G1059" t="s">
        <v>34</v>
      </c>
      <c r="H1059">
        <v>23</v>
      </c>
      <c r="I1059">
        <v>8824</v>
      </c>
    </row>
    <row r="1060" spans="1:9" x14ac:dyDescent="0.25">
      <c r="A1060" s="5" t="str">
        <f>TrendSheetPrdData[[#This Row],[Population]]&amp;TrendSheetPrdData[[#This Row],[Cost Basis]]&amp;TrendSheetPrdData[[#This Row],[Period]]&amp;TrendSheetPrdData[[#This Row],[Trend]]</f>
        <v>ASCENSION HEALTH SENIOR LIVINGAllowed2015-06-01Medical PMPM</v>
      </c>
      <c r="B1060" t="s">
        <v>115</v>
      </c>
      <c r="C1060" t="s">
        <v>115</v>
      </c>
      <c r="D1060" t="s">
        <v>91</v>
      </c>
      <c r="E1060" s="1" t="s">
        <v>172</v>
      </c>
      <c r="F1060" t="s">
        <v>93</v>
      </c>
      <c r="G1060" t="s">
        <v>12</v>
      </c>
      <c r="H1060">
        <v>1</v>
      </c>
      <c r="I1060">
        <v>273</v>
      </c>
    </row>
    <row r="1061" spans="1:9" x14ac:dyDescent="0.25">
      <c r="A1061" s="5" t="str">
        <f>TrendSheetPrdData[[#This Row],[Population]]&amp;TrendSheetPrdData[[#This Row],[Cost Basis]]&amp;TrendSheetPrdData[[#This Row],[Period]]&amp;TrendSheetPrdData[[#This Row],[Trend]]</f>
        <v>ASCENSION HEALTH SENIOR LIVINGAllowed2015-07-01Medical PMPM</v>
      </c>
      <c r="B1061" t="s">
        <v>115</v>
      </c>
      <c r="C1061" t="s">
        <v>115</v>
      </c>
      <c r="D1061" t="s">
        <v>91</v>
      </c>
      <c r="E1061" s="1" t="s">
        <v>173</v>
      </c>
      <c r="F1061" t="s">
        <v>93</v>
      </c>
      <c r="G1061" t="s">
        <v>12</v>
      </c>
      <c r="H1061">
        <v>1</v>
      </c>
      <c r="I1061">
        <v>304.81</v>
      </c>
    </row>
    <row r="1062" spans="1:9" x14ac:dyDescent="0.25">
      <c r="A1062" s="5" t="str">
        <f>TrendSheetPrdData[[#This Row],[Population]]&amp;TrendSheetPrdData[[#This Row],[Cost Basis]]&amp;TrendSheetPrdData[[#This Row],[Period]]&amp;TrendSheetPrdData[[#This Row],[Trend]]</f>
        <v>ASCENSION HEALTH SENIOR LIVINGAllowed2015-08-01Medical PMPM</v>
      </c>
      <c r="B1062" t="s">
        <v>115</v>
      </c>
      <c r="C1062" t="s">
        <v>115</v>
      </c>
      <c r="D1062" t="s">
        <v>91</v>
      </c>
      <c r="E1062" s="1" t="s">
        <v>174</v>
      </c>
      <c r="F1062" t="s">
        <v>93</v>
      </c>
      <c r="G1062" t="s">
        <v>12</v>
      </c>
      <c r="H1062">
        <v>1</v>
      </c>
      <c r="I1062">
        <v>310.8</v>
      </c>
    </row>
    <row r="1063" spans="1:9" x14ac:dyDescent="0.25">
      <c r="A1063" s="5" t="str">
        <f>TrendSheetPrdData[[#This Row],[Population]]&amp;TrendSheetPrdData[[#This Row],[Cost Basis]]&amp;TrendSheetPrdData[[#This Row],[Period]]&amp;TrendSheetPrdData[[#This Row],[Trend]]</f>
        <v>ASCENSION HEALTH SENIOR LIVINGAllowed2015-09-01Medical PMPM</v>
      </c>
      <c r="B1063" t="s">
        <v>115</v>
      </c>
      <c r="C1063" t="s">
        <v>115</v>
      </c>
      <c r="D1063" t="s">
        <v>91</v>
      </c>
      <c r="E1063" s="1" t="s">
        <v>92</v>
      </c>
      <c r="F1063" t="s">
        <v>93</v>
      </c>
      <c r="G1063" t="s">
        <v>12</v>
      </c>
      <c r="H1063">
        <v>1</v>
      </c>
      <c r="I1063">
        <v>317.58</v>
      </c>
    </row>
    <row r="1064" spans="1:9" x14ac:dyDescent="0.25">
      <c r="A1064" s="5" t="str">
        <f>TrendSheetPrdData[[#This Row],[Population]]&amp;TrendSheetPrdData[[#This Row],[Cost Basis]]&amp;TrendSheetPrdData[[#This Row],[Period]]&amp;TrendSheetPrdData[[#This Row],[Trend]]</f>
        <v>ASCENSION HEALTH SENIOR LIVINGAllowed2015-10-01Medical PMPM</v>
      </c>
      <c r="B1064" t="s">
        <v>115</v>
      </c>
      <c r="C1064" t="s">
        <v>115</v>
      </c>
      <c r="D1064" t="s">
        <v>91</v>
      </c>
      <c r="E1064" s="1" t="s">
        <v>94</v>
      </c>
      <c r="F1064" t="s">
        <v>93</v>
      </c>
      <c r="G1064" t="s">
        <v>12</v>
      </c>
      <c r="H1064">
        <v>1</v>
      </c>
      <c r="I1064">
        <v>307.10000000000002</v>
      </c>
    </row>
    <row r="1065" spans="1:9" x14ac:dyDescent="0.25">
      <c r="A1065" s="5" t="str">
        <f>TrendSheetPrdData[[#This Row],[Population]]&amp;TrendSheetPrdData[[#This Row],[Cost Basis]]&amp;TrendSheetPrdData[[#This Row],[Period]]&amp;TrendSheetPrdData[[#This Row],[Trend]]</f>
        <v>ASCENSION HEALTH SENIOR LIVINGAllowed2015-11-01Medical PMPM</v>
      </c>
      <c r="B1065" t="s">
        <v>115</v>
      </c>
      <c r="C1065" t="s">
        <v>115</v>
      </c>
      <c r="D1065" t="s">
        <v>91</v>
      </c>
      <c r="E1065" s="1" t="s">
        <v>95</v>
      </c>
      <c r="F1065" t="s">
        <v>93</v>
      </c>
      <c r="G1065" t="s">
        <v>12</v>
      </c>
      <c r="H1065">
        <v>1</v>
      </c>
      <c r="I1065">
        <v>333.99</v>
      </c>
    </row>
    <row r="1066" spans="1:9" x14ac:dyDescent="0.25">
      <c r="A1066" s="5" t="str">
        <f>TrendSheetPrdData[[#This Row],[Population]]&amp;TrendSheetPrdData[[#This Row],[Cost Basis]]&amp;TrendSheetPrdData[[#This Row],[Period]]&amp;TrendSheetPrdData[[#This Row],[Trend]]</f>
        <v>ASCENSION HEALTH SENIOR LIVINGAllowed2015-12-01Medical PMPM</v>
      </c>
      <c r="B1066" t="s">
        <v>115</v>
      </c>
      <c r="C1066" t="s">
        <v>115</v>
      </c>
      <c r="D1066" t="s">
        <v>91</v>
      </c>
      <c r="E1066" s="1" t="s">
        <v>96</v>
      </c>
      <c r="F1066" t="s">
        <v>93</v>
      </c>
      <c r="G1066" t="s">
        <v>12</v>
      </c>
      <c r="H1066">
        <v>1</v>
      </c>
      <c r="I1066">
        <v>292.05</v>
      </c>
    </row>
    <row r="1067" spans="1:9" x14ac:dyDescent="0.25">
      <c r="A1067" s="5" t="str">
        <f>TrendSheetPrdData[[#This Row],[Population]]&amp;TrendSheetPrdData[[#This Row],[Cost Basis]]&amp;TrendSheetPrdData[[#This Row],[Period]]&amp;TrendSheetPrdData[[#This Row],[Trend]]</f>
        <v>ASCENSION HEALTH SENIOR LIVINGAllowed2016-01-01Medical PMPM</v>
      </c>
      <c r="B1067" t="s">
        <v>115</v>
      </c>
      <c r="C1067" t="s">
        <v>115</v>
      </c>
      <c r="D1067" t="s">
        <v>91</v>
      </c>
      <c r="E1067" s="1" t="s">
        <v>97</v>
      </c>
      <c r="F1067" t="s">
        <v>93</v>
      </c>
      <c r="G1067" t="s">
        <v>12</v>
      </c>
      <c r="H1067">
        <v>1</v>
      </c>
      <c r="I1067">
        <v>267.89</v>
      </c>
    </row>
    <row r="1068" spans="1:9" x14ac:dyDescent="0.25">
      <c r="A1068" s="5" t="str">
        <f>TrendSheetPrdData[[#This Row],[Population]]&amp;TrendSheetPrdData[[#This Row],[Cost Basis]]&amp;TrendSheetPrdData[[#This Row],[Period]]&amp;TrendSheetPrdData[[#This Row],[Trend]]</f>
        <v>ASCENSION HEALTH SENIOR LIVINGAllowed2016-02-01Medical PMPM</v>
      </c>
      <c r="B1068" t="s">
        <v>115</v>
      </c>
      <c r="C1068" t="s">
        <v>115</v>
      </c>
      <c r="D1068" t="s">
        <v>91</v>
      </c>
      <c r="E1068" s="1" t="s">
        <v>98</v>
      </c>
      <c r="F1068" t="s">
        <v>93</v>
      </c>
      <c r="G1068" t="s">
        <v>12</v>
      </c>
      <c r="H1068">
        <v>1</v>
      </c>
      <c r="I1068">
        <v>316.07</v>
      </c>
    </row>
    <row r="1069" spans="1:9" x14ac:dyDescent="0.25">
      <c r="A1069" s="5" t="str">
        <f>TrendSheetPrdData[[#This Row],[Population]]&amp;TrendSheetPrdData[[#This Row],[Cost Basis]]&amp;TrendSheetPrdData[[#This Row],[Period]]&amp;TrendSheetPrdData[[#This Row],[Trend]]</f>
        <v>ASCENSION HEALTH SENIOR LIVINGAllowed2016-03-01Medical PMPM</v>
      </c>
      <c r="B1069" t="s">
        <v>115</v>
      </c>
      <c r="C1069" t="s">
        <v>115</v>
      </c>
      <c r="D1069" t="s">
        <v>91</v>
      </c>
      <c r="E1069" s="1" t="s">
        <v>99</v>
      </c>
      <c r="F1069" t="s">
        <v>93</v>
      </c>
      <c r="G1069" t="s">
        <v>12</v>
      </c>
      <c r="H1069">
        <v>1</v>
      </c>
      <c r="I1069">
        <v>365.75</v>
      </c>
    </row>
    <row r="1070" spans="1:9" x14ac:dyDescent="0.25">
      <c r="A1070" s="5" t="str">
        <f>TrendSheetPrdData[[#This Row],[Population]]&amp;TrendSheetPrdData[[#This Row],[Cost Basis]]&amp;TrendSheetPrdData[[#This Row],[Period]]&amp;TrendSheetPrdData[[#This Row],[Trend]]</f>
        <v>ASCENSION HEALTH SENIOR LIVINGAllowed2016-04-01Medical PMPM</v>
      </c>
      <c r="B1070" t="s">
        <v>115</v>
      </c>
      <c r="C1070" t="s">
        <v>115</v>
      </c>
      <c r="D1070" t="s">
        <v>91</v>
      </c>
      <c r="E1070" s="1" t="s">
        <v>100</v>
      </c>
      <c r="F1070" t="s">
        <v>93</v>
      </c>
      <c r="G1070" t="s">
        <v>12</v>
      </c>
      <c r="H1070">
        <v>1</v>
      </c>
      <c r="I1070">
        <v>336.51</v>
      </c>
    </row>
    <row r="1071" spans="1:9" x14ac:dyDescent="0.25">
      <c r="A1071" s="5" t="str">
        <f>TrendSheetPrdData[[#This Row],[Population]]&amp;TrendSheetPrdData[[#This Row],[Cost Basis]]&amp;TrendSheetPrdData[[#This Row],[Period]]&amp;TrendSheetPrdData[[#This Row],[Trend]]</f>
        <v>ASCENSION HEALTH SENIOR LIVINGAllowed2016-05-01Medical PMPM</v>
      </c>
      <c r="B1071" t="s">
        <v>115</v>
      </c>
      <c r="C1071" t="s">
        <v>115</v>
      </c>
      <c r="D1071" t="s">
        <v>91</v>
      </c>
      <c r="E1071" s="1" t="s">
        <v>101</v>
      </c>
      <c r="F1071" t="s">
        <v>93</v>
      </c>
      <c r="G1071" t="s">
        <v>12</v>
      </c>
      <c r="H1071">
        <v>1</v>
      </c>
      <c r="I1071">
        <v>303.14</v>
      </c>
    </row>
    <row r="1072" spans="1:9" x14ac:dyDescent="0.25">
      <c r="A1072" s="5" t="str">
        <f>TrendSheetPrdData[[#This Row],[Population]]&amp;TrendSheetPrdData[[#This Row],[Cost Basis]]&amp;TrendSheetPrdData[[#This Row],[Period]]&amp;TrendSheetPrdData[[#This Row],[Trend]]</f>
        <v>ASCENSION HEALTH SENIOR LIVINGAllowed2016-06-01Medical PMPM</v>
      </c>
      <c r="B1072" t="s">
        <v>115</v>
      </c>
      <c r="C1072" t="s">
        <v>115</v>
      </c>
      <c r="D1072" t="s">
        <v>91</v>
      </c>
      <c r="E1072" s="1" t="s">
        <v>102</v>
      </c>
      <c r="F1072" t="s">
        <v>93</v>
      </c>
      <c r="G1072" t="s">
        <v>12</v>
      </c>
      <c r="H1072">
        <v>1</v>
      </c>
      <c r="I1072">
        <v>332.86</v>
      </c>
    </row>
    <row r="1073" spans="1:9" x14ac:dyDescent="0.25">
      <c r="A1073" s="5" t="str">
        <f>TrendSheetPrdData[[#This Row],[Population]]&amp;TrendSheetPrdData[[#This Row],[Cost Basis]]&amp;TrendSheetPrdData[[#This Row],[Period]]&amp;TrendSheetPrdData[[#This Row],[Trend]]</f>
        <v>ASCENSION HEALTH SENIOR LIVINGAllowed2016-07-01Medical PMPM</v>
      </c>
      <c r="B1073" t="s">
        <v>115</v>
      </c>
      <c r="C1073" t="s">
        <v>115</v>
      </c>
      <c r="D1073" t="s">
        <v>91</v>
      </c>
      <c r="E1073" s="1" t="s">
        <v>103</v>
      </c>
      <c r="F1073" t="s">
        <v>93</v>
      </c>
      <c r="G1073" t="s">
        <v>12</v>
      </c>
      <c r="H1073">
        <v>1</v>
      </c>
      <c r="I1073">
        <v>315.68</v>
      </c>
    </row>
    <row r="1074" spans="1:9" x14ac:dyDescent="0.25">
      <c r="A1074" s="5" t="str">
        <f>TrendSheetPrdData[[#This Row],[Population]]&amp;TrendSheetPrdData[[#This Row],[Cost Basis]]&amp;TrendSheetPrdData[[#This Row],[Period]]&amp;TrendSheetPrdData[[#This Row],[Trend]]</f>
        <v>ASCENSION HEALTH SENIOR LIVINGAllowed2016-08-01Medical PMPM</v>
      </c>
      <c r="B1074" t="s">
        <v>115</v>
      </c>
      <c r="C1074" t="s">
        <v>115</v>
      </c>
      <c r="D1074" t="s">
        <v>91</v>
      </c>
      <c r="E1074" s="1" t="s">
        <v>104</v>
      </c>
      <c r="F1074" t="s">
        <v>93</v>
      </c>
      <c r="G1074" t="s">
        <v>12</v>
      </c>
      <c r="H1074">
        <v>1</v>
      </c>
      <c r="I1074">
        <v>286.81</v>
      </c>
    </row>
    <row r="1075" spans="1:9" x14ac:dyDescent="0.25">
      <c r="A1075" s="5" t="str">
        <f>TrendSheetPrdData[[#This Row],[Population]]&amp;TrendSheetPrdData[[#This Row],[Cost Basis]]&amp;TrendSheetPrdData[[#This Row],[Period]]&amp;TrendSheetPrdData[[#This Row],[Trend]]</f>
        <v>ASCENSION HEALTH SENIOR LIVINGAllowed2016-09-01Medical PMPM</v>
      </c>
      <c r="B1075" t="s">
        <v>115</v>
      </c>
      <c r="C1075" t="s">
        <v>115</v>
      </c>
      <c r="D1075" t="s">
        <v>91</v>
      </c>
      <c r="E1075" s="1" t="s">
        <v>105</v>
      </c>
      <c r="F1075" t="s">
        <v>93</v>
      </c>
      <c r="G1075" t="s">
        <v>12</v>
      </c>
      <c r="H1075">
        <v>1</v>
      </c>
      <c r="I1075">
        <v>283.04000000000002</v>
      </c>
    </row>
    <row r="1076" spans="1:9" x14ac:dyDescent="0.25">
      <c r="A1076" s="5" t="str">
        <f>TrendSheetPrdData[[#This Row],[Population]]&amp;TrendSheetPrdData[[#This Row],[Cost Basis]]&amp;TrendSheetPrdData[[#This Row],[Period]]&amp;TrendSheetPrdData[[#This Row],[Trend]]</f>
        <v>ASCENSION HEALTH SENIOR LIVINGAllowed2016-10-01Medical PMPM</v>
      </c>
      <c r="B1076" t="s">
        <v>115</v>
      </c>
      <c r="C1076" t="s">
        <v>115</v>
      </c>
      <c r="D1076" t="s">
        <v>91</v>
      </c>
      <c r="E1076" s="1" t="s">
        <v>106</v>
      </c>
      <c r="F1076" t="s">
        <v>93</v>
      </c>
      <c r="G1076" t="s">
        <v>12</v>
      </c>
      <c r="H1076">
        <v>1</v>
      </c>
      <c r="I1076">
        <v>242.76</v>
      </c>
    </row>
    <row r="1077" spans="1:9" x14ac:dyDescent="0.25">
      <c r="A1077" s="5" t="str">
        <f>TrendSheetPrdData[[#This Row],[Population]]&amp;TrendSheetPrdData[[#This Row],[Cost Basis]]&amp;TrendSheetPrdData[[#This Row],[Period]]&amp;TrendSheetPrdData[[#This Row],[Trend]]</f>
        <v>ASCENSION HEALTH SENIOR LIVINGAllowed2016-11-01Medical PMPM</v>
      </c>
      <c r="B1077" t="s">
        <v>115</v>
      </c>
      <c r="C1077" t="s">
        <v>115</v>
      </c>
      <c r="D1077" t="s">
        <v>91</v>
      </c>
      <c r="E1077" s="1" t="s">
        <v>107</v>
      </c>
      <c r="F1077" t="s">
        <v>93</v>
      </c>
      <c r="G1077" t="s">
        <v>12</v>
      </c>
      <c r="H1077">
        <v>1</v>
      </c>
      <c r="I1077">
        <v>278.95999999999998</v>
      </c>
    </row>
    <row r="1078" spans="1:9" x14ac:dyDescent="0.25">
      <c r="A1078" s="5" t="str">
        <f>TrendSheetPrdData[[#This Row],[Population]]&amp;TrendSheetPrdData[[#This Row],[Cost Basis]]&amp;TrendSheetPrdData[[#This Row],[Period]]&amp;TrendSheetPrdData[[#This Row],[Trend]]</f>
        <v>ASCENSION HEALTH SENIOR LIVINGAllowed2016-12-01Medical PMPM</v>
      </c>
      <c r="B1078" t="s">
        <v>115</v>
      </c>
      <c r="C1078" t="s">
        <v>115</v>
      </c>
      <c r="D1078" t="s">
        <v>91</v>
      </c>
      <c r="E1078" s="1" t="s">
        <v>108</v>
      </c>
      <c r="F1078" t="s">
        <v>93</v>
      </c>
      <c r="G1078" t="s">
        <v>12</v>
      </c>
      <c r="H1078">
        <v>1</v>
      </c>
      <c r="I1078">
        <v>257.54000000000002</v>
      </c>
    </row>
    <row r="1079" spans="1:9" x14ac:dyDescent="0.25">
      <c r="A1079" s="5" t="str">
        <f>TrendSheetPrdData[[#This Row],[Population]]&amp;TrendSheetPrdData[[#This Row],[Cost Basis]]&amp;TrendSheetPrdData[[#This Row],[Period]]&amp;TrendSheetPrdData[[#This Row],[Trend]]</f>
        <v>ASCENSION HEALTH SENIOR LIVINGAllowed2017-01-01Medical PMPM</v>
      </c>
      <c r="B1079" t="s">
        <v>115</v>
      </c>
      <c r="C1079" t="s">
        <v>115</v>
      </c>
      <c r="D1079" t="s">
        <v>91</v>
      </c>
      <c r="E1079" s="1" t="s">
        <v>109</v>
      </c>
      <c r="F1079" t="s">
        <v>93</v>
      </c>
      <c r="G1079" t="s">
        <v>12</v>
      </c>
      <c r="H1079">
        <v>1</v>
      </c>
      <c r="I1079">
        <v>279.31</v>
      </c>
    </row>
    <row r="1080" spans="1:9" x14ac:dyDescent="0.25">
      <c r="A1080" s="5" t="str">
        <f>TrendSheetPrdData[[#This Row],[Population]]&amp;TrendSheetPrdData[[#This Row],[Cost Basis]]&amp;TrendSheetPrdData[[#This Row],[Period]]&amp;TrendSheetPrdData[[#This Row],[Trend]]</f>
        <v>ASCENSION HEALTH SENIOR LIVINGAllowed2017-02-01Medical PMPM</v>
      </c>
      <c r="B1080" t="s">
        <v>115</v>
      </c>
      <c r="C1080" t="s">
        <v>115</v>
      </c>
      <c r="D1080" t="s">
        <v>91</v>
      </c>
      <c r="E1080" s="1" t="s">
        <v>110</v>
      </c>
      <c r="F1080" t="s">
        <v>93</v>
      </c>
      <c r="G1080" t="s">
        <v>12</v>
      </c>
      <c r="H1080">
        <v>1</v>
      </c>
      <c r="I1080">
        <v>314.39</v>
      </c>
    </row>
    <row r="1081" spans="1:9" x14ac:dyDescent="0.25">
      <c r="A1081" s="5" t="str">
        <f>TrendSheetPrdData[[#This Row],[Population]]&amp;TrendSheetPrdData[[#This Row],[Cost Basis]]&amp;TrendSheetPrdData[[#This Row],[Period]]&amp;TrendSheetPrdData[[#This Row],[Trend]]</f>
        <v>ASCENSION HEALTH SENIOR LIVINGAllowed2017-03-01Medical PMPM</v>
      </c>
      <c r="B1081" t="s">
        <v>115</v>
      </c>
      <c r="C1081" t="s">
        <v>115</v>
      </c>
      <c r="D1081" t="s">
        <v>91</v>
      </c>
      <c r="E1081" s="1" t="s">
        <v>111</v>
      </c>
      <c r="F1081" t="s">
        <v>113</v>
      </c>
      <c r="G1081" t="s">
        <v>12</v>
      </c>
      <c r="H1081">
        <v>1</v>
      </c>
      <c r="I1081">
        <v>224.22</v>
      </c>
    </row>
    <row r="1082" spans="1:9" x14ac:dyDescent="0.25">
      <c r="A1082" s="5" t="str">
        <f>TrendSheetPrdData[[#This Row],[Population]]&amp;TrendSheetPrdData[[#This Row],[Cost Basis]]&amp;TrendSheetPrdData[[#This Row],[Period]]&amp;TrendSheetPrdData[[#This Row],[Trend]]</f>
        <v>ASCENSION HEALTH SENIOR LIVINGAllowed2017-04-01Medical PMPM</v>
      </c>
      <c r="B1082" t="s">
        <v>115</v>
      </c>
      <c r="C1082" t="s">
        <v>115</v>
      </c>
      <c r="D1082" t="s">
        <v>91</v>
      </c>
      <c r="E1082" s="1" t="s">
        <v>112</v>
      </c>
      <c r="F1082" t="s">
        <v>113</v>
      </c>
      <c r="G1082" t="s">
        <v>12</v>
      </c>
      <c r="H1082">
        <v>1</v>
      </c>
      <c r="I1082">
        <v>45.77</v>
      </c>
    </row>
    <row r="1083" spans="1:9" x14ac:dyDescent="0.25">
      <c r="A1083" s="5" t="str">
        <f>TrendSheetPrdData[[#This Row],[Population]]&amp;TrendSheetPrdData[[#This Row],[Cost Basis]]&amp;TrendSheetPrdData[[#This Row],[Period]]&amp;TrendSheetPrdData[[#This Row],[Trend]]</f>
        <v>ASCENSION HEALTH SENIOR LIVINGAllowed2015-06-01Drug PMPM</v>
      </c>
      <c r="B1083" t="s">
        <v>115</v>
      </c>
      <c r="C1083" t="s">
        <v>115</v>
      </c>
      <c r="D1083" t="s">
        <v>91</v>
      </c>
      <c r="E1083" s="1" t="s">
        <v>172</v>
      </c>
      <c r="F1083" t="s">
        <v>93</v>
      </c>
      <c r="G1083" t="s">
        <v>13</v>
      </c>
      <c r="H1083">
        <v>2</v>
      </c>
      <c r="I1083">
        <v>0</v>
      </c>
    </row>
    <row r="1084" spans="1:9" x14ac:dyDescent="0.25">
      <c r="A1084" s="5" t="str">
        <f>TrendSheetPrdData[[#This Row],[Population]]&amp;TrendSheetPrdData[[#This Row],[Cost Basis]]&amp;TrendSheetPrdData[[#This Row],[Period]]&amp;TrendSheetPrdData[[#This Row],[Trend]]</f>
        <v>ASCENSION HEALTH SENIOR LIVINGAllowed2015-07-01Drug PMPM</v>
      </c>
      <c r="B1084" t="s">
        <v>115</v>
      </c>
      <c r="C1084" t="s">
        <v>115</v>
      </c>
      <c r="D1084" t="s">
        <v>91</v>
      </c>
      <c r="E1084" s="1" t="s">
        <v>173</v>
      </c>
      <c r="F1084" t="s">
        <v>93</v>
      </c>
      <c r="G1084" t="s">
        <v>13</v>
      </c>
      <c r="H1084">
        <v>2</v>
      </c>
      <c r="I1084">
        <v>0</v>
      </c>
    </row>
    <row r="1085" spans="1:9" x14ac:dyDescent="0.25">
      <c r="A1085" s="5" t="str">
        <f>TrendSheetPrdData[[#This Row],[Population]]&amp;TrendSheetPrdData[[#This Row],[Cost Basis]]&amp;TrendSheetPrdData[[#This Row],[Period]]&amp;TrendSheetPrdData[[#This Row],[Trend]]</f>
        <v>ASCENSION HEALTH SENIOR LIVINGAllowed2015-08-01Drug PMPM</v>
      </c>
      <c r="B1085" t="s">
        <v>115</v>
      </c>
      <c r="C1085" t="s">
        <v>115</v>
      </c>
      <c r="D1085" t="s">
        <v>91</v>
      </c>
      <c r="E1085" s="1" t="s">
        <v>174</v>
      </c>
      <c r="F1085" t="s">
        <v>93</v>
      </c>
      <c r="G1085" t="s">
        <v>13</v>
      </c>
      <c r="H1085">
        <v>2</v>
      </c>
      <c r="I1085">
        <v>0</v>
      </c>
    </row>
    <row r="1086" spans="1:9" x14ac:dyDescent="0.25">
      <c r="A1086" s="5" t="str">
        <f>TrendSheetPrdData[[#This Row],[Population]]&amp;TrendSheetPrdData[[#This Row],[Cost Basis]]&amp;TrendSheetPrdData[[#This Row],[Period]]&amp;TrendSheetPrdData[[#This Row],[Trend]]</f>
        <v>ASCENSION HEALTH SENIOR LIVINGAllowed2015-09-01Drug PMPM</v>
      </c>
      <c r="B1086" t="s">
        <v>115</v>
      </c>
      <c r="C1086" t="s">
        <v>115</v>
      </c>
      <c r="D1086" t="s">
        <v>91</v>
      </c>
      <c r="E1086" s="1" t="s">
        <v>92</v>
      </c>
      <c r="F1086" t="s">
        <v>93</v>
      </c>
      <c r="G1086" t="s">
        <v>13</v>
      </c>
      <c r="H1086">
        <v>2</v>
      </c>
      <c r="I1086">
        <v>0</v>
      </c>
    </row>
    <row r="1087" spans="1:9" x14ac:dyDescent="0.25">
      <c r="A1087" s="5" t="str">
        <f>TrendSheetPrdData[[#This Row],[Population]]&amp;TrendSheetPrdData[[#This Row],[Cost Basis]]&amp;TrendSheetPrdData[[#This Row],[Period]]&amp;TrendSheetPrdData[[#This Row],[Trend]]</f>
        <v>ASCENSION HEALTH SENIOR LIVINGAllowed2015-10-01Drug PMPM</v>
      </c>
      <c r="B1087" t="s">
        <v>115</v>
      </c>
      <c r="C1087" t="s">
        <v>115</v>
      </c>
      <c r="D1087" t="s">
        <v>91</v>
      </c>
      <c r="E1087" s="1" t="s">
        <v>94</v>
      </c>
      <c r="F1087" t="s">
        <v>93</v>
      </c>
      <c r="G1087" t="s">
        <v>13</v>
      </c>
      <c r="H1087">
        <v>2</v>
      </c>
      <c r="I1087">
        <v>0</v>
      </c>
    </row>
    <row r="1088" spans="1:9" x14ac:dyDescent="0.25">
      <c r="A1088" s="5" t="str">
        <f>TrendSheetPrdData[[#This Row],[Population]]&amp;TrendSheetPrdData[[#This Row],[Cost Basis]]&amp;TrendSheetPrdData[[#This Row],[Period]]&amp;TrendSheetPrdData[[#This Row],[Trend]]</f>
        <v>ASCENSION HEALTH SENIOR LIVINGAllowed2015-11-01Drug PMPM</v>
      </c>
      <c r="B1088" t="s">
        <v>115</v>
      </c>
      <c r="C1088" t="s">
        <v>115</v>
      </c>
      <c r="D1088" t="s">
        <v>91</v>
      </c>
      <c r="E1088" s="1" t="s">
        <v>95</v>
      </c>
      <c r="F1088" t="s">
        <v>93</v>
      </c>
      <c r="G1088" t="s">
        <v>13</v>
      </c>
      <c r="H1088">
        <v>2</v>
      </c>
      <c r="I1088">
        <v>0</v>
      </c>
    </row>
    <row r="1089" spans="1:9" x14ac:dyDescent="0.25">
      <c r="A1089" s="5" t="str">
        <f>TrendSheetPrdData[[#This Row],[Population]]&amp;TrendSheetPrdData[[#This Row],[Cost Basis]]&amp;TrendSheetPrdData[[#This Row],[Period]]&amp;TrendSheetPrdData[[#This Row],[Trend]]</f>
        <v>ASCENSION HEALTH SENIOR LIVINGAllowed2015-12-01Drug PMPM</v>
      </c>
      <c r="B1089" t="s">
        <v>115</v>
      </c>
      <c r="C1089" t="s">
        <v>115</v>
      </c>
      <c r="D1089" t="s">
        <v>91</v>
      </c>
      <c r="E1089" s="1" t="s">
        <v>96</v>
      </c>
      <c r="F1089" t="s">
        <v>93</v>
      </c>
      <c r="G1089" t="s">
        <v>13</v>
      </c>
      <c r="H1089">
        <v>2</v>
      </c>
      <c r="I1089">
        <v>0</v>
      </c>
    </row>
    <row r="1090" spans="1:9" x14ac:dyDescent="0.25">
      <c r="A1090" s="5" t="str">
        <f>TrendSheetPrdData[[#This Row],[Population]]&amp;TrendSheetPrdData[[#This Row],[Cost Basis]]&amp;TrendSheetPrdData[[#This Row],[Period]]&amp;TrendSheetPrdData[[#This Row],[Trend]]</f>
        <v>ASCENSION HEALTH SENIOR LIVINGAllowed2016-01-01Drug PMPM</v>
      </c>
      <c r="B1090" t="s">
        <v>115</v>
      </c>
      <c r="C1090" t="s">
        <v>115</v>
      </c>
      <c r="D1090" t="s">
        <v>91</v>
      </c>
      <c r="E1090" s="1" t="s">
        <v>97</v>
      </c>
      <c r="F1090" t="s">
        <v>93</v>
      </c>
      <c r="G1090" t="s">
        <v>13</v>
      </c>
      <c r="H1090">
        <v>2</v>
      </c>
      <c r="I1090">
        <v>0</v>
      </c>
    </row>
    <row r="1091" spans="1:9" x14ac:dyDescent="0.25">
      <c r="A1091" s="5" t="str">
        <f>TrendSheetPrdData[[#This Row],[Population]]&amp;TrendSheetPrdData[[#This Row],[Cost Basis]]&amp;TrendSheetPrdData[[#This Row],[Period]]&amp;TrendSheetPrdData[[#This Row],[Trend]]</f>
        <v>ASCENSION HEALTH SENIOR LIVINGAllowed2016-02-01Drug PMPM</v>
      </c>
      <c r="B1091" t="s">
        <v>115</v>
      </c>
      <c r="C1091" t="s">
        <v>115</v>
      </c>
      <c r="D1091" t="s">
        <v>91</v>
      </c>
      <c r="E1091" s="1" t="s">
        <v>98</v>
      </c>
      <c r="F1091" t="s">
        <v>93</v>
      </c>
      <c r="G1091" t="s">
        <v>13</v>
      </c>
      <c r="H1091">
        <v>2</v>
      </c>
      <c r="I1091">
        <v>0</v>
      </c>
    </row>
    <row r="1092" spans="1:9" x14ac:dyDescent="0.25">
      <c r="A1092" s="5" t="str">
        <f>TrendSheetPrdData[[#This Row],[Population]]&amp;TrendSheetPrdData[[#This Row],[Cost Basis]]&amp;TrendSheetPrdData[[#This Row],[Period]]&amp;TrendSheetPrdData[[#This Row],[Trend]]</f>
        <v>ASCENSION HEALTH SENIOR LIVINGAllowed2016-03-01Drug PMPM</v>
      </c>
      <c r="B1092" t="s">
        <v>115</v>
      </c>
      <c r="C1092" t="s">
        <v>115</v>
      </c>
      <c r="D1092" t="s">
        <v>91</v>
      </c>
      <c r="E1092" s="1" t="s">
        <v>99</v>
      </c>
      <c r="F1092" t="s">
        <v>93</v>
      </c>
      <c r="G1092" t="s">
        <v>13</v>
      </c>
      <c r="H1092">
        <v>2</v>
      </c>
      <c r="I1092">
        <v>0</v>
      </c>
    </row>
    <row r="1093" spans="1:9" x14ac:dyDescent="0.25">
      <c r="A1093" s="5" t="str">
        <f>TrendSheetPrdData[[#This Row],[Population]]&amp;TrendSheetPrdData[[#This Row],[Cost Basis]]&amp;TrendSheetPrdData[[#This Row],[Period]]&amp;TrendSheetPrdData[[#This Row],[Trend]]</f>
        <v>ASCENSION HEALTH SENIOR LIVINGAllowed2016-04-01Drug PMPM</v>
      </c>
      <c r="B1093" t="s">
        <v>115</v>
      </c>
      <c r="C1093" t="s">
        <v>115</v>
      </c>
      <c r="D1093" t="s">
        <v>91</v>
      </c>
      <c r="E1093" s="1" t="s">
        <v>100</v>
      </c>
      <c r="F1093" t="s">
        <v>93</v>
      </c>
      <c r="G1093" t="s">
        <v>13</v>
      </c>
      <c r="H1093">
        <v>2</v>
      </c>
      <c r="I1093">
        <v>0</v>
      </c>
    </row>
    <row r="1094" spans="1:9" x14ac:dyDescent="0.25">
      <c r="A1094" s="5" t="str">
        <f>TrendSheetPrdData[[#This Row],[Population]]&amp;TrendSheetPrdData[[#This Row],[Cost Basis]]&amp;TrendSheetPrdData[[#This Row],[Period]]&amp;TrendSheetPrdData[[#This Row],[Trend]]</f>
        <v>ASCENSION HEALTH SENIOR LIVINGAllowed2016-05-01Drug PMPM</v>
      </c>
      <c r="B1094" t="s">
        <v>115</v>
      </c>
      <c r="C1094" t="s">
        <v>115</v>
      </c>
      <c r="D1094" t="s">
        <v>91</v>
      </c>
      <c r="E1094" s="1" t="s">
        <v>101</v>
      </c>
      <c r="F1094" t="s">
        <v>93</v>
      </c>
      <c r="G1094" t="s">
        <v>13</v>
      </c>
      <c r="H1094">
        <v>2</v>
      </c>
      <c r="I1094">
        <v>0</v>
      </c>
    </row>
    <row r="1095" spans="1:9" x14ac:dyDescent="0.25">
      <c r="A1095" s="5" t="str">
        <f>TrendSheetPrdData[[#This Row],[Population]]&amp;TrendSheetPrdData[[#This Row],[Cost Basis]]&amp;TrendSheetPrdData[[#This Row],[Period]]&amp;TrendSheetPrdData[[#This Row],[Trend]]</f>
        <v>ASCENSION HEALTH SENIOR LIVINGAllowed2016-06-01Drug PMPM</v>
      </c>
      <c r="B1095" t="s">
        <v>115</v>
      </c>
      <c r="C1095" t="s">
        <v>115</v>
      </c>
      <c r="D1095" t="s">
        <v>91</v>
      </c>
      <c r="E1095" s="1" t="s">
        <v>102</v>
      </c>
      <c r="F1095" t="s">
        <v>93</v>
      </c>
      <c r="G1095" t="s">
        <v>13</v>
      </c>
      <c r="H1095">
        <v>2</v>
      </c>
      <c r="I1095">
        <v>0</v>
      </c>
    </row>
    <row r="1096" spans="1:9" x14ac:dyDescent="0.25">
      <c r="A1096" s="5" t="str">
        <f>TrendSheetPrdData[[#This Row],[Population]]&amp;TrendSheetPrdData[[#This Row],[Cost Basis]]&amp;TrendSheetPrdData[[#This Row],[Period]]&amp;TrendSheetPrdData[[#This Row],[Trend]]</f>
        <v>ASCENSION HEALTH SENIOR LIVINGAllowed2016-07-01Drug PMPM</v>
      </c>
      <c r="B1096" t="s">
        <v>115</v>
      </c>
      <c r="C1096" t="s">
        <v>115</v>
      </c>
      <c r="D1096" t="s">
        <v>91</v>
      </c>
      <c r="E1096" s="1" t="s">
        <v>103</v>
      </c>
      <c r="F1096" t="s">
        <v>93</v>
      </c>
      <c r="G1096" t="s">
        <v>13</v>
      </c>
      <c r="H1096">
        <v>2</v>
      </c>
      <c r="I1096">
        <v>0</v>
      </c>
    </row>
    <row r="1097" spans="1:9" x14ac:dyDescent="0.25">
      <c r="A1097" s="5" t="str">
        <f>TrendSheetPrdData[[#This Row],[Population]]&amp;TrendSheetPrdData[[#This Row],[Cost Basis]]&amp;TrendSheetPrdData[[#This Row],[Period]]&amp;TrendSheetPrdData[[#This Row],[Trend]]</f>
        <v>ASCENSION HEALTH SENIOR LIVINGAllowed2016-08-01Drug PMPM</v>
      </c>
      <c r="B1097" t="s">
        <v>115</v>
      </c>
      <c r="C1097" t="s">
        <v>115</v>
      </c>
      <c r="D1097" t="s">
        <v>91</v>
      </c>
      <c r="E1097" s="1" t="s">
        <v>104</v>
      </c>
      <c r="F1097" t="s">
        <v>93</v>
      </c>
      <c r="G1097" t="s">
        <v>13</v>
      </c>
      <c r="H1097">
        <v>2</v>
      </c>
      <c r="I1097">
        <v>0</v>
      </c>
    </row>
    <row r="1098" spans="1:9" x14ac:dyDescent="0.25">
      <c r="A1098" s="5" t="str">
        <f>TrendSheetPrdData[[#This Row],[Population]]&amp;TrendSheetPrdData[[#This Row],[Cost Basis]]&amp;TrendSheetPrdData[[#This Row],[Period]]&amp;TrendSheetPrdData[[#This Row],[Trend]]</f>
        <v>ASCENSION HEALTH SENIOR LIVINGAllowed2016-09-01Drug PMPM</v>
      </c>
      <c r="B1098" t="s">
        <v>115</v>
      </c>
      <c r="C1098" t="s">
        <v>115</v>
      </c>
      <c r="D1098" t="s">
        <v>91</v>
      </c>
      <c r="E1098" s="1" t="s">
        <v>105</v>
      </c>
      <c r="F1098" t="s">
        <v>93</v>
      </c>
      <c r="G1098" t="s">
        <v>13</v>
      </c>
      <c r="H1098">
        <v>2</v>
      </c>
      <c r="I1098">
        <v>0</v>
      </c>
    </row>
    <row r="1099" spans="1:9" x14ac:dyDescent="0.25">
      <c r="A1099" s="5" t="str">
        <f>TrendSheetPrdData[[#This Row],[Population]]&amp;TrendSheetPrdData[[#This Row],[Cost Basis]]&amp;TrendSheetPrdData[[#This Row],[Period]]&amp;TrendSheetPrdData[[#This Row],[Trend]]</f>
        <v>ASCENSION HEALTH SENIOR LIVINGAllowed2016-10-01Drug PMPM</v>
      </c>
      <c r="B1099" t="s">
        <v>115</v>
      </c>
      <c r="C1099" t="s">
        <v>115</v>
      </c>
      <c r="D1099" t="s">
        <v>91</v>
      </c>
      <c r="E1099" s="1" t="s">
        <v>106</v>
      </c>
      <c r="F1099" t="s">
        <v>93</v>
      </c>
      <c r="G1099" t="s">
        <v>13</v>
      </c>
      <c r="H1099">
        <v>2</v>
      </c>
      <c r="I1099">
        <v>0</v>
      </c>
    </row>
    <row r="1100" spans="1:9" x14ac:dyDescent="0.25">
      <c r="A1100" s="5" t="str">
        <f>TrendSheetPrdData[[#This Row],[Population]]&amp;TrendSheetPrdData[[#This Row],[Cost Basis]]&amp;TrendSheetPrdData[[#This Row],[Period]]&amp;TrendSheetPrdData[[#This Row],[Trend]]</f>
        <v>ASCENSION HEALTH SENIOR LIVINGAllowed2016-11-01Drug PMPM</v>
      </c>
      <c r="B1100" t="s">
        <v>115</v>
      </c>
      <c r="C1100" t="s">
        <v>115</v>
      </c>
      <c r="D1100" t="s">
        <v>91</v>
      </c>
      <c r="E1100" s="1" t="s">
        <v>107</v>
      </c>
      <c r="F1100" t="s">
        <v>93</v>
      </c>
      <c r="G1100" t="s">
        <v>13</v>
      </c>
      <c r="H1100">
        <v>2</v>
      </c>
      <c r="I1100">
        <v>0</v>
      </c>
    </row>
    <row r="1101" spans="1:9" x14ac:dyDescent="0.25">
      <c r="A1101" s="5" t="str">
        <f>TrendSheetPrdData[[#This Row],[Population]]&amp;TrendSheetPrdData[[#This Row],[Cost Basis]]&amp;TrendSheetPrdData[[#This Row],[Period]]&amp;TrendSheetPrdData[[#This Row],[Trend]]</f>
        <v>ASCENSION HEALTH SENIOR LIVINGAllowed2016-12-01Drug PMPM</v>
      </c>
      <c r="B1101" t="s">
        <v>115</v>
      </c>
      <c r="C1101" t="s">
        <v>115</v>
      </c>
      <c r="D1101" t="s">
        <v>91</v>
      </c>
      <c r="E1101" s="1" t="s">
        <v>108</v>
      </c>
      <c r="F1101" t="s">
        <v>93</v>
      </c>
      <c r="G1101" t="s">
        <v>13</v>
      </c>
      <c r="H1101">
        <v>2</v>
      </c>
      <c r="I1101">
        <v>0</v>
      </c>
    </row>
    <row r="1102" spans="1:9" x14ac:dyDescent="0.25">
      <c r="A1102" s="5" t="str">
        <f>TrendSheetPrdData[[#This Row],[Population]]&amp;TrendSheetPrdData[[#This Row],[Cost Basis]]&amp;TrendSheetPrdData[[#This Row],[Period]]&amp;TrendSheetPrdData[[#This Row],[Trend]]</f>
        <v>ASCENSION HEALTH SENIOR LIVINGAllowed2017-01-01Drug PMPM</v>
      </c>
      <c r="B1102" t="s">
        <v>115</v>
      </c>
      <c r="C1102" t="s">
        <v>115</v>
      </c>
      <c r="D1102" t="s">
        <v>91</v>
      </c>
      <c r="E1102" s="1" t="s">
        <v>109</v>
      </c>
      <c r="F1102" t="s">
        <v>93</v>
      </c>
      <c r="G1102" t="s">
        <v>13</v>
      </c>
      <c r="H1102">
        <v>2</v>
      </c>
      <c r="I1102">
        <v>0</v>
      </c>
    </row>
    <row r="1103" spans="1:9" x14ac:dyDescent="0.25">
      <c r="A1103" s="5" t="str">
        <f>TrendSheetPrdData[[#This Row],[Population]]&amp;TrendSheetPrdData[[#This Row],[Cost Basis]]&amp;TrendSheetPrdData[[#This Row],[Period]]&amp;TrendSheetPrdData[[#This Row],[Trend]]</f>
        <v>ASCENSION HEALTH SENIOR LIVINGAllowed2017-02-01Drug PMPM</v>
      </c>
      <c r="B1103" t="s">
        <v>115</v>
      </c>
      <c r="C1103" t="s">
        <v>115</v>
      </c>
      <c r="D1103" t="s">
        <v>91</v>
      </c>
      <c r="E1103" s="1" t="s">
        <v>110</v>
      </c>
      <c r="F1103" t="s">
        <v>93</v>
      </c>
      <c r="G1103" t="s">
        <v>13</v>
      </c>
      <c r="H1103">
        <v>2</v>
      </c>
      <c r="I1103">
        <v>0</v>
      </c>
    </row>
    <row r="1104" spans="1:9" x14ac:dyDescent="0.25">
      <c r="A1104" s="5" t="str">
        <f>TrendSheetPrdData[[#This Row],[Population]]&amp;TrendSheetPrdData[[#This Row],[Cost Basis]]&amp;TrendSheetPrdData[[#This Row],[Period]]&amp;TrendSheetPrdData[[#This Row],[Trend]]</f>
        <v>ASCENSION HEALTH SENIOR LIVINGAllowed2017-03-01Drug PMPM</v>
      </c>
      <c r="B1104" t="s">
        <v>115</v>
      </c>
      <c r="C1104" t="s">
        <v>115</v>
      </c>
      <c r="D1104" t="s">
        <v>91</v>
      </c>
      <c r="E1104" s="1" t="s">
        <v>111</v>
      </c>
      <c r="F1104" t="s">
        <v>113</v>
      </c>
      <c r="G1104" t="s">
        <v>13</v>
      </c>
      <c r="H1104">
        <v>2</v>
      </c>
      <c r="I1104">
        <v>0</v>
      </c>
    </row>
    <row r="1105" spans="1:9" x14ac:dyDescent="0.25">
      <c r="A1105" s="5" t="str">
        <f>TrendSheetPrdData[[#This Row],[Population]]&amp;TrendSheetPrdData[[#This Row],[Cost Basis]]&amp;TrendSheetPrdData[[#This Row],[Period]]&amp;TrendSheetPrdData[[#This Row],[Trend]]</f>
        <v>ASCENSION HEALTH SENIOR LIVINGAllowed2017-04-01Drug PMPM</v>
      </c>
      <c r="B1105" t="s">
        <v>115</v>
      </c>
      <c r="C1105" t="s">
        <v>115</v>
      </c>
      <c r="D1105" t="s">
        <v>91</v>
      </c>
      <c r="E1105" s="1" t="s">
        <v>112</v>
      </c>
      <c r="F1105" t="s">
        <v>113</v>
      </c>
      <c r="G1105" t="s">
        <v>13</v>
      </c>
      <c r="H1105">
        <v>2</v>
      </c>
      <c r="I1105">
        <v>0</v>
      </c>
    </row>
    <row r="1106" spans="1:9" x14ac:dyDescent="0.25">
      <c r="A1106" s="5" t="str">
        <f>TrendSheetPrdData[[#This Row],[Population]]&amp;TrendSheetPrdData[[#This Row],[Cost Basis]]&amp;TrendSheetPrdData[[#This Row],[Period]]&amp;TrendSheetPrdData[[#This Row],[Trend]]</f>
        <v>ASCENSION HEALTH SENIOR LIVINGAllowed2015-06-01Overall PMPM</v>
      </c>
      <c r="B1106" t="s">
        <v>115</v>
      </c>
      <c r="C1106" t="s">
        <v>115</v>
      </c>
      <c r="D1106" t="s">
        <v>91</v>
      </c>
      <c r="E1106" s="1" t="s">
        <v>172</v>
      </c>
      <c r="F1106" t="s">
        <v>93</v>
      </c>
      <c r="G1106" t="s">
        <v>14</v>
      </c>
      <c r="H1106">
        <v>3</v>
      </c>
      <c r="I1106">
        <v>273</v>
      </c>
    </row>
    <row r="1107" spans="1:9" x14ac:dyDescent="0.25">
      <c r="A1107" s="5" t="str">
        <f>TrendSheetPrdData[[#This Row],[Population]]&amp;TrendSheetPrdData[[#This Row],[Cost Basis]]&amp;TrendSheetPrdData[[#This Row],[Period]]&amp;TrendSheetPrdData[[#This Row],[Trend]]</f>
        <v>ASCENSION HEALTH SENIOR LIVINGAllowed2015-07-01Overall PMPM</v>
      </c>
      <c r="B1107" t="s">
        <v>115</v>
      </c>
      <c r="C1107" t="s">
        <v>115</v>
      </c>
      <c r="D1107" t="s">
        <v>91</v>
      </c>
      <c r="E1107" s="1" t="s">
        <v>173</v>
      </c>
      <c r="F1107" t="s">
        <v>93</v>
      </c>
      <c r="G1107" t="s">
        <v>14</v>
      </c>
      <c r="H1107">
        <v>3</v>
      </c>
      <c r="I1107">
        <v>304.81</v>
      </c>
    </row>
    <row r="1108" spans="1:9" x14ac:dyDescent="0.25">
      <c r="A1108" s="5" t="str">
        <f>TrendSheetPrdData[[#This Row],[Population]]&amp;TrendSheetPrdData[[#This Row],[Cost Basis]]&amp;TrendSheetPrdData[[#This Row],[Period]]&amp;TrendSheetPrdData[[#This Row],[Trend]]</f>
        <v>ASCENSION HEALTH SENIOR LIVINGAllowed2015-08-01Overall PMPM</v>
      </c>
      <c r="B1108" t="s">
        <v>115</v>
      </c>
      <c r="C1108" t="s">
        <v>115</v>
      </c>
      <c r="D1108" t="s">
        <v>91</v>
      </c>
      <c r="E1108" s="1" t="s">
        <v>174</v>
      </c>
      <c r="F1108" t="s">
        <v>93</v>
      </c>
      <c r="G1108" t="s">
        <v>14</v>
      </c>
      <c r="H1108">
        <v>3</v>
      </c>
      <c r="I1108">
        <v>310.8</v>
      </c>
    </row>
    <row r="1109" spans="1:9" x14ac:dyDescent="0.25">
      <c r="A1109" s="5" t="str">
        <f>TrendSheetPrdData[[#This Row],[Population]]&amp;TrendSheetPrdData[[#This Row],[Cost Basis]]&amp;TrendSheetPrdData[[#This Row],[Period]]&amp;TrendSheetPrdData[[#This Row],[Trend]]</f>
        <v>ASCENSION HEALTH SENIOR LIVINGAllowed2015-09-01Overall PMPM</v>
      </c>
      <c r="B1109" t="s">
        <v>115</v>
      </c>
      <c r="C1109" t="s">
        <v>115</v>
      </c>
      <c r="D1109" t="s">
        <v>91</v>
      </c>
      <c r="E1109" s="1" t="s">
        <v>92</v>
      </c>
      <c r="F1109" t="s">
        <v>93</v>
      </c>
      <c r="G1109" t="s">
        <v>14</v>
      </c>
      <c r="H1109">
        <v>3</v>
      </c>
      <c r="I1109">
        <v>317.58</v>
      </c>
    </row>
    <row r="1110" spans="1:9" x14ac:dyDescent="0.25">
      <c r="A1110" s="5" t="str">
        <f>TrendSheetPrdData[[#This Row],[Population]]&amp;TrendSheetPrdData[[#This Row],[Cost Basis]]&amp;TrendSheetPrdData[[#This Row],[Period]]&amp;TrendSheetPrdData[[#This Row],[Trend]]</f>
        <v>ASCENSION HEALTH SENIOR LIVINGAllowed2015-10-01Overall PMPM</v>
      </c>
      <c r="B1110" t="s">
        <v>115</v>
      </c>
      <c r="C1110" t="s">
        <v>115</v>
      </c>
      <c r="D1110" t="s">
        <v>91</v>
      </c>
      <c r="E1110" s="1" t="s">
        <v>94</v>
      </c>
      <c r="F1110" t="s">
        <v>93</v>
      </c>
      <c r="G1110" t="s">
        <v>14</v>
      </c>
      <c r="H1110">
        <v>3</v>
      </c>
      <c r="I1110">
        <v>307.10000000000002</v>
      </c>
    </row>
    <row r="1111" spans="1:9" x14ac:dyDescent="0.25">
      <c r="A1111" s="5" t="str">
        <f>TrendSheetPrdData[[#This Row],[Population]]&amp;TrendSheetPrdData[[#This Row],[Cost Basis]]&amp;TrendSheetPrdData[[#This Row],[Period]]&amp;TrendSheetPrdData[[#This Row],[Trend]]</f>
        <v>ASCENSION HEALTH SENIOR LIVINGAllowed2015-11-01Overall PMPM</v>
      </c>
      <c r="B1111" t="s">
        <v>115</v>
      </c>
      <c r="C1111" t="s">
        <v>115</v>
      </c>
      <c r="D1111" t="s">
        <v>91</v>
      </c>
      <c r="E1111" s="1" t="s">
        <v>95</v>
      </c>
      <c r="F1111" t="s">
        <v>93</v>
      </c>
      <c r="G1111" t="s">
        <v>14</v>
      </c>
      <c r="H1111">
        <v>3</v>
      </c>
      <c r="I1111">
        <v>333.99</v>
      </c>
    </row>
    <row r="1112" spans="1:9" x14ac:dyDescent="0.25">
      <c r="A1112" s="5" t="str">
        <f>TrendSheetPrdData[[#This Row],[Population]]&amp;TrendSheetPrdData[[#This Row],[Cost Basis]]&amp;TrendSheetPrdData[[#This Row],[Period]]&amp;TrendSheetPrdData[[#This Row],[Trend]]</f>
        <v>ASCENSION HEALTH SENIOR LIVINGAllowed2015-12-01Overall PMPM</v>
      </c>
      <c r="B1112" t="s">
        <v>115</v>
      </c>
      <c r="C1112" t="s">
        <v>115</v>
      </c>
      <c r="D1112" t="s">
        <v>91</v>
      </c>
      <c r="E1112" s="1" t="s">
        <v>96</v>
      </c>
      <c r="F1112" t="s">
        <v>93</v>
      </c>
      <c r="G1112" t="s">
        <v>14</v>
      </c>
      <c r="H1112">
        <v>3</v>
      </c>
      <c r="I1112">
        <v>292.05</v>
      </c>
    </row>
    <row r="1113" spans="1:9" x14ac:dyDescent="0.25">
      <c r="A1113" s="5" t="str">
        <f>TrendSheetPrdData[[#This Row],[Population]]&amp;TrendSheetPrdData[[#This Row],[Cost Basis]]&amp;TrendSheetPrdData[[#This Row],[Period]]&amp;TrendSheetPrdData[[#This Row],[Trend]]</f>
        <v>ASCENSION HEALTH SENIOR LIVINGAllowed2016-01-01Overall PMPM</v>
      </c>
      <c r="B1113" t="s">
        <v>115</v>
      </c>
      <c r="C1113" t="s">
        <v>115</v>
      </c>
      <c r="D1113" t="s">
        <v>91</v>
      </c>
      <c r="E1113" s="1" t="s">
        <v>97</v>
      </c>
      <c r="F1113" t="s">
        <v>93</v>
      </c>
      <c r="G1113" t="s">
        <v>14</v>
      </c>
      <c r="H1113">
        <v>3</v>
      </c>
      <c r="I1113">
        <v>267.89</v>
      </c>
    </row>
    <row r="1114" spans="1:9" x14ac:dyDescent="0.25">
      <c r="A1114" s="5" t="str">
        <f>TrendSheetPrdData[[#This Row],[Population]]&amp;TrendSheetPrdData[[#This Row],[Cost Basis]]&amp;TrendSheetPrdData[[#This Row],[Period]]&amp;TrendSheetPrdData[[#This Row],[Trend]]</f>
        <v>ASCENSION HEALTH SENIOR LIVINGAllowed2016-02-01Overall PMPM</v>
      </c>
      <c r="B1114" t="s">
        <v>115</v>
      </c>
      <c r="C1114" t="s">
        <v>115</v>
      </c>
      <c r="D1114" t="s">
        <v>91</v>
      </c>
      <c r="E1114" s="1" t="s">
        <v>98</v>
      </c>
      <c r="F1114" t="s">
        <v>93</v>
      </c>
      <c r="G1114" t="s">
        <v>14</v>
      </c>
      <c r="H1114">
        <v>3</v>
      </c>
      <c r="I1114">
        <v>316.07</v>
      </c>
    </row>
    <row r="1115" spans="1:9" x14ac:dyDescent="0.25">
      <c r="A1115" s="5" t="str">
        <f>TrendSheetPrdData[[#This Row],[Population]]&amp;TrendSheetPrdData[[#This Row],[Cost Basis]]&amp;TrendSheetPrdData[[#This Row],[Period]]&amp;TrendSheetPrdData[[#This Row],[Trend]]</f>
        <v>ASCENSION HEALTH SENIOR LIVINGAllowed2016-03-01Overall PMPM</v>
      </c>
      <c r="B1115" t="s">
        <v>115</v>
      </c>
      <c r="C1115" t="s">
        <v>115</v>
      </c>
      <c r="D1115" t="s">
        <v>91</v>
      </c>
      <c r="E1115" s="1" t="s">
        <v>99</v>
      </c>
      <c r="F1115" t="s">
        <v>93</v>
      </c>
      <c r="G1115" t="s">
        <v>14</v>
      </c>
      <c r="H1115">
        <v>3</v>
      </c>
      <c r="I1115">
        <v>365.75</v>
      </c>
    </row>
    <row r="1116" spans="1:9" x14ac:dyDescent="0.25">
      <c r="A1116" s="5" t="str">
        <f>TrendSheetPrdData[[#This Row],[Population]]&amp;TrendSheetPrdData[[#This Row],[Cost Basis]]&amp;TrendSheetPrdData[[#This Row],[Period]]&amp;TrendSheetPrdData[[#This Row],[Trend]]</f>
        <v>ASCENSION HEALTH SENIOR LIVINGAllowed2016-04-01Overall PMPM</v>
      </c>
      <c r="B1116" t="s">
        <v>115</v>
      </c>
      <c r="C1116" t="s">
        <v>115</v>
      </c>
      <c r="D1116" t="s">
        <v>91</v>
      </c>
      <c r="E1116" s="1" t="s">
        <v>100</v>
      </c>
      <c r="F1116" t="s">
        <v>93</v>
      </c>
      <c r="G1116" t="s">
        <v>14</v>
      </c>
      <c r="H1116">
        <v>3</v>
      </c>
      <c r="I1116">
        <v>336.51</v>
      </c>
    </row>
    <row r="1117" spans="1:9" x14ac:dyDescent="0.25">
      <c r="A1117" s="5" t="str">
        <f>TrendSheetPrdData[[#This Row],[Population]]&amp;TrendSheetPrdData[[#This Row],[Cost Basis]]&amp;TrendSheetPrdData[[#This Row],[Period]]&amp;TrendSheetPrdData[[#This Row],[Trend]]</f>
        <v>ASCENSION HEALTH SENIOR LIVINGAllowed2016-05-01Overall PMPM</v>
      </c>
      <c r="B1117" t="s">
        <v>115</v>
      </c>
      <c r="C1117" t="s">
        <v>115</v>
      </c>
      <c r="D1117" t="s">
        <v>91</v>
      </c>
      <c r="E1117" s="1" t="s">
        <v>101</v>
      </c>
      <c r="F1117" t="s">
        <v>93</v>
      </c>
      <c r="G1117" t="s">
        <v>14</v>
      </c>
      <c r="H1117">
        <v>3</v>
      </c>
      <c r="I1117">
        <v>303.14</v>
      </c>
    </row>
    <row r="1118" spans="1:9" x14ac:dyDescent="0.25">
      <c r="A1118" s="5" t="str">
        <f>TrendSheetPrdData[[#This Row],[Population]]&amp;TrendSheetPrdData[[#This Row],[Cost Basis]]&amp;TrendSheetPrdData[[#This Row],[Period]]&amp;TrendSheetPrdData[[#This Row],[Trend]]</f>
        <v>ASCENSION HEALTH SENIOR LIVINGAllowed2016-06-01Overall PMPM</v>
      </c>
      <c r="B1118" t="s">
        <v>115</v>
      </c>
      <c r="C1118" t="s">
        <v>115</v>
      </c>
      <c r="D1118" t="s">
        <v>91</v>
      </c>
      <c r="E1118" s="1" t="s">
        <v>102</v>
      </c>
      <c r="F1118" t="s">
        <v>93</v>
      </c>
      <c r="G1118" t="s">
        <v>14</v>
      </c>
      <c r="H1118">
        <v>3</v>
      </c>
      <c r="I1118">
        <v>332.86</v>
      </c>
    </row>
    <row r="1119" spans="1:9" x14ac:dyDescent="0.25">
      <c r="A1119" s="5" t="str">
        <f>TrendSheetPrdData[[#This Row],[Population]]&amp;TrendSheetPrdData[[#This Row],[Cost Basis]]&amp;TrendSheetPrdData[[#This Row],[Period]]&amp;TrendSheetPrdData[[#This Row],[Trend]]</f>
        <v>ASCENSION HEALTH SENIOR LIVINGAllowed2016-07-01Overall PMPM</v>
      </c>
      <c r="B1119" t="s">
        <v>115</v>
      </c>
      <c r="C1119" t="s">
        <v>115</v>
      </c>
      <c r="D1119" t="s">
        <v>91</v>
      </c>
      <c r="E1119" s="1" t="s">
        <v>103</v>
      </c>
      <c r="F1119" t="s">
        <v>93</v>
      </c>
      <c r="G1119" t="s">
        <v>14</v>
      </c>
      <c r="H1119">
        <v>3</v>
      </c>
      <c r="I1119">
        <v>315.68</v>
      </c>
    </row>
    <row r="1120" spans="1:9" x14ac:dyDescent="0.25">
      <c r="A1120" s="5" t="str">
        <f>TrendSheetPrdData[[#This Row],[Population]]&amp;TrendSheetPrdData[[#This Row],[Cost Basis]]&amp;TrendSheetPrdData[[#This Row],[Period]]&amp;TrendSheetPrdData[[#This Row],[Trend]]</f>
        <v>ASCENSION HEALTH SENIOR LIVINGAllowed2016-08-01Overall PMPM</v>
      </c>
      <c r="B1120" t="s">
        <v>115</v>
      </c>
      <c r="C1120" t="s">
        <v>115</v>
      </c>
      <c r="D1120" t="s">
        <v>91</v>
      </c>
      <c r="E1120" s="1" t="s">
        <v>104</v>
      </c>
      <c r="F1120" t="s">
        <v>93</v>
      </c>
      <c r="G1120" t="s">
        <v>14</v>
      </c>
      <c r="H1120">
        <v>3</v>
      </c>
      <c r="I1120">
        <v>286.81</v>
      </c>
    </row>
    <row r="1121" spans="1:9" x14ac:dyDescent="0.25">
      <c r="A1121" s="5" t="str">
        <f>TrendSheetPrdData[[#This Row],[Population]]&amp;TrendSheetPrdData[[#This Row],[Cost Basis]]&amp;TrendSheetPrdData[[#This Row],[Period]]&amp;TrendSheetPrdData[[#This Row],[Trend]]</f>
        <v>ASCENSION HEALTH SENIOR LIVINGAllowed2016-09-01Overall PMPM</v>
      </c>
      <c r="B1121" t="s">
        <v>115</v>
      </c>
      <c r="C1121" t="s">
        <v>115</v>
      </c>
      <c r="D1121" t="s">
        <v>91</v>
      </c>
      <c r="E1121" s="1" t="s">
        <v>105</v>
      </c>
      <c r="F1121" t="s">
        <v>93</v>
      </c>
      <c r="G1121" t="s">
        <v>14</v>
      </c>
      <c r="H1121">
        <v>3</v>
      </c>
      <c r="I1121">
        <v>283.04000000000002</v>
      </c>
    </row>
    <row r="1122" spans="1:9" x14ac:dyDescent="0.25">
      <c r="A1122" s="5" t="str">
        <f>TrendSheetPrdData[[#This Row],[Population]]&amp;TrendSheetPrdData[[#This Row],[Cost Basis]]&amp;TrendSheetPrdData[[#This Row],[Period]]&amp;TrendSheetPrdData[[#This Row],[Trend]]</f>
        <v>ASCENSION HEALTH SENIOR LIVINGAllowed2016-10-01Overall PMPM</v>
      </c>
      <c r="B1122" t="s">
        <v>115</v>
      </c>
      <c r="C1122" t="s">
        <v>115</v>
      </c>
      <c r="D1122" t="s">
        <v>91</v>
      </c>
      <c r="E1122" s="1" t="s">
        <v>106</v>
      </c>
      <c r="F1122" t="s">
        <v>93</v>
      </c>
      <c r="G1122" t="s">
        <v>14</v>
      </c>
      <c r="H1122">
        <v>3</v>
      </c>
      <c r="I1122">
        <v>242.76</v>
      </c>
    </row>
    <row r="1123" spans="1:9" x14ac:dyDescent="0.25">
      <c r="A1123" s="5" t="str">
        <f>TrendSheetPrdData[[#This Row],[Population]]&amp;TrendSheetPrdData[[#This Row],[Cost Basis]]&amp;TrendSheetPrdData[[#This Row],[Period]]&amp;TrendSheetPrdData[[#This Row],[Trend]]</f>
        <v>ASCENSION HEALTH SENIOR LIVINGAllowed2016-11-01Overall PMPM</v>
      </c>
      <c r="B1123" t="s">
        <v>115</v>
      </c>
      <c r="C1123" t="s">
        <v>115</v>
      </c>
      <c r="D1123" t="s">
        <v>91</v>
      </c>
      <c r="E1123" s="1" t="s">
        <v>107</v>
      </c>
      <c r="F1123" t="s">
        <v>93</v>
      </c>
      <c r="G1123" t="s">
        <v>14</v>
      </c>
      <c r="H1123">
        <v>3</v>
      </c>
      <c r="I1123">
        <v>278.95999999999998</v>
      </c>
    </row>
    <row r="1124" spans="1:9" x14ac:dyDescent="0.25">
      <c r="A1124" s="5" t="str">
        <f>TrendSheetPrdData[[#This Row],[Population]]&amp;TrendSheetPrdData[[#This Row],[Cost Basis]]&amp;TrendSheetPrdData[[#This Row],[Period]]&amp;TrendSheetPrdData[[#This Row],[Trend]]</f>
        <v>ASCENSION HEALTH SENIOR LIVINGAllowed2016-12-01Overall PMPM</v>
      </c>
      <c r="B1124" t="s">
        <v>115</v>
      </c>
      <c r="C1124" t="s">
        <v>115</v>
      </c>
      <c r="D1124" t="s">
        <v>91</v>
      </c>
      <c r="E1124" s="1" t="s">
        <v>108</v>
      </c>
      <c r="F1124" t="s">
        <v>93</v>
      </c>
      <c r="G1124" t="s">
        <v>14</v>
      </c>
      <c r="H1124">
        <v>3</v>
      </c>
      <c r="I1124">
        <v>257.54000000000002</v>
      </c>
    </row>
    <row r="1125" spans="1:9" x14ac:dyDescent="0.25">
      <c r="A1125" s="5" t="str">
        <f>TrendSheetPrdData[[#This Row],[Population]]&amp;TrendSheetPrdData[[#This Row],[Cost Basis]]&amp;TrendSheetPrdData[[#This Row],[Period]]&amp;TrendSheetPrdData[[#This Row],[Trend]]</f>
        <v>ASCENSION HEALTH SENIOR LIVINGAllowed2017-01-01Overall PMPM</v>
      </c>
      <c r="B1125" t="s">
        <v>115</v>
      </c>
      <c r="C1125" t="s">
        <v>115</v>
      </c>
      <c r="D1125" t="s">
        <v>91</v>
      </c>
      <c r="E1125" s="1" t="s">
        <v>109</v>
      </c>
      <c r="F1125" t="s">
        <v>93</v>
      </c>
      <c r="G1125" t="s">
        <v>14</v>
      </c>
      <c r="H1125">
        <v>3</v>
      </c>
      <c r="I1125">
        <v>279.31</v>
      </c>
    </row>
    <row r="1126" spans="1:9" x14ac:dyDescent="0.25">
      <c r="A1126" s="5" t="str">
        <f>TrendSheetPrdData[[#This Row],[Population]]&amp;TrendSheetPrdData[[#This Row],[Cost Basis]]&amp;TrendSheetPrdData[[#This Row],[Period]]&amp;TrendSheetPrdData[[#This Row],[Trend]]</f>
        <v>ASCENSION HEALTH SENIOR LIVINGAllowed2017-02-01Overall PMPM</v>
      </c>
      <c r="B1126" t="s">
        <v>115</v>
      </c>
      <c r="C1126" t="s">
        <v>115</v>
      </c>
      <c r="D1126" t="s">
        <v>91</v>
      </c>
      <c r="E1126" s="1" t="s">
        <v>110</v>
      </c>
      <c r="F1126" t="s">
        <v>93</v>
      </c>
      <c r="G1126" t="s">
        <v>14</v>
      </c>
      <c r="H1126">
        <v>3</v>
      </c>
      <c r="I1126">
        <v>314.39</v>
      </c>
    </row>
    <row r="1127" spans="1:9" x14ac:dyDescent="0.25">
      <c r="A1127" s="5" t="str">
        <f>TrendSheetPrdData[[#This Row],[Population]]&amp;TrendSheetPrdData[[#This Row],[Cost Basis]]&amp;TrendSheetPrdData[[#This Row],[Period]]&amp;TrendSheetPrdData[[#This Row],[Trend]]</f>
        <v>ASCENSION HEALTH SENIOR LIVINGAllowed2017-03-01Overall PMPM</v>
      </c>
      <c r="B1127" t="s">
        <v>115</v>
      </c>
      <c r="C1127" t="s">
        <v>115</v>
      </c>
      <c r="D1127" t="s">
        <v>91</v>
      </c>
      <c r="E1127" s="1" t="s">
        <v>111</v>
      </c>
      <c r="F1127" t="s">
        <v>113</v>
      </c>
      <c r="G1127" t="s">
        <v>14</v>
      </c>
      <c r="H1127">
        <v>3</v>
      </c>
      <c r="I1127">
        <v>224.22</v>
      </c>
    </row>
    <row r="1128" spans="1:9" x14ac:dyDescent="0.25">
      <c r="A1128" s="5" t="str">
        <f>TrendSheetPrdData[[#This Row],[Population]]&amp;TrendSheetPrdData[[#This Row],[Cost Basis]]&amp;TrendSheetPrdData[[#This Row],[Period]]&amp;TrendSheetPrdData[[#This Row],[Trend]]</f>
        <v>ASCENSION HEALTH SENIOR LIVINGAllowed2017-04-01Overall PMPM</v>
      </c>
      <c r="B1128" t="s">
        <v>115</v>
      </c>
      <c r="C1128" t="s">
        <v>115</v>
      </c>
      <c r="D1128" t="s">
        <v>91</v>
      </c>
      <c r="E1128" s="1" t="s">
        <v>112</v>
      </c>
      <c r="F1128" t="s">
        <v>113</v>
      </c>
      <c r="G1128" t="s">
        <v>14</v>
      </c>
      <c r="H1128">
        <v>3</v>
      </c>
      <c r="I1128">
        <v>45.77</v>
      </c>
    </row>
    <row r="1129" spans="1:9" x14ac:dyDescent="0.25">
      <c r="A1129" s="5" t="str">
        <f>TrendSheetPrdData[[#This Row],[Population]]&amp;TrendSheetPrdData[[#This Row],[Cost Basis]]&amp;TrendSheetPrdData[[#This Row],[Period]]&amp;TrendSheetPrdData[[#This Row],[Trend]]</f>
        <v>ASCENSION HEALTH SENIOR LIVINGAllowed2015-06-01Readmission Cost</v>
      </c>
      <c r="B1129" t="s">
        <v>115</v>
      </c>
      <c r="C1129" t="s">
        <v>115</v>
      </c>
      <c r="D1129" t="s">
        <v>91</v>
      </c>
      <c r="E1129" s="1" t="s">
        <v>172</v>
      </c>
      <c r="F1129" t="s">
        <v>93</v>
      </c>
      <c r="G1129" t="s">
        <v>15</v>
      </c>
      <c r="H1129">
        <v>4</v>
      </c>
      <c r="I1129">
        <v>0</v>
      </c>
    </row>
    <row r="1130" spans="1:9" x14ac:dyDescent="0.25">
      <c r="A1130" s="5" t="str">
        <f>TrendSheetPrdData[[#This Row],[Population]]&amp;TrendSheetPrdData[[#This Row],[Cost Basis]]&amp;TrendSheetPrdData[[#This Row],[Period]]&amp;TrendSheetPrdData[[#This Row],[Trend]]</f>
        <v>ASCENSION HEALTH SENIOR LIVINGAllowed2015-07-01Readmission Cost</v>
      </c>
      <c r="B1130" t="s">
        <v>115</v>
      </c>
      <c r="C1130" t="s">
        <v>115</v>
      </c>
      <c r="D1130" t="s">
        <v>91</v>
      </c>
      <c r="E1130" s="1" t="s">
        <v>173</v>
      </c>
      <c r="F1130" t="s">
        <v>93</v>
      </c>
      <c r="G1130" t="s">
        <v>15</v>
      </c>
      <c r="H1130">
        <v>4</v>
      </c>
      <c r="I1130">
        <v>0</v>
      </c>
    </row>
    <row r="1131" spans="1:9" x14ac:dyDescent="0.25">
      <c r="A1131" s="5" t="str">
        <f>TrendSheetPrdData[[#This Row],[Population]]&amp;TrendSheetPrdData[[#This Row],[Cost Basis]]&amp;TrendSheetPrdData[[#This Row],[Period]]&amp;TrendSheetPrdData[[#This Row],[Trend]]</f>
        <v>ASCENSION HEALTH SENIOR LIVINGAllowed2015-08-01Readmission Cost</v>
      </c>
      <c r="B1131" t="s">
        <v>115</v>
      </c>
      <c r="C1131" t="s">
        <v>115</v>
      </c>
      <c r="D1131" t="s">
        <v>91</v>
      </c>
      <c r="E1131" s="1" t="s">
        <v>174</v>
      </c>
      <c r="F1131" t="s">
        <v>93</v>
      </c>
      <c r="G1131" t="s">
        <v>15</v>
      </c>
      <c r="H1131">
        <v>4</v>
      </c>
      <c r="I1131">
        <v>0</v>
      </c>
    </row>
    <row r="1132" spans="1:9" x14ac:dyDescent="0.25">
      <c r="A1132" s="5" t="str">
        <f>TrendSheetPrdData[[#This Row],[Population]]&amp;TrendSheetPrdData[[#This Row],[Cost Basis]]&amp;TrendSheetPrdData[[#This Row],[Period]]&amp;TrendSheetPrdData[[#This Row],[Trend]]</f>
        <v>ASCENSION HEALTH SENIOR LIVINGAllowed2015-09-01Readmission Cost</v>
      </c>
      <c r="B1132" t="s">
        <v>115</v>
      </c>
      <c r="C1132" t="s">
        <v>115</v>
      </c>
      <c r="D1132" t="s">
        <v>91</v>
      </c>
      <c r="E1132" s="1" t="s">
        <v>92</v>
      </c>
      <c r="F1132" t="s">
        <v>93</v>
      </c>
      <c r="G1132" t="s">
        <v>15</v>
      </c>
      <c r="H1132">
        <v>4</v>
      </c>
      <c r="I1132">
        <v>0</v>
      </c>
    </row>
    <row r="1133" spans="1:9" x14ac:dyDescent="0.25">
      <c r="A1133" s="5" t="str">
        <f>TrendSheetPrdData[[#This Row],[Population]]&amp;TrendSheetPrdData[[#This Row],[Cost Basis]]&amp;TrendSheetPrdData[[#This Row],[Period]]&amp;TrendSheetPrdData[[#This Row],[Trend]]</f>
        <v>ASCENSION HEALTH SENIOR LIVINGAllowed2015-10-01Readmission Cost</v>
      </c>
      <c r="B1133" t="s">
        <v>115</v>
      </c>
      <c r="C1133" t="s">
        <v>115</v>
      </c>
      <c r="D1133" t="s">
        <v>91</v>
      </c>
      <c r="E1133" s="1" t="s">
        <v>94</v>
      </c>
      <c r="F1133" t="s">
        <v>93</v>
      </c>
      <c r="G1133" t="s">
        <v>15</v>
      </c>
      <c r="H1133">
        <v>4</v>
      </c>
      <c r="I1133">
        <v>0</v>
      </c>
    </row>
    <row r="1134" spans="1:9" x14ac:dyDescent="0.25">
      <c r="A1134" s="5" t="str">
        <f>TrendSheetPrdData[[#This Row],[Population]]&amp;TrendSheetPrdData[[#This Row],[Cost Basis]]&amp;TrendSheetPrdData[[#This Row],[Period]]&amp;TrendSheetPrdData[[#This Row],[Trend]]</f>
        <v>ASCENSION HEALTH SENIOR LIVINGAllowed2015-11-01Readmission Cost</v>
      </c>
      <c r="B1134" t="s">
        <v>115</v>
      </c>
      <c r="C1134" t="s">
        <v>115</v>
      </c>
      <c r="D1134" t="s">
        <v>91</v>
      </c>
      <c r="E1134" s="1" t="s">
        <v>95</v>
      </c>
      <c r="F1134" t="s">
        <v>93</v>
      </c>
      <c r="G1134" t="s">
        <v>15</v>
      </c>
      <c r="H1134">
        <v>4</v>
      </c>
      <c r="I1134">
        <v>0</v>
      </c>
    </row>
    <row r="1135" spans="1:9" x14ac:dyDescent="0.25">
      <c r="A1135" s="5" t="str">
        <f>TrendSheetPrdData[[#This Row],[Population]]&amp;TrendSheetPrdData[[#This Row],[Cost Basis]]&amp;TrendSheetPrdData[[#This Row],[Period]]&amp;TrendSheetPrdData[[#This Row],[Trend]]</f>
        <v>ASCENSION HEALTH SENIOR LIVINGAllowed2015-12-01Readmission Cost</v>
      </c>
      <c r="B1135" t="s">
        <v>115</v>
      </c>
      <c r="C1135" t="s">
        <v>115</v>
      </c>
      <c r="D1135" t="s">
        <v>91</v>
      </c>
      <c r="E1135" s="1" t="s">
        <v>96</v>
      </c>
      <c r="F1135" t="s">
        <v>93</v>
      </c>
      <c r="G1135" t="s">
        <v>15</v>
      </c>
      <c r="H1135">
        <v>4</v>
      </c>
      <c r="I1135">
        <v>54820.73</v>
      </c>
    </row>
    <row r="1136" spans="1:9" x14ac:dyDescent="0.25">
      <c r="A1136" s="5" t="str">
        <f>TrendSheetPrdData[[#This Row],[Population]]&amp;TrendSheetPrdData[[#This Row],[Cost Basis]]&amp;TrendSheetPrdData[[#This Row],[Period]]&amp;TrendSheetPrdData[[#This Row],[Trend]]</f>
        <v>ASCENSION HEALTH SENIOR LIVINGAllowed2016-01-01Readmission Cost</v>
      </c>
      <c r="B1136" t="s">
        <v>115</v>
      </c>
      <c r="C1136" t="s">
        <v>115</v>
      </c>
      <c r="D1136" t="s">
        <v>91</v>
      </c>
      <c r="E1136" s="1" t="s">
        <v>97</v>
      </c>
      <c r="F1136" t="s">
        <v>93</v>
      </c>
      <c r="G1136" t="s">
        <v>15</v>
      </c>
      <c r="H1136">
        <v>4</v>
      </c>
      <c r="I1136">
        <v>13245</v>
      </c>
    </row>
    <row r="1137" spans="1:9" x14ac:dyDescent="0.25">
      <c r="A1137" s="5" t="str">
        <f>TrendSheetPrdData[[#This Row],[Population]]&amp;TrendSheetPrdData[[#This Row],[Cost Basis]]&amp;TrendSheetPrdData[[#This Row],[Period]]&amp;TrendSheetPrdData[[#This Row],[Trend]]</f>
        <v>ASCENSION HEALTH SENIOR LIVINGAllowed2016-02-01Readmission Cost</v>
      </c>
      <c r="B1137" t="s">
        <v>115</v>
      </c>
      <c r="C1137" t="s">
        <v>115</v>
      </c>
      <c r="D1137" t="s">
        <v>91</v>
      </c>
      <c r="E1137" s="1" t="s">
        <v>98</v>
      </c>
      <c r="F1137" t="s">
        <v>93</v>
      </c>
      <c r="G1137" t="s">
        <v>15</v>
      </c>
      <c r="H1137">
        <v>4</v>
      </c>
      <c r="I1137">
        <v>85907.92</v>
      </c>
    </row>
    <row r="1138" spans="1:9" x14ac:dyDescent="0.25">
      <c r="A1138" s="5" t="str">
        <f>TrendSheetPrdData[[#This Row],[Population]]&amp;TrendSheetPrdData[[#This Row],[Cost Basis]]&amp;TrendSheetPrdData[[#This Row],[Period]]&amp;TrendSheetPrdData[[#This Row],[Trend]]</f>
        <v>ASCENSION HEALTH SENIOR LIVINGAllowed2016-03-01Readmission Cost</v>
      </c>
      <c r="B1138" t="s">
        <v>115</v>
      </c>
      <c r="C1138" t="s">
        <v>115</v>
      </c>
      <c r="D1138" t="s">
        <v>91</v>
      </c>
      <c r="E1138" s="1" t="s">
        <v>99</v>
      </c>
      <c r="F1138" t="s">
        <v>93</v>
      </c>
      <c r="G1138" t="s">
        <v>15</v>
      </c>
      <c r="H1138">
        <v>4</v>
      </c>
      <c r="I1138">
        <v>6125.94</v>
      </c>
    </row>
    <row r="1139" spans="1:9" x14ac:dyDescent="0.25">
      <c r="A1139" s="5" t="str">
        <f>TrendSheetPrdData[[#This Row],[Population]]&amp;TrendSheetPrdData[[#This Row],[Cost Basis]]&amp;TrendSheetPrdData[[#This Row],[Period]]&amp;TrendSheetPrdData[[#This Row],[Trend]]</f>
        <v>ASCENSION HEALTH SENIOR LIVINGAllowed2016-04-01Readmission Cost</v>
      </c>
      <c r="B1139" t="s">
        <v>115</v>
      </c>
      <c r="C1139" t="s">
        <v>115</v>
      </c>
      <c r="D1139" t="s">
        <v>91</v>
      </c>
      <c r="E1139" s="1" t="s">
        <v>100</v>
      </c>
      <c r="F1139" t="s">
        <v>93</v>
      </c>
      <c r="G1139" t="s">
        <v>15</v>
      </c>
      <c r="H1139">
        <v>4</v>
      </c>
      <c r="I1139">
        <v>0</v>
      </c>
    </row>
    <row r="1140" spans="1:9" x14ac:dyDescent="0.25">
      <c r="A1140" s="5" t="str">
        <f>TrendSheetPrdData[[#This Row],[Population]]&amp;TrendSheetPrdData[[#This Row],[Cost Basis]]&amp;TrendSheetPrdData[[#This Row],[Period]]&amp;TrendSheetPrdData[[#This Row],[Trend]]</f>
        <v>ASCENSION HEALTH SENIOR LIVINGAllowed2016-05-01Readmission Cost</v>
      </c>
      <c r="B1140" t="s">
        <v>115</v>
      </c>
      <c r="C1140" t="s">
        <v>115</v>
      </c>
      <c r="D1140" t="s">
        <v>91</v>
      </c>
      <c r="E1140" s="1" t="s">
        <v>101</v>
      </c>
      <c r="F1140" t="s">
        <v>93</v>
      </c>
      <c r="G1140" t="s">
        <v>15</v>
      </c>
      <c r="H1140">
        <v>4</v>
      </c>
      <c r="I1140">
        <v>0</v>
      </c>
    </row>
    <row r="1141" spans="1:9" x14ac:dyDescent="0.25">
      <c r="A1141" s="5" t="str">
        <f>TrendSheetPrdData[[#This Row],[Population]]&amp;TrendSheetPrdData[[#This Row],[Cost Basis]]&amp;TrendSheetPrdData[[#This Row],[Period]]&amp;TrendSheetPrdData[[#This Row],[Trend]]</f>
        <v>ASCENSION HEALTH SENIOR LIVINGAllowed2016-06-01Readmission Cost</v>
      </c>
      <c r="B1141" t="s">
        <v>115</v>
      </c>
      <c r="C1141" t="s">
        <v>115</v>
      </c>
      <c r="D1141" t="s">
        <v>91</v>
      </c>
      <c r="E1141" s="1" t="s">
        <v>102</v>
      </c>
      <c r="F1141" t="s">
        <v>93</v>
      </c>
      <c r="G1141" t="s">
        <v>15</v>
      </c>
      <c r="H1141">
        <v>4</v>
      </c>
      <c r="I1141">
        <v>16679.810000000001</v>
      </c>
    </row>
    <row r="1142" spans="1:9" x14ac:dyDescent="0.25">
      <c r="A1142" s="5" t="str">
        <f>TrendSheetPrdData[[#This Row],[Population]]&amp;TrendSheetPrdData[[#This Row],[Cost Basis]]&amp;TrendSheetPrdData[[#This Row],[Period]]&amp;TrendSheetPrdData[[#This Row],[Trend]]</f>
        <v>ASCENSION HEALTH SENIOR LIVINGAllowed2016-07-01Readmission Cost</v>
      </c>
      <c r="B1142" t="s">
        <v>115</v>
      </c>
      <c r="C1142" t="s">
        <v>115</v>
      </c>
      <c r="D1142" t="s">
        <v>91</v>
      </c>
      <c r="E1142" s="1" t="s">
        <v>103</v>
      </c>
      <c r="F1142" t="s">
        <v>93</v>
      </c>
      <c r="G1142" t="s">
        <v>15</v>
      </c>
      <c r="H1142">
        <v>4</v>
      </c>
      <c r="I1142">
        <v>28746.34</v>
      </c>
    </row>
    <row r="1143" spans="1:9" x14ac:dyDescent="0.25">
      <c r="A1143" s="5" t="str">
        <f>TrendSheetPrdData[[#This Row],[Population]]&amp;TrendSheetPrdData[[#This Row],[Cost Basis]]&amp;TrendSheetPrdData[[#This Row],[Period]]&amp;TrendSheetPrdData[[#This Row],[Trend]]</f>
        <v>ASCENSION HEALTH SENIOR LIVINGAllowed2016-08-01Readmission Cost</v>
      </c>
      <c r="B1143" t="s">
        <v>115</v>
      </c>
      <c r="C1143" t="s">
        <v>115</v>
      </c>
      <c r="D1143" t="s">
        <v>91</v>
      </c>
      <c r="E1143" s="1" t="s">
        <v>104</v>
      </c>
      <c r="F1143" t="s">
        <v>93</v>
      </c>
      <c r="G1143" t="s">
        <v>15</v>
      </c>
      <c r="H1143">
        <v>4</v>
      </c>
      <c r="I1143">
        <v>6626.25</v>
      </c>
    </row>
    <row r="1144" spans="1:9" x14ac:dyDescent="0.25">
      <c r="A1144" s="5" t="str">
        <f>TrendSheetPrdData[[#This Row],[Population]]&amp;TrendSheetPrdData[[#This Row],[Cost Basis]]&amp;TrendSheetPrdData[[#This Row],[Period]]&amp;TrendSheetPrdData[[#This Row],[Trend]]</f>
        <v>ASCENSION HEALTH SENIOR LIVINGAllowed2016-09-01Readmission Cost</v>
      </c>
      <c r="B1144" t="s">
        <v>115</v>
      </c>
      <c r="C1144" t="s">
        <v>115</v>
      </c>
      <c r="D1144" t="s">
        <v>91</v>
      </c>
      <c r="E1144" s="1" t="s">
        <v>105</v>
      </c>
      <c r="F1144" t="s">
        <v>93</v>
      </c>
      <c r="G1144" t="s">
        <v>15</v>
      </c>
      <c r="H1144">
        <v>4</v>
      </c>
      <c r="I1144">
        <v>3388.93</v>
      </c>
    </row>
    <row r="1145" spans="1:9" x14ac:dyDescent="0.25">
      <c r="A1145" s="5" t="str">
        <f>TrendSheetPrdData[[#This Row],[Population]]&amp;TrendSheetPrdData[[#This Row],[Cost Basis]]&amp;TrendSheetPrdData[[#This Row],[Period]]&amp;TrendSheetPrdData[[#This Row],[Trend]]</f>
        <v>ASCENSION HEALTH SENIOR LIVINGAllowed2016-10-01Readmission Cost</v>
      </c>
      <c r="B1145" t="s">
        <v>115</v>
      </c>
      <c r="C1145" t="s">
        <v>115</v>
      </c>
      <c r="D1145" t="s">
        <v>91</v>
      </c>
      <c r="E1145" s="1" t="s">
        <v>106</v>
      </c>
      <c r="F1145" t="s">
        <v>93</v>
      </c>
      <c r="G1145" t="s">
        <v>15</v>
      </c>
      <c r="H1145">
        <v>4</v>
      </c>
      <c r="I1145">
        <v>0</v>
      </c>
    </row>
    <row r="1146" spans="1:9" x14ac:dyDescent="0.25">
      <c r="A1146" s="5" t="str">
        <f>TrendSheetPrdData[[#This Row],[Population]]&amp;TrendSheetPrdData[[#This Row],[Cost Basis]]&amp;TrendSheetPrdData[[#This Row],[Period]]&amp;TrendSheetPrdData[[#This Row],[Trend]]</f>
        <v>ASCENSION HEALTH SENIOR LIVINGAllowed2016-11-01Readmission Cost</v>
      </c>
      <c r="B1146" t="s">
        <v>115</v>
      </c>
      <c r="C1146" t="s">
        <v>115</v>
      </c>
      <c r="D1146" t="s">
        <v>91</v>
      </c>
      <c r="E1146" s="1" t="s">
        <v>107</v>
      </c>
      <c r="F1146" t="s">
        <v>93</v>
      </c>
      <c r="G1146" t="s">
        <v>15</v>
      </c>
      <c r="H1146">
        <v>4</v>
      </c>
      <c r="I1146">
        <v>0</v>
      </c>
    </row>
    <row r="1147" spans="1:9" x14ac:dyDescent="0.25">
      <c r="A1147" s="5" t="str">
        <f>TrendSheetPrdData[[#This Row],[Population]]&amp;TrendSheetPrdData[[#This Row],[Cost Basis]]&amp;TrendSheetPrdData[[#This Row],[Period]]&amp;TrendSheetPrdData[[#This Row],[Trend]]</f>
        <v>ASCENSION HEALTH SENIOR LIVINGAllowed2016-12-01Readmission Cost</v>
      </c>
      <c r="B1147" t="s">
        <v>115</v>
      </c>
      <c r="C1147" t="s">
        <v>115</v>
      </c>
      <c r="D1147" t="s">
        <v>91</v>
      </c>
      <c r="E1147" s="1" t="s">
        <v>108</v>
      </c>
      <c r="F1147" t="s">
        <v>93</v>
      </c>
      <c r="G1147" t="s">
        <v>15</v>
      </c>
      <c r="H1147">
        <v>4</v>
      </c>
      <c r="I1147">
        <v>0</v>
      </c>
    </row>
    <row r="1148" spans="1:9" x14ac:dyDescent="0.25">
      <c r="A1148" s="5" t="str">
        <f>TrendSheetPrdData[[#This Row],[Population]]&amp;TrendSheetPrdData[[#This Row],[Cost Basis]]&amp;TrendSheetPrdData[[#This Row],[Period]]&amp;TrendSheetPrdData[[#This Row],[Trend]]</f>
        <v>ASCENSION HEALTH SENIOR LIVINGAllowed2017-01-01Readmission Cost</v>
      </c>
      <c r="B1148" t="s">
        <v>115</v>
      </c>
      <c r="C1148" t="s">
        <v>115</v>
      </c>
      <c r="D1148" t="s">
        <v>91</v>
      </c>
      <c r="E1148" s="1" t="s">
        <v>109</v>
      </c>
      <c r="F1148" t="s">
        <v>93</v>
      </c>
      <c r="G1148" t="s">
        <v>15</v>
      </c>
      <c r="H1148">
        <v>4</v>
      </c>
      <c r="I1148">
        <v>0</v>
      </c>
    </row>
    <row r="1149" spans="1:9" x14ac:dyDescent="0.25">
      <c r="A1149" s="5" t="str">
        <f>TrendSheetPrdData[[#This Row],[Population]]&amp;TrendSheetPrdData[[#This Row],[Cost Basis]]&amp;TrendSheetPrdData[[#This Row],[Period]]&amp;TrendSheetPrdData[[#This Row],[Trend]]</f>
        <v>ASCENSION HEALTH SENIOR LIVINGAllowed2017-02-01Readmission Cost</v>
      </c>
      <c r="B1149" t="s">
        <v>115</v>
      </c>
      <c r="C1149" t="s">
        <v>115</v>
      </c>
      <c r="D1149" t="s">
        <v>91</v>
      </c>
      <c r="E1149" s="1" t="s">
        <v>110</v>
      </c>
      <c r="F1149" t="s">
        <v>93</v>
      </c>
      <c r="G1149" t="s">
        <v>15</v>
      </c>
      <c r="H1149">
        <v>4</v>
      </c>
      <c r="I1149">
        <v>0</v>
      </c>
    </row>
    <row r="1150" spans="1:9" x14ac:dyDescent="0.25">
      <c r="A1150" s="5" t="str">
        <f>TrendSheetPrdData[[#This Row],[Population]]&amp;TrendSheetPrdData[[#This Row],[Cost Basis]]&amp;TrendSheetPrdData[[#This Row],[Period]]&amp;TrendSheetPrdData[[#This Row],[Trend]]</f>
        <v>ASCENSION HEALTH SENIOR LIVINGAllowed2017-03-01Readmission Cost</v>
      </c>
      <c r="B1150" t="s">
        <v>115</v>
      </c>
      <c r="C1150" t="s">
        <v>115</v>
      </c>
      <c r="D1150" t="s">
        <v>91</v>
      </c>
      <c r="E1150" s="1" t="s">
        <v>111</v>
      </c>
      <c r="F1150" t="s">
        <v>113</v>
      </c>
      <c r="G1150" t="s">
        <v>15</v>
      </c>
      <c r="H1150">
        <v>4</v>
      </c>
      <c r="I1150">
        <v>0</v>
      </c>
    </row>
    <row r="1151" spans="1:9" x14ac:dyDescent="0.25">
      <c r="A1151" s="5" t="str">
        <f>TrendSheetPrdData[[#This Row],[Population]]&amp;TrendSheetPrdData[[#This Row],[Cost Basis]]&amp;TrendSheetPrdData[[#This Row],[Period]]&amp;TrendSheetPrdData[[#This Row],[Trend]]</f>
        <v>ASCENSION HEALTH SENIOR LIVINGAllowed2017-04-01Readmission Cost</v>
      </c>
      <c r="B1151" t="s">
        <v>115</v>
      </c>
      <c r="C1151" t="s">
        <v>115</v>
      </c>
      <c r="D1151" t="s">
        <v>91</v>
      </c>
      <c r="E1151" s="1" t="s">
        <v>112</v>
      </c>
      <c r="F1151" t="s">
        <v>113</v>
      </c>
      <c r="G1151" t="s">
        <v>15</v>
      </c>
      <c r="H1151">
        <v>4</v>
      </c>
      <c r="I1151">
        <v>0</v>
      </c>
    </row>
    <row r="1152" spans="1:9" x14ac:dyDescent="0.25">
      <c r="A1152" s="5" t="str">
        <f>TrendSheetPrdData[[#This Row],[Population]]&amp;TrendSheetPrdData[[#This Row],[Cost Basis]]&amp;TrendSheetPrdData[[#This Row],[Period]]&amp;TrendSheetPrdData[[#This Row],[Trend]]</f>
        <v>ASCENSION HEALTH SENIOR LIVINGAllowed2015-06-01Readmission Quality</v>
      </c>
      <c r="B1152" t="s">
        <v>115</v>
      </c>
      <c r="C1152" t="s">
        <v>115</v>
      </c>
      <c r="D1152" t="s">
        <v>91</v>
      </c>
      <c r="E1152" s="1" t="s">
        <v>172</v>
      </c>
      <c r="F1152" t="s">
        <v>93</v>
      </c>
      <c r="G1152" t="s">
        <v>16</v>
      </c>
      <c r="H1152">
        <v>5</v>
      </c>
      <c r="I1152">
        <v>0</v>
      </c>
    </row>
    <row r="1153" spans="1:9" x14ac:dyDescent="0.25">
      <c r="A1153" s="5" t="str">
        <f>TrendSheetPrdData[[#This Row],[Population]]&amp;TrendSheetPrdData[[#This Row],[Cost Basis]]&amp;TrendSheetPrdData[[#This Row],[Period]]&amp;TrendSheetPrdData[[#This Row],[Trend]]</f>
        <v>ASCENSION HEALTH SENIOR LIVINGAllowed2015-07-01Readmission Quality</v>
      </c>
      <c r="B1153" t="s">
        <v>115</v>
      </c>
      <c r="C1153" t="s">
        <v>115</v>
      </c>
      <c r="D1153" t="s">
        <v>91</v>
      </c>
      <c r="E1153" s="1" t="s">
        <v>173</v>
      </c>
      <c r="F1153" t="s">
        <v>93</v>
      </c>
      <c r="G1153" t="s">
        <v>16</v>
      </c>
      <c r="H1153">
        <v>5</v>
      </c>
      <c r="I1153">
        <v>0</v>
      </c>
    </row>
    <row r="1154" spans="1:9" x14ac:dyDescent="0.25">
      <c r="A1154" s="5" t="str">
        <f>TrendSheetPrdData[[#This Row],[Population]]&amp;TrendSheetPrdData[[#This Row],[Cost Basis]]&amp;TrendSheetPrdData[[#This Row],[Period]]&amp;TrendSheetPrdData[[#This Row],[Trend]]</f>
        <v>ASCENSION HEALTH SENIOR LIVINGAllowed2015-08-01Readmission Quality</v>
      </c>
      <c r="B1154" t="s">
        <v>115</v>
      </c>
      <c r="C1154" t="s">
        <v>115</v>
      </c>
      <c r="D1154" t="s">
        <v>91</v>
      </c>
      <c r="E1154" s="1" t="s">
        <v>174</v>
      </c>
      <c r="F1154" t="s">
        <v>93</v>
      </c>
      <c r="G1154" t="s">
        <v>16</v>
      </c>
      <c r="H1154">
        <v>5</v>
      </c>
      <c r="I1154">
        <v>0</v>
      </c>
    </row>
    <row r="1155" spans="1:9" x14ac:dyDescent="0.25">
      <c r="A1155" s="5" t="str">
        <f>TrendSheetPrdData[[#This Row],[Population]]&amp;TrendSheetPrdData[[#This Row],[Cost Basis]]&amp;TrendSheetPrdData[[#This Row],[Period]]&amp;TrendSheetPrdData[[#This Row],[Trend]]</f>
        <v>ASCENSION HEALTH SENIOR LIVINGAllowed2015-09-01Readmission Quality</v>
      </c>
      <c r="B1155" t="s">
        <v>115</v>
      </c>
      <c r="C1155" t="s">
        <v>115</v>
      </c>
      <c r="D1155" t="s">
        <v>91</v>
      </c>
      <c r="E1155" s="1" t="s">
        <v>92</v>
      </c>
      <c r="F1155" t="s">
        <v>93</v>
      </c>
      <c r="G1155" t="s">
        <v>16</v>
      </c>
      <c r="H1155">
        <v>5</v>
      </c>
      <c r="I1155">
        <v>0</v>
      </c>
    </row>
    <row r="1156" spans="1:9" x14ac:dyDescent="0.25">
      <c r="A1156" s="5" t="str">
        <f>TrendSheetPrdData[[#This Row],[Population]]&amp;TrendSheetPrdData[[#This Row],[Cost Basis]]&amp;TrendSheetPrdData[[#This Row],[Period]]&amp;TrendSheetPrdData[[#This Row],[Trend]]</f>
        <v>ASCENSION HEALTH SENIOR LIVINGAllowed2015-10-01Readmission Quality</v>
      </c>
      <c r="B1156" t="s">
        <v>115</v>
      </c>
      <c r="C1156" t="s">
        <v>115</v>
      </c>
      <c r="D1156" t="s">
        <v>91</v>
      </c>
      <c r="E1156" s="1" t="s">
        <v>94</v>
      </c>
      <c r="F1156" t="s">
        <v>93</v>
      </c>
      <c r="G1156" t="s">
        <v>16</v>
      </c>
      <c r="H1156">
        <v>5</v>
      </c>
      <c r="I1156">
        <v>0</v>
      </c>
    </row>
    <row r="1157" spans="1:9" x14ac:dyDescent="0.25">
      <c r="A1157" s="5" t="str">
        <f>TrendSheetPrdData[[#This Row],[Population]]&amp;TrendSheetPrdData[[#This Row],[Cost Basis]]&amp;TrendSheetPrdData[[#This Row],[Period]]&amp;TrendSheetPrdData[[#This Row],[Trend]]</f>
        <v>ASCENSION HEALTH SENIOR LIVINGAllowed2015-11-01Readmission Quality</v>
      </c>
      <c r="B1157" t="s">
        <v>115</v>
      </c>
      <c r="C1157" t="s">
        <v>115</v>
      </c>
      <c r="D1157" t="s">
        <v>91</v>
      </c>
      <c r="E1157" s="1" t="s">
        <v>95</v>
      </c>
      <c r="F1157" t="s">
        <v>93</v>
      </c>
      <c r="G1157" t="s">
        <v>16</v>
      </c>
      <c r="H1157">
        <v>5</v>
      </c>
      <c r="I1157">
        <v>0</v>
      </c>
    </row>
    <row r="1158" spans="1:9" x14ac:dyDescent="0.25">
      <c r="A1158" s="5" t="str">
        <f>TrendSheetPrdData[[#This Row],[Population]]&amp;TrendSheetPrdData[[#This Row],[Cost Basis]]&amp;TrendSheetPrdData[[#This Row],[Period]]&amp;TrendSheetPrdData[[#This Row],[Trend]]</f>
        <v>ASCENSION HEALTH SENIOR LIVINGAllowed2015-12-01Readmission Quality</v>
      </c>
      <c r="B1158" t="s">
        <v>115</v>
      </c>
      <c r="C1158" t="s">
        <v>115</v>
      </c>
      <c r="D1158" t="s">
        <v>91</v>
      </c>
      <c r="E1158" s="1" t="s">
        <v>96</v>
      </c>
      <c r="F1158" t="s">
        <v>93</v>
      </c>
      <c r="G1158" t="s">
        <v>16</v>
      </c>
      <c r="H1158">
        <v>5</v>
      </c>
      <c r="I1158">
        <v>2</v>
      </c>
    </row>
    <row r="1159" spans="1:9" x14ac:dyDescent="0.25">
      <c r="A1159" s="5" t="str">
        <f>TrendSheetPrdData[[#This Row],[Population]]&amp;TrendSheetPrdData[[#This Row],[Cost Basis]]&amp;TrendSheetPrdData[[#This Row],[Period]]&amp;TrendSheetPrdData[[#This Row],[Trend]]</f>
        <v>ASCENSION HEALTH SENIOR LIVINGAllowed2016-01-01Readmission Quality</v>
      </c>
      <c r="B1159" t="s">
        <v>115</v>
      </c>
      <c r="C1159" t="s">
        <v>115</v>
      </c>
      <c r="D1159" t="s">
        <v>91</v>
      </c>
      <c r="E1159" s="1" t="s">
        <v>97</v>
      </c>
      <c r="F1159" t="s">
        <v>93</v>
      </c>
      <c r="G1159" t="s">
        <v>16</v>
      </c>
      <c r="H1159">
        <v>5</v>
      </c>
      <c r="I1159">
        <v>1</v>
      </c>
    </row>
    <row r="1160" spans="1:9" x14ac:dyDescent="0.25">
      <c r="A1160" s="5" t="str">
        <f>TrendSheetPrdData[[#This Row],[Population]]&amp;TrendSheetPrdData[[#This Row],[Cost Basis]]&amp;TrendSheetPrdData[[#This Row],[Period]]&amp;TrendSheetPrdData[[#This Row],[Trend]]</f>
        <v>ASCENSION HEALTH SENIOR LIVINGAllowed2016-02-01Readmission Quality</v>
      </c>
      <c r="B1160" t="s">
        <v>115</v>
      </c>
      <c r="C1160" t="s">
        <v>115</v>
      </c>
      <c r="D1160" t="s">
        <v>91</v>
      </c>
      <c r="E1160" s="1" t="s">
        <v>98</v>
      </c>
      <c r="F1160" t="s">
        <v>93</v>
      </c>
      <c r="G1160" t="s">
        <v>16</v>
      </c>
      <c r="H1160">
        <v>5</v>
      </c>
      <c r="I1160">
        <v>2</v>
      </c>
    </row>
    <row r="1161" spans="1:9" x14ac:dyDescent="0.25">
      <c r="A1161" s="5" t="str">
        <f>TrendSheetPrdData[[#This Row],[Population]]&amp;TrendSheetPrdData[[#This Row],[Cost Basis]]&amp;TrendSheetPrdData[[#This Row],[Period]]&amp;TrendSheetPrdData[[#This Row],[Trend]]</f>
        <v>ASCENSION HEALTH SENIOR LIVINGAllowed2016-03-01Readmission Quality</v>
      </c>
      <c r="B1161" t="s">
        <v>115</v>
      </c>
      <c r="C1161" t="s">
        <v>115</v>
      </c>
      <c r="D1161" t="s">
        <v>91</v>
      </c>
      <c r="E1161" s="1" t="s">
        <v>99</v>
      </c>
      <c r="F1161" t="s">
        <v>93</v>
      </c>
      <c r="G1161" t="s">
        <v>16</v>
      </c>
      <c r="H1161">
        <v>5</v>
      </c>
      <c r="I1161">
        <v>1</v>
      </c>
    </row>
    <row r="1162" spans="1:9" x14ac:dyDescent="0.25">
      <c r="A1162" s="5" t="str">
        <f>TrendSheetPrdData[[#This Row],[Population]]&amp;TrendSheetPrdData[[#This Row],[Cost Basis]]&amp;TrendSheetPrdData[[#This Row],[Period]]&amp;TrendSheetPrdData[[#This Row],[Trend]]</f>
        <v>ASCENSION HEALTH SENIOR LIVINGAllowed2016-04-01Readmission Quality</v>
      </c>
      <c r="B1162" t="s">
        <v>115</v>
      </c>
      <c r="C1162" t="s">
        <v>115</v>
      </c>
      <c r="D1162" t="s">
        <v>91</v>
      </c>
      <c r="E1162" s="1" t="s">
        <v>100</v>
      </c>
      <c r="F1162" t="s">
        <v>93</v>
      </c>
      <c r="G1162" t="s">
        <v>16</v>
      </c>
      <c r="H1162">
        <v>5</v>
      </c>
      <c r="I1162">
        <v>0</v>
      </c>
    </row>
    <row r="1163" spans="1:9" x14ac:dyDescent="0.25">
      <c r="A1163" s="5" t="str">
        <f>TrendSheetPrdData[[#This Row],[Population]]&amp;TrendSheetPrdData[[#This Row],[Cost Basis]]&amp;TrendSheetPrdData[[#This Row],[Period]]&amp;TrendSheetPrdData[[#This Row],[Trend]]</f>
        <v>ASCENSION HEALTH SENIOR LIVINGAllowed2016-05-01Readmission Quality</v>
      </c>
      <c r="B1163" t="s">
        <v>115</v>
      </c>
      <c r="C1163" t="s">
        <v>115</v>
      </c>
      <c r="D1163" t="s">
        <v>91</v>
      </c>
      <c r="E1163" s="1" t="s">
        <v>101</v>
      </c>
      <c r="F1163" t="s">
        <v>93</v>
      </c>
      <c r="G1163" t="s">
        <v>16</v>
      </c>
      <c r="H1163">
        <v>5</v>
      </c>
      <c r="I1163">
        <v>0</v>
      </c>
    </row>
    <row r="1164" spans="1:9" x14ac:dyDescent="0.25">
      <c r="A1164" s="5" t="str">
        <f>TrendSheetPrdData[[#This Row],[Population]]&amp;TrendSheetPrdData[[#This Row],[Cost Basis]]&amp;TrendSheetPrdData[[#This Row],[Period]]&amp;TrendSheetPrdData[[#This Row],[Trend]]</f>
        <v>ASCENSION HEALTH SENIOR LIVINGAllowed2016-06-01Readmission Quality</v>
      </c>
      <c r="B1164" t="s">
        <v>115</v>
      </c>
      <c r="C1164" t="s">
        <v>115</v>
      </c>
      <c r="D1164" t="s">
        <v>91</v>
      </c>
      <c r="E1164" s="1" t="s">
        <v>102</v>
      </c>
      <c r="F1164" t="s">
        <v>93</v>
      </c>
      <c r="G1164" t="s">
        <v>16</v>
      </c>
      <c r="H1164">
        <v>5</v>
      </c>
      <c r="I1164">
        <v>2</v>
      </c>
    </row>
    <row r="1165" spans="1:9" x14ac:dyDescent="0.25">
      <c r="A1165" s="5" t="str">
        <f>TrendSheetPrdData[[#This Row],[Population]]&amp;TrendSheetPrdData[[#This Row],[Cost Basis]]&amp;TrendSheetPrdData[[#This Row],[Period]]&amp;TrendSheetPrdData[[#This Row],[Trend]]</f>
        <v>ASCENSION HEALTH SENIOR LIVINGAllowed2016-07-01Readmission Quality</v>
      </c>
      <c r="B1165" t="s">
        <v>115</v>
      </c>
      <c r="C1165" t="s">
        <v>115</v>
      </c>
      <c r="D1165" t="s">
        <v>91</v>
      </c>
      <c r="E1165" s="1" t="s">
        <v>103</v>
      </c>
      <c r="F1165" t="s">
        <v>93</v>
      </c>
      <c r="G1165" t="s">
        <v>16</v>
      </c>
      <c r="H1165">
        <v>5</v>
      </c>
      <c r="I1165">
        <v>1</v>
      </c>
    </row>
    <row r="1166" spans="1:9" x14ac:dyDescent="0.25">
      <c r="A1166" s="5" t="str">
        <f>TrendSheetPrdData[[#This Row],[Population]]&amp;TrendSheetPrdData[[#This Row],[Cost Basis]]&amp;TrendSheetPrdData[[#This Row],[Period]]&amp;TrendSheetPrdData[[#This Row],[Trend]]</f>
        <v>ASCENSION HEALTH SENIOR LIVINGAllowed2016-08-01Readmission Quality</v>
      </c>
      <c r="B1166" t="s">
        <v>115</v>
      </c>
      <c r="C1166" t="s">
        <v>115</v>
      </c>
      <c r="D1166" t="s">
        <v>91</v>
      </c>
      <c r="E1166" s="1" t="s">
        <v>104</v>
      </c>
      <c r="F1166" t="s">
        <v>93</v>
      </c>
      <c r="G1166" t="s">
        <v>16</v>
      </c>
      <c r="H1166">
        <v>5</v>
      </c>
      <c r="I1166">
        <v>1</v>
      </c>
    </row>
    <row r="1167" spans="1:9" x14ac:dyDescent="0.25">
      <c r="A1167" s="5" t="str">
        <f>TrendSheetPrdData[[#This Row],[Population]]&amp;TrendSheetPrdData[[#This Row],[Cost Basis]]&amp;TrendSheetPrdData[[#This Row],[Period]]&amp;TrendSheetPrdData[[#This Row],[Trend]]</f>
        <v>ASCENSION HEALTH SENIOR LIVINGAllowed2016-09-01Readmission Quality</v>
      </c>
      <c r="B1167" t="s">
        <v>115</v>
      </c>
      <c r="C1167" t="s">
        <v>115</v>
      </c>
      <c r="D1167" t="s">
        <v>91</v>
      </c>
      <c r="E1167" s="1" t="s">
        <v>105</v>
      </c>
      <c r="F1167" t="s">
        <v>93</v>
      </c>
      <c r="G1167" t="s">
        <v>16</v>
      </c>
      <c r="H1167">
        <v>5</v>
      </c>
      <c r="I1167">
        <v>1</v>
      </c>
    </row>
    <row r="1168" spans="1:9" x14ac:dyDescent="0.25">
      <c r="A1168" s="5" t="str">
        <f>TrendSheetPrdData[[#This Row],[Population]]&amp;TrendSheetPrdData[[#This Row],[Cost Basis]]&amp;TrendSheetPrdData[[#This Row],[Period]]&amp;TrendSheetPrdData[[#This Row],[Trend]]</f>
        <v>ASCENSION HEALTH SENIOR LIVINGAllowed2016-10-01Readmission Quality</v>
      </c>
      <c r="B1168" t="s">
        <v>115</v>
      </c>
      <c r="C1168" t="s">
        <v>115</v>
      </c>
      <c r="D1168" t="s">
        <v>91</v>
      </c>
      <c r="E1168" s="1" t="s">
        <v>106</v>
      </c>
      <c r="F1168" t="s">
        <v>93</v>
      </c>
      <c r="G1168" t="s">
        <v>16</v>
      </c>
      <c r="H1168">
        <v>5</v>
      </c>
      <c r="I1168">
        <v>0</v>
      </c>
    </row>
    <row r="1169" spans="1:9" x14ac:dyDescent="0.25">
      <c r="A1169" s="5" t="str">
        <f>TrendSheetPrdData[[#This Row],[Population]]&amp;TrendSheetPrdData[[#This Row],[Cost Basis]]&amp;TrendSheetPrdData[[#This Row],[Period]]&amp;TrendSheetPrdData[[#This Row],[Trend]]</f>
        <v>ASCENSION HEALTH SENIOR LIVINGAllowed2016-11-01Readmission Quality</v>
      </c>
      <c r="B1169" t="s">
        <v>115</v>
      </c>
      <c r="C1169" t="s">
        <v>115</v>
      </c>
      <c r="D1169" t="s">
        <v>91</v>
      </c>
      <c r="E1169" s="1" t="s">
        <v>107</v>
      </c>
      <c r="F1169" t="s">
        <v>93</v>
      </c>
      <c r="G1169" t="s">
        <v>16</v>
      </c>
      <c r="H1169">
        <v>5</v>
      </c>
      <c r="I1169">
        <v>0</v>
      </c>
    </row>
    <row r="1170" spans="1:9" x14ac:dyDescent="0.25">
      <c r="A1170" s="5" t="str">
        <f>TrendSheetPrdData[[#This Row],[Population]]&amp;TrendSheetPrdData[[#This Row],[Cost Basis]]&amp;TrendSheetPrdData[[#This Row],[Period]]&amp;TrendSheetPrdData[[#This Row],[Trend]]</f>
        <v>ASCENSION HEALTH SENIOR LIVINGAllowed2016-12-01Readmission Quality</v>
      </c>
      <c r="B1170" t="s">
        <v>115</v>
      </c>
      <c r="C1170" t="s">
        <v>115</v>
      </c>
      <c r="D1170" t="s">
        <v>91</v>
      </c>
      <c r="E1170" s="1" t="s">
        <v>108</v>
      </c>
      <c r="F1170" t="s">
        <v>93</v>
      </c>
      <c r="G1170" t="s">
        <v>16</v>
      </c>
      <c r="H1170">
        <v>5</v>
      </c>
      <c r="I1170">
        <v>0</v>
      </c>
    </row>
    <row r="1171" spans="1:9" x14ac:dyDescent="0.25">
      <c r="A1171" s="5" t="str">
        <f>TrendSheetPrdData[[#This Row],[Population]]&amp;TrendSheetPrdData[[#This Row],[Cost Basis]]&amp;TrendSheetPrdData[[#This Row],[Period]]&amp;TrendSheetPrdData[[#This Row],[Trend]]</f>
        <v>ASCENSION HEALTH SENIOR LIVINGAllowed2017-01-01Readmission Quality</v>
      </c>
      <c r="B1171" t="s">
        <v>115</v>
      </c>
      <c r="C1171" t="s">
        <v>115</v>
      </c>
      <c r="D1171" t="s">
        <v>91</v>
      </c>
      <c r="E1171" s="1" t="s">
        <v>109</v>
      </c>
      <c r="F1171" t="s">
        <v>93</v>
      </c>
      <c r="G1171" t="s">
        <v>16</v>
      </c>
      <c r="H1171">
        <v>5</v>
      </c>
      <c r="I1171">
        <v>0</v>
      </c>
    </row>
    <row r="1172" spans="1:9" x14ac:dyDescent="0.25">
      <c r="A1172" s="5" t="str">
        <f>TrendSheetPrdData[[#This Row],[Population]]&amp;TrendSheetPrdData[[#This Row],[Cost Basis]]&amp;TrendSheetPrdData[[#This Row],[Period]]&amp;TrendSheetPrdData[[#This Row],[Trend]]</f>
        <v>ASCENSION HEALTH SENIOR LIVINGAllowed2017-02-01Readmission Quality</v>
      </c>
      <c r="B1172" t="s">
        <v>115</v>
      </c>
      <c r="C1172" t="s">
        <v>115</v>
      </c>
      <c r="D1172" t="s">
        <v>91</v>
      </c>
      <c r="E1172" s="1" t="s">
        <v>110</v>
      </c>
      <c r="F1172" t="s">
        <v>93</v>
      </c>
      <c r="G1172" t="s">
        <v>16</v>
      </c>
      <c r="H1172">
        <v>5</v>
      </c>
      <c r="I1172">
        <v>0</v>
      </c>
    </row>
    <row r="1173" spans="1:9" x14ac:dyDescent="0.25">
      <c r="A1173" s="5" t="str">
        <f>TrendSheetPrdData[[#This Row],[Population]]&amp;TrendSheetPrdData[[#This Row],[Cost Basis]]&amp;TrendSheetPrdData[[#This Row],[Period]]&amp;TrendSheetPrdData[[#This Row],[Trend]]</f>
        <v>ASCENSION HEALTH SENIOR LIVINGAllowed2017-03-01Readmission Quality</v>
      </c>
      <c r="B1173" t="s">
        <v>115</v>
      </c>
      <c r="C1173" t="s">
        <v>115</v>
      </c>
      <c r="D1173" t="s">
        <v>91</v>
      </c>
      <c r="E1173" s="1" t="s">
        <v>111</v>
      </c>
      <c r="F1173" t="s">
        <v>113</v>
      </c>
      <c r="G1173" t="s">
        <v>16</v>
      </c>
      <c r="H1173">
        <v>5</v>
      </c>
      <c r="I1173">
        <v>0</v>
      </c>
    </row>
    <row r="1174" spans="1:9" x14ac:dyDescent="0.25">
      <c r="A1174" s="5" t="str">
        <f>TrendSheetPrdData[[#This Row],[Population]]&amp;TrendSheetPrdData[[#This Row],[Cost Basis]]&amp;TrendSheetPrdData[[#This Row],[Period]]&amp;TrendSheetPrdData[[#This Row],[Trend]]</f>
        <v>ASCENSION HEALTH SENIOR LIVINGAllowed2017-04-01Readmission Quality</v>
      </c>
      <c r="B1174" t="s">
        <v>115</v>
      </c>
      <c r="C1174" t="s">
        <v>115</v>
      </c>
      <c r="D1174" t="s">
        <v>91</v>
      </c>
      <c r="E1174" s="1" t="s">
        <v>112</v>
      </c>
      <c r="F1174" t="s">
        <v>113</v>
      </c>
      <c r="G1174" t="s">
        <v>16</v>
      </c>
      <c r="H1174">
        <v>5</v>
      </c>
      <c r="I1174">
        <v>0</v>
      </c>
    </row>
    <row r="1175" spans="1:9" x14ac:dyDescent="0.25">
      <c r="A1175" s="5" t="str">
        <f>TrendSheetPrdData[[#This Row],[Population]]&amp;TrendSheetPrdData[[#This Row],[Cost Basis]]&amp;TrendSheetPrdData[[#This Row],[Period]]&amp;TrendSheetPrdData[[#This Row],[Trend]]</f>
        <v>ASCENSION HEALTH SENIOR LIVINGAllowed2015-06-01Avoidable Admission Cost</v>
      </c>
      <c r="B1175" t="s">
        <v>115</v>
      </c>
      <c r="C1175" t="s">
        <v>115</v>
      </c>
      <c r="D1175" t="s">
        <v>91</v>
      </c>
      <c r="E1175" s="1" t="s">
        <v>172</v>
      </c>
      <c r="F1175" t="s">
        <v>93</v>
      </c>
      <c r="G1175" t="s">
        <v>17</v>
      </c>
      <c r="H1175">
        <v>6</v>
      </c>
      <c r="I1175">
        <v>0</v>
      </c>
    </row>
    <row r="1176" spans="1:9" x14ac:dyDescent="0.25">
      <c r="A1176" s="5" t="str">
        <f>TrendSheetPrdData[[#This Row],[Population]]&amp;TrendSheetPrdData[[#This Row],[Cost Basis]]&amp;TrendSheetPrdData[[#This Row],[Period]]&amp;TrendSheetPrdData[[#This Row],[Trend]]</f>
        <v>ASCENSION HEALTH SENIOR LIVINGAllowed2015-07-01Avoidable Admission Cost</v>
      </c>
      <c r="B1176" t="s">
        <v>115</v>
      </c>
      <c r="C1176" t="s">
        <v>115</v>
      </c>
      <c r="D1176" t="s">
        <v>91</v>
      </c>
      <c r="E1176" s="1" t="s">
        <v>173</v>
      </c>
      <c r="F1176" t="s">
        <v>93</v>
      </c>
      <c r="G1176" t="s">
        <v>17</v>
      </c>
      <c r="H1176">
        <v>6</v>
      </c>
      <c r="I1176">
        <v>0</v>
      </c>
    </row>
    <row r="1177" spans="1:9" x14ac:dyDescent="0.25">
      <c r="A1177" s="5" t="str">
        <f>TrendSheetPrdData[[#This Row],[Population]]&amp;TrendSheetPrdData[[#This Row],[Cost Basis]]&amp;TrendSheetPrdData[[#This Row],[Period]]&amp;TrendSheetPrdData[[#This Row],[Trend]]</f>
        <v>ASCENSION HEALTH SENIOR LIVINGAllowed2015-08-01Avoidable Admission Cost</v>
      </c>
      <c r="B1177" t="s">
        <v>115</v>
      </c>
      <c r="C1177" t="s">
        <v>115</v>
      </c>
      <c r="D1177" t="s">
        <v>91</v>
      </c>
      <c r="E1177" s="1" t="s">
        <v>174</v>
      </c>
      <c r="F1177" t="s">
        <v>93</v>
      </c>
      <c r="G1177" t="s">
        <v>17</v>
      </c>
      <c r="H1177">
        <v>6</v>
      </c>
      <c r="I1177">
        <v>19599.810000000001</v>
      </c>
    </row>
    <row r="1178" spans="1:9" x14ac:dyDescent="0.25">
      <c r="A1178" s="5" t="str">
        <f>TrendSheetPrdData[[#This Row],[Population]]&amp;TrendSheetPrdData[[#This Row],[Cost Basis]]&amp;TrendSheetPrdData[[#This Row],[Period]]&amp;TrendSheetPrdData[[#This Row],[Trend]]</f>
        <v>ASCENSION HEALTH SENIOR LIVINGAllowed2015-09-01Avoidable Admission Cost</v>
      </c>
      <c r="B1178" t="s">
        <v>115</v>
      </c>
      <c r="C1178" t="s">
        <v>115</v>
      </c>
      <c r="D1178" t="s">
        <v>91</v>
      </c>
      <c r="E1178" s="1" t="s">
        <v>92</v>
      </c>
      <c r="F1178" t="s">
        <v>93</v>
      </c>
      <c r="G1178" t="s">
        <v>17</v>
      </c>
      <c r="H1178">
        <v>6</v>
      </c>
      <c r="I1178">
        <v>0</v>
      </c>
    </row>
    <row r="1179" spans="1:9" x14ac:dyDescent="0.25">
      <c r="A1179" s="5" t="str">
        <f>TrendSheetPrdData[[#This Row],[Population]]&amp;TrendSheetPrdData[[#This Row],[Cost Basis]]&amp;TrendSheetPrdData[[#This Row],[Period]]&amp;TrendSheetPrdData[[#This Row],[Trend]]</f>
        <v>ASCENSION HEALTH SENIOR LIVINGAllowed2015-10-01Avoidable Admission Cost</v>
      </c>
      <c r="B1179" t="s">
        <v>115</v>
      </c>
      <c r="C1179" t="s">
        <v>115</v>
      </c>
      <c r="D1179" t="s">
        <v>91</v>
      </c>
      <c r="E1179" s="1" t="s">
        <v>94</v>
      </c>
      <c r="F1179" t="s">
        <v>93</v>
      </c>
      <c r="G1179" t="s">
        <v>17</v>
      </c>
      <c r="H1179">
        <v>6</v>
      </c>
      <c r="I1179">
        <v>0</v>
      </c>
    </row>
    <row r="1180" spans="1:9" x14ac:dyDescent="0.25">
      <c r="A1180" s="5" t="str">
        <f>TrendSheetPrdData[[#This Row],[Population]]&amp;TrendSheetPrdData[[#This Row],[Cost Basis]]&amp;TrendSheetPrdData[[#This Row],[Period]]&amp;TrendSheetPrdData[[#This Row],[Trend]]</f>
        <v>ASCENSION HEALTH SENIOR LIVINGAllowed2015-11-01Avoidable Admission Cost</v>
      </c>
      <c r="B1180" t="s">
        <v>115</v>
      </c>
      <c r="C1180" t="s">
        <v>115</v>
      </c>
      <c r="D1180" t="s">
        <v>91</v>
      </c>
      <c r="E1180" s="1" t="s">
        <v>95</v>
      </c>
      <c r="F1180" t="s">
        <v>93</v>
      </c>
      <c r="G1180" t="s">
        <v>17</v>
      </c>
      <c r="H1180">
        <v>6</v>
      </c>
      <c r="I1180">
        <v>0</v>
      </c>
    </row>
    <row r="1181" spans="1:9" x14ac:dyDescent="0.25">
      <c r="A1181" s="5" t="str">
        <f>TrendSheetPrdData[[#This Row],[Population]]&amp;TrendSheetPrdData[[#This Row],[Cost Basis]]&amp;TrendSheetPrdData[[#This Row],[Period]]&amp;TrendSheetPrdData[[#This Row],[Trend]]</f>
        <v>ASCENSION HEALTH SENIOR LIVINGAllowed2015-12-01Avoidable Admission Cost</v>
      </c>
      <c r="B1181" t="s">
        <v>115</v>
      </c>
      <c r="C1181" t="s">
        <v>115</v>
      </c>
      <c r="D1181" t="s">
        <v>91</v>
      </c>
      <c r="E1181" s="1" t="s">
        <v>96</v>
      </c>
      <c r="F1181" t="s">
        <v>93</v>
      </c>
      <c r="G1181" t="s">
        <v>17</v>
      </c>
      <c r="H1181">
        <v>6</v>
      </c>
      <c r="I1181">
        <v>16770.62</v>
      </c>
    </row>
    <row r="1182" spans="1:9" x14ac:dyDescent="0.25">
      <c r="A1182" s="5" t="str">
        <f>TrendSheetPrdData[[#This Row],[Population]]&amp;TrendSheetPrdData[[#This Row],[Cost Basis]]&amp;TrendSheetPrdData[[#This Row],[Period]]&amp;TrendSheetPrdData[[#This Row],[Trend]]</f>
        <v>ASCENSION HEALTH SENIOR LIVINGAllowed2016-01-01Avoidable Admission Cost</v>
      </c>
      <c r="B1182" t="s">
        <v>115</v>
      </c>
      <c r="C1182" t="s">
        <v>115</v>
      </c>
      <c r="D1182" t="s">
        <v>91</v>
      </c>
      <c r="E1182" s="1" t="s">
        <v>97</v>
      </c>
      <c r="F1182" t="s">
        <v>93</v>
      </c>
      <c r="G1182" t="s">
        <v>17</v>
      </c>
      <c r="H1182">
        <v>6</v>
      </c>
      <c r="I1182">
        <v>9770</v>
      </c>
    </row>
    <row r="1183" spans="1:9" x14ac:dyDescent="0.25">
      <c r="A1183" s="5" t="str">
        <f>TrendSheetPrdData[[#This Row],[Population]]&amp;TrendSheetPrdData[[#This Row],[Cost Basis]]&amp;TrendSheetPrdData[[#This Row],[Period]]&amp;TrendSheetPrdData[[#This Row],[Trend]]</f>
        <v>ASCENSION HEALTH SENIOR LIVINGAllowed2016-02-01Avoidable Admission Cost</v>
      </c>
      <c r="B1183" t="s">
        <v>115</v>
      </c>
      <c r="C1183" t="s">
        <v>115</v>
      </c>
      <c r="D1183" t="s">
        <v>91</v>
      </c>
      <c r="E1183" s="1" t="s">
        <v>98</v>
      </c>
      <c r="F1183" t="s">
        <v>93</v>
      </c>
      <c r="G1183" t="s">
        <v>17</v>
      </c>
      <c r="H1183">
        <v>6</v>
      </c>
      <c r="I1183">
        <v>0</v>
      </c>
    </row>
    <row r="1184" spans="1:9" x14ac:dyDescent="0.25">
      <c r="A1184" s="5" t="str">
        <f>TrendSheetPrdData[[#This Row],[Population]]&amp;TrendSheetPrdData[[#This Row],[Cost Basis]]&amp;TrendSheetPrdData[[#This Row],[Period]]&amp;TrendSheetPrdData[[#This Row],[Trend]]</f>
        <v>ASCENSION HEALTH SENIOR LIVINGAllowed2016-03-01Avoidable Admission Cost</v>
      </c>
      <c r="B1184" t="s">
        <v>115</v>
      </c>
      <c r="C1184" t="s">
        <v>115</v>
      </c>
      <c r="D1184" t="s">
        <v>91</v>
      </c>
      <c r="E1184" s="1" t="s">
        <v>99</v>
      </c>
      <c r="F1184" t="s">
        <v>93</v>
      </c>
      <c r="G1184" t="s">
        <v>17</v>
      </c>
      <c r="H1184">
        <v>6</v>
      </c>
      <c r="I1184">
        <v>69471.289999999994</v>
      </c>
    </row>
    <row r="1185" spans="1:9" x14ac:dyDescent="0.25">
      <c r="A1185" s="5" t="str">
        <f>TrendSheetPrdData[[#This Row],[Population]]&amp;TrendSheetPrdData[[#This Row],[Cost Basis]]&amp;TrendSheetPrdData[[#This Row],[Period]]&amp;TrendSheetPrdData[[#This Row],[Trend]]</f>
        <v>ASCENSION HEALTH SENIOR LIVINGAllowed2016-04-01Avoidable Admission Cost</v>
      </c>
      <c r="B1185" t="s">
        <v>115</v>
      </c>
      <c r="C1185" t="s">
        <v>115</v>
      </c>
      <c r="D1185" t="s">
        <v>91</v>
      </c>
      <c r="E1185" s="1" t="s">
        <v>100</v>
      </c>
      <c r="F1185" t="s">
        <v>93</v>
      </c>
      <c r="G1185" t="s">
        <v>17</v>
      </c>
      <c r="H1185">
        <v>6</v>
      </c>
      <c r="I1185">
        <v>21161.45</v>
      </c>
    </row>
    <row r="1186" spans="1:9" x14ac:dyDescent="0.25">
      <c r="A1186" s="5" t="str">
        <f>TrendSheetPrdData[[#This Row],[Population]]&amp;TrendSheetPrdData[[#This Row],[Cost Basis]]&amp;TrendSheetPrdData[[#This Row],[Period]]&amp;TrendSheetPrdData[[#This Row],[Trend]]</f>
        <v>ASCENSION HEALTH SENIOR LIVINGAllowed2016-05-01Avoidable Admission Cost</v>
      </c>
      <c r="B1186" t="s">
        <v>115</v>
      </c>
      <c r="C1186" t="s">
        <v>115</v>
      </c>
      <c r="D1186" t="s">
        <v>91</v>
      </c>
      <c r="E1186" s="1" t="s">
        <v>101</v>
      </c>
      <c r="F1186" t="s">
        <v>93</v>
      </c>
      <c r="G1186" t="s">
        <v>17</v>
      </c>
      <c r="H1186">
        <v>6</v>
      </c>
      <c r="I1186">
        <v>8817.58</v>
      </c>
    </row>
    <row r="1187" spans="1:9" x14ac:dyDescent="0.25">
      <c r="A1187" s="5" t="str">
        <f>TrendSheetPrdData[[#This Row],[Population]]&amp;TrendSheetPrdData[[#This Row],[Cost Basis]]&amp;TrendSheetPrdData[[#This Row],[Period]]&amp;TrendSheetPrdData[[#This Row],[Trend]]</f>
        <v>ASCENSION HEALTH SENIOR LIVINGAllowed2016-06-01Avoidable Admission Cost</v>
      </c>
      <c r="B1187" t="s">
        <v>115</v>
      </c>
      <c r="C1187" t="s">
        <v>115</v>
      </c>
      <c r="D1187" t="s">
        <v>91</v>
      </c>
      <c r="E1187" s="1" t="s">
        <v>102</v>
      </c>
      <c r="F1187" t="s">
        <v>93</v>
      </c>
      <c r="G1187" t="s">
        <v>17</v>
      </c>
      <c r="H1187">
        <v>6</v>
      </c>
      <c r="I1187">
        <v>0</v>
      </c>
    </row>
    <row r="1188" spans="1:9" x14ac:dyDescent="0.25">
      <c r="A1188" s="5" t="str">
        <f>TrendSheetPrdData[[#This Row],[Population]]&amp;TrendSheetPrdData[[#This Row],[Cost Basis]]&amp;TrendSheetPrdData[[#This Row],[Period]]&amp;TrendSheetPrdData[[#This Row],[Trend]]</f>
        <v>ASCENSION HEALTH SENIOR LIVINGAllowed2016-07-01Avoidable Admission Cost</v>
      </c>
      <c r="B1188" t="s">
        <v>115</v>
      </c>
      <c r="C1188" t="s">
        <v>115</v>
      </c>
      <c r="D1188" t="s">
        <v>91</v>
      </c>
      <c r="E1188" s="1" t="s">
        <v>103</v>
      </c>
      <c r="F1188" t="s">
        <v>93</v>
      </c>
      <c r="G1188" t="s">
        <v>17</v>
      </c>
      <c r="H1188">
        <v>6</v>
      </c>
      <c r="I1188">
        <v>105406.89</v>
      </c>
    </row>
    <row r="1189" spans="1:9" x14ac:dyDescent="0.25">
      <c r="A1189" s="5" t="str">
        <f>TrendSheetPrdData[[#This Row],[Population]]&amp;TrendSheetPrdData[[#This Row],[Cost Basis]]&amp;TrendSheetPrdData[[#This Row],[Period]]&amp;TrendSheetPrdData[[#This Row],[Trend]]</f>
        <v>ASCENSION HEALTH SENIOR LIVINGAllowed2016-08-01Avoidable Admission Cost</v>
      </c>
      <c r="B1189" t="s">
        <v>115</v>
      </c>
      <c r="C1189" t="s">
        <v>115</v>
      </c>
      <c r="D1189" t="s">
        <v>91</v>
      </c>
      <c r="E1189" s="1" t="s">
        <v>104</v>
      </c>
      <c r="F1189" t="s">
        <v>93</v>
      </c>
      <c r="G1189" t="s">
        <v>17</v>
      </c>
      <c r="H1189">
        <v>6</v>
      </c>
      <c r="I1189">
        <v>14471.48</v>
      </c>
    </row>
    <row r="1190" spans="1:9" x14ac:dyDescent="0.25">
      <c r="A1190" s="5" t="str">
        <f>TrendSheetPrdData[[#This Row],[Population]]&amp;TrendSheetPrdData[[#This Row],[Cost Basis]]&amp;TrendSheetPrdData[[#This Row],[Period]]&amp;TrendSheetPrdData[[#This Row],[Trend]]</f>
        <v>ASCENSION HEALTH SENIOR LIVINGAllowed2016-09-01Avoidable Admission Cost</v>
      </c>
      <c r="B1190" t="s">
        <v>115</v>
      </c>
      <c r="C1190" t="s">
        <v>115</v>
      </c>
      <c r="D1190" t="s">
        <v>91</v>
      </c>
      <c r="E1190" s="1" t="s">
        <v>105</v>
      </c>
      <c r="F1190" t="s">
        <v>93</v>
      </c>
      <c r="G1190" t="s">
        <v>17</v>
      </c>
      <c r="H1190">
        <v>6</v>
      </c>
      <c r="I1190">
        <v>0</v>
      </c>
    </row>
    <row r="1191" spans="1:9" x14ac:dyDescent="0.25">
      <c r="A1191" s="5" t="str">
        <f>TrendSheetPrdData[[#This Row],[Population]]&amp;TrendSheetPrdData[[#This Row],[Cost Basis]]&amp;TrendSheetPrdData[[#This Row],[Period]]&amp;TrendSheetPrdData[[#This Row],[Trend]]</f>
        <v>ASCENSION HEALTH SENIOR LIVINGAllowed2016-10-01Avoidable Admission Cost</v>
      </c>
      <c r="B1191" t="s">
        <v>115</v>
      </c>
      <c r="C1191" t="s">
        <v>115</v>
      </c>
      <c r="D1191" t="s">
        <v>91</v>
      </c>
      <c r="E1191" s="1" t="s">
        <v>106</v>
      </c>
      <c r="F1191" t="s">
        <v>93</v>
      </c>
      <c r="G1191" t="s">
        <v>17</v>
      </c>
      <c r="H1191">
        <v>6</v>
      </c>
      <c r="I1191">
        <v>0</v>
      </c>
    </row>
    <row r="1192" spans="1:9" x14ac:dyDescent="0.25">
      <c r="A1192" s="5" t="str">
        <f>TrendSheetPrdData[[#This Row],[Population]]&amp;TrendSheetPrdData[[#This Row],[Cost Basis]]&amp;TrendSheetPrdData[[#This Row],[Period]]&amp;TrendSheetPrdData[[#This Row],[Trend]]</f>
        <v>ASCENSION HEALTH SENIOR LIVINGAllowed2016-11-01Avoidable Admission Cost</v>
      </c>
      <c r="B1192" t="s">
        <v>115</v>
      </c>
      <c r="C1192" t="s">
        <v>115</v>
      </c>
      <c r="D1192" t="s">
        <v>91</v>
      </c>
      <c r="E1192" s="1" t="s">
        <v>107</v>
      </c>
      <c r="F1192" t="s">
        <v>93</v>
      </c>
      <c r="G1192" t="s">
        <v>17</v>
      </c>
      <c r="H1192">
        <v>6</v>
      </c>
      <c r="I1192">
        <v>0</v>
      </c>
    </row>
    <row r="1193" spans="1:9" x14ac:dyDescent="0.25">
      <c r="A1193" s="5" t="str">
        <f>TrendSheetPrdData[[#This Row],[Population]]&amp;TrendSheetPrdData[[#This Row],[Cost Basis]]&amp;TrendSheetPrdData[[#This Row],[Period]]&amp;TrendSheetPrdData[[#This Row],[Trend]]</f>
        <v>ASCENSION HEALTH SENIOR LIVINGAllowed2016-12-01Avoidable Admission Cost</v>
      </c>
      <c r="B1193" t="s">
        <v>115</v>
      </c>
      <c r="C1193" t="s">
        <v>115</v>
      </c>
      <c r="D1193" t="s">
        <v>91</v>
      </c>
      <c r="E1193" s="1" t="s">
        <v>108</v>
      </c>
      <c r="F1193" t="s">
        <v>93</v>
      </c>
      <c r="G1193" t="s">
        <v>17</v>
      </c>
      <c r="H1193">
        <v>6</v>
      </c>
      <c r="I1193">
        <v>0</v>
      </c>
    </row>
    <row r="1194" spans="1:9" x14ac:dyDescent="0.25">
      <c r="A1194" s="5" t="str">
        <f>TrendSheetPrdData[[#This Row],[Population]]&amp;TrendSheetPrdData[[#This Row],[Cost Basis]]&amp;TrendSheetPrdData[[#This Row],[Period]]&amp;TrendSheetPrdData[[#This Row],[Trend]]</f>
        <v>ASCENSION HEALTH SENIOR LIVINGAllowed2017-01-01Avoidable Admission Cost</v>
      </c>
      <c r="B1194" t="s">
        <v>115</v>
      </c>
      <c r="C1194" t="s">
        <v>115</v>
      </c>
      <c r="D1194" t="s">
        <v>91</v>
      </c>
      <c r="E1194" s="1" t="s">
        <v>109</v>
      </c>
      <c r="F1194" t="s">
        <v>93</v>
      </c>
      <c r="G1194" t="s">
        <v>17</v>
      </c>
      <c r="H1194">
        <v>6</v>
      </c>
      <c r="I1194">
        <v>11438.17</v>
      </c>
    </row>
    <row r="1195" spans="1:9" x14ac:dyDescent="0.25">
      <c r="A1195" s="5" t="str">
        <f>TrendSheetPrdData[[#This Row],[Population]]&amp;TrendSheetPrdData[[#This Row],[Cost Basis]]&amp;TrendSheetPrdData[[#This Row],[Period]]&amp;TrendSheetPrdData[[#This Row],[Trend]]</f>
        <v>ASCENSION HEALTH SENIOR LIVINGAllowed2017-02-01Avoidable Admission Cost</v>
      </c>
      <c r="B1195" t="s">
        <v>115</v>
      </c>
      <c r="C1195" t="s">
        <v>115</v>
      </c>
      <c r="D1195" t="s">
        <v>91</v>
      </c>
      <c r="E1195" s="1" t="s">
        <v>110</v>
      </c>
      <c r="F1195" t="s">
        <v>93</v>
      </c>
      <c r="G1195" t="s">
        <v>17</v>
      </c>
      <c r="H1195">
        <v>6</v>
      </c>
      <c r="I1195">
        <v>0</v>
      </c>
    </row>
    <row r="1196" spans="1:9" x14ac:dyDescent="0.25">
      <c r="A1196" s="5" t="str">
        <f>TrendSheetPrdData[[#This Row],[Population]]&amp;TrendSheetPrdData[[#This Row],[Cost Basis]]&amp;TrendSheetPrdData[[#This Row],[Period]]&amp;TrendSheetPrdData[[#This Row],[Trend]]</f>
        <v>ASCENSION HEALTH SENIOR LIVINGAllowed2017-03-01Avoidable Admission Cost</v>
      </c>
      <c r="B1196" t="s">
        <v>115</v>
      </c>
      <c r="C1196" t="s">
        <v>115</v>
      </c>
      <c r="D1196" t="s">
        <v>91</v>
      </c>
      <c r="E1196" s="1" t="s">
        <v>111</v>
      </c>
      <c r="F1196" t="s">
        <v>113</v>
      </c>
      <c r="G1196" t="s">
        <v>17</v>
      </c>
      <c r="H1196">
        <v>6</v>
      </c>
      <c r="I1196">
        <v>7431.04</v>
      </c>
    </row>
    <row r="1197" spans="1:9" x14ac:dyDescent="0.25">
      <c r="A1197" s="5" t="str">
        <f>TrendSheetPrdData[[#This Row],[Population]]&amp;TrendSheetPrdData[[#This Row],[Cost Basis]]&amp;TrendSheetPrdData[[#This Row],[Period]]&amp;TrendSheetPrdData[[#This Row],[Trend]]</f>
        <v>ASCENSION HEALTH SENIOR LIVINGAllowed2017-04-01Avoidable Admission Cost</v>
      </c>
      <c r="B1197" t="s">
        <v>115</v>
      </c>
      <c r="C1197" t="s">
        <v>115</v>
      </c>
      <c r="D1197" t="s">
        <v>91</v>
      </c>
      <c r="E1197" s="1" t="s">
        <v>112</v>
      </c>
      <c r="F1197" t="s">
        <v>113</v>
      </c>
      <c r="G1197" t="s">
        <v>17</v>
      </c>
      <c r="H1197">
        <v>6</v>
      </c>
      <c r="I1197">
        <v>0</v>
      </c>
    </row>
    <row r="1198" spans="1:9" x14ac:dyDescent="0.25">
      <c r="A1198" s="5" t="str">
        <f>TrendSheetPrdData[[#This Row],[Population]]&amp;TrendSheetPrdData[[#This Row],[Cost Basis]]&amp;TrendSheetPrdData[[#This Row],[Period]]&amp;TrendSheetPrdData[[#This Row],[Trend]]</f>
        <v>ASCENSION HEALTH SENIOR LIVINGAllowed2015-06-01Avoidable Admission Quality</v>
      </c>
      <c r="B1198" t="s">
        <v>115</v>
      </c>
      <c r="C1198" t="s">
        <v>115</v>
      </c>
      <c r="D1198" t="s">
        <v>91</v>
      </c>
      <c r="E1198" s="1" t="s">
        <v>172</v>
      </c>
      <c r="F1198" t="s">
        <v>93</v>
      </c>
      <c r="G1198" t="s">
        <v>18</v>
      </c>
      <c r="H1198">
        <v>7</v>
      </c>
      <c r="I1198">
        <v>0</v>
      </c>
    </row>
    <row r="1199" spans="1:9" x14ac:dyDescent="0.25">
      <c r="A1199" s="5" t="str">
        <f>TrendSheetPrdData[[#This Row],[Population]]&amp;TrendSheetPrdData[[#This Row],[Cost Basis]]&amp;TrendSheetPrdData[[#This Row],[Period]]&amp;TrendSheetPrdData[[#This Row],[Trend]]</f>
        <v>ASCENSION HEALTH SENIOR LIVINGAllowed2015-07-01Avoidable Admission Quality</v>
      </c>
      <c r="B1199" t="s">
        <v>115</v>
      </c>
      <c r="C1199" t="s">
        <v>115</v>
      </c>
      <c r="D1199" t="s">
        <v>91</v>
      </c>
      <c r="E1199" s="1" t="s">
        <v>173</v>
      </c>
      <c r="F1199" t="s">
        <v>93</v>
      </c>
      <c r="G1199" t="s">
        <v>18</v>
      </c>
      <c r="H1199">
        <v>7</v>
      </c>
      <c r="I1199">
        <v>0</v>
      </c>
    </row>
    <row r="1200" spans="1:9" x14ac:dyDescent="0.25">
      <c r="A1200" s="5" t="str">
        <f>TrendSheetPrdData[[#This Row],[Population]]&amp;TrendSheetPrdData[[#This Row],[Cost Basis]]&amp;TrendSheetPrdData[[#This Row],[Period]]&amp;TrendSheetPrdData[[#This Row],[Trend]]</f>
        <v>ASCENSION HEALTH SENIOR LIVINGAllowed2015-08-01Avoidable Admission Quality</v>
      </c>
      <c r="B1200" t="s">
        <v>115</v>
      </c>
      <c r="C1200" t="s">
        <v>115</v>
      </c>
      <c r="D1200" t="s">
        <v>91</v>
      </c>
      <c r="E1200" s="1" t="s">
        <v>174</v>
      </c>
      <c r="F1200" t="s">
        <v>93</v>
      </c>
      <c r="G1200" t="s">
        <v>18</v>
      </c>
      <c r="H1200">
        <v>7</v>
      </c>
      <c r="I1200">
        <v>2</v>
      </c>
    </row>
    <row r="1201" spans="1:9" x14ac:dyDescent="0.25">
      <c r="A1201" s="5" t="str">
        <f>TrendSheetPrdData[[#This Row],[Population]]&amp;TrendSheetPrdData[[#This Row],[Cost Basis]]&amp;TrendSheetPrdData[[#This Row],[Period]]&amp;TrendSheetPrdData[[#This Row],[Trend]]</f>
        <v>ASCENSION HEALTH SENIOR LIVINGAllowed2015-09-01Avoidable Admission Quality</v>
      </c>
      <c r="B1201" t="s">
        <v>115</v>
      </c>
      <c r="C1201" t="s">
        <v>115</v>
      </c>
      <c r="D1201" t="s">
        <v>91</v>
      </c>
      <c r="E1201" s="1" t="s">
        <v>92</v>
      </c>
      <c r="F1201" t="s">
        <v>93</v>
      </c>
      <c r="G1201" t="s">
        <v>18</v>
      </c>
      <c r="H1201">
        <v>7</v>
      </c>
      <c r="I1201">
        <v>0</v>
      </c>
    </row>
    <row r="1202" spans="1:9" x14ac:dyDescent="0.25">
      <c r="A1202" s="5" t="str">
        <f>TrendSheetPrdData[[#This Row],[Population]]&amp;TrendSheetPrdData[[#This Row],[Cost Basis]]&amp;TrendSheetPrdData[[#This Row],[Period]]&amp;TrendSheetPrdData[[#This Row],[Trend]]</f>
        <v>ASCENSION HEALTH SENIOR LIVINGAllowed2015-10-01Avoidable Admission Quality</v>
      </c>
      <c r="B1202" t="s">
        <v>115</v>
      </c>
      <c r="C1202" t="s">
        <v>115</v>
      </c>
      <c r="D1202" t="s">
        <v>91</v>
      </c>
      <c r="E1202" s="1" t="s">
        <v>94</v>
      </c>
      <c r="F1202" t="s">
        <v>93</v>
      </c>
      <c r="G1202" t="s">
        <v>18</v>
      </c>
      <c r="H1202">
        <v>7</v>
      </c>
      <c r="I1202">
        <v>0</v>
      </c>
    </row>
    <row r="1203" spans="1:9" x14ac:dyDescent="0.25">
      <c r="A1203" s="5" t="str">
        <f>TrendSheetPrdData[[#This Row],[Population]]&amp;TrendSheetPrdData[[#This Row],[Cost Basis]]&amp;TrendSheetPrdData[[#This Row],[Period]]&amp;TrendSheetPrdData[[#This Row],[Trend]]</f>
        <v>ASCENSION HEALTH SENIOR LIVINGAllowed2015-11-01Avoidable Admission Quality</v>
      </c>
      <c r="B1203" t="s">
        <v>115</v>
      </c>
      <c r="C1203" t="s">
        <v>115</v>
      </c>
      <c r="D1203" t="s">
        <v>91</v>
      </c>
      <c r="E1203" s="1" t="s">
        <v>95</v>
      </c>
      <c r="F1203" t="s">
        <v>93</v>
      </c>
      <c r="G1203" t="s">
        <v>18</v>
      </c>
      <c r="H1203">
        <v>7</v>
      </c>
      <c r="I1203">
        <v>0</v>
      </c>
    </row>
    <row r="1204" spans="1:9" x14ac:dyDescent="0.25">
      <c r="A1204" s="5" t="str">
        <f>TrendSheetPrdData[[#This Row],[Population]]&amp;TrendSheetPrdData[[#This Row],[Cost Basis]]&amp;TrendSheetPrdData[[#This Row],[Period]]&amp;TrendSheetPrdData[[#This Row],[Trend]]</f>
        <v>ASCENSION HEALTH SENIOR LIVINGAllowed2015-12-01Avoidable Admission Quality</v>
      </c>
      <c r="B1204" t="s">
        <v>115</v>
      </c>
      <c r="C1204" t="s">
        <v>115</v>
      </c>
      <c r="D1204" t="s">
        <v>91</v>
      </c>
      <c r="E1204" s="1" t="s">
        <v>96</v>
      </c>
      <c r="F1204" t="s">
        <v>93</v>
      </c>
      <c r="G1204" t="s">
        <v>18</v>
      </c>
      <c r="H1204">
        <v>7</v>
      </c>
      <c r="I1204">
        <v>2</v>
      </c>
    </row>
    <row r="1205" spans="1:9" x14ac:dyDescent="0.25">
      <c r="A1205" s="5" t="str">
        <f>TrendSheetPrdData[[#This Row],[Population]]&amp;TrendSheetPrdData[[#This Row],[Cost Basis]]&amp;TrendSheetPrdData[[#This Row],[Period]]&amp;TrendSheetPrdData[[#This Row],[Trend]]</f>
        <v>ASCENSION HEALTH SENIOR LIVINGAllowed2016-01-01Avoidable Admission Quality</v>
      </c>
      <c r="B1205" t="s">
        <v>115</v>
      </c>
      <c r="C1205" t="s">
        <v>115</v>
      </c>
      <c r="D1205" t="s">
        <v>91</v>
      </c>
      <c r="E1205" s="1" t="s">
        <v>97</v>
      </c>
      <c r="F1205" t="s">
        <v>93</v>
      </c>
      <c r="G1205" t="s">
        <v>18</v>
      </c>
      <c r="H1205">
        <v>7</v>
      </c>
      <c r="I1205">
        <v>1</v>
      </c>
    </row>
    <row r="1206" spans="1:9" x14ac:dyDescent="0.25">
      <c r="A1206" s="5" t="str">
        <f>TrendSheetPrdData[[#This Row],[Population]]&amp;TrendSheetPrdData[[#This Row],[Cost Basis]]&amp;TrendSheetPrdData[[#This Row],[Period]]&amp;TrendSheetPrdData[[#This Row],[Trend]]</f>
        <v>ASCENSION HEALTH SENIOR LIVINGAllowed2016-02-01Avoidable Admission Quality</v>
      </c>
      <c r="B1206" t="s">
        <v>115</v>
      </c>
      <c r="C1206" t="s">
        <v>115</v>
      </c>
      <c r="D1206" t="s">
        <v>91</v>
      </c>
      <c r="E1206" s="1" t="s">
        <v>98</v>
      </c>
      <c r="F1206" t="s">
        <v>93</v>
      </c>
      <c r="G1206" t="s">
        <v>18</v>
      </c>
      <c r="H1206">
        <v>7</v>
      </c>
      <c r="I1206">
        <v>0</v>
      </c>
    </row>
    <row r="1207" spans="1:9" x14ac:dyDescent="0.25">
      <c r="A1207" s="5" t="str">
        <f>TrendSheetPrdData[[#This Row],[Population]]&amp;TrendSheetPrdData[[#This Row],[Cost Basis]]&amp;TrendSheetPrdData[[#This Row],[Period]]&amp;TrendSheetPrdData[[#This Row],[Trend]]</f>
        <v>ASCENSION HEALTH SENIOR LIVINGAllowed2016-03-01Avoidable Admission Quality</v>
      </c>
      <c r="B1207" t="s">
        <v>115</v>
      </c>
      <c r="C1207" t="s">
        <v>115</v>
      </c>
      <c r="D1207" t="s">
        <v>91</v>
      </c>
      <c r="E1207" s="1" t="s">
        <v>99</v>
      </c>
      <c r="F1207" t="s">
        <v>93</v>
      </c>
      <c r="G1207" t="s">
        <v>18</v>
      </c>
      <c r="H1207">
        <v>7</v>
      </c>
      <c r="I1207">
        <v>2</v>
      </c>
    </row>
    <row r="1208" spans="1:9" x14ac:dyDescent="0.25">
      <c r="A1208" s="5" t="str">
        <f>TrendSheetPrdData[[#This Row],[Population]]&amp;TrendSheetPrdData[[#This Row],[Cost Basis]]&amp;TrendSheetPrdData[[#This Row],[Period]]&amp;TrendSheetPrdData[[#This Row],[Trend]]</f>
        <v>ASCENSION HEALTH SENIOR LIVINGAllowed2016-04-01Avoidable Admission Quality</v>
      </c>
      <c r="B1208" t="s">
        <v>115</v>
      </c>
      <c r="C1208" t="s">
        <v>115</v>
      </c>
      <c r="D1208" t="s">
        <v>91</v>
      </c>
      <c r="E1208" s="1" t="s">
        <v>100</v>
      </c>
      <c r="F1208" t="s">
        <v>93</v>
      </c>
      <c r="G1208" t="s">
        <v>18</v>
      </c>
      <c r="H1208">
        <v>7</v>
      </c>
      <c r="I1208">
        <v>2</v>
      </c>
    </row>
    <row r="1209" spans="1:9" x14ac:dyDescent="0.25">
      <c r="A1209" s="5" t="str">
        <f>TrendSheetPrdData[[#This Row],[Population]]&amp;TrendSheetPrdData[[#This Row],[Cost Basis]]&amp;TrendSheetPrdData[[#This Row],[Period]]&amp;TrendSheetPrdData[[#This Row],[Trend]]</f>
        <v>ASCENSION HEALTH SENIOR LIVINGAllowed2016-05-01Avoidable Admission Quality</v>
      </c>
      <c r="B1209" t="s">
        <v>115</v>
      </c>
      <c r="C1209" t="s">
        <v>115</v>
      </c>
      <c r="D1209" t="s">
        <v>91</v>
      </c>
      <c r="E1209" s="1" t="s">
        <v>101</v>
      </c>
      <c r="F1209" t="s">
        <v>93</v>
      </c>
      <c r="G1209" t="s">
        <v>18</v>
      </c>
      <c r="H1209">
        <v>7</v>
      </c>
      <c r="I1209">
        <v>1</v>
      </c>
    </row>
    <row r="1210" spans="1:9" x14ac:dyDescent="0.25">
      <c r="A1210" s="5" t="str">
        <f>TrendSheetPrdData[[#This Row],[Population]]&amp;TrendSheetPrdData[[#This Row],[Cost Basis]]&amp;TrendSheetPrdData[[#This Row],[Period]]&amp;TrendSheetPrdData[[#This Row],[Trend]]</f>
        <v>ASCENSION HEALTH SENIOR LIVINGAllowed2016-06-01Avoidable Admission Quality</v>
      </c>
      <c r="B1210" t="s">
        <v>115</v>
      </c>
      <c r="C1210" t="s">
        <v>115</v>
      </c>
      <c r="D1210" t="s">
        <v>91</v>
      </c>
      <c r="E1210" s="1" t="s">
        <v>102</v>
      </c>
      <c r="F1210" t="s">
        <v>93</v>
      </c>
      <c r="G1210" t="s">
        <v>18</v>
      </c>
      <c r="H1210">
        <v>7</v>
      </c>
      <c r="I1210">
        <v>0</v>
      </c>
    </row>
    <row r="1211" spans="1:9" x14ac:dyDescent="0.25">
      <c r="A1211" s="5" t="str">
        <f>TrendSheetPrdData[[#This Row],[Population]]&amp;TrendSheetPrdData[[#This Row],[Cost Basis]]&amp;TrendSheetPrdData[[#This Row],[Period]]&amp;TrendSheetPrdData[[#This Row],[Trend]]</f>
        <v>ASCENSION HEALTH SENIOR LIVINGAllowed2016-07-01Avoidable Admission Quality</v>
      </c>
      <c r="B1211" t="s">
        <v>115</v>
      </c>
      <c r="C1211" t="s">
        <v>115</v>
      </c>
      <c r="D1211" t="s">
        <v>91</v>
      </c>
      <c r="E1211" s="1" t="s">
        <v>103</v>
      </c>
      <c r="F1211" t="s">
        <v>93</v>
      </c>
      <c r="G1211" t="s">
        <v>18</v>
      </c>
      <c r="H1211">
        <v>7</v>
      </c>
      <c r="I1211">
        <v>3</v>
      </c>
    </row>
    <row r="1212" spans="1:9" x14ac:dyDescent="0.25">
      <c r="A1212" s="5" t="str">
        <f>TrendSheetPrdData[[#This Row],[Population]]&amp;TrendSheetPrdData[[#This Row],[Cost Basis]]&amp;TrendSheetPrdData[[#This Row],[Period]]&amp;TrendSheetPrdData[[#This Row],[Trend]]</f>
        <v>ASCENSION HEALTH SENIOR LIVINGAllowed2016-08-01Avoidable Admission Quality</v>
      </c>
      <c r="B1212" t="s">
        <v>115</v>
      </c>
      <c r="C1212" t="s">
        <v>115</v>
      </c>
      <c r="D1212" t="s">
        <v>91</v>
      </c>
      <c r="E1212" s="1" t="s">
        <v>104</v>
      </c>
      <c r="F1212" t="s">
        <v>93</v>
      </c>
      <c r="G1212" t="s">
        <v>18</v>
      </c>
      <c r="H1212">
        <v>7</v>
      </c>
      <c r="I1212">
        <v>2</v>
      </c>
    </row>
    <row r="1213" spans="1:9" x14ac:dyDescent="0.25">
      <c r="A1213" s="5" t="str">
        <f>TrendSheetPrdData[[#This Row],[Population]]&amp;TrendSheetPrdData[[#This Row],[Cost Basis]]&amp;TrendSheetPrdData[[#This Row],[Period]]&amp;TrendSheetPrdData[[#This Row],[Trend]]</f>
        <v>ASCENSION HEALTH SENIOR LIVINGAllowed2016-09-01Avoidable Admission Quality</v>
      </c>
      <c r="B1213" t="s">
        <v>115</v>
      </c>
      <c r="C1213" t="s">
        <v>115</v>
      </c>
      <c r="D1213" t="s">
        <v>91</v>
      </c>
      <c r="E1213" s="1" t="s">
        <v>105</v>
      </c>
      <c r="F1213" t="s">
        <v>93</v>
      </c>
      <c r="G1213" t="s">
        <v>18</v>
      </c>
      <c r="H1213">
        <v>7</v>
      </c>
      <c r="I1213">
        <v>0</v>
      </c>
    </row>
    <row r="1214" spans="1:9" x14ac:dyDescent="0.25">
      <c r="A1214" s="5" t="str">
        <f>TrendSheetPrdData[[#This Row],[Population]]&amp;TrendSheetPrdData[[#This Row],[Cost Basis]]&amp;TrendSheetPrdData[[#This Row],[Period]]&amp;TrendSheetPrdData[[#This Row],[Trend]]</f>
        <v>ASCENSION HEALTH SENIOR LIVINGAllowed2016-10-01Avoidable Admission Quality</v>
      </c>
      <c r="B1214" t="s">
        <v>115</v>
      </c>
      <c r="C1214" t="s">
        <v>115</v>
      </c>
      <c r="D1214" t="s">
        <v>91</v>
      </c>
      <c r="E1214" s="1" t="s">
        <v>106</v>
      </c>
      <c r="F1214" t="s">
        <v>93</v>
      </c>
      <c r="G1214" t="s">
        <v>18</v>
      </c>
      <c r="H1214">
        <v>7</v>
      </c>
      <c r="I1214">
        <v>0</v>
      </c>
    </row>
    <row r="1215" spans="1:9" x14ac:dyDescent="0.25">
      <c r="A1215" s="5" t="str">
        <f>TrendSheetPrdData[[#This Row],[Population]]&amp;TrendSheetPrdData[[#This Row],[Cost Basis]]&amp;TrendSheetPrdData[[#This Row],[Period]]&amp;TrendSheetPrdData[[#This Row],[Trend]]</f>
        <v>ASCENSION HEALTH SENIOR LIVINGAllowed2016-11-01Avoidable Admission Quality</v>
      </c>
      <c r="B1215" t="s">
        <v>115</v>
      </c>
      <c r="C1215" t="s">
        <v>115</v>
      </c>
      <c r="D1215" t="s">
        <v>91</v>
      </c>
      <c r="E1215" s="1" t="s">
        <v>107</v>
      </c>
      <c r="F1215" t="s">
        <v>93</v>
      </c>
      <c r="G1215" t="s">
        <v>18</v>
      </c>
      <c r="H1215">
        <v>7</v>
      </c>
      <c r="I1215">
        <v>0</v>
      </c>
    </row>
    <row r="1216" spans="1:9" x14ac:dyDescent="0.25">
      <c r="A1216" s="5" t="str">
        <f>TrendSheetPrdData[[#This Row],[Population]]&amp;TrendSheetPrdData[[#This Row],[Cost Basis]]&amp;TrendSheetPrdData[[#This Row],[Period]]&amp;TrendSheetPrdData[[#This Row],[Trend]]</f>
        <v>ASCENSION HEALTH SENIOR LIVINGAllowed2016-12-01Avoidable Admission Quality</v>
      </c>
      <c r="B1216" t="s">
        <v>115</v>
      </c>
      <c r="C1216" t="s">
        <v>115</v>
      </c>
      <c r="D1216" t="s">
        <v>91</v>
      </c>
      <c r="E1216" s="1" t="s">
        <v>108</v>
      </c>
      <c r="F1216" t="s">
        <v>93</v>
      </c>
      <c r="G1216" t="s">
        <v>18</v>
      </c>
      <c r="H1216">
        <v>7</v>
      </c>
      <c r="I1216">
        <v>0</v>
      </c>
    </row>
    <row r="1217" spans="1:9" x14ac:dyDescent="0.25">
      <c r="A1217" s="5" t="str">
        <f>TrendSheetPrdData[[#This Row],[Population]]&amp;TrendSheetPrdData[[#This Row],[Cost Basis]]&amp;TrendSheetPrdData[[#This Row],[Period]]&amp;TrendSheetPrdData[[#This Row],[Trend]]</f>
        <v>ASCENSION HEALTH SENIOR LIVINGAllowed2017-01-01Avoidable Admission Quality</v>
      </c>
      <c r="B1217" t="s">
        <v>115</v>
      </c>
      <c r="C1217" t="s">
        <v>115</v>
      </c>
      <c r="D1217" t="s">
        <v>91</v>
      </c>
      <c r="E1217" s="1" t="s">
        <v>109</v>
      </c>
      <c r="F1217" t="s">
        <v>93</v>
      </c>
      <c r="G1217" t="s">
        <v>18</v>
      </c>
      <c r="H1217">
        <v>7</v>
      </c>
      <c r="I1217">
        <v>2</v>
      </c>
    </row>
    <row r="1218" spans="1:9" x14ac:dyDescent="0.25">
      <c r="A1218" s="5" t="str">
        <f>TrendSheetPrdData[[#This Row],[Population]]&amp;TrendSheetPrdData[[#This Row],[Cost Basis]]&amp;TrendSheetPrdData[[#This Row],[Period]]&amp;TrendSheetPrdData[[#This Row],[Trend]]</f>
        <v>ASCENSION HEALTH SENIOR LIVINGAllowed2017-02-01Avoidable Admission Quality</v>
      </c>
      <c r="B1218" t="s">
        <v>115</v>
      </c>
      <c r="C1218" t="s">
        <v>115</v>
      </c>
      <c r="D1218" t="s">
        <v>91</v>
      </c>
      <c r="E1218" s="1" t="s">
        <v>110</v>
      </c>
      <c r="F1218" t="s">
        <v>93</v>
      </c>
      <c r="G1218" t="s">
        <v>18</v>
      </c>
      <c r="H1218">
        <v>7</v>
      </c>
      <c r="I1218">
        <v>0</v>
      </c>
    </row>
    <row r="1219" spans="1:9" x14ac:dyDescent="0.25">
      <c r="A1219" s="5" t="str">
        <f>TrendSheetPrdData[[#This Row],[Population]]&amp;TrendSheetPrdData[[#This Row],[Cost Basis]]&amp;TrendSheetPrdData[[#This Row],[Period]]&amp;TrendSheetPrdData[[#This Row],[Trend]]</f>
        <v>ASCENSION HEALTH SENIOR LIVINGAllowed2017-03-01Avoidable Admission Quality</v>
      </c>
      <c r="B1219" t="s">
        <v>115</v>
      </c>
      <c r="C1219" t="s">
        <v>115</v>
      </c>
      <c r="D1219" t="s">
        <v>91</v>
      </c>
      <c r="E1219" s="1" t="s">
        <v>111</v>
      </c>
      <c r="F1219" t="s">
        <v>113</v>
      </c>
      <c r="G1219" t="s">
        <v>18</v>
      </c>
      <c r="H1219">
        <v>7</v>
      </c>
      <c r="I1219">
        <v>1</v>
      </c>
    </row>
    <row r="1220" spans="1:9" x14ac:dyDescent="0.25">
      <c r="A1220" s="5" t="str">
        <f>TrendSheetPrdData[[#This Row],[Population]]&amp;TrendSheetPrdData[[#This Row],[Cost Basis]]&amp;TrendSheetPrdData[[#This Row],[Period]]&amp;TrendSheetPrdData[[#This Row],[Trend]]</f>
        <v>ASCENSION HEALTH SENIOR LIVINGAllowed2017-04-01Avoidable Admission Quality</v>
      </c>
      <c r="B1220" t="s">
        <v>115</v>
      </c>
      <c r="C1220" t="s">
        <v>115</v>
      </c>
      <c r="D1220" t="s">
        <v>91</v>
      </c>
      <c r="E1220" s="1" t="s">
        <v>112</v>
      </c>
      <c r="F1220" t="s">
        <v>113</v>
      </c>
      <c r="G1220" t="s">
        <v>18</v>
      </c>
      <c r="H1220">
        <v>7</v>
      </c>
      <c r="I1220">
        <v>0</v>
      </c>
    </row>
    <row r="1221" spans="1:9" x14ac:dyDescent="0.25">
      <c r="A1221" s="5" t="str">
        <f>TrendSheetPrdData[[#This Row],[Population]]&amp;TrendSheetPrdData[[#This Row],[Cost Basis]]&amp;TrendSheetPrdData[[#This Row],[Period]]&amp;TrendSheetPrdData[[#This Row],[Trend]]</f>
        <v>ASCENSION HEALTH SENIOR LIVINGAllowed2015-06-01Outpatient Imaging Cost</v>
      </c>
      <c r="B1221" t="s">
        <v>115</v>
      </c>
      <c r="C1221" t="s">
        <v>115</v>
      </c>
      <c r="D1221" t="s">
        <v>91</v>
      </c>
      <c r="E1221" s="1" t="s">
        <v>172</v>
      </c>
      <c r="F1221" t="s">
        <v>93</v>
      </c>
      <c r="G1221" t="s">
        <v>19</v>
      </c>
      <c r="H1221">
        <v>8</v>
      </c>
      <c r="I1221">
        <v>14893.26</v>
      </c>
    </row>
    <row r="1222" spans="1:9" x14ac:dyDescent="0.25">
      <c r="A1222" s="5" t="str">
        <f>TrendSheetPrdData[[#This Row],[Population]]&amp;TrendSheetPrdData[[#This Row],[Cost Basis]]&amp;TrendSheetPrdData[[#This Row],[Period]]&amp;TrendSheetPrdData[[#This Row],[Trend]]</f>
        <v>ASCENSION HEALTH SENIOR LIVINGAllowed2015-07-01Outpatient Imaging Cost</v>
      </c>
      <c r="B1222" t="s">
        <v>115</v>
      </c>
      <c r="C1222" t="s">
        <v>115</v>
      </c>
      <c r="D1222" t="s">
        <v>91</v>
      </c>
      <c r="E1222" s="1" t="s">
        <v>173</v>
      </c>
      <c r="F1222" t="s">
        <v>93</v>
      </c>
      <c r="G1222" t="s">
        <v>19</v>
      </c>
      <c r="H1222">
        <v>8</v>
      </c>
      <c r="I1222">
        <v>13992.99</v>
      </c>
    </row>
    <row r="1223" spans="1:9" x14ac:dyDescent="0.25">
      <c r="A1223" s="5" t="str">
        <f>TrendSheetPrdData[[#This Row],[Population]]&amp;TrendSheetPrdData[[#This Row],[Cost Basis]]&amp;TrendSheetPrdData[[#This Row],[Period]]&amp;TrendSheetPrdData[[#This Row],[Trend]]</f>
        <v>ASCENSION HEALTH SENIOR LIVINGAllowed2015-08-01Outpatient Imaging Cost</v>
      </c>
      <c r="B1223" t="s">
        <v>115</v>
      </c>
      <c r="C1223" t="s">
        <v>115</v>
      </c>
      <c r="D1223" t="s">
        <v>91</v>
      </c>
      <c r="E1223" s="1" t="s">
        <v>174</v>
      </c>
      <c r="F1223" t="s">
        <v>93</v>
      </c>
      <c r="G1223" t="s">
        <v>19</v>
      </c>
      <c r="H1223">
        <v>8</v>
      </c>
      <c r="I1223">
        <v>11173.12</v>
      </c>
    </row>
    <row r="1224" spans="1:9" x14ac:dyDescent="0.25">
      <c r="A1224" s="5" t="str">
        <f>TrendSheetPrdData[[#This Row],[Population]]&amp;TrendSheetPrdData[[#This Row],[Cost Basis]]&amp;TrendSheetPrdData[[#This Row],[Period]]&amp;TrendSheetPrdData[[#This Row],[Trend]]</f>
        <v>ASCENSION HEALTH SENIOR LIVINGAllowed2015-09-01Outpatient Imaging Cost</v>
      </c>
      <c r="B1224" t="s">
        <v>115</v>
      </c>
      <c r="C1224" t="s">
        <v>115</v>
      </c>
      <c r="D1224" t="s">
        <v>91</v>
      </c>
      <c r="E1224" s="1" t="s">
        <v>92</v>
      </c>
      <c r="F1224" t="s">
        <v>93</v>
      </c>
      <c r="G1224" t="s">
        <v>19</v>
      </c>
      <c r="H1224">
        <v>8</v>
      </c>
      <c r="I1224">
        <v>22880.7</v>
      </c>
    </row>
    <row r="1225" spans="1:9" x14ac:dyDescent="0.25">
      <c r="A1225" s="5" t="str">
        <f>TrendSheetPrdData[[#This Row],[Population]]&amp;TrendSheetPrdData[[#This Row],[Cost Basis]]&amp;TrendSheetPrdData[[#This Row],[Period]]&amp;TrendSheetPrdData[[#This Row],[Trend]]</f>
        <v>ASCENSION HEALTH SENIOR LIVINGAllowed2015-10-01Outpatient Imaging Cost</v>
      </c>
      <c r="B1225" t="s">
        <v>115</v>
      </c>
      <c r="C1225" t="s">
        <v>115</v>
      </c>
      <c r="D1225" t="s">
        <v>91</v>
      </c>
      <c r="E1225" s="1" t="s">
        <v>94</v>
      </c>
      <c r="F1225" t="s">
        <v>93</v>
      </c>
      <c r="G1225" t="s">
        <v>19</v>
      </c>
      <c r="H1225">
        <v>8</v>
      </c>
      <c r="I1225">
        <v>11086.96</v>
      </c>
    </row>
    <row r="1226" spans="1:9" x14ac:dyDescent="0.25">
      <c r="A1226" s="5" t="str">
        <f>TrendSheetPrdData[[#This Row],[Population]]&amp;TrendSheetPrdData[[#This Row],[Cost Basis]]&amp;TrendSheetPrdData[[#This Row],[Period]]&amp;TrendSheetPrdData[[#This Row],[Trend]]</f>
        <v>ASCENSION HEALTH SENIOR LIVINGAllowed2015-11-01Outpatient Imaging Cost</v>
      </c>
      <c r="B1226" t="s">
        <v>115</v>
      </c>
      <c r="C1226" t="s">
        <v>115</v>
      </c>
      <c r="D1226" t="s">
        <v>91</v>
      </c>
      <c r="E1226" s="1" t="s">
        <v>95</v>
      </c>
      <c r="F1226" t="s">
        <v>93</v>
      </c>
      <c r="G1226" t="s">
        <v>19</v>
      </c>
      <c r="H1226">
        <v>8</v>
      </c>
      <c r="I1226">
        <v>14061.54</v>
      </c>
    </row>
    <row r="1227" spans="1:9" x14ac:dyDescent="0.25">
      <c r="A1227" s="5" t="str">
        <f>TrendSheetPrdData[[#This Row],[Population]]&amp;TrendSheetPrdData[[#This Row],[Cost Basis]]&amp;TrendSheetPrdData[[#This Row],[Period]]&amp;TrendSheetPrdData[[#This Row],[Trend]]</f>
        <v>ASCENSION HEALTH SENIOR LIVINGAllowed2015-12-01Outpatient Imaging Cost</v>
      </c>
      <c r="B1227" t="s">
        <v>115</v>
      </c>
      <c r="C1227" t="s">
        <v>115</v>
      </c>
      <c r="D1227" t="s">
        <v>91</v>
      </c>
      <c r="E1227" s="1" t="s">
        <v>96</v>
      </c>
      <c r="F1227" t="s">
        <v>93</v>
      </c>
      <c r="G1227" t="s">
        <v>19</v>
      </c>
      <c r="H1227">
        <v>8</v>
      </c>
      <c r="I1227">
        <v>15968.33</v>
      </c>
    </row>
    <row r="1228" spans="1:9" x14ac:dyDescent="0.25">
      <c r="A1228" s="5" t="str">
        <f>TrendSheetPrdData[[#This Row],[Population]]&amp;TrendSheetPrdData[[#This Row],[Cost Basis]]&amp;TrendSheetPrdData[[#This Row],[Period]]&amp;TrendSheetPrdData[[#This Row],[Trend]]</f>
        <v>ASCENSION HEALTH SENIOR LIVINGAllowed2016-01-01Outpatient Imaging Cost</v>
      </c>
      <c r="B1228" t="s">
        <v>115</v>
      </c>
      <c r="C1228" t="s">
        <v>115</v>
      </c>
      <c r="D1228" t="s">
        <v>91</v>
      </c>
      <c r="E1228" s="1" t="s">
        <v>97</v>
      </c>
      <c r="F1228" t="s">
        <v>93</v>
      </c>
      <c r="G1228" t="s">
        <v>19</v>
      </c>
      <c r="H1228">
        <v>8</v>
      </c>
      <c r="I1228">
        <v>11741.26</v>
      </c>
    </row>
    <row r="1229" spans="1:9" x14ac:dyDescent="0.25">
      <c r="A1229" s="5" t="str">
        <f>TrendSheetPrdData[[#This Row],[Population]]&amp;TrendSheetPrdData[[#This Row],[Cost Basis]]&amp;TrendSheetPrdData[[#This Row],[Period]]&amp;TrendSheetPrdData[[#This Row],[Trend]]</f>
        <v>ASCENSION HEALTH SENIOR LIVINGAllowed2016-02-01Outpatient Imaging Cost</v>
      </c>
      <c r="B1229" t="s">
        <v>115</v>
      </c>
      <c r="C1229" t="s">
        <v>115</v>
      </c>
      <c r="D1229" t="s">
        <v>91</v>
      </c>
      <c r="E1229" s="1" t="s">
        <v>98</v>
      </c>
      <c r="F1229" t="s">
        <v>93</v>
      </c>
      <c r="G1229" t="s">
        <v>19</v>
      </c>
      <c r="H1229">
        <v>8</v>
      </c>
      <c r="I1229">
        <v>16906.810000000001</v>
      </c>
    </row>
    <row r="1230" spans="1:9" x14ac:dyDescent="0.25">
      <c r="A1230" s="5" t="str">
        <f>TrendSheetPrdData[[#This Row],[Population]]&amp;TrendSheetPrdData[[#This Row],[Cost Basis]]&amp;TrendSheetPrdData[[#This Row],[Period]]&amp;TrendSheetPrdData[[#This Row],[Trend]]</f>
        <v>ASCENSION HEALTH SENIOR LIVINGAllowed2016-03-01Outpatient Imaging Cost</v>
      </c>
      <c r="B1230" t="s">
        <v>115</v>
      </c>
      <c r="C1230" t="s">
        <v>115</v>
      </c>
      <c r="D1230" t="s">
        <v>91</v>
      </c>
      <c r="E1230" s="1" t="s">
        <v>99</v>
      </c>
      <c r="F1230" t="s">
        <v>93</v>
      </c>
      <c r="G1230" t="s">
        <v>19</v>
      </c>
      <c r="H1230">
        <v>8</v>
      </c>
      <c r="I1230">
        <v>30793.11</v>
      </c>
    </row>
    <row r="1231" spans="1:9" x14ac:dyDescent="0.25">
      <c r="A1231" s="5" t="str">
        <f>TrendSheetPrdData[[#This Row],[Population]]&amp;TrendSheetPrdData[[#This Row],[Cost Basis]]&amp;TrendSheetPrdData[[#This Row],[Period]]&amp;TrendSheetPrdData[[#This Row],[Trend]]</f>
        <v>ASCENSION HEALTH SENIOR LIVINGAllowed2016-04-01Outpatient Imaging Cost</v>
      </c>
      <c r="B1231" t="s">
        <v>115</v>
      </c>
      <c r="C1231" t="s">
        <v>115</v>
      </c>
      <c r="D1231" t="s">
        <v>91</v>
      </c>
      <c r="E1231" s="1" t="s">
        <v>100</v>
      </c>
      <c r="F1231" t="s">
        <v>93</v>
      </c>
      <c r="G1231" t="s">
        <v>19</v>
      </c>
      <c r="H1231">
        <v>8</v>
      </c>
      <c r="I1231">
        <v>30578.71</v>
      </c>
    </row>
    <row r="1232" spans="1:9" x14ac:dyDescent="0.25">
      <c r="A1232" s="5" t="str">
        <f>TrendSheetPrdData[[#This Row],[Population]]&amp;TrendSheetPrdData[[#This Row],[Cost Basis]]&amp;TrendSheetPrdData[[#This Row],[Period]]&amp;TrendSheetPrdData[[#This Row],[Trend]]</f>
        <v>ASCENSION HEALTH SENIOR LIVINGAllowed2016-05-01Outpatient Imaging Cost</v>
      </c>
      <c r="B1232" t="s">
        <v>115</v>
      </c>
      <c r="C1232" t="s">
        <v>115</v>
      </c>
      <c r="D1232" t="s">
        <v>91</v>
      </c>
      <c r="E1232" s="1" t="s">
        <v>101</v>
      </c>
      <c r="F1232" t="s">
        <v>93</v>
      </c>
      <c r="G1232" t="s">
        <v>19</v>
      </c>
      <c r="H1232">
        <v>8</v>
      </c>
      <c r="I1232">
        <v>19286.900000000001</v>
      </c>
    </row>
    <row r="1233" spans="1:9" x14ac:dyDescent="0.25">
      <c r="A1233" s="5" t="str">
        <f>TrendSheetPrdData[[#This Row],[Population]]&amp;TrendSheetPrdData[[#This Row],[Cost Basis]]&amp;TrendSheetPrdData[[#This Row],[Period]]&amp;TrendSheetPrdData[[#This Row],[Trend]]</f>
        <v>ASCENSION HEALTH SENIOR LIVINGAllowed2016-06-01Outpatient Imaging Cost</v>
      </c>
      <c r="B1233" t="s">
        <v>115</v>
      </c>
      <c r="C1233" t="s">
        <v>115</v>
      </c>
      <c r="D1233" t="s">
        <v>91</v>
      </c>
      <c r="E1233" s="1" t="s">
        <v>102</v>
      </c>
      <c r="F1233" t="s">
        <v>93</v>
      </c>
      <c r="G1233" t="s">
        <v>19</v>
      </c>
      <c r="H1233">
        <v>8</v>
      </c>
      <c r="I1233">
        <v>32641.27</v>
      </c>
    </row>
    <row r="1234" spans="1:9" x14ac:dyDescent="0.25">
      <c r="A1234" s="5" t="str">
        <f>TrendSheetPrdData[[#This Row],[Population]]&amp;TrendSheetPrdData[[#This Row],[Cost Basis]]&amp;TrendSheetPrdData[[#This Row],[Period]]&amp;TrendSheetPrdData[[#This Row],[Trend]]</f>
        <v>ASCENSION HEALTH SENIOR LIVINGAllowed2016-07-01Outpatient Imaging Cost</v>
      </c>
      <c r="B1234" t="s">
        <v>115</v>
      </c>
      <c r="C1234" t="s">
        <v>115</v>
      </c>
      <c r="D1234" t="s">
        <v>91</v>
      </c>
      <c r="E1234" s="1" t="s">
        <v>103</v>
      </c>
      <c r="F1234" t="s">
        <v>93</v>
      </c>
      <c r="G1234" t="s">
        <v>19</v>
      </c>
      <c r="H1234">
        <v>8</v>
      </c>
      <c r="I1234">
        <v>28710.37</v>
      </c>
    </row>
    <row r="1235" spans="1:9" x14ac:dyDescent="0.25">
      <c r="A1235" s="5" t="str">
        <f>TrendSheetPrdData[[#This Row],[Population]]&amp;TrendSheetPrdData[[#This Row],[Cost Basis]]&amp;TrendSheetPrdData[[#This Row],[Period]]&amp;TrendSheetPrdData[[#This Row],[Trend]]</f>
        <v>ASCENSION HEALTH SENIOR LIVINGAllowed2016-08-01Outpatient Imaging Cost</v>
      </c>
      <c r="B1235" t="s">
        <v>115</v>
      </c>
      <c r="C1235" t="s">
        <v>115</v>
      </c>
      <c r="D1235" t="s">
        <v>91</v>
      </c>
      <c r="E1235" s="1" t="s">
        <v>104</v>
      </c>
      <c r="F1235" t="s">
        <v>93</v>
      </c>
      <c r="G1235" t="s">
        <v>19</v>
      </c>
      <c r="H1235">
        <v>8</v>
      </c>
      <c r="I1235">
        <v>26101.47</v>
      </c>
    </row>
    <row r="1236" spans="1:9" x14ac:dyDescent="0.25">
      <c r="A1236" s="5" t="str">
        <f>TrendSheetPrdData[[#This Row],[Population]]&amp;TrendSheetPrdData[[#This Row],[Cost Basis]]&amp;TrendSheetPrdData[[#This Row],[Period]]&amp;TrendSheetPrdData[[#This Row],[Trend]]</f>
        <v>ASCENSION HEALTH SENIOR LIVINGAllowed2016-09-01Outpatient Imaging Cost</v>
      </c>
      <c r="B1236" t="s">
        <v>115</v>
      </c>
      <c r="C1236" t="s">
        <v>115</v>
      </c>
      <c r="D1236" t="s">
        <v>91</v>
      </c>
      <c r="E1236" s="1" t="s">
        <v>105</v>
      </c>
      <c r="F1236" t="s">
        <v>93</v>
      </c>
      <c r="G1236" t="s">
        <v>19</v>
      </c>
      <c r="H1236">
        <v>8</v>
      </c>
      <c r="I1236">
        <v>13429.37</v>
      </c>
    </row>
    <row r="1237" spans="1:9" x14ac:dyDescent="0.25">
      <c r="A1237" s="5" t="str">
        <f>TrendSheetPrdData[[#This Row],[Population]]&amp;TrendSheetPrdData[[#This Row],[Cost Basis]]&amp;TrendSheetPrdData[[#This Row],[Period]]&amp;TrendSheetPrdData[[#This Row],[Trend]]</f>
        <v>ASCENSION HEALTH SENIOR LIVINGAllowed2016-10-01Outpatient Imaging Cost</v>
      </c>
      <c r="B1237" t="s">
        <v>115</v>
      </c>
      <c r="C1237" t="s">
        <v>115</v>
      </c>
      <c r="D1237" t="s">
        <v>91</v>
      </c>
      <c r="E1237" s="1" t="s">
        <v>106</v>
      </c>
      <c r="F1237" t="s">
        <v>93</v>
      </c>
      <c r="G1237" t="s">
        <v>19</v>
      </c>
      <c r="H1237">
        <v>8</v>
      </c>
      <c r="I1237">
        <v>27868.63</v>
      </c>
    </row>
    <row r="1238" spans="1:9" x14ac:dyDescent="0.25">
      <c r="A1238" s="5" t="str">
        <f>TrendSheetPrdData[[#This Row],[Population]]&amp;TrendSheetPrdData[[#This Row],[Cost Basis]]&amp;TrendSheetPrdData[[#This Row],[Period]]&amp;TrendSheetPrdData[[#This Row],[Trend]]</f>
        <v>ASCENSION HEALTH SENIOR LIVINGAllowed2016-11-01Outpatient Imaging Cost</v>
      </c>
      <c r="B1238" t="s">
        <v>115</v>
      </c>
      <c r="C1238" t="s">
        <v>115</v>
      </c>
      <c r="D1238" t="s">
        <v>91</v>
      </c>
      <c r="E1238" s="1" t="s">
        <v>107</v>
      </c>
      <c r="F1238" t="s">
        <v>93</v>
      </c>
      <c r="G1238" t="s">
        <v>19</v>
      </c>
      <c r="H1238">
        <v>8</v>
      </c>
      <c r="I1238">
        <v>20511.14</v>
      </c>
    </row>
    <row r="1239" spans="1:9" x14ac:dyDescent="0.25">
      <c r="A1239" s="5" t="str">
        <f>TrendSheetPrdData[[#This Row],[Population]]&amp;TrendSheetPrdData[[#This Row],[Cost Basis]]&amp;TrendSheetPrdData[[#This Row],[Period]]&amp;TrendSheetPrdData[[#This Row],[Trend]]</f>
        <v>ASCENSION HEALTH SENIOR LIVINGAllowed2016-12-01Outpatient Imaging Cost</v>
      </c>
      <c r="B1239" t="s">
        <v>115</v>
      </c>
      <c r="C1239" t="s">
        <v>115</v>
      </c>
      <c r="D1239" t="s">
        <v>91</v>
      </c>
      <c r="E1239" s="1" t="s">
        <v>108</v>
      </c>
      <c r="F1239" t="s">
        <v>93</v>
      </c>
      <c r="G1239" t="s">
        <v>19</v>
      </c>
      <c r="H1239">
        <v>8</v>
      </c>
      <c r="I1239">
        <v>53503.89</v>
      </c>
    </row>
    <row r="1240" spans="1:9" x14ac:dyDescent="0.25">
      <c r="A1240" s="5" t="str">
        <f>TrendSheetPrdData[[#This Row],[Population]]&amp;TrendSheetPrdData[[#This Row],[Cost Basis]]&amp;TrendSheetPrdData[[#This Row],[Period]]&amp;TrendSheetPrdData[[#This Row],[Trend]]</f>
        <v>ASCENSION HEALTH SENIOR LIVINGAllowed2017-01-01Outpatient Imaging Cost</v>
      </c>
      <c r="B1240" t="s">
        <v>115</v>
      </c>
      <c r="C1240" t="s">
        <v>115</v>
      </c>
      <c r="D1240" t="s">
        <v>91</v>
      </c>
      <c r="E1240" s="1" t="s">
        <v>109</v>
      </c>
      <c r="F1240" t="s">
        <v>93</v>
      </c>
      <c r="G1240" t="s">
        <v>19</v>
      </c>
      <c r="H1240">
        <v>8</v>
      </c>
      <c r="I1240">
        <v>34624.49</v>
      </c>
    </row>
    <row r="1241" spans="1:9" x14ac:dyDescent="0.25">
      <c r="A1241" s="5" t="str">
        <f>TrendSheetPrdData[[#This Row],[Population]]&amp;TrendSheetPrdData[[#This Row],[Cost Basis]]&amp;TrendSheetPrdData[[#This Row],[Period]]&amp;TrendSheetPrdData[[#This Row],[Trend]]</f>
        <v>ASCENSION HEALTH SENIOR LIVINGAllowed2017-02-01Outpatient Imaging Cost</v>
      </c>
      <c r="B1241" t="s">
        <v>115</v>
      </c>
      <c r="C1241" t="s">
        <v>115</v>
      </c>
      <c r="D1241" t="s">
        <v>91</v>
      </c>
      <c r="E1241" s="1" t="s">
        <v>110</v>
      </c>
      <c r="F1241" t="s">
        <v>93</v>
      </c>
      <c r="G1241" t="s">
        <v>19</v>
      </c>
      <c r="H1241">
        <v>8</v>
      </c>
      <c r="I1241">
        <v>27728.22</v>
      </c>
    </row>
    <row r="1242" spans="1:9" x14ac:dyDescent="0.25">
      <c r="A1242" s="5" t="str">
        <f>TrendSheetPrdData[[#This Row],[Population]]&amp;TrendSheetPrdData[[#This Row],[Cost Basis]]&amp;TrendSheetPrdData[[#This Row],[Period]]&amp;TrendSheetPrdData[[#This Row],[Trend]]</f>
        <v>ASCENSION HEALTH SENIOR LIVINGAllowed2017-03-01Outpatient Imaging Cost</v>
      </c>
      <c r="B1242" t="s">
        <v>115</v>
      </c>
      <c r="C1242" t="s">
        <v>115</v>
      </c>
      <c r="D1242" t="s">
        <v>91</v>
      </c>
      <c r="E1242" s="1" t="s">
        <v>111</v>
      </c>
      <c r="F1242" t="s">
        <v>113</v>
      </c>
      <c r="G1242" t="s">
        <v>19</v>
      </c>
      <c r="H1242">
        <v>8</v>
      </c>
      <c r="I1242">
        <v>30140.55</v>
      </c>
    </row>
    <row r="1243" spans="1:9" x14ac:dyDescent="0.25">
      <c r="A1243" s="5" t="str">
        <f>TrendSheetPrdData[[#This Row],[Population]]&amp;TrendSheetPrdData[[#This Row],[Cost Basis]]&amp;TrendSheetPrdData[[#This Row],[Period]]&amp;TrendSheetPrdData[[#This Row],[Trend]]</f>
        <v>ASCENSION HEALTH SENIOR LIVINGAllowed2017-04-01Outpatient Imaging Cost</v>
      </c>
      <c r="B1243" t="s">
        <v>115</v>
      </c>
      <c r="C1243" t="s">
        <v>115</v>
      </c>
      <c r="D1243" t="s">
        <v>91</v>
      </c>
      <c r="E1243" s="1" t="s">
        <v>112</v>
      </c>
      <c r="F1243" t="s">
        <v>113</v>
      </c>
      <c r="G1243" t="s">
        <v>19</v>
      </c>
      <c r="H1243">
        <v>8</v>
      </c>
      <c r="I1243">
        <v>5341.62</v>
      </c>
    </row>
    <row r="1244" spans="1:9" x14ac:dyDescent="0.25">
      <c r="A1244" s="5" t="str">
        <f>TrendSheetPrdData[[#This Row],[Population]]&amp;TrendSheetPrdData[[#This Row],[Cost Basis]]&amp;TrendSheetPrdData[[#This Row],[Period]]&amp;TrendSheetPrdData[[#This Row],[Trend]]</f>
        <v>ASCENSION HEALTH SENIOR LIVINGAllowed2015-06-01Hospiatl Outpatient MRIs per 1k</v>
      </c>
      <c r="B1244" t="s">
        <v>115</v>
      </c>
      <c r="C1244" t="s">
        <v>115</v>
      </c>
      <c r="D1244" t="s">
        <v>91</v>
      </c>
      <c r="E1244" s="1" t="s">
        <v>172</v>
      </c>
      <c r="F1244" t="s">
        <v>93</v>
      </c>
      <c r="G1244" t="s">
        <v>20</v>
      </c>
      <c r="H1244">
        <v>9</v>
      </c>
      <c r="I1244">
        <v>16</v>
      </c>
    </row>
    <row r="1245" spans="1:9" x14ac:dyDescent="0.25">
      <c r="A1245" s="5" t="str">
        <f>TrendSheetPrdData[[#This Row],[Population]]&amp;TrendSheetPrdData[[#This Row],[Cost Basis]]&amp;TrendSheetPrdData[[#This Row],[Period]]&amp;TrendSheetPrdData[[#This Row],[Trend]]</f>
        <v>ASCENSION HEALTH SENIOR LIVINGAllowed2015-07-01Hospiatl Outpatient MRIs per 1k</v>
      </c>
      <c r="B1245" t="s">
        <v>115</v>
      </c>
      <c r="C1245" t="s">
        <v>115</v>
      </c>
      <c r="D1245" t="s">
        <v>91</v>
      </c>
      <c r="E1245" s="1" t="s">
        <v>173</v>
      </c>
      <c r="F1245" t="s">
        <v>93</v>
      </c>
      <c r="G1245" t="s">
        <v>20</v>
      </c>
      <c r="H1245">
        <v>9</v>
      </c>
      <c r="I1245">
        <v>21</v>
      </c>
    </row>
    <row r="1246" spans="1:9" x14ac:dyDescent="0.25">
      <c r="A1246" s="5" t="str">
        <f>TrendSheetPrdData[[#This Row],[Population]]&amp;TrendSheetPrdData[[#This Row],[Cost Basis]]&amp;TrendSheetPrdData[[#This Row],[Period]]&amp;TrendSheetPrdData[[#This Row],[Trend]]</f>
        <v>ASCENSION HEALTH SENIOR LIVINGAllowed2015-08-01Hospiatl Outpatient MRIs per 1k</v>
      </c>
      <c r="B1246" t="s">
        <v>115</v>
      </c>
      <c r="C1246" t="s">
        <v>115</v>
      </c>
      <c r="D1246" t="s">
        <v>91</v>
      </c>
      <c r="E1246" s="1" t="s">
        <v>174</v>
      </c>
      <c r="F1246" t="s">
        <v>93</v>
      </c>
      <c r="G1246" t="s">
        <v>20</v>
      </c>
      <c r="H1246">
        <v>9</v>
      </c>
      <c r="I1246">
        <v>26</v>
      </c>
    </row>
    <row r="1247" spans="1:9" x14ac:dyDescent="0.25">
      <c r="A1247" s="5" t="str">
        <f>TrendSheetPrdData[[#This Row],[Population]]&amp;TrendSheetPrdData[[#This Row],[Cost Basis]]&amp;TrendSheetPrdData[[#This Row],[Period]]&amp;TrendSheetPrdData[[#This Row],[Trend]]</f>
        <v>ASCENSION HEALTH SENIOR LIVINGAllowed2015-09-01Hospiatl Outpatient MRIs per 1k</v>
      </c>
      <c r="B1247" t="s">
        <v>115</v>
      </c>
      <c r="C1247" t="s">
        <v>115</v>
      </c>
      <c r="D1247" t="s">
        <v>91</v>
      </c>
      <c r="E1247" s="1" t="s">
        <v>92</v>
      </c>
      <c r="F1247" t="s">
        <v>93</v>
      </c>
      <c r="G1247" t="s">
        <v>20</v>
      </c>
      <c r="H1247">
        <v>9</v>
      </c>
      <c r="I1247">
        <v>26</v>
      </c>
    </row>
    <row r="1248" spans="1:9" x14ac:dyDescent="0.25">
      <c r="A1248" s="5" t="str">
        <f>TrendSheetPrdData[[#This Row],[Population]]&amp;TrendSheetPrdData[[#This Row],[Cost Basis]]&amp;TrendSheetPrdData[[#This Row],[Period]]&amp;TrendSheetPrdData[[#This Row],[Trend]]</f>
        <v>ASCENSION HEALTH SENIOR LIVINGAllowed2015-10-01Hospiatl Outpatient MRIs per 1k</v>
      </c>
      <c r="B1248" t="s">
        <v>115</v>
      </c>
      <c r="C1248" t="s">
        <v>115</v>
      </c>
      <c r="D1248" t="s">
        <v>91</v>
      </c>
      <c r="E1248" s="1" t="s">
        <v>94</v>
      </c>
      <c r="F1248" t="s">
        <v>93</v>
      </c>
      <c r="G1248" t="s">
        <v>20</v>
      </c>
      <c r="H1248">
        <v>9</v>
      </c>
      <c r="I1248">
        <v>37</v>
      </c>
    </row>
    <row r="1249" spans="1:9" x14ac:dyDescent="0.25">
      <c r="A1249" s="5" t="str">
        <f>TrendSheetPrdData[[#This Row],[Population]]&amp;TrendSheetPrdData[[#This Row],[Cost Basis]]&amp;TrendSheetPrdData[[#This Row],[Period]]&amp;TrendSheetPrdData[[#This Row],[Trend]]</f>
        <v>ASCENSION HEALTH SENIOR LIVINGAllowed2015-11-01Hospiatl Outpatient MRIs per 1k</v>
      </c>
      <c r="B1249" t="s">
        <v>115</v>
      </c>
      <c r="C1249" t="s">
        <v>115</v>
      </c>
      <c r="D1249" t="s">
        <v>91</v>
      </c>
      <c r="E1249" s="1" t="s">
        <v>95</v>
      </c>
      <c r="F1249" t="s">
        <v>93</v>
      </c>
      <c r="G1249" t="s">
        <v>20</v>
      </c>
      <c r="H1249">
        <v>9</v>
      </c>
      <c r="I1249">
        <v>16</v>
      </c>
    </row>
    <row r="1250" spans="1:9" x14ac:dyDescent="0.25">
      <c r="A1250" s="5" t="str">
        <f>TrendSheetPrdData[[#This Row],[Population]]&amp;TrendSheetPrdData[[#This Row],[Cost Basis]]&amp;TrendSheetPrdData[[#This Row],[Period]]&amp;TrendSheetPrdData[[#This Row],[Trend]]</f>
        <v>ASCENSION HEALTH SENIOR LIVINGAllowed2015-12-01Hospiatl Outpatient MRIs per 1k</v>
      </c>
      <c r="B1250" t="s">
        <v>115</v>
      </c>
      <c r="C1250" t="s">
        <v>115</v>
      </c>
      <c r="D1250" t="s">
        <v>91</v>
      </c>
      <c r="E1250" s="1" t="s">
        <v>96</v>
      </c>
      <c r="F1250" t="s">
        <v>93</v>
      </c>
      <c r="G1250" t="s">
        <v>20</v>
      </c>
      <c r="H1250">
        <v>9</v>
      </c>
      <c r="I1250">
        <v>32</v>
      </c>
    </row>
    <row r="1251" spans="1:9" x14ac:dyDescent="0.25">
      <c r="A1251" s="5" t="str">
        <f>TrendSheetPrdData[[#This Row],[Population]]&amp;TrendSheetPrdData[[#This Row],[Cost Basis]]&amp;TrendSheetPrdData[[#This Row],[Period]]&amp;TrendSheetPrdData[[#This Row],[Trend]]</f>
        <v>ASCENSION HEALTH SENIOR LIVINGAllowed2016-01-01Hospiatl Outpatient MRIs per 1k</v>
      </c>
      <c r="B1251" t="s">
        <v>115</v>
      </c>
      <c r="C1251" t="s">
        <v>115</v>
      </c>
      <c r="D1251" t="s">
        <v>91</v>
      </c>
      <c r="E1251" s="1" t="s">
        <v>97</v>
      </c>
      <c r="F1251" t="s">
        <v>93</v>
      </c>
      <c r="G1251" t="s">
        <v>20</v>
      </c>
      <c r="H1251">
        <v>9</v>
      </c>
      <c r="I1251">
        <v>23</v>
      </c>
    </row>
    <row r="1252" spans="1:9" x14ac:dyDescent="0.25">
      <c r="A1252" s="5" t="str">
        <f>TrendSheetPrdData[[#This Row],[Population]]&amp;TrendSheetPrdData[[#This Row],[Cost Basis]]&amp;TrendSheetPrdData[[#This Row],[Period]]&amp;TrendSheetPrdData[[#This Row],[Trend]]</f>
        <v>ASCENSION HEALTH SENIOR LIVINGAllowed2016-02-01Hospiatl Outpatient MRIs per 1k</v>
      </c>
      <c r="B1252" t="s">
        <v>115</v>
      </c>
      <c r="C1252" t="s">
        <v>115</v>
      </c>
      <c r="D1252" t="s">
        <v>91</v>
      </c>
      <c r="E1252" s="1" t="s">
        <v>98</v>
      </c>
      <c r="F1252" t="s">
        <v>93</v>
      </c>
      <c r="G1252" t="s">
        <v>20</v>
      </c>
      <c r="H1252">
        <v>9</v>
      </c>
      <c r="I1252">
        <v>11</v>
      </c>
    </row>
    <row r="1253" spans="1:9" x14ac:dyDescent="0.25">
      <c r="A1253" s="5" t="str">
        <f>TrendSheetPrdData[[#This Row],[Population]]&amp;TrendSheetPrdData[[#This Row],[Cost Basis]]&amp;TrendSheetPrdData[[#This Row],[Period]]&amp;TrendSheetPrdData[[#This Row],[Trend]]</f>
        <v>ASCENSION HEALTH SENIOR LIVINGAllowed2016-03-01Hospiatl Outpatient MRIs per 1k</v>
      </c>
      <c r="B1253" t="s">
        <v>115</v>
      </c>
      <c r="C1253" t="s">
        <v>115</v>
      </c>
      <c r="D1253" t="s">
        <v>91</v>
      </c>
      <c r="E1253" s="1" t="s">
        <v>99</v>
      </c>
      <c r="F1253" t="s">
        <v>93</v>
      </c>
      <c r="G1253" t="s">
        <v>20</v>
      </c>
      <c r="H1253">
        <v>9</v>
      </c>
      <c r="I1253">
        <v>43</v>
      </c>
    </row>
    <row r="1254" spans="1:9" x14ac:dyDescent="0.25">
      <c r="A1254" s="5" t="str">
        <f>TrendSheetPrdData[[#This Row],[Population]]&amp;TrendSheetPrdData[[#This Row],[Cost Basis]]&amp;TrendSheetPrdData[[#This Row],[Period]]&amp;TrendSheetPrdData[[#This Row],[Trend]]</f>
        <v>ASCENSION HEALTH SENIOR LIVINGAllowed2016-04-01Hospiatl Outpatient MRIs per 1k</v>
      </c>
      <c r="B1254" t="s">
        <v>115</v>
      </c>
      <c r="C1254" t="s">
        <v>115</v>
      </c>
      <c r="D1254" t="s">
        <v>91</v>
      </c>
      <c r="E1254" s="1" t="s">
        <v>100</v>
      </c>
      <c r="F1254" t="s">
        <v>93</v>
      </c>
      <c r="G1254" t="s">
        <v>20</v>
      </c>
      <c r="H1254">
        <v>9</v>
      </c>
      <c r="I1254">
        <v>23</v>
      </c>
    </row>
    <row r="1255" spans="1:9" x14ac:dyDescent="0.25">
      <c r="A1255" s="5" t="str">
        <f>TrendSheetPrdData[[#This Row],[Population]]&amp;TrendSheetPrdData[[#This Row],[Cost Basis]]&amp;TrendSheetPrdData[[#This Row],[Period]]&amp;TrendSheetPrdData[[#This Row],[Trend]]</f>
        <v>ASCENSION HEALTH SENIOR LIVINGAllowed2016-05-01Hospiatl Outpatient MRIs per 1k</v>
      </c>
      <c r="B1255" t="s">
        <v>115</v>
      </c>
      <c r="C1255" t="s">
        <v>115</v>
      </c>
      <c r="D1255" t="s">
        <v>91</v>
      </c>
      <c r="E1255" s="1" t="s">
        <v>101</v>
      </c>
      <c r="F1255" t="s">
        <v>93</v>
      </c>
      <c r="G1255" t="s">
        <v>20</v>
      </c>
      <c r="H1255">
        <v>9</v>
      </c>
      <c r="I1255">
        <v>20</v>
      </c>
    </row>
    <row r="1256" spans="1:9" x14ac:dyDescent="0.25">
      <c r="A1256" s="5" t="str">
        <f>TrendSheetPrdData[[#This Row],[Population]]&amp;TrendSheetPrdData[[#This Row],[Cost Basis]]&amp;TrendSheetPrdData[[#This Row],[Period]]&amp;TrendSheetPrdData[[#This Row],[Trend]]</f>
        <v>ASCENSION HEALTH SENIOR LIVINGAllowed2016-06-01Hospiatl Outpatient MRIs per 1k</v>
      </c>
      <c r="B1256" t="s">
        <v>115</v>
      </c>
      <c r="C1256" t="s">
        <v>115</v>
      </c>
      <c r="D1256" t="s">
        <v>91</v>
      </c>
      <c r="E1256" s="1" t="s">
        <v>102</v>
      </c>
      <c r="F1256" t="s">
        <v>93</v>
      </c>
      <c r="G1256" t="s">
        <v>20</v>
      </c>
      <c r="H1256">
        <v>9</v>
      </c>
      <c r="I1256">
        <v>43</v>
      </c>
    </row>
    <row r="1257" spans="1:9" x14ac:dyDescent="0.25">
      <c r="A1257" s="5" t="str">
        <f>TrendSheetPrdData[[#This Row],[Population]]&amp;TrendSheetPrdData[[#This Row],[Cost Basis]]&amp;TrendSheetPrdData[[#This Row],[Period]]&amp;TrendSheetPrdData[[#This Row],[Trend]]</f>
        <v>ASCENSION HEALTH SENIOR LIVINGAllowed2016-07-01Hospiatl Outpatient MRIs per 1k</v>
      </c>
      <c r="B1257" t="s">
        <v>115</v>
      </c>
      <c r="C1257" t="s">
        <v>115</v>
      </c>
      <c r="D1257" t="s">
        <v>91</v>
      </c>
      <c r="E1257" s="1" t="s">
        <v>103</v>
      </c>
      <c r="F1257" t="s">
        <v>93</v>
      </c>
      <c r="G1257" t="s">
        <v>20</v>
      </c>
      <c r="H1257">
        <v>9</v>
      </c>
      <c r="I1257">
        <v>20</v>
      </c>
    </row>
    <row r="1258" spans="1:9" x14ac:dyDescent="0.25">
      <c r="A1258" s="5" t="str">
        <f>TrendSheetPrdData[[#This Row],[Population]]&amp;TrendSheetPrdData[[#This Row],[Cost Basis]]&amp;TrendSheetPrdData[[#This Row],[Period]]&amp;TrendSheetPrdData[[#This Row],[Trend]]</f>
        <v>ASCENSION HEALTH SENIOR LIVINGAllowed2016-08-01Hospiatl Outpatient MRIs per 1k</v>
      </c>
      <c r="B1258" t="s">
        <v>115</v>
      </c>
      <c r="C1258" t="s">
        <v>115</v>
      </c>
      <c r="D1258" t="s">
        <v>91</v>
      </c>
      <c r="E1258" s="1" t="s">
        <v>104</v>
      </c>
      <c r="F1258" t="s">
        <v>93</v>
      </c>
      <c r="G1258" t="s">
        <v>20</v>
      </c>
      <c r="H1258">
        <v>9</v>
      </c>
      <c r="I1258">
        <v>33</v>
      </c>
    </row>
    <row r="1259" spans="1:9" x14ac:dyDescent="0.25">
      <c r="A1259" s="5" t="str">
        <f>TrendSheetPrdData[[#This Row],[Population]]&amp;TrendSheetPrdData[[#This Row],[Cost Basis]]&amp;TrendSheetPrdData[[#This Row],[Period]]&amp;TrendSheetPrdData[[#This Row],[Trend]]</f>
        <v>ASCENSION HEALTH SENIOR LIVINGAllowed2016-09-01Hospiatl Outpatient MRIs per 1k</v>
      </c>
      <c r="B1259" t="s">
        <v>115</v>
      </c>
      <c r="C1259" t="s">
        <v>115</v>
      </c>
      <c r="D1259" t="s">
        <v>91</v>
      </c>
      <c r="E1259" s="1" t="s">
        <v>105</v>
      </c>
      <c r="F1259" t="s">
        <v>93</v>
      </c>
      <c r="G1259" t="s">
        <v>20</v>
      </c>
      <c r="H1259">
        <v>9</v>
      </c>
      <c r="I1259">
        <v>19</v>
      </c>
    </row>
    <row r="1260" spans="1:9" x14ac:dyDescent="0.25">
      <c r="A1260" s="5" t="str">
        <f>TrendSheetPrdData[[#This Row],[Population]]&amp;TrendSheetPrdData[[#This Row],[Cost Basis]]&amp;TrendSheetPrdData[[#This Row],[Period]]&amp;TrendSheetPrdData[[#This Row],[Trend]]</f>
        <v>ASCENSION HEALTH SENIOR LIVINGAllowed2016-10-01Hospiatl Outpatient MRIs per 1k</v>
      </c>
      <c r="B1260" t="s">
        <v>115</v>
      </c>
      <c r="C1260" t="s">
        <v>115</v>
      </c>
      <c r="D1260" t="s">
        <v>91</v>
      </c>
      <c r="E1260" s="1" t="s">
        <v>106</v>
      </c>
      <c r="F1260" t="s">
        <v>93</v>
      </c>
      <c r="G1260" t="s">
        <v>20</v>
      </c>
      <c r="H1260">
        <v>9</v>
      </c>
      <c r="I1260">
        <v>21</v>
      </c>
    </row>
    <row r="1261" spans="1:9" x14ac:dyDescent="0.25">
      <c r="A1261" s="5" t="str">
        <f>TrendSheetPrdData[[#This Row],[Population]]&amp;TrendSheetPrdData[[#This Row],[Cost Basis]]&amp;TrendSheetPrdData[[#This Row],[Period]]&amp;TrendSheetPrdData[[#This Row],[Trend]]</f>
        <v>ASCENSION HEALTH SENIOR LIVINGAllowed2016-11-01Hospiatl Outpatient MRIs per 1k</v>
      </c>
      <c r="B1261" t="s">
        <v>115</v>
      </c>
      <c r="C1261" t="s">
        <v>115</v>
      </c>
      <c r="D1261" t="s">
        <v>91</v>
      </c>
      <c r="E1261" s="1" t="s">
        <v>107</v>
      </c>
      <c r="F1261" t="s">
        <v>93</v>
      </c>
      <c r="G1261" t="s">
        <v>20</v>
      </c>
      <c r="H1261">
        <v>9</v>
      </c>
      <c r="I1261">
        <v>13</v>
      </c>
    </row>
    <row r="1262" spans="1:9" x14ac:dyDescent="0.25">
      <c r="A1262" s="5" t="str">
        <f>TrendSheetPrdData[[#This Row],[Population]]&amp;TrendSheetPrdData[[#This Row],[Cost Basis]]&amp;TrendSheetPrdData[[#This Row],[Period]]&amp;TrendSheetPrdData[[#This Row],[Trend]]</f>
        <v>ASCENSION HEALTH SENIOR LIVINGAllowed2016-12-01Hospiatl Outpatient MRIs per 1k</v>
      </c>
      <c r="B1262" t="s">
        <v>115</v>
      </c>
      <c r="C1262" t="s">
        <v>115</v>
      </c>
      <c r="D1262" t="s">
        <v>91</v>
      </c>
      <c r="E1262" s="1" t="s">
        <v>108</v>
      </c>
      <c r="F1262" t="s">
        <v>93</v>
      </c>
      <c r="G1262" t="s">
        <v>20</v>
      </c>
      <c r="H1262">
        <v>9</v>
      </c>
      <c r="I1262">
        <v>41</v>
      </c>
    </row>
    <row r="1263" spans="1:9" x14ac:dyDescent="0.25">
      <c r="A1263" s="5" t="str">
        <f>TrendSheetPrdData[[#This Row],[Population]]&amp;TrendSheetPrdData[[#This Row],[Cost Basis]]&amp;TrendSheetPrdData[[#This Row],[Period]]&amp;TrendSheetPrdData[[#This Row],[Trend]]</f>
        <v>ASCENSION HEALTH SENIOR LIVINGAllowed2017-01-01Hospiatl Outpatient MRIs per 1k</v>
      </c>
      <c r="B1263" t="s">
        <v>115</v>
      </c>
      <c r="C1263" t="s">
        <v>115</v>
      </c>
      <c r="D1263" t="s">
        <v>91</v>
      </c>
      <c r="E1263" s="1" t="s">
        <v>109</v>
      </c>
      <c r="F1263" t="s">
        <v>93</v>
      </c>
      <c r="G1263" t="s">
        <v>20</v>
      </c>
      <c r="H1263">
        <v>9</v>
      </c>
      <c r="I1263">
        <v>28</v>
      </c>
    </row>
    <row r="1264" spans="1:9" x14ac:dyDescent="0.25">
      <c r="A1264" s="5" t="str">
        <f>TrendSheetPrdData[[#This Row],[Population]]&amp;TrendSheetPrdData[[#This Row],[Cost Basis]]&amp;TrendSheetPrdData[[#This Row],[Period]]&amp;TrendSheetPrdData[[#This Row],[Trend]]</f>
        <v>ASCENSION HEALTH SENIOR LIVINGAllowed2017-02-01Hospiatl Outpatient MRIs per 1k</v>
      </c>
      <c r="B1264" t="s">
        <v>115</v>
      </c>
      <c r="C1264" t="s">
        <v>115</v>
      </c>
      <c r="D1264" t="s">
        <v>91</v>
      </c>
      <c r="E1264" s="1" t="s">
        <v>110</v>
      </c>
      <c r="F1264" t="s">
        <v>93</v>
      </c>
      <c r="G1264" t="s">
        <v>20</v>
      </c>
      <c r="H1264">
        <v>9</v>
      </c>
      <c r="I1264">
        <v>22</v>
      </c>
    </row>
    <row r="1265" spans="1:9" x14ac:dyDescent="0.25">
      <c r="A1265" s="5" t="str">
        <f>TrendSheetPrdData[[#This Row],[Population]]&amp;TrendSheetPrdData[[#This Row],[Cost Basis]]&amp;TrendSheetPrdData[[#This Row],[Period]]&amp;TrendSheetPrdData[[#This Row],[Trend]]</f>
        <v>ASCENSION HEALTH SENIOR LIVINGAllowed2017-03-01Hospiatl Outpatient MRIs per 1k</v>
      </c>
      <c r="B1265" t="s">
        <v>115</v>
      </c>
      <c r="C1265" t="s">
        <v>115</v>
      </c>
      <c r="D1265" t="s">
        <v>91</v>
      </c>
      <c r="E1265" s="1" t="s">
        <v>111</v>
      </c>
      <c r="F1265" t="s">
        <v>113</v>
      </c>
      <c r="G1265" t="s">
        <v>20</v>
      </c>
      <c r="H1265">
        <v>9</v>
      </c>
      <c r="I1265">
        <v>24</v>
      </c>
    </row>
    <row r="1266" spans="1:9" x14ac:dyDescent="0.25">
      <c r="A1266" s="5" t="str">
        <f>TrendSheetPrdData[[#This Row],[Population]]&amp;TrendSheetPrdData[[#This Row],[Cost Basis]]&amp;TrendSheetPrdData[[#This Row],[Period]]&amp;TrendSheetPrdData[[#This Row],[Trend]]</f>
        <v>ASCENSION HEALTH SENIOR LIVINGAllowed2017-04-01Hospiatl Outpatient MRIs per 1k</v>
      </c>
      <c r="B1266" t="s">
        <v>115</v>
      </c>
      <c r="C1266" t="s">
        <v>115</v>
      </c>
      <c r="D1266" t="s">
        <v>91</v>
      </c>
      <c r="E1266" s="1" t="s">
        <v>112</v>
      </c>
      <c r="F1266" t="s">
        <v>113</v>
      </c>
      <c r="G1266" t="s">
        <v>20</v>
      </c>
      <c r="H1266">
        <v>9</v>
      </c>
      <c r="I1266">
        <v>8</v>
      </c>
    </row>
    <row r="1267" spans="1:9" x14ac:dyDescent="0.25">
      <c r="A1267" s="5" t="str">
        <f>TrendSheetPrdData[[#This Row],[Population]]&amp;TrendSheetPrdData[[#This Row],[Cost Basis]]&amp;TrendSheetPrdData[[#This Row],[Period]]&amp;TrendSheetPrdData[[#This Row],[Trend]]</f>
        <v>ASCENSION HEALTH SENIOR LIVINGAllowed2015-06-01Hospiatl Outpatient CTs per 1k</v>
      </c>
      <c r="B1267" t="s">
        <v>115</v>
      </c>
      <c r="C1267" t="s">
        <v>115</v>
      </c>
      <c r="D1267" t="s">
        <v>91</v>
      </c>
      <c r="E1267" s="1" t="s">
        <v>172</v>
      </c>
      <c r="F1267" t="s">
        <v>93</v>
      </c>
      <c r="G1267" t="s">
        <v>21</v>
      </c>
      <c r="H1267">
        <v>10</v>
      </c>
      <c r="I1267">
        <v>31</v>
      </c>
    </row>
    <row r="1268" spans="1:9" x14ac:dyDescent="0.25">
      <c r="A1268" s="5" t="str">
        <f>TrendSheetPrdData[[#This Row],[Population]]&amp;TrendSheetPrdData[[#This Row],[Cost Basis]]&amp;TrendSheetPrdData[[#This Row],[Period]]&amp;TrendSheetPrdData[[#This Row],[Trend]]</f>
        <v>ASCENSION HEALTH SENIOR LIVINGAllowed2015-07-01Hospiatl Outpatient CTs per 1k</v>
      </c>
      <c r="B1268" t="s">
        <v>115</v>
      </c>
      <c r="C1268" t="s">
        <v>115</v>
      </c>
      <c r="D1268" t="s">
        <v>91</v>
      </c>
      <c r="E1268" s="1" t="s">
        <v>173</v>
      </c>
      <c r="F1268" t="s">
        <v>93</v>
      </c>
      <c r="G1268" t="s">
        <v>21</v>
      </c>
      <c r="H1268">
        <v>10</v>
      </c>
      <c r="I1268">
        <v>21</v>
      </c>
    </row>
    <row r="1269" spans="1:9" x14ac:dyDescent="0.25">
      <c r="A1269" s="5" t="str">
        <f>TrendSheetPrdData[[#This Row],[Population]]&amp;TrendSheetPrdData[[#This Row],[Cost Basis]]&amp;TrendSheetPrdData[[#This Row],[Period]]&amp;TrendSheetPrdData[[#This Row],[Trend]]</f>
        <v>ASCENSION HEALTH SENIOR LIVINGAllowed2015-08-01Hospiatl Outpatient CTs per 1k</v>
      </c>
      <c r="B1269" t="s">
        <v>115</v>
      </c>
      <c r="C1269" t="s">
        <v>115</v>
      </c>
      <c r="D1269" t="s">
        <v>91</v>
      </c>
      <c r="E1269" s="1" t="s">
        <v>174</v>
      </c>
      <c r="F1269" t="s">
        <v>93</v>
      </c>
      <c r="G1269" t="s">
        <v>21</v>
      </c>
      <c r="H1269">
        <v>10</v>
      </c>
      <c r="I1269">
        <v>21</v>
      </c>
    </row>
    <row r="1270" spans="1:9" x14ac:dyDescent="0.25">
      <c r="A1270" s="5" t="str">
        <f>TrendSheetPrdData[[#This Row],[Population]]&amp;TrendSheetPrdData[[#This Row],[Cost Basis]]&amp;TrendSheetPrdData[[#This Row],[Period]]&amp;TrendSheetPrdData[[#This Row],[Trend]]</f>
        <v>ASCENSION HEALTH SENIOR LIVINGAllowed2015-09-01Hospiatl Outpatient CTs per 1k</v>
      </c>
      <c r="B1270" t="s">
        <v>115</v>
      </c>
      <c r="C1270" t="s">
        <v>115</v>
      </c>
      <c r="D1270" t="s">
        <v>91</v>
      </c>
      <c r="E1270" s="1" t="s">
        <v>92</v>
      </c>
      <c r="F1270" t="s">
        <v>93</v>
      </c>
      <c r="G1270" t="s">
        <v>21</v>
      </c>
      <c r="H1270">
        <v>10</v>
      </c>
      <c r="I1270">
        <v>21</v>
      </c>
    </row>
    <row r="1271" spans="1:9" x14ac:dyDescent="0.25">
      <c r="A1271" s="5" t="str">
        <f>TrendSheetPrdData[[#This Row],[Population]]&amp;TrendSheetPrdData[[#This Row],[Cost Basis]]&amp;TrendSheetPrdData[[#This Row],[Period]]&amp;TrendSheetPrdData[[#This Row],[Trend]]</f>
        <v>ASCENSION HEALTH SENIOR LIVINGAllowed2015-10-01Hospiatl Outpatient CTs per 1k</v>
      </c>
      <c r="B1271" t="s">
        <v>115</v>
      </c>
      <c r="C1271" t="s">
        <v>115</v>
      </c>
      <c r="D1271" t="s">
        <v>91</v>
      </c>
      <c r="E1271" s="1" t="s">
        <v>94</v>
      </c>
      <c r="F1271" t="s">
        <v>93</v>
      </c>
      <c r="G1271" t="s">
        <v>21</v>
      </c>
      <c r="H1271">
        <v>10</v>
      </c>
      <c r="I1271">
        <v>21</v>
      </c>
    </row>
    <row r="1272" spans="1:9" x14ac:dyDescent="0.25">
      <c r="A1272" s="5" t="str">
        <f>TrendSheetPrdData[[#This Row],[Population]]&amp;TrendSheetPrdData[[#This Row],[Cost Basis]]&amp;TrendSheetPrdData[[#This Row],[Period]]&amp;TrendSheetPrdData[[#This Row],[Trend]]</f>
        <v>ASCENSION HEALTH SENIOR LIVINGAllowed2015-11-01Hospiatl Outpatient CTs per 1k</v>
      </c>
      <c r="B1272" t="s">
        <v>115</v>
      </c>
      <c r="C1272" t="s">
        <v>115</v>
      </c>
      <c r="D1272" t="s">
        <v>91</v>
      </c>
      <c r="E1272" s="1" t="s">
        <v>95</v>
      </c>
      <c r="F1272" t="s">
        <v>93</v>
      </c>
      <c r="G1272" t="s">
        <v>21</v>
      </c>
      <c r="H1272">
        <v>10</v>
      </c>
      <c r="I1272">
        <v>32</v>
      </c>
    </row>
    <row r="1273" spans="1:9" x14ac:dyDescent="0.25">
      <c r="A1273" s="5" t="str">
        <f>TrendSheetPrdData[[#This Row],[Population]]&amp;TrendSheetPrdData[[#This Row],[Cost Basis]]&amp;TrendSheetPrdData[[#This Row],[Period]]&amp;TrendSheetPrdData[[#This Row],[Trend]]</f>
        <v>ASCENSION HEALTH SENIOR LIVINGAllowed2015-12-01Hospiatl Outpatient CTs per 1k</v>
      </c>
      <c r="B1273" t="s">
        <v>115</v>
      </c>
      <c r="C1273" t="s">
        <v>115</v>
      </c>
      <c r="D1273" t="s">
        <v>91</v>
      </c>
      <c r="E1273" s="1" t="s">
        <v>96</v>
      </c>
      <c r="F1273" t="s">
        <v>93</v>
      </c>
      <c r="G1273" t="s">
        <v>21</v>
      </c>
      <c r="H1273">
        <v>10</v>
      </c>
      <c r="I1273">
        <v>21</v>
      </c>
    </row>
    <row r="1274" spans="1:9" x14ac:dyDescent="0.25">
      <c r="A1274" s="5" t="str">
        <f>TrendSheetPrdData[[#This Row],[Population]]&amp;TrendSheetPrdData[[#This Row],[Cost Basis]]&amp;TrendSheetPrdData[[#This Row],[Period]]&amp;TrendSheetPrdData[[#This Row],[Trend]]</f>
        <v>ASCENSION HEALTH SENIOR LIVINGAllowed2016-01-01Hospiatl Outpatient CTs per 1k</v>
      </c>
      <c r="B1274" t="s">
        <v>115</v>
      </c>
      <c r="C1274" t="s">
        <v>115</v>
      </c>
      <c r="D1274" t="s">
        <v>91</v>
      </c>
      <c r="E1274" s="1" t="s">
        <v>97</v>
      </c>
      <c r="F1274" t="s">
        <v>93</v>
      </c>
      <c r="G1274" t="s">
        <v>21</v>
      </c>
      <c r="H1274">
        <v>10</v>
      </c>
      <c r="I1274">
        <v>17</v>
      </c>
    </row>
    <row r="1275" spans="1:9" x14ac:dyDescent="0.25">
      <c r="A1275" s="5" t="str">
        <f>TrendSheetPrdData[[#This Row],[Population]]&amp;TrendSheetPrdData[[#This Row],[Cost Basis]]&amp;TrendSheetPrdData[[#This Row],[Period]]&amp;TrendSheetPrdData[[#This Row],[Trend]]</f>
        <v>ASCENSION HEALTH SENIOR LIVINGAllowed2016-02-01Hospiatl Outpatient CTs per 1k</v>
      </c>
      <c r="B1275" t="s">
        <v>115</v>
      </c>
      <c r="C1275" t="s">
        <v>115</v>
      </c>
      <c r="D1275" t="s">
        <v>91</v>
      </c>
      <c r="E1275" s="1" t="s">
        <v>98</v>
      </c>
      <c r="F1275" t="s">
        <v>93</v>
      </c>
      <c r="G1275" t="s">
        <v>21</v>
      </c>
      <c r="H1275">
        <v>10</v>
      </c>
      <c r="I1275">
        <v>28</v>
      </c>
    </row>
    <row r="1276" spans="1:9" x14ac:dyDescent="0.25">
      <c r="A1276" s="5" t="str">
        <f>TrendSheetPrdData[[#This Row],[Population]]&amp;TrendSheetPrdData[[#This Row],[Cost Basis]]&amp;TrendSheetPrdData[[#This Row],[Period]]&amp;TrendSheetPrdData[[#This Row],[Trend]]</f>
        <v>ASCENSION HEALTH SENIOR LIVINGAllowed2016-03-01Hospiatl Outpatient CTs per 1k</v>
      </c>
      <c r="B1276" t="s">
        <v>115</v>
      </c>
      <c r="C1276" t="s">
        <v>115</v>
      </c>
      <c r="D1276" t="s">
        <v>91</v>
      </c>
      <c r="E1276" s="1" t="s">
        <v>99</v>
      </c>
      <c r="F1276" t="s">
        <v>93</v>
      </c>
      <c r="G1276" t="s">
        <v>21</v>
      </c>
      <c r="H1276">
        <v>10</v>
      </c>
      <c r="I1276">
        <v>34</v>
      </c>
    </row>
    <row r="1277" spans="1:9" x14ac:dyDescent="0.25">
      <c r="A1277" s="5" t="str">
        <f>TrendSheetPrdData[[#This Row],[Population]]&amp;TrendSheetPrdData[[#This Row],[Cost Basis]]&amp;TrendSheetPrdData[[#This Row],[Period]]&amp;TrendSheetPrdData[[#This Row],[Trend]]</f>
        <v>ASCENSION HEALTH SENIOR LIVINGAllowed2016-04-01Hospiatl Outpatient CTs per 1k</v>
      </c>
      <c r="B1277" t="s">
        <v>115</v>
      </c>
      <c r="C1277" t="s">
        <v>115</v>
      </c>
      <c r="D1277" t="s">
        <v>91</v>
      </c>
      <c r="E1277" s="1" t="s">
        <v>100</v>
      </c>
      <c r="F1277" t="s">
        <v>93</v>
      </c>
      <c r="G1277" t="s">
        <v>21</v>
      </c>
      <c r="H1277">
        <v>10</v>
      </c>
      <c r="I1277">
        <v>25</v>
      </c>
    </row>
    <row r="1278" spans="1:9" x14ac:dyDescent="0.25">
      <c r="A1278" s="5" t="str">
        <f>TrendSheetPrdData[[#This Row],[Population]]&amp;TrendSheetPrdData[[#This Row],[Cost Basis]]&amp;TrendSheetPrdData[[#This Row],[Period]]&amp;TrendSheetPrdData[[#This Row],[Trend]]</f>
        <v>ASCENSION HEALTH SENIOR LIVINGAllowed2016-05-01Hospiatl Outpatient CTs per 1k</v>
      </c>
      <c r="B1278" t="s">
        <v>115</v>
      </c>
      <c r="C1278" t="s">
        <v>115</v>
      </c>
      <c r="D1278" t="s">
        <v>91</v>
      </c>
      <c r="E1278" s="1" t="s">
        <v>101</v>
      </c>
      <c r="F1278" t="s">
        <v>93</v>
      </c>
      <c r="G1278" t="s">
        <v>21</v>
      </c>
      <c r="H1278">
        <v>10</v>
      </c>
      <c r="I1278">
        <v>28</v>
      </c>
    </row>
    <row r="1279" spans="1:9" x14ac:dyDescent="0.25">
      <c r="A1279" s="5" t="str">
        <f>TrendSheetPrdData[[#This Row],[Population]]&amp;TrendSheetPrdData[[#This Row],[Cost Basis]]&amp;TrendSheetPrdData[[#This Row],[Period]]&amp;TrendSheetPrdData[[#This Row],[Trend]]</f>
        <v>ASCENSION HEALTH SENIOR LIVINGAllowed2016-06-01Hospiatl Outpatient CTs per 1k</v>
      </c>
      <c r="B1279" t="s">
        <v>115</v>
      </c>
      <c r="C1279" t="s">
        <v>115</v>
      </c>
      <c r="D1279" t="s">
        <v>91</v>
      </c>
      <c r="E1279" s="1" t="s">
        <v>102</v>
      </c>
      <c r="F1279" t="s">
        <v>93</v>
      </c>
      <c r="G1279" t="s">
        <v>21</v>
      </c>
      <c r="H1279">
        <v>10</v>
      </c>
      <c r="I1279">
        <v>26</v>
      </c>
    </row>
    <row r="1280" spans="1:9" x14ac:dyDescent="0.25">
      <c r="A1280" s="5" t="str">
        <f>TrendSheetPrdData[[#This Row],[Population]]&amp;TrendSheetPrdData[[#This Row],[Cost Basis]]&amp;TrendSheetPrdData[[#This Row],[Period]]&amp;TrendSheetPrdData[[#This Row],[Trend]]</f>
        <v>ASCENSION HEALTH SENIOR LIVINGAllowed2016-07-01Hospiatl Outpatient CTs per 1k</v>
      </c>
      <c r="B1280" t="s">
        <v>115</v>
      </c>
      <c r="C1280" t="s">
        <v>115</v>
      </c>
      <c r="D1280" t="s">
        <v>91</v>
      </c>
      <c r="E1280" s="1" t="s">
        <v>103</v>
      </c>
      <c r="F1280" t="s">
        <v>93</v>
      </c>
      <c r="G1280" t="s">
        <v>21</v>
      </c>
      <c r="H1280">
        <v>10</v>
      </c>
      <c r="I1280">
        <v>37</v>
      </c>
    </row>
    <row r="1281" spans="1:9" x14ac:dyDescent="0.25">
      <c r="A1281" s="5" t="str">
        <f>TrendSheetPrdData[[#This Row],[Population]]&amp;TrendSheetPrdData[[#This Row],[Cost Basis]]&amp;TrendSheetPrdData[[#This Row],[Period]]&amp;TrendSheetPrdData[[#This Row],[Trend]]</f>
        <v>ASCENSION HEALTH SENIOR LIVINGAllowed2016-08-01Hospiatl Outpatient CTs per 1k</v>
      </c>
      <c r="B1281" t="s">
        <v>115</v>
      </c>
      <c r="C1281" t="s">
        <v>115</v>
      </c>
      <c r="D1281" t="s">
        <v>91</v>
      </c>
      <c r="E1281" s="1" t="s">
        <v>104</v>
      </c>
      <c r="F1281" t="s">
        <v>93</v>
      </c>
      <c r="G1281" t="s">
        <v>21</v>
      </c>
      <c r="H1281">
        <v>10</v>
      </c>
      <c r="I1281">
        <v>16</v>
      </c>
    </row>
    <row r="1282" spans="1:9" x14ac:dyDescent="0.25">
      <c r="A1282" s="5" t="str">
        <f>TrendSheetPrdData[[#This Row],[Population]]&amp;TrendSheetPrdData[[#This Row],[Cost Basis]]&amp;TrendSheetPrdData[[#This Row],[Period]]&amp;TrendSheetPrdData[[#This Row],[Trend]]</f>
        <v>ASCENSION HEALTH SENIOR LIVINGAllowed2016-09-01Hospiatl Outpatient CTs per 1k</v>
      </c>
      <c r="B1282" t="s">
        <v>115</v>
      </c>
      <c r="C1282" t="s">
        <v>115</v>
      </c>
      <c r="D1282" t="s">
        <v>91</v>
      </c>
      <c r="E1282" s="1" t="s">
        <v>105</v>
      </c>
      <c r="F1282" t="s">
        <v>93</v>
      </c>
      <c r="G1282" t="s">
        <v>21</v>
      </c>
      <c r="H1282">
        <v>10</v>
      </c>
      <c r="I1282">
        <v>16</v>
      </c>
    </row>
    <row r="1283" spans="1:9" x14ac:dyDescent="0.25">
      <c r="A1283" s="5" t="str">
        <f>TrendSheetPrdData[[#This Row],[Population]]&amp;TrendSheetPrdData[[#This Row],[Cost Basis]]&amp;TrendSheetPrdData[[#This Row],[Period]]&amp;TrendSheetPrdData[[#This Row],[Trend]]</f>
        <v>ASCENSION HEALTH SENIOR LIVINGAllowed2016-10-01Hospiatl Outpatient CTs per 1k</v>
      </c>
      <c r="B1283" t="s">
        <v>115</v>
      </c>
      <c r="C1283" t="s">
        <v>115</v>
      </c>
      <c r="D1283" t="s">
        <v>91</v>
      </c>
      <c r="E1283" s="1" t="s">
        <v>106</v>
      </c>
      <c r="F1283" t="s">
        <v>93</v>
      </c>
      <c r="G1283" t="s">
        <v>21</v>
      </c>
      <c r="H1283">
        <v>10</v>
      </c>
      <c r="I1283">
        <v>23</v>
      </c>
    </row>
    <row r="1284" spans="1:9" x14ac:dyDescent="0.25">
      <c r="A1284" s="5" t="str">
        <f>TrendSheetPrdData[[#This Row],[Population]]&amp;TrendSheetPrdData[[#This Row],[Cost Basis]]&amp;TrendSheetPrdData[[#This Row],[Period]]&amp;TrendSheetPrdData[[#This Row],[Trend]]</f>
        <v>ASCENSION HEALTH SENIOR LIVINGAllowed2016-11-01Hospiatl Outpatient CTs per 1k</v>
      </c>
      <c r="B1284" t="s">
        <v>115</v>
      </c>
      <c r="C1284" t="s">
        <v>115</v>
      </c>
      <c r="D1284" t="s">
        <v>91</v>
      </c>
      <c r="E1284" s="1" t="s">
        <v>107</v>
      </c>
      <c r="F1284" t="s">
        <v>93</v>
      </c>
      <c r="G1284" t="s">
        <v>21</v>
      </c>
      <c r="H1284">
        <v>10</v>
      </c>
      <c r="I1284">
        <v>20</v>
      </c>
    </row>
    <row r="1285" spans="1:9" x14ac:dyDescent="0.25">
      <c r="A1285" s="5" t="str">
        <f>TrendSheetPrdData[[#This Row],[Population]]&amp;TrendSheetPrdData[[#This Row],[Cost Basis]]&amp;TrendSheetPrdData[[#This Row],[Period]]&amp;TrendSheetPrdData[[#This Row],[Trend]]</f>
        <v>ASCENSION HEALTH SENIOR LIVINGAllowed2016-12-01Hospiatl Outpatient CTs per 1k</v>
      </c>
      <c r="B1285" t="s">
        <v>115</v>
      </c>
      <c r="C1285" t="s">
        <v>115</v>
      </c>
      <c r="D1285" t="s">
        <v>91</v>
      </c>
      <c r="E1285" s="1" t="s">
        <v>108</v>
      </c>
      <c r="F1285" t="s">
        <v>93</v>
      </c>
      <c r="G1285" t="s">
        <v>21</v>
      </c>
      <c r="H1285">
        <v>10</v>
      </c>
      <c r="I1285">
        <v>28</v>
      </c>
    </row>
    <row r="1286" spans="1:9" x14ac:dyDescent="0.25">
      <c r="A1286" s="5" t="str">
        <f>TrendSheetPrdData[[#This Row],[Population]]&amp;TrendSheetPrdData[[#This Row],[Cost Basis]]&amp;TrendSheetPrdData[[#This Row],[Period]]&amp;TrendSheetPrdData[[#This Row],[Trend]]</f>
        <v>ASCENSION HEALTH SENIOR LIVINGAllowed2017-01-01Hospiatl Outpatient CTs per 1k</v>
      </c>
      <c r="B1286" t="s">
        <v>115</v>
      </c>
      <c r="C1286" t="s">
        <v>115</v>
      </c>
      <c r="D1286" t="s">
        <v>91</v>
      </c>
      <c r="E1286" s="1" t="s">
        <v>109</v>
      </c>
      <c r="F1286" t="s">
        <v>93</v>
      </c>
      <c r="G1286" t="s">
        <v>21</v>
      </c>
      <c r="H1286">
        <v>10</v>
      </c>
      <c r="I1286">
        <v>23</v>
      </c>
    </row>
    <row r="1287" spans="1:9" x14ac:dyDescent="0.25">
      <c r="A1287" s="5" t="str">
        <f>TrendSheetPrdData[[#This Row],[Population]]&amp;TrendSheetPrdData[[#This Row],[Cost Basis]]&amp;TrendSheetPrdData[[#This Row],[Period]]&amp;TrendSheetPrdData[[#This Row],[Trend]]</f>
        <v>ASCENSION HEALTH SENIOR LIVINGAllowed2017-02-01Hospiatl Outpatient CTs per 1k</v>
      </c>
      <c r="B1287" t="s">
        <v>115</v>
      </c>
      <c r="C1287" t="s">
        <v>115</v>
      </c>
      <c r="D1287" t="s">
        <v>91</v>
      </c>
      <c r="E1287" s="1" t="s">
        <v>110</v>
      </c>
      <c r="F1287" t="s">
        <v>93</v>
      </c>
      <c r="G1287" t="s">
        <v>21</v>
      </c>
      <c r="H1287">
        <v>10</v>
      </c>
      <c r="I1287">
        <v>22</v>
      </c>
    </row>
    <row r="1288" spans="1:9" x14ac:dyDescent="0.25">
      <c r="A1288" s="5" t="str">
        <f>TrendSheetPrdData[[#This Row],[Population]]&amp;TrendSheetPrdData[[#This Row],[Cost Basis]]&amp;TrendSheetPrdData[[#This Row],[Period]]&amp;TrendSheetPrdData[[#This Row],[Trend]]</f>
        <v>ASCENSION HEALTH SENIOR LIVINGAllowed2017-03-01Hospiatl Outpatient CTs per 1k</v>
      </c>
      <c r="B1288" t="s">
        <v>115</v>
      </c>
      <c r="C1288" t="s">
        <v>115</v>
      </c>
      <c r="D1288" t="s">
        <v>91</v>
      </c>
      <c r="E1288" s="1" t="s">
        <v>111</v>
      </c>
      <c r="F1288" t="s">
        <v>113</v>
      </c>
      <c r="G1288" t="s">
        <v>21</v>
      </c>
      <c r="H1288">
        <v>10</v>
      </c>
      <c r="I1288">
        <v>19</v>
      </c>
    </row>
    <row r="1289" spans="1:9" x14ac:dyDescent="0.25">
      <c r="A1289" s="5" t="str">
        <f>TrendSheetPrdData[[#This Row],[Population]]&amp;TrendSheetPrdData[[#This Row],[Cost Basis]]&amp;TrendSheetPrdData[[#This Row],[Period]]&amp;TrendSheetPrdData[[#This Row],[Trend]]</f>
        <v>ASCENSION HEALTH SENIOR LIVINGAllowed2017-04-01Hospiatl Outpatient CTs per 1k</v>
      </c>
      <c r="B1289" t="s">
        <v>115</v>
      </c>
      <c r="C1289" t="s">
        <v>115</v>
      </c>
      <c r="D1289" t="s">
        <v>91</v>
      </c>
      <c r="E1289" s="1" t="s">
        <v>112</v>
      </c>
      <c r="F1289" t="s">
        <v>113</v>
      </c>
      <c r="G1289" t="s">
        <v>21</v>
      </c>
      <c r="H1289">
        <v>10</v>
      </c>
      <c r="I1289">
        <v>5</v>
      </c>
    </row>
    <row r="1290" spans="1:9" x14ac:dyDescent="0.25">
      <c r="A1290" s="5" t="str">
        <f>TrendSheetPrdData[[#This Row],[Population]]&amp;TrendSheetPrdData[[#This Row],[Cost Basis]]&amp;TrendSheetPrdData[[#This Row],[Period]]&amp;TrendSheetPrdData[[#This Row],[Trend]]</f>
        <v>ASCENSION HEALTH SENIOR LIVINGAllowed2015-06-01Office Based MRIs per 1k</v>
      </c>
      <c r="B1290" t="s">
        <v>115</v>
      </c>
      <c r="C1290" t="s">
        <v>115</v>
      </c>
      <c r="D1290" t="s">
        <v>91</v>
      </c>
      <c r="E1290" s="1" t="s">
        <v>172</v>
      </c>
      <c r="F1290" t="s">
        <v>93</v>
      </c>
      <c r="G1290" t="s">
        <v>22</v>
      </c>
      <c r="H1290">
        <v>11</v>
      </c>
      <c r="I1290">
        <v>21</v>
      </c>
    </row>
    <row r="1291" spans="1:9" x14ac:dyDescent="0.25">
      <c r="A1291" s="5" t="str">
        <f>TrendSheetPrdData[[#This Row],[Population]]&amp;TrendSheetPrdData[[#This Row],[Cost Basis]]&amp;TrendSheetPrdData[[#This Row],[Period]]&amp;TrendSheetPrdData[[#This Row],[Trend]]</f>
        <v>ASCENSION HEALTH SENIOR LIVINGAllowed2015-07-01Office Based MRIs per 1k</v>
      </c>
      <c r="B1291" t="s">
        <v>115</v>
      </c>
      <c r="C1291" t="s">
        <v>115</v>
      </c>
      <c r="D1291" t="s">
        <v>91</v>
      </c>
      <c r="E1291" s="1" t="s">
        <v>173</v>
      </c>
      <c r="F1291" t="s">
        <v>93</v>
      </c>
      <c r="G1291" t="s">
        <v>22</v>
      </c>
      <c r="H1291">
        <v>11</v>
      </c>
      <c r="I1291">
        <v>0</v>
      </c>
    </row>
    <row r="1292" spans="1:9" x14ac:dyDescent="0.25">
      <c r="A1292" s="5" t="str">
        <f>TrendSheetPrdData[[#This Row],[Population]]&amp;TrendSheetPrdData[[#This Row],[Cost Basis]]&amp;TrendSheetPrdData[[#This Row],[Period]]&amp;TrendSheetPrdData[[#This Row],[Trend]]</f>
        <v>ASCENSION HEALTH SENIOR LIVINGAllowed2015-08-01Office Based MRIs per 1k</v>
      </c>
      <c r="B1292" t="s">
        <v>115</v>
      </c>
      <c r="C1292" t="s">
        <v>115</v>
      </c>
      <c r="D1292" t="s">
        <v>91</v>
      </c>
      <c r="E1292" s="1" t="s">
        <v>174</v>
      </c>
      <c r="F1292" t="s">
        <v>93</v>
      </c>
      <c r="G1292" t="s">
        <v>22</v>
      </c>
      <c r="H1292">
        <v>11</v>
      </c>
      <c r="I1292">
        <v>0</v>
      </c>
    </row>
    <row r="1293" spans="1:9" x14ac:dyDescent="0.25">
      <c r="A1293" s="5" t="str">
        <f>TrendSheetPrdData[[#This Row],[Population]]&amp;TrendSheetPrdData[[#This Row],[Cost Basis]]&amp;TrendSheetPrdData[[#This Row],[Period]]&amp;TrendSheetPrdData[[#This Row],[Trend]]</f>
        <v>ASCENSION HEALTH SENIOR LIVINGAllowed2015-09-01Office Based MRIs per 1k</v>
      </c>
      <c r="B1293" t="s">
        <v>115</v>
      </c>
      <c r="C1293" t="s">
        <v>115</v>
      </c>
      <c r="D1293" t="s">
        <v>91</v>
      </c>
      <c r="E1293" s="1" t="s">
        <v>92</v>
      </c>
      <c r="F1293" t="s">
        <v>93</v>
      </c>
      <c r="G1293" t="s">
        <v>22</v>
      </c>
      <c r="H1293">
        <v>11</v>
      </c>
      <c r="I1293">
        <v>0</v>
      </c>
    </row>
    <row r="1294" spans="1:9" x14ac:dyDescent="0.25">
      <c r="A1294" s="5" t="str">
        <f>TrendSheetPrdData[[#This Row],[Population]]&amp;TrendSheetPrdData[[#This Row],[Cost Basis]]&amp;TrendSheetPrdData[[#This Row],[Period]]&amp;TrendSheetPrdData[[#This Row],[Trend]]</f>
        <v>ASCENSION HEALTH SENIOR LIVINGAllowed2015-10-01Office Based MRIs per 1k</v>
      </c>
      <c r="B1294" t="s">
        <v>115</v>
      </c>
      <c r="C1294" t="s">
        <v>115</v>
      </c>
      <c r="D1294" t="s">
        <v>91</v>
      </c>
      <c r="E1294" s="1" t="s">
        <v>94</v>
      </c>
      <c r="F1294" t="s">
        <v>93</v>
      </c>
      <c r="G1294" t="s">
        <v>22</v>
      </c>
      <c r="H1294">
        <v>11</v>
      </c>
      <c r="I1294">
        <v>5</v>
      </c>
    </row>
    <row r="1295" spans="1:9" x14ac:dyDescent="0.25">
      <c r="A1295" s="5" t="str">
        <f>TrendSheetPrdData[[#This Row],[Population]]&amp;TrendSheetPrdData[[#This Row],[Cost Basis]]&amp;TrendSheetPrdData[[#This Row],[Period]]&amp;TrendSheetPrdData[[#This Row],[Trend]]</f>
        <v>ASCENSION HEALTH SENIOR LIVINGAllowed2015-11-01Office Based MRIs per 1k</v>
      </c>
      <c r="B1295" t="s">
        <v>115</v>
      </c>
      <c r="C1295" t="s">
        <v>115</v>
      </c>
      <c r="D1295" t="s">
        <v>91</v>
      </c>
      <c r="E1295" s="1" t="s">
        <v>95</v>
      </c>
      <c r="F1295" t="s">
        <v>93</v>
      </c>
      <c r="G1295" t="s">
        <v>22</v>
      </c>
      <c r="H1295">
        <v>11</v>
      </c>
      <c r="I1295">
        <v>21</v>
      </c>
    </row>
    <row r="1296" spans="1:9" x14ac:dyDescent="0.25">
      <c r="A1296" s="5" t="str">
        <f>TrendSheetPrdData[[#This Row],[Population]]&amp;TrendSheetPrdData[[#This Row],[Cost Basis]]&amp;TrendSheetPrdData[[#This Row],[Period]]&amp;TrendSheetPrdData[[#This Row],[Trend]]</f>
        <v>ASCENSION HEALTH SENIOR LIVINGAllowed2015-12-01Office Based MRIs per 1k</v>
      </c>
      <c r="B1296" t="s">
        <v>115</v>
      </c>
      <c r="C1296" t="s">
        <v>115</v>
      </c>
      <c r="D1296" t="s">
        <v>91</v>
      </c>
      <c r="E1296" s="1" t="s">
        <v>96</v>
      </c>
      <c r="F1296" t="s">
        <v>93</v>
      </c>
      <c r="G1296" t="s">
        <v>22</v>
      </c>
      <c r="H1296">
        <v>11</v>
      </c>
      <c r="I1296">
        <v>5</v>
      </c>
    </row>
    <row r="1297" spans="1:9" x14ac:dyDescent="0.25">
      <c r="A1297" s="5" t="str">
        <f>TrendSheetPrdData[[#This Row],[Population]]&amp;TrendSheetPrdData[[#This Row],[Cost Basis]]&amp;TrendSheetPrdData[[#This Row],[Period]]&amp;TrendSheetPrdData[[#This Row],[Trend]]</f>
        <v>ASCENSION HEALTH SENIOR LIVINGAllowed2016-01-01Office Based MRIs per 1k</v>
      </c>
      <c r="B1297" t="s">
        <v>115</v>
      </c>
      <c r="C1297" t="s">
        <v>115</v>
      </c>
      <c r="D1297" t="s">
        <v>91</v>
      </c>
      <c r="E1297" s="1" t="s">
        <v>97</v>
      </c>
      <c r="F1297" t="s">
        <v>93</v>
      </c>
      <c r="G1297" t="s">
        <v>22</v>
      </c>
      <c r="H1297">
        <v>11</v>
      </c>
      <c r="I1297">
        <v>9</v>
      </c>
    </row>
    <row r="1298" spans="1:9" x14ac:dyDescent="0.25">
      <c r="A1298" s="5" t="str">
        <f>TrendSheetPrdData[[#This Row],[Population]]&amp;TrendSheetPrdData[[#This Row],[Cost Basis]]&amp;TrendSheetPrdData[[#This Row],[Period]]&amp;TrendSheetPrdData[[#This Row],[Trend]]</f>
        <v>ASCENSION HEALTH SENIOR LIVINGAllowed2016-02-01Office Based MRIs per 1k</v>
      </c>
      <c r="B1298" t="s">
        <v>115</v>
      </c>
      <c r="C1298" t="s">
        <v>115</v>
      </c>
      <c r="D1298" t="s">
        <v>91</v>
      </c>
      <c r="E1298" s="1" t="s">
        <v>98</v>
      </c>
      <c r="F1298" t="s">
        <v>93</v>
      </c>
      <c r="G1298" t="s">
        <v>22</v>
      </c>
      <c r="H1298">
        <v>11</v>
      </c>
      <c r="I1298">
        <v>6</v>
      </c>
    </row>
    <row r="1299" spans="1:9" x14ac:dyDescent="0.25">
      <c r="A1299" s="5" t="str">
        <f>TrendSheetPrdData[[#This Row],[Population]]&amp;TrendSheetPrdData[[#This Row],[Cost Basis]]&amp;TrendSheetPrdData[[#This Row],[Period]]&amp;TrendSheetPrdData[[#This Row],[Trend]]</f>
        <v>ASCENSION HEALTH SENIOR LIVINGAllowed2016-03-01Office Based MRIs per 1k</v>
      </c>
      <c r="B1299" t="s">
        <v>115</v>
      </c>
      <c r="C1299" t="s">
        <v>115</v>
      </c>
      <c r="D1299" t="s">
        <v>91</v>
      </c>
      <c r="E1299" s="1" t="s">
        <v>99</v>
      </c>
      <c r="F1299" t="s">
        <v>93</v>
      </c>
      <c r="G1299" t="s">
        <v>22</v>
      </c>
      <c r="H1299">
        <v>11</v>
      </c>
      <c r="I1299">
        <v>17</v>
      </c>
    </row>
    <row r="1300" spans="1:9" x14ac:dyDescent="0.25">
      <c r="A1300" s="5" t="str">
        <f>TrendSheetPrdData[[#This Row],[Population]]&amp;TrendSheetPrdData[[#This Row],[Cost Basis]]&amp;TrendSheetPrdData[[#This Row],[Period]]&amp;TrendSheetPrdData[[#This Row],[Trend]]</f>
        <v>ASCENSION HEALTH SENIOR LIVINGAllowed2016-04-01Office Based MRIs per 1k</v>
      </c>
      <c r="B1300" t="s">
        <v>115</v>
      </c>
      <c r="C1300" t="s">
        <v>115</v>
      </c>
      <c r="D1300" t="s">
        <v>91</v>
      </c>
      <c r="E1300" s="1" t="s">
        <v>100</v>
      </c>
      <c r="F1300" t="s">
        <v>93</v>
      </c>
      <c r="G1300" t="s">
        <v>22</v>
      </c>
      <c r="H1300">
        <v>11</v>
      </c>
      <c r="I1300">
        <v>6</v>
      </c>
    </row>
    <row r="1301" spans="1:9" x14ac:dyDescent="0.25">
      <c r="A1301" s="5" t="str">
        <f>TrendSheetPrdData[[#This Row],[Population]]&amp;TrendSheetPrdData[[#This Row],[Cost Basis]]&amp;TrendSheetPrdData[[#This Row],[Period]]&amp;TrendSheetPrdData[[#This Row],[Trend]]</f>
        <v>ASCENSION HEALTH SENIOR LIVINGAllowed2016-05-01Office Based MRIs per 1k</v>
      </c>
      <c r="B1301" t="s">
        <v>115</v>
      </c>
      <c r="C1301" t="s">
        <v>115</v>
      </c>
      <c r="D1301" t="s">
        <v>91</v>
      </c>
      <c r="E1301" s="1" t="s">
        <v>101</v>
      </c>
      <c r="F1301" t="s">
        <v>93</v>
      </c>
      <c r="G1301" t="s">
        <v>22</v>
      </c>
      <c r="H1301">
        <v>11</v>
      </c>
      <c r="I1301">
        <v>11</v>
      </c>
    </row>
    <row r="1302" spans="1:9" x14ac:dyDescent="0.25">
      <c r="A1302" s="5" t="str">
        <f>TrendSheetPrdData[[#This Row],[Population]]&amp;TrendSheetPrdData[[#This Row],[Cost Basis]]&amp;TrendSheetPrdData[[#This Row],[Period]]&amp;TrendSheetPrdData[[#This Row],[Trend]]</f>
        <v>ASCENSION HEALTH SENIOR LIVINGAllowed2016-06-01Office Based MRIs per 1k</v>
      </c>
      <c r="B1302" t="s">
        <v>115</v>
      </c>
      <c r="C1302" t="s">
        <v>115</v>
      </c>
      <c r="D1302" t="s">
        <v>91</v>
      </c>
      <c r="E1302" s="1" t="s">
        <v>102</v>
      </c>
      <c r="F1302" t="s">
        <v>93</v>
      </c>
      <c r="G1302" t="s">
        <v>22</v>
      </c>
      <c r="H1302">
        <v>11</v>
      </c>
      <c r="I1302">
        <v>3</v>
      </c>
    </row>
    <row r="1303" spans="1:9" x14ac:dyDescent="0.25">
      <c r="A1303" s="5" t="str">
        <f>TrendSheetPrdData[[#This Row],[Population]]&amp;TrendSheetPrdData[[#This Row],[Cost Basis]]&amp;TrendSheetPrdData[[#This Row],[Period]]&amp;TrendSheetPrdData[[#This Row],[Trend]]</f>
        <v>ASCENSION HEALTH SENIOR LIVINGAllowed2016-07-01Office Based MRIs per 1k</v>
      </c>
      <c r="B1303" t="s">
        <v>115</v>
      </c>
      <c r="C1303" t="s">
        <v>115</v>
      </c>
      <c r="D1303" t="s">
        <v>91</v>
      </c>
      <c r="E1303" s="1" t="s">
        <v>103</v>
      </c>
      <c r="F1303" t="s">
        <v>93</v>
      </c>
      <c r="G1303" t="s">
        <v>22</v>
      </c>
      <c r="H1303">
        <v>11</v>
      </c>
      <c r="I1303">
        <v>8</v>
      </c>
    </row>
    <row r="1304" spans="1:9" x14ac:dyDescent="0.25">
      <c r="A1304" s="5" t="str">
        <f>TrendSheetPrdData[[#This Row],[Population]]&amp;TrendSheetPrdData[[#This Row],[Cost Basis]]&amp;TrendSheetPrdData[[#This Row],[Period]]&amp;TrendSheetPrdData[[#This Row],[Trend]]</f>
        <v>ASCENSION HEALTH SENIOR LIVINGAllowed2016-08-01Office Based MRIs per 1k</v>
      </c>
      <c r="B1304" t="s">
        <v>115</v>
      </c>
      <c r="C1304" t="s">
        <v>115</v>
      </c>
      <c r="D1304" t="s">
        <v>91</v>
      </c>
      <c r="E1304" s="1" t="s">
        <v>104</v>
      </c>
      <c r="F1304" t="s">
        <v>93</v>
      </c>
      <c r="G1304" t="s">
        <v>22</v>
      </c>
      <c r="H1304">
        <v>11</v>
      </c>
      <c r="I1304">
        <v>19</v>
      </c>
    </row>
    <row r="1305" spans="1:9" x14ac:dyDescent="0.25">
      <c r="A1305" s="5" t="str">
        <f>TrendSheetPrdData[[#This Row],[Population]]&amp;TrendSheetPrdData[[#This Row],[Cost Basis]]&amp;TrendSheetPrdData[[#This Row],[Period]]&amp;TrendSheetPrdData[[#This Row],[Trend]]</f>
        <v>ASCENSION HEALTH SENIOR LIVINGAllowed2016-09-01Office Based MRIs per 1k</v>
      </c>
      <c r="B1305" t="s">
        <v>115</v>
      </c>
      <c r="C1305" t="s">
        <v>115</v>
      </c>
      <c r="D1305" t="s">
        <v>91</v>
      </c>
      <c r="E1305" s="1" t="s">
        <v>105</v>
      </c>
      <c r="F1305" t="s">
        <v>93</v>
      </c>
      <c r="G1305" t="s">
        <v>22</v>
      </c>
      <c r="H1305">
        <v>11</v>
      </c>
      <c r="I1305">
        <v>0</v>
      </c>
    </row>
    <row r="1306" spans="1:9" x14ac:dyDescent="0.25">
      <c r="A1306" s="5" t="str">
        <f>TrendSheetPrdData[[#This Row],[Population]]&amp;TrendSheetPrdData[[#This Row],[Cost Basis]]&amp;TrendSheetPrdData[[#This Row],[Period]]&amp;TrendSheetPrdData[[#This Row],[Trend]]</f>
        <v>ASCENSION HEALTH SENIOR LIVINGAllowed2016-10-01Office Based MRIs per 1k</v>
      </c>
      <c r="B1306" t="s">
        <v>115</v>
      </c>
      <c r="C1306" t="s">
        <v>115</v>
      </c>
      <c r="D1306" t="s">
        <v>91</v>
      </c>
      <c r="E1306" s="1" t="s">
        <v>106</v>
      </c>
      <c r="F1306" t="s">
        <v>93</v>
      </c>
      <c r="G1306" t="s">
        <v>22</v>
      </c>
      <c r="H1306">
        <v>11</v>
      </c>
      <c r="I1306">
        <v>10</v>
      </c>
    </row>
    <row r="1307" spans="1:9" x14ac:dyDescent="0.25">
      <c r="A1307" s="5" t="str">
        <f>TrendSheetPrdData[[#This Row],[Population]]&amp;TrendSheetPrdData[[#This Row],[Cost Basis]]&amp;TrendSheetPrdData[[#This Row],[Period]]&amp;TrendSheetPrdData[[#This Row],[Trend]]</f>
        <v>ASCENSION HEALTH SENIOR LIVINGAllowed2016-11-01Office Based MRIs per 1k</v>
      </c>
      <c r="B1307" t="s">
        <v>115</v>
      </c>
      <c r="C1307" t="s">
        <v>115</v>
      </c>
      <c r="D1307" t="s">
        <v>91</v>
      </c>
      <c r="E1307" s="1" t="s">
        <v>107</v>
      </c>
      <c r="F1307" t="s">
        <v>93</v>
      </c>
      <c r="G1307" t="s">
        <v>22</v>
      </c>
      <c r="H1307">
        <v>11</v>
      </c>
      <c r="I1307">
        <v>0</v>
      </c>
    </row>
    <row r="1308" spans="1:9" x14ac:dyDescent="0.25">
      <c r="A1308" s="5" t="str">
        <f>TrendSheetPrdData[[#This Row],[Population]]&amp;TrendSheetPrdData[[#This Row],[Cost Basis]]&amp;TrendSheetPrdData[[#This Row],[Period]]&amp;TrendSheetPrdData[[#This Row],[Trend]]</f>
        <v>ASCENSION HEALTH SENIOR LIVINGAllowed2016-12-01Office Based MRIs per 1k</v>
      </c>
      <c r="B1308" t="s">
        <v>115</v>
      </c>
      <c r="C1308" t="s">
        <v>115</v>
      </c>
      <c r="D1308" t="s">
        <v>91</v>
      </c>
      <c r="E1308" s="1" t="s">
        <v>108</v>
      </c>
      <c r="F1308" t="s">
        <v>93</v>
      </c>
      <c r="G1308" t="s">
        <v>22</v>
      </c>
      <c r="H1308">
        <v>11</v>
      </c>
      <c r="I1308">
        <v>10</v>
      </c>
    </row>
    <row r="1309" spans="1:9" x14ac:dyDescent="0.25">
      <c r="A1309" s="5" t="str">
        <f>TrendSheetPrdData[[#This Row],[Population]]&amp;TrendSheetPrdData[[#This Row],[Cost Basis]]&amp;TrendSheetPrdData[[#This Row],[Period]]&amp;TrendSheetPrdData[[#This Row],[Trend]]</f>
        <v>ASCENSION HEALTH SENIOR LIVINGAllowed2017-01-01Office Based MRIs per 1k</v>
      </c>
      <c r="B1309" t="s">
        <v>115</v>
      </c>
      <c r="C1309" t="s">
        <v>115</v>
      </c>
      <c r="D1309" t="s">
        <v>91</v>
      </c>
      <c r="E1309" s="1" t="s">
        <v>109</v>
      </c>
      <c r="F1309" t="s">
        <v>93</v>
      </c>
      <c r="G1309" t="s">
        <v>22</v>
      </c>
      <c r="H1309">
        <v>11</v>
      </c>
      <c r="I1309">
        <v>6</v>
      </c>
    </row>
    <row r="1310" spans="1:9" x14ac:dyDescent="0.25">
      <c r="A1310" s="5" t="str">
        <f>TrendSheetPrdData[[#This Row],[Population]]&amp;TrendSheetPrdData[[#This Row],[Cost Basis]]&amp;TrendSheetPrdData[[#This Row],[Period]]&amp;TrendSheetPrdData[[#This Row],[Trend]]</f>
        <v>ASCENSION HEALTH SENIOR LIVINGAllowed2017-02-01Office Based MRIs per 1k</v>
      </c>
      <c r="B1310" t="s">
        <v>115</v>
      </c>
      <c r="C1310" t="s">
        <v>115</v>
      </c>
      <c r="D1310" t="s">
        <v>91</v>
      </c>
      <c r="E1310" s="1" t="s">
        <v>110</v>
      </c>
      <c r="F1310" t="s">
        <v>93</v>
      </c>
      <c r="G1310" t="s">
        <v>22</v>
      </c>
      <c r="H1310">
        <v>11</v>
      </c>
      <c r="I1310">
        <v>3</v>
      </c>
    </row>
    <row r="1311" spans="1:9" x14ac:dyDescent="0.25">
      <c r="A1311" s="5" t="str">
        <f>TrendSheetPrdData[[#This Row],[Population]]&amp;TrendSheetPrdData[[#This Row],[Cost Basis]]&amp;TrendSheetPrdData[[#This Row],[Period]]&amp;TrendSheetPrdData[[#This Row],[Trend]]</f>
        <v>ASCENSION HEALTH SENIOR LIVINGAllowed2017-03-01Office Based MRIs per 1k</v>
      </c>
      <c r="B1311" t="s">
        <v>115</v>
      </c>
      <c r="C1311" t="s">
        <v>115</v>
      </c>
      <c r="D1311" t="s">
        <v>91</v>
      </c>
      <c r="E1311" s="1" t="s">
        <v>111</v>
      </c>
      <c r="F1311" t="s">
        <v>113</v>
      </c>
      <c r="G1311" t="s">
        <v>22</v>
      </c>
      <c r="H1311">
        <v>11</v>
      </c>
      <c r="I1311">
        <v>14</v>
      </c>
    </row>
    <row r="1312" spans="1:9" x14ac:dyDescent="0.25">
      <c r="A1312" s="5" t="str">
        <f>TrendSheetPrdData[[#This Row],[Population]]&amp;TrendSheetPrdData[[#This Row],[Cost Basis]]&amp;TrendSheetPrdData[[#This Row],[Period]]&amp;TrendSheetPrdData[[#This Row],[Trend]]</f>
        <v>ASCENSION HEALTH SENIOR LIVINGAllowed2017-04-01Office Based MRIs per 1k</v>
      </c>
      <c r="B1312" t="s">
        <v>115</v>
      </c>
      <c r="C1312" t="s">
        <v>115</v>
      </c>
      <c r="D1312" t="s">
        <v>91</v>
      </c>
      <c r="E1312" s="1" t="s">
        <v>112</v>
      </c>
      <c r="F1312" t="s">
        <v>113</v>
      </c>
      <c r="G1312" t="s">
        <v>22</v>
      </c>
      <c r="H1312">
        <v>11</v>
      </c>
      <c r="I1312">
        <v>5</v>
      </c>
    </row>
    <row r="1313" spans="1:9" x14ac:dyDescent="0.25">
      <c r="A1313" s="5" t="str">
        <f>TrendSheetPrdData[[#This Row],[Population]]&amp;TrendSheetPrdData[[#This Row],[Cost Basis]]&amp;TrendSheetPrdData[[#This Row],[Period]]&amp;TrendSheetPrdData[[#This Row],[Trend]]</f>
        <v>ASCENSION HEALTH SENIOR LIVINGAllowed2015-06-01Office Based CTs per 1k</v>
      </c>
      <c r="B1313" t="s">
        <v>115</v>
      </c>
      <c r="C1313" t="s">
        <v>115</v>
      </c>
      <c r="D1313" t="s">
        <v>91</v>
      </c>
      <c r="E1313" s="1" t="s">
        <v>172</v>
      </c>
      <c r="F1313" t="s">
        <v>93</v>
      </c>
      <c r="G1313" t="s">
        <v>23</v>
      </c>
      <c r="H1313">
        <v>12</v>
      </c>
      <c r="I1313">
        <v>0</v>
      </c>
    </row>
    <row r="1314" spans="1:9" x14ac:dyDescent="0.25">
      <c r="A1314" s="5" t="str">
        <f>TrendSheetPrdData[[#This Row],[Population]]&amp;TrendSheetPrdData[[#This Row],[Cost Basis]]&amp;TrendSheetPrdData[[#This Row],[Period]]&amp;TrendSheetPrdData[[#This Row],[Trend]]</f>
        <v>ASCENSION HEALTH SENIOR LIVINGAllowed2015-07-01Office Based CTs per 1k</v>
      </c>
      <c r="B1314" t="s">
        <v>115</v>
      </c>
      <c r="C1314" t="s">
        <v>115</v>
      </c>
      <c r="D1314" t="s">
        <v>91</v>
      </c>
      <c r="E1314" s="1" t="s">
        <v>173</v>
      </c>
      <c r="F1314" t="s">
        <v>93</v>
      </c>
      <c r="G1314" t="s">
        <v>23</v>
      </c>
      <c r="H1314">
        <v>12</v>
      </c>
      <c r="I1314">
        <v>0</v>
      </c>
    </row>
    <row r="1315" spans="1:9" x14ac:dyDescent="0.25">
      <c r="A1315" s="5" t="str">
        <f>TrendSheetPrdData[[#This Row],[Population]]&amp;TrendSheetPrdData[[#This Row],[Cost Basis]]&amp;TrendSheetPrdData[[#This Row],[Period]]&amp;TrendSheetPrdData[[#This Row],[Trend]]</f>
        <v>ASCENSION HEALTH SENIOR LIVINGAllowed2015-08-01Office Based CTs per 1k</v>
      </c>
      <c r="B1315" t="s">
        <v>115</v>
      </c>
      <c r="C1315" t="s">
        <v>115</v>
      </c>
      <c r="D1315" t="s">
        <v>91</v>
      </c>
      <c r="E1315" s="1" t="s">
        <v>174</v>
      </c>
      <c r="F1315" t="s">
        <v>93</v>
      </c>
      <c r="G1315" t="s">
        <v>23</v>
      </c>
      <c r="H1315">
        <v>12</v>
      </c>
      <c r="I1315">
        <v>16</v>
      </c>
    </row>
    <row r="1316" spans="1:9" x14ac:dyDescent="0.25">
      <c r="A1316" s="5" t="str">
        <f>TrendSheetPrdData[[#This Row],[Population]]&amp;TrendSheetPrdData[[#This Row],[Cost Basis]]&amp;TrendSheetPrdData[[#This Row],[Period]]&amp;TrendSheetPrdData[[#This Row],[Trend]]</f>
        <v>ASCENSION HEALTH SENIOR LIVINGAllowed2015-09-01Office Based CTs per 1k</v>
      </c>
      <c r="B1316" t="s">
        <v>115</v>
      </c>
      <c r="C1316" t="s">
        <v>115</v>
      </c>
      <c r="D1316" t="s">
        <v>91</v>
      </c>
      <c r="E1316" s="1" t="s">
        <v>92</v>
      </c>
      <c r="F1316" t="s">
        <v>93</v>
      </c>
      <c r="G1316" t="s">
        <v>23</v>
      </c>
      <c r="H1316">
        <v>12</v>
      </c>
      <c r="I1316">
        <v>0</v>
      </c>
    </row>
    <row r="1317" spans="1:9" x14ac:dyDescent="0.25">
      <c r="A1317" s="5" t="str">
        <f>TrendSheetPrdData[[#This Row],[Population]]&amp;TrendSheetPrdData[[#This Row],[Cost Basis]]&amp;TrendSheetPrdData[[#This Row],[Period]]&amp;TrendSheetPrdData[[#This Row],[Trend]]</f>
        <v>ASCENSION HEALTH SENIOR LIVINGAllowed2015-10-01Office Based CTs per 1k</v>
      </c>
      <c r="B1317" t="s">
        <v>115</v>
      </c>
      <c r="C1317" t="s">
        <v>115</v>
      </c>
      <c r="D1317" t="s">
        <v>91</v>
      </c>
      <c r="E1317" s="1" t="s">
        <v>94</v>
      </c>
      <c r="F1317" t="s">
        <v>93</v>
      </c>
      <c r="G1317" t="s">
        <v>23</v>
      </c>
      <c r="H1317">
        <v>12</v>
      </c>
      <c r="I1317">
        <v>5</v>
      </c>
    </row>
    <row r="1318" spans="1:9" x14ac:dyDescent="0.25">
      <c r="A1318" s="5" t="str">
        <f>TrendSheetPrdData[[#This Row],[Population]]&amp;TrendSheetPrdData[[#This Row],[Cost Basis]]&amp;TrendSheetPrdData[[#This Row],[Period]]&amp;TrendSheetPrdData[[#This Row],[Trend]]</f>
        <v>ASCENSION HEALTH SENIOR LIVINGAllowed2015-11-01Office Based CTs per 1k</v>
      </c>
      <c r="B1318" t="s">
        <v>115</v>
      </c>
      <c r="C1318" t="s">
        <v>115</v>
      </c>
      <c r="D1318" t="s">
        <v>91</v>
      </c>
      <c r="E1318" s="1" t="s">
        <v>95</v>
      </c>
      <c r="F1318" t="s">
        <v>93</v>
      </c>
      <c r="G1318" t="s">
        <v>23</v>
      </c>
      <c r="H1318">
        <v>12</v>
      </c>
      <c r="I1318">
        <v>0</v>
      </c>
    </row>
    <row r="1319" spans="1:9" x14ac:dyDescent="0.25">
      <c r="A1319" s="5" t="str">
        <f>TrendSheetPrdData[[#This Row],[Population]]&amp;TrendSheetPrdData[[#This Row],[Cost Basis]]&amp;TrendSheetPrdData[[#This Row],[Period]]&amp;TrendSheetPrdData[[#This Row],[Trend]]</f>
        <v>ASCENSION HEALTH SENIOR LIVINGAllowed2015-12-01Office Based CTs per 1k</v>
      </c>
      <c r="B1319" t="s">
        <v>115</v>
      </c>
      <c r="C1319" t="s">
        <v>115</v>
      </c>
      <c r="D1319" t="s">
        <v>91</v>
      </c>
      <c r="E1319" s="1" t="s">
        <v>96</v>
      </c>
      <c r="F1319" t="s">
        <v>93</v>
      </c>
      <c r="G1319" t="s">
        <v>23</v>
      </c>
      <c r="H1319">
        <v>12</v>
      </c>
      <c r="I1319">
        <v>0</v>
      </c>
    </row>
    <row r="1320" spans="1:9" x14ac:dyDescent="0.25">
      <c r="A1320" s="5" t="str">
        <f>TrendSheetPrdData[[#This Row],[Population]]&amp;TrendSheetPrdData[[#This Row],[Cost Basis]]&amp;TrendSheetPrdData[[#This Row],[Period]]&amp;TrendSheetPrdData[[#This Row],[Trend]]</f>
        <v>ASCENSION HEALTH SENIOR LIVINGAllowed2016-01-01Office Based CTs per 1k</v>
      </c>
      <c r="B1320" t="s">
        <v>115</v>
      </c>
      <c r="C1320" t="s">
        <v>115</v>
      </c>
      <c r="D1320" t="s">
        <v>91</v>
      </c>
      <c r="E1320" s="1" t="s">
        <v>97</v>
      </c>
      <c r="F1320" t="s">
        <v>93</v>
      </c>
      <c r="G1320" t="s">
        <v>23</v>
      </c>
      <c r="H1320">
        <v>12</v>
      </c>
      <c r="I1320">
        <v>6</v>
      </c>
    </row>
    <row r="1321" spans="1:9" x14ac:dyDescent="0.25">
      <c r="A1321" s="5" t="str">
        <f>TrendSheetPrdData[[#This Row],[Population]]&amp;TrendSheetPrdData[[#This Row],[Cost Basis]]&amp;TrendSheetPrdData[[#This Row],[Period]]&amp;TrendSheetPrdData[[#This Row],[Trend]]</f>
        <v>ASCENSION HEALTH SENIOR LIVINGAllowed2016-02-01Office Based CTs per 1k</v>
      </c>
      <c r="B1321" t="s">
        <v>115</v>
      </c>
      <c r="C1321" t="s">
        <v>115</v>
      </c>
      <c r="D1321" t="s">
        <v>91</v>
      </c>
      <c r="E1321" s="1" t="s">
        <v>98</v>
      </c>
      <c r="F1321" t="s">
        <v>93</v>
      </c>
      <c r="G1321" t="s">
        <v>23</v>
      </c>
      <c r="H1321">
        <v>12</v>
      </c>
      <c r="I1321">
        <v>14</v>
      </c>
    </row>
    <row r="1322" spans="1:9" x14ac:dyDescent="0.25">
      <c r="A1322" s="5" t="str">
        <f>TrendSheetPrdData[[#This Row],[Population]]&amp;TrendSheetPrdData[[#This Row],[Cost Basis]]&amp;TrendSheetPrdData[[#This Row],[Period]]&amp;TrendSheetPrdData[[#This Row],[Trend]]</f>
        <v>ASCENSION HEALTH SENIOR LIVINGAllowed2016-03-01Office Based CTs per 1k</v>
      </c>
      <c r="B1322" t="s">
        <v>115</v>
      </c>
      <c r="C1322" t="s">
        <v>115</v>
      </c>
      <c r="D1322" t="s">
        <v>91</v>
      </c>
      <c r="E1322" s="1" t="s">
        <v>99</v>
      </c>
      <c r="F1322" t="s">
        <v>93</v>
      </c>
      <c r="G1322" t="s">
        <v>23</v>
      </c>
      <c r="H1322">
        <v>12</v>
      </c>
      <c r="I1322">
        <v>3</v>
      </c>
    </row>
    <row r="1323" spans="1:9" x14ac:dyDescent="0.25">
      <c r="A1323" s="5" t="str">
        <f>TrendSheetPrdData[[#This Row],[Population]]&amp;TrendSheetPrdData[[#This Row],[Cost Basis]]&amp;TrendSheetPrdData[[#This Row],[Period]]&amp;TrendSheetPrdData[[#This Row],[Trend]]</f>
        <v>ASCENSION HEALTH SENIOR LIVINGAllowed2016-04-01Office Based CTs per 1k</v>
      </c>
      <c r="B1323" t="s">
        <v>115</v>
      </c>
      <c r="C1323" t="s">
        <v>115</v>
      </c>
      <c r="D1323" t="s">
        <v>91</v>
      </c>
      <c r="E1323" s="1" t="s">
        <v>100</v>
      </c>
      <c r="F1323" t="s">
        <v>93</v>
      </c>
      <c r="G1323" t="s">
        <v>23</v>
      </c>
      <c r="H1323">
        <v>12</v>
      </c>
      <c r="I1323">
        <v>25</v>
      </c>
    </row>
    <row r="1324" spans="1:9" x14ac:dyDescent="0.25">
      <c r="A1324" s="5" t="str">
        <f>TrendSheetPrdData[[#This Row],[Population]]&amp;TrendSheetPrdData[[#This Row],[Cost Basis]]&amp;TrendSheetPrdData[[#This Row],[Period]]&amp;TrendSheetPrdData[[#This Row],[Trend]]</f>
        <v>ASCENSION HEALTH SENIOR LIVINGAllowed2016-05-01Office Based CTs per 1k</v>
      </c>
      <c r="B1324" t="s">
        <v>115</v>
      </c>
      <c r="C1324" t="s">
        <v>115</v>
      </c>
      <c r="D1324" t="s">
        <v>91</v>
      </c>
      <c r="E1324" s="1" t="s">
        <v>101</v>
      </c>
      <c r="F1324" t="s">
        <v>93</v>
      </c>
      <c r="G1324" t="s">
        <v>23</v>
      </c>
      <c r="H1324">
        <v>12</v>
      </c>
      <c r="I1324">
        <v>6</v>
      </c>
    </row>
    <row r="1325" spans="1:9" x14ac:dyDescent="0.25">
      <c r="A1325" s="5" t="str">
        <f>TrendSheetPrdData[[#This Row],[Population]]&amp;TrendSheetPrdData[[#This Row],[Cost Basis]]&amp;TrendSheetPrdData[[#This Row],[Period]]&amp;TrendSheetPrdData[[#This Row],[Trend]]</f>
        <v>ASCENSION HEALTH SENIOR LIVINGAllowed2016-06-01Office Based CTs per 1k</v>
      </c>
      <c r="B1325" t="s">
        <v>115</v>
      </c>
      <c r="C1325" t="s">
        <v>115</v>
      </c>
      <c r="D1325" t="s">
        <v>91</v>
      </c>
      <c r="E1325" s="1" t="s">
        <v>102</v>
      </c>
      <c r="F1325" t="s">
        <v>93</v>
      </c>
      <c r="G1325" t="s">
        <v>23</v>
      </c>
      <c r="H1325">
        <v>12</v>
      </c>
      <c r="I1325">
        <v>12</v>
      </c>
    </row>
    <row r="1326" spans="1:9" x14ac:dyDescent="0.25">
      <c r="A1326" s="5" t="str">
        <f>TrendSheetPrdData[[#This Row],[Population]]&amp;TrendSheetPrdData[[#This Row],[Cost Basis]]&amp;TrendSheetPrdData[[#This Row],[Period]]&amp;TrendSheetPrdData[[#This Row],[Trend]]</f>
        <v>ASCENSION HEALTH SENIOR LIVINGAllowed2016-07-01Office Based CTs per 1k</v>
      </c>
      <c r="B1326" t="s">
        <v>115</v>
      </c>
      <c r="C1326" t="s">
        <v>115</v>
      </c>
      <c r="D1326" t="s">
        <v>91</v>
      </c>
      <c r="E1326" s="1" t="s">
        <v>103</v>
      </c>
      <c r="F1326" t="s">
        <v>93</v>
      </c>
      <c r="G1326" t="s">
        <v>23</v>
      </c>
      <c r="H1326">
        <v>12</v>
      </c>
      <c r="I1326">
        <v>8</v>
      </c>
    </row>
    <row r="1327" spans="1:9" x14ac:dyDescent="0.25">
      <c r="A1327" s="5" t="str">
        <f>TrendSheetPrdData[[#This Row],[Population]]&amp;TrendSheetPrdData[[#This Row],[Cost Basis]]&amp;TrendSheetPrdData[[#This Row],[Period]]&amp;TrendSheetPrdData[[#This Row],[Trend]]</f>
        <v>ASCENSION HEALTH SENIOR LIVINGAllowed2016-08-01Office Based CTs per 1k</v>
      </c>
      <c r="B1327" t="s">
        <v>115</v>
      </c>
      <c r="C1327" t="s">
        <v>115</v>
      </c>
      <c r="D1327" t="s">
        <v>91</v>
      </c>
      <c r="E1327" s="1" t="s">
        <v>104</v>
      </c>
      <c r="F1327" t="s">
        <v>93</v>
      </c>
      <c r="G1327" t="s">
        <v>23</v>
      </c>
      <c r="H1327">
        <v>12</v>
      </c>
      <c r="I1327">
        <v>11</v>
      </c>
    </row>
    <row r="1328" spans="1:9" x14ac:dyDescent="0.25">
      <c r="A1328" s="5" t="str">
        <f>TrendSheetPrdData[[#This Row],[Population]]&amp;TrendSheetPrdData[[#This Row],[Cost Basis]]&amp;TrendSheetPrdData[[#This Row],[Period]]&amp;TrendSheetPrdData[[#This Row],[Trend]]</f>
        <v>ASCENSION HEALTH SENIOR LIVINGAllowed2016-09-01Office Based CTs per 1k</v>
      </c>
      <c r="B1328" t="s">
        <v>115</v>
      </c>
      <c r="C1328" t="s">
        <v>115</v>
      </c>
      <c r="D1328" t="s">
        <v>91</v>
      </c>
      <c r="E1328" s="1" t="s">
        <v>105</v>
      </c>
      <c r="F1328" t="s">
        <v>93</v>
      </c>
      <c r="G1328" t="s">
        <v>23</v>
      </c>
      <c r="H1328">
        <v>12</v>
      </c>
      <c r="I1328">
        <v>13</v>
      </c>
    </row>
    <row r="1329" spans="1:9" x14ac:dyDescent="0.25">
      <c r="A1329" s="5" t="str">
        <f>TrendSheetPrdData[[#This Row],[Population]]&amp;TrendSheetPrdData[[#This Row],[Cost Basis]]&amp;TrendSheetPrdData[[#This Row],[Period]]&amp;TrendSheetPrdData[[#This Row],[Trend]]</f>
        <v>ASCENSION HEALTH SENIOR LIVINGAllowed2016-10-01Office Based CTs per 1k</v>
      </c>
      <c r="B1329" t="s">
        <v>115</v>
      </c>
      <c r="C1329" t="s">
        <v>115</v>
      </c>
      <c r="D1329" t="s">
        <v>91</v>
      </c>
      <c r="E1329" s="1" t="s">
        <v>106</v>
      </c>
      <c r="F1329" t="s">
        <v>93</v>
      </c>
      <c r="G1329" t="s">
        <v>23</v>
      </c>
      <c r="H1329">
        <v>12</v>
      </c>
      <c r="I1329">
        <v>13</v>
      </c>
    </row>
    <row r="1330" spans="1:9" x14ac:dyDescent="0.25">
      <c r="A1330" s="5" t="str">
        <f>TrendSheetPrdData[[#This Row],[Population]]&amp;TrendSheetPrdData[[#This Row],[Cost Basis]]&amp;TrendSheetPrdData[[#This Row],[Period]]&amp;TrendSheetPrdData[[#This Row],[Trend]]</f>
        <v>ASCENSION HEALTH SENIOR LIVINGAllowed2016-11-01Office Based CTs per 1k</v>
      </c>
      <c r="B1330" t="s">
        <v>115</v>
      </c>
      <c r="C1330" t="s">
        <v>115</v>
      </c>
      <c r="D1330" t="s">
        <v>91</v>
      </c>
      <c r="E1330" s="1" t="s">
        <v>107</v>
      </c>
      <c r="F1330" t="s">
        <v>93</v>
      </c>
      <c r="G1330" t="s">
        <v>23</v>
      </c>
      <c r="H1330">
        <v>12</v>
      </c>
      <c r="I1330">
        <v>3</v>
      </c>
    </row>
    <row r="1331" spans="1:9" x14ac:dyDescent="0.25">
      <c r="A1331" s="5" t="str">
        <f>TrendSheetPrdData[[#This Row],[Population]]&amp;TrendSheetPrdData[[#This Row],[Cost Basis]]&amp;TrendSheetPrdData[[#This Row],[Period]]&amp;TrendSheetPrdData[[#This Row],[Trend]]</f>
        <v>ASCENSION HEALTH SENIOR LIVINGAllowed2016-12-01Office Based CTs per 1k</v>
      </c>
      <c r="B1331" t="s">
        <v>115</v>
      </c>
      <c r="C1331" t="s">
        <v>115</v>
      </c>
      <c r="D1331" t="s">
        <v>91</v>
      </c>
      <c r="E1331" s="1" t="s">
        <v>108</v>
      </c>
      <c r="F1331" t="s">
        <v>93</v>
      </c>
      <c r="G1331" t="s">
        <v>23</v>
      </c>
      <c r="H1331">
        <v>12</v>
      </c>
      <c r="I1331">
        <v>20</v>
      </c>
    </row>
    <row r="1332" spans="1:9" x14ac:dyDescent="0.25">
      <c r="A1332" s="5" t="str">
        <f>TrendSheetPrdData[[#This Row],[Population]]&amp;TrendSheetPrdData[[#This Row],[Cost Basis]]&amp;TrendSheetPrdData[[#This Row],[Period]]&amp;TrendSheetPrdData[[#This Row],[Trend]]</f>
        <v>ASCENSION HEALTH SENIOR LIVINGAllowed2017-01-01Office Based CTs per 1k</v>
      </c>
      <c r="B1332" t="s">
        <v>115</v>
      </c>
      <c r="C1332" t="s">
        <v>115</v>
      </c>
      <c r="D1332" t="s">
        <v>91</v>
      </c>
      <c r="E1332" s="1" t="s">
        <v>109</v>
      </c>
      <c r="F1332" t="s">
        <v>93</v>
      </c>
      <c r="G1332" t="s">
        <v>23</v>
      </c>
      <c r="H1332">
        <v>12</v>
      </c>
      <c r="I1332">
        <v>0</v>
      </c>
    </row>
    <row r="1333" spans="1:9" x14ac:dyDescent="0.25">
      <c r="A1333" s="5" t="str">
        <f>TrendSheetPrdData[[#This Row],[Population]]&amp;TrendSheetPrdData[[#This Row],[Cost Basis]]&amp;TrendSheetPrdData[[#This Row],[Period]]&amp;TrendSheetPrdData[[#This Row],[Trend]]</f>
        <v>ASCENSION HEALTH SENIOR LIVINGAllowed2017-02-01Office Based CTs per 1k</v>
      </c>
      <c r="B1333" t="s">
        <v>115</v>
      </c>
      <c r="C1333" t="s">
        <v>115</v>
      </c>
      <c r="D1333" t="s">
        <v>91</v>
      </c>
      <c r="E1333" s="1" t="s">
        <v>110</v>
      </c>
      <c r="F1333" t="s">
        <v>93</v>
      </c>
      <c r="G1333" t="s">
        <v>23</v>
      </c>
      <c r="H1333">
        <v>12</v>
      </c>
      <c r="I1333">
        <v>11</v>
      </c>
    </row>
    <row r="1334" spans="1:9" x14ac:dyDescent="0.25">
      <c r="A1334" s="5" t="str">
        <f>TrendSheetPrdData[[#This Row],[Population]]&amp;TrendSheetPrdData[[#This Row],[Cost Basis]]&amp;TrendSheetPrdData[[#This Row],[Period]]&amp;TrendSheetPrdData[[#This Row],[Trend]]</f>
        <v>ASCENSION HEALTH SENIOR LIVINGAllowed2017-03-01Office Based CTs per 1k</v>
      </c>
      <c r="B1334" t="s">
        <v>115</v>
      </c>
      <c r="C1334" t="s">
        <v>115</v>
      </c>
      <c r="D1334" t="s">
        <v>91</v>
      </c>
      <c r="E1334" s="1" t="s">
        <v>111</v>
      </c>
      <c r="F1334" t="s">
        <v>113</v>
      </c>
      <c r="G1334" t="s">
        <v>23</v>
      </c>
      <c r="H1334">
        <v>12</v>
      </c>
      <c r="I1334">
        <v>24</v>
      </c>
    </row>
    <row r="1335" spans="1:9" x14ac:dyDescent="0.25">
      <c r="A1335" s="5" t="str">
        <f>TrendSheetPrdData[[#This Row],[Population]]&amp;TrendSheetPrdData[[#This Row],[Cost Basis]]&amp;TrendSheetPrdData[[#This Row],[Period]]&amp;TrendSheetPrdData[[#This Row],[Trend]]</f>
        <v>ASCENSION HEALTH SENIOR LIVINGAllowed2017-04-01Office Based CTs per 1k</v>
      </c>
      <c r="B1335" t="s">
        <v>115</v>
      </c>
      <c r="C1335" t="s">
        <v>115</v>
      </c>
      <c r="D1335" t="s">
        <v>91</v>
      </c>
      <c r="E1335" s="1" t="s">
        <v>112</v>
      </c>
      <c r="F1335" t="s">
        <v>113</v>
      </c>
      <c r="G1335" t="s">
        <v>23</v>
      </c>
      <c r="H1335">
        <v>12</v>
      </c>
      <c r="I1335">
        <v>0</v>
      </c>
    </row>
    <row r="1336" spans="1:9" x14ac:dyDescent="0.25">
      <c r="A1336" s="5" t="str">
        <f>TrendSheetPrdData[[#This Row],[Population]]&amp;TrendSheetPrdData[[#This Row],[Cost Basis]]&amp;TrendSheetPrdData[[#This Row],[Period]]&amp;TrendSheetPrdData[[#This Row],[Trend]]</f>
        <v>ASCENSION HEALTH SENIOR LIVINGAllowed2015-06-01ED Cost</v>
      </c>
      <c r="B1336" t="s">
        <v>115</v>
      </c>
      <c r="C1336" t="s">
        <v>115</v>
      </c>
      <c r="D1336" t="s">
        <v>91</v>
      </c>
      <c r="E1336" s="1" t="s">
        <v>172</v>
      </c>
      <c r="F1336" t="s">
        <v>93</v>
      </c>
      <c r="G1336" t="s">
        <v>24</v>
      </c>
      <c r="H1336">
        <v>13</v>
      </c>
      <c r="I1336">
        <v>45332</v>
      </c>
    </row>
    <row r="1337" spans="1:9" x14ac:dyDescent="0.25">
      <c r="A1337" s="5" t="str">
        <f>TrendSheetPrdData[[#This Row],[Population]]&amp;TrendSheetPrdData[[#This Row],[Cost Basis]]&amp;TrendSheetPrdData[[#This Row],[Period]]&amp;TrendSheetPrdData[[#This Row],[Trend]]</f>
        <v>ASCENSION HEALTH SENIOR LIVINGAllowed2015-07-01ED Cost</v>
      </c>
      <c r="B1337" t="s">
        <v>115</v>
      </c>
      <c r="C1337" t="s">
        <v>115</v>
      </c>
      <c r="D1337" t="s">
        <v>91</v>
      </c>
      <c r="E1337" s="1" t="s">
        <v>173</v>
      </c>
      <c r="F1337" t="s">
        <v>93</v>
      </c>
      <c r="G1337" t="s">
        <v>24</v>
      </c>
      <c r="H1337">
        <v>13</v>
      </c>
      <c r="I1337">
        <v>54506</v>
      </c>
    </row>
    <row r="1338" spans="1:9" x14ac:dyDescent="0.25">
      <c r="A1338" s="5" t="str">
        <f>TrendSheetPrdData[[#This Row],[Population]]&amp;TrendSheetPrdData[[#This Row],[Cost Basis]]&amp;TrendSheetPrdData[[#This Row],[Period]]&amp;TrendSheetPrdData[[#This Row],[Trend]]</f>
        <v>ASCENSION HEALTH SENIOR LIVINGAllowed2015-08-01ED Cost</v>
      </c>
      <c r="B1338" t="s">
        <v>115</v>
      </c>
      <c r="C1338" t="s">
        <v>115</v>
      </c>
      <c r="D1338" t="s">
        <v>91</v>
      </c>
      <c r="E1338" s="1" t="s">
        <v>174</v>
      </c>
      <c r="F1338" t="s">
        <v>93</v>
      </c>
      <c r="G1338" t="s">
        <v>24</v>
      </c>
      <c r="H1338">
        <v>13</v>
      </c>
      <c r="I1338">
        <v>66151</v>
      </c>
    </row>
    <row r="1339" spans="1:9" x14ac:dyDescent="0.25">
      <c r="A1339" s="5" t="str">
        <f>TrendSheetPrdData[[#This Row],[Population]]&amp;TrendSheetPrdData[[#This Row],[Cost Basis]]&amp;TrendSheetPrdData[[#This Row],[Period]]&amp;TrendSheetPrdData[[#This Row],[Trend]]</f>
        <v>ASCENSION HEALTH SENIOR LIVINGAllowed2015-09-01ED Cost</v>
      </c>
      <c r="B1339" t="s">
        <v>115</v>
      </c>
      <c r="C1339" t="s">
        <v>115</v>
      </c>
      <c r="D1339" t="s">
        <v>91</v>
      </c>
      <c r="E1339" s="1" t="s">
        <v>92</v>
      </c>
      <c r="F1339" t="s">
        <v>93</v>
      </c>
      <c r="G1339" t="s">
        <v>24</v>
      </c>
      <c r="H1339">
        <v>13</v>
      </c>
      <c r="I1339">
        <v>58070</v>
      </c>
    </row>
    <row r="1340" spans="1:9" x14ac:dyDescent="0.25">
      <c r="A1340" s="5" t="str">
        <f>TrendSheetPrdData[[#This Row],[Population]]&amp;TrendSheetPrdData[[#This Row],[Cost Basis]]&amp;TrendSheetPrdData[[#This Row],[Period]]&amp;TrendSheetPrdData[[#This Row],[Trend]]</f>
        <v>ASCENSION HEALTH SENIOR LIVINGAllowed2015-10-01ED Cost</v>
      </c>
      <c r="B1340" t="s">
        <v>115</v>
      </c>
      <c r="C1340" t="s">
        <v>115</v>
      </c>
      <c r="D1340" t="s">
        <v>91</v>
      </c>
      <c r="E1340" s="1" t="s">
        <v>94</v>
      </c>
      <c r="F1340" t="s">
        <v>93</v>
      </c>
      <c r="G1340" t="s">
        <v>24</v>
      </c>
      <c r="H1340">
        <v>13</v>
      </c>
      <c r="I1340">
        <v>29743</v>
      </c>
    </row>
    <row r="1341" spans="1:9" x14ac:dyDescent="0.25">
      <c r="A1341" s="5" t="str">
        <f>TrendSheetPrdData[[#This Row],[Population]]&amp;TrendSheetPrdData[[#This Row],[Cost Basis]]&amp;TrendSheetPrdData[[#This Row],[Period]]&amp;TrendSheetPrdData[[#This Row],[Trend]]</f>
        <v>ASCENSION HEALTH SENIOR LIVINGAllowed2015-11-01ED Cost</v>
      </c>
      <c r="B1341" t="s">
        <v>115</v>
      </c>
      <c r="C1341" t="s">
        <v>115</v>
      </c>
      <c r="D1341" t="s">
        <v>91</v>
      </c>
      <c r="E1341" s="1" t="s">
        <v>95</v>
      </c>
      <c r="F1341" t="s">
        <v>93</v>
      </c>
      <c r="G1341" t="s">
        <v>24</v>
      </c>
      <c r="H1341">
        <v>13</v>
      </c>
      <c r="I1341">
        <v>69163</v>
      </c>
    </row>
    <row r="1342" spans="1:9" x14ac:dyDescent="0.25">
      <c r="A1342" s="5" t="str">
        <f>TrendSheetPrdData[[#This Row],[Population]]&amp;TrendSheetPrdData[[#This Row],[Cost Basis]]&amp;TrendSheetPrdData[[#This Row],[Period]]&amp;TrendSheetPrdData[[#This Row],[Trend]]</f>
        <v>ASCENSION HEALTH SENIOR LIVINGAllowed2015-12-01ED Cost</v>
      </c>
      <c r="B1342" t="s">
        <v>115</v>
      </c>
      <c r="C1342" t="s">
        <v>115</v>
      </c>
      <c r="D1342" t="s">
        <v>91</v>
      </c>
      <c r="E1342" s="1" t="s">
        <v>96</v>
      </c>
      <c r="F1342" t="s">
        <v>93</v>
      </c>
      <c r="G1342" t="s">
        <v>24</v>
      </c>
      <c r="H1342">
        <v>13</v>
      </c>
      <c r="I1342">
        <v>46668</v>
      </c>
    </row>
    <row r="1343" spans="1:9" x14ac:dyDescent="0.25">
      <c r="A1343" s="5" t="str">
        <f>TrendSheetPrdData[[#This Row],[Population]]&amp;TrendSheetPrdData[[#This Row],[Cost Basis]]&amp;TrendSheetPrdData[[#This Row],[Period]]&amp;TrendSheetPrdData[[#This Row],[Trend]]</f>
        <v>ASCENSION HEALTH SENIOR LIVINGAllowed2016-01-01ED Cost</v>
      </c>
      <c r="B1343" t="s">
        <v>115</v>
      </c>
      <c r="C1343" t="s">
        <v>115</v>
      </c>
      <c r="D1343" t="s">
        <v>91</v>
      </c>
      <c r="E1343" s="1" t="s">
        <v>97</v>
      </c>
      <c r="F1343" t="s">
        <v>93</v>
      </c>
      <c r="G1343" t="s">
        <v>24</v>
      </c>
      <c r="H1343">
        <v>13</v>
      </c>
      <c r="I1343">
        <v>81002</v>
      </c>
    </row>
    <row r="1344" spans="1:9" x14ac:dyDescent="0.25">
      <c r="A1344" s="5" t="str">
        <f>TrendSheetPrdData[[#This Row],[Population]]&amp;TrendSheetPrdData[[#This Row],[Cost Basis]]&amp;TrendSheetPrdData[[#This Row],[Period]]&amp;TrendSheetPrdData[[#This Row],[Trend]]</f>
        <v>ASCENSION HEALTH SENIOR LIVINGAllowed2016-02-01ED Cost</v>
      </c>
      <c r="B1344" t="s">
        <v>115</v>
      </c>
      <c r="C1344" t="s">
        <v>115</v>
      </c>
      <c r="D1344" t="s">
        <v>91</v>
      </c>
      <c r="E1344" s="1" t="s">
        <v>98</v>
      </c>
      <c r="F1344" t="s">
        <v>93</v>
      </c>
      <c r="G1344" t="s">
        <v>24</v>
      </c>
      <c r="H1344">
        <v>13</v>
      </c>
      <c r="I1344">
        <v>94534</v>
      </c>
    </row>
    <row r="1345" spans="1:9" x14ac:dyDescent="0.25">
      <c r="A1345" s="5" t="str">
        <f>TrendSheetPrdData[[#This Row],[Population]]&amp;TrendSheetPrdData[[#This Row],[Cost Basis]]&amp;TrendSheetPrdData[[#This Row],[Period]]&amp;TrendSheetPrdData[[#This Row],[Trend]]</f>
        <v>ASCENSION HEALTH SENIOR LIVINGAllowed2016-03-01ED Cost</v>
      </c>
      <c r="B1345" t="s">
        <v>115</v>
      </c>
      <c r="C1345" t="s">
        <v>115</v>
      </c>
      <c r="D1345" t="s">
        <v>91</v>
      </c>
      <c r="E1345" s="1" t="s">
        <v>99</v>
      </c>
      <c r="F1345" t="s">
        <v>93</v>
      </c>
      <c r="G1345" t="s">
        <v>24</v>
      </c>
      <c r="H1345">
        <v>13</v>
      </c>
      <c r="I1345">
        <v>85631</v>
      </c>
    </row>
    <row r="1346" spans="1:9" x14ac:dyDescent="0.25">
      <c r="A1346" s="5" t="str">
        <f>TrendSheetPrdData[[#This Row],[Population]]&amp;TrendSheetPrdData[[#This Row],[Cost Basis]]&amp;TrendSheetPrdData[[#This Row],[Period]]&amp;TrendSheetPrdData[[#This Row],[Trend]]</f>
        <v>ASCENSION HEALTH SENIOR LIVINGAllowed2016-04-01ED Cost</v>
      </c>
      <c r="B1346" t="s">
        <v>115</v>
      </c>
      <c r="C1346" t="s">
        <v>115</v>
      </c>
      <c r="D1346" t="s">
        <v>91</v>
      </c>
      <c r="E1346" s="1" t="s">
        <v>100</v>
      </c>
      <c r="F1346" t="s">
        <v>93</v>
      </c>
      <c r="G1346" t="s">
        <v>24</v>
      </c>
      <c r="H1346">
        <v>13</v>
      </c>
      <c r="I1346">
        <v>123631</v>
      </c>
    </row>
    <row r="1347" spans="1:9" x14ac:dyDescent="0.25">
      <c r="A1347" s="5" t="str">
        <f>TrendSheetPrdData[[#This Row],[Population]]&amp;TrendSheetPrdData[[#This Row],[Cost Basis]]&amp;TrendSheetPrdData[[#This Row],[Period]]&amp;TrendSheetPrdData[[#This Row],[Trend]]</f>
        <v>ASCENSION HEALTH SENIOR LIVINGAllowed2016-05-01ED Cost</v>
      </c>
      <c r="B1347" t="s">
        <v>115</v>
      </c>
      <c r="C1347" t="s">
        <v>115</v>
      </c>
      <c r="D1347" t="s">
        <v>91</v>
      </c>
      <c r="E1347" s="1" t="s">
        <v>101</v>
      </c>
      <c r="F1347" t="s">
        <v>93</v>
      </c>
      <c r="G1347" t="s">
        <v>24</v>
      </c>
      <c r="H1347">
        <v>13</v>
      </c>
      <c r="I1347">
        <v>136325</v>
      </c>
    </row>
    <row r="1348" spans="1:9" x14ac:dyDescent="0.25">
      <c r="A1348" s="5" t="str">
        <f>TrendSheetPrdData[[#This Row],[Population]]&amp;TrendSheetPrdData[[#This Row],[Cost Basis]]&amp;TrendSheetPrdData[[#This Row],[Period]]&amp;TrendSheetPrdData[[#This Row],[Trend]]</f>
        <v>ASCENSION HEALTH SENIOR LIVINGAllowed2016-06-01ED Cost</v>
      </c>
      <c r="B1348" t="s">
        <v>115</v>
      </c>
      <c r="C1348" t="s">
        <v>115</v>
      </c>
      <c r="D1348" t="s">
        <v>91</v>
      </c>
      <c r="E1348" s="1" t="s">
        <v>102</v>
      </c>
      <c r="F1348" t="s">
        <v>93</v>
      </c>
      <c r="G1348" t="s">
        <v>24</v>
      </c>
      <c r="H1348">
        <v>13</v>
      </c>
      <c r="I1348">
        <v>78185</v>
      </c>
    </row>
    <row r="1349" spans="1:9" x14ac:dyDescent="0.25">
      <c r="A1349" s="5" t="str">
        <f>TrendSheetPrdData[[#This Row],[Population]]&amp;TrendSheetPrdData[[#This Row],[Cost Basis]]&amp;TrendSheetPrdData[[#This Row],[Period]]&amp;TrendSheetPrdData[[#This Row],[Trend]]</f>
        <v>ASCENSION HEALTH SENIOR LIVINGAllowed2016-07-01ED Cost</v>
      </c>
      <c r="B1349" t="s">
        <v>115</v>
      </c>
      <c r="C1349" t="s">
        <v>115</v>
      </c>
      <c r="D1349" t="s">
        <v>91</v>
      </c>
      <c r="E1349" s="1" t="s">
        <v>103</v>
      </c>
      <c r="F1349" t="s">
        <v>93</v>
      </c>
      <c r="G1349" t="s">
        <v>24</v>
      </c>
      <c r="H1349">
        <v>13</v>
      </c>
      <c r="I1349">
        <v>102177</v>
      </c>
    </row>
    <row r="1350" spans="1:9" x14ac:dyDescent="0.25">
      <c r="A1350" s="5" t="str">
        <f>TrendSheetPrdData[[#This Row],[Population]]&amp;TrendSheetPrdData[[#This Row],[Cost Basis]]&amp;TrendSheetPrdData[[#This Row],[Period]]&amp;TrendSheetPrdData[[#This Row],[Trend]]</f>
        <v>ASCENSION HEALTH SENIOR LIVINGAllowed2016-08-01ED Cost</v>
      </c>
      <c r="B1350" t="s">
        <v>115</v>
      </c>
      <c r="C1350" t="s">
        <v>115</v>
      </c>
      <c r="D1350" t="s">
        <v>91</v>
      </c>
      <c r="E1350" s="1" t="s">
        <v>104</v>
      </c>
      <c r="F1350" t="s">
        <v>93</v>
      </c>
      <c r="G1350" t="s">
        <v>24</v>
      </c>
      <c r="H1350">
        <v>13</v>
      </c>
      <c r="I1350">
        <v>90746</v>
      </c>
    </row>
    <row r="1351" spans="1:9" x14ac:dyDescent="0.25">
      <c r="A1351" s="5" t="str">
        <f>TrendSheetPrdData[[#This Row],[Population]]&amp;TrendSheetPrdData[[#This Row],[Cost Basis]]&amp;TrendSheetPrdData[[#This Row],[Period]]&amp;TrendSheetPrdData[[#This Row],[Trend]]</f>
        <v>ASCENSION HEALTH SENIOR LIVINGAllowed2016-09-01ED Cost</v>
      </c>
      <c r="B1351" t="s">
        <v>115</v>
      </c>
      <c r="C1351" t="s">
        <v>115</v>
      </c>
      <c r="D1351" t="s">
        <v>91</v>
      </c>
      <c r="E1351" s="1" t="s">
        <v>105</v>
      </c>
      <c r="F1351" t="s">
        <v>93</v>
      </c>
      <c r="G1351" t="s">
        <v>24</v>
      </c>
      <c r="H1351">
        <v>13</v>
      </c>
      <c r="I1351">
        <v>79376</v>
      </c>
    </row>
    <row r="1352" spans="1:9" x14ac:dyDescent="0.25">
      <c r="A1352" s="5" t="str">
        <f>TrendSheetPrdData[[#This Row],[Population]]&amp;TrendSheetPrdData[[#This Row],[Cost Basis]]&amp;TrendSheetPrdData[[#This Row],[Period]]&amp;TrendSheetPrdData[[#This Row],[Trend]]</f>
        <v>ASCENSION HEALTH SENIOR LIVINGAllowed2016-10-01ED Cost</v>
      </c>
      <c r="B1352" t="s">
        <v>115</v>
      </c>
      <c r="C1352" t="s">
        <v>115</v>
      </c>
      <c r="D1352" t="s">
        <v>91</v>
      </c>
      <c r="E1352" s="1" t="s">
        <v>106</v>
      </c>
      <c r="F1352" t="s">
        <v>93</v>
      </c>
      <c r="G1352" t="s">
        <v>24</v>
      </c>
      <c r="H1352">
        <v>13</v>
      </c>
      <c r="I1352">
        <v>69826</v>
      </c>
    </row>
    <row r="1353" spans="1:9" x14ac:dyDescent="0.25">
      <c r="A1353" s="5" t="str">
        <f>TrendSheetPrdData[[#This Row],[Population]]&amp;TrendSheetPrdData[[#This Row],[Cost Basis]]&amp;TrendSheetPrdData[[#This Row],[Period]]&amp;TrendSheetPrdData[[#This Row],[Trend]]</f>
        <v>ASCENSION HEALTH SENIOR LIVINGAllowed2016-11-01ED Cost</v>
      </c>
      <c r="B1353" t="s">
        <v>115</v>
      </c>
      <c r="C1353" t="s">
        <v>115</v>
      </c>
      <c r="D1353" t="s">
        <v>91</v>
      </c>
      <c r="E1353" s="1" t="s">
        <v>107</v>
      </c>
      <c r="F1353" t="s">
        <v>93</v>
      </c>
      <c r="G1353" t="s">
        <v>24</v>
      </c>
      <c r="H1353">
        <v>13</v>
      </c>
      <c r="I1353">
        <v>86156</v>
      </c>
    </row>
    <row r="1354" spans="1:9" x14ac:dyDescent="0.25">
      <c r="A1354" s="5" t="str">
        <f>TrendSheetPrdData[[#This Row],[Population]]&amp;TrendSheetPrdData[[#This Row],[Cost Basis]]&amp;TrendSheetPrdData[[#This Row],[Period]]&amp;TrendSheetPrdData[[#This Row],[Trend]]</f>
        <v>ASCENSION HEALTH SENIOR LIVINGAllowed2016-12-01ED Cost</v>
      </c>
      <c r="B1354" t="s">
        <v>115</v>
      </c>
      <c r="C1354" t="s">
        <v>115</v>
      </c>
      <c r="D1354" t="s">
        <v>91</v>
      </c>
      <c r="E1354" s="1" t="s">
        <v>108</v>
      </c>
      <c r="F1354" t="s">
        <v>93</v>
      </c>
      <c r="G1354" t="s">
        <v>24</v>
      </c>
      <c r="H1354">
        <v>13</v>
      </c>
      <c r="I1354">
        <v>69538</v>
      </c>
    </row>
    <row r="1355" spans="1:9" x14ac:dyDescent="0.25">
      <c r="A1355" s="5" t="str">
        <f>TrendSheetPrdData[[#This Row],[Population]]&amp;TrendSheetPrdData[[#This Row],[Cost Basis]]&amp;TrendSheetPrdData[[#This Row],[Period]]&amp;TrendSheetPrdData[[#This Row],[Trend]]</f>
        <v>ASCENSION HEALTH SENIOR LIVINGAllowed2017-01-01ED Cost</v>
      </c>
      <c r="B1355" t="s">
        <v>115</v>
      </c>
      <c r="C1355" t="s">
        <v>115</v>
      </c>
      <c r="D1355" t="s">
        <v>91</v>
      </c>
      <c r="E1355" s="1" t="s">
        <v>109</v>
      </c>
      <c r="F1355" t="s">
        <v>93</v>
      </c>
      <c r="G1355" t="s">
        <v>24</v>
      </c>
      <c r="H1355">
        <v>13</v>
      </c>
      <c r="I1355">
        <v>95988</v>
      </c>
    </row>
    <row r="1356" spans="1:9" x14ac:dyDescent="0.25">
      <c r="A1356" s="5" t="str">
        <f>TrendSheetPrdData[[#This Row],[Population]]&amp;TrendSheetPrdData[[#This Row],[Cost Basis]]&amp;TrendSheetPrdData[[#This Row],[Period]]&amp;TrendSheetPrdData[[#This Row],[Trend]]</f>
        <v>ASCENSION HEALTH SENIOR LIVINGAllowed2017-02-01ED Cost</v>
      </c>
      <c r="B1356" t="s">
        <v>115</v>
      </c>
      <c r="C1356" t="s">
        <v>115</v>
      </c>
      <c r="D1356" t="s">
        <v>91</v>
      </c>
      <c r="E1356" s="1" t="s">
        <v>110</v>
      </c>
      <c r="F1356" t="s">
        <v>93</v>
      </c>
      <c r="G1356" t="s">
        <v>24</v>
      </c>
      <c r="H1356">
        <v>13</v>
      </c>
      <c r="I1356">
        <v>90395</v>
      </c>
    </row>
    <row r="1357" spans="1:9" x14ac:dyDescent="0.25">
      <c r="A1357" s="5" t="str">
        <f>TrendSheetPrdData[[#This Row],[Population]]&amp;TrendSheetPrdData[[#This Row],[Cost Basis]]&amp;TrendSheetPrdData[[#This Row],[Period]]&amp;TrendSheetPrdData[[#This Row],[Trend]]</f>
        <v>ASCENSION HEALTH SENIOR LIVINGAllowed2017-03-01ED Cost</v>
      </c>
      <c r="B1357" t="s">
        <v>115</v>
      </c>
      <c r="C1357" t="s">
        <v>115</v>
      </c>
      <c r="D1357" t="s">
        <v>91</v>
      </c>
      <c r="E1357" s="1" t="s">
        <v>111</v>
      </c>
      <c r="F1357" t="s">
        <v>113</v>
      </c>
      <c r="G1357" t="s">
        <v>24</v>
      </c>
      <c r="H1357">
        <v>13</v>
      </c>
      <c r="I1357">
        <v>81562</v>
      </c>
    </row>
    <row r="1358" spans="1:9" x14ac:dyDescent="0.25">
      <c r="A1358" s="5" t="str">
        <f>TrendSheetPrdData[[#This Row],[Population]]&amp;TrendSheetPrdData[[#This Row],[Cost Basis]]&amp;TrendSheetPrdData[[#This Row],[Period]]&amp;TrendSheetPrdData[[#This Row],[Trend]]</f>
        <v>ASCENSION HEALTH SENIOR LIVINGAllowed2017-04-01ED Cost</v>
      </c>
      <c r="B1358" t="s">
        <v>115</v>
      </c>
      <c r="C1358" t="s">
        <v>115</v>
      </c>
      <c r="D1358" t="s">
        <v>91</v>
      </c>
      <c r="E1358" s="1" t="s">
        <v>112</v>
      </c>
      <c r="F1358" t="s">
        <v>113</v>
      </c>
      <c r="G1358" t="s">
        <v>24</v>
      </c>
      <c r="H1358">
        <v>13</v>
      </c>
      <c r="I1358">
        <v>22515</v>
      </c>
    </row>
    <row r="1359" spans="1:9" x14ac:dyDescent="0.25">
      <c r="A1359" s="5" t="str">
        <f>TrendSheetPrdData[[#This Row],[Population]]&amp;TrendSheetPrdData[[#This Row],[Cost Basis]]&amp;TrendSheetPrdData[[#This Row],[Period]]&amp;TrendSheetPrdData[[#This Row],[Trend]]</f>
        <v>ASCENSION HEALTH SENIOR LIVINGAllowed2015-06-01ED Utilization</v>
      </c>
      <c r="B1359" t="s">
        <v>115</v>
      </c>
      <c r="C1359" t="s">
        <v>115</v>
      </c>
      <c r="D1359" t="s">
        <v>91</v>
      </c>
      <c r="E1359" s="1" t="s">
        <v>172</v>
      </c>
      <c r="F1359" t="s">
        <v>93</v>
      </c>
      <c r="G1359" t="s">
        <v>25</v>
      </c>
      <c r="H1359">
        <v>14</v>
      </c>
      <c r="I1359">
        <v>227</v>
      </c>
    </row>
    <row r="1360" spans="1:9" x14ac:dyDescent="0.25">
      <c r="A1360" s="5" t="str">
        <f>TrendSheetPrdData[[#This Row],[Population]]&amp;TrendSheetPrdData[[#This Row],[Cost Basis]]&amp;TrendSheetPrdData[[#This Row],[Period]]&amp;TrendSheetPrdData[[#This Row],[Trend]]</f>
        <v>ASCENSION HEALTH SENIOR LIVINGAllowed2015-07-01ED Utilization</v>
      </c>
      <c r="B1360" t="s">
        <v>115</v>
      </c>
      <c r="C1360" t="s">
        <v>115</v>
      </c>
      <c r="D1360" t="s">
        <v>91</v>
      </c>
      <c r="E1360" s="1" t="s">
        <v>173</v>
      </c>
      <c r="F1360" t="s">
        <v>93</v>
      </c>
      <c r="G1360" t="s">
        <v>25</v>
      </c>
      <c r="H1360">
        <v>14</v>
      </c>
      <c r="I1360">
        <v>239</v>
      </c>
    </row>
    <row r="1361" spans="1:9" x14ac:dyDescent="0.25">
      <c r="A1361" s="5" t="str">
        <f>TrendSheetPrdData[[#This Row],[Population]]&amp;TrendSheetPrdData[[#This Row],[Cost Basis]]&amp;TrendSheetPrdData[[#This Row],[Period]]&amp;TrendSheetPrdData[[#This Row],[Trend]]</f>
        <v>ASCENSION HEALTH SENIOR LIVINGAllowed2015-08-01ED Utilization</v>
      </c>
      <c r="B1361" t="s">
        <v>115</v>
      </c>
      <c r="C1361" t="s">
        <v>115</v>
      </c>
      <c r="D1361" t="s">
        <v>91</v>
      </c>
      <c r="E1361" s="1" t="s">
        <v>174</v>
      </c>
      <c r="F1361" t="s">
        <v>93</v>
      </c>
      <c r="G1361" t="s">
        <v>25</v>
      </c>
      <c r="H1361">
        <v>14</v>
      </c>
      <c r="I1361">
        <v>233</v>
      </c>
    </row>
    <row r="1362" spans="1:9" x14ac:dyDescent="0.25">
      <c r="A1362" s="5" t="str">
        <f>TrendSheetPrdData[[#This Row],[Population]]&amp;TrendSheetPrdData[[#This Row],[Cost Basis]]&amp;TrendSheetPrdData[[#This Row],[Period]]&amp;TrendSheetPrdData[[#This Row],[Trend]]</f>
        <v>ASCENSION HEALTH SENIOR LIVINGAllowed2015-09-01ED Utilization</v>
      </c>
      <c r="B1362" t="s">
        <v>115</v>
      </c>
      <c r="C1362" t="s">
        <v>115</v>
      </c>
      <c r="D1362" t="s">
        <v>91</v>
      </c>
      <c r="E1362" s="1" t="s">
        <v>92</v>
      </c>
      <c r="F1362" t="s">
        <v>93</v>
      </c>
      <c r="G1362" t="s">
        <v>25</v>
      </c>
      <c r="H1362">
        <v>14</v>
      </c>
      <c r="I1362">
        <v>261</v>
      </c>
    </row>
    <row r="1363" spans="1:9" x14ac:dyDescent="0.25">
      <c r="A1363" s="5" t="str">
        <f>TrendSheetPrdData[[#This Row],[Population]]&amp;TrendSheetPrdData[[#This Row],[Cost Basis]]&amp;TrendSheetPrdData[[#This Row],[Period]]&amp;TrendSheetPrdData[[#This Row],[Trend]]</f>
        <v>ASCENSION HEALTH SENIOR LIVINGAllowed2015-10-01ED Utilization</v>
      </c>
      <c r="B1363" t="s">
        <v>115</v>
      </c>
      <c r="C1363" t="s">
        <v>115</v>
      </c>
      <c r="D1363" t="s">
        <v>91</v>
      </c>
      <c r="E1363" s="1" t="s">
        <v>94</v>
      </c>
      <c r="F1363" t="s">
        <v>93</v>
      </c>
      <c r="G1363" t="s">
        <v>25</v>
      </c>
      <c r="H1363">
        <v>14</v>
      </c>
      <c r="I1363">
        <v>169</v>
      </c>
    </row>
    <row r="1364" spans="1:9" x14ac:dyDescent="0.25">
      <c r="A1364" s="5" t="str">
        <f>TrendSheetPrdData[[#This Row],[Population]]&amp;TrendSheetPrdData[[#This Row],[Cost Basis]]&amp;TrendSheetPrdData[[#This Row],[Period]]&amp;TrendSheetPrdData[[#This Row],[Trend]]</f>
        <v>ASCENSION HEALTH SENIOR LIVINGAllowed2015-11-01ED Utilization</v>
      </c>
      <c r="B1364" t="s">
        <v>115</v>
      </c>
      <c r="C1364" t="s">
        <v>115</v>
      </c>
      <c r="D1364" t="s">
        <v>91</v>
      </c>
      <c r="E1364" s="1" t="s">
        <v>95</v>
      </c>
      <c r="F1364" t="s">
        <v>93</v>
      </c>
      <c r="G1364" t="s">
        <v>25</v>
      </c>
      <c r="H1364">
        <v>14</v>
      </c>
      <c r="I1364">
        <v>261</v>
      </c>
    </row>
    <row r="1365" spans="1:9" x14ac:dyDescent="0.25">
      <c r="A1365" s="5" t="str">
        <f>TrendSheetPrdData[[#This Row],[Population]]&amp;TrendSheetPrdData[[#This Row],[Cost Basis]]&amp;TrendSheetPrdData[[#This Row],[Period]]&amp;TrendSheetPrdData[[#This Row],[Trend]]</f>
        <v>ASCENSION HEALTH SENIOR LIVINGAllowed2015-12-01ED Utilization</v>
      </c>
      <c r="B1365" t="s">
        <v>115</v>
      </c>
      <c r="C1365" t="s">
        <v>115</v>
      </c>
      <c r="D1365" t="s">
        <v>91</v>
      </c>
      <c r="E1365" s="1" t="s">
        <v>96</v>
      </c>
      <c r="F1365" t="s">
        <v>93</v>
      </c>
      <c r="G1365" t="s">
        <v>25</v>
      </c>
      <c r="H1365">
        <v>14</v>
      </c>
      <c r="I1365">
        <v>247</v>
      </c>
    </row>
    <row r="1366" spans="1:9" x14ac:dyDescent="0.25">
      <c r="A1366" s="5" t="str">
        <f>TrendSheetPrdData[[#This Row],[Population]]&amp;TrendSheetPrdData[[#This Row],[Cost Basis]]&amp;TrendSheetPrdData[[#This Row],[Period]]&amp;TrendSheetPrdData[[#This Row],[Trend]]</f>
        <v>ASCENSION HEALTH SENIOR LIVINGAllowed2016-01-01ED Utilization</v>
      </c>
      <c r="B1366" t="s">
        <v>115</v>
      </c>
      <c r="C1366" t="s">
        <v>115</v>
      </c>
      <c r="D1366" t="s">
        <v>91</v>
      </c>
      <c r="E1366" s="1" t="s">
        <v>97</v>
      </c>
      <c r="F1366" t="s">
        <v>93</v>
      </c>
      <c r="G1366" t="s">
        <v>25</v>
      </c>
      <c r="H1366">
        <v>14</v>
      </c>
      <c r="I1366">
        <v>202</v>
      </c>
    </row>
    <row r="1367" spans="1:9" x14ac:dyDescent="0.25">
      <c r="A1367" s="5" t="str">
        <f>TrendSheetPrdData[[#This Row],[Population]]&amp;TrendSheetPrdData[[#This Row],[Cost Basis]]&amp;TrendSheetPrdData[[#This Row],[Period]]&amp;TrendSheetPrdData[[#This Row],[Trend]]</f>
        <v>ASCENSION HEALTH SENIOR LIVINGAllowed2016-02-01ED Utilization</v>
      </c>
      <c r="B1367" t="s">
        <v>115</v>
      </c>
      <c r="C1367" t="s">
        <v>115</v>
      </c>
      <c r="D1367" t="s">
        <v>91</v>
      </c>
      <c r="E1367" s="1" t="s">
        <v>98</v>
      </c>
      <c r="F1367" t="s">
        <v>93</v>
      </c>
      <c r="G1367" t="s">
        <v>25</v>
      </c>
      <c r="H1367">
        <v>14</v>
      </c>
      <c r="I1367">
        <v>240</v>
      </c>
    </row>
    <row r="1368" spans="1:9" x14ac:dyDescent="0.25">
      <c r="A1368" s="5" t="str">
        <f>TrendSheetPrdData[[#This Row],[Population]]&amp;TrendSheetPrdData[[#This Row],[Cost Basis]]&amp;TrendSheetPrdData[[#This Row],[Period]]&amp;TrendSheetPrdData[[#This Row],[Trend]]</f>
        <v>ASCENSION HEALTH SENIOR LIVINGAllowed2016-03-01ED Utilization</v>
      </c>
      <c r="B1368" t="s">
        <v>115</v>
      </c>
      <c r="C1368" t="s">
        <v>115</v>
      </c>
      <c r="D1368" t="s">
        <v>91</v>
      </c>
      <c r="E1368" s="1" t="s">
        <v>99</v>
      </c>
      <c r="F1368" t="s">
        <v>93</v>
      </c>
      <c r="G1368" t="s">
        <v>25</v>
      </c>
      <c r="H1368">
        <v>14</v>
      </c>
      <c r="I1368">
        <v>233</v>
      </c>
    </row>
    <row r="1369" spans="1:9" x14ac:dyDescent="0.25">
      <c r="A1369" s="5" t="str">
        <f>TrendSheetPrdData[[#This Row],[Population]]&amp;TrendSheetPrdData[[#This Row],[Cost Basis]]&amp;TrendSheetPrdData[[#This Row],[Period]]&amp;TrendSheetPrdData[[#This Row],[Trend]]</f>
        <v>ASCENSION HEALTH SENIOR LIVINGAllowed2016-04-01ED Utilization</v>
      </c>
      <c r="B1369" t="s">
        <v>115</v>
      </c>
      <c r="C1369" t="s">
        <v>115</v>
      </c>
      <c r="D1369" t="s">
        <v>91</v>
      </c>
      <c r="E1369" s="1" t="s">
        <v>100</v>
      </c>
      <c r="F1369" t="s">
        <v>93</v>
      </c>
      <c r="G1369" t="s">
        <v>25</v>
      </c>
      <c r="H1369">
        <v>14</v>
      </c>
      <c r="I1369">
        <v>279</v>
      </c>
    </row>
    <row r="1370" spans="1:9" x14ac:dyDescent="0.25">
      <c r="A1370" s="5" t="str">
        <f>TrendSheetPrdData[[#This Row],[Population]]&amp;TrendSheetPrdData[[#This Row],[Cost Basis]]&amp;TrendSheetPrdData[[#This Row],[Period]]&amp;TrendSheetPrdData[[#This Row],[Trend]]</f>
        <v>ASCENSION HEALTH SENIOR LIVINGAllowed2016-05-01ED Utilization</v>
      </c>
      <c r="B1370" t="s">
        <v>115</v>
      </c>
      <c r="C1370" t="s">
        <v>115</v>
      </c>
      <c r="D1370" t="s">
        <v>91</v>
      </c>
      <c r="E1370" s="1" t="s">
        <v>101</v>
      </c>
      <c r="F1370" t="s">
        <v>93</v>
      </c>
      <c r="G1370" t="s">
        <v>25</v>
      </c>
      <c r="H1370">
        <v>14</v>
      </c>
      <c r="I1370">
        <v>243</v>
      </c>
    </row>
    <row r="1371" spans="1:9" x14ac:dyDescent="0.25">
      <c r="A1371" s="5" t="str">
        <f>TrendSheetPrdData[[#This Row],[Population]]&amp;TrendSheetPrdData[[#This Row],[Cost Basis]]&amp;TrendSheetPrdData[[#This Row],[Period]]&amp;TrendSheetPrdData[[#This Row],[Trend]]</f>
        <v>ASCENSION HEALTH SENIOR LIVINGAllowed2016-06-01ED Utilization</v>
      </c>
      <c r="B1371" t="s">
        <v>115</v>
      </c>
      <c r="C1371" t="s">
        <v>115</v>
      </c>
      <c r="D1371" t="s">
        <v>91</v>
      </c>
      <c r="E1371" s="1" t="s">
        <v>102</v>
      </c>
      <c r="F1371" t="s">
        <v>93</v>
      </c>
      <c r="G1371" t="s">
        <v>25</v>
      </c>
      <c r="H1371">
        <v>14</v>
      </c>
      <c r="I1371">
        <v>239</v>
      </c>
    </row>
    <row r="1372" spans="1:9" x14ac:dyDescent="0.25">
      <c r="A1372" s="5" t="str">
        <f>TrendSheetPrdData[[#This Row],[Population]]&amp;TrendSheetPrdData[[#This Row],[Cost Basis]]&amp;TrendSheetPrdData[[#This Row],[Period]]&amp;TrendSheetPrdData[[#This Row],[Trend]]</f>
        <v>ASCENSION HEALTH SENIOR LIVINGAllowed2016-07-01ED Utilization</v>
      </c>
      <c r="B1372" t="s">
        <v>115</v>
      </c>
      <c r="C1372" t="s">
        <v>115</v>
      </c>
      <c r="D1372" t="s">
        <v>91</v>
      </c>
      <c r="E1372" s="1" t="s">
        <v>103</v>
      </c>
      <c r="F1372" t="s">
        <v>93</v>
      </c>
      <c r="G1372" t="s">
        <v>25</v>
      </c>
      <c r="H1372">
        <v>14</v>
      </c>
      <c r="I1372">
        <v>194</v>
      </c>
    </row>
    <row r="1373" spans="1:9" x14ac:dyDescent="0.25">
      <c r="A1373" s="5" t="str">
        <f>TrendSheetPrdData[[#This Row],[Population]]&amp;TrendSheetPrdData[[#This Row],[Cost Basis]]&amp;TrendSheetPrdData[[#This Row],[Period]]&amp;TrendSheetPrdData[[#This Row],[Trend]]</f>
        <v>ASCENSION HEALTH SENIOR LIVINGAllowed2016-08-01ED Utilization</v>
      </c>
      <c r="B1373" t="s">
        <v>115</v>
      </c>
      <c r="C1373" t="s">
        <v>115</v>
      </c>
      <c r="D1373" t="s">
        <v>91</v>
      </c>
      <c r="E1373" s="1" t="s">
        <v>104</v>
      </c>
      <c r="F1373" t="s">
        <v>93</v>
      </c>
      <c r="G1373" t="s">
        <v>25</v>
      </c>
      <c r="H1373">
        <v>14</v>
      </c>
      <c r="I1373">
        <v>205</v>
      </c>
    </row>
    <row r="1374" spans="1:9" x14ac:dyDescent="0.25">
      <c r="A1374" s="5" t="str">
        <f>TrendSheetPrdData[[#This Row],[Population]]&amp;TrendSheetPrdData[[#This Row],[Cost Basis]]&amp;TrendSheetPrdData[[#This Row],[Period]]&amp;TrendSheetPrdData[[#This Row],[Trend]]</f>
        <v>ASCENSION HEALTH SENIOR LIVINGAllowed2016-09-01ED Utilization</v>
      </c>
      <c r="B1374" t="s">
        <v>115</v>
      </c>
      <c r="C1374" t="s">
        <v>115</v>
      </c>
      <c r="D1374" t="s">
        <v>91</v>
      </c>
      <c r="E1374" s="1" t="s">
        <v>105</v>
      </c>
      <c r="F1374" t="s">
        <v>93</v>
      </c>
      <c r="G1374" t="s">
        <v>25</v>
      </c>
      <c r="H1374">
        <v>14</v>
      </c>
      <c r="I1374">
        <v>157</v>
      </c>
    </row>
    <row r="1375" spans="1:9" x14ac:dyDescent="0.25">
      <c r="A1375" s="5" t="str">
        <f>TrendSheetPrdData[[#This Row],[Population]]&amp;TrendSheetPrdData[[#This Row],[Cost Basis]]&amp;TrendSheetPrdData[[#This Row],[Period]]&amp;TrendSheetPrdData[[#This Row],[Trend]]</f>
        <v>ASCENSION HEALTH SENIOR LIVINGAllowed2016-10-01ED Utilization</v>
      </c>
      <c r="B1375" t="s">
        <v>115</v>
      </c>
      <c r="C1375" t="s">
        <v>115</v>
      </c>
      <c r="D1375" t="s">
        <v>91</v>
      </c>
      <c r="E1375" s="1" t="s">
        <v>106</v>
      </c>
      <c r="F1375" t="s">
        <v>93</v>
      </c>
      <c r="G1375" t="s">
        <v>25</v>
      </c>
      <c r="H1375">
        <v>14</v>
      </c>
      <c r="I1375">
        <v>182</v>
      </c>
    </row>
    <row r="1376" spans="1:9" x14ac:dyDescent="0.25">
      <c r="A1376" s="5" t="str">
        <f>TrendSheetPrdData[[#This Row],[Population]]&amp;TrendSheetPrdData[[#This Row],[Cost Basis]]&amp;TrendSheetPrdData[[#This Row],[Period]]&amp;TrendSheetPrdData[[#This Row],[Trend]]</f>
        <v>ASCENSION HEALTH SENIOR LIVINGAllowed2016-11-01ED Utilization</v>
      </c>
      <c r="B1376" t="s">
        <v>115</v>
      </c>
      <c r="C1376" t="s">
        <v>115</v>
      </c>
      <c r="D1376" t="s">
        <v>91</v>
      </c>
      <c r="E1376" s="1" t="s">
        <v>107</v>
      </c>
      <c r="F1376" t="s">
        <v>93</v>
      </c>
      <c r="G1376" t="s">
        <v>25</v>
      </c>
      <c r="H1376">
        <v>14</v>
      </c>
      <c r="I1376">
        <v>164</v>
      </c>
    </row>
    <row r="1377" spans="1:9" x14ac:dyDescent="0.25">
      <c r="A1377" s="5" t="str">
        <f>TrendSheetPrdData[[#This Row],[Population]]&amp;TrendSheetPrdData[[#This Row],[Cost Basis]]&amp;TrendSheetPrdData[[#This Row],[Period]]&amp;TrendSheetPrdData[[#This Row],[Trend]]</f>
        <v>ASCENSION HEALTH SENIOR LIVINGAllowed2016-12-01ED Utilization</v>
      </c>
      <c r="B1377" t="s">
        <v>115</v>
      </c>
      <c r="C1377" t="s">
        <v>115</v>
      </c>
      <c r="D1377" t="s">
        <v>91</v>
      </c>
      <c r="E1377" s="1" t="s">
        <v>108</v>
      </c>
      <c r="F1377" t="s">
        <v>93</v>
      </c>
      <c r="G1377" t="s">
        <v>25</v>
      </c>
      <c r="H1377">
        <v>14</v>
      </c>
      <c r="I1377">
        <v>155</v>
      </c>
    </row>
    <row r="1378" spans="1:9" x14ac:dyDescent="0.25">
      <c r="A1378" s="5" t="str">
        <f>TrendSheetPrdData[[#This Row],[Population]]&amp;TrendSheetPrdData[[#This Row],[Cost Basis]]&amp;TrendSheetPrdData[[#This Row],[Period]]&amp;TrendSheetPrdData[[#This Row],[Trend]]</f>
        <v>ASCENSION HEALTH SENIOR LIVINGAllowed2017-01-01ED Utilization</v>
      </c>
      <c r="B1378" t="s">
        <v>115</v>
      </c>
      <c r="C1378" t="s">
        <v>115</v>
      </c>
      <c r="D1378" t="s">
        <v>91</v>
      </c>
      <c r="E1378" s="1" t="s">
        <v>109</v>
      </c>
      <c r="F1378" t="s">
        <v>93</v>
      </c>
      <c r="G1378" t="s">
        <v>25</v>
      </c>
      <c r="H1378">
        <v>14</v>
      </c>
      <c r="I1378">
        <v>237</v>
      </c>
    </row>
    <row r="1379" spans="1:9" x14ac:dyDescent="0.25">
      <c r="A1379" s="5" t="str">
        <f>TrendSheetPrdData[[#This Row],[Population]]&amp;TrendSheetPrdData[[#This Row],[Cost Basis]]&amp;TrendSheetPrdData[[#This Row],[Period]]&amp;TrendSheetPrdData[[#This Row],[Trend]]</f>
        <v>ASCENSION HEALTH SENIOR LIVINGAllowed2017-02-01ED Utilization</v>
      </c>
      <c r="B1379" t="s">
        <v>115</v>
      </c>
      <c r="C1379" t="s">
        <v>115</v>
      </c>
      <c r="D1379" t="s">
        <v>91</v>
      </c>
      <c r="E1379" s="1" t="s">
        <v>110</v>
      </c>
      <c r="F1379" t="s">
        <v>93</v>
      </c>
      <c r="G1379" t="s">
        <v>25</v>
      </c>
      <c r="H1379">
        <v>14</v>
      </c>
      <c r="I1379">
        <v>213</v>
      </c>
    </row>
    <row r="1380" spans="1:9" x14ac:dyDescent="0.25">
      <c r="A1380" s="5" t="str">
        <f>TrendSheetPrdData[[#This Row],[Population]]&amp;TrendSheetPrdData[[#This Row],[Cost Basis]]&amp;TrendSheetPrdData[[#This Row],[Period]]&amp;TrendSheetPrdData[[#This Row],[Trend]]</f>
        <v>ASCENSION HEALTH SENIOR LIVINGAllowed2017-03-01ED Utilization</v>
      </c>
      <c r="B1380" t="s">
        <v>115</v>
      </c>
      <c r="C1380" t="s">
        <v>115</v>
      </c>
      <c r="D1380" t="s">
        <v>91</v>
      </c>
      <c r="E1380" s="1" t="s">
        <v>111</v>
      </c>
      <c r="F1380" t="s">
        <v>113</v>
      </c>
      <c r="G1380" t="s">
        <v>25</v>
      </c>
      <c r="H1380">
        <v>14</v>
      </c>
      <c r="I1380">
        <v>187</v>
      </c>
    </row>
    <row r="1381" spans="1:9" x14ac:dyDescent="0.25">
      <c r="A1381" s="5" t="str">
        <f>TrendSheetPrdData[[#This Row],[Population]]&amp;TrendSheetPrdData[[#This Row],[Cost Basis]]&amp;TrendSheetPrdData[[#This Row],[Period]]&amp;TrendSheetPrdData[[#This Row],[Trend]]</f>
        <v>ASCENSION HEALTH SENIOR LIVINGAllowed2017-04-01ED Utilization</v>
      </c>
      <c r="B1381" t="s">
        <v>115</v>
      </c>
      <c r="C1381" t="s">
        <v>115</v>
      </c>
      <c r="D1381" t="s">
        <v>91</v>
      </c>
      <c r="E1381" s="1" t="s">
        <v>112</v>
      </c>
      <c r="F1381" t="s">
        <v>113</v>
      </c>
      <c r="G1381" t="s">
        <v>25</v>
      </c>
      <c r="H1381">
        <v>14</v>
      </c>
      <c r="I1381">
        <v>29</v>
      </c>
    </row>
    <row r="1382" spans="1:9" x14ac:dyDescent="0.25">
      <c r="A1382" s="5" t="str">
        <f>TrendSheetPrdData[[#This Row],[Population]]&amp;TrendSheetPrdData[[#This Row],[Cost Basis]]&amp;TrendSheetPrdData[[#This Row],[Period]]&amp;TrendSheetPrdData[[#This Row],[Trend]]</f>
        <v>ASCENSION HEALTH SENIOR LIVINGAllowed2015-06-01Drug - Generic Utilization Cost</v>
      </c>
      <c r="B1382" t="s">
        <v>115</v>
      </c>
      <c r="C1382" t="s">
        <v>115</v>
      </c>
      <c r="D1382" t="s">
        <v>91</v>
      </c>
      <c r="E1382" s="1" t="s">
        <v>172</v>
      </c>
      <c r="F1382" t="s">
        <v>93</v>
      </c>
      <c r="G1382" t="s">
        <v>26</v>
      </c>
      <c r="H1382">
        <v>15</v>
      </c>
      <c r="I1382">
        <v>0</v>
      </c>
    </row>
    <row r="1383" spans="1:9" x14ac:dyDescent="0.25">
      <c r="A1383" s="5" t="str">
        <f>TrendSheetPrdData[[#This Row],[Population]]&amp;TrendSheetPrdData[[#This Row],[Cost Basis]]&amp;TrendSheetPrdData[[#This Row],[Period]]&amp;TrendSheetPrdData[[#This Row],[Trend]]</f>
        <v>ASCENSION HEALTH SENIOR LIVINGAllowed2015-07-01Drug - Generic Utilization Cost</v>
      </c>
      <c r="B1383" t="s">
        <v>115</v>
      </c>
      <c r="C1383" t="s">
        <v>115</v>
      </c>
      <c r="D1383" t="s">
        <v>91</v>
      </c>
      <c r="E1383" s="1" t="s">
        <v>173</v>
      </c>
      <c r="F1383" t="s">
        <v>93</v>
      </c>
      <c r="G1383" t="s">
        <v>26</v>
      </c>
      <c r="H1383">
        <v>15</v>
      </c>
      <c r="I1383">
        <v>0</v>
      </c>
    </row>
    <row r="1384" spans="1:9" x14ac:dyDescent="0.25">
      <c r="A1384" s="5" t="str">
        <f>TrendSheetPrdData[[#This Row],[Population]]&amp;TrendSheetPrdData[[#This Row],[Cost Basis]]&amp;TrendSheetPrdData[[#This Row],[Period]]&amp;TrendSheetPrdData[[#This Row],[Trend]]</f>
        <v>ASCENSION HEALTH SENIOR LIVINGAllowed2015-08-01Drug - Generic Utilization Cost</v>
      </c>
      <c r="B1384" t="s">
        <v>115</v>
      </c>
      <c r="C1384" t="s">
        <v>115</v>
      </c>
      <c r="D1384" t="s">
        <v>91</v>
      </c>
      <c r="E1384" s="1" t="s">
        <v>174</v>
      </c>
      <c r="F1384" t="s">
        <v>93</v>
      </c>
      <c r="G1384" t="s">
        <v>26</v>
      </c>
      <c r="H1384">
        <v>15</v>
      </c>
      <c r="I1384">
        <v>0</v>
      </c>
    </row>
    <row r="1385" spans="1:9" x14ac:dyDescent="0.25">
      <c r="A1385" s="5" t="str">
        <f>TrendSheetPrdData[[#This Row],[Population]]&amp;TrendSheetPrdData[[#This Row],[Cost Basis]]&amp;TrendSheetPrdData[[#This Row],[Period]]&amp;TrendSheetPrdData[[#This Row],[Trend]]</f>
        <v>ASCENSION HEALTH SENIOR LIVINGAllowed2015-09-01Drug - Generic Utilization Cost</v>
      </c>
      <c r="B1385" t="s">
        <v>115</v>
      </c>
      <c r="C1385" t="s">
        <v>115</v>
      </c>
      <c r="D1385" t="s">
        <v>91</v>
      </c>
      <c r="E1385" s="1" t="s">
        <v>92</v>
      </c>
      <c r="F1385" t="s">
        <v>93</v>
      </c>
      <c r="G1385" t="s">
        <v>26</v>
      </c>
      <c r="H1385">
        <v>15</v>
      </c>
      <c r="I1385">
        <v>0</v>
      </c>
    </row>
    <row r="1386" spans="1:9" x14ac:dyDescent="0.25">
      <c r="A1386" s="5" t="str">
        <f>TrendSheetPrdData[[#This Row],[Population]]&amp;TrendSheetPrdData[[#This Row],[Cost Basis]]&amp;TrendSheetPrdData[[#This Row],[Period]]&amp;TrendSheetPrdData[[#This Row],[Trend]]</f>
        <v>ASCENSION HEALTH SENIOR LIVINGAllowed2015-10-01Drug - Generic Utilization Cost</v>
      </c>
      <c r="B1386" t="s">
        <v>115</v>
      </c>
      <c r="C1386" t="s">
        <v>115</v>
      </c>
      <c r="D1386" t="s">
        <v>91</v>
      </c>
      <c r="E1386" s="1" t="s">
        <v>94</v>
      </c>
      <c r="F1386" t="s">
        <v>93</v>
      </c>
      <c r="G1386" t="s">
        <v>26</v>
      </c>
      <c r="H1386">
        <v>15</v>
      </c>
      <c r="I1386">
        <v>0</v>
      </c>
    </row>
    <row r="1387" spans="1:9" x14ac:dyDescent="0.25">
      <c r="A1387" s="5" t="str">
        <f>TrendSheetPrdData[[#This Row],[Population]]&amp;TrendSheetPrdData[[#This Row],[Cost Basis]]&amp;TrendSheetPrdData[[#This Row],[Period]]&amp;TrendSheetPrdData[[#This Row],[Trend]]</f>
        <v>ASCENSION HEALTH SENIOR LIVINGAllowed2015-11-01Drug - Generic Utilization Cost</v>
      </c>
      <c r="B1387" t="s">
        <v>115</v>
      </c>
      <c r="C1387" t="s">
        <v>115</v>
      </c>
      <c r="D1387" t="s">
        <v>91</v>
      </c>
      <c r="E1387" s="1" t="s">
        <v>95</v>
      </c>
      <c r="F1387" t="s">
        <v>93</v>
      </c>
      <c r="G1387" t="s">
        <v>26</v>
      </c>
      <c r="H1387">
        <v>15</v>
      </c>
      <c r="I1387">
        <v>0</v>
      </c>
    </row>
    <row r="1388" spans="1:9" x14ac:dyDescent="0.25">
      <c r="A1388" s="5" t="str">
        <f>TrendSheetPrdData[[#This Row],[Population]]&amp;TrendSheetPrdData[[#This Row],[Cost Basis]]&amp;TrendSheetPrdData[[#This Row],[Period]]&amp;TrendSheetPrdData[[#This Row],[Trend]]</f>
        <v>ASCENSION HEALTH SENIOR LIVINGAllowed2015-12-01Drug - Generic Utilization Cost</v>
      </c>
      <c r="B1388" t="s">
        <v>115</v>
      </c>
      <c r="C1388" t="s">
        <v>115</v>
      </c>
      <c r="D1388" t="s">
        <v>91</v>
      </c>
      <c r="E1388" s="1" t="s">
        <v>96</v>
      </c>
      <c r="F1388" t="s">
        <v>93</v>
      </c>
      <c r="G1388" t="s">
        <v>26</v>
      </c>
      <c r="H1388">
        <v>15</v>
      </c>
      <c r="I1388">
        <v>0</v>
      </c>
    </row>
    <row r="1389" spans="1:9" x14ac:dyDescent="0.25">
      <c r="A1389" s="5" t="str">
        <f>TrendSheetPrdData[[#This Row],[Population]]&amp;TrendSheetPrdData[[#This Row],[Cost Basis]]&amp;TrendSheetPrdData[[#This Row],[Period]]&amp;TrendSheetPrdData[[#This Row],[Trend]]</f>
        <v>ASCENSION HEALTH SENIOR LIVINGAllowed2016-01-01Drug - Generic Utilization Cost</v>
      </c>
      <c r="B1389" t="s">
        <v>115</v>
      </c>
      <c r="C1389" t="s">
        <v>115</v>
      </c>
      <c r="D1389" t="s">
        <v>91</v>
      </c>
      <c r="E1389" s="1" t="s">
        <v>97</v>
      </c>
      <c r="F1389" t="s">
        <v>93</v>
      </c>
      <c r="G1389" t="s">
        <v>26</v>
      </c>
      <c r="H1389">
        <v>15</v>
      </c>
      <c r="I1389">
        <v>0</v>
      </c>
    </row>
    <row r="1390" spans="1:9" x14ac:dyDescent="0.25">
      <c r="A1390" s="5" t="str">
        <f>TrendSheetPrdData[[#This Row],[Population]]&amp;TrendSheetPrdData[[#This Row],[Cost Basis]]&amp;TrendSheetPrdData[[#This Row],[Period]]&amp;TrendSheetPrdData[[#This Row],[Trend]]</f>
        <v>ASCENSION HEALTH SENIOR LIVINGAllowed2016-02-01Drug - Generic Utilization Cost</v>
      </c>
      <c r="B1390" t="s">
        <v>115</v>
      </c>
      <c r="C1390" t="s">
        <v>115</v>
      </c>
      <c r="D1390" t="s">
        <v>91</v>
      </c>
      <c r="E1390" s="1" t="s">
        <v>98</v>
      </c>
      <c r="F1390" t="s">
        <v>93</v>
      </c>
      <c r="G1390" t="s">
        <v>26</v>
      </c>
      <c r="H1390">
        <v>15</v>
      </c>
      <c r="I1390">
        <v>0</v>
      </c>
    </row>
    <row r="1391" spans="1:9" x14ac:dyDescent="0.25">
      <c r="A1391" s="5" t="str">
        <f>TrendSheetPrdData[[#This Row],[Population]]&amp;TrendSheetPrdData[[#This Row],[Cost Basis]]&amp;TrendSheetPrdData[[#This Row],[Period]]&amp;TrendSheetPrdData[[#This Row],[Trend]]</f>
        <v>ASCENSION HEALTH SENIOR LIVINGAllowed2016-03-01Drug - Generic Utilization Cost</v>
      </c>
      <c r="B1391" t="s">
        <v>115</v>
      </c>
      <c r="C1391" t="s">
        <v>115</v>
      </c>
      <c r="D1391" t="s">
        <v>91</v>
      </c>
      <c r="E1391" s="1" t="s">
        <v>99</v>
      </c>
      <c r="F1391" t="s">
        <v>93</v>
      </c>
      <c r="G1391" t="s">
        <v>26</v>
      </c>
      <c r="H1391">
        <v>15</v>
      </c>
      <c r="I1391">
        <v>0</v>
      </c>
    </row>
    <row r="1392" spans="1:9" x14ac:dyDescent="0.25">
      <c r="A1392" s="5" t="str">
        <f>TrendSheetPrdData[[#This Row],[Population]]&amp;TrendSheetPrdData[[#This Row],[Cost Basis]]&amp;TrendSheetPrdData[[#This Row],[Period]]&amp;TrendSheetPrdData[[#This Row],[Trend]]</f>
        <v>ASCENSION HEALTH SENIOR LIVINGAllowed2016-04-01Drug - Generic Utilization Cost</v>
      </c>
      <c r="B1392" t="s">
        <v>115</v>
      </c>
      <c r="C1392" t="s">
        <v>115</v>
      </c>
      <c r="D1392" t="s">
        <v>91</v>
      </c>
      <c r="E1392" s="1" t="s">
        <v>100</v>
      </c>
      <c r="F1392" t="s">
        <v>93</v>
      </c>
      <c r="G1392" t="s">
        <v>26</v>
      </c>
      <c r="H1392">
        <v>15</v>
      </c>
      <c r="I1392">
        <v>0</v>
      </c>
    </row>
    <row r="1393" spans="1:9" x14ac:dyDescent="0.25">
      <c r="A1393" s="5" t="str">
        <f>TrendSheetPrdData[[#This Row],[Population]]&amp;TrendSheetPrdData[[#This Row],[Cost Basis]]&amp;TrendSheetPrdData[[#This Row],[Period]]&amp;TrendSheetPrdData[[#This Row],[Trend]]</f>
        <v>ASCENSION HEALTH SENIOR LIVINGAllowed2016-05-01Drug - Generic Utilization Cost</v>
      </c>
      <c r="B1393" t="s">
        <v>115</v>
      </c>
      <c r="C1393" t="s">
        <v>115</v>
      </c>
      <c r="D1393" t="s">
        <v>91</v>
      </c>
      <c r="E1393" s="1" t="s">
        <v>101</v>
      </c>
      <c r="F1393" t="s">
        <v>93</v>
      </c>
      <c r="G1393" t="s">
        <v>26</v>
      </c>
      <c r="H1393">
        <v>15</v>
      </c>
      <c r="I1393">
        <v>0</v>
      </c>
    </row>
    <row r="1394" spans="1:9" x14ac:dyDescent="0.25">
      <c r="A1394" s="5" t="str">
        <f>TrendSheetPrdData[[#This Row],[Population]]&amp;TrendSheetPrdData[[#This Row],[Cost Basis]]&amp;TrendSheetPrdData[[#This Row],[Period]]&amp;TrendSheetPrdData[[#This Row],[Trend]]</f>
        <v>ASCENSION HEALTH SENIOR LIVINGAllowed2016-06-01Drug - Generic Utilization Cost</v>
      </c>
      <c r="B1394" t="s">
        <v>115</v>
      </c>
      <c r="C1394" t="s">
        <v>115</v>
      </c>
      <c r="D1394" t="s">
        <v>91</v>
      </c>
      <c r="E1394" s="1" t="s">
        <v>102</v>
      </c>
      <c r="F1394" t="s">
        <v>93</v>
      </c>
      <c r="G1394" t="s">
        <v>26</v>
      </c>
      <c r="H1394">
        <v>15</v>
      </c>
      <c r="I1394">
        <v>0</v>
      </c>
    </row>
    <row r="1395" spans="1:9" x14ac:dyDescent="0.25">
      <c r="A1395" s="5" t="str">
        <f>TrendSheetPrdData[[#This Row],[Population]]&amp;TrendSheetPrdData[[#This Row],[Cost Basis]]&amp;TrendSheetPrdData[[#This Row],[Period]]&amp;TrendSheetPrdData[[#This Row],[Trend]]</f>
        <v>ASCENSION HEALTH SENIOR LIVINGAllowed2016-07-01Drug - Generic Utilization Cost</v>
      </c>
      <c r="B1395" t="s">
        <v>115</v>
      </c>
      <c r="C1395" t="s">
        <v>115</v>
      </c>
      <c r="D1395" t="s">
        <v>91</v>
      </c>
      <c r="E1395" s="1" t="s">
        <v>103</v>
      </c>
      <c r="F1395" t="s">
        <v>93</v>
      </c>
      <c r="G1395" t="s">
        <v>26</v>
      </c>
      <c r="H1395">
        <v>15</v>
      </c>
      <c r="I1395">
        <v>0</v>
      </c>
    </row>
    <row r="1396" spans="1:9" x14ac:dyDescent="0.25">
      <c r="A1396" s="5" t="str">
        <f>TrendSheetPrdData[[#This Row],[Population]]&amp;TrendSheetPrdData[[#This Row],[Cost Basis]]&amp;TrendSheetPrdData[[#This Row],[Period]]&amp;TrendSheetPrdData[[#This Row],[Trend]]</f>
        <v>ASCENSION HEALTH SENIOR LIVINGAllowed2016-08-01Drug - Generic Utilization Cost</v>
      </c>
      <c r="B1396" t="s">
        <v>115</v>
      </c>
      <c r="C1396" t="s">
        <v>115</v>
      </c>
      <c r="D1396" t="s">
        <v>91</v>
      </c>
      <c r="E1396" s="1" t="s">
        <v>104</v>
      </c>
      <c r="F1396" t="s">
        <v>93</v>
      </c>
      <c r="G1396" t="s">
        <v>26</v>
      </c>
      <c r="H1396">
        <v>15</v>
      </c>
      <c r="I1396">
        <v>0</v>
      </c>
    </row>
    <row r="1397" spans="1:9" x14ac:dyDescent="0.25">
      <c r="A1397" s="5" t="str">
        <f>TrendSheetPrdData[[#This Row],[Population]]&amp;TrendSheetPrdData[[#This Row],[Cost Basis]]&amp;TrendSheetPrdData[[#This Row],[Period]]&amp;TrendSheetPrdData[[#This Row],[Trend]]</f>
        <v>ASCENSION HEALTH SENIOR LIVINGAllowed2016-09-01Drug - Generic Utilization Cost</v>
      </c>
      <c r="B1397" t="s">
        <v>115</v>
      </c>
      <c r="C1397" t="s">
        <v>115</v>
      </c>
      <c r="D1397" t="s">
        <v>91</v>
      </c>
      <c r="E1397" s="1" t="s">
        <v>105</v>
      </c>
      <c r="F1397" t="s">
        <v>93</v>
      </c>
      <c r="G1397" t="s">
        <v>26</v>
      </c>
      <c r="H1397">
        <v>15</v>
      </c>
      <c r="I1397">
        <v>0</v>
      </c>
    </row>
    <row r="1398" spans="1:9" x14ac:dyDescent="0.25">
      <c r="A1398" s="5" t="str">
        <f>TrendSheetPrdData[[#This Row],[Population]]&amp;TrendSheetPrdData[[#This Row],[Cost Basis]]&amp;TrendSheetPrdData[[#This Row],[Period]]&amp;TrendSheetPrdData[[#This Row],[Trend]]</f>
        <v>ASCENSION HEALTH SENIOR LIVINGAllowed2016-10-01Drug - Generic Utilization Cost</v>
      </c>
      <c r="B1398" t="s">
        <v>115</v>
      </c>
      <c r="C1398" t="s">
        <v>115</v>
      </c>
      <c r="D1398" t="s">
        <v>91</v>
      </c>
      <c r="E1398" s="1" t="s">
        <v>106</v>
      </c>
      <c r="F1398" t="s">
        <v>93</v>
      </c>
      <c r="G1398" t="s">
        <v>26</v>
      </c>
      <c r="H1398">
        <v>15</v>
      </c>
      <c r="I1398">
        <v>0</v>
      </c>
    </row>
    <row r="1399" spans="1:9" x14ac:dyDescent="0.25">
      <c r="A1399" s="5" t="str">
        <f>TrendSheetPrdData[[#This Row],[Population]]&amp;TrendSheetPrdData[[#This Row],[Cost Basis]]&amp;TrendSheetPrdData[[#This Row],[Period]]&amp;TrendSheetPrdData[[#This Row],[Trend]]</f>
        <v>ASCENSION HEALTH SENIOR LIVINGAllowed2016-11-01Drug - Generic Utilization Cost</v>
      </c>
      <c r="B1399" t="s">
        <v>115</v>
      </c>
      <c r="C1399" t="s">
        <v>115</v>
      </c>
      <c r="D1399" t="s">
        <v>91</v>
      </c>
      <c r="E1399" s="1" t="s">
        <v>107</v>
      </c>
      <c r="F1399" t="s">
        <v>93</v>
      </c>
      <c r="G1399" t="s">
        <v>26</v>
      </c>
      <c r="H1399">
        <v>15</v>
      </c>
      <c r="I1399">
        <v>0</v>
      </c>
    </row>
    <row r="1400" spans="1:9" x14ac:dyDescent="0.25">
      <c r="A1400" s="5" t="str">
        <f>TrendSheetPrdData[[#This Row],[Population]]&amp;TrendSheetPrdData[[#This Row],[Cost Basis]]&amp;TrendSheetPrdData[[#This Row],[Period]]&amp;TrendSheetPrdData[[#This Row],[Trend]]</f>
        <v>ASCENSION HEALTH SENIOR LIVINGAllowed2016-12-01Drug - Generic Utilization Cost</v>
      </c>
      <c r="B1400" t="s">
        <v>115</v>
      </c>
      <c r="C1400" t="s">
        <v>115</v>
      </c>
      <c r="D1400" t="s">
        <v>91</v>
      </c>
      <c r="E1400" s="1" t="s">
        <v>108</v>
      </c>
      <c r="F1400" t="s">
        <v>93</v>
      </c>
      <c r="G1400" t="s">
        <v>26</v>
      </c>
      <c r="H1400">
        <v>15</v>
      </c>
      <c r="I1400">
        <v>0</v>
      </c>
    </row>
    <row r="1401" spans="1:9" x14ac:dyDescent="0.25">
      <c r="A1401" s="5" t="str">
        <f>TrendSheetPrdData[[#This Row],[Population]]&amp;TrendSheetPrdData[[#This Row],[Cost Basis]]&amp;TrendSheetPrdData[[#This Row],[Period]]&amp;TrendSheetPrdData[[#This Row],[Trend]]</f>
        <v>ASCENSION HEALTH SENIOR LIVINGAllowed2017-01-01Drug - Generic Utilization Cost</v>
      </c>
      <c r="B1401" t="s">
        <v>115</v>
      </c>
      <c r="C1401" t="s">
        <v>115</v>
      </c>
      <c r="D1401" t="s">
        <v>91</v>
      </c>
      <c r="E1401" s="1" t="s">
        <v>109</v>
      </c>
      <c r="F1401" t="s">
        <v>93</v>
      </c>
      <c r="G1401" t="s">
        <v>26</v>
      </c>
      <c r="H1401">
        <v>15</v>
      </c>
      <c r="I1401">
        <v>0</v>
      </c>
    </row>
    <row r="1402" spans="1:9" x14ac:dyDescent="0.25">
      <c r="A1402" s="5" t="str">
        <f>TrendSheetPrdData[[#This Row],[Population]]&amp;TrendSheetPrdData[[#This Row],[Cost Basis]]&amp;TrendSheetPrdData[[#This Row],[Period]]&amp;TrendSheetPrdData[[#This Row],[Trend]]</f>
        <v>ASCENSION HEALTH SENIOR LIVINGAllowed2017-02-01Drug - Generic Utilization Cost</v>
      </c>
      <c r="B1402" t="s">
        <v>115</v>
      </c>
      <c r="C1402" t="s">
        <v>115</v>
      </c>
      <c r="D1402" t="s">
        <v>91</v>
      </c>
      <c r="E1402" s="1" t="s">
        <v>110</v>
      </c>
      <c r="F1402" t="s">
        <v>93</v>
      </c>
      <c r="G1402" t="s">
        <v>26</v>
      </c>
      <c r="H1402">
        <v>15</v>
      </c>
      <c r="I1402">
        <v>0</v>
      </c>
    </row>
    <row r="1403" spans="1:9" x14ac:dyDescent="0.25">
      <c r="A1403" s="5" t="str">
        <f>TrendSheetPrdData[[#This Row],[Population]]&amp;TrendSheetPrdData[[#This Row],[Cost Basis]]&amp;TrendSheetPrdData[[#This Row],[Period]]&amp;TrendSheetPrdData[[#This Row],[Trend]]</f>
        <v>ASCENSION HEALTH SENIOR LIVINGAllowed2017-03-01Drug - Generic Utilization Cost</v>
      </c>
      <c r="B1403" t="s">
        <v>115</v>
      </c>
      <c r="C1403" t="s">
        <v>115</v>
      </c>
      <c r="D1403" t="s">
        <v>91</v>
      </c>
      <c r="E1403" s="1" t="s">
        <v>111</v>
      </c>
      <c r="F1403" t="s">
        <v>113</v>
      </c>
      <c r="G1403" t="s">
        <v>26</v>
      </c>
      <c r="H1403">
        <v>15</v>
      </c>
      <c r="I1403">
        <v>0</v>
      </c>
    </row>
    <row r="1404" spans="1:9" x14ac:dyDescent="0.25">
      <c r="A1404" s="5" t="str">
        <f>TrendSheetPrdData[[#This Row],[Population]]&amp;TrendSheetPrdData[[#This Row],[Cost Basis]]&amp;TrendSheetPrdData[[#This Row],[Period]]&amp;TrendSheetPrdData[[#This Row],[Trend]]</f>
        <v>ASCENSION HEALTH SENIOR LIVINGAllowed2017-04-01Drug - Generic Utilization Cost</v>
      </c>
      <c r="B1404" t="s">
        <v>115</v>
      </c>
      <c r="C1404" t="s">
        <v>115</v>
      </c>
      <c r="D1404" t="s">
        <v>91</v>
      </c>
      <c r="E1404" s="1" t="s">
        <v>112</v>
      </c>
      <c r="F1404" t="s">
        <v>113</v>
      </c>
      <c r="G1404" t="s">
        <v>26</v>
      </c>
      <c r="H1404">
        <v>15</v>
      </c>
      <c r="I1404">
        <v>0</v>
      </c>
    </row>
    <row r="1405" spans="1:9" x14ac:dyDescent="0.25">
      <c r="A1405" s="5" t="str">
        <f>TrendSheetPrdData[[#This Row],[Population]]&amp;TrendSheetPrdData[[#This Row],[Cost Basis]]&amp;TrendSheetPrdData[[#This Row],[Period]]&amp;TrendSheetPrdData[[#This Row],[Trend]]</f>
        <v>ASCENSION HEALTH SENIOR LIVINGAllowed2015-06-01Drug - Generic Utilization</v>
      </c>
      <c r="B1405" t="s">
        <v>115</v>
      </c>
      <c r="C1405" t="s">
        <v>115</v>
      </c>
      <c r="D1405" t="s">
        <v>91</v>
      </c>
      <c r="E1405" s="1" t="s">
        <v>172</v>
      </c>
      <c r="F1405" t="s">
        <v>93</v>
      </c>
      <c r="G1405" t="s">
        <v>27</v>
      </c>
      <c r="H1405">
        <v>16</v>
      </c>
      <c r="I1405">
        <v>0</v>
      </c>
    </row>
    <row r="1406" spans="1:9" x14ac:dyDescent="0.25">
      <c r="A1406" s="5" t="str">
        <f>TrendSheetPrdData[[#This Row],[Population]]&amp;TrendSheetPrdData[[#This Row],[Cost Basis]]&amp;TrendSheetPrdData[[#This Row],[Period]]&amp;TrendSheetPrdData[[#This Row],[Trend]]</f>
        <v>ASCENSION HEALTH SENIOR LIVINGAllowed2015-07-01Drug - Generic Utilization</v>
      </c>
      <c r="B1406" t="s">
        <v>115</v>
      </c>
      <c r="C1406" t="s">
        <v>115</v>
      </c>
      <c r="D1406" t="s">
        <v>91</v>
      </c>
      <c r="E1406" s="1" t="s">
        <v>173</v>
      </c>
      <c r="F1406" t="s">
        <v>93</v>
      </c>
      <c r="G1406" t="s">
        <v>27</v>
      </c>
      <c r="H1406">
        <v>16</v>
      </c>
      <c r="I1406">
        <v>0</v>
      </c>
    </row>
    <row r="1407" spans="1:9" x14ac:dyDescent="0.25">
      <c r="A1407" s="5" t="str">
        <f>TrendSheetPrdData[[#This Row],[Population]]&amp;TrendSheetPrdData[[#This Row],[Cost Basis]]&amp;TrendSheetPrdData[[#This Row],[Period]]&amp;TrendSheetPrdData[[#This Row],[Trend]]</f>
        <v>ASCENSION HEALTH SENIOR LIVINGAllowed2015-08-01Drug - Generic Utilization</v>
      </c>
      <c r="B1407" t="s">
        <v>115</v>
      </c>
      <c r="C1407" t="s">
        <v>115</v>
      </c>
      <c r="D1407" t="s">
        <v>91</v>
      </c>
      <c r="E1407" s="1" t="s">
        <v>174</v>
      </c>
      <c r="F1407" t="s">
        <v>93</v>
      </c>
      <c r="G1407" t="s">
        <v>27</v>
      </c>
      <c r="H1407">
        <v>16</v>
      </c>
      <c r="I1407">
        <v>0</v>
      </c>
    </row>
    <row r="1408" spans="1:9" x14ac:dyDescent="0.25">
      <c r="A1408" s="5" t="str">
        <f>TrendSheetPrdData[[#This Row],[Population]]&amp;TrendSheetPrdData[[#This Row],[Cost Basis]]&amp;TrendSheetPrdData[[#This Row],[Period]]&amp;TrendSheetPrdData[[#This Row],[Trend]]</f>
        <v>ASCENSION HEALTH SENIOR LIVINGAllowed2015-09-01Drug - Generic Utilization</v>
      </c>
      <c r="B1408" t="s">
        <v>115</v>
      </c>
      <c r="C1408" t="s">
        <v>115</v>
      </c>
      <c r="D1408" t="s">
        <v>91</v>
      </c>
      <c r="E1408" s="1" t="s">
        <v>92</v>
      </c>
      <c r="F1408" t="s">
        <v>93</v>
      </c>
      <c r="G1408" t="s">
        <v>27</v>
      </c>
      <c r="H1408">
        <v>16</v>
      </c>
      <c r="I1408">
        <v>0</v>
      </c>
    </row>
    <row r="1409" spans="1:9" x14ac:dyDescent="0.25">
      <c r="A1409" s="5" t="str">
        <f>TrendSheetPrdData[[#This Row],[Population]]&amp;TrendSheetPrdData[[#This Row],[Cost Basis]]&amp;TrendSheetPrdData[[#This Row],[Period]]&amp;TrendSheetPrdData[[#This Row],[Trend]]</f>
        <v>ASCENSION HEALTH SENIOR LIVINGAllowed2015-10-01Drug - Generic Utilization</v>
      </c>
      <c r="B1409" t="s">
        <v>115</v>
      </c>
      <c r="C1409" t="s">
        <v>115</v>
      </c>
      <c r="D1409" t="s">
        <v>91</v>
      </c>
      <c r="E1409" s="1" t="s">
        <v>94</v>
      </c>
      <c r="F1409" t="s">
        <v>93</v>
      </c>
      <c r="G1409" t="s">
        <v>27</v>
      </c>
      <c r="H1409">
        <v>16</v>
      </c>
      <c r="I1409">
        <v>0</v>
      </c>
    </row>
    <row r="1410" spans="1:9" x14ac:dyDescent="0.25">
      <c r="A1410" s="5" t="str">
        <f>TrendSheetPrdData[[#This Row],[Population]]&amp;TrendSheetPrdData[[#This Row],[Cost Basis]]&amp;TrendSheetPrdData[[#This Row],[Period]]&amp;TrendSheetPrdData[[#This Row],[Trend]]</f>
        <v>ASCENSION HEALTH SENIOR LIVINGAllowed2015-11-01Drug - Generic Utilization</v>
      </c>
      <c r="B1410" t="s">
        <v>115</v>
      </c>
      <c r="C1410" t="s">
        <v>115</v>
      </c>
      <c r="D1410" t="s">
        <v>91</v>
      </c>
      <c r="E1410" s="1" t="s">
        <v>95</v>
      </c>
      <c r="F1410" t="s">
        <v>93</v>
      </c>
      <c r="G1410" t="s">
        <v>27</v>
      </c>
      <c r="H1410">
        <v>16</v>
      </c>
      <c r="I1410">
        <v>0</v>
      </c>
    </row>
    <row r="1411" spans="1:9" x14ac:dyDescent="0.25">
      <c r="A1411" s="5" t="str">
        <f>TrendSheetPrdData[[#This Row],[Population]]&amp;TrendSheetPrdData[[#This Row],[Cost Basis]]&amp;TrendSheetPrdData[[#This Row],[Period]]&amp;TrendSheetPrdData[[#This Row],[Trend]]</f>
        <v>ASCENSION HEALTH SENIOR LIVINGAllowed2015-12-01Drug - Generic Utilization</v>
      </c>
      <c r="B1411" t="s">
        <v>115</v>
      </c>
      <c r="C1411" t="s">
        <v>115</v>
      </c>
      <c r="D1411" t="s">
        <v>91</v>
      </c>
      <c r="E1411" s="1" t="s">
        <v>96</v>
      </c>
      <c r="F1411" t="s">
        <v>93</v>
      </c>
      <c r="G1411" t="s">
        <v>27</v>
      </c>
      <c r="H1411">
        <v>16</v>
      </c>
      <c r="I1411">
        <v>0</v>
      </c>
    </row>
    <row r="1412" spans="1:9" x14ac:dyDescent="0.25">
      <c r="A1412" s="5" t="str">
        <f>TrendSheetPrdData[[#This Row],[Population]]&amp;TrendSheetPrdData[[#This Row],[Cost Basis]]&amp;TrendSheetPrdData[[#This Row],[Period]]&amp;TrendSheetPrdData[[#This Row],[Trend]]</f>
        <v>ASCENSION HEALTH SENIOR LIVINGAllowed2016-01-01Drug - Generic Utilization</v>
      </c>
      <c r="B1412" t="s">
        <v>115</v>
      </c>
      <c r="C1412" t="s">
        <v>115</v>
      </c>
      <c r="D1412" t="s">
        <v>91</v>
      </c>
      <c r="E1412" s="1" t="s">
        <v>97</v>
      </c>
      <c r="F1412" t="s">
        <v>93</v>
      </c>
      <c r="G1412" t="s">
        <v>27</v>
      </c>
      <c r="H1412">
        <v>16</v>
      </c>
      <c r="I1412">
        <v>0</v>
      </c>
    </row>
    <row r="1413" spans="1:9" x14ac:dyDescent="0.25">
      <c r="A1413" s="5" t="str">
        <f>TrendSheetPrdData[[#This Row],[Population]]&amp;TrendSheetPrdData[[#This Row],[Cost Basis]]&amp;TrendSheetPrdData[[#This Row],[Period]]&amp;TrendSheetPrdData[[#This Row],[Trend]]</f>
        <v>ASCENSION HEALTH SENIOR LIVINGAllowed2016-02-01Drug - Generic Utilization</v>
      </c>
      <c r="B1413" t="s">
        <v>115</v>
      </c>
      <c r="C1413" t="s">
        <v>115</v>
      </c>
      <c r="D1413" t="s">
        <v>91</v>
      </c>
      <c r="E1413" s="1" t="s">
        <v>98</v>
      </c>
      <c r="F1413" t="s">
        <v>93</v>
      </c>
      <c r="G1413" t="s">
        <v>27</v>
      </c>
      <c r="H1413">
        <v>16</v>
      </c>
      <c r="I1413">
        <v>0</v>
      </c>
    </row>
    <row r="1414" spans="1:9" x14ac:dyDescent="0.25">
      <c r="A1414" s="5" t="str">
        <f>TrendSheetPrdData[[#This Row],[Population]]&amp;TrendSheetPrdData[[#This Row],[Cost Basis]]&amp;TrendSheetPrdData[[#This Row],[Period]]&amp;TrendSheetPrdData[[#This Row],[Trend]]</f>
        <v>ASCENSION HEALTH SENIOR LIVINGAllowed2016-03-01Drug - Generic Utilization</v>
      </c>
      <c r="B1414" t="s">
        <v>115</v>
      </c>
      <c r="C1414" t="s">
        <v>115</v>
      </c>
      <c r="D1414" t="s">
        <v>91</v>
      </c>
      <c r="E1414" s="1" t="s">
        <v>99</v>
      </c>
      <c r="F1414" t="s">
        <v>93</v>
      </c>
      <c r="G1414" t="s">
        <v>27</v>
      </c>
      <c r="H1414">
        <v>16</v>
      </c>
      <c r="I1414">
        <v>0</v>
      </c>
    </row>
    <row r="1415" spans="1:9" x14ac:dyDescent="0.25">
      <c r="A1415" s="5" t="str">
        <f>TrendSheetPrdData[[#This Row],[Population]]&amp;TrendSheetPrdData[[#This Row],[Cost Basis]]&amp;TrendSheetPrdData[[#This Row],[Period]]&amp;TrendSheetPrdData[[#This Row],[Trend]]</f>
        <v>ASCENSION HEALTH SENIOR LIVINGAllowed2016-04-01Drug - Generic Utilization</v>
      </c>
      <c r="B1415" t="s">
        <v>115</v>
      </c>
      <c r="C1415" t="s">
        <v>115</v>
      </c>
      <c r="D1415" t="s">
        <v>91</v>
      </c>
      <c r="E1415" s="1" t="s">
        <v>100</v>
      </c>
      <c r="F1415" t="s">
        <v>93</v>
      </c>
      <c r="G1415" t="s">
        <v>27</v>
      </c>
      <c r="H1415">
        <v>16</v>
      </c>
      <c r="I1415">
        <v>0</v>
      </c>
    </row>
    <row r="1416" spans="1:9" x14ac:dyDescent="0.25">
      <c r="A1416" s="5" t="str">
        <f>TrendSheetPrdData[[#This Row],[Population]]&amp;TrendSheetPrdData[[#This Row],[Cost Basis]]&amp;TrendSheetPrdData[[#This Row],[Period]]&amp;TrendSheetPrdData[[#This Row],[Trend]]</f>
        <v>ASCENSION HEALTH SENIOR LIVINGAllowed2016-05-01Drug - Generic Utilization</v>
      </c>
      <c r="B1416" t="s">
        <v>115</v>
      </c>
      <c r="C1416" t="s">
        <v>115</v>
      </c>
      <c r="D1416" t="s">
        <v>91</v>
      </c>
      <c r="E1416" s="1" t="s">
        <v>101</v>
      </c>
      <c r="F1416" t="s">
        <v>93</v>
      </c>
      <c r="G1416" t="s">
        <v>27</v>
      </c>
      <c r="H1416">
        <v>16</v>
      </c>
      <c r="I1416">
        <v>0</v>
      </c>
    </row>
    <row r="1417" spans="1:9" x14ac:dyDescent="0.25">
      <c r="A1417" s="5" t="str">
        <f>TrendSheetPrdData[[#This Row],[Population]]&amp;TrendSheetPrdData[[#This Row],[Cost Basis]]&amp;TrendSheetPrdData[[#This Row],[Period]]&amp;TrendSheetPrdData[[#This Row],[Trend]]</f>
        <v>ASCENSION HEALTH SENIOR LIVINGAllowed2016-06-01Drug - Generic Utilization</v>
      </c>
      <c r="B1417" t="s">
        <v>115</v>
      </c>
      <c r="C1417" t="s">
        <v>115</v>
      </c>
      <c r="D1417" t="s">
        <v>91</v>
      </c>
      <c r="E1417" s="1" t="s">
        <v>102</v>
      </c>
      <c r="F1417" t="s">
        <v>93</v>
      </c>
      <c r="G1417" t="s">
        <v>27</v>
      </c>
      <c r="H1417">
        <v>16</v>
      </c>
      <c r="I1417">
        <v>0</v>
      </c>
    </row>
    <row r="1418" spans="1:9" x14ac:dyDescent="0.25">
      <c r="A1418" s="5" t="str">
        <f>TrendSheetPrdData[[#This Row],[Population]]&amp;TrendSheetPrdData[[#This Row],[Cost Basis]]&amp;TrendSheetPrdData[[#This Row],[Period]]&amp;TrendSheetPrdData[[#This Row],[Trend]]</f>
        <v>ASCENSION HEALTH SENIOR LIVINGAllowed2016-07-01Drug - Generic Utilization</v>
      </c>
      <c r="B1418" t="s">
        <v>115</v>
      </c>
      <c r="C1418" t="s">
        <v>115</v>
      </c>
      <c r="D1418" t="s">
        <v>91</v>
      </c>
      <c r="E1418" s="1" t="s">
        <v>103</v>
      </c>
      <c r="F1418" t="s">
        <v>93</v>
      </c>
      <c r="G1418" t="s">
        <v>27</v>
      </c>
      <c r="H1418">
        <v>16</v>
      </c>
      <c r="I1418">
        <v>0</v>
      </c>
    </row>
    <row r="1419" spans="1:9" x14ac:dyDescent="0.25">
      <c r="A1419" s="5" t="str">
        <f>TrendSheetPrdData[[#This Row],[Population]]&amp;TrendSheetPrdData[[#This Row],[Cost Basis]]&amp;TrendSheetPrdData[[#This Row],[Period]]&amp;TrendSheetPrdData[[#This Row],[Trend]]</f>
        <v>ASCENSION HEALTH SENIOR LIVINGAllowed2016-08-01Drug - Generic Utilization</v>
      </c>
      <c r="B1419" t="s">
        <v>115</v>
      </c>
      <c r="C1419" t="s">
        <v>115</v>
      </c>
      <c r="D1419" t="s">
        <v>91</v>
      </c>
      <c r="E1419" s="1" t="s">
        <v>104</v>
      </c>
      <c r="F1419" t="s">
        <v>93</v>
      </c>
      <c r="G1419" t="s">
        <v>27</v>
      </c>
      <c r="H1419">
        <v>16</v>
      </c>
      <c r="I1419">
        <v>0</v>
      </c>
    </row>
    <row r="1420" spans="1:9" x14ac:dyDescent="0.25">
      <c r="A1420" s="5" t="str">
        <f>TrendSheetPrdData[[#This Row],[Population]]&amp;TrendSheetPrdData[[#This Row],[Cost Basis]]&amp;TrendSheetPrdData[[#This Row],[Period]]&amp;TrendSheetPrdData[[#This Row],[Trend]]</f>
        <v>ASCENSION HEALTH SENIOR LIVINGAllowed2016-09-01Drug - Generic Utilization</v>
      </c>
      <c r="B1420" t="s">
        <v>115</v>
      </c>
      <c r="C1420" t="s">
        <v>115</v>
      </c>
      <c r="D1420" t="s">
        <v>91</v>
      </c>
      <c r="E1420" s="1" t="s">
        <v>105</v>
      </c>
      <c r="F1420" t="s">
        <v>93</v>
      </c>
      <c r="G1420" t="s">
        <v>27</v>
      </c>
      <c r="H1420">
        <v>16</v>
      </c>
      <c r="I1420">
        <v>0</v>
      </c>
    </row>
    <row r="1421" spans="1:9" x14ac:dyDescent="0.25">
      <c r="A1421" s="5" t="str">
        <f>TrendSheetPrdData[[#This Row],[Population]]&amp;TrendSheetPrdData[[#This Row],[Cost Basis]]&amp;TrendSheetPrdData[[#This Row],[Period]]&amp;TrendSheetPrdData[[#This Row],[Trend]]</f>
        <v>ASCENSION HEALTH SENIOR LIVINGAllowed2016-10-01Drug - Generic Utilization</v>
      </c>
      <c r="B1421" t="s">
        <v>115</v>
      </c>
      <c r="C1421" t="s">
        <v>115</v>
      </c>
      <c r="D1421" t="s">
        <v>91</v>
      </c>
      <c r="E1421" s="1" t="s">
        <v>106</v>
      </c>
      <c r="F1421" t="s">
        <v>93</v>
      </c>
      <c r="G1421" t="s">
        <v>27</v>
      </c>
      <c r="H1421">
        <v>16</v>
      </c>
      <c r="I1421">
        <v>0</v>
      </c>
    </row>
    <row r="1422" spans="1:9" x14ac:dyDescent="0.25">
      <c r="A1422" s="5" t="str">
        <f>TrendSheetPrdData[[#This Row],[Population]]&amp;TrendSheetPrdData[[#This Row],[Cost Basis]]&amp;TrendSheetPrdData[[#This Row],[Period]]&amp;TrendSheetPrdData[[#This Row],[Trend]]</f>
        <v>ASCENSION HEALTH SENIOR LIVINGAllowed2016-11-01Drug - Generic Utilization</v>
      </c>
      <c r="B1422" t="s">
        <v>115</v>
      </c>
      <c r="C1422" t="s">
        <v>115</v>
      </c>
      <c r="D1422" t="s">
        <v>91</v>
      </c>
      <c r="E1422" s="1" t="s">
        <v>107</v>
      </c>
      <c r="F1422" t="s">
        <v>93</v>
      </c>
      <c r="G1422" t="s">
        <v>27</v>
      </c>
      <c r="H1422">
        <v>16</v>
      </c>
      <c r="I1422">
        <v>0</v>
      </c>
    </row>
    <row r="1423" spans="1:9" x14ac:dyDescent="0.25">
      <c r="A1423" s="5" t="str">
        <f>TrendSheetPrdData[[#This Row],[Population]]&amp;TrendSheetPrdData[[#This Row],[Cost Basis]]&amp;TrendSheetPrdData[[#This Row],[Period]]&amp;TrendSheetPrdData[[#This Row],[Trend]]</f>
        <v>ASCENSION HEALTH SENIOR LIVINGAllowed2016-12-01Drug - Generic Utilization</v>
      </c>
      <c r="B1423" t="s">
        <v>115</v>
      </c>
      <c r="C1423" t="s">
        <v>115</v>
      </c>
      <c r="D1423" t="s">
        <v>91</v>
      </c>
      <c r="E1423" s="1" t="s">
        <v>108</v>
      </c>
      <c r="F1423" t="s">
        <v>93</v>
      </c>
      <c r="G1423" t="s">
        <v>27</v>
      </c>
      <c r="H1423">
        <v>16</v>
      </c>
      <c r="I1423">
        <v>0</v>
      </c>
    </row>
    <row r="1424" spans="1:9" x14ac:dyDescent="0.25">
      <c r="A1424" s="5" t="str">
        <f>TrendSheetPrdData[[#This Row],[Population]]&amp;TrendSheetPrdData[[#This Row],[Cost Basis]]&amp;TrendSheetPrdData[[#This Row],[Period]]&amp;TrendSheetPrdData[[#This Row],[Trend]]</f>
        <v>ASCENSION HEALTH SENIOR LIVINGAllowed2017-01-01Drug - Generic Utilization</v>
      </c>
      <c r="B1424" t="s">
        <v>115</v>
      </c>
      <c r="C1424" t="s">
        <v>115</v>
      </c>
      <c r="D1424" t="s">
        <v>91</v>
      </c>
      <c r="E1424" s="1" t="s">
        <v>109</v>
      </c>
      <c r="F1424" t="s">
        <v>93</v>
      </c>
      <c r="G1424" t="s">
        <v>27</v>
      </c>
      <c r="H1424">
        <v>16</v>
      </c>
      <c r="I1424">
        <v>0</v>
      </c>
    </row>
    <row r="1425" spans="1:9" x14ac:dyDescent="0.25">
      <c r="A1425" s="5" t="str">
        <f>TrendSheetPrdData[[#This Row],[Population]]&amp;TrendSheetPrdData[[#This Row],[Cost Basis]]&amp;TrendSheetPrdData[[#This Row],[Period]]&amp;TrendSheetPrdData[[#This Row],[Trend]]</f>
        <v>ASCENSION HEALTH SENIOR LIVINGAllowed2017-02-01Drug - Generic Utilization</v>
      </c>
      <c r="B1425" t="s">
        <v>115</v>
      </c>
      <c r="C1425" t="s">
        <v>115</v>
      </c>
      <c r="D1425" t="s">
        <v>91</v>
      </c>
      <c r="E1425" s="1" t="s">
        <v>110</v>
      </c>
      <c r="F1425" t="s">
        <v>93</v>
      </c>
      <c r="G1425" t="s">
        <v>27</v>
      </c>
      <c r="H1425">
        <v>16</v>
      </c>
      <c r="I1425">
        <v>0</v>
      </c>
    </row>
    <row r="1426" spans="1:9" x14ac:dyDescent="0.25">
      <c r="A1426" s="5" t="str">
        <f>TrendSheetPrdData[[#This Row],[Population]]&amp;TrendSheetPrdData[[#This Row],[Cost Basis]]&amp;TrendSheetPrdData[[#This Row],[Period]]&amp;TrendSheetPrdData[[#This Row],[Trend]]</f>
        <v>ASCENSION HEALTH SENIOR LIVINGAllowed2017-03-01Drug - Generic Utilization</v>
      </c>
      <c r="B1426" t="s">
        <v>115</v>
      </c>
      <c r="C1426" t="s">
        <v>115</v>
      </c>
      <c r="D1426" t="s">
        <v>91</v>
      </c>
      <c r="E1426" s="1" t="s">
        <v>111</v>
      </c>
      <c r="F1426" t="s">
        <v>113</v>
      </c>
      <c r="G1426" t="s">
        <v>27</v>
      </c>
      <c r="H1426">
        <v>16</v>
      </c>
      <c r="I1426">
        <v>0</v>
      </c>
    </row>
    <row r="1427" spans="1:9" x14ac:dyDescent="0.25">
      <c r="A1427" s="5" t="str">
        <f>TrendSheetPrdData[[#This Row],[Population]]&amp;TrendSheetPrdData[[#This Row],[Cost Basis]]&amp;TrendSheetPrdData[[#This Row],[Period]]&amp;TrendSheetPrdData[[#This Row],[Trend]]</f>
        <v>ASCENSION HEALTH SENIOR LIVINGAllowed2017-04-01Drug - Generic Utilization</v>
      </c>
      <c r="B1427" t="s">
        <v>115</v>
      </c>
      <c r="C1427" t="s">
        <v>115</v>
      </c>
      <c r="D1427" t="s">
        <v>91</v>
      </c>
      <c r="E1427" s="1" t="s">
        <v>112</v>
      </c>
      <c r="F1427" t="s">
        <v>113</v>
      </c>
      <c r="G1427" t="s">
        <v>27</v>
      </c>
      <c r="H1427">
        <v>16</v>
      </c>
      <c r="I1427">
        <v>0</v>
      </c>
    </row>
    <row r="1428" spans="1:9" x14ac:dyDescent="0.25">
      <c r="A1428" s="5" t="str">
        <f>TrendSheetPrdData[[#This Row],[Population]]&amp;TrendSheetPrdData[[#This Row],[Cost Basis]]&amp;TrendSheetPrdData[[#This Row],[Period]]&amp;TrendSheetPrdData[[#This Row],[Trend]]</f>
        <v>ASCENSION HEALTH SENIOR LIVINGAllowed2015-06-01Chronic Disease Management - Cost</v>
      </c>
      <c r="B1428" t="s">
        <v>115</v>
      </c>
      <c r="C1428" t="s">
        <v>115</v>
      </c>
      <c r="D1428" t="s">
        <v>91</v>
      </c>
      <c r="E1428" s="1" t="s">
        <v>172</v>
      </c>
      <c r="F1428" t="s">
        <v>93</v>
      </c>
      <c r="G1428" t="s">
        <v>28</v>
      </c>
      <c r="H1428">
        <v>17</v>
      </c>
      <c r="I1428">
        <v>453983</v>
      </c>
    </row>
    <row r="1429" spans="1:9" x14ac:dyDescent="0.25">
      <c r="A1429" s="5" t="str">
        <f>TrendSheetPrdData[[#This Row],[Population]]&amp;TrendSheetPrdData[[#This Row],[Cost Basis]]&amp;TrendSheetPrdData[[#This Row],[Period]]&amp;TrendSheetPrdData[[#This Row],[Trend]]</f>
        <v>ASCENSION HEALTH SENIOR LIVINGAllowed2015-07-01Chronic Disease Management - Cost</v>
      </c>
      <c r="B1429" t="s">
        <v>115</v>
      </c>
      <c r="C1429" t="s">
        <v>115</v>
      </c>
      <c r="D1429" t="s">
        <v>91</v>
      </c>
      <c r="E1429" s="1" t="s">
        <v>173</v>
      </c>
      <c r="F1429" t="s">
        <v>93</v>
      </c>
      <c r="G1429" t="s">
        <v>28</v>
      </c>
      <c r="H1429">
        <v>17</v>
      </c>
      <c r="I1429">
        <v>374739</v>
      </c>
    </row>
    <row r="1430" spans="1:9" x14ac:dyDescent="0.25">
      <c r="A1430" s="5" t="str">
        <f>TrendSheetPrdData[[#This Row],[Population]]&amp;TrendSheetPrdData[[#This Row],[Cost Basis]]&amp;TrendSheetPrdData[[#This Row],[Period]]&amp;TrendSheetPrdData[[#This Row],[Trend]]</f>
        <v>ASCENSION HEALTH SENIOR LIVINGAllowed2015-08-01Chronic Disease Management - Cost</v>
      </c>
      <c r="B1430" t="s">
        <v>115</v>
      </c>
      <c r="C1430" t="s">
        <v>115</v>
      </c>
      <c r="D1430" t="s">
        <v>91</v>
      </c>
      <c r="E1430" s="1" t="s">
        <v>174</v>
      </c>
      <c r="F1430" t="s">
        <v>93</v>
      </c>
      <c r="G1430" t="s">
        <v>28</v>
      </c>
      <c r="H1430">
        <v>17</v>
      </c>
      <c r="I1430">
        <v>494522</v>
      </c>
    </row>
    <row r="1431" spans="1:9" x14ac:dyDescent="0.25">
      <c r="A1431" s="5" t="str">
        <f>TrendSheetPrdData[[#This Row],[Population]]&amp;TrendSheetPrdData[[#This Row],[Cost Basis]]&amp;TrendSheetPrdData[[#This Row],[Period]]&amp;TrendSheetPrdData[[#This Row],[Trend]]</f>
        <v>ASCENSION HEALTH SENIOR LIVINGAllowed2015-09-01Chronic Disease Management - Cost</v>
      </c>
      <c r="B1431" t="s">
        <v>115</v>
      </c>
      <c r="C1431" t="s">
        <v>115</v>
      </c>
      <c r="D1431" t="s">
        <v>91</v>
      </c>
      <c r="E1431" s="1" t="s">
        <v>92</v>
      </c>
      <c r="F1431" t="s">
        <v>93</v>
      </c>
      <c r="G1431" t="s">
        <v>28</v>
      </c>
      <c r="H1431">
        <v>17</v>
      </c>
      <c r="I1431">
        <v>521816</v>
      </c>
    </row>
    <row r="1432" spans="1:9" x14ac:dyDescent="0.25">
      <c r="A1432" s="5" t="str">
        <f>TrendSheetPrdData[[#This Row],[Population]]&amp;TrendSheetPrdData[[#This Row],[Cost Basis]]&amp;TrendSheetPrdData[[#This Row],[Period]]&amp;TrendSheetPrdData[[#This Row],[Trend]]</f>
        <v>ASCENSION HEALTH SENIOR LIVINGAllowed2015-10-01Chronic Disease Management - Cost</v>
      </c>
      <c r="B1432" t="s">
        <v>115</v>
      </c>
      <c r="C1432" t="s">
        <v>115</v>
      </c>
      <c r="D1432" t="s">
        <v>91</v>
      </c>
      <c r="E1432" s="1" t="s">
        <v>94</v>
      </c>
      <c r="F1432" t="s">
        <v>93</v>
      </c>
      <c r="G1432" t="s">
        <v>28</v>
      </c>
      <c r="H1432">
        <v>17</v>
      </c>
      <c r="I1432">
        <v>488439</v>
      </c>
    </row>
    <row r="1433" spans="1:9" x14ac:dyDescent="0.25">
      <c r="A1433" s="5" t="str">
        <f>TrendSheetPrdData[[#This Row],[Population]]&amp;TrendSheetPrdData[[#This Row],[Cost Basis]]&amp;TrendSheetPrdData[[#This Row],[Period]]&amp;TrendSheetPrdData[[#This Row],[Trend]]</f>
        <v>ASCENSION HEALTH SENIOR LIVINGAllowed2015-11-01Chronic Disease Management - Cost</v>
      </c>
      <c r="B1433" t="s">
        <v>115</v>
      </c>
      <c r="C1433" t="s">
        <v>115</v>
      </c>
      <c r="D1433" t="s">
        <v>91</v>
      </c>
      <c r="E1433" s="1" t="s">
        <v>95</v>
      </c>
      <c r="F1433" t="s">
        <v>93</v>
      </c>
      <c r="G1433" t="s">
        <v>28</v>
      </c>
      <c r="H1433">
        <v>17</v>
      </c>
      <c r="I1433">
        <v>550939</v>
      </c>
    </row>
    <row r="1434" spans="1:9" x14ac:dyDescent="0.25">
      <c r="A1434" s="5" t="str">
        <f>TrendSheetPrdData[[#This Row],[Population]]&amp;TrendSheetPrdData[[#This Row],[Cost Basis]]&amp;TrendSheetPrdData[[#This Row],[Period]]&amp;TrendSheetPrdData[[#This Row],[Trend]]</f>
        <v>ASCENSION HEALTH SENIOR LIVINGAllowed2015-12-01Chronic Disease Management - Cost</v>
      </c>
      <c r="B1434" t="s">
        <v>115</v>
      </c>
      <c r="C1434" t="s">
        <v>115</v>
      </c>
      <c r="D1434" t="s">
        <v>91</v>
      </c>
      <c r="E1434" s="1" t="s">
        <v>96</v>
      </c>
      <c r="F1434" t="s">
        <v>93</v>
      </c>
      <c r="G1434" t="s">
        <v>28</v>
      </c>
      <c r="H1434">
        <v>17</v>
      </c>
      <c r="I1434">
        <v>499585</v>
      </c>
    </row>
    <row r="1435" spans="1:9" x14ac:dyDescent="0.25">
      <c r="A1435" s="5" t="str">
        <f>TrendSheetPrdData[[#This Row],[Population]]&amp;TrendSheetPrdData[[#This Row],[Cost Basis]]&amp;TrendSheetPrdData[[#This Row],[Period]]&amp;TrendSheetPrdData[[#This Row],[Trend]]</f>
        <v>ASCENSION HEALTH SENIOR LIVINGAllowed2016-01-01Chronic Disease Management - Cost</v>
      </c>
      <c r="B1435" t="s">
        <v>115</v>
      </c>
      <c r="C1435" t="s">
        <v>115</v>
      </c>
      <c r="D1435" t="s">
        <v>91</v>
      </c>
      <c r="E1435" s="1" t="s">
        <v>97</v>
      </c>
      <c r="F1435" t="s">
        <v>93</v>
      </c>
      <c r="G1435" t="s">
        <v>28</v>
      </c>
      <c r="H1435">
        <v>17</v>
      </c>
      <c r="I1435">
        <v>755037</v>
      </c>
    </row>
    <row r="1436" spans="1:9" x14ac:dyDescent="0.25">
      <c r="A1436" s="5" t="str">
        <f>TrendSheetPrdData[[#This Row],[Population]]&amp;TrendSheetPrdData[[#This Row],[Cost Basis]]&amp;TrendSheetPrdData[[#This Row],[Period]]&amp;TrendSheetPrdData[[#This Row],[Trend]]</f>
        <v>ASCENSION HEALTH SENIOR LIVINGAllowed2016-02-01Chronic Disease Management - Cost</v>
      </c>
      <c r="B1436" t="s">
        <v>115</v>
      </c>
      <c r="C1436" t="s">
        <v>115</v>
      </c>
      <c r="D1436" t="s">
        <v>91</v>
      </c>
      <c r="E1436" s="1" t="s">
        <v>98</v>
      </c>
      <c r="F1436" t="s">
        <v>93</v>
      </c>
      <c r="G1436" t="s">
        <v>28</v>
      </c>
      <c r="H1436">
        <v>17</v>
      </c>
      <c r="I1436">
        <v>956638</v>
      </c>
    </row>
    <row r="1437" spans="1:9" x14ac:dyDescent="0.25">
      <c r="A1437" s="5" t="str">
        <f>TrendSheetPrdData[[#This Row],[Population]]&amp;TrendSheetPrdData[[#This Row],[Cost Basis]]&amp;TrendSheetPrdData[[#This Row],[Period]]&amp;TrendSheetPrdData[[#This Row],[Trend]]</f>
        <v>ASCENSION HEALTH SENIOR LIVINGAllowed2016-03-01Chronic Disease Management - Cost</v>
      </c>
      <c r="B1437" t="s">
        <v>115</v>
      </c>
      <c r="C1437" t="s">
        <v>115</v>
      </c>
      <c r="D1437" t="s">
        <v>91</v>
      </c>
      <c r="E1437" s="1" t="s">
        <v>99</v>
      </c>
      <c r="F1437" t="s">
        <v>93</v>
      </c>
      <c r="G1437" t="s">
        <v>28</v>
      </c>
      <c r="H1437">
        <v>17</v>
      </c>
      <c r="I1437">
        <v>1054998</v>
      </c>
    </row>
    <row r="1438" spans="1:9" x14ac:dyDescent="0.25">
      <c r="A1438" s="5" t="str">
        <f>TrendSheetPrdData[[#This Row],[Population]]&amp;TrendSheetPrdData[[#This Row],[Cost Basis]]&amp;TrendSheetPrdData[[#This Row],[Period]]&amp;TrendSheetPrdData[[#This Row],[Trend]]</f>
        <v>ASCENSION HEALTH SENIOR LIVINGAllowed2016-04-01Chronic Disease Management - Cost</v>
      </c>
      <c r="B1438" t="s">
        <v>115</v>
      </c>
      <c r="C1438" t="s">
        <v>115</v>
      </c>
      <c r="D1438" t="s">
        <v>91</v>
      </c>
      <c r="E1438" s="1" t="s">
        <v>100</v>
      </c>
      <c r="F1438" t="s">
        <v>93</v>
      </c>
      <c r="G1438" t="s">
        <v>28</v>
      </c>
      <c r="H1438">
        <v>17</v>
      </c>
      <c r="I1438">
        <v>1013629</v>
      </c>
    </row>
    <row r="1439" spans="1:9" x14ac:dyDescent="0.25">
      <c r="A1439" s="5" t="str">
        <f>TrendSheetPrdData[[#This Row],[Population]]&amp;TrendSheetPrdData[[#This Row],[Cost Basis]]&amp;TrendSheetPrdData[[#This Row],[Period]]&amp;TrendSheetPrdData[[#This Row],[Trend]]</f>
        <v>ASCENSION HEALTH SENIOR LIVINGAllowed2016-05-01Chronic Disease Management - Cost</v>
      </c>
      <c r="B1439" t="s">
        <v>115</v>
      </c>
      <c r="C1439" t="s">
        <v>115</v>
      </c>
      <c r="D1439" t="s">
        <v>91</v>
      </c>
      <c r="E1439" s="1" t="s">
        <v>101</v>
      </c>
      <c r="F1439" t="s">
        <v>93</v>
      </c>
      <c r="G1439" t="s">
        <v>28</v>
      </c>
      <c r="H1439">
        <v>17</v>
      </c>
      <c r="I1439">
        <v>957014</v>
      </c>
    </row>
    <row r="1440" spans="1:9" x14ac:dyDescent="0.25">
      <c r="A1440" s="5" t="str">
        <f>TrendSheetPrdData[[#This Row],[Population]]&amp;TrendSheetPrdData[[#This Row],[Cost Basis]]&amp;TrendSheetPrdData[[#This Row],[Period]]&amp;TrendSheetPrdData[[#This Row],[Trend]]</f>
        <v>ASCENSION HEALTH SENIOR LIVINGAllowed2016-06-01Chronic Disease Management - Cost</v>
      </c>
      <c r="B1440" t="s">
        <v>115</v>
      </c>
      <c r="C1440" t="s">
        <v>115</v>
      </c>
      <c r="D1440" t="s">
        <v>91</v>
      </c>
      <c r="E1440" s="1" t="s">
        <v>102</v>
      </c>
      <c r="F1440" t="s">
        <v>93</v>
      </c>
      <c r="G1440" t="s">
        <v>28</v>
      </c>
      <c r="H1440">
        <v>17</v>
      </c>
      <c r="I1440">
        <v>1001600</v>
      </c>
    </row>
    <row r="1441" spans="1:9" x14ac:dyDescent="0.25">
      <c r="A1441" s="5" t="str">
        <f>TrendSheetPrdData[[#This Row],[Population]]&amp;TrendSheetPrdData[[#This Row],[Cost Basis]]&amp;TrendSheetPrdData[[#This Row],[Period]]&amp;TrendSheetPrdData[[#This Row],[Trend]]</f>
        <v>ASCENSION HEALTH SENIOR LIVINGAllowed2016-07-01Chronic Disease Management - Cost</v>
      </c>
      <c r="B1441" t="s">
        <v>115</v>
      </c>
      <c r="C1441" t="s">
        <v>115</v>
      </c>
      <c r="D1441" t="s">
        <v>91</v>
      </c>
      <c r="E1441" s="1" t="s">
        <v>103</v>
      </c>
      <c r="F1441" t="s">
        <v>93</v>
      </c>
      <c r="G1441" t="s">
        <v>28</v>
      </c>
      <c r="H1441">
        <v>17</v>
      </c>
      <c r="I1441">
        <v>1007787</v>
      </c>
    </row>
    <row r="1442" spans="1:9" x14ac:dyDescent="0.25">
      <c r="A1442" s="5" t="str">
        <f>TrendSheetPrdData[[#This Row],[Population]]&amp;TrendSheetPrdData[[#This Row],[Cost Basis]]&amp;TrendSheetPrdData[[#This Row],[Period]]&amp;TrendSheetPrdData[[#This Row],[Trend]]</f>
        <v>ASCENSION HEALTH SENIOR LIVINGAllowed2016-08-01Chronic Disease Management - Cost</v>
      </c>
      <c r="B1442" t="s">
        <v>115</v>
      </c>
      <c r="C1442" t="s">
        <v>115</v>
      </c>
      <c r="D1442" t="s">
        <v>91</v>
      </c>
      <c r="E1442" s="1" t="s">
        <v>104</v>
      </c>
      <c r="F1442" t="s">
        <v>93</v>
      </c>
      <c r="G1442" t="s">
        <v>28</v>
      </c>
      <c r="H1442">
        <v>17</v>
      </c>
      <c r="I1442">
        <v>937747</v>
      </c>
    </row>
    <row r="1443" spans="1:9" x14ac:dyDescent="0.25">
      <c r="A1443" s="5" t="str">
        <f>TrendSheetPrdData[[#This Row],[Population]]&amp;TrendSheetPrdData[[#This Row],[Cost Basis]]&amp;TrendSheetPrdData[[#This Row],[Period]]&amp;TrendSheetPrdData[[#This Row],[Trend]]</f>
        <v>ASCENSION HEALTH SENIOR LIVINGAllowed2016-09-01Chronic Disease Management - Cost</v>
      </c>
      <c r="B1443" t="s">
        <v>115</v>
      </c>
      <c r="C1443" t="s">
        <v>115</v>
      </c>
      <c r="D1443" t="s">
        <v>91</v>
      </c>
      <c r="E1443" s="1" t="s">
        <v>105</v>
      </c>
      <c r="F1443" t="s">
        <v>93</v>
      </c>
      <c r="G1443" t="s">
        <v>28</v>
      </c>
      <c r="H1443">
        <v>17</v>
      </c>
      <c r="I1443">
        <v>1006900</v>
      </c>
    </row>
    <row r="1444" spans="1:9" x14ac:dyDescent="0.25">
      <c r="A1444" s="5" t="str">
        <f>TrendSheetPrdData[[#This Row],[Population]]&amp;TrendSheetPrdData[[#This Row],[Cost Basis]]&amp;TrendSheetPrdData[[#This Row],[Period]]&amp;TrendSheetPrdData[[#This Row],[Trend]]</f>
        <v>ASCENSION HEALTH SENIOR LIVINGAllowed2016-10-01Chronic Disease Management - Cost</v>
      </c>
      <c r="B1444" t="s">
        <v>115</v>
      </c>
      <c r="C1444" t="s">
        <v>115</v>
      </c>
      <c r="D1444" t="s">
        <v>91</v>
      </c>
      <c r="E1444" s="1" t="s">
        <v>106</v>
      </c>
      <c r="F1444" t="s">
        <v>93</v>
      </c>
      <c r="G1444" t="s">
        <v>28</v>
      </c>
      <c r="H1444">
        <v>17</v>
      </c>
      <c r="I1444">
        <v>879067</v>
      </c>
    </row>
    <row r="1445" spans="1:9" x14ac:dyDescent="0.25">
      <c r="A1445" s="5" t="str">
        <f>TrendSheetPrdData[[#This Row],[Population]]&amp;TrendSheetPrdData[[#This Row],[Cost Basis]]&amp;TrendSheetPrdData[[#This Row],[Period]]&amp;TrendSheetPrdData[[#This Row],[Trend]]</f>
        <v>ASCENSION HEALTH SENIOR LIVINGAllowed2016-11-01Chronic Disease Management - Cost</v>
      </c>
      <c r="B1445" t="s">
        <v>115</v>
      </c>
      <c r="C1445" t="s">
        <v>115</v>
      </c>
      <c r="D1445" t="s">
        <v>91</v>
      </c>
      <c r="E1445" s="1" t="s">
        <v>107</v>
      </c>
      <c r="F1445" t="s">
        <v>93</v>
      </c>
      <c r="G1445" t="s">
        <v>28</v>
      </c>
      <c r="H1445">
        <v>17</v>
      </c>
      <c r="I1445">
        <v>1029852</v>
      </c>
    </row>
    <row r="1446" spans="1:9" x14ac:dyDescent="0.25">
      <c r="A1446" s="5" t="str">
        <f>TrendSheetPrdData[[#This Row],[Population]]&amp;TrendSheetPrdData[[#This Row],[Cost Basis]]&amp;TrendSheetPrdData[[#This Row],[Period]]&amp;TrendSheetPrdData[[#This Row],[Trend]]</f>
        <v>ASCENSION HEALTH SENIOR LIVINGAllowed2016-12-01Chronic Disease Management - Cost</v>
      </c>
      <c r="B1446" t="s">
        <v>115</v>
      </c>
      <c r="C1446" t="s">
        <v>115</v>
      </c>
      <c r="D1446" t="s">
        <v>91</v>
      </c>
      <c r="E1446" s="1" t="s">
        <v>108</v>
      </c>
      <c r="F1446" t="s">
        <v>93</v>
      </c>
      <c r="G1446" t="s">
        <v>28</v>
      </c>
      <c r="H1446">
        <v>17</v>
      </c>
      <c r="I1446">
        <v>933208</v>
      </c>
    </row>
    <row r="1447" spans="1:9" x14ac:dyDescent="0.25">
      <c r="A1447" s="5" t="str">
        <f>TrendSheetPrdData[[#This Row],[Population]]&amp;TrendSheetPrdData[[#This Row],[Cost Basis]]&amp;TrendSheetPrdData[[#This Row],[Period]]&amp;TrendSheetPrdData[[#This Row],[Trend]]</f>
        <v>ASCENSION HEALTH SENIOR LIVINGAllowed2017-01-01Chronic Disease Management - Cost</v>
      </c>
      <c r="B1447" t="s">
        <v>115</v>
      </c>
      <c r="C1447" t="s">
        <v>115</v>
      </c>
      <c r="D1447" t="s">
        <v>91</v>
      </c>
      <c r="E1447" s="1" t="s">
        <v>109</v>
      </c>
      <c r="F1447" t="s">
        <v>93</v>
      </c>
      <c r="G1447" t="s">
        <v>28</v>
      </c>
      <c r="H1447">
        <v>17</v>
      </c>
      <c r="I1447">
        <v>825572</v>
      </c>
    </row>
    <row r="1448" spans="1:9" x14ac:dyDescent="0.25">
      <c r="A1448" s="5" t="str">
        <f>TrendSheetPrdData[[#This Row],[Population]]&amp;TrendSheetPrdData[[#This Row],[Cost Basis]]&amp;TrendSheetPrdData[[#This Row],[Period]]&amp;TrendSheetPrdData[[#This Row],[Trend]]</f>
        <v>ASCENSION HEALTH SENIOR LIVINGAllowed2017-02-01Chronic Disease Management - Cost</v>
      </c>
      <c r="B1448" t="s">
        <v>115</v>
      </c>
      <c r="C1448" t="s">
        <v>115</v>
      </c>
      <c r="D1448" t="s">
        <v>91</v>
      </c>
      <c r="E1448" s="1" t="s">
        <v>110</v>
      </c>
      <c r="F1448" t="s">
        <v>93</v>
      </c>
      <c r="G1448" t="s">
        <v>28</v>
      </c>
      <c r="H1448">
        <v>17</v>
      </c>
      <c r="I1448">
        <v>1042871</v>
      </c>
    </row>
    <row r="1449" spans="1:9" x14ac:dyDescent="0.25">
      <c r="A1449" s="5" t="str">
        <f>TrendSheetPrdData[[#This Row],[Population]]&amp;TrendSheetPrdData[[#This Row],[Cost Basis]]&amp;TrendSheetPrdData[[#This Row],[Period]]&amp;TrendSheetPrdData[[#This Row],[Trend]]</f>
        <v>ASCENSION HEALTH SENIOR LIVINGAllowed2017-03-01Chronic Disease Management - Cost</v>
      </c>
      <c r="B1449" t="s">
        <v>115</v>
      </c>
      <c r="C1449" t="s">
        <v>115</v>
      </c>
      <c r="D1449" t="s">
        <v>91</v>
      </c>
      <c r="E1449" s="1" t="s">
        <v>111</v>
      </c>
      <c r="F1449" t="s">
        <v>113</v>
      </c>
      <c r="G1449" t="s">
        <v>28</v>
      </c>
      <c r="H1449">
        <v>17</v>
      </c>
      <c r="I1449">
        <v>683260</v>
      </c>
    </row>
    <row r="1450" spans="1:9" x14ac:dyDescent="0.25">
      <c r="A1450" s="5" t="str">
        <f>TrendSheetPrdData[[#This Row],[Population]]&amp;TrendSheetPrdData[[#This Row],[Cost Basis]]&amp;TrendSheetPrdData[[#This Row],[Period]]&amp;TrendSheetPrdData[[#This Row],[Trend]]</f>
        <v>ASCENSION HEALTH SENIOR LIVINGAllowed2017-04-01Chronic Disease Management - Cost</v>
      </c>
      <c r="B1450" t="s">
        <v>115</v>
      </c>
      <c r="C1450" t="s">
        <v>115</v>
      </c>
      <c r="D1450" t="s">
        <v>91</v>
      </c>
      <c r="E1450" s="1" t="s">
        <v>112</v>
      </c>
      <c r="F1450" t="s">
        <v>113</v>
      </c>
      <c r="G1450" t="s">
        <v>28</v>
      </c>
      <c r="H1450">
        <v>17</v>
      </c>
      <c r="I1450">
        <v>137730</v>
      </c>
    </row>
    <row r="1451" spans="1:9" x14ac:dyDescent="0.25">
      <c r="A1451" s="5" t="str">
        <f>TrendSheetPrdData[[#This Row],[Population]]&amp;TrendSheetPrdData[[#This Row],[Cost Basis]]&amp;TrendSheetPrdData[[#This Row],[Period]]&amp;TrendSheetPrdData[[#This Row],[Trend]]</f>
        <v>ASCENSION HEALTH SENIOR LIVINGAllowed2015-06-01Chronic Disease Management - Members</v>
      </c>
      <c r="B1451" t="s">
        <v>115</v>
      </c>
      <c r="C1451" t="s">
        <v>115</v>
      </c>
      <c r="D1451" t="s">
        <v>91</v>
      </c>
      <c r="E1451" s="1" t="s">
        <v>172</v>
      </c>
      <c r="F1451" t="s">
        <v>93</v>
      </c>
      <c r="G1451" t="s">
        <v>29</v>
      </c>
      <c r="H1451">
        <v>18</v>
      </c>
      <c r="I1451">
        <v>227.92</v>
      </c>
    </row>
    <row r="1452" spans="1:9" x14ac:dyDescent="0.25">
      <c r="A1452" s="5" t="str">
        <f>TrendSheetPrdData[[#This Row],[Population]]&amp;TrendSheetPrdData[[#This Row],[Cost Basis]]&amp;TrendSheetPrdData[[#This Row],[Period]]&amp;TrendSheetPrdData[[#This Row],[Trend]]</f>
        <v>ASCENSION HEALTH SENIOR LIVINGAllowed2015-07-01Chronic Disease Management - Members</v>
      </c>
      <c r="B1452" t="s">
        <v>115</v>
      </c>
      <c r="C1452" t="s">
        <v>115</v>
      </c>
      <c r="D1452" t="s">
        <v>91</v>
      </c>
      <c r="E1452" s="1" t="s">
        <v>173</v>
      </c>
      <c r="F1452" t="s">
        <v>93</v>
      </c>
      <c r="G1452" t="s">
        <v>29</v>
      </c>
      <c r="H1452">
        <v>18</v>
      </c>
      <c r="I1452">
        <v>239.95</v>
      </c>
    </row>
    <row r="1453" spans="1:9" x14ac:dyDescent="0.25">
      <c r="A1453" s="5" t="str">
        <f>TrendSheetPrdData[[#This Row],[Population]]&amp;TrendSheetPrdData[[#This Row],[Cost Basis]]&amp;TrendSheetPrdData[[#This Row],[Period]]&amp;TrendSheetPrdData[[#This Row],[Trend]]</f>
        <v>ASCENSION HEALTH SENIOR LIVINGAllowed2015-08-01Chronic Disease Management - Members</v>
      </c>
      <c r="B1453" t="s">
        <v>115</v>
      </c>
      <c r="C1453" t="s">
        <v>115</v>
      </c>
      <c r="D1453" t="s">
        <v>91</v>
      </c>
      <c r="E1453" s="1" t="s">
        <v>174</v>
      </c>
      <c r="F1453" t="s">
        <v>93</v>
      </c>
      <c r="G1453" t="s">
        <v>29</v>
      </c>
      <c r="H1453">
        <v>18</v>
      </c>
      <c r="I1453">
        <v>250.97</v>
      </c>
    </row>
    <row r="1454" spans="1:9" x14ac:dyDescent="0.25">
      <c r="A1454" s="5" t="str">
        <f>TrendSheetPrdData[[#This Row],[Population]]&amp;TrendSheetPrdData[[#This Row],[Cost Basis]]&amp;TrendSheetPrdData[[#This Row],[Period]]&amp;TrendSheetPrdData[[#This Row],[Trend]]</f>
        <v>ASCENSION HEALTH SENIOR LIVINGAllowed2015-09-01Chronic Disease Management - Members</v>
      </c>
      <c r="B1454" t="s">
        <v>115</v>
      </c>
      <c r="C1454" t="s">
        <v>115</v>
      </c>
      <c r="D1454" t="s">
        <v>91</v>
      </c>
      <c r="E1454" s="1" t="s">
        <v>92</v>
      </c>
      <c r="F1454" t="s">
        <v>93</v>
      </c>
      <c r="G1454" t="s">
        <v>29</v>
      </c>
      <c r="H1454">
        <v>18</v>
      </c>
      <c r="I1454">
        <v>263.36</v>
      </c>
    </row>
    <row r="1455" spans="1:9" x14ac:dyDescent="0.25">
      <c r="A1455" s="5" t="str">
        <f>TrendSheetPrdData[[#This Row],[Population]]&amp;TrendSheetPrdData[[#This Row],[Cost Basis]]&amp;TrendSheetPrdData[[#This Row],[Period]]&amp;TrendSheetPrdData[[#This Row],[Trend]]</f>
        <v>ASCENSION HEALTH SENIOR LIVINGAllowed2015-10-01Chronic Disease Management - Members</v>
      </c>
      <c r="B1455" t="s">
        <v>115</v>
      </c>
      <c r="C1455" t="s">
        <v>115</v>
      </c>
      <c r="D1455" t="s">
        <v>91</v>
      </c>
      <c r="E1455" s="1" t="s">
        <v>94</v>
      </c>
      <c r="F1455" t="s">
        <v>93</v>
      </c>
      <c r="G1455" t="s">
        <v>29</v>
      </c>
      <c r="H1455">
        <v>18</v>
      </c>
      <c r="I1455">
        <v>290.11</v>
      </c>
    </row>
    <row r="1456" spans="1:9" x14ac:dyDescent="0.25">
      <c r="A1456" s="5" t="str">
        <f>TrendSheetPrdData[[#This Row],[Population]]&amp;TrendSheetPrdData[[#This Row],[Cost Basis]]&amp;TrendSheetPrdData[[#This Row],[Period]]&amp;TrendSheetPrdData[[#This Row],[Trend]]</f>
        <v>ASCENSION HEALTH SENIOR LIVINGAllowed2015-11-01Chronic Disease Management - Members</v>
      </c>
      <c r="B1456" t="s">
        <v>115</v>
      </c>
      <c r="C1456" t="s">
        <v>115</v>
      </c>
      <c r="D1456" t="s">
        <v>91</v>
      </c>
      <c r="E1456" s="1" t="s">
        <v>95</v>
      </c>
      <c r="F1456" t="s">
        <v>93</v>
      </c>
      <c r="G1456" t="s">
        <v>29</v>
      </c>
      <c r="H1456">
        <v>18</v>
      </c>
      <c r="I1456">
        <v>305.95</v>
      </c>
    </row>
    <row r="1457" spans="1:9" x14ac:dyDescent="0.25">
      <c r="A1457" s="5" t="str">
        <f>TrendSheetPrdData[[#This Row],[Population]]&amp;TrendSheetPrdData[[#This Row],[Cost Basis]]&amp;TrendSheetPrdData[[#This Row],[Period]]&amp;TrendSheetPrdData[[#This Row],[Trend]]</f>
        <v>ASCENSION HEALTH SENIOR LIVINGAllowed2015-12-01Chronic Disease Management - Members</v>
      </c>
      <c r="B1457" t="s">
        <v>115</v>
      </c>
      <c r="C1457" t="s">
        <v>115</v>
      </c>
      <c r="D1457" t="s">
        <v>91</v>
      </c>
      <c r="E1457" s="1" t="s">
        <v>96</v>
      </c>
      <c r="F1457" t="s">
        <v>93</v>
      </c>
      <c r="G1457" t="s">
        <v>29</v>
      </c>
      <c r="H1457">
        <v>18</v>
      </c>
      <c r="I1457">
        <v>313.16000000000003</v>
      </c>
    </row>
    <row r="1458" spans="1:9" x14ac:dyDescent="0.25">
      <c r="A1458" s="5" t="str">
        <f>TrendSheetPrdData[[#This Row],[Population]]&amp;TrendSheetPrdData[[#This Row],[Cost Basis]]&amp;TrendSheetPrdData[[#This Row],[Period]]&amp;TrendSheetPrdData[[#This Row],[Trend]]</f>
        <v>ASCENSION HEALTH SENIOR LIVINGAllowed2016-01-01Chronic Disease Management - Members</v>
      </c>
      <c r="B1458" t="s">
        <v>115</v>
      </c>
      <c r="C1458" t="s">
        <v>115</v>
      </c>
      <c r="D1458" t="s">
        <v>91</v>
      </c>
      <c r="E1458" s="1" t="s">
        <v>97</v>
      </c>
      <c r="F1458" t="s">
        <v>93</v>
      </c>
      <c r="G1458" t="s">
        <v>29</v>
      </c>
      <c r="H1458">
        <v>18</v>
      </c>
      <c r="I1458">
        <v>192.41</v>
      </c>
    </row>
    <row r="1459" spans="1:9" x14ac:dyDescent="0.25">
      <c r="A1459" s="5" t="str">
        <f>TrendSheetPrdData[[#This Row],[Population]]&amp;TrendSheetPrdData[[#This Row],[Cost Basis]]&amp;TrendSheetPrdData[[#This Row],[Period]]&amp;TrendSheetPrdData[[#This Row],[Trend]]</f>
        <v>ASCENSION HEALTH SENIOR LIVINGAllowed2016-02-01Chronic Disease Management - Members</v>
      </c>
      <c r="B1459" t="s">
        <v>115</v>
      </c>
      <c r="C1459" t="s">
        <v>115</v>
      </c>
      <c r="D1459" t="s">
        <v>91</v>
      </c>
      <c r="E1459" s="1" t="s">
        <v>98</v>
      </c>
      <c r="F1459" t="s">
        <v>93</v>
      </c>
      <c r="G1459" t="s">
        <v>29</v>
      </c>
      <c r="H1459">
        <v>18</v>
      </c>
      <c r="I1459">
        <v>220.63</v>
      </c>
    </row>
    <row r="1460" spans="1:9" x14ac:dyDescent="0.25">
      <c r="A1460" s="5" t="str">
        <f>TrendSheetPrdData[[#This Row],[Population]]&amp;TrendSheetPrdData[[#This Row],[Cost Basis]]&amp;TrendSheetPrdData[[#This Row],[Period]]&amp;TrendSheetPrdData[[#This Row],[Trend]]</f>
        <v>ASCENSION HEALTH SENIOR LIVINGAllowed2016-03-01Chronic Disease Management - Members</v>
      </c>
      <c r="B1460" t="s">
        <v>115</v>
      </c>
      <c r="C1460" t="s">
        <v>115</v>
      </c>
      <c r="D1460" t="s">
        <v>91</v>
      </c>
      <c r="E1460" s="1" t="s">
        <v>99</v>
      </c>
      <c r="F1460" t="s">
        <v>93</v>
      </c>
      <c r="G1460" t="s">
        <v>29</v>
      </c>
      <c r="H1460">
        <v>18</v>
      </c>
      <c r="I1460">
        <v>245.33</v>
      </c>
    </row>
    <row r="1461" spans="1:9" x14ac:dyDescent="0.25">
      <c r="A1461" s="5" t="str">
        <f>TrendSheetPrdData[[#This Row],[Population]]&amp;TrendSheetPrdData[[#This Row],[Cost Basis]]&amp;TrendSheetPrdData[[#This Row],[Period]]&amp;TrendSheetPrdData[[#This Row],[Trend]]</f>
        <v>ASCENSION HEALTH SENIOR LIVINGAllowed2016-04-01Chronic Disease Management - Members</v>
      </c>
      <c r="B1461" t="s">
        <v>115</v>
      </c>
      <c r="C1461" t="s">
        <v>115</v>
      </c>
      <c r="D1461" t="s">
        <v>91</v>
      </c>
      <c r="E1461" s="1" t="s">
        <v>100</v>
      </c>
      <c r="F1461" t="s">
        <v>93</v>
      </c>
      <c r="G1461" t="s">
        <v>29</v>
      </c>
      <c r="H1461">
        <v>18</v>
      </c>
      <c r="I1461">
        <v>263.14999999999998</v>
      </c>
    </row>
    <row r="1462" spans="1:9" x14ac:dyDescent="0.25">
      <c r="A1462" s="5" t="str">
        <f>TrendSheetPrdData[[#This Row],[Population]]&amp;TrendSheetPrdData[[#This Row],[Cost Basis]]&amp;TrendSheetPrdData[[#This Row],[Period]]&amp;TrendSheetPrdData[[#This Row],[Trend]]</f>
        <v>ASCENSION HEALTH SENIOR LIVINGAllowed2016-05-01Chronic Disease Management - Members</v>
      </c>
      <c r="B1462" t="s">
        <v>115</v>
      </c>
      <c r="C1462" t="s">
        <v>115</v>
      </c>
      <c r="D1462" t="s">
        <v>91</v>
      </c>
      <c r="E1462" s="1" t="s">
        <v>101</v>
      </c>
      <c r="F1462" t="s">
        <v>93</v>
      </c>
      <c r="G1462" t="s">
        <v>29</v>
      </c>
      <c r="H1462">
        <v>18</v>
      </c>
      <c r="I1462">
        <v>283.79000000000002</v>
      </c>
    </row>
    <row r="1463" spans="1:9" x14ac:dyDescent="0.25">
      <c r="A1463" s="5" t="str">
        <f>TrendSheetPrdData[[#This Row],[Population]]&amp;TrendSheetPrdData[[#This Row],[Cost Basis]]&amp;TrendSheetPrdData[[#This Row],[Period]]&amp;TrendSheetPrdData[[#This Row],[Trend]]</f>
        <v>ASCENSION HEALTH SENIOR LIVINGAllowed2016-06-01Chronic Disease Management - Members</v>
      </c>
      <c r="B1463" t="s">
        <v>115</v>
      </c>
      <c r="C1463" t="s">
        <v>115</v>
      </c>
      <c r="D1463" t="s">
        <v>91</v>
      </c>
      <c r="E1463" s="1" t="s">
        <v>102</v>
      </c>
      <c r="F1463" t="s">
        <v>93</v>
      </c>
      <c r="G1463" t="s">
        <v>29</v>
      </c>
      <c r="H1463">
        <v>18</v>
      </c>
      <c r="I1463">
        <v>295.77999999999997</v>
      </c>
    </row>
    <row r="1464" spans="1:9" x14ac:dyDescent="0.25">
      <c r="A1464" s="5" t="str">
        <f>TrendSheetPrdData[[#This Row],[Population]]&amp;TrendSheetPrdData[[#This Row],[Cost Basis]]&amp;TrendSheetPrdData[[#This Row],[Period]]&amp;TrendSheetPrdData[[#This Row],[Trend]]</f>
        <v>ASCENSION HEALTH SENIOR LIVINGAllowed2016-07-01Chronic Disease Management - Members</v>
      </c>
      <c r="B1464" t="s">
        <v>115</v>
      </c>
      <c r="C1464" t="s">
        <v>115</v>
      </c>
      <c r="D1464" t="s">
        <v>91</v>
      </c>
      <c r="E1464" s="1" t="s">
        <v>103</v>
      </c>
      <c r="F1464" t="s">
        <v>93</v>
      </c>
      <c r="G1464" t="s">
        <v>29</v>
      </c>
      <c r="H1464">
        <v>18</v>
      </c>
      <c r="I1464">
        <v>295.69</v>
      </c>
    </row>
    <row r="1465" spans="1:9" x14ac:dyDescent="0.25">
      <c r="A1465" s="5" t="str">
        <f>TrendSheetPrdData[[#This Row],[Population]]&amp;TrendSheetPrdData[[#This Row],[Cost Basis]]&amp;TrendSheetPrdData[[#This Row],[Period]]&amp;TrendSheetPrdData[[#This Row],[Trend]]</f>
        <v>ASCENSION HEALTH SENIOR LIVINGAllowed2016-08-01Chronic Disease Management - Members</v>
      </c>
      <c r="B1465" t="s">
        <v>115</v>
      </c>
      <c r="C1465" t="s">
        <v>115</v>
      </c>
      <c r="D1465" t="s">
        <v>91</v>
      </c>
      <c r="E1465" s="1" t="s">
        <v>104</v>
      </c>
      <c r="F1465" t="s">
        <v>93</v>
      </c>
      <c r="G1465" t="s">
        <v>29</v>
      </c>
      <c r="H1465">
        <v>18</v>
      </c>
      <c r="I1465">
        <v>304.39999999999998</v>
      </c>
    </row>
    <row r="1466" spans="1:9" x14ac:dyDescent="0.25">
      <c r="A1466" s="5" t="str">
        <f>TrendSheetPrdData[[#This Row],[Population]]&amp;TrendSheetPrdData[[#This Row],[Cost Basis]]&amp;TrendSheetPrdData[[#This Row],[Period]]&amp;TrendSheetPrdData[[#This Row],[Trend]]</f>
        <v>ASCENSION HEALTH SENIOR LIVINGAllowed2016-09-01Chronic Disease Management - Members</v>
      </c>
      <c r="B1466" t="s">
        <v>115</v>
      </c>
      <c r="C1466" t="s">
        <v>115</v>
      </c>
      <c r="D1466" t="s">
        <v>91</v>
      </c>
      <c r="E1466" s="1" t="s">
        <v>105</v>
      </c>
      <c r="F1466" t="s">
        <v>93</v>
      </c>
      <c r="G1466" t="s">
        <v>29</v>
      </c>
      <c r="H1466">
        <v>18</v>
      </c>
      <c r="I1466">
        <v>306.06</v>
      </c>
    </row>
    <row r="1467" spans="1:9" x14ac:dyDescent="0.25">
      <c r="A1467" s="5" t="str">
        <f>TrendSheetPrdData[[#This Row],[Population]]&amp;TrendSheetPrdData[[#This Row],[Cost Basis]]&amp;TrendSheetPrdData[[#This Row],[Period]]&amp;TrendSheetPrdData[[#This Row],[Trend]]</f>
        <v>ASCENSION HEALTH SENIOR LIVINGAllowed2016-10-01Chronic Disease Management - Members</v>
      </c>
      <c r="B1467" t="s">
        <v>115</v>
      </c>
      <c r="C1467" t="s">
        <v>115</v>
      </c>
      <c r="D1467" t="s">
        <v>91</v>
      </c>
      <c r="E1467" s="1" t="s">
        <v>106</v>
      </c>
      <c r="F1467" t="s">
        <v>93</v>
      </c>
      <c r="G1467" t="s">
        <v>29</v>
      </c>
      <c r="H1467">
        <v>18</v>
      </c>
      <c r="I1467">
        <v>308.02999999999997</v>
      </c>
    </row>
    <row r="1468" spans="1:9" x14ac:dyDescent="0.25">
      <c r="A1468" s="5" t="str">
        <f>TrendSheetPrdData[[#This Row],[Population]]&amp;TrendSheetPrdData[[#This Row],[Cost Basis]]&amp;TrendSheetPrdData[[#This Row],[Period]]&amp;TrendSheetPrdData[[#This Row],[Trend]]</f>
        <v>ASCENSION HEALTH SENIOR LIVINGAllowed2016-11-01Chronic Disease Management - Members</v>
      </c>
      <c r="B1468" t="s">
        <v>115</v>
      </c>
      <c r="C1468" t="s">
        <v>115</v>
      </c>
      <c r="D1468" t="s">
        <v>91</v>
      </c>
      <c r="E1468" s="1" t="s">
        <v>107</v>
      </c>
      <c r="F1468" t="s">
        <v>93</v>
      </c>
      <c r="G1468" t="s">
        <v>29</v>
      </c>
      <c r="H1468">
        <v>18</v>
      </c>
      <c r="I1468">
        <v>311.52999999999997</v>
      </c>
    </row>
    <row r="1469" spans="1:9" x14ac:dyDescent="0.25">
      <c r="A1469" s="5" t="str">
        <f>TrendSheetPrdData[[#This Row],[Population]]&amp;TrendSheetPrdData[[#This Row],[Cost Basis]]&amp;TrendSheetPrdData[[#This Row],[Period]]&amp;TrendSheetPrdData[[#This Row],[Trend]]</f>
        <v>ASCENSION HEALTH SENIOR LIVINGAllowed2016-12-01Chronic Disease Management - Members</v>
      </c>
      <c r="B1469" t="s">
        <v>115</v>
      </c>
      <c r="C1469" t="s">
        <v>115</v>
      </c>
      <c r="D1469" t="s">
        <v>91</v>
      </c>
      <c r="E1469" s="1" t="s">
        <v>108</v>
      </c>
      <c r="F1469" t="s">
        <v>93</v>
      </c>
      <c r="G1469" t="s">
        <v>29</v>
      </c>
      <c r="H1469">
        <v>18</v>
      </c>
      <c r="I1469">
        <v>315.14</v>
      </c>
    </row>
    <row r="1470" spans="1:9" x14ac:dyDescent="0.25">
      <c r="A1470" s="5" t="str">
        <f>TrendSheetPrdData[[#This Row],[Population]]&amp;TrendSheetPrdData[[#This Row],[Cost Basis]]&amp;TrendSheetPrdData[[#This Row],[Period]]&amp;TrendSheetPrdData[[#This Row],[Trend]]</f>
        <v>ASCENSION HEALTH SENIOR LIVINGAllowed2017-01-01Chronic Disease Management - Members</v>
      </c>
      <c r="B1470" t="s">
        <v>115</v>
      </c>
      <c r="C1470" t="s">
        <v>115</v>
      </c>
      <c r="D1470" t="s">
        <v>91</v>
      </c>
      <c r="E1470" s="1" t="s">
        <v>109</v>
      </c>
      <c r="F1470" t="s">
        <v>93</v>
      </c>
      <c r="G1470" t="s">
        <v>29</v>
      </c>
      <c r="H1470">
        <v>18</v>
      </c>
      <c r="I1470">
        <v>294.52</v>
      </c>
    </row>
    <row r="1471" spans="1:9" x14ac:dyDescent="0.25">
      <c r="A1471" s="5" t="str">
        <f>TrendSheetPrdData[[#This Row],[Population]]&amp;TrendSheetPrdData[[#This Row],[Cost Basis]]&amp;TrendSheetPrdData[[#This Row],[Period]]&amp;TrendSheetPrdData[[#This Row],[Trend]]</f>
        <v>ASCENSION HEALTH SENIOR LIVINGAllowed2017-02-01Chronic Disease Management - Members</v>
      </c>
      <c r="B1471" t="s">
        <v>115</v>
      </c>
      <c r="C1471" t="s">
        <v>115</v>
      </c>
      <c r="D1471" t="s">
        <v>91</v>
      </c>
      <c r="E1471" s="1" t="s">
        <v>110</v>
      </c>
      <c r="F1471" t="s">
        <v>93</v>
      </c>
      <c r="G1471" t="s">
        <v>29</v>
      </c>
      <c r="H1471">
        <v>18</v>
      </c>
      <c r="I1471">
        <v>297.27999999999997</v>
      </c>
    </row>
    <row r="1472" spans="1:9" x14ac:dyDescent="0.25">
      <c r="A1472" s="5" t="str">
        <f>TrendSheetPrdData[[#This Row],[Population]]&amp;TrendSheetPrdData[[#This Row],[Cost Basis]]&amp;TrendSheetPrdData[[#This Row],[Period]]&amp;TrendSheetPrdData[[#This Row],[Trend]]</f>
        <v>ASCENSION HEALTH SENIOR LIVINGAllowed2017-03-01Chronic Disease Management - Members</v>
      </c>
      <c r="B1472" t="s">
        <v>115</v>
      </c>
      <c r="C1472" t="s">
        <v>115</v>
      </c>
      <c r="D1472" t="s">
        <v>91</v>
      </c>
      <c r="E1472" s="1" t="s">
        <v>111</v>
      </c>
      <c r="F1472" t="s">
        <v>113</v>
      </c>
      <c r="G1472" t="s">
        <v>29</v>
      </c>
      <c r="H1472">
        <v>18</v>
      </c>
      <c r="I1472">
        <v>297.43</v>
      </c>
    </row>
    <row r="1473" spans="1:9" x14ac:dyDescent="0.25">
      <c r="A1473" s="5" t="str">
        <f>TrendSheetPrdData[[#This Row],[Population]]&amp;TrendSheetPrdData[[#This Row],[Cost Basis]]&amp;TrendSheetPrdData[[#This Row],[Period]]&amp;TrendSheetPrdData[[#This Row],[Trend]]</f>
        <v>ASCENSION HEALTH SENIOR LIVINGAllowed2017-04-01Chronic Disease Management - Members</v>
      </c>
      <c r="B1473" t="s">
        <v>115</v>
      </c>
      <c r="C1473" t="s">
        <v>115</v>
      </c>
      <c r="D1473" t="s">
        <v>91</v>
      </c>
      <c r="E1473" s="1" t="s">
        <v>112</v>
      </c>
      <c r="F1473" t="s">
        <v>113</v>
      </c>
      <c r="G1473" t="s">
        <v>29</v>
      </c>
      <c r="H1473">
        <v>18</v>
      </c>
      <c r="I1473">
        <v>282.37</v>
      </c>
    </row>
    <row r="1474" spans="1:9" x14ac:dyDescent="0.25">
      <c r="A1474" s="5" t="str">
        <f>TrendSheetPrdData[[#This Row],[Population]]&amp;TrendSheetPrdData[[#This Row],[Cost Basis]]&amp;TrendSheetPrdData[[#This Row],[Period]]&amp;TrendSheetPrdData[[#This Row],[Trend]]</f>
        <v>ASCENSION HEALTH SENIOR LIVINGAllowed2015-06-01Inpatient Claim Count</v>
      </c>
      <c r="B1474" t="s">
        <v>115</v>
      </c>
      <c r="C1474" t="s">
        <v>115</v>
      </c>
      <c r="D1474" t="s">
        <v>91</v>
      </c>
      <c r="E1474" s="1" t="s">
        <v>172</v>
      </c>
      <c r="F1474" t="s">
        <v>93</v>
      </c>
      <c r="G1474" t="s">
        <v>30</v>
      </c>
      <c r="H1474">
        <v>19</v>
      </c>
      <c r="I1474">
        <v>169</v>
      </c>
    </row>
    <row r="1475" spans="1:9" x14ac:dyDescent="0.25">
      <c r="A1475" s="5" t="str">
        <f>TrendSheetPrdData[[#This Row],[Population]]&amp;TrendSheetPrdData[[#This Row],[Cost Basis]]&amp;TrendSheetPrdData[[#This Row],[Period]]&amp;TrendSheetPrdData[[#This Row],[Trend]]</f>
        <v>ASCENSION HEALTH SENIOR LIVINGAllowed2015-07-01Inpatient Claim Count</v>
      </c>
      <c r="B1475" t="s">
        <v>115</v>
      </c>
      <c r="C1475" t="s">
        <v>115</v>
      </c>
      <c r="D1475" t="s">
        <v>91</v>
      </c>
      <c r="E1475" s="1" t="s">
        <v>173</v>
      </c>
      <c r="F1475" t="s">
        <v>93</v>
      </c>
      <c r="G1475" t="s">
        <v>30</v>
      </c>
      <c r="H1475">
        <v>19</v>
      </c>
      <c r="I1475">
        <v>170</v>
      </c>
    </row>
    <row r="1476" spans="1:9" x14ac:dyDescent="0.25">
      <c r="A1476" s="5" t="str">
        <f>TrendSheetPrdData[[#This Row],[Population]]&amp;TrendSheetPrdData[[#This Row],[Cost Basis]]&amp;TrendSheetPrdData[[#This Row],[Period]]&amp;TrendSheetPrdData[[#This Row],[Trend]]</f>
        <v>ASCENSION HEALTH SENIOR LIVINGAllowed2015-08-01Inpatient Claim Count</v>
      </c>
      <c r="B1476" t="s">
        <v>115</v>
      </c>
      <c r="C1476" t="s">
        <v>115</v>
      </c>
      <c r="D1476" t="s">
        <v>91</v>
      </c>
      <c r="E1476" s="1" t="s">
        <v>174</v>
      </c>
      <c r="F1476" t="s">
        <v>93</v>
      </c>
      <c r="G1476" t="s">
        <v>30</v>
      </c>
      <c r="H1476">
        <v>19</v>
      </c>
      <c r="I1476">
        <v>249</v>
      </c>
    </row>
    <row r="1477" spans="1:9" x14ac:dyDescent="0.25">
      <c r="A1477" s="5" t="str">
        <f>TrendSheetPrdData[[#This Row],[Population]]&amp;TrendSheetPrdData[[#This Row],[Cost Basis]]&amp;TrendSheetPrdData[[#This Row],[Period]]&amp;TrendSheetPrdData[[#This Row],[Trend]]</f>
        <v>ASCENSION HEALTH SENIOR LIVINGAllowed2015-09-01Inpatient Claim Count</v>
      </c>
      <c r="B1477" t="s">
        <v>115</v>
      </c>
      <c r="C1477" t="s">
        <v>115</v>
      </c>
      <c r="D1477" t="s">
        <v>91</v>
      </c>
      <c r="E1477" s="1" t="s">
        <v>92</v>
      </c>
      <c r="F1477" t="s">
        <v>93</v>
      </c>
      <c r="G1477" t="s">
        <v>30</v>
      </c>
      <c r="H1477">
        <v>19</v>
      </c>
      <c r="I1477">
        <v>224</v>
      </c>
    </row>
    <row r="1478" spans="1:9" x14ac:dyDescent="0.25">
      <c r="A1478" s="5" t="str">
        <f>TrendSheetPrdData[[#This Row],[Population]]&amp;TrendSheetPrdData[[#This Row],[Cost Basis]]&amp;TrendSheetPrdData[[#This Row],[Period]]&amp;TrendSheetPrdData[[#This Row],[Trend]]</f>
        <v>ASCENSION HEALTH SENIOR LIVINGAllowed2015-10-01Inpatient Claim Count</v>
      </c>
      <c r="B1478" t="s">
        <v>115</v>
      </c>
      <c r="C1478" t="s">
        <v>115</v>
      </c>
      <c r="D1478" t="s">
        <v>91</v>
      </c>
      <c r="E1478" s="1" t="s">
        <v>94</v>
      </c>
      <c r="F1478" t="s">
        <v>93</v>
      </c>
      <c r="G1478" t="s">
        <v>30</v>
      </c>
      <c r="H1478">
        <v>19</v>
      </c>
      <c r="I1478">
        <v>236</v>
      </c>
    </row>
    <row r="1479" spans="1:9" x14ac:dyDescent="0.25">
      <c r="A1479" s="5" t="str">
        <f>TrendSheetPrdData[[#This Row],[Population]]&amp;TrendSheetPrdData[[#This Row],[Cost Basis]]&amp;TrendSheetPrdData[[#This Row],[Period]]&amp;TrendSheetPrdData[[#This Row],[Trend]]</f>
        <v>ASCENSION HEALTH SENIOR LIVINGAllowed2015-11-01Inpatient Claim Count</v>
      </c>
      <c r="B1479" t="s">
        <v>115</v>
      </c>
      <c r="C1479" t="s">
        <v>115</v>
      </c>
      <c r="D1479" t="s">
        <v>91</v>
      </c>
      <c r="E1479" s="1" t="s">
        <v>95</v>
      </c>
      <c r="F1479" t="s">
        <v>93</v>
      </c>
      <c r="G1479" t="s">
        <v>30</v>
      </c>
      <c r="H1479">
        <v>19</v>
      </c>
      <c r="I1479">
        <v>142</v>
      </c>
    </row>
    <row r="1480" spans="1:9" x14ac:dyDescent="0.25">
      <c r="A1480" s="5" t="str">
        <f>TrendSheetPrdData[[#This Row],[Population]]&amp;TrendSheetPrdData[[#This Row],[Cost Basis]]&amp;TrendSheetPrdData[[#This Row],[Period]]&amp;TrendSheetPrdData[[#This Row],[Trend]]</f>
        <v>ASCENSION HEALTH SENIOR LIVINGAllowed2015-12-01Inpatient Claim Count</v>
      </c>
      <c r="B1480" t="s">
        <v>115</v>
      </c>
      <c r="C1480" t="s">
        <v>115</v>
      </c>
      <c r="D1480" t="s">
        <v>91</v>
      </c>
      <c r="E1480" s="1" t="s">
        <v>96</v>
      </c>
      <c r="F1480" t="s">
        <v>93</v>
      </c>
      <c r="G1480" t="s">
        <v>30</v>
      </c>
      <c r="H1480">
        <v>19</v>
      </c>
      <c r="I1480">
        <v>139</v>
      </c>
    </row>
    <row r="1481" spans="1:9" x14ac:dyDescent="0.25">
      <c r="A1481" s="5" t="str">
        <f>TrendSheetPrdData[[#This Row],[Population]]&amp;TrendSheetPrdData[[#This Row],[Cost Basis]]&amp;TrendSheetPrdData[[#This Row],[Period]]&amp;TrendSheetPrdData[[#This Row],[Trend]]</f>
        <v>ASCENSION HEALTH SENIOR LIVINGAllowed2016-01-01Inpatient Claim Count</v>
      </c>
      <c r="B1481" t="s">
        <v>115</v>
      </c>
      <c r="C1481" t="s">
        <v>115</v>
      </c>
      <c r="D1481" t="s">
        <v>91</v>
      </c>
      <c r="E1481" s="1" t="s">
        <v>97</v>
      </c>
      <c r="F1481" t="s">
        <v>93</v>
      </c>
      <c r="G1481" t="s">
        <v>30</v>
      </c>
      <c r="H1481">
        <v>19</v>
      </c>
      <c r="I1481">
        <v>336</v>
      </c>
    </row>
    <row r="1482" spans="1:9" x14ac:dyDescent="0.25">
      <c r="A1482" s="5" t="str">
        <f>TrendSheetPrdData[[#This Row],[Population]]&amp;TrendSheetPrdData[[#This Row],[Cost Basis]]&amp;TrendSheetPrdData[[#This Row],[Period]]&amp;TrendSheetPrdData[[#This Row],[Trend]]</f>
        <v>ASCENSION HEALTH SENIOR LIVINGAllowed2016-02-01Inpatient Claim Count</v>
      </c>
      <c r="B1482" t="s">
        <v>115</v>
      </c>
      <c r="C1482" t="s">
        <v>115</v>
      </c>
      <c r="D1482" t="s">
        <v>91</v>
      </c>
      <c r="E1482" s="1" t="s">
        <v>98</v>
      </c>
      <c r="F1482" t="s">
        <v>93</v>
      </c>
      <c r="G1482" t="s">
        <v>30</v>
      </c>
      <c r="H1482">
        <v>19</v>
      </c>
      <c r="I1482">
        <v>516</v>
      </c>
    </row>
    <row r="1483" spans="1:9" x14ac:dyDescent="0.25">
      <c r="A1483" s="5" t="str">
        <f>TrendSheetPrdData[[#This Row],[Population]]&amp;TrendSheetPrdData[[#This Row],[Cost Basis]]&amp;TrendSheetPrdData[[#This Row],[Period]]&amp;TrendSheetPrdData[[#This Row],[Trend]]</f>
        <v>ASCENSION HEALTH SENIOR LIVINGAllowed2016-03-01Inpatient Claim Count</v>
      </c>
      <c r="B1483" t="s">
        <v>115</v>
      </c>
      <c r="C1483" t="s">
        <v>115</v>
      </c>
      <c r="D1483" t="s">
        <v>91</v>
      </c>
      <c r="E1483" s="1" t="s">
        <v>99</v>
      </c>
      <c r="F1483" t="s">
        <v>93</v>
      </c>
      <c r="G1483" t="s">
        <v>30</v>
      </c>
      <c r="H1483">
        <v>19</v>
      </c>
      <c r="I1483">
        <v>337</v>
      </c>
    </row>
    <row r="1484" spans="1:9" x14ac:dyDescent="0.25">
      <c r="A1484" s="5" t="str">
        <f>TrendSheetPrdData[[#This Row],[Population]]&amp;TrendSheetPrdData[[#This Row],[Cost Basis]]&amp;TrendSheetPrdData[[#This Row],[Period]]&amp;TrendSheetPrdData[[#This Row],[Trend]]</f>
        <v>ASCENSION HEALTH SENIOR LIVINGAllowed2016-04-01Inpatient Claim Count</v>
      </c>
      <c r="B1484" t="s">
        <v>115</v>
      </c>
      <c r="C1484" t="s">
        <v>115</v>
      </c>
      <c r="D1484" t="s">
        <v>91</v>
      </c>
      <c r="E1484" s="1" t="s">
        <v>100</v>
      </c>
      <c r="F1484" t="s">
        <v>93</v>
      </c>
      <c r="G1484" t="s">
        <v>30</v>
      </c>
      <c r="H1484">
        <v>19</v>
      </c>
      <c r="I1484">
        <v>328</v>
      </c>
    </row>
    <row r="1485" spans="1:9" x14ac:dyDescent="0.25">
      <c r="A1485" s="5" t="str">
        <f>TrendSheetPrdData[[#This Row],[Population]]&amp;TrendSheetPrdData[[#This Row],[Cost Basis]]&amp;TrendSheetPrdData[[#This Row],[Period]]&amp;TrendSheetPrdData[[#This Row],[Trend]]</f>
        <v>ASCENSION HEALTH SENIOR LIVINGAllowed2016-05-01Inpatient Claim Count</v>
      </c>
      <c r="B1485" t="s">
        <v>115</v>
      </c>
      <c r="C1485" t="s">
        <v>115</v>
      </c>
      <c r="D1485" t="s">
        <v>91</v>
      </c>
      <c r="E1485" s="1" t="s">
        <v>101</v>
      </c>
      <c r="F1485" t="s">
        <v>93</v>
      </c>
      <c r="G1485" t="s">
        <v>30</v>
      </c>
      <c r="H1485">
        <v>19</v>
      </c>
      <c r="I1485">
        <v>473</v>
      </c>
    </row>
    <row r="1486" spans="1:9" x14ac:dyDescent="0.25">
      <c r="A1486" s="5" t="str">
        <f>TrendSheetPrdData[[#This Row],[Population]]&amp;TrendSheetPrdData[[#This Row],[Cost Basis]]&amp;TrendSheetPrdData[[#This Row],[Period]]&amp;TrendSheetPrdData[[#This Row],[Trend]]</f>
        <v>ASCENSION HEALTH SENIOR LIVINGAllowed2016-06-01Inpatient Claim Count</v>
      </c>
      <c r="B1486" t="s">
        <v>115</v>
      </c>
      <c r="C1486" t="s">
        <v>115</v>
      </c>
      <c r="D1486" t="s">
        <v>91</v>
      </c>
      <c r="E1486" s="1" t="s">
        <v>102</v>
      </c>
      <c r="F1486" t="s">
        <v>93</v>
      </c>
      <c r="G1486" t="s">
        <v>30</v>
      </c>
      <c r="H1486">
        <v>19</v>
      </c>
      <c r="I1486">
        <v>301</v>
      </c>
    </row>
    <row r="1487" spans="1:9" x14ac:dyDescent="0.25">
      <c r="A1487" s="5" t="str">
        <f>TrendSheetPrdData[[#This Row],[Population]]&amp;TrendSheetPrdData[[#This Row],[Cost Basis]]&amp;TrendSheetPrdData[[#This Row],[Period]]&amp;TrendSheetPrdData[[#This Row],[Trend]]</f>
        <v>ASCENSION HEALTH SENIOR LIVINGAllowed2016-07-01Inpatient Claim Count</v>
      </c>
      <c r="B1487" t="s">
        <v>115</v>
      </c>
      <c r="C1487" t="s">
        <v>115</v>
      </c>
      <c r="D1487" t="s">
        <v>91</v>
      </c>
      <c r="E1487" s="1" t="s">
        <v>103</v>
      </c>
      <c r="F1487" t="s">
        <v>93</v>
      </c>
      <c r="G1487" t="s">
        <v>30</v>
      </c>
      <c r="H1487">
        <v>19</v>
      </c>
      <c r="I1487">
        <v>224</v>
      </c>
    </row>
    <row r="1488" spans="1:9" x14ac:dyDescent="0.25">
      <c r="A1488" s="5" t="str">
        <f>TrendSheetPrdData[[#This Row],[Population]]&amp;TrendSheetPrdData[[#This Row],[Cost Basis]]&amp;TrendSheetPrdData[[#This Row],[Period]]&amp;TrendSheetPrdData[[#This Row],[Trend]]</f>
        <v>ASCENSION HEALTH SENIOR LIVINGAllowed2016-08-01Inpatient Claim Count</v>
      </c>
      <c r="B1488" t="s">
        <v>115</v>
      </c>
      <c r="C1488" t="s">
        <v>115</v>
      </c>
      <c r="D1488" t="s">
        <v>91</v>
      </c>
      <c r="E1488" s="1" t="s">
        <v>104</v>
      </c>
      <c r="F1488" t="s">
        <v>93</v>
      </c>
      <c r="G1488" t="s">
        <v>30</v>
      </c>
      <c r="H1488">
        <v>19</v>
      </c>
      <c r="I1488">
        <v>159</v>
      </c>
    </row>
    <row r="1489" spans="1:9" x14ac:dyDescent="0.25">
      <c r="A1489" s="5" t="str">
        <f>TrendSheetPrdData[[#This Row],[Population]]&amp;TrendSheetPrdData[[#This Row],[Cost Basis]]&amp;TrendSheetPrdData[[#This Row],[Period]]&amp;TrendSheetPrdData[[#This Row],[Trend]]</f>
        <v>ASCENSION HEALTH SENIOR LIVINGAllowed2016-09-01Inpatient Claim Count</v>
      </c>
      <c r="B1489" t="s">
        <v>115</v>
      </c>
      <c r="C1489" t="s">
        <v>115</v>
      </c>
      <c r="D1489" t="s">
        <v>91</v>
      </c>
      <c r="E1489" s="1" t="s">
        <v>105</v>
      </c>
      <c r="F1489" t="s">
        <v>93</v>
      </c>
      <c r="G1489" t="s">
        <v>30</v>
      </c>
      <c r="H1489">
        <v>19</v>
      </c>
      <c r="I1489">
        <v>252</v>
      </c>
    </row>
    <row r="1490" spans="1:9" x14ac:dyDescent="0.25">
      <c r="A1490" s="5" t="str">
        <f>TrendSheetPrdData[[#This Row],[Population]]&amp;TrendSheetPrdData[[#This Row],[Cost Basis]]&amp;TrendSheetPrdData[[#This Row],[Period]]&amp;TrendSheetPrdData[[#This Row],[Trend]]</f>
        <v>ASCENSION HEALTH SENIOR LIVINGAllowed2016-10-01Inpatient Claim Count</v>
      </c>
      <c r="B1490" t="s">
        <v>115</v>
      </c>
      <c r="C1490" t="s">
        <v>115</v>
      </c>
      <c r="D1490" t="s">
        <v>91</v>
      </c>
      <c r="E1490" s="1" t="s">
        <v>106</v>
      </c>
      <c r="F1490" t="s">
        <v>93</v>
      </c>
      <c r="G1490" t="s">
        <v>30</v>
      </c>
      <c r="H1490">
        <v>19</v>
      </c>
      <c r="I1490">
        <v>84</v>
      </c>
    </row>
    <row r="1491" spans="1:9" x14ac:dyDescent="0.25">
      <c r="A1491" s="5" t="str">
        <f>TrendSheetPrdData[[#This Row],[Population]]&amp;TrendSheetPrdData[[#This Row],[Cost Basis]]&amp;TrendSheetPrdData[[#This Row],[Period]]&amp;TrendSheetPrdData[[#This Row],[Trend]]</f>
        <v>ASCENSION HEALTH SENIOR LIVINGAllowed2016-11-01Inpatient Claim Count</v>
      </c>
      <c r="B1491" t="s">
        <v>115</v>
      </c>
      <c r="C1491" t="s">
        <v>115</v>
      </c>
      <c r="D1491" t="s">
        <v>91</v>
      </c>
      <c r="E1491" s="1" t="s">
        <v>107</v>
      </c>
      <c r="F1491" t="s">
        <v>93</v>
      </c>
      <c r="G1491" t="s">
        <v>30</v>
      </c>
      <c r="H1491">
        <v>19</v>
      </c>
      <c r="I1491">
        <v>214</v>
      </c>
    </row>
    <row r="1492" spans="1:9" x14ac:dyDescent="0.25">
      <c r="A1492" s="5" t="str">
        <f>TrendSheetPrdData[[#This Row],[Population]]&amp;TrendSheetPrdData[[#This Row],[Cost Basis]]&amp;TrendSheetPrdData[[#This Row],[Period]]&amp;TrendSheetPrdData[[#This Row],[Trend]]</f>
        <v>ASCENSION HEALTH SENIOR LIVINGAllowed2016-12-01Inpatient Claim Count</v>
      </c>
      <c r="B1492" t="s">
        <v>115</v>
      </c>
      <c r="C1492" t="s">
        <v>115</v>
      </c>
      <c r="D1492" t="s">
        <v>91</v>
      </c>
      <c r="E1492" s="1" t="s">
        <v>108</v>
      </c>
      <c r="F1492" t="s">
        <v>93</v>
      </c>
      <c r="G1492" t="s">
        <v>30</v>
      </c>
      <c r="H1492">
        <v>19</v>
      </c>
      <c r="I1492">
        <v>187</v>
      </c>
    </row>
    <row r="1493" spans="1:9" x14ac:dyDescent="0.25">
      <c r="A1493" s="5" t="str">
        <f>TrendSheetPrdData[[#This Row],[Population]]&amp;TrendSheetPrdData[[#This Row],[Cost Basis]]&amp;TrendSheetPrdData[[#This Row],[Period]]&amp;TrendSheetPrdData[[#This Row],[Trend]]</f>
        <v>ASCENSION HEALTH SENIOR LIVINGAllowed2017-01-01Inpatient Claim Count</v>
      </c>
      <c r="B1493" t="s">
        <v>115</v>
      </c>
      <c r="C1493" t="s">
        <v>115</v>
      </c>
      <c r="D1493" t="s">
        <v>91</v>
      </c>
      <c r="E1493" s="1" t="s">
        <v>109</v>
      </c>
      <c r="F1493" t="s">
        <v>93</v>
      </c>
      <c r="G1493" t="s">
        <v>30</v>
      </c>
      <c r="H1493">
        <v>19</v>
      </c>
      <c r="I1493">
        <v>181</v>
      </c>
    </row>
    <row r="1494" spans="1:9" x14ac:dyDescent="0.25">
      <c r="A1494" s="5" t="str">
        <f>TrendSheetPrdData[[#This Row],[Population]]&amp;TrendSheetPrdData[[#This Row],[Cost Basis]]&amp;TrendSheetPrdData[[#This Row],[Period]]&amp;TrendSheetPrdData[[#This Row],[Trend]]</f>
        <v>ASCENSION HEALTH SENIOR LIVINGAllowed2017-02-01Inpatient Claim Count</v>
      </c>
      <c r="B1494" t="s">
        <v>115</v>
      </c>
      <c r="C1494" t="s">
        <v>115</v>
      </c>
      <c r="D1494" t="s">
        <v>91</v>
      </c>
      <c r="E1494" s="1" t="s">
        <v>110</v>
      </c>
      <c r="F1494" t="s">
        <v>93</v>
      </c>
      <c r="G1494" t="s">
        <v>30</v>
      </c>
      <c r="H1494">
        <v>19</v>
      </c>
      <c r="I1494">
        <v>193</v>
      </c>
    </row>
    <row r="1495" spans="1:9" x14ac:dyDescent="0.25">
      <c r="A1495" s="5" t="str">
        <f>TrendSheetPrdData[[#This Row],[Population]]&amp;TrendSheetPrdData[[#This Row],[Cost Basis]]&amp;TrendSheetPrdData[[#This Row],[Period]]&amp;TrendSheetPrdData[[#This Row],[Trend]]</f>
        <v>ASCENSION HEALTH SENIOR LIVINGAllowed2017-03-01Inpatient Claim Count</v>
      </c>
      <c r="B1495" t="s">
        <v>115</v>
      </c>
      <c r="C1495" t="s">
        <v>115</v>
      </c>
      <c r="D1495" t="s">
        <v>91</v>
      </c>
      <c r="E1495" s="1" t="s">
        <v>111</v>
      </c>
      <c r="F1495" t="s">
        <v>113</v>
      </c>
      <c r="G1495" t="s">
        <v>30</v>
      </c>
      <c r="H1495">
        <v>19</v>
      </c>
      <c r="I1495">
        <v>240</v>
      </c>
    </row>
    <row r="1496" spans="1:9" x14ac:dyDescent="0.25">
      <c r="A1496" s="5" t="str">
        <f>TrendSheetPrdData[[#This Row],[Population]]&amp;TrendSheetPrdData[[#This Row],[Cost Basis]]&amp;TrendSheetPrdData[[#This Row],[Period]]&amp;TrendSheetPrdData[[#This Row],[Trend]]</f>
        <v>ASCENSION HEALTH SENIOR LIVINGAllowed2017-04-01Inpatient Claim Count</v>
      </c>
      <c r="B1496" t="s">
        <v>115</v>
      </c>
      <c r="C1496" t="s">
        <v>115</v>
      </c>
      <c r="D1496" t="s">
        <v>91</v>
      </c>
      <c r="E1496" s="1" t="s">
        <v>112</v>
      </c>
      <c r="F1496" t="s">
        <v>113</v>
      </c>
      <c r="G1496" t="s">
        <v>30</v>
      </c>
      <c r="H1496">
        <v>19</v>
      </c>
      <c r="I1496">
        <v>15</v>
      </c>
    </row>
    <row r="1497" spans="1:9" x14ac:dyDescent="0.25">
      <c r="A1497" s="5" t="str">
        <f>TrendSheetPrdData[[#This Row],[Population]]&amp;TrendSheetPrdData[[#This Row],[Cost Basis]]&amp;TrendSheetPrdData[[#This Row],[Period]]&amp;TrendSheetPrdData[[#This Row],[Trend]]</f>
        <v>ASCENSION HEALTH SENIOR LIVINGAllowed2015-06-01Outpatient Claim Count</v>
      </c>
      <c r="B1497" t="s">
        <v>115</v>
      </c>
      <c r="C1497" t="s">
        <v>115</v>
      </c>
      <c r="D1497" t="s">
        <v>91</v>
      </c>
      <c r="E1497" s="1" t="s">
        <v>172</v>
      </c>
      <c r="F1497" t="s">
        <v>93</v>
      </c>
      <c r="G1497" t="s">
        <v>31</v>
      </c>
      <c r="H1497">
        <v>20</v>
      </c>
      <c r="I1497">
        <v>1261</v>
      </c>
    </row>
    <row r="1498" spans="1:9" x14ac:dyDescent="0.25">
      <c r="A1498" s="5" t="str">
        <f>TrendSheetPrdData[[#This Row],[Population]]&amp;TrendSheetPrdData[[#This Row],[Cost Basis]]&amp;TrendSheetPrdData[[#This Row],[Period]]&amp;TrendSheetPrdData[[#This Row],[Trend]]</f>
        <v>ASCENSION HEALTH SENIOR LIVINGAllowed2015-07-01Outpatient Claim Count</v>
      </c>
      <c r="B1498" t="s">
        <v>115</v>
      </c>
      <c r="C1498" t="s">
        <v>115</v>
      </c>
      <c r="D1498" t="s">
        <v>91</v>
      </c>
      <c r="E1498" s="1" t="s">
        <v>173</v>
      </c>
      <c r="F1498" t="s">
        <v>93</v>
      </c>
      <c r="G1498" t="s">
        <v>31</v>
      </c>
      <c r="H1498">
        <v>20</v>
      </c>
      <c r="I1498">
        <v>1607</v>
      </c>
    </row>
    <row r="1499" spans="1:9" x14ac:dyDescent="0.25">
      <c r="A1499" s="5" t="str">
        <f>TrendSheetPrdData[[#This Row],[Population]]&amp;TrendSheetPrdData[[#This Row],[Cost Basis]]&amp;TrendSheetPrdData[[#This Row],[Period]]&amp;TrendSheetPrdData[[#This Row],[Trend]]</f>
        <v>ASCENSION HEALTH SENIOR LIVINGAllowed2015-08-01Outpatient Claim Count</v>
      </c>
      <c r="B1499" t="s">
        <v>115</v>
      </c>
      <c r="C1499" t="s">
        <v>115</v>
      </c>
      <c r="D1499" t="s">
        <v>91</v>
      </c>
      <c r="E1499" s="1" t="s">
        <v>174</v>
      </c>
      <c r="F1499" t="s">
        <v>93</v>
      </c>
      <c r="G1499" t="s">
        <v>31</v>
      </c>
      <c r="H1499">
        <v>20</v>
      </c>
      <c r="I1499">
        <v>1177</v>
      </c>
    </row>
    <row r="1500" spans="1:9" x14ac:dyDescent="0.25">
      <c r="A1500" s="5" t="str">
        <f>TrendSheetPrdData[[#This Row],[Population]]&amp;TrendSheetPrdData[[#This Row],[Cost Basis]]&amp;TrendSheetPrdData[[#This Row],[Period]]&amp;TrendSheetPrdData[[#This Row],[Trend]]</f>
        <v>ASCENSION HEALTH SENIOR LIVINGAllowed2015-09-01Outpatient Claim Count</v>
      </c>
      <c r="B1500" t="s">
        <v>115</v>
      </c>
      <c r="C1500" t="s">
        <v>115</v>
      </c>
      <c r="D1500" t="s">
        <v>91</v>
      </c>
      <c r="E1500" s="1" t="s">
        <v>92</v>
      </c>
      <c r="F1500" t="s">
        <v>93</v>
      </c>
      <c r="G1500" t="s">
        <v>31</v>
      </c>
      <c r="H1500">
        <v>20</v>
      </c>
      <c r="I1500">
        <v>1874</v>
      </c>
    </row>
    <row r="1501" spans="1:9" x14ac:dyDescent="0.25">
      <c r="A1501" s="5" t="str">
        <f>TrendSheetPrdData[[#This Row],[Population]]&amp;TrendSheetPrdData[[#This Row],[Cost Basis]]&amp;TrendSheetPrdData[[#This Row],[Period]]&amp;TrendSheetPrdData[[#This Row],[Trend]]</f>
        <v>ASCENSION HEALTH SENIOR LIVINGAllowed2015-10-01Outpatient Claim Count</v>
      </c>
      <c r="B1501" t="s">
        <v>115</v>
      </c>
      <c r="C1501" t="s">
        <v>115</v>
      </c>
      <c r="D1501" t="s">
        <v>91</v>
      </c>
      <c r="E1501" s="1" t="s">
        <v>94</v>
      </c>
      <c r="F1501" t="s">
        <v>93</v>
      </c>
      <c r="G1501" t="s">
        <v>31</v>
      </c>
      <c r="H1501">
        <v>20</v>
      </c>
      <c r="I1501">
        <v>1428</v>
      </c>
    </row>
    <row r="1502" spans="1:9" x14ac:dyDescent="0.25">
      <c r="A1502" s="5" t="str">
        <f>TrendSheetPrdData[[#This Row],[Population]]&amp;TrendSheetPrdData[[#This Row],[Cost Basis]]&amp;TrendSheetPrdData[[#This Row],[Period]]&amp;TrendSheetPrdData[[#This Row],[Trend]]</f>
        <v>ASCENSION HEALTH SENIOR LIVINGAllowed2015-11-01Outpatient Claim Count</v>
      </c>
      <c r="B1502" t="s">
        <v>115</v>
      </c>
      <c r="C1502" t="s">
        <v>115</v>
      </c>
      <c r="D1502" t="s">
        <v>91</v>
      </c>
      <c r="E1502" s="1" t="s">
        <v>95</v>
      </c>
      <c r="F1502" t="s">
        <v>93</v>
      </c>
      <c r="G1502" t="s">
        <v>31</v>
      </c>
      <c r="H1502">
        <v>20</v>
      </c>
      <c r="I1502">
        <v>1448</v>
      </c>
    </row>
    <row r="1503" spans="1:9" x14ac:dyDescent="0.25">
      <c r="A1503" s="5" t="str">
        <f>TrendSheetPrdData[[#This Row],[Population]]&amp;TrendSheetPrdData[[#This Row],[Cost Basis]]&amp;TrendSheetPrdData[[#This Row],[Period]]&amp;TrendSheetPrdData[[#This Row],[Trend]]</f>
        <v>ASCENSION HEALTH SENIOR LIVINGAllowed2015-12-01Outpatient Claim Count</v>
      </c>
      <c r="B1503" t="s">
        <v>115</v>
      </c>
      <c r="C1503" t="s">
        <v>115</v>
      </c>
      <c r="D1503" t="s">
        <v>91</v>
      </c>
      <c r="E1503" s="1" t="s">
        <v>96</v>
      </c>
      <c r="F1503" t="s">
        <v>93</v>
      </c>
      <c r="G1503" t="s">
        <v>31</v>
      </c>
      <c r="H1503">
        <v>20</v>
      </c>
      <c r="I1503">
        <v>1953</v>
      </c>
    </row>
    <row r="1504" spans="1:9" x14ac:dyDescent="0.25">
      <c r="A1504" s="5" t="str">
        <f>TrendSheetPrdData[[#This Row],[Population]]&amp;TrendSheetPrdData[[#This Row],[Cost Basis]]&amp;TrendSheetPrdData[[#This Row],[Period]]&amp;TrendSheetPrdData[[#This Row],[Trend]]</f>
        <v>ASCENSION HEALTH SENIOR LIVINGAllowed2016-01-01Outpatient Claim Count</v>
      </c>
      <c r="B1504" t="s">
        <v>115</v>
      </c>
      <c r="C1504" t="s">
        <v>115</v>
      </c>
      <c r="D1504" t="s">
        <v>91</v>
      </c>
      <c r="E1504" s="1" t="s">
        <v>97</v>
      </c>
      <c r="F1504" t="s">
        <v>93</v>
      </c>
      <c r="G1504" t="s">
        <v>31</v>
      </c>
      <c r="H1504">
        <v>20</v>
      </c>
      <c r="I1504">
        <v>1997</v>
      </c>
    </row>
    <row r="1505" spans="1:9" x14ac:dyDescent="0.25">
      <c r="A1505" s="5" t="str">
        <f>TrendSheetPrdData[[#This Row],[Population]]&amp;TrendSheetPrdData[[#This Row],[Cost Basis]]&amp;TrendSheetPrdData[[#This Row],[Period]]&amp;TrendSheetPrdData[[#This Row],[Trend]]</f>
        <v>ASCENSION HEALTH SENIOR LIVINGAllowed2016-02-01Outpatient Claim Count</v>
      </c>
      <c r="B1505" t="s">
        <v>115</v>
      </c>
      <c r="C1505" t="s">
        <v>115</v>
      </c>
      <c r="D1505" t="s">
        <v>91</v>
      </c>
      <c r="E1505" s="1" t="s">
        <v>98</v>
      </c>
      <c r="F1505" t="s">
        <v>93</v>
      </c>
      <c r="G1505" t="s">
        <v>31</v>
      </c>
      <c r="H1505">
        <v>20</v>
      </c>
      <c r="I1505">
        <v>2673</v>
      </c>
    </row>
    <row r="1506" spans="1:9" x14ac:dyDescent="0.25">
      <c r="A1506" s="5" t="str">
        <f>TrendSheetPrdData[[#This Row],[Population]]&amp;TrendSheetPrdData[[#This Row],[Cost Basis]]&amp;TrendSheetPrdData[[#This Row],[Period]]&amp;TrendSheetPrdData[[#This Row],[Trend]]</f>
        <v>ASCENSION HEALTH SENIOR LIVINGAllowed2016-03-01Outpatient Claim Count</v>
      </c>
      <c r="B1506" t="s">
        <v>115</v>
      </c>
      <c r="C1506" t="s">
        <v>115</v>
      </c>
      <c r="D1506" t="s">
        <v>91</v>
      </c>
      <c r="E1506" s="1" t="s">
        <v>99</v>
      </c>
      <c r="F1506" t="s">
        <v>93</v>
      </c>
      <c r="G1506" t="s">
        <v>31</v>
      </c>
      <c r="H1506">
        <v>20</v>
      </c>
      <c r="I1506">
        <v>3402</v>
      </c>
    </row>
    <row r="1507" spans="1:9" x14ac:dyDescent="0.25">
      <c r="A1507" s="5" t="str">
        <f>TrendSheetPrdData[[#This Row],[Population]]&amp;TrendSheetPrdData[[#This Row],[Cost Basis]]&amp;TrendSheetPrdData[[#This Row],[Period]]&amp;TrendSheetPrdData[[#This Row],[Trend]]</f>
        <v>ASCENSION HEALTH SENIOR LIVINGAllowed2016-04-01Outpatient Claim Count</v>
      </c>
      <c r="B1507" t="s">
        <v>115</v>
      </c>
      <c r="C1507" t="s">
        <v>115</v>
      </c>
      <c r="D1507" t="s">
        <v>91</v>
      </c>
      <c r="E1507" s="1" t="s">
        <v>100</v>
      </c>
      <c r="F1507" t="s">
        <v>93</v>
      </c>
      <c r="G1507" t="s">
        <v>31</v>
      </c>
      <c r="H1507">
        <v>20</v>
      </c>
      <c r="I1507">
        <v>3416</v>
      </c>
    </row>
    <row r="1508" spans="1:9" x14ac:dyDescent="0.25">
      <c r="A1508" s="5" t="str">
        <f>TrendSheetPrdData[[#This Row],[Population]]&amp;TrendSheetPrdData[[#This Row],[Cost Basis]]&amp;TrendSheetPrdData[[#This Row],[Period]]&amp;TrendSheetPrdData[[#This Row],[Trend]]</f>
        <v>ASCENSION HEALTH SENIOR LIVINGAllowed2016-05-01Outpatient Claim Count</v>
      </c>
      <c r="B1508" t="s">
        <v>115</v>
      </c>
      <c r="C1508" t="s">
        <v>115</v>
      </c>
      <c r="D1508" t="s">
        <v>91</v>
      </c>
      <c r="E1508" s="1" t="s">
        <v>101</v>
      </c>
      <c r="F1508" t="s">
        <v>93</v>
      </c>
      <c r="G1508" t="s">
        <v>31</v>
      </c>
      <c r="H1508">
        <v>20</v>
      </c>
      <c r="I1508">
        <v>3291</v>
      </c>
    </row>
    <row r="1509" spans="1:9" x14ac:dyDescent="0.25">
      <c r="A1509" s="5" t="str">
        <f>TrendSheetPrdData[[#This Row],[Population]]&amp;TrendSheetPrdData[[#This Row],[Cost Basis]]&amp;TrendSheetPrdData[[#This Row],[Period]]&amp;TrendSheetPrdData[[#This Row],[Trend]]</f>
        <v>ASCENSION HEALTH SENIOR LIVINGAllowed2016-06-01Outpatient Claim Count</v>
      </c>
      <c r="B1509" t="s">
        <v>115</v>
      </c>
      <c r="C1509" t="s">
        <v>115</v>
      </c>
      <c r="D1509" t="s">
        <v>91</v>
      </c>
      <c r="E1509" s="1" t="s">
        <v>102</v>
      </c>
      <c r="F1509" t="s">
        <v>93</v>
      </c>
      <c r="G1509" t="s">
        <v>31</v>
      </c>
      <c r="H1509">
        <v>20</v>
      </c>
      <c r="I1509">
        <v>2401</v>
      </c>
    </row>
    <row r="1510" spans="1:9" x14ac:dyDescent="0.25">
      <c r="A1510" s="5" t="str">
        <f>TrendSheetPrdData[[#This Row],[Population]]&amp;TrendSheetPrdData[[#This Row],[Cost Basis]]&amp;TrendSheetPrdData[[#This Row],[Period]]&amp;TrendSheetPrdData[[#This Row],[Trend]]</f>
        <v>ASCENSION HEALTH SENIOR LIVINGAllowed2016-07-01Outpatient Claim Count</v>
      </c>
      <c r="B1510" t="s">
        <v>115</v>
      </c>
      <c r="C1510" t="s">
        <v>115</v>
      </c>
      <c r="D1510" t="s">
        <v>91</v>
      </c>
      <c r="E1510" s="1" t="s">
        <v>103</v>
      </c>
      <c r="F1510" t="s">
        <v>93</v>
      </c>
      <c r="G1510" t="s">
        <v>31</v>
      </c>
      <c r="H1510">
        <v>20</v>
      </c>
      <c r="I1510">
        <v>2023</v>
      </c>
    </row>
    <row r="1511" spans="1:9" x14ac:dyDescent="0.25">
      <c r="A1511" s="5" t="str">
        <f>TrendSheetPrdData[[#This Row],[Population]]&amp;TrendSheetPrdData[[#This Row],[Cost Basis]]&amp;TrendSheetPrdData[[#This Row],[Period]]&amp;TrendSheetPrdData[[#This Row],[Trend]]</f>
        <v>ASCENSION HEALTH SENIOR LIVINGAllowed2016-08-01Outpatient Claim Count</v>
      </c>
      <c r="B1511" t="s">
        <v>115</v>
      </c>
      <c r="C1511" t="s">
        <v>115</v>
      </c>
      <c r="D1511" t="s">
        <v>91</v>
      </c>
      <c r="E1511" s="1" t="s">
        <v>104</v>
      </c>
      <c r="F1511" t="s">
        <v>93</v>
      </c>
      <c r="G1511" t="s">
        <v>31</v>
      </c>
      <c r="H1511">
        <v>20</v>
      </c>
      <c r="I1511">
        <v>2211</v>
      </c>
    </row>
    <row r="1512" spans="1:9" x14ac:dyDescent="0.25">
      <c r="A1512" s="5" t="str">
        <f>TrendSheetPrdData[[#This Row],[Population]]&amp;TrendSheetPrdData[[#This Row],[Cost Basis]]&amp;TrendSheetPrdData[[#This Row],[Period]]&amp;TrendSheetPrdData[[#This Row],[Trend]]</f>
        <v>ASCENSION HEALTH SENIOR LIVINGAllowed2016-09-01Outpatient Claim Count</v>
      </c>
      <c r="B1512" t="s">
        <v>115</v>
      </c>
      <c r="C1512" t="s">
        <v>115</v>
      </c>
      <c r="D1512" t="s">
        <v>91</v>
      </c>
      <c r="E1512" s="1" t="s">
        <v>105</v>
      </c>
      <c r="F1512" t="s">
        <v>93</v>
      </c>
      <c r="G1512" t="s">
        <v>31</v>
      </c>
      <c r="H1512">
        <v>20</v>
      </c>
      <c r="I1512">
        <v>2022</v>
      </c>
    </row>
    <row r="1513" spans="1:9" x14ac:dyDescent="0.25">
      <c r="A1513" s="5" t="str">
        <f>TrendSheetPrdData[[#This Row],[Population]]&amp;TrendSheetPrdData[[#This Row],[Cost Basis]]&amp;TrendSheetPrdData[[#This Row],[Period]]&amp;TrendSheetPrdData[[#This Row],[Trend]]</f>
        <v>ASCENSION HEALTH SENIOR LIVINGAllowed2016-10-01Outpatient Claim Count</v>
      </c>
      <c r="B1513" t="s">
        <v>115</v>
      </c>
      <c r="C1513" t="s">
        <v>115</v>
      </c>
      <c r="D1513" t="s">
        <v>91</v>
      </c>
      <c r="E1513" s="1" t="s">
        <v>106</v>
      </c>
      <c r="F1513" t="s">
        <v>93</v>
      </c>
      <c r="G1513" t="s">
        <v>31</v>
      </c>
      <c r="H1513">
        <v>20</v>
      </c>
      <c r="I1513">
        <v>2061</v>
      </c>
    </row>
    <row r="1514" spans="1:9" x14ac:dyDescent="0.25">
      <c r="A1514" s="5" t="str">
        <f>TrendSheetPrdData[[#This Row],[Population]]&amp;TrendSheetPrdData[[#This Row],[Cost Basis]]&amp;TrendSheetPrdData[[#This Row],[Period]]&amp;TrendSheetPrdData[[#This Row],[Trend]]</f>
        <v>ASCENSION HEALTH SENIOR LIVINGAllowed2016-11-01Outpatient Claim Count</v>
      </c>
      <c r="B1514" t="s">
        <v>115</v>
      </c>
      <c r="C1514" t="s">
        <v>115</v>
      </c>
      <c r="D1514" t="s">
        <v>91</v>
      </c>
      <c r="E1514" s="1" t="s">
        <v>107</v>
      </c>
      <c r="F1514" t="s">
        <v>93</v>
      </c>
      <c r="G1514" t="s">
        <v>31</v>
      </c>
      <c r="H1514">
        <v>20</v>
      </c>
      <c r="I1514">
        <v>2154</v>
      </c>
    </row>
    <row r="1515" spans="1:9" x14ac:dyDescent="0.25">
      <c r="A1515" s="5" t="str">
        <f>TrendSheetPrdData[[#This Row],[Population]]&amp;TrendSheetPrdData[[#This Row],[Cost Basis]]&amp;TrendSheetPrdData[[#This Row],[Period]]&amp;TrendSheetPrdData[[#This Row],[Trend]]</f>
        <v>ASCENSION HEALTH SENIOR LIVINGAllowed2016-12-01Outpatient Claim Count</v>
      </c>
      <c r="B1515" t="s">
        <v>115</v>
      </c>
      <c r="C1515" t="s">
        <v>115</v>
      </c>
      <c r="D1515" t="s">
        <v>91</v>
      </c>
      <c r="E1515" s="1" t="s">
        <v>108</v>
      </c>
      <c r="F1515" t="s">
        <v>93</v>
      </c>
      <c r="G1515" t="s">
        <v>31</v>
      </c>
      <c r="H1515">
        <v>20</v>
      </c>
      <c r="I1515">
        <v>2022</v>
      </c>
    </row>
    <row r="1516" spans="1:9" x14ac:dyDescent="0.25">
      <c r="A1516" s="5" t="str">
        <f>TrendSheetPrdData[[#This Row],[Population]]&amp;TrendSheetPrdData[[#This Row],[Cost Basis]]&amp;TrendSheetPrdData[[#This Row],[Period]]&amp;TrendSheetPrdData[[#This Row],[Trend]]</f>
        <v>ASCENSION HEALTH SENIOR LIVINGAllowed2017-01-01Outpatient Claim Count</v>
      </c>
      <c r="B1516" t="s">
        <v>115</v>
      </c>
      <c r="C1516" t="s">
        <v>115</v>
      </c>
      <c r="D1516" t="s">
        <v>91</v>
      </c>
      <c r="E1516" s="1" t="s">
        <v>109</v>
      </c>
      <c r="F1516" t="s">
        <v>93</v>
      </c>
      <c r="G1516" t="s">
        <v>31</v>
      </c>
      <c r="H1516">
        <v>20</v>
      </c>
      <c r="I1516">
        <v>2351</v>
      </c>
    </row>
    <row r="1517" spans="1:9" x14ac:dyDescent="0.25">
      <c r="A1517" s="5" t="str">
        <f>TrendSheetPrdData[[#This Row],[Population]]&amp;TrendSheetPrdData[[#This Row],[Cost Basis]]&amp;TrendSheetPrdData[[#This Row],[Period]]&amp;TrendSheetPrdData[[#This Row],[Trend]]</f>
        <v>ASCENSION HEALTH SENIOR LIVINGAllowed2017-02-01Outpatient Claim Count</v>
      </c>
      <c r="B1517" t="s">
        <v>115</v>
      </c>
      <c r="C1517" t="s">
        <v>115</v>
      </c>
      <c r="D1517" t="s">
        <v>91</v>
      </c>
      <c r="E1517" s="1" t="s">
        <v>110</v>
      </c>
      <c r="F1517" t="s">
        <v>93</v>
      </c>
      <c r="G1517" t="s">
        <v>31</v>
      </c>
      <c r="H1517">
        <v>20</v>
      </c>
      <c r="I1517">
        <v>2271</v>
      </c>
    </row>
    <row r="1518" spans="1:9" x14ac:dyDescent="0.25">
      <c r="A1518" s="5" t="str">
        <f>TrendSheetPrdData[[#This Row],[Population]]&amp;TrendSheetPrdData[[#This Row],[Cost Basis]]&amp;TrendSheetPrdData[[#This Row],[Period]]&amp;TrendSheetPrdData[[#This Row],[Trend]]</f>
        <v>ASCENSION HEALTH SENIOR LIVINGAllowed2017-03-01Outpatient Claim Count</v>
      </c>
      <c r="B1518" t="s">
        <v>115</v>
      </c>
      <c r="C1518" t="s">
        <v>115</v>
      </c>
      <c r="D1518" t="s">
        <v>91</v>
      </c>
      <c r="E1518" s="1" t="s">
        <v>111</v>
      </c>
      <c r="F1518" t="s">
        <v>113</v>
      </c>
      <c r="G1518" t="s">
        <v>31</v>
      </c>
      <c r="H1518">
        <v>20</v>
      </c>
      <c r="I1518">
        <v>1682</v>
      </c>
    </row>
    <row r="1519" spans="1:9" x14ac:dyDescent="0.25">
      <c r="A1519" s="5" t="str">
        <f>TrendSheetPrdData[[#This Row],[Population]]&amp;TrendSheetPrdData[[#This Row],[Cost Basis]]&amp;TrendSheetPrdData[[#This Row],[Period]]&amp;TrendSheetPrdData[[#This Row],[Trend]]</f>
        <v>ASCENSION HEALTH SENIOR LIVINGAllowed2017-04-01Outpatient Claim Count</v>
      </c>
      <c r="B1519" t="s">
        <v>115</v>
      </c>
      <c r="C1519" t="s">
        <v>115</v>
      </c>
      <c r="D1519" t="s">
        <v>91</v>
      </c>
      <c r="E1519" s="1" t="s">
        <v>112</v>
      </c>
      <c r="F1519" t="s">
        <v>113</v>
      </c>
      <c r="G1519" t="s">
        <v>31</v>
      </c>
      <c r="H1519">
        <v>20</v>
      </c>
      <c r="I1519">
        <v>377</v>
      </c>
    </row>
    <row r="1520" spans="1:9" x14ac:dyDescent="0.25">
      <c r="A1520" s="5" t="str">
        <f>TrendSheetPrdData[[#This Row],[Population]]&amp;TrendSheetPrdData[[#This Row],[Cost Basis]]&amp;TrendSheetPrdData[[#This Row],[Period]]&amp;TrendSheetPrdData[[#This Row],[Trend]]</f>
        <v>ASCENSION HEALTH SENIOR LIVINGAllowed2015-06-01Professional Claim Count</v>
      </c>
      <c r="B1520" t="s">
        <v>115</v>
      </c>
      <c r="C1520" t="s">
        <v>115</v>
      </c>
      <c r="D1520" t="s">
        <v>91</v>
      </c>
      <c r="E1520" s="1" t="s">
        <v>172</v>
      </c>
      <c r="F1520" t="s">
        <v>93</v>
      </c>
      <c r="G1520" t="s">
        <v>32</v>
      </c>
      <c r="H1520">
        <v>21</v>
      </c>
      <c r="I1520">
        <v>3658</v>
      </c>
    </row>
    <row r="1521" spans="1:9" x14ac:dyDescent="0.25">
      <c r="A1521" s="5" t="str">
        <f>TrendSheetPrdData[[#This Row],[Population]]&amp;TrendSheetPrdData[[#This Row],[Cost Basis]]&amp;TrendSheetPrdData[[#This Row],[Period]]&amp;TrendSheetPrdData[[#This Row],[Trend]]</f>
        <v>ASCENSION HEALTH SENIOR LIVINGAllowed2015-07-01Professional Claim Count</v>
      </c>
      <c r="B1521" t="s">
        <v>115</v>
      </c>
      <c r="C1521" t="s">
        <v>115</v>
      </c>
      <c r="D1521" t="s">
        <v>91</v>
      </c>
      <c r="E1521" s="1" t="s">
        <v>173</v>
      </c>
      <c r="F1521" t="s">
        <v>93</v>
      </c>
      <c r="G1521" t="s">
        <v>32</v>
      </c>
      <c r="H1521">
        <v>21</v>
      </c>
      <c r="I1521">
        <v>3807</v>
      </c>
    </row>
    <row r="1522" spans="1:9" x14ac:dyDescent="0.25">
      <c r="A1522" s="5" t="str">
        <f>TrendSheetPrdData[[#This Row],[Population]]&amp;TrendSheetPrdData[[#This Row],[Cost Basis]]&amp;TrendSheetPrdData[[#This Row],[Period]]&amp;TrendSheetPrdData[[#This Row],[Trend]]</f>
        <v>ASCENSION HEALTH SENIOR LIVINGAllowed2015-08-01Professional Claim Count</v>
      </c>
      <c r="B1522" t="s">
        <v>115</v>
      </c>
      <c r="C1522" t="s">
        <v>115</v>
      </c>
      <c r="D1522" t="s">
        <v>91</v>
      </c>
      <c r="E1522" s="1" t="s">
        <v>174</v>
      </c>
      <c r="F1522" t="s">
        <v>93</v>
      </c>
      <c r="G1522" t="s">
        <v>32</v>
      </c>
      <c r="H1522">
        <v>21</v>
      </c>
      <c r="I1522">
        <v>3304</v>
      </c>
    </row>
    <row r="1523" spans="1:9" x14ac:dyDescent="0.25">
      <c r="A1523" s="5" t="str">
        <f>TrendSheetPrdData[[#This Row],[Population]]&amp;TrendSheetPrdData[[#This Row],[Cost Basis]]&amp;TrendSheetPrdData[[#This Row],[Period]]&amp;TrendSheetPrdData[[#This Row],[Trend]]</f>
        <v>ASCENSION HEALTH SENIOR LIVINGAllowed2015-09-01Professional Claim Count</v>
      </c>
      <c r="B1523" t="s">
        <v>115</v>
      </c>
      <c r="C1523" t="s">
        <v>115</v>
      </c>
      <c r="D1523" t="s">
        <v>91</v>
      </c>
      <c r="E1523" s="1" t="s">
        <v>92</v>
      </c>
      <c r="F1523" t="s">
        <v>93</v>
      </c>
      <c r="G1523" t="s">
        <v>32</v>
      </c>
      <c r="H1523">
        <v>21</v>
      </c>
      <c r="I1523">
        <v>3634</v>
      </c>
    </row>
    <row r="1524" spans="1:9" x14ac:dyDescent="0.25">
      <c r="A1524" s="5" t="str">
        <f>TrendSheetPrdData[[#This Row],[Population]]&amp;TrendSheetPrdData[[#This Row],[Cost Basis]]&amp;TrendSheetPrdData[[#This Row],[Period]]&amp;TrendSheetPrdData[[#This Row],[Trend]]</f>
        <v>ASCENSION HEALTH SENIOR LIVINGAllowed2015-10-01Professional Claim Count</v>
      </c>
      <c r="B1524" t="s">
        <v>115</v>
      </c>
      <c r="C1524" t="s">
        <v>115</v>
      </c>
      <c r="D1524" t="s">
        <v>91</v>
      </c>
      <c r="E1524" s="1" t="s">
        <v>94</v>
      </c>
      <c r="F1524" t="s">
        <v>93</v>
      </c>
      <c r="G1524" t="s">
        <v>32</v>
      </c>
      <c r="H1524">
        <v>21</v>
      </c>
      <c r="I1524">
        <v>3765</v>
      </c>
    </row>
    <row r="1525" spans="1:9" x14ac:dyDescent="0.25">
      <c r="A1525" s="5" t="str">
        <f>TrendSheetPrdData[[#This Row],[Population]]&amp;TrendSheetPrdData[[#This Row],[Cost Basis]]&amp;TrendSheetPrdData[[#This Row],[Period]]&amp;TrendSheetPrdData[[#This Row],[Trend]]</f>
        <v>ASCENSION HEALTH SENIOR LIVINGAllowed2015-11-01Professional Claim Count</v>
      </c>
      <c r="B1525" t="s">
        <v>115</v>
      </c>
      <c r="C1525" t="s">
        <v>115</v>
      </c>
      <c r="D1525" t="s">
        <v>91</v>
      </c>
      <c r="E1525" s="1" t="s">
        <v>95</v>
      </c>
      <c r="F1525" t="s">
        <v>93</v>
      </c>
      <c r="G1525" t="s">
        <v>32</v>
      </c>
      <c r="H1525">
        <v>21</v>
      </c>
      <c r="I1525">
        <v>3319</v>
      </c>
    </row>
    <row r="1526" spans="1:9" x14ac:dyDescent="0.25">
      <c r="A1526" s="5" t="str">
        <f>TrendSheetPrdData[[#This Row],[Population]]&amp;TrendSheetPrdData[[#This Row],[Cost Basis]]&amp;TrendSheetPrdData[[#This Row],[Period]]&amp;TrendSheetPrdData[[#This Row],[Trend]]</f>
        <v>ASCENSION HEALTH SENIOR LIVINGAllowed2015-12-01Professional Claim Count</v>
      </c>
      <c r="B1526" t="s">
        <v>115</v>
      </c>
      <c r="C1526" t="s">
        <v>115</v>
      </c>
      <c r="D1526" t="s">
        <v>91</v>
      </c>
      <c r="E1526" s="1" t="s">
        <v>96</v>
      </c>
      <c r="F1526" t="s">
        <v>93</v>
      </c>
      <c r="G1526" t="s">
        <v>32</v>
      </c>
      <c r="H1526">
        <v>21</v>
      </c>
      <c r="I1526">
        <v>3255</v>
      </c>
    </row>
    <row r="1527" spans="1:9" x14ac:dyDescent="0.25">
      <c r="A1527" s="5" t="str">
        <f>TrendSheetPrdData[[#This Row],[Population]]&amp;TrendSheetPrdData[[#This Row],[Cost Basis]]&amp;TrendSheetPrdData[[#This Row],[Period]]&amp;TrendSheetPrdData[[#This Row],[Trend]]</f>
        <v>ASCENSION HEALTH SENIOR LIVINGAllowed2016-01-01Professional Claim Count</v>
      </c>
      <c r="B1527" t="s">
        <v>115</v>
      </c>
      <c r="C1527" t="s">
        <v>115</v>
      </c>
      <c r="D1527" t="s">
        <v>91</v>
      </c>
      <c r="E1527" s="1" t="s">
        <v>97</v>
      </c>
      <c r="F1527" t="s">
        <v>93</v>
      </c>
      <c r="G1527" t="s">
        <v>32</v>
      </c>
      <c r="H1527">
        <v>21</v>
      </c>
      <c r="I1527">
        <v>5564</v>
      </c>
    </row>
    <row r="1528" spans="1:9" x14ac:dyDescent="0.25">
      <c r="A1528" s="5" t="str">
        <f>TrendSheetPrdData[[#This Row],[Population]]&amp;TrendSheetPrdData[[#This Row],[Cost Basis]]&amp;TrendSheetPrdData[[#This Row],[Period]]&amp;TrendSheetPrdData[[#This Row],[Trend]]</f>
        <v>ASCENSION HEALTH SENIOR LIVINGAllowed2016-02-01Professional Claim Count</v>
      </c>
      <c r="B1528" t="s">
        <v>115</v>
      </c>
      <c r="C1528" t="s">
        <v>115</v>
      </c>
      <c r="D1528" t="s">
        <v>91</v>
      </c>
      <c r="E1528" s="1" t="s">
        <v>98</v>
      </c>
      <c r="F1528" t="s">
        <v>93</v>
      </c>
      <c r="G1528" t="s">
        <v>32</v>
      </c>
      <c r="H1528">
        <v>21</v>
      </c>
      <c r="I1528">
        <v>6835</v>
      </c>
    </row>
    <row r="1529" spans="1:9" x14ac:dyDescent="0.25">
      <c r="A1529" s="5" t="str">
        <f>TrendSheetPrdData[[#This Row],[Population]]&amp;TrendSheetPrdData[[#This Row],[Cost Basis]]&amp;TrendSheetPrdData[[#This Row],[Period]]&amp;TrendSheetPrdData[[#This Row],[Trend]]</f>
        <v>ASCENSION HEALTH SENIOR LIVINGAllowed2016-03-01Professional Claim Count</v>
      </c>
      <c r="B1529" t="s">
        <v>115</v>
      </c>
      <c r="C1529" t="s">
        <v>115</v>
      </c>
      <c r="D1529" t="s">
        <v>91</v>
      </c>
      <c r="E1529" s="1" t="s">
        <v>99</v>
      </c>
      <c r="F1529" t="s">
        <v>93</v>
      </c>
      <c r="G1529" t="s">
        <v>32</v>
      </c>
      <c r="H1529">
        <v>21</v>
      </c>
      <c r="I1529">
        <v>7701</v>
      </c>
    </row>
    <row r="1530" spans="1:9" x14ac:dyDescent="0.25">
      <c r="A1530" s="5" t="str">
        <f>TrendSheetPrdData[[#This Row],[Population]]&amp;TrendSheetPrdData[[#This Row],[Cost Basis]]&amp;TrendSheetPrdData[[#This Row],[Period]]&amp;TrendSheetPrdData[[#This Row],[Trend]]</f>
        <v>ASCENSION HEALTH SENIOR LIVINGAllowed2016-04-01Professional Claim Count</v>
      </c>
      <c r="B1530" t="s">
        <v>115</v>
      </c>
      <c r="C1530" t="s">
        <v>115</v>
      </c>
      <c r="D1530" t="s">
        <v>91</v>
      </c>
      <c r="E1530" s="1" t="s">
        <v>100</v>
      </c>
      <c r="F1530" t="s">
        <v>93</v>
      </c>
      <c r="G1530" t="s">
        <v>32</v>
      </c>
      <c r="H1530">
        <v>21</v>
      </c>
      <c r="I1530">
        <v>7773</v>
      </c>
    </row>
    <row r="1531" spans="1:9" x14ac:dyDescent="0.25">
      <c r="A1531" s="5" t="str">
        <f>TrendSheetPrdData[[#This Row],[Population]]&amp;TrendSheetPrdData[[#This Row],[Cost Basis]]&amp;TrendSheetPrdData[[#This Row],[Period]]&amp;TrendSheetPrdData[[#This Row],[Trend]]</f>
        <v>ASCENSION HEALTH SENIOR LIVINGAllowed2016-05-01Professional Claim Count</v>
      </c>
      <c r="B1531" t="s">
        <v>115</v>
      </c>
      <c r="C1531" t="s">
        <v>115</v>
      </c>
      <c r="D1531" t="s">
        <v>91</v>
      </c>
      <c r="E1531" s="1" t="s">
        <v>101</v>
      </c>
      <c r="F1531" t="s">
        <v>93</v>
      </c>
      <c r="G1531" t="s">
        <v>32</v>
      </c>
      <c r="H1531">
        <v>21</v>
      </c>
      <c r="I1531">
        <v>6980</v>
      </c>
    </row>
    <row r="1532" spans="1:9" x14ac:dyDescent="0.25">
      <c r="A1532" s="5" t="str">
        <f>TrendSheetPrdData[[#This Row],[Population]]&amp;TrendSheetPrdData[[#This Row],[Cost Basis]]&amp;TrendSheetPrdData[[#This Row],[Period]]&amp;TrendSheetPrdData[[#This Row],[Trend]]</f>
        <v>ASCENSION HEALTH SENIOR LIVINGAllowed2016-06-01Professional Claim Count</v>
      </c>
      <c r="B1532" t="s">
        <v>115</v>
      </c>
      <c r="C1532" t="s">
        <v>115</v>
      </c>
      <c r="D1532" t="s">
        <v>91</v>
      </c>
      <c r="E1532" s="1" t="s">
        <v>102</v>
      </c>
      <c r="F1532" t="s">
        <v>93</v>
      </c>
      <c r="G1532" t="s">
        <v>32</v>
      </c>
      <c r="H1532">
        <v>21</v>
      </c>
      <c r="I1532">
        <v>6626</v>
      </c>
    </row>
    <row r="1533" spans="1:9" x14ac:dyDescent="0.25">
      <c r="A1533" s="5" t="str">
        <f>TrendSheetPrdData[[#This Row],[Population]]&amp;TrendSheetPrdData[[#This Row],[Cost Basis]]&amp;TrendSheetPrdData[[#This Row],[Period]]&amp;TrendSheetPrdData[[#This Row],[Trend]]</f>
        <v>ASCENSION HEALTH SENIOR LIVINGAllowed2016-07-01Professional Claim Count</v>
      </c>
      <c r="B1533" t="s">
        <v>115</v>
      </c>
      <c r="C1533" t="s">
        <v>115</v>
      </c>
      <c r="D1533" t="s">
        <v>91</v>
      </c>
      <c r="E1533" s="1" t="s">
        <v>103</v>
      </c>
      <c r="F1533" t="s">
        <v>93</v>
      </c>
      <c r="G1533" t="s">
        <v>32</v>
      </c>
      <c r="H1533">
        <v>21</v>
      </c>
      <c r="I1533">
        <v>5587</v>
      </c>
    </row>
    <row r="1534" spans="1:9" x14ac:dyDescent="0.25">
      <c r="A1534" s="5" t="str">
        <f>TrendSheetPrdData[[#This Row],[Population]]&amp;TrendSheetPrdData[[#This Row],[Cost Basis]]&amp;TrendSheetPrdData[[#This Row],[Period]]&amp;TrendSheetPrdData[[#This Row],[Trend]]</f>
        <v>ASCENSION HEALTH SENIOR LIVINGAllowed2016-08-01Professional Claim Count</v>
      </c>
      <c r="B1534" t="s">
        <v>115</v>
      </c>
      <c r="C1534" t="s">
        <v>115</v>
      </c>
      <c r="D1534" t="s">
        <v>91</v>
      </c>
      <c r="E1534" s="1" t="s">
        <v>104</v>
      </c>
      <c r="F1534" t="s">
        <v>93</v>
      </c>
      <c r="G1534" t="s">
        <v>32</v>
      </c>
      <c r="H1534">
        <v>21</v>
      </c>
      <c r="I1534">
        <v>6416</v>
      </c>
    </row>
    <row r="1535" spans="1:9" x14ac:dyDescent="0.25">
      <c r="A1535" s="5" t="str">
        <f>TrendSheetPrdData[[#This Row],[Population]]&amp;TrendSheetPrdData[[#This Row],[Cost Basis]]&amp;TrendSheetPrdData[[#This Row],[Period]]&amp;TrendSheetPrdData[[#This Row],[Trend]]</f>
        <v>ASCENSION HEALTH SENIOR LIVINGAllowed2016-09-01Professional Claim Count</v>
      </c>
      <c r="B1535" t="s">
        <v>115</v>
      </c>
      <c r="C1535" t="s">
        <v>115</v>
      </c>
      <c r="D1535" t="s">
        <v>91</v>
      </c>
      <c r="E1535" s="1" t="s">
        <v>105</v>
      </c>
      <c r="F1535" t="s">
        <v>93</v>
      </c>
      <c r="G1535" t="s">
        <v>32</v>
      </c>
      <c r="H1535">
        <v>21</v>
      </c>
      <c r="I1535">
        <v>6365</v>
      </c>
    </row>
    <row r="1536" spans="1:9" x14ac:dyDescent="0.25">
      <c r="A1536" s="5" t="str">
        <f>TrendSheetPrdData[[#This Row],[Population]]&amp;TrendSheetPrdData[[#This Row],[Cost Basis]]&amp;TrendSheetPrdData[[#This Row],[Period]]&amp;TrendSheetPrdData[[#This Row],[Trend]]</f>
        <v>ASCENSION HEALTH SENIOR LIVINGAllowed2016-10-01Professional Claim Count</v>
      </c>
      <c r="B1536" t="s">
        <v>115</v>
      </c>
      <c r="C1536" t="s">
        <v>115</v>
      </c>
      <c r="D1536" t="s">
        <v>91</v>
      </c>
      <c r="E1536" s="1" t="s">
        <v>106</v>
      </c>
      <c r="F1536" t="s">
        <v>93</v>
      </c>
      <c r="G1536" t="s">
        <v>32</v>
      </c>
      <c r="H1536">
        <v>21</v>
      </c>
      <c r="I1536">
        <v>6436</v>
      </c>
    </row>
    <row r="1537" spans="1:9" x14ac:dyDescent="0.25">
      <c r="A1537" s="5" t="str">
        <f>TrendSheetPrdData[[#This Row],[Population]]&amp;TrendSheetPrdData[[#This Row],[Cost Basis]]&amp;TrendSheetPrdData[[#This Row],[Period]]&amp;TrendSheetPrdData[[#This Row],[Trend]]</f>
        <v>ASCENSION HEALTH SENIOR LIVINGAllowed2016-11-01Professional Claim Count</v>
      </c>
      <c r="B1537" t="s">
        <v>115</v>
      </c>
      <c r="C1537" t="s">
        <v>115</v>
      </c>
      <c r="D1537" t="s">
        <v>91</v>
      </c>
      <c r="E1537" s="1" t="s">
        <v>107</v>
      </c>
      <c r="F1537" t="s">
        <v>93</v>
      </c>
      <c r="G1537" t="s">
        <v>32</v>
      </c>
      <c r="H1537">
        <v>21</v>
      </c>
      <c r="I1537">
        <v>5646</v>
      </c>
    </row>
    <row r="1538" spans="1:9" x14ac:dyDescent="0.25">
      <c r="A1538" s="5" t="str">
        <f>TrendSheetPrdData[[#This Row],[Population]]&amp;TrendSheetPrdData[[#This Row],[Cost Basis]]&amp;TrendSheetPrdData[[#This Row],[Period]]&amp;TrendSheetPrdData[[#This Row],[Trend]]</f>
        <v>ASCENSION HEALTH SENIOR LIVINGAllowed2016-12-01Professional Claim Count</v>
      </c>
      <c r="B1538" t="s">
        <v>115</v>
      </c>
      <c r="C1538" t="s">
        <v>115</v>
      </c>
      <c r="D1538" t="s">
        <v>91</v>
      </c>
      <c r="E1538" s="1" t="s">
        <v>108</v>
      </c>
      <c r="F1538" t="s">
        <v>93</v>
      </c>
      <c r="G1538" t="s">
        <v>32</v>
      </c>
      <c r="H1538">
        <v>21</v>
      </c>
      <c r="I1538">
        <v>5527</v>
      </c>
    </row>
    <row r="1539" spans="1:9" x14ac:dyDescent="0.25">
      <c r="A1539" s="5" t="str">
        <f>TrendSheetPrdData[[#This Row],[Population]]&amp;TrendSheetPrdData[[#This Row],[Cost Basis]]&amp;TrendSheetPrdData[[#This Row],[Period]]&amp;TrendSheetPrdData[[#This Row],[Trend]]</f>
        <v>ASCENSION HEALTH SENIOR LIVINGAllowed2017-01-01Professional Claim Count</v>
      </c>
      <c r="B1539" t="s">
        <v>115</v>
      </c>
      <c r="C1539" t="s">
        <v>115</v>
      </c>
      <c r="D1539" t="s">
        <v>91</v>
      </c>
      <c r="E1539" s="1" t="s">
        <v>109</v>
      </c>
      <c r="F1539" t="s">
        <v>93</v>
      </c>
      <c r="G1539" t="s">
        <v>32</v>
      </c>
      <c r="H1539">
        <v>21</v>
      </c>
      <c r="I1539">
        <v>6000</v>
      </c>
    </row>
    <row r="1540" spans="1:9" x14ac:dyDescent="0.25">
      <c r="A1540" s="5" t="str">
        <f>TrendSheetPrdData[[#This Row],[Population]]&amp;TrendSheetPrdData[[#This Row],[Cost Basis]]&amp;TrendSheetPrdData[[#This Row],[Period]]&amp;TrendSheetPrdData[[#This Row],[Trend]]</f>
        <v>ASCENSION HEALTH SENIOR LIVINGAllowed2017-02-01Professional Claim Count</v>
      </c>
      <c r="B1540" t="s">
        <v>115</v>
      </c>
      <c r="C1540" t="s">
        <v>115</v>
      </c>
      <c r="D1540" t="s">
        <v>91</v>
      </c>
      <c r="E1540" s="1" t="s">
        <v>110</v>
      </c>
      <c r="F1540" t="s">
        <v>93</v>
      </c>
      <c r="G1540" t="s">
        <v>32</v>
      </c>
      <c r="H1540">
        <v>21</v>
      </c>
      <c r="I1540">
        <v>5348</v>
      </c>
    </row>
    <row r="1541" spans="1:9" x14ac:dyDescent="0.25">
      <c r="A1541" s="5" t="str">
        <f>TrendSheetPrdData[[#This Row],[Population]]&amp;TrendSheetPrdData[[#This Row],[Cost Basis]]&amp;TrendSheetPrdData[[#This Row],[Period]]&amp;TrendSheetPrdData[[#This Row],[Trend]]</f>
        <v>ASCENSION HEALTH SENIOR LIVINGAllowed2017-03-01Professional Claim Count</v>
      </c>
      <c r="B1541" t="s">
        <v>115</v>
      </c>
      <c r="C1541" t="s">
        <v>115</v>
      </c>
      <c r="D1541" t="s">
        <v>91</v>
      </c>
      <c r="E1541" s="1" t="s">
        <v>111</v>
      </c>
      <c r="F1541" t="s">
        <v>113</v>
      </c>
      <c r="G1541" t="s">
        <v>32</v>
      </c>
      <c r="H1541">
        <v>21</v>
      </c>
      <c r="I1541">
        <v>5573</v>
      </c>
    </row>
    <row r="1542" spans="1:9" x14ac:dyDescent="0.25">
      <c r="A1542" s="5" t="str">
        <f>TrendSheetPrdData[[#This Row],[Population]]&amp;TrendSheetPrdData[[#This Row],[Cost Basis]]&amp;TrendSheetPrdData[[#This Row],[Period]]&amp;TrendSheetPrdData[[#This Row],[Trend]]</f>
        <v>ASCENSION HEALTH SENIOR LIVINGAllowed2017-04-01Professional Claim Count</v>
      </c>
      <c r="B1542" t="s">
        <v>115</v>
      </c>
      <c r="C1542" t="s">
        <v>115</v>
      </c>
      <c r="D1542" t="s">
        <v>91</v>
      </c>
      <c r="E1542" s="1" t="s">
        <v>112</v>
      </c>
      <c r="F1542" t="s">
        <v>113</v>
      </c>
      <c r="G1542" t="s">
        <v>32</v>
      </c>
      <c r="H1542">
        <v>21</v>
      </c>
      <c r="I1542">
        <v>1490</v>
      </c>
    </row>
    <row r="1543" spans="1:9" x14ac:dyDescent="0.25">
      <c r="A1543" s="5" t="str">
        <f>TrendSheetPrdData[[#This Row],[Population]]&amp;TrendSheetPrdData[[#This Row],[Cost Basis]]&amp;TrendSheetPrdData[[#This Row],[Period]]&amp;TrendSheetPrdData[[#This Row],[Trend]]</f>
        <v>ASCENSION HEALTH SENIOR LIVINGAllowed2015-06-01Ancillary Claim Count</v>
      </c>
      <c r="B1543" t="s">
        <v>115</v>
      </c>
      <c r="C1543" t="s">
        <v>115</v>
      </c>
      <c r="D1543" t="s">
        <v>91</v>
      </c>
      <c r="E1543" s="1" t="s">
        <v>172</v>
      </c>
      <c r="F1543" t="s">
        <v>93</v>
      </c>
      <c r="G1543" t="s">
        <v>33</v>
      </c>
      <c r="H1543">
        <v>22</v>
      </c>
      <c r="I1543">
        <v>127</v>
      </c>
    </row>
    <row r="1544" spans="1:9" x14ac:dyDescent="0.25">
      <c r="A1544" s="5" t="str">
        <f>TrendSheetPrdData[[#This Row],[Population]]&amp;TrendSheetPrdData[[#This Row],[Cost Basis]]&amp;TrendSheetPrdData[[#This Row],[Period]]&amp;TrendSheetPrdData[[#This Row],[Trend]]</f>
        <v>ASCENSION HEALTH SENIOR LIVINGAllowed2015-07-01Ancillary Claim Count</v>
      </c>
      <c r="B1544" t="s">
        <v>115</v>
      </c>
      <c r="C1544" t="s">
        <v>115</v>
      </c>
      <c r="D1544" t="s">
        <v>91</v>
      </c>
      <c r="E1544" s="1" t="s">
        <v>173</v>
      </c>
      <c r="F1544" t="s">
        <v>93</v>
      </c>
      <c r="G1544" t="s">
        <v>33</v>
      </c>
      <c r="H1544">
        <v>22</v>
      </c>
      <c r="I1544">
        <v>132</v>
      </c>
    </row>
    <row r="1545" spans="1:9" x14ac:dyDescent="0.25">
      <c r="A1545" s="5" t="str">
        <f>TrendSheetPrdData[[#This Row],[Population]]&amp;TrendSheetPrdData[[#This Row],[Cost Basis]]&amp;TrendSheetPrdData[[#This Row],[Period]]&amp;TrendSheetPrdData[[#This Row],[Trend]]</f>
        <v>ASCENSION HEALTH SENIOR LIVINGAllowed2015-08-01Ancillary Claim Count</v>
      </c>
      <c r="B1545" t="s">
        <v>115</v>
      </c>
      <c r="C1545" t="s">
        <v>115</v>
      </c>
      <c r="D1545" t="s">
        <v>91</v>
      </c>
      <c r="E1545" s="1" t="s">
        <v>174</v>
      </c>
      <c r="F1545" t="s">
        <v>93</v>
      </c>
      <c r="G1545" t="s">
        <v>33</v>
      </c>
      <c r="H1545">
        <v>22</v>
      </c>
      <c r="I1545">
        <v>136</v>
      </c>
    </row>
    <row r="1546" spans="1:9" x14ac:dyDescent="0.25">
      <c r="A1546" s="5" t="str">
        <f>TrendSheetPrdData[[#This Row],[Population]]&amp;TrendSheetPrdData[[#This Row],[Cost Basis]]&amp;TrendSheetPrdData[[#This Row],[Period]]&amp;TrendSheetPrdData[[#This Row],[Trend]]</f>
        <v>ASCENSION HEALTH SENIOR LIVINGAllowed2015-09-01Ancillary Claim Count</v>
      </c>
      <c r="B1546" t="s">
        <v>115</v>
      </c>
      <c r="C1546" t="s">
        <v>115</v>
      </c>
      <c r="D1546" t="s">
        <v>91</v>
      </c>
      <c r="E1546" s="1" t="s">
        <v>92</v>
      </c>
      <c r="F1546" t="s">
        <v>93</v>
      </c>
      <c r="G1546" t="s">
        <v>33</v>
      </c>
      <c r="H1546">
        <v>22</v>
      </c>
      <c r="I1546">
        <v>186</v>
      </c>
    </row>
    <row r="1547" spans="1:9" x14ac:dyDescent="0.25">
      <c r="A1547" s="5" t="str">
        <f>TrendSheetPrdData[[#This Row],[Population]]&amp;TrendSheetPrdData[[#This Row],[Cost Basis]]&amp;TrendSheetPrdData[[#This Row],[Period]]&amp;TrendSheetPrdData[[#This Row],[Trend]]</f>
        <v>ASCENSION HEALTH SENIOR LIVINGAllowed2015-10-01Ancillary Claim Count</v>
      </c>
      <c r="B1547" t="s">
        <v>115</v>
      </c>
      <c r="C1547" t="s">
        <v>115</v>
      </c>
      <c r="D1547" t="s">
        <v>91</v>
      </c>
      <c r="E1547" s="1" t="s">
        <v>94</v>
      </c>
      <c r="F1547" t="s">
        <v>93</v>
      </c>
      <c r="G1547" t="s">
        <v>33</v>
      </c>
      <c r="H1547">
        <v>22</v>
      </c>
      <c r="I1547">
        <v>112</v>
      </c>
    </row>
    <row r="1548" spans="1:9" x14ac:dyDescent="0.25">
      <c r="A1548" s="5" t="str">
        <f>TrendSheetPrdData[[#This Row],[Population]]&amp;TrendSheetPrdData[[#This Row],[Cost Basis]]&amp;TrendSheetPrdData[[#This Row],[Period]]&amp;TrendSheetPrdData[[#This Row],[Trend]]</f>
        <v>ASCENSION HEALTH SENIOR LIVINGAllowed2015-11-01Ancillary Claim Count</v>
      </c>
      <c r="B1548" t="s">
        <v>115</v>
      </c>
      <c r="C1548" t="s">
        <v>115</v>
      </c>
      <c r="D1548" t="s">
        <v>91</v>
      </c>
      <c r="E1548" s="1" t="s">
        <v>95</v>
      </c>
      <c r="F1548" t="s">
        <v>93</v>
      </c>
      <c r="G1548" t="s">
        <v>33</v>
      </c>
      <c r="H1548">
        <v>22</v>
      </c>
      <c r="I1548">
        <v>82</v>
      </c>
    </row>
    <row r="1549" spans="1:9" x14ac:dyDescent="0.25">
      <c r="A1549" s="5" t="str">
        <f>TrendSheetPrdData[[#This Row],[Population]]&amp;TrendSheetPrdData[[#This Row],[Cost Basis]]&amp;TrendSheetPrdData[[#This Row],[Period]]&amp;TrendSheetPrdData[[#This Row],[Trend]]</f>
        <v>ASCENSION HEALTH SENIOR LIVINGAllowed2015-12-01Ancillary Claim Count</v>
      </c>
      <c r="B1549" t="s">
        <v>115</v>
      </c>
      <c r="C1549" t="s">
        <v>115</v>
      </c>
      <c r="D1549" t="s">
        <v>91</v>
      </c>
      <c r="E1549" s="1" t="s">
        <v>96</v>
      </c>
      <c r="F1549" t="s">
        <v>93</v>
      </c>
      <c r="G1549" t="s">
        <v>33</v>
      </c>
      <c r="H1549">
        <v>22</v>
      </c>
      <c r="I1549">
        <v>183</v>
      </c>
    </row>
    <row r="1550" spans="1:9" x14ac:dyDescent="0.25">
      <c r="A1550" s="5" t="str">
        <f>TrendSheetPrdData[[#This Row],[Population]]&amp;TrendSheetPrdData[[#This Row],[Cost Basis]]&amp;TrendSheetPrdData[[#This Row],[Period]]&amp;TrendSheetPrdData[[#This Row],[Trend]]</f>
        <v>ASCENSION HEALTH SENIOR LIVINGAllowed2016-01-01Ancillary Claim Count</v>
      </c>
      <c r="B1550" t="s">
        <v>115</v>
      </c>
      <c r="C1550" t="s">
        <v>115</v>
      </c>
      <c r="D1550" t="s">
        <v>91</v>
      </c>
      <c r="E1550" s="1" t="s">
        <v>97</v>
      </c>
      <c r="F1550" t="s">
        <v>93</v>
      </c>
      <c r="G1550" t="s">
        <v>33</v>
      </c>
      <c r="H1550">
        <v>22</v>
      </c>
      <c r="I1550">
        <v>288</v>
      </c>
    </row>
    <row r="1551" spans="1:9" x14ac:dyDescent="0.25">
      <c r="A1551" s="5" t="str">
        <f>TrendSheetPrdData[[#This Row],[Population]]&amp;TrendSheetPrdData[[#This Row],[Cost Basis]]&amp;TrendSheetPrdData[[#This Row],[Period]]&amp;TrendSheetPrdData[[#This Row],[Trend]]</f>
        <v>ASCENSION HEALTH SENIOR LIVINGAllowed2016-02-01Ancillary Claim Count</v>
      </c>
      <c r="B1551" t="s">
        <v>115</v>
      </c>
      <c r="C1551" t="s">
        <v>115</v>
      </c>
      <c r="D1551" t="s">
        <v>91</v>
      </c>
      <c r="E1551" s="1" t="s">
        <v>98</v>
      </c>
      <c r="F1551" t="s">
        <v>93</v>
      </c>
      <c r="G1551" t="s">
        <v>33</v>
      </c>
      <c r="H1551">
        <v>22</v>
      </c>
      <c r="I1551">
        <v>355</v>
      </c>
    </row>
    <row r="1552" spans="1:9" x14ac:dyDescent="0.25">
      <c r="A1552" s="5" t="str">
        <f>TrendSheetPrdData[[#This Row],[Population]]&amp;TrendSheetPrdData[[#This Row],[Cost Basis]]&amp;TrendSheetPrdData[[#This Row],[Period]]&amp;TrendSheetPrdData[[#This Row],[Trend]]</f>
        <v>ASCENSION HEALTH SENIOR LIVINGAllowed2016-03-01Ancillary Claim Count</v>
      </c>
      <c r="B1552" t="s">
        <v>115</v>
      </c>
      <c r="C1552" t="s">
        <v>115</v>
      </c>
      <c r="D1552" t="s">
        <v>91</v>
      </c>
      <c r="E1552" s="1" t="s">
        <v>99</v>
      </c>
      <c r="F1552" t="s">
        <v>93</v>
      </c>
      <c r="G1552" t="s">
        <v>33</v>
      </c>
      <c r="H1552">
        <v>22</v>
      </c>
      <c r="I1552">
        <v>472</v>
      </c>
    </row>
    <row r="1553" spans="1:9" x14ac:dyDescent="0.25">
      <c r="A1553" s="5" t="str">
        <f>TrendSheetPrdData[[#This Row],[Population]]&amp;TrendSheetPrdData[[#This Row],[Cost Basis]]&amp;TrendSheetPrdData[[#This Row],[Period]]&amp;TrendSheetPrdData[[#This Row],[Trend]]</f>
        <v>ASCENSION HEALTH SENIOR LIVINGAllowed2016-04-01Ancillary Claim Count</v>
      </c>
      <c r="B1553" t="s">
        <v>115</v>
      </c>
      <c r="C1553" t="s">
        <v>115</v>
      </c>
      <c r="D1553" t="s">
        <v>91</v>
      </c>
      <c r="E1553" s="1" t="s">
        <v>100</v>
      </c>
      <c r="F1553" t="s">
        <v>93</v>
      </c>
      <c r="G1553" t="s">
        <v>33</v>
      </c>
      <c r="H1553">
        <v>22</v>
      </c>
      <c r="I1553">
        <v>563</v>
      </c>
    </row>
    <row r="1554" spans="1:9" x14ac:dyDescent="0.25">
      <c r="A1554" s="5" t="str">
        <f>TrendSheetPrdData[[#This Row],[Population]]&amp;TrendSheetPrdData[[#This Row],[Cost Basis]]&amp;TrendSheetPrdData[[#This Row],[Period]]&amp;TrendSheetPrdData[[#This Row],[Trend]]</f>
        <v>ASCENSION HEALTH SENIOR LIVINGAllowed2016-05-01Ancillary Claim Count</v>
      </c>
      <c r="B1554" t="s">
        <v>115</v>
      </c>
      <c r="C1554" t="s">
        <v>115</v>
      </c>
      <c r="D1554" t="s">
        <v>91</v>
      </c>
      <c r="E1554" s="1" t="s">
        <v>101</v>
      </c>
      <c r="F1554" t="s">
        <v>93</v>
      </c>
      <c r="G1554" t="s">
        <v>33</v>
      </c>
      <c r="H1554">
        <v>22</v>
      </c>
      <c r="I1554">
        <v>543</v>
      </c>
    </row>
    <row r="1555" spans="1:9" x14ac:dyDescent="0.25">
      <c r="A1555" s="5" t="str">
        <f>TrendSheetPrdData[[#This Row],[Population]]&amp;TrendSheetPrdData[[#This Row],[Cost Basis]]&amp;TrendSheetPrdData[[#This Row],[Period]]&amp;TrendSheetPrdData[[#This Row],[Trend]]</f>
        <v>ASCENSION HEALTH SENIOR LIVINGAllowed2016-06-01Ancillary Claim Count</v>
      </c>
      <c r="B1555" t="s">
        <v>115</v>
      </c>
      <c r="C1555" t="s">
        <v>115</v>
      </c>
      <c r="D1555" t="s">
        <v>91</v>
      </c>
      <c r="E1555" s="1" t="s">
        <v>102</v>
      </c>
      <c r="F1555" t="s">
        <v>93</v>
      </c>
      <c r="G1555" t="s">
        <v>33</v>
      </c>
      <c r="H1555">
        <v>22</v>
      </c>
      <c r="I1555">
        <v>441</v>
      </c>
    </row>
    <row r="1556" spans="1:9" x14ac:dyDescent="0.25">
      <c r="A1556" s="5" t="str">
        <f>TrendSheetPrdData[[#This Row],[Population]]&amp;TrendSheetPrdData[[#This Row],[Cost Basis]]&amp;TrendSheetPrdData[[#This Row],[Period]]&amp;TrendSheetPrdData[[#This Row],[Trend]]</f>
        <v>ASCENSION HEALTH SENIOR LIVINGAllowed2016-07-01Ancillary Claim Count</v>
      </c>
      <c r="B1556" t="s">
        <v>115</v>
      </c>
      <c r="C1556" t="s">
        <v>115</v>
      </c>
      <c r="D1556" t="s">
        <v>91</v>
      </c>
      <c r="E1556" s="1" t="s">
        <v>103</v>
      </c>
      <c r="F1556" t="s">
        <v>93</v>
      </c>
      <c r="G1556" t="s">
        <v>33</v>
      </c>
      <c r="H1556">
        <v>22</v>
      </c>
      <c r="I1556">
        <v>312</v>
      </c>
    </row>
    <row r="1557" spans="1:9" x14ac:dyDescent="0.25">
      <c r="A1557" s="5" t="str">
        <f>TrendSheetPrdData[[#This Row],[Population]]&amp;TrendSheetPrdData[[#This Row],[Cost Basis]]&amp;TrendSheetPrdData[[#This Row],[Period]]&amp;TrendSheetPrdData[[#This Row],[Trend]]</f>
        <v>ASCENSION HEALTH SENIOR LIVINGAllowed2016-08-01Ancillary Claim Count</v>
      </c>
      <c r="B1557" t="s">
        <v>115</v>
      </c>
      <c r="C1557" t="s">
        <v>115</v>
      </c>
      <c r="D1557" t="s">
        <v>91</v>
      </c>
      <c r="E1557" s="1" t="s">
        <v>104</v>
      </c>
      <c r="F1557" t="s">
        <v>93</v>
      </c>
      <c r="G1557" t="s">
        <v>33</v>
      </c>
      <c r="H1557">
        <v>22</v>
      </c>
      <c r="I1557">
        <v>402</v>
      </c>
    </row>
    <row r="1558" spans="1:9" x14ac:dyDescent="0.25">
      <c r="A1558" s="5" t="str">
        <f>TrendSheetPrdData[[#This Row],[Population]]&amp;TrendSheetPrdData[[#This Row],[Cost Basis]]&amp;TrendSheetPrdData[[#This Row],[Period]]&amp;TrendSheetPrdData[[#This Row],[Trend]]</f>
        <v>ASCENSION HEALTH SENIOR LIVINGAllowed2016-09-01Ancillary Claim Count</v>
      </c>
      <c r="B1558" t="s">
        <v>115</v>
      </c>
      <c r="C1558" t="s">
        <v>115</v>
      </c>
      <c r="D1558" t="s">
        <v>91</v>
      </c>
      <c r="E1558" s="1" t="s">
        <v>105</v>
      </c>
      <c r="F1558" t="s">
        <v>93</v>
      </c>
      <c r="G1558" t="s">
        <v>33</v>
      </c>
      <c r="H1558">
        <v>22</v>
      </c>
      <c r="I1558">
        <v>396</v>
      </c>
    </row>
    <row r="1559" spans="1:9" x14ac:dyDescent="0.25">
      <c r="A1559" s="5" t="str">
        <f>TrendSheetPrdData[[#This Row],[Population]]&amp;TrendSheetPrdData[[#This Row],[Cost Basis]]&amp;TrendSheetPrdData[[#This Row],[Period]]&amp;TrendSheetPrdData[[#This Row],[Trend]]</f>
        <v>ASCENSION HEALTH SENIOR LIVINGAllowed2016-10-01Ancillary Claim Count</v>
      </c>
      <c r="B1559" t="s">
        <v>115</v>
      </c>
      <c r="C1559" t="s">
        <v>115</v>
      </c>
      <c r="D1559" t="s">
        <v>91</v>
      </c>
      <c r="E1559" s="1" t="s">
        <v>106</v>
      </c>
      <c r="F1559" t="s">
        <v>93</v>
      </c>
      <c r="G1559" t="s">
        <v>33</v>
      </c>
      <c r="H1559">
        <v>22</v>
      </c>
      <c r="I1559">
        <v>371</v>
      </c>
    </row>
    <row r="1560" spans="1:9" x14ac:dyDescent="0.25">
      <c r="A1560" s="5" t="str">
        <f>TrendSheetPrdData[[#This Row],[Population]]&amp;TrendSheetPrdData[[#This Row],[Cost Basis]]&amp;TrendSheetPrdData[[#This Row],[Period]]&amp;TrendSheetPrdData[[#This Row],[Trend]]</f>
        <v>ASCENSION HEALTH SENIOR LIVINGAllowed2016-11-01Ancillary Claim Count</v>
      </c>
      <c r="B1560" t="s">
        <v>115</v>
      </c>
      <c r="C1560" t="s">
        <v>115</v>
      </c>
      <c r="D1560" t="s">
        <v>91</v>
      </c>
      <c r="E1560" s="1" t="s">
        <v>107</v>
      </c>
      <c r="F1560" t="s">
        <v>93</v>
      </c>
      <c r="G1560" t="s">
        <v>33</v>
      </c>
      <c r="H1560">
        <v>22</v>
      </c>
      <c r="I1560">
        <v>360</v>
      </c>
    </row>
    <row r="1561" spans="1:9" x14ac:dyDescent="0.25">
      <c r="A1561" s="5" t="str">
        <f>TrendSheetPrdData[[#This Row],[Population]]&amp;TrendSheetPrdData[[#This Row],[Cost Basis]]&amp;TrendSheetPrdData[[#This Row],[Period]]&amp;TrendSheetPrdData[[#This Row],[Trend]]</f>
        <v>ASCENSION HEALTH SENIOR LIVINGAllowed2016-12-01Ancillary Claim Count</v>
      </c>
      <c r="B1561" t="s">
        <v>115</v>
      </c>
      <c r="C1561" t="s">
        <v>115</v>
      </c>
      <c r="D1561" t="s">
        <v>91</v>
      </c>
      <c r="E1561" s="1" t="s">
        <v>108</v>
      </c>
      <c r="F1561" t="s">
        <v>93</v>
      </c>
      <c r="G1561" t="s">
        <v>33</v>
      </c>
      <c r="H1561">
        <v>22</v>
      </c>
      <c r="I1561">
        <v>389</v>
      </c>
    </row>
    <row r="1562" spans="1:9" x14ac:dyDescent="0.25">
      <c r="A1562" s="5" t="str">
        <f>TrendSheetPrdData[[#This Row],[Population]]&amp;TrendSheetPrdData[[#This Row],[Cost Basis]]&amp;TrendSheetPrdData[[#This Row],[Period]]&amp;TrendSheetPrdData[[#This Row],[Trend]]</f>
        <v>ASCENSION HEALTH SENIOR LIVINGAllowed2017-01-01Ancillary Claim Count</v>
      </c>
      <c r="B1562" t="s">
        <v>115</v>
      </c>
      <c r="C1562" t="s">
        <v>115</v>
      </c>
      <c r="D1562" t="s">
        <v>91</v>
      </c>
      <c r="E1562" s="1" t="s">
        <v>109</v>
      </c>
      <c r="F1562" t="s">
        <v>93</v>
      </c>
      <c r="G1562" t="s">
        <v>33</v>
      </c>
      <c r="H1562">
        <v>22</v>
      </c>
      <c r="I1562">
        <v>335</v>
      </c>
    </row>
    <row r="1563" spans="1:9" x14ac:dyDescent="0.25">
      <c r="A1563" s="5" t="str">
        <f>TrendSheetPrdData[[#This Row],[Population]]&amp;TrendSheetPrdData[[#This Row],[Cost Basis]]&amp;TrendSheetPrdData[[#This Row],[Period]]&amp;TrendSheetPrdData[[#This Row],[Trend]]</f>
        <v>ASCENSION HEALTH SENIOR LIVINGAllowed2017-02-01Ancillary Claim Count</v>
      </c>
      <c r="B1563" t="s">
        <v>115</v>
      </c>
      <c r="C1563" t="s">
        <v>115</v>
      </c>
      <c r="D1563" t="s">
        <v>91</v>
      </c>
      <c r="E1563" s="1" t="s">
        <v>110</v>
      </c>
      <c r="F1563" t="s">
        <v>93</v>
      </c>
      <c r="G1563" t="s">
        <v>33</v>
      </c>
      <c r="H1563">
        <v>22</v>
      </c>
      <c r="I1563">
        <v>382</v>
      </c>
    </row>
    <row r="1564" spans="1:9" x14ac:dyDescent="0.25">
      <c r="A1564" s="5" t="str">
        <f>TrendSheetPrdData[[#This Row],[Population]]&amp;TrendSheetPrdData[[#This Row],[Cost Basis]]&amp;TrendSheetPrdData[[#This Row],[Period]]&amp;TrendSheetPrdData[[#This Row],[Trend]]</f>
        <v>ASCENSION HEALTH SENIOR LIVINGAllowed2017-03-01Ancillary Claim Count</v>
      </c>
      <c r="B1564" t="s">
        <v>115</v>
      </c>
      <c r="C1564" t="s">
        <v>115</v>
      </c>
      <c r="D1564" t="s">
        <v>91</v>
      </c>
      <c r="E1564" s="1" t="s">
        <v>111</v>
      </c>
      <c r="F1564" t="s">
        <v>113</v>
      </c>
      <c r="G1564" t="s">
        <v>33</v>
      </c>
      <c r="H1564">
        <v>22</v>
      </c>
      <c r="I1564">
        <v>358</v>
      </c>
    </row>
    <row r="1565" spans="1:9" x14ac:dyDescent="0.25">
      <c r="A1565" s="5" t="str">
        <f>TrendSheetPrdData[[#This Row],[Population]]&amp;TrendSheetPrdData[[#This Row],[Cost Basis]]&amp;TrendSheetPrdData[[#This Row],[Period]]&amp;TrendSheetPrdData[[#This Row],[Trend]]</f>
        <v>ASCENSION HEALTH SENIOR LIVINGAllowed2017-04-01Ancillary Claim Count</v>
      </c>
      <c r="B1565" t="s">
        <v>115</v>
      </c>
      <c r="C1565" t="s">
        <v>115</v>
      </c>
      <c r="D1565" t="s">
        <v>91</v>
      </c>
      <c r="E1565" s="1" t="s">
        <v>112</v>
      </c>
      <c r="F1565" t="s">
        <v>113</v>
      </c>
      <c r="G1565" t="s">
        <v>33</v>
      </c>
      <c r="H1565">
        <v>22</v>
      </c>
      <c r="I1565">
        <v>77</v>
      </c>
    </row>
    <row r="1566" spans="1:9" x14ac:dyDescent="0.25">
      <c r="A1566" s="5" t="str">
        <f>TrendSheetPrdData[[#This Row],[Population]]&amp;TrendSheetPrdData[[#This Row],[Cost Basis]]&amp;TrendSheetPrdData[[#This Row],[Period]]&amp;TrendSheetPrdData[[#This Row],[Trend]]</f>
        <v>ASCENSION HEALTH SENIOR LIVINGAllowed2015-06-01Drug Claim Count</v>
      </c>
      <c r="B1566" t="s">
        <v>115</v>
      </c>
      <c r="C1566" t="s">
        <v>115</v>
      </c>
      <c r="D1566" t="s">
        <v>91</v>
      </c>
      <c r="E1566" s="1" t="s">
        <v>172</v>
      </c>
      <c r="F1566" t="s">
        <v>93</v>
      </c>
      <c r="G1566" t="s">
        <v>34</v>
      </c>
      <c r="H1566">
        <v>23</v>
      </c>
      <c r="I1566">
        <v>0</v>
      </c>
    </row>
    <row r="1567" spans="1:9" x14ac:dyDescent="0.25">
      <c r="A1567" s="5" t="str">
        <f>TrendSheetPrdData[[#This Row],[Population]]&amp;TrendSheetPrdData[[#This Row],[Cost Basis]]&amp;TrendSheetPrdData[[#This Row],[Period]]&amp;TrendSheetPrdData[[#This Row],[Trend]]</f>
        <v>ASCENSION HEALTH SENIOR LIVINGAllowed2015-07-01Drug Claim Count</v>
      </c>
      <c r="B1567" t="s">
        <v>115</v>
      </c>
      <c r="C1567" t="s">
        <v>115</v>
      </c>
      <c r="D1567" t="s">
        <v>91</v>
      </c>
      <c r="E1567" s="1" t="s">
        <v>173</v>
      </c>
      <c r="F1567" t="s">
        <v>93</v>
      </c>
      <c r="G1567" t="s">
        <v>34</v>
      </c>
      <c r="H1567">
        <v>23</v>
      </c>
      <c r="I1567">
        <v>0</v>
      </c>
    </row>
    <row r="1568" spans="1:9" x14ac:dyDescent="0.25">
      <c r="A1568" s="5" t="str">
        <f>TrendSheetPrdData[[#This Row],[Population]]&amp;TrendSheetPrdData[[#This Row],[Cost Basis]]&amp;TrendSheetPrdData[[#This Row],[Period]]&amp;TrendSheetPrdData[[#This Row],[Trend]]</f>
        <v>ASCENSION HEALTH SENIOR LIVINGAllowed2015-08-01Drug Claim Count</v>
      </c>
      <c r="B1568" t="s">
        <v>115</v>
      </c>
      <c r="C1568" t="s">
        <v>115</v>
      </c>
      <c r="D1568" t="s">
        <v>91</v>
      </c>
      <c r="E1568" s="1" t="s">
        <v>174</v>
      </c>
      <c r="F1568" t="s">
        <v>93</v>
      </c>
      <c r="G1568" t="s">
        <v>34</v>
      </c>
      <c r="H1568">
        <v>23</v>
      </c>
      <c r="I1568">
        <v>0</v>
      </c>
    </row>
    <row r="1569" spans="1:9" x14ac:dyDescent="0.25">
      <c r="A1569" s="5" t="str">
        <f>TrendSheetPrdData[[#This Row],[Population]]&amp;TrendSheetPrdData[[#This Row],[Cost Basis]]&amp;TrendSheetPrdData[[#This Row],[Period]]&amp;TrendSheetPrdData[[#This Row],[Trend]]</f>
        <v>ASCENSION HEALTH SENIOR LIVINGAllowed2015-09-01Drug Claim Count</v>
      </c>
      <c r="B1569" t="s">
        <v>115</v>
      </c>
      <c r="C1569" t="s">
        <v>115</v>
      </c>
      <c r="D1569" t="s">
        <v>91</v>
      </c>
      <c r="E1569" s="1" t="s">
        <v>92</v>
      </c>
      <c r="F1569" t="s">
        <v>93</v>
      </c>
      <c r="G1569" t="s">
        <v>34</v>
      </c>
      <c r="H1569">
        <v>23</v>
      </c>
      <c r="I1569">
        <v>0</v>
      </c>
    </row>
    <row r="1570" spans="1:9" x14ac:dyDescent="0.25">
      <c r="A1570" s="5" t="str">
        <f>TrendSheetPrdData[[#This Row],[Population]]&amp;TrendSheetPrdData[[#This Row],[Cost Basis]]&amp;TrendSheetPrdData[[#This Row],[Period]]&amp;TrendSheetPrdData[[#This Row],[Trend]]</f>
        <v>ASCENSION HEALTH SENIOR LIVINGAllowed2015-10-01Drug Claim Count</v>
      </c>
      <c r="B1570" t="s">
        <v>115</v>
      </c>
      <c r="C1570" t="s">
        <v>115</v>
      </c>
      <c r="D1570" t="s">
        <v>91</v>
      </c>
      <c r="E1570" s="1" t="s">
        <v>94</v>
      </c>
      <c r="F1570" t="s">
        <v>93</v>
      </c>
      <c r="G1570" t="s">
        <v>34</v>
      </c>
      <c r="H1570">
        <v>23</v>
      </c>
      <c r="I1570">
        <v>0</v>
      </c>
    </row>
    <row r="1571" spans="1:9" x14ac:dyDescent="0.25">
      <c r="A1571" s="5" t="str">
        <f>TrendSheetPrdData[[#This Row],[Population]]&amp;TrendSheetPrdData[[#This Row],[Cost Basis]]&amp;TrendSheetPrdData[[#This Row],[Period]]&amp;TrendSheetPrdData[[#This Row],[Trend]]</f>
        <v>ASCENSION HEALTH SENIOR LIVINGAllowed2015-11-01Drug Claim Count</v>
      </c>
      <c r="B1571" t="s">
        <v>115</v>
      </c>
      <c r="C1571" t="s">
        <v>115</v>
      </c>
      <c r="D1571" t="s">
        <v>91</v>
      </c>
      <c r="E1571" s="1" t="s">
        <v>95</v>
      </c>
      <c r="F1571" t="s">
        <v>93</v>
      </c>
      <c r="G1571" t="s">
        <v>34</v>
      </c>
      <c r="H1571">
        <v>23</v>
      </c>
      <c r="I1571">
        <v>0</v>
      </c>
    </row>
    <row r="1572" spans="1:9" x14ac:dyDescent="0.25">
      <c r="A1572" s="5" t="str">
        <f>TrendSheetPrdData[[#This Row],[Population]]&amp;TrendSheetPrdData[[#This Row],[Cost Basis]]&amp;TrendSheetPrdData[[#This Row],[Period]]&amp;TrendSheetPrdData[[#This Row],[Trend]]</f>
        <v>ASCENSION HEALTH SENIOR LIVINGAllowed2015-12-01Drug Claim Count</v>
      </c>
      <c r="B1572" t="s">
        <v>115</v>
      </c>
      <c r="C1572" t="s">
        <v>115</v>
      </c>
      <c r="D1572" t="s">
        <v>91</v>
      </c>
      <c r="E1572" s="1" t="s">
        <v>96</v>
      </c>
      <c r="F1572" t="s">
        <v>93</v>
      </c>
      <c r="G1572" t="s">
        <v>34</v>
      </c>
      <c r="H1572">
        <v>23</v>
      </c>
      <c r="I1572">
        <v>0</v>
      </c>
    </row>
    <row r="1573" spans="1:9" x14ac:dyDescent="0.25">
      <c r="A1573" s="5" t="str">
        <f>TrendSheetPrdData[[#This Row],[Population]]&amp;TrendSheetPrdData[[#This Row],[Cost Basis]]&amp;TrendSheetPrdData[[#This Row],[Period]]&amp;TrendSheetPrdData[[#This Row],[Trend]]</f>
        <v>ASCENSION HEALTH SENIOR LIVINGAllowed2016-01-01Drug Claim Count</v>
      </c>
      <c r="B1573" t="s">
        <v>115</v>
      </c>
      <c r="C1573" t="s">
        <v>115</v>
      </c>
      <c r="D1573" t="s">
        <v>91</v>
      </c>
      <c r="E1573" s="1" t="s">
        <v>97</v>
      </c>
      <c r="F1573" t="s">
        <v>93</v>
      </c>
      <c r="G1573" t="s">
        <v>34</v>
      </c>
      <c r="H1573">
        <v>23</v>
      </c>
      <c r="I1573">
        <v>0</v>
      </c>
    </row>
    <row r="1574" spans="1:9" x14ac:dyDescent="0.25">
      <c r="A1574" s="5" t="str">
        <f>TrendSheetPrdData[[#This Row],[Population]]&amp;TrendSheetPrdData[[#This Row],[Cost Basis]]&amp;TrendSheetPrdData[[#This Row],[Period]]&amp;TrendSheetPrdData[[#This Row],[Trend]]</f>
        <v>ASCENSION HEALTH SENIOR LIVINGAllowed2016-02-01Drug Claim Count</v>
      </c>
      <c r="B1574" t="s">
        <v>115</v>
      </c>
      <c r="C1574" t="s">
        <v>115</v>
      </c>
      <c r="D1574" t="s">
        <v>91</v>
      </c>
      <c r="E1574" s="1" t="s">
        <v>98</v>
      </c>
      <c r="F1574" t="s">
        <v>93</v>
      </c>
      <c r="G1574" t="s">
        <v>34</v>
      </c>
      <c r="H1574">
        <v>23</v>
      </c>
      <c r="I1574">
        <v>0</v>
      </c>
    </row>
    <row r="1575" spans="1:9" x14ac:dyDescent="0.25">
      <c r="A1575" s="5" t="str">
        <f>TrendSheetPrdData[[#This Row],[Population]]&amp;TrendSheetPrdData[[#This Row],[Cost Basis]]&amp;TrendSheetPrdData[[#This Row],[Period]]&amp;TrendSheetPrdData[[#This Row],[Trend]]</f>
        <v>ASCENSION HEALTH SENIOR LIVINGAllowed2016-03-01Drug Claim Count</v>
      </c>
      <c r="B1575" t="s">
        <v>115</v>
      </c>
      <c r="C1575" t="s">
        <v>115</v>
      </c>
      <c r="D1575" t="s">
        <v>91</v>
      </c>
      <c r="E1575" s="1" t="s">
        <v>99</v>
      </c>
      <c r="F1575" t="s">
        <v>93</v>
      </c>
      <c r="G1575" t="s">
        <v>34</v>
      </c>
      <c r="H1575">
        <v>23</v>
      </c>
      <c r="I1575">
        <v>0</v>
      </c>
    </row>
    <row r="1576" spans="1:9" x14ac:dyDescent="0.25">
      <c r="A1576" s="5" t="str">
        <f>TrendSheetPrdData[[#This Row],[Population]]&amp;TrendSheetPrdData[[#This Row],[Cost Basis]]&amp;TrendSheetPrdData[[#This Row],[Period]]&amp;TrendSheetPrdData[[#This Row],[Trend]]</f>
        <v>ASCENSION HEALTH SENIOR LIVINGAllowed2016-04-01Drug Claim Count</v>
      </c>
      <c r="B1576" t="s">
        <v>115</v>
      </c>
      <c r="C1576" t="s">
        <v>115</v>
      </c>
      <c r="D1576" t="s">
        <v>91</v>
      </c>
      <c r="E1576" s="1" t="s">
        <v>100</v>
      </c>
      <c r="F1576" t="s">
        <v>93</v>
      </c>
      <c r="G1576" t="s">
        <v>34</v>
      </c>
      <c r="H1576">
        <v>23</v>
      </c>
      <c r="I1576">
        <v>0</v>
      </c>
    </row>
    <row r="1577" spans="1:9" x14ac:dyDescent="0.25">
      <c r="A1577" s="5" t="str">
        <f>TrendSheetPrdData[[#This Row],[Population]]&amp;TrendSheetPrdData[[#This Row],[Cost Basis]]&amp;TrendSheetPrdData[[#This Row],[Period]]&amp;TrendSheetPrdData[[#This Row],[Trend]]</f>
        <v>ASCENSION HEALTH SENIOR LIVINGAllowed2016-05-01Drug Claim Count</v>
      </c>
      <c r="B1577" t="s">
        <v>115</v>
      </c>
      <c r="C1577" t="s">
        <v>115</v>
      </c>
      <c r="D1577" t="s">
        <v>91</v>
      </c>
      <c r="E1577" s="1" t="s">
        <v>101</v>
      </c>
      <c r="F1577" t="s">
        <v>93</v>
      </c>
      <c r="G1577" t="s">
        <v>34</v>
      </c>
      <c r="H1577">
        <v>23</v>
      </c>
      <c r="I1577">
        <v>0</v>
      </c>
    </row>
    <row r="1578" spans="1:9" x14ac:dyDescent="0.25">
      <c r="A1578" s="5" t="str">
        <f>TrendSheetPrdData[[#This Row],[Population]]&amp;TrendSheetPrdData[[#This Row],[Cost Basis]]&amp;TrendSheetPrdData[[#This Row],[Period]]&amp;TrendSheetPrdData[[#This Row],[Trend]]</f>
        <v>ASCENSION HEALTH SENIOR LIVINGAllowed2016-06-01Drug Claim Count</v>
      </c>
      <c r="B1578" t="s">
        <v>115</v>
      </c>
      <c r="C1578" t="s">
        <v>115</v>
      </c>
      <c r="D1578" t="s">
        <v>91</v>
      </c>
      <c r="E1578" s="1" t="s">
        <v>102</v>
      </c>
      <c r="F1578" t="s">
        <v>93</v>
      </c>
      <c r="G1578" t="s">
        <v>34</v>
      </c>
      <c r="H1578">
        <v>23</v>
      </c>
      <c r="I1578">
        <v>0</v>
      </c>
    </row>
    <row r="1579" spans="1:9" x14ac:dyDescent="0.25">
      <c r="A1579" s="5" t="str">
        <f>TrendSheetPrdData[[#This Row],[Population]]&amp;TrendSheetPrdData[[#This Row],[Cost Basis]]&amp;TrendSheetPrdData[[#This Row],[Period]]&amp;TrendSheetPrdData[[#This Row],[Trend]]</f>
        <v>ASCENSION HEALTH SENIOR LIVINGAllowed2016-07-01Drug Claim Count</v>
      </c>
      <c r="B1579" t="s">
        <v>115</v>
      </c>
      <c r="C1579" t="s">
        <v>115</v>
      </c>
      <c r="D1579" t="s">
        <v>91</v>
      </c>
      <c r="E1579" s="1" t="s">
        <v>103</v>
      </c>
      <c r="F1579" t="s">
        <v>93</v>
      </c>
      <c r="G1579" t="s">
        <v>34</v>
      </c>
      <c r="H1579">
        <v>23</v>
      </c>
      <c r="I1579">
        <v>0</v>
      </c>
    </row>
    <row r="1580" spans="1:9" x14ac:dyDescent="0.25">
      <c r="A1580" s="5" t="str">
        <f>TrendSheetPrdData[[#This Row],[Population]]&amp;TrendSheetPrdData[[#This Row],[Cost Basis]]&amp;TrendSheetPrdData[[#This Row],[Period]]&amp;TrendSheetPrdData[[#This Row],[Trend]]</f>
        <v>ASCENSION HEALTH SENIOR LIVINGAllowed2016-08-01Drug Claim Count</v>
      </c>
      <c r="B1580" t="s">
        <v>115</v>
      </c>
      <c r="C1580" t="s">
        <v>115</v>
      </c>
      <c r="D1580" t="s">
        <v>91</v>
      </c>
      <c r="E1580" s="1" t="s">
        <v>104</v>
      </c>
      <c r="F1580" t="s">
        <v>93</v>
      </c>
      <c r="G1580" t="s">
        <v>34</v>
      </c>
      <c r="H1580">
        <v>23</v>
      </c>
      <c r="I1580">
        <v>0</v>
      </c>
    </row>
    <row r="1581" spans="1:9" x14ac:dyDescent="0.25">
      <c r="A1581" s="5" t="str">
        <f>TrendSheetPrdData[[#This Row],[Population]]&amp;TrendSheetPrdData[[#This Row],[Cost Basis]]&amp;TrendSheetPrdData[[#This Row],[Period]]&amp;TrendSheetPrdData[[#This Row],[Trend]]</f>
        <v>ASCENSION HEALTH SENIOR LIVINGAllowed2016-09-01Drug Claim Count</v>
      </c>
      <c r="B1581" t="s">
        <v>115</v>
      </c>
      <c r="C1581" t="s">
        <v>115</v>
      </c>
      <c r="D1581" t="s">
        <v>91</v>
      </c>
      <c r="E1581" s="1" t="s">
        <v>105</v>
      </c>
      <c r="F1581" t="s">
        <v>93</v>
      </c>
      <c r="G1581" t="s">
        <v>34</v>
      </c>
      <c r="H1581">
        <v>23</v>
      </c>
      <c r="I1581">
        <v>0</v>
      </c>
    </row>
    <row r="1582" spans="1:9" x14ac:dyDescent="0.25">
      <c r="A1582" s="5" t="str">
        <f>TrendSheetPrdData[[#This Row],[Population]]&amp;TrendSheetPrdData[[#This Row],[Cost Basis]]&amp;TrendSheetPrdData[[#This Row],[Period]]&amp;TrendSheetPrdData[[#This Row],[Trend]]</f>
        <v>ASCENSION HEALTH SENIOR LIVINGAllowed2016-10-01Drug Claim Count</v>
      </c>
      <c r="B1582" t="s">
        <v>115</v>
      </c>
      <c r="C1582" t="s">
        <v>115</v>
      </c>
      <c r="D1582" t="s">
        <v>91</v>
      </c>
      <c r="E1582" s="1" t="s">
        <v>106</v>
      </c>
      <c r="F1582" t="s">
        <v>93</v>
      </c>
      <c r="G1582" t="s">
        <v>34</v>
      </c>
      <c r="H1582">
        <v>23</v>
      </c>
      <c r="I1582">
        <v>0</v>
      </c>
    </row>
    <row r="1583" spans="1:9" x14ac:dyDescent="0.25">
      <c r="A1583" s="5" t="str">
        <f>TrendSheetPrdData[[#This Row],[Population]]&amp;TrendSheetPrdData[[#This Row],[Cost Basis]]&amp;TrendSheetPrdData[[#This Row],[Period]]&amp;TrendSheetPrdData[[#This Row],[Trend]]</f>
        <v>ASCENSION HEALTH SENIOR LIVINGAllowed2016-11-01Drug Claim Count</v>
      </c>
      <c r="B1583" t="s">
        <v>115</v>
      </c>
      <c r="C1583" t="s">
        <v>115</v>
      </c>
      <c r="D1583" t="s">
        <v>91</v>
      </c>
      <c r="E1583" s="1" t="s">
        <v>107</v>
      </c>
      <c r="F1583" t="s">
        <v>93</v>
      </c>
      <c r="G1583" t="s">
        <v>34</v>
      </c>
      <c r="H1583">
        <v>23</v>
      </c>
      <c r="I1583">
        <v>0</v>
      </c>
    </row>
    <row r="1584" spans="1:9" x14ac:dyDescent="0.25">
      <c r="A1584" s="5" t="str">
        <f>TrendSheetPrdData[[#This Row],[Population]]&amp;TrendSheetPrdData[[#This Row],[Cost Basis]]&amp;TrendSheetPrdData[[#This Row],[Period]]&amp;TrendSheetPrdData[[#This Row],[Trend]]</f>
        <v>ASCENSION HEALTH SENIOR LIVINGAllowed2016-12-01Drug Claim Count</v>
      </c>
      <c r="B1584" t="s">
        <v>115</v>
      </c>
      <c r="C1584" t="s">
        <v>115</v>
      </c>
      <c r="D1584" t="s">
        <v>91</v>
      </c>
      <c r="E1584" s="1" t="s">
        <v>108</v>
      </c>
      <c r="F1584" t="s">
        <v>93</v>
      </c>
      <c r="G1584" t="s">
        <v>34</v>
      </c>
      <c r="H1584">
        <v>23</v>
      </c>
      <c r="I1584">
        <v>0</v>
      </c>
    </row>
    <row r="1585" spans="1:9" x14ac:dyDescent="0.25">
      <c r="A1585" s="5" t="str">
        <f>TrendSheetPrdData[[#This Row],[Population]]&amp;TrendSheetPrdData[[#This Row],[Cost Basis]]&amp;TrendSheetPrdData[[#This Row],[Period]]&amp;TrendSheetPrdData[[#This Row],[Trend]]</f>
        <v>ASCENSION HEALTH SENIOR LIVINGAllowed2017-01-01Drug Claim Count</v>
      </c>
      <c r="B1585" t="s">
        <v>115</v>
      </c>
      <c r="C1585" t="s">
        <v>115</v>
      </c>
      <c r="D1585" t="s">
        <v>91</v>
      </c>
      <c r="E1585" s="1" t="s">
        <v>109</v>
      </c>
      <c r="F1585" t="s">
        <v>93</v>
      </c>
      <c r="G1585" t="s">
        <v>34</v>
      </c>
      <c r="H1585">
        <v>23</v>
      </c>
      <c r="I1585">
        <v>0</v>
      </c>
    </row>
    <row r="1586" spans="1:9" x14ac:dyDescent="0.25">
      <c r="A1586" s="5" t="str">
        <f>TrendSheetPrdData[[#This Row],[Population]]&amp;TrendSheetPrdData[[#This Row],[Cost Basis]]&amp;TrendSheetPrdData[[#This Row],[Period]]&amp;TrendSheetPrdData[[#This Row],[Trend]]</f>
        <v>ASCENSION HEALTH SENIOR LIVINGAllowed2017-02-01Drug Claim Count</v>
      </c>
      <c r="B1586" t="s">
        <v>115</v>
      </c>
      <c r="C1586" t="s">
        <v>115</v>
      </c>
      <c r="D1586" t="s">
        <v>91</v>
      </c>
      <c r="E1586" s="1" t="s">
        <v>110</v>
      </c>
      <c r="F1586" t="s">
        <v>93</v>
      </c>
      <c r="G1586" t="s">
        <v>34</v>
      </c>
      <c r="H1586">
        <v>23</v>
      </c>
      <c r="I1586">
        <v>0</v>
      </c>
    </row>
    <row r="1587" spans="1:9" x14ac:dyDescent="0.25">
      <c r="A1587" s="5" t="str">
        <f>TrendSheetPrdData[[#This Row],[Population]]&amp;TrendSheetPrdData[[#This Row],[Cost Basis]]&amp;TrendSheetPrdData[[#This Row],[Period]]&amp;TrendSheetPrdData[[#This Row],[Trend]]</f>
        <v>ASCENSION HEALTH SENIOR LIVINGAllowed2017-03-01Drug Claim Count</v>
      </c>
      <c r="B1587" t="s">
        <v>115</v>
      </c>
      <c r="C1587" t="s">
        <v>115</v>
      </c>
      <c r="D1587" t="s">
        <v>91</v>
      </c>
      <c r="E1587" s="1" t="s">
        <v>111</v>
      </c>
      <c r="F1587" t="s">
        <v>113</v>
      </c>
      <c r="G1587" t="s">
        <v>34</v>
      </c>
      <c r="H1587">
        <v>23</v>
      </c>
      <c r="I1587">
        <v>0</v>
      </c>
    </row>
    <row r="1588" spans="1:9" x14ac:dyDescent="0.25">
      <c r="A1588" s="5" t="str">
        <f>TrendSheetPrdData[[#This Row],[Population]]&amp;TrendSheetPrdData[[#This Row],[Cost Basis]]&amp;TrendSheetPrdData[[#This Row],[Period]]&amp;TrendSheetPrdData[[#This Row],[Trend]]</f>
        <v>ASCENSION HEALTH SENIOR LIVINGAllowed2017-04-01Drug Claim Count</v>
      </c>
      <c r="B1588" t="s">
        <v>115</v>
      </c>
      <c r="C1588" t="s">
        <v>115</v>
      </c>
      <c r="D1588" t="s">
        <v>91</v>
      </c>
      <c r="E1588" s="1" t="s">
        <v>112</v>
      </c>
      <c r="F1588" t="s">
        <v>113</v>
      </c>
      <c r="G1588" t="s">
        <v>34</v>
      </c>
      <c r="H1588">
        <v>23</v>
      </c>
      <c r="I1588">
        <v>0</v>
      </c>
    </row>
    <row r="1589" spans="1:9" x14ac:dyDescent="0.25">
      <c r="A1589" s="5" t="str">
        <f>TrendSheetPrdData[[#This Row],[Population]]&amp;TrendSheetPrdData[[#This Row],[Cost Basis]]&amp;TrendSheetPrdData[[#This Row],[Period]]&amp;TrendSheetPrdData[[#This Row],[Trend]]</f>
        <v>ASCENSION HEALTH SENIOR LIVINGPaid2015-06-01Medical PMPM</v>
      </c>
      <c r="B1589" t="s">
        <v>115</v>
      </c>
      <c r="C1589" t="s">
        <v>115</v>
      </c>
      <c r="D1589" t="s">
        <v>78</v>
      </c>
      <c r="E1589" s="1" t="s">
        <v>172</v>
      </c>
      <c r="F1589" t="s">
        <v>93</v>
      </c>
      <c r="G1589" t="s">
        <v>12</v>
      </c>
      <c r="H1589">
        <v>1</v>
      </c>
      <c r="I1589">
        <v>213.84</v>
      </c>
    </row>
    <row r="1590" spans="1:9" x14ac:dyDescent="0.25">
      <c r="A1590" s="5" t="str">
        <f>TrendSheetPrdData[[#This Row],[Population]]&amp;TrendSheetPrdData[[#This Row],[Cost Basis]]&amp;TrendSheetPrdData[[#This Row],[Period]]&amp;TrendSheetPrdData[[#This Row],[Trend]]</f>
        <v>ASCENSION HEALTH SENIOR LIVINGPaid2015-07-01Medical PMPM</v>
      </c>
      <c r="B1590" t="s">
        <v>115</v>
      </c>
      <c r="C1590" t="s">
        <v>115</v>
      </c>
      <c r="D1590" t="s">
        <v>78</v>
      </c>
      <c r="E1590" s="1" t="s">
        <v>173</v>
      </c>
      <c r="F1590" t="s">
        <v>93</v>
      </c>
      <c r="G1590" t="s">
        <v>12</v>
      </c>
      <c r="H1590">
        <v>1</v>
      </c>
      <c r="I1590">
        <v>244.37</v>
      </c>
    </row>
    <row r="1591" spans="1:9" x14ac:dyDescent="0.25">
      <c r="A1591" s="5" t="str">
        <f>TrendSheetPrdData[[#This Row],[Population]]&amp;TrendSheetPrdData[[#This Row],[Cost Basis]]&amp;TrendSheetPrdData[[#This Row],[Period]]&amp;TrendSheetPrdData[[#This Row],[Trend]]</f>
        <v>ASCENSION HEALTH SENIOR LIVINGPaid2015-08-01Medical PMPM</v>
      </c>
      <c r="B1591" t="s">
        <v>115</v>
      </c>
      <c r="C1591" t="s">
        <v>115</v>
      </c>
      <c r="D1591" t="s">
        <v>78</v>
      </c>
      <c r="E1591" s="1" t="s">
        <v>174</v>
      </c>
      <c r="F1591" t="s">
        <v>93</v>
      </c>
      <c r="G1591" t="s">
        <v>12</v>
      </c>
      <c r="H1591">
        <v>1</v>
      </c>
      <c r="I1591">
        <v>261.62</v>
      </c>
    </row>
    <row r="1592" spans="1:9" x14ac:dyDescent="0.25">
      <c r="A1592" s="5" t="str">
        <f>TrendSheetPrdData[[#This Row],[Population]]&amp;TrendSheetPrdData[[#This Row],[Cost Basis]]&amp;TrendSheetPrdData[[#This Row],[Period]]&amp;TrendSheetPrdData[[#This Row],[Trend]]</f>
        <v>ASCENSION HEALTH SENIOR LIVINGPaid2015-09-01Medical PMPM</v>
      </c>
      <c r="B1592" t="s">
        <v>115</v>
      </c>
      <c r="C1592" t="s">
        <v>115</v>
      </c>
      <c r="D1592" t="s">
        <v>78</v>
      </c>
      <c r="E1592" s="1" t="s">
        <v>92</v>
      </c>
      <c r="F1592" t="s">
        <v>93</v>
      </c>
      <c r="G1592" t="s">
        <v>12</v>
      </c>
      <c r="H1592">
        <v>1</v>
      </c>
      <c r="I1592">
        <v>259.61</v>
      </c>
    </row>
    <row r="1593" spans="1:9" x14ac:dyDescent="0.25">
      <c r="A1593" s="5" t="str">
        <f>TrendSheetPrdData[[#This Row],[Population]]&amp;TrendSheetPrdData[[#This Row],[Cost Basis]]&amp;TrendSheetPrdData[[#This Row],[Period]]&amp;TrendSheetPrdData[[#This Row],[Trend]]</f>
        <v>ASCENSION HEALTH SENIOR LIVINGPaid2015-10-01Medical PMPM</v>
      </c>
      <c r="B1593" t="s">
        <v>115</v>
      </c>
      <c r="C1593" t="s">
        <v>115</v>
      </c>
      <c r="D1593" t="s">
        <v>78</v>
      </c>
      <c r="E1593" s="1" t="s">
        <v>94</v>
      </c>
      <c r="F1593" t="s">
        <v>93</v>
      </c>
      <c r="G1593" t="s">
        <v>12</v>
      </c>
      <c r="H1593">
        <v>1</v>
      </c>
      <c r="I1593">
        <v>255.54</v>
      </c>
    </row>
    <row r="1594" spans="1:9" x14ac:dyDescent="0.25">
      <c r="A1594" s="5" t="str">
        <f>TrendSheetPrdData[[#This Row],[Population]]&amp;TrendSheetPrdData[[#This Row],[Cost Basis]]&amp;TrendSheetPrdData[[#This Row],[Period]]&amp;TrendSheetPrdData[[#This Row],[Trend]]</f>
        <v>ASCENSION HEALTH SENIOR LIVINGPaid2015-11-01Medical PMPM</v>
      </c>
      <c r="B1594" t="s">
        <v>115</v>
      </c>
      <c r="C1594" t="s">
        <v>115</v>
      </c>
      <c r="D1594" t="s">
        <v>78</v>
      </c>
      <c r="E1594" s="1" t="s">
        <v>95</v>
      </c>
      <c r="F1594" t="s">
        <v>93</v>
      </c>
      <c r="G1594" t="s">
        <v>12</v>
      </c>
      <c r="H1594">
        <v>1</v>
      </c>
      <c r="I1594">
        <v>284.56</v>
      </c>
    </row>
    <row r="1595" spans="1:9" x14ac:dyDescent="0.25">
      <c r="A1595" s="5" t="str">
        <f>TrendSheetPrdData[[#This Row],[Population]]&amp;TrendSheetPrdData[[#This Row],[Cost Basis]]&amp;TrendSheetPrdData[[#This Row],[Period]]&amp;TrendSheetPrdData[[#This Row],[Trend]]</f>
        <v>ASCENSION HEALTH SENIOR LIVINGPaid2015-12-01Medical PMPM</v>
      </c>
      <c r="B1595" t="s">
        <v>115</v>
      </c>
      <c r="C1595" t="s">
        <v>115</v>
      </c>
      <c r="D1595" t="s">
        <v>78</v>
      </c>
      <c r="E1595" s="1" t="s">
        <v>96</v>
      </c>
      <c r="F1595" t="s">
        <v>93</v>
      </c>
      <c r="G1595" t="s">
        <v>12</v>
      </c>
      <c r="H1595">
        <v>1</v>
      </c>
      <c r="I1595">
        <v>242.45</v>
      </c>
    </row>
    <row r="1596" spans="1:9" x14ac:dyDescent="0.25">
      <c r="A1596" s="5" t="str">
        <f>TrendSheetPrdData[[#This Row],[Population]]&amp;TrendSheetPrdData[[#This Row],[Cost Basis]]&amp;TrendSheetPrdData[[#This Row],[Period]]&amp;TrendSheetPrdData[[#This Row],[Trend]]</f>
        <v>ASCENSION HEALTH SENIOR LIVINGPaid2016-01-01Medical PMPM</v>
      </c>
      <c r="B1596" t="s">
        <v>115</v>
      </c>
      <c r="C1596" t="s">
        <v>115</v>
      </c>
      <c r="D1596" t="s">
        <v>78</v>
      </c>
      <c r="E1596" s="1" t="s">
        <v>97</v>
      </c>
      <c r="F1596" t="s">
        <v>93</v>
      </c>
      <c r="G1596" t="s">
        <v>12</v>
      </c>
      <c r="H1596">
        <v>1</v>
      </c>
      <c r="I1596">
        <v>169.39</v>
      </c>
    </row>
    <row r="1597" spans="1:9" x14ac:dyDescent="0.25">
      <c r="A1597" s="5" t="str">
        <f>TrendSheetPrdData[[#This Row],[Population]]&amp;TrendSheetPrdData[[#This Row],[Cost Basis]]&amp;TrendSheetPrdData[[#This Row],[Period]]&amp;TrendSheetPrdData[[#This Row],[Trend]]</f>
        <v>ASCENSION HEALTH SENIOR LIVINGPaid2016-02-01Medical PMPM</v>
      </c>
      <c r="B1597" t="s">
        <v>115</v>
      </c>
      <c r="C1597" t="s">
        <v>115</v>
      </c>
      <c r="D1597" t="s">
        <v>78</v>
      </c>
      <c r="E1597" s="1" t="s">
        <v>98</v>
      </c>
      <c r="F1597" t="s">
        <v>93</v>
      </c>
      <c r="G1597" t="s">
        <v>12</v>
      </c>
      <c r="H1597">
        <v>1</v>
      </c>
      <c r="I1597">
        <v>228.22</v>
      </c>
    </row>
    <row r="1598" spans="1:9" x14ac:dyDescent="0.25">
      <c r="A1598" s="5" t="str">
        <f>TrendSheetPrdData[[#This Row],[Population]]&amp;TrendSheetPrdData[[#This Row],[Cost Basis]]&amp;TrendSheetPrdData[[#This Row],[Period]]&amp;TrendSheetPrdData[[#This Row],[Trend]]</f>
        <v>ASCENSION HEALTH SENIOR LIVINGPaid2016-03-01Medical PMPM</v>
      </c>
      <c r="B1598" t="s">
        <v>115</v>
      </c>
      <c r="C1598" t="s">
        <v>115</v>
      </c>
      <c r="D1598" t="s">
        <v>78</v>
      </c>
      <c r="E1598" s="1" t="s">
        <v>99</v>
      </c>
      <c r="F1598" t="s">
        <v>93</v>
      </c>
      <c r="G1598" t="s">
        <v>12</v>
      </c>
      <c r="H1598">
        <v>1</v>
      </c>
      <c r="I1598">
        <v>280.52</v>
      </c>
    </row>
    <row r="1599" spans="1:9" x14ac:dyDescent="0.25">
      <c r="A1599" s="5" t="str">
        <f>TrendSheetPrdData[[#This Row],[Population]]&amp;TrendSheetPrdData[[#This Row],[Cost Basis]]&amp;TrendSheetPrdData[[#This Row],[Period]]&amp;TrendSheetPrdData[[#This Row],[Trend]]</f>
        <v>ASCENSION HEALTH SENIOR LIVINGPaid2016-04-01Medical PMPM</v>
      </c>
      <c r="B1599" t="s">
        <v>115</v>
      </c>
      <c r="C1599" t="s">
        <v>115</v>
      </c>
      <c r="D1599" t="s">
        <v>78</v>
      </c>
      <c r="E1599" s="1" t="s">
        <v>100</v>
      </c>
      <c r="F1599" t="s">
        <v>93</v>
      </c>
      <c r="G1599" t="s">
        <v>12</v>
      </c>
      <c r="H1599">
        <v>1</v>
      </c>
      <c r="I1599">
        <v>273.95999999999998</v>
      </c>
    </row>
    <row r="1600" spans="1:9" x14ac:dyDescent="0.25">
      <c r="A1600" s="5" t="str">
        <f>TrendSheetPrdData[[#This Row],[Population]]&amp;TrendSheetPrdData[[#This Row],[Cost Basis]]&amp;TrendSheetPrdData[[#This Row],[Period]]&amp;TrendSheetPrdData[[#This Row],[Trend]]</f>
        <v>ASCENSION HEALTH SENIOR LIVINGPaid2016-05-01Medical PMPM</v>
      </c>
      <c r="B1600" t="s">
        <v>115</v>
      </c>
      <c r="C1600" t="s">
        <v>115</v>
      </c>
      <c r="D1600" t="s">
        <v>78</v>
      </c>
      <c r="E1600" s="1" t="s">
        <v>101</v>
      </c>
      <c r="F1600" t="s">
        <v>93</v>
      </c>
      <c r="G1600" t="s">
        <v>12</v>
      </c>
      <c r="H1600">
        <v>1</v>
      </c>
      <c r="I1600">
        <v>251.41</v>
      </c>
    </row>
    <row r="1601" spans="1:9" x14ac:dyDescent="0.25">
      <c r="A1601" s="5" t="str">
        <f>TrendSheetPrdData[[#This Row],[Population]]&amp;TrendSheetPrdData[[#This Row],[Cost Basis]]&amp;TrendSheetPrdData[[#This Row],[Period]]&amp;TrendSheetPrdData[[#This Row],[Trend]]</f>
        <v>ASCENSION HEALTH SENIOR LIVINGPaid2016-06-01Medical PMPM</v>
      </c>
      <c r="B1601" t="s">
        <v>115</v>
      </c>
      <c r="C1601" t="s">
        <v>115</v>
      </c>
      <c r="D1601" t="s">
        <v>78</v>
      </c>
      <c r="E1601" s="1" t="s">
        <v>102</v>
      </c>
      <c r="F1601" t="s">
        <v>93</v>
      </c>
      <c r="G1601" t="s">
        <v>12</v>
      </c>
      <c r="H1601">
        <v>1</v>
      </c>
      <c r="I1601">
        <v>278.64999999999998</v>
      </c>
    </row>
    <row r="1602" spans="1:9" x14ac:dyDescent="0.25">
      <c r="A1602" s="5" t="str">
        <f>TrendSheetPrdData[[#This Row],[Population]]&amp;TrendSheetPrdData[[#This Row],[Cost Basis]]&amp;TrendSheetPrdData[[#This Row],[Period]]&amp;TrendSheetPrdData[[#This Row],[Trend]]</f>
        <v>ASCENSION HEALTH SENIOR LIVINGPaid2016-07-01Medical PMPM</v>
      </c>
      <c r="B1602" t="s">
        <v>115</v>
      </c>
      <c r="C1602" t="s">
        <v>115</v>
      </c>
      <c r="D1602" t="s">
        <v>78</v>
      </c>
      <c r="E1602" s="1" t="s">
        <v>103</v>
      </c>
      <c r="F1602" t="s">
        <v>93</v>
      </c>
      <c r="G1602" t="s">
        <v>12</v>
      </c>
      <c r="H1602">
        <v>1</v>
      </c>
      <c r="I1602">
        <v>270.61</v>
      </c>
    </row>
    <row r="1603" spans="1:9" x14ac:dyDescent="0.25">
      <c r="A1603" s="5" t="str">
        <f>TrendSheetPrdData[[#This Row],[Population]]&amp;TrendSheetPrdData[[#This Row],[Cost Basis]]&amp;TrendSheetPrdData[[#This Row],[Period]]&amp;TrendSheetPrdData[[#This Row],[Trend]]</f>
        <v>ASCENSION HEALTH SENIOR LIVINGPaid2016-08-01Medical PMPM</v>
      </c>
      <c r="B1603" t="s">
        <v>115</v>
      </c>
      <c r="C1603" t="s">
        <v>115</v>
      </c>
      <c r="D1603" t="s">
        <v>78</v>
      </c>
      <c r="E1603" s="1" t="s">
        <v>104</v>
      </c>
      <c r="F1603" t="s">
        <v>93</v>
      </c>
      <c r="G1603" t="s">
        <v>12</v>
      </c>
      <c r="H1603">
        <v>1</v>
      </c>
      <c r="I1603">
        <v>238.84</v>
      </c>
    </row>
    <row r="1604" spans="1:9" x14ac:dyDescent="0.25">
      <c r="A1604" s="5" t="str">
        <f>TrendSheetPrdData[[#This Row],[Population]]&amp;TrendSheetPrdData[[#This Row],[Cost Basis]]&amp;TrendSheetPrdData[[#This Row],[Period]]&amp;TrendSheetPrdData[[#This Row],[Trend]]</f>
        <v>ASCENSION HEALTH SENIOR LIVINGPaid2016-09-01Medical PMPM</v>
      </c>
      <c r="B1604" t="s">
        <v>115</v>
      </c>
      <c r="C1604" t="s">
        <v>115</v>
      </c>
      <c r="D1604" t="s">
        <v>78</v>
      </c>
      <c r="E1604" s="1" t="s">
        <v>105</v>
      </c>
      <c r="F1604" t="s">
        <v>93</v>
      </c>
      <c r="G1604" t="s">
        <v>12</v>
      </c>
      <c r="H1604">
        <v>1</v>
      </c>
      <c r="I1604">
        <v>244.54</v>
      </c>
    </row>
    <row r="1605" spans="1:9" x14ac:dyDescent="0.25">
      <c r="A1605" s="5" t="str">
        <f>TrendSheetPrdData[[#This Row],[Population]]&amp;TrendSheetPrdData[[#This Row],[Cost Basis]]&amp;TrendSheetPrdData[[#This Row],[Period]]&amp;TrendSheetPrdData[[#This Row],[Trend]]</f>
        <v>ASCENSION HEALTH SENIOR LIVINGPaid2016-10-01Medical PMPM</v>
      </c>
      <c r="B1605" t="s">
        <v>115</v>
      </c>
      <c r="C1605" t="s">
        <v>115</v>
      </c>
      <c r="D1605" t="s">
        <v>78</v>
      </c>
      <c r="E1605" s="1" t="s">
        <v>106</v>
      </c>
      <c r="F1605" t="s">
        <v>93</v>
      </c>
      <c r="G1605" t="s">
        <v>12</v>
      </c>
      <c r="H1605">
        <v>1</v>
      </c>
      <c r="I1605">
        <v>207.64</v>
      </c>
    </row>
    <row r="1606" spans="1:9" x14ac:dyDescent="0.25">
      <c r="A1606" s="5" t="str">
        <f>TrendSheetPrdData[[#This Row],[Population]]&amp;TrendSheetPrdData[[#This Row],[Cost Basis]]&amp;TrendSheetPrdData[[#This Row],[Period]]&amp;TrendSheetPrdData[[#This Row],[Trend]]</f>
        <v>ASCENSION HEALTH SENIOR LIVINGPaid2016-11-01Medical PMPM</v>
      </c>
      <c r="B1606" t="s">
        <v>115</v>
      </c>
      <c r="C1606" t="s">
        <v>115</v>
      </c>
      <c r="D1606" t="s">
        <v>78</v>
      </c>
      <c r="E1606" s="1" t="s">
        <v>107</v>
      </c>
      <c r="F1606" t="s">
        <v>93</v>
      </c>
      <c r="G1606" t="s">
        <v>12</v>
      </c>
      <c r="H1606">
        <v>1</v>
      </c>
      <c r="I1606">
        <v>242.06</v>
      </c>
    </row>
    <row r="1607" spans="1:9" x14ac:dyDescent="0.25">
      <c r="A1607" s="5" t="str">
        <f>TrendSheetPrdData[[#This Row],[Population]]&amp;TrendSheetPrdData[[#This Row],[Cost Basis]]&amp;TrendSheetPrdData[[#This Row],[Period]]&amp;TrendSheetPrdData[[#This Row],[Trend]]</f>
        <v>ASCENSION HEALTH SENIOR LIVINGPaid2016-12-01Medical PMPM</v>
      </c>
      <c r="B1607" t="s">
        <v>115</v>
      </c>
      <c r="C1607" t="s">
        <v>115</v>
      </c>
      <c r="D1607" t="s">
        <v>78</v>
      </c>
      <c r="E1607" s="1" t="s">
        <v>108</v>
      </c>
      <c r="F1607" t="s">
        <v>93</v>
      </c>
      <c r="G1607" t="s">
        <v>12</v>
      </c>
      <c r="H1607">
        <v>1</v>
      </c>
      <c r="I1607">
        <v>224.4</v>
      </c>
    </row>
    <row r="1608" spans="1:9" x14ac:dyDescent="0.25">
      <c r="A1608" s="5" t="str">
        <f>TrendSheetPrdData[[#This Row],[Population]]&amp;TrendSheetPrdData[[#This Row],[Cost Basis]]&amp;TrendSheetPrdData[[#This Row],[Period]]&amp;TrendSheetPrdData[[#This Row],[Trend]]</f>
        <v>ASCENSION HEALTH SENIOR LIVINGPaid2017-01-01Medical PMPM</v>
      </c>
      <c r="B1608" t="s">
        <v>115</v>
      </c>
      <c r="C1608" t="s">
        <v>115</v>
      </c>
      <c r="D1608" t="s">
        <v>78</v>
      </c>
      <c r="E1608" s="1" t="s">
        <v>109</v>
      </c>
      <c r="F1608" t="s">
        <v>93</v>
      </c>
      <c r="G1608" t="s">
        <v>12</v>
      </c>
      <c r="H1608">
        <v>1</v>
      </c>
      <c r="I1608">
        <v>197.75</v>
      </c>
    </row>
    <row r="1609" spans="1:9" x14ac:dyDescent="0.25">
      <c r="A1609" s="5" t="str">
        <f>TrendSheetPrdData[[#This Row],[Population]]&amp;TrendSheetPrdData[[#This Row],[Cost Basis]]&amp;TrendSheetPrdData[[#This Row],[Period]]&amp;TrendSheetPrdData[[#This Row],[Trend]]</f>
        <v>ASCENSION HEALTH SENIOR LIVINGPaid2017-02-01Medical PMPM</v>
      </c>
      <c r="B1609" t="s">
        <v>115</v>
      </c>
      <c r="C1609" t="s">
        <v>115</v>
      </c>
      <c r="D1609" t="s">
        <v>78</v>
      </c>
      <c r="E1609" s="1" t="s">
        <v>110</v>
      </c>
      <c r="F1609" t="s">
        <v>93</v>
      </c>
      <c r="G1609" t="s">
        <v>12</v>
      </c>
      <c r="H1609">
        <v>1</v>
      </c>
      <c r="I1609">
        <v>249.42</v>
      </c>
    </row>
    <row r="1610" spans="1:9" x14ac:dyDescent="0.25">
      <c r="A1610" s="5" t="str">
        <f>TrendSheetPrdData[[#This Row],[Population]]&amp;TrendSheetPrdData[[#This Row],[Cost Basis]]&amp;TrendSheetPrdData[[#This Row],[Period]]&amp;TrendSheetPrdData[[#This Row],[Trend]]</f>
        <v>ASCENSION HEALTH SENIOR LIVINGPaid2017-03-01Medical PMPM</v>
      </c>
      <c r="B1610" t="s">
        <v>115</v>
      </c>
      <c r="C1610" t="s">
        <v>115</v>
      </c>
      <c r="D1610" t="s">
        <v>78</v>
      </c>
      <c r="E1610" s="1" t="s">
        <v>111</v>
      </c>
      <c r="F1610" t="s">
        <v>113</v>
      </c>
      <c r="G1610" t="s">
        <v>12</v>
      </c>
      <c r="H1610">
        <v>1</v>
      </c>
      <c r="I1610">
        <v>172.59</v>
      </c>
    </row>
    <row r="1611" spans="1:9" x14ac:dyDescent="0.25">
      <c r="A1611" s="5" t="str">
        <f>TrendSheetPrdData[[#This Row],[Population]]&amp;TrendSheetPrdData[[#This Row],[Cost Basis]]&amp;TrendSheetPrdData[[#This Row],[Period]]&amp;TrendSheetPrdData[[#This Row],[Trend]]</f>
        <v>ASCENSION HEALTH SENIOR LIVINGPaid2017-04-01Medical PMPM</v>
      </c>
      <c r="B1611" t="s">
        <v>115</v>
      </c>
      <c r="C1611" t="s">
        <v>115</v>
      </c>
      <c r="D1611" t="s">
        <v>78</v>
      </c>
      <c r="E1611" s="1" t="s">
        <v>112</v>
      </c>
      <c r="F1611" t="s">
        <v>113</v>
      </c>
      <c r="G1611" t="s">
        <v>12</v>
      </c>
      <c r="H1611">
        <v>1</v>
      </c>
      <c r="I1611">
        <v>34.81</v>
      </c>
    </row>
    <row r="1612" spans="1:9" x14ac:dyDescent="0.25">
      <c r="A1612" s="5" t="str">
        <f>TrendSheetPrdData[[#This Row],[Population]]&amp;TrendSheetPrdData[[#This Row],[Cost Basis]]&amp;TrendSheetPrdData[[#This Row],[Period]]&amp;TrendSheetPrdData[[#This Row],[Trend]]</f>
        <v>ASCENSION HEALTH SENIOR LIVINGPaid2015-06-01Drug PMPM</v>
      </c>
      <c r="B1612" t="s">
        <v>115</v>
      </c>
      <c r="C1612" t="s">
        <v>115</v>
      </c>
      <c r="D1612" t="s">
        <v>78</v>
      </c>
      <c r="E1612" s="1" t="s">
        <v>172</v>
      </c>
      <c r="F1612" t="s">
        <v>93</v>
      </c>
      <c r="G1612" t="s">
        <v>13</v>
      </c>
      <c r="H1612">
        <v>2</v>
      </c>
      <c r="I1612">
        <v>0</v>
      </c>
    </row>
    <row r="1613" spans="1:9" x14ac:dyDescent="0.25">
      <c r="A1613" s="5" t="str">
        <f>TrendSheetPrdData[[#This Row],[Population]]&amp;TrendSheetPrdData[[#This Row],[Cost Basis]]&amp;TrendSheetPrdData[[#This Row],[Period]]&amp;TrendSheetPrdData[[#This Row],[Trend]]</f>
        <v>ASCENSION HEALTH SENIOR LIVINGPaid2015-07-01Drug PMPM</v>
      </c>
      <c r="B1613" t="s">
        <v>115</v>
      </c>
      <c r="C1613" t="s">
        <v>115</v>
      </c>
      <c r="D1613" t="s">
        <v>78</v>
      </c>
      <c r="E1613" s="1" t="s">
        <v>173</v>
      </c>
      <c r="F1613" t="s">
        <v>93</v>
      </c>
      <c r="G1613" t="s">
        <v>13</v>
      </c>
      <c r="H1613">
        <v>2</v>
      </c>
      <c r="I1613">
        <v>0</v>
      </c>
    </row>
    <row r="1614" spans="1:9" x14ac:dyDescent="0.25">
      <c r="A1614" s="5" t="str">
        <f>TrendSheetPrdData[[#This Row],[Population]]&amp;TrendSheetPrdData[[#This Row],[Cost Basis]]&amp;TrendSheetPrdData[[#This Row],[Period]]&amp;TrendSheetPrdData[[#This Row],[Trend]]</f>
        <v>ASCENSION HEALTH SENIOR LIVINGPaid2015-08-01Drug PMPM</v>
      </c>
      <c r="B1614" t="s">
        <v>115</v>
      </c>
      <c r="C1614" t="s">
        <v>115</v>
      </c>
      <c r="D1614" t="s">
        <v>78</v>
      </c>
      <c r="E1614" s="1" t="s">
        <v>174</v>
      </c>
      <c r="F1614" t="s">
        <v>93</v>
      </c>
      <c r="G1614" t="s">
        <v>13</v>
      </c>
      <c r="H1614">
        <v>2</v>
      </c>
      <c r="I1614">
        <v>0</v>
      </c>
    </row>
    <row r="1615" spans="1:9" x14ac:dyDescent="0.25">
      <c r="A1615" s="5" t="str">
        <f>TrendSheetPrdData[[#This Row],[Population]]&amp;TrendSheetPrdData[[#This Row],[Cost Basis]]&amp;TrendSheetPrdData[[#This Row],[Period]]&amp;TrendSheetPrdData[[#This Row],[Trend]]</f>
        <v>ASCENSION HEALTH SENIOR LIVINGPaid2015-09-01Drug PMPM</v>
      </c>
      <c r="B1615" t="s">
        <v>115</v>
      </c>
      <c r="C1615" t="s">
        <v>115</v>
      </c>
      <c r="D1615" t="s">
        <v>78</v>
      </c>
      <c r="E1615" s="1" t="s">
        <v>92</v>
      </c>
      <c r="F1615" t="s">
        <v>93</v>
      </c>
      <c r="G1615" t="s">
        <v>13</v>
      </c>
      <c r="H1615">
        <v>2</v>
      </c>
      <c r="I1615">
        <v>0</v>
      </c>
    </row>
    <row r="1616" spans="1:9" x14ac:dyDescent="0.25">
      <c r="A1616" s="5" t="str">
        <f>TrendSheetPrdData[[#This Row],[Population]]&amp;TrendSheetPrdData[[#This Row],[Cost Basis]]&amp;TrendSheetPrdData[[#This Row],[Period]]&amp;TrendSheetPrdData[[#This Row],[Trend]]</f>
        <v>ASCENSION HEALTH SENIOR LIVINGPaid2015-10-01Drug PMPM</v>
      </c>
      <c r="B1616" t="s">
        <v>115</v>
      </c>
      <c r="C1616" t="s">
        <v>115</v>
      </c>
      <c r="D1616" t="s">
        <v>78</v>
      </c>
      <c r="E1616" s="1" t="s">
        <v>94</v>
      </c>
      <c r="F1616" t="s">
        <v>93</v>
      </c>
      <c r="G1616" t="s">
        <v>13</v>
      </c>
      <c r="H1616">
        <v>2</v>
      </c>
      <c r="I1616">
        <v>0</v>
      </c>
    </row>
    <row r="1617" spans="1:9" x14ac:dyDescent="0.25">
      <c r="A1617" s="5" t="str">
        <f>TrendSheetPrdData[[#This Row],[Population]]&amp;TrendSheetPrdData[[#This Row],[Cost Basis]]&amp;TrendSheetPrdData[[#This Row],[Period]]&amp;TrendSheetPrdData[[#This Row],[Trend]]</f>
        <v>ASCENSION HEALTH SENIOR LIVINGPaid2015-11-01Drug PMPM</v>
      </c>
      <c r="B1617" t="s">
        <v>115</v>
      </c>
      <c r="C1617" t="s">
        <v>115</v>
      </c>
      <c r="D1617" t="s">
        <v>78</v>
      </c>
      <c r="E1617" s="1" t="s">
        <v>95</v>
      </c>
      <c r="F1617" t="s">
        <v>93</v>
      </c>
      <c r="G1617" t="s">
        <v>13</v>
      </c>
      <c r="H1617">
        <v>2</v>
      </c>
      <c r="I1617">
        <v>0</v>
      </c>
    </row>
    <row r="1618" spans="1:9" x14ac:dyDescent="0.25">
      <c r="A1618" s="5" t="str">
        <f>TrendSheetPrdData[[#This Row],[Population]]&amp;TrendSheetPrdData[[#This Row],[Cost Basis]]&amp;TrendSheetPrdData[[#This Row],[Period]]&amp;TrendSheetPrdData[[#This Row],[Trend]]</f>
        <v>ASCENSION HEALTH SENIOR LIVINGPaid2015-12-01Drug PMPM</v>
      </c>
      <c r="B1618" t="s">
        <v>115</v>
      </c>
      <c r="C1618" t="s">
        <v>115</v>
      </c>
      <c r="D1618" t="s">
        <v>78</v>
      </c>
      <c r="E1618" s="1" t="s">
        <v>96</v>
      </c>
      <c r="F1618" t="s">
        <v>93</v>
      </c>
      <c r="G1618" t="s">
        <v>13</v>
      </c>
      <c r="H1618">
        <v>2</v>
      </c>
      <c r="I1618">
        <v>0</v>
      </c>
    </row>
    <row r="1619" spans="1:9" x14ac:dyDescent="0.25">
      <c r="A1619" s="5" t="str">
        <f>TrendSheetPrdData[[#This Row],[Population]]&amp;TrendSheetPrdData[[#This Row],[Cost Basis]]&amp;TrendSheetPrdData[[#This Row],[Period]]&amp;TrendSheetPrdData[[#This Row],[Trend]]</f>
        <v>ASCENSION HEALTH SENIOR LIVINGPaid2016-01-01Drug PMPM</v>
      </c>
      <c r="B1619" t="s">
        <v>115</v>
      </c>
      <c r="C1619" t="s">
        <v>115</v>
      </c>
      <c r="D1619" t="s">
        <v>78</v>
      </c>
      <c r="E1619" s="1" t="s">
        <v>97</v>
      </c>
      <c r="F1619" t="s">
        <v>93</v>
      </c>
      <c r="G1619" t="s">
        <v>13</v>
      </c>
      <c r="H1619">
        <v>2</v>
      </c>
      <c r="I1619">
        <v>0</v>
      </c>
    </row>
    <row r="1620" spans="1:9" x14ac:dyDescent="0.25">
      <c r="A1620" s="5" t="str">
        <f>TrendSheetPrdData[[#This Row],[Population]]&amp;TrendSheetPrdData[[#This Row],[Cost Basis]]&amp;TrendSheetPrdData[[#This Row],[Period]]&amp;TrendSheetPrdData[[#This Row],[Trend]]</f>
        <v>ASCENSION HEALTH SENIOR LIVINGPaid2016-02-01Drug PMPM</v>
      </c>
      <c r="B1620" t="s">
        <v>115</v>
      </c>
      <c r="C1620" t="s">
        <v>115</v>
      </c>
      <c r="D1620" t="s">
        <v>78</v>
      </c>
      <c r="E1620" s="1" t="s">
        <v>98</v>
      </c>
      <c r="F1620" t="s">
        <v>93</v>
      </c>
      <c r="G1620" t="s">
        <v>13</v>
      </c>
      <c r="H1620">
        <v>2</v>
      </c>
      <c r="I1620">
        <v>0</v>
      </c>
    </row>
    <row r="1621" spans="1:9" x14ac:dyDescent="0.25">
      <c r="A1621" s="5" t="str">
        <f>TrendSheetPrdData[[#This Row],[Population]]&amp;TrendSheetPrdData[[#This Row],[Cost Basis]]&amp;TrendSheetPrdData[[#This Row],[Period]]&amp;TrendSheetPrdData[[#This Row],[Trend]]</f>
        <v>ASCENSION HEALTH SENIOR LIVINGPaid2016-03-01Drug PMPM</v>
      </c>
      <c r="B1621" t="s">
        <v>115</v>
      </c>
      <c r="C1621" t="s">
        <v>115</v>
      </c>
      <c r="D1621" t="s">
        <v>78</v>
      </c>
      <c r="E1621" s="1" t="s">
        <v>99</v>
      </c>
      <c r="F1621" t="s">
        <v>93</v>
      </c>
      <c r="G1621" t="s">
        <v>13</v>
      </c>
      <c r="H1621">
        <v>2</v>
      </c>
      <c r="I1621">
        <v>0</v>
      </c>
    </row>
    <row r="1622" spans="1:9" x14ac:dyDescent="0.25">
      <c r="A1622" s="5" t="str">
        <f>TrendSheetPrdData[[#This Row],[Population]]&amp;TrendSheetPrdData[[#This Row],[Cost Basis]]&amp;TrendSheetPrdData[[#This Row],[Period]]&amp;TrendSheetPrdData[[#This Row],[Trend]]</f>
        <v>ASCENSION HEALTH SENIOR LIVINGPaid2016-04-01Drug PMPM</v>
      </c>
      <c r="B1622" t="s">
        <v>115</v>
      </c>
      <c r="C1622" t="s">
        <v>115</v>
      </c>
      <c r="D1622" t="s">
        <v>78</v>
      </c>
      <c r="E1622" s="1" t="s">
        <v>100</v>
      </c>
      <c r="F1622" t="s">
        <v>93</v>
      </c>
      <c r="G1622" t="s">
        <v>13</v>
      </c>
      <c r="H1622">
        <v>2</v>
      </c>
      <c r="I1622">
        <v>0</v>
      </c>
    </row>
    <row r="1623" spans="1:9" x14ac:dyDescent="0.25">
      <c r="A1623" s="5" t="str">
        <f>TrendSheetPrdData[[#This Row],[Population]]&amp;TrendSheetPrdData[[#This Row],[Cost Basis]]&amp;TrendSheetPrdData[[#This Row],[Period]]&amp;TrendSheetPrdData[[#This Row],[Trend]]</f>
        <v>ASCENSION HEALTH SENIOR LIVINGPaid2016-05-01Drug PMPM</v>
      </c>
      <c r="B1623" t="s">
        <v>115</v>
      </c>
      <c r="C1623" t="s">
        <v>115</v>
      </c>
      <c r="D1623" t="s">
        <v>78</v>
      </c>
      <c r="E1623" s="1" t="s">
        <v>101</v>
      </c>
      <c r="F1623" t="s">
        <v>93</v>
      </c>
      <c r="G1623" t="s">
        <v>13</v>
      </c>
      <c r="H1623">
        <v>2</v>
      </c>
      <c r="I1623">
        <v>0</v>
      </c>
    </row>
    <row r="1624" spans="1:9" x14ac:dyDescent="0.25">
      <c r="A1624" s="5" t="str">
        <f>TrendSheetPrdData[[#This Row],[Population]]&amp;TrendSheetPrdData[[#This Row],[Cost Basis]]&amp;TrendSheetPrdData[[#This Row],[Period]]&amp;TrendSheetPrdData[[#This Row],[Trend]]</f>
        <v>ASCENSION HEALTH SENIOR LIVINGPaid2016-06-01Drug PMPM</v>
      </c>
      <c r="B1624" t="s">
        <v>115</v>
      </c>
      <c r="C1624" t="s">
        <v>115</v>
      </c>
      <c r="D1624" t="s">
        <v>78</v>
      </c>
      <c r="E1624" s="1" t="s">
        <v>102</v>
      </c>
      <c r="F1624" t="s">
        <v>93</v>
      </c>
      <c r="G1624" t="s">
        <v>13</v>
      </c>
      <c r="H1624">
        <v>2</v>
      </c>
      <c r="I1624">
        <v>0</v>
      </c>
    </row>
    <row r="1625" spans="1:9" x14ac:dyDescent="0.25">
      <c r="A1625" s="5" t="str">
        <f>TrendSheetPrdData[[#This Row],[Population]]&amp;TrendSheetPrdData[[#This Row],[Cost Basis]]&amp;TrendSheetPrdData[[#This Row],[Period]]&amp;TrendSheetPrdData[[#This Row],[Trend]]</f>
        <v>ASCENSION HEALTH SENIOR LIVINGPaid2016-07-01Drug PMPM</v>
      </c>
      <c r="B1625" t="s">
        <v>115</v>
      </c>
      <c r="C1625" t="s">
        <v>115</v>
      </c>
      <c r="D1625" t="s">
        <v>78</v>
      </c>
      <c r="E1625" s="1" t="s">
        <v>103</v>
      </c>
      <c r="F1625" t="s">
        <v>93</v>
      </c>
      <c r="G1625" t="s">
        <v>13</v>
      </c>
      <c r="H1625">
        <v>2</v>
      </c>
      <c r="I1625">
        <v>0</v>
      </c>
    </row>
    <row r="1626" spans="1:9" x14ac:dyDescent="0.25">
      <c r="A1626" s="5" t="str">
        <f>TrendSheetPrdData[[#This Row],[Population]]&amp;TrendSheetPrdData[[#This Row],[Cost Basis]]&amp;TrendSheetPrdData[[#This Row],[Period]]&amp;TrendSheetPrdData[[#This Row],[Trend]]</f>
        <v>ASCENSION HEALTH SENIOR LIVINGPaid2016-08-01Drug PMPM</v>
      </c>
      <c r="B1626" t="s">
        <v>115</v>
      </c>
      <c r="C1626" t="s">
        <v>115</v>
      </c>
      <c r="D1626" t="s">
        <v>78</v>
      </c>
      <c r="E1626" s="1" t="s">
        <v>104</v>
      </c>
      <c r="F1626" t="s">
        <v>93</v>
      </c>
      <c r="G1626" t="s">
        <v>13</v>
      </c>
      <c r="H1626">
        <v>2</v>
      </c>
      <c r="I1626">
        <v>0</v>
      </c>
    </row>
    <row r="1627" spans="1:9" x14ac:dyDescent="0.25">
      <c r="A1627" s="5" t="str">
        <f>TrendSheetPrdData[[#This Row],[Population]]&amp;TrendSheetPrdData[[#This Row],[Cost Basis]]&amp;TrendSheetPrdData[[#This Row],[Period]]&amp;TrendSheetPrdData[[#This Row],[Trend]]</f>
        <v>ASCENSION HEALTH SENIOR LIVINGPaid2016-09-01Drug PMPM</v>
      </c>
      <c r="B1627" t="s">
        <v>115</v>
      </c>
      <c r="C1627" t="s">
        <v>115</v>
      </c>
      <c r="D1627" t="s">
        <v>78</v>
      </c>
      <c r="E1627" s="1" t="s">
        <v>105</v>
      </c>
      <c r="F1627" t="s">
        <v>93</v>
      </c>
      <c r="G1627" t="s">
        <v>13</v>
      </c>
      <c r="H1627">
        <v>2</v>
      </c>
      <c r="I1627">
        <v>0</v>
      </c>
    </row>
    <row r="1628" spans="1:9" x14ac:dyDescent="0.25">
      <c r="A1628" s="5" t="str">
        <f>TrendSheetPrdData[[#This Row],[Population]]&amp;TrendSheetPrdData[[#This Row],[Cost Basis]]&amp;TrendSheetPrdData[[#This Row],[Period]]&amp;TrendSheetPrdData[[#This Row],[Trend]]</f>
        <v>ASCENSION HEALTH SENIOR LIVINGPaid2016-10-01Drug PMPM</v>
      </c>
      <c r="B1628" t="s">
        <v>115</v>
      </c>
      <c r="C1628" t="s">
        <v>115</v>
      </c>
      <c r="D1628" t="s">
        <v>78</v>
      </c>
      <c r="E1628" s="1" t="s">
        <v>106</v>
      </c>
      <c r="F1628" t="s">
        <v>93</v>
      </c>
      <c r="G1628" t="s">
        <v>13</v>
      </c>
      <c r="H1628">
        <v>2</v>
      </c>
      <c r="I1628">
        <v>0</v>
      </c>
    </row>
    <row r="1629" spans="1:9" x14ac:dyDescent="0.25">
      <c r="A1629" s="5" t="str">
        <f>TrendSheetPrdData[[#This Row],[Population]]&amp;TrendSheetPrdData[[#This Row],[Cost Basis]]&amp;TrendSheetPrdData[[#This Row],[Period]]&amp;TrendSheetPrdData[[#This Row],[Trend]]</f>
        <v>ASCENSION HEALTH SENIOR LIVINGPaid2016-11-01Drug PMPM</v>
      </c>
      <c r="B1629" t="s">
        <v>115</v>
      </c>
      <c r="C1629" t="s">
        <v>115</v>
      </c>
      <c r="D1629" t="s">
        <v>78</v>
      </c>
      <c r="E1629" s="1" t="s">
        <v>107</v>
      </c>
      <c r="F1629" t="s">
        <v>93</v>
      </c>
      <c r="G1629" t="s">
        <v>13</v>
      </c>
      <c r="H1629">
        <v>2</v>
      </c>
      <c r="I1629">
        <v>0</v>
      </c>
    </row>
    <row r="1630" spans="1:9" x14ac:dyDescent="0.25">
      <c r="A1630" s="5" t="str">
        <f>TrendSheetPrdData[[#This Row],[Population]]&amp;TrendSheetPrdData[[#This Row],[Cost Basis]]&amp;TrendSheetPrdData[[#This Row],[Period]]&amp;TrendSheetPrdData[[#This Row],[Trend]]</f>
        <v>ASCENSION HEALTH SENIOR LIVINGPaid2016-12-01Drug PMPM</v>
      </c>
      <c r="B1630" t="s">
        <v>115</v>
      </c>
      <c r="C1630" t="s">
        <v>115</v>
      </c>
      <c r="D1630" t="s">
        <v>78</v>
      </c>
      <c r="E1630" s="1" t="s">
        <v>108</v>
      </c>
      <c r="F1630" t="s">
        <v>93</v>
      </c>
      <c r="G1630" t="s">
        <v>13</v>
      </c>
      <c r="H1630">
        <v>2</v>
      </c>
      <c r="I1630">
        <v>0</v>
      </c>
    </row>
    <row r="1631" spans="1:9" x14ac:dyDescent="0.25">
      <c r="A1631" s="5" t="str">
        <f>TrendSheetPrdData[[#This Row],[Population]]&amp;TrendSheetPrdData[[#This Row],[Cost Basis]]&amp;TrendSheetPrdData[[#This Row],[Period]]&amp;TrendSheetPrdData[[#This Row],[Trend]]</f>
        <v>ASCENSION HEALTH SENIOR LIVINGPaid2017-01-01Drug PMPM</v>
      </c>
      <c r="B1631" t="s">
        <v>115</v>
      </c>
      <c r="C1631" t="s">
        <v>115</v>
      </c>
      <c r="D1631" t="s">
        <v>78</v>
      </c>
      <c r="E1631" s="1" t="s">
        <v>109</v>
      </c>
      <c r="F1631" t="s">
        <v>93</v>
      </c>
      <c r="G1631" t="s">
        <v>13</v>
      </c>
      <c r="H1631">
        <v>2</v>
      </c>
      <c r="I1631">
        <v>0</v>
      </c>
    </row>
    <row r="1632" spans="1:9" x14ac:dyDescent="0.25">
      <c r="A1632" s="5" t="str">
        <f>TrendSheetPrdData[[#This Row],[Population]]&amp;TrendSheetPrdData[[#This Row],[Cost Basis]]&amp;TrendSheetPrdData[[#This Row],[Period]]&amp;TrendSheetPrdData[[#This Row],[Trend]]</f>
        <v>ASCENSION HEALTH SENIOR LIVINGPaid2017-02-01Drug PMPM</v>
      </c>
      <c r="B1632" t="s">
        <v>115</v>
      </c>
      <c r="C1632" t="s">
        <v>115</v>
      </c>
      <c r="D1632" t="s">
        <v>78</v>
      </c>
      <c r="E1632" s="1" t="s">
        <v>110</v>
      </c>
      <c r="F1632" t="s">
        <v>93</v>
      </c>
      <c r="G1632" t="s">
        <v>13</v>
      </c>
      <c r="H1632">
        <v>2</v>
      </c>
      <c r="I1632">
        <v>0</v>
      </c>
    </row>
    <row r="1633" spans="1:9" x14ac:dyDescent="0.25">
      <c r="A1633" s="5" t="str">
        <f>TrendSheetPrdData[[#This Row],[Population]]&amp;TrendSheetPrdData[[#This Row],[Cost Basis]]&amp;TrendSheetPrdData[[#This Row],[Period]]&amp;TrendSheetPrdData[[#This Row],[Trend]]</f>
        <v>ASCENSION HEALTH SENIOR LIVINGPaid2017-03-01Drug PMPM</v>
      </c>
      <c r="B1633" t="s">
        <v>115</v>
      </c>
      <c r="C1633" t="s">
        <v>115</v>
      </c>
      <c r="D1633" t="s">
        <v>78</v>
      </c>
      <c r="E1633" s="1" t="s">
        <v>111</v>
      </c>
      <c r="F1633" t="s">
        <v>113</v>
      </c>
      <c r="G1633" t="s">
        <v>13</v>
      </c>
      <c r="H1633">
        <v>2</v>
      </c>
      <c r="I1633">
        <v>0</v>
      </c>
    </row>
    <row r="1634" spans="1:9" x14ac:dyDescent="0.25">
      <c r="A1634" s="5" t="str">
        <f>TrendSheetPrdData[[#This Row],[Population]]&amp;TrendSheetPrdData[[#This Row],[Cost Basis]]&amp;TrendSheetPrdData[[#This Row],[Period]]&amp;TrendSheetPrdData[[#This Row],[Trend]]</f>
        <v>ASCENSION HEALTH SENIOR LIVINGPaid2017-04-01Drug PMPM</v>
      </c>
      <c r="B1634" t="s">
        <v>115</v>
      </c>
      <c r="C1634" t="s">
        <v>115</v>
      </c>
      <c r="D1634" t="s">
        <v>78</v>
      </c>
      <c r="E1634" s="1" t="s">
        <v>112</v>
      </c>
      <c r="F1634" t="s">
        <v>113</v>
      </c>
      <c r="G1634" t="s">
        <v>13</v>
      </c>
      <c r="H1634">
        <v>2</v>
      </c>
      <c r="I1634">
        <v>0</v>
      </c>
    </row>
    <row r="1635" spans="1:9" x14ac:dyDescent="0.25">
      <c r="A1635" s="5" t="str">
        <f>TrendSheetPrdData[[#This Row],[Population]]&amp;TrendSheetPrdData[[#This Row],[Cost Basis]]&amp;TrendSheetPrdData[[#This Row],[Period]]&amp;TrendSheetPrdData[[#This Row],[Trend]]</f>
        <v>ASCENSION HEALTH SENIOR LIVINGPaid2015-06-01Overall PMPM</v>
      </c>
      <c r="B1635" t="s">
        <v>115</v>
      </c>
      <c r="C1635" t="s">
        <v>115</v>
      </c>
      <c r="D1635" t="s">
        <v>78</v>
      </c>
      <c r="E1635" s="1" t="s">
        <v>172</v>
      </c>
      <c r="F1635" t="s">
        <v>93</v>
      </c>
      <c r="G1635" t="s">
        <v>14</v>
      </c>
      <c r="H1635">
        <v>3</v>
      </c>
      <c r="I1635">
        <v>213.84</v>
      </c>
    </row>
    <row r="1636" spans="1:9" x14ac:dyDescent="0.25">
      <c r="A1636" s="5" t="str">
        <f>TrendSheetPrdData[[#This Row],[Population]]&amp;TrendSheetPrdData[[#This Row],[Cost Basis]]&amp;TrendSheetPrdData[[#This Row],[Period]]&amp;TrendSheetPrdData[[#This Row],[Trend]]</f>
        <v>ASCENSION HEALTH SENIOR LIVINGPaid2015-07-01Overall PMPM</v>
      </c>
      <c r="B1636" t="s">
        <v>115</v>
      </c>
      <c r="C1636" t="s">
        <v>115</v>
      </c>
      <c r="D1636" t="s">
        <v>78</v>
      </c>
      <c r="E1636" s="1" t="s">
        <v>173</v>
      </c>
      <c r="F1636" t="s">
        <v>93</v>
      </c>
      <c r="G1636" t="s">
        <v>14</v>
      </c>
      <c r="H1636">
        <v>3</v>
      </c>
      <c r="I1636">
        <v>244.37</v>
      </c>
    </row>
    <row r="1637" spans="1:9" x14ac:dyDescent="0.25">
      <c r="A1637" s="5" t="str">
        <f>TrendSheetPrdData[[#This Row],[Population]]&amp;TrendSheetPrdData[[#This Row],[Cost Basis]]&amp;TrendSheetPrdData[[#This Row],[Period]]&amp;TrendSheetPrdData[[#This Row],[Trend]]</f>
        <v>ASCENSION HEALTH SENIOR LIVINGPaid2015-08-01Overall PMPM</v>
      </c>
      <c r="B1637" t="s">
        <v>115</v>
      </c>
      <c r="C1637" t="s">
        <v>115</v>
      </c>
      <c r="D1637" t="s">
        <v>78</v>
      </c>
      <c r="E1637" s="1" t="s">
        <v>174</v>
      </c>
      <c r="F1637" t="s">
        <v>93</v>
      </c>
      <c r="G1637" t="s">
        <v>14</v>
      </c>
      <c r="H1637">
        <v>3</v>
      </c>
      <c r="I1637">
        <v>261.62</v>
      </c>
    </row>
    <row r="1638" spans="1:9" x14ac:dyDescent="0.25">
      <c r="A1638" s="5" t="str">
        <f>TrendSheetPrdData[[#This Row],[Population]]&amp;TrendSheetPrdData[[#This Row],[Cost Basis]]&amp;TrendSheetPrdData[[#This Row],[Period]]&amp;TrendSheetPrdData[[#This Row],[Trend]]</f>
        <v>ASCENSION HEALTH SENIOR LIVINGPaid2015-09-01Overall PMPM</v>
      </c>
      <c r="B1638" t="s">
        <v>115</v>
      </c>
      <c r="C1638" t="s">
        <v>115</v>
      </c>
      <c r="D1638" t="s">
        <v>78</v>
      </c>
      <c r="E1638" s="1" t="s">
        <v>92</v>
      </c>
      <c r="F1638" t="s">
        <v>93</v>
      </c>
      <c r="G1638" t="s">
        <v>14</v>
      </c>
      <c r="H1638">
        <v>3</v>
      </c>
      <c r="I1638">
        <v>259.61</v>
      </c>
    </row>
    <row r="1639" spans="1:9" x14ac:dyDescent="0.25">
      <c r="A1639" s="5" t="str">
        <f>TrendSheetPrdData[[#This Row],[Population]]&amp;TrendSheetPrdData[[#This Row],[Cost Basis]]&amp;TrendSheetPrdData[[#This Row],[Period]]&amp;TrendSheetPrdData[[#This Row],[Trend]]</f>
        <v>ASCENSION HEALTH SENIOR LIVINGPaid2015-10-01Overall PMPM</v>
      </c>
      <c r="B1639" t="s">
        <v>115</v>
      </c>
      <c r="C1639" t="s">
        <v>115</v>
      </c>
      <c r="D1639" t="s">
        <v>78</v>
      </c>
      <c r="E1639" s="1" t="s">
        <v>94</v>
      </c>
      <c r="F1639" t="s">
        <v>93</v>
      </c>
      <c r="G1639" t="s">
        <v>14</v>
      </c>
      <c r="H1639">
        <v>3</v>
      </c>
      <c r="I1639">
        <v>255.54</v>
      </c>
    </row>
    <row r="1640" spans="1:9" x14ac:dyDescent="0.25">
      <c r="A1640" s="5" t="str">
        <f>TrendSheetPrdData[[#This Row],[Population]]&amp;TrendSheetPrdData[[#This Row],[Cost Basis]]&amp;TrendSheetPrdData[[#This Row],[Period]]&amp;TrendSheetPrdData[[#This Row],[Trend]]</f>
        <v>ASCENSION HEALTH SENIOR LIVINGPaid2015-11-01Overall PMPM</v>
      </c>
      <c r="B1640" t="s">
        <v>115</v>
      </c>
      <c r="C1640" t="s">
        <v>115</v>
      </c>
      <c r="D1640" t="s">
        <v>78</v>
      </c>
      <c r="E1640" s="1" t="s">
        <v>95</v>
      </c>
      <c r="F1640" t="s">
        <v>93</v>
      </c>
      <c r="G1640" t="s">
        <v>14</v>
      </c>
      <c r="H1640">
        <v>3</v>
      </c>
      <c r="I1640">
        <v>284.56</v>
      </c>
    </row>
    <row r="1641" spans="1:9" x14ac:dyDescent="0.25">
      <c r="A1641" s="5" t="str">
        <f>TrendSheetPrdData[[#This Row],[Population]]&amp;TrendSheetPrdData[[#This Row],[Cost Basis]]&amp;TrendSheetPrdData[[#This Row],[Period]]&amp;TrendSheetPrdData[[#This Row],[Trend]]</f>
        <v>ASCENSION HEALTH SENIOR LIVINGPaid2015-12-01Overall PMPM</v>
      </c>
      <c r="B1641" t="s">
        <v>115</v>
      </c>
      <c r="C1641" t="s">
        <v>115</v>
      </c>
      <c r="D1641" t="s">
        <v>78</v>
      </c>
      <c r="E1641" s="1" t="s">
        <v>96</v>
      </c>
      <c r="F1641" t="s">
        <v>93</v>
      </c>
      <c r="G1641" t="s">
        <v>14</v>
      </c>
      <c r="H1641">
        <v>3</v>
      </c>
      <c r="I1641">
        <v>242.45</v>
      </c>
    </row>
    <row r="1642" spans="1:9" x14ac:dyDescent="0.25">
      <c r="A1642" s="5" t="str">
        <f>TrendSheetPrdData[[#This Row],[Population]]&amp;TrendSheetPrdData[[#This Row],[Cost Basis]]&amp;TrendSheetPrdData[[#This Row],[Period]]&amp;TrendSheetPrdData[[#This Row],[Trend]]</f>
        <v>ASCENSION HEALTH SENIOR LIVINGPaid2016-01-01Overall PMPM</v>
      </c>
      <c r="B1642" t="s">
        <v>115</v>
      </c>
      <c r="C1642" t="s">
        <v>115</v>
      </c>
      <c r="D1642" t="s">
        <v>78</v>
      </c>
      <c r="E1642" s="1" t="s">
        <v>97</v>
      </c>
      <c r="F1642" t="s">
        <v>93</v>
      </c>
      <c r="G1642" t="s">
        <v>14</v>
      </c>
      <c r="H1642">
        <v>3</v>
      </c>
      <c r="I1642">
        <v>169.39</v>
      </c>
    </row>
    <row r="1643" spans="1:9" x14ac:dyDescent="0.25">
      <c r="A1643" s="5" t="str">
        <f>TrendSheetPrdData[[#This Row],[Population]]&amp;TrendSheetPrdData[[#This Row],[Cost Basis]]&amp;TrendSheetPrdData[[#This Row],[Period]]&amp;TrendSheetPrdData[[#This Row],[Trend]]</f>
        <v>ASCENSION HEALTH SENIOR LIVINGPaid2016-02-01Overall PMPM</v>
      </c>
      <c r="B1643" t="s">
        <v>115</v>
      </c>
      <c r="C1643" t="s">
        <v>115</v>
      </c>
      <c r="D1643" t="s">
        <v>78</v>
      </c>
      <c r="E1643" s="1" t="s">
        <v>98</v>
      </c>
      <c r="F1643" t="s">
        <v>93</v>
      </c>
      <c r="G1643" t="s">
        <v>14</v>
      </c>
      <c r="H1643">
        <v>3</v>
      </c>
      <c r="I1643">
        <v>228.22</v>
      </c>
    </row>
    <row r="1644" spans="1:9" x14ac:dyDescent="0.25">
      <c r="A1644" s="5" t="str">
        <f>TrendSheetPrdData[[#This Row],[Population]]&amp;TrendSheetPrdData[[#This Row],[Cost Basis]]&amp;TrendSheetPrdData[[#This Row],[Period]]&amp;TrendSheetPrdData[[#This Row],[Trend]]</f>
        <v>ASCENSION HEALTH SENIOR LIVINGPaid2016-03-01Overall PMPM</v>
      </c>
      <c r="B1644" t="s">
        <v>115</v>
      </c>
      <c r="C1644" t="s">
        <v>115</v>
      </c>
      <c r="D1644" t="s">
        <v>78</v>
      </c>
      <c r="E1644" s="1" t="s">
        <v>99</v>
      </c>
      <c r="F1644" t="s">
        <v>93</v>
      </c>
      <c r="G1644" t="s">
        <v>14</v>
      </c>
      <c r="H1644">
        <v>3</v>
      </c>
      <c r="I1644">
        <v>280.52</v>
      </c>
    </row>
    <row r="1645" spans="1:9" x14ac:dyDescent="0.25">
      <c r="A1645" s="5" t="str">
        <f>TrendSheetPrdData[[#This Row],[Population]]&amp;TrendSheetPrdData[[#This Row],[Cost Basis]]&amp;TrendSheetPrdData[[#This Row],[Period]]&amp;TrendSheetPrdData[[#This Row],[Trend]]</f>
        <v>ASCENSION HEALTH SENIOR LIVINGPaid2016-04-01Overall PMPM</v>
      </c>
      <c r="B1645" t="s">
        <v>115</v>
      </c>
      <c r="C1645" t="s">
        <v>115</v>
      </c>
      <c r="D1645" t="s">
        <v>78</v>
      </c>
      <c r="E1645" s="1" t="s">
        <v>100</v>
      </c>
      <c r="F1645" t="s">
        <v>93</v>
      </c>
      <c r="G1645" t="s">
        <v>14</v>
      </c>
      <c r="H1645">
        <v>3</v>
      </c>
      <c r="I1645">
        <v>273.95999999999998</v>
      </c>
    </row>
    <row r="1646" spans="1:9" x14ac:dyDescent="0.25">
      <c r="A1646" s="5" t="str">
        <f>TrendSheetPrdData[[#This Row],[Population]]&amp;TrendSheetPrdData[[#This Row],[Cost Basis]]&amp;TrendSheetPrdData[[#This Row],[Period]]&amp;TrendSheetPrdData[[#This Row],[Trend]]</f>
        <v>ASCENSION HEALTH SENIOR LIVINGPaid2016-05-01Overall PMPM</v>
      </c>
      <c r="B1646" t="s">
        <v>115</v>
      </c>
      <c r="C1646" t="s">
        <v>115</v>
      </c>
      <c r="D1646" t="s">
        <v>78</v>
      </c>
      <c r="E1646" s="1" t="s">
        <v>101</v>
      </c>
      <c r="F1646" t="s">
        <v>93</v>
      </c>
      <c r="G1646" t="s">
        <v>14</v>
      </c>
      <c r="H1646">
        <v>3</v>
      </c>
      <c r="I1646">
        <v>251.41</v>
      </c>
    </row>
    <row r="1647" spans="1:9" x14ac:dyDescent="0.25">
      <c r="A1647" s="5" t="str">
        <f>TrendSheetPrdData[[#This Row],[Population]]&amp;TrendSheetPrdData[[#This Row],[Cost Basis]]&amp;TrendSheetPrdData[[#This Row],[Period]]&amp;TrendSheetPrdData[[#This Row],[Trend]]</f>
        <v>ASCENSION HEALTH SENIOR LIVINGPaid2016-06-01Overall PMPM</v>
      </c>
      <c r="B1647" t="s">
        <v>115</v>
      </c>
      <c r="C1647" t="s">
        <v>115</v>
      </c>
      <c r="D1647" t="s">
        <v>78</v>
      </c>
      <c r="E1647" s="1" t="s">
        <v>102</v>
      </c>
      <c r="F1647" t="s">
        <v>93</v>
      </c>
      <c r="G1647" t="s">
        <v>14</v>
      </c>
      <c r="H1647">
        <v>3</v>
      </c>
      <c r="I1647">
        <v>278.64999999999998</v>
      </c>
    </row>
    <row r="1648" spans="1:9" x14ac:dyDescent="0.25">
      <c r="A1648" s="5" t="str">
        <f>TrendSheetPrdData[[#This Row],[Population]]&amp;TrendSheetPrdData[[#This Row],[Cost Basis]]&amp;TrendSheetPrdData[[#This Row],[Period]]&amp;TrendSheetPrdData[[#This Row],[Trend]]</f>
        <v>ASCENSION HEALTH SENIOR LIVINGPaid2016-07-01Overall PMPM</v>
      </c>
      <c r="B1648" t="s">
        <v>115</v>
      </c>
      <c r="C1648" t="s">
        <v>115</v>
      </c>
      <c r="D1648" t="s">
        <v>78</v>
      </c>
      <c r="E1648" s="1" t="s">
        <v>103</v>
      </c>
      <c r="F1648" t="s">
        <v>93</v>
      </c>
      <c r="G1648" t="s">
        <v>14</v>
      </c>
      <c r="H1648">
        <v>3</v>
      </c>
      <c r="I1648">
        <v>270.61</v>
      </c>
    </row>
    <row r="1649" spans="1:9" x14ac:dyDescent="0.25">
      <c r="A1649" s="5" t="str">
        <f>TrendSheetPrdData[[#This Row],[Population]]&amp;TrendSheetPrdData[[#This Row],[Cost Basis]]&amp;TrendSheetPrdData[[#This Row],[Period]]&amp;TrendSheetPrdData[[#This Row],[Trend]]</f>
        <v>ASCENSION HEALTH SENIOR LIVINGPaid2016-08-01Overall PMPM</v>
      </c>
      <c r="B1649" t="s">
        <v>115</v>
      </c>
      <c r="C1649" t="s">
        <v>115</v>
      </c>
      <c r="D1649" t="s">
        <v>78</v>
      </c>
      <c r="E1649" s="1" t="s">
        <v>104</v>
      </c>
      <c r="F1649" t="s">
        <v>93</v>
      </c>
      <c r="G1649" t="s">
        <v>14</v>
      </c>
      <c r="H1649">
        <v>3</v>
      </c>
      <c r="I1649">
        <v>238.84</v>
      </c>
    </row>
    <row r="1650" spans="1:9" x14ac:dyDescent="0.25">
      <c r="A1650" s="5" t="str">
        <f>TrendSheetPrdData[[#This Row],[Population]]&amp;TrendSheetPrdData[[#This Row],[Cost Basis]]&amp;TrendSheetPrdData[[#This Row],[Period]]&amp;TrendSheetPrdData[[#This Row],[Trend]]</f>
        <v>ASCENSION HEALTH SENIOR LIVINGPaid2016-09-01Overall PMPM</v>
      </c>
      <c r="B1650" t="s">
        <v>115</v>
      </c>
      <c r="C1650" t="s">
        <v>115</v>
      </c>
      <c r="D1650" t="s">
        <v>78</v>
      </c>
      <c r="E1650" s="1" t="s">
        <v>105</v>
      </c>
      <c r="F1650" t="s">
        <v>93</v>
      </c>
      <c r="G1650" t="s">
        <v>14</v>
      </c>
      <c r="H1650">
        <v>3</v>
      </c>
      <c r="I1650">
        <v>244.54</v>
      </c>
    </row>
    <row r="1651" spans="1:9" x14ac:dyDescent="0.25">
      <c r="A1651" s="5" t="str">
        <f>TrendSheetPrdData[[#This Row],[Population]]&amp;TrendSheetPrdData[[#This Row],[Cost Basis]]&amp;TrendSheetPrdData[[#This Row],[Period]]&amp;TrendSheetPrdData[[#This Row],[Trend]]</f>
        <v>ASCENSION HEALTH SENIOR LIVINGPaid2016-10-01Overall PMPM</v>
      </c>
      <c r="B1651" t="s">
        <v>115</v>
      </c>
      <c r="C1651" t="s">
        <v>115</v>
      </c>
      <c r="D1651" t="s">
        <v>78</v>
      </c>
      <c r="E1651" s="1" t="s">
        <v>106</v>
      </c>
      <c r="F1651" t="s">
        <v>93</v>
      </c>
      <c r="G1651" t="s">
        <v>14</v>
      </c>
      <c r="H1651">
        <v>3</v>
      </c>
      <c r="I1651">
        <v>207.64</v>
      </c>
    </row>
    <row r="1652" spans="1:9" x14ac:dyDescent="0.25">
      <c r="A1652" s="5" t="str">
        <f>TrendSheetPrdData[[#This Row],[Population]]&amp;TrendSheetPrdData[[#This Row],[Cost Basis]]&amp;TrendSheetPrdData[[#This Row],[Period]]&amp;TrendSheetPrdData[[#This Row],[Trend]]</f>
        <v>ASCENSION HEALTH SENIOR LIVINGPaid2016-11-01Overall PMPM</v>
      </c>
      <c r="B1652" t="s">
        <v>115</v>
      </c>
      <c r="C1652" t="s">
        <v>115</v>
      </c>
      <c r="D1652" t="s">
        <v>78</v>
      </c>
      <c r="E1652" s="1" t="s">
        <v>107</v>
      </c>
      <c r="F1652" t="s">
        <v>93</v>
      </c>
      <c r="G1652" t="s">
        <v>14</v>
      </c>
      <c r="H1652">
        <v>3</v>
      </c>
      <c r="I1652">
        <v>242.06</v>
      </c>
    </row>
    <row r="1653" spans="1:9" x14ac:dyDescent="0.25">
      <c r="A1653" s="5" t="str">
        <f>TrendSheetPrdData[[#This Row],[Population]]&amp;TrendSheetPrdData[[#This Row],[Cost Basis]]&amp;TrendSheetPrdData[[#This Row],[Period]]&amp;TrendSheetPrdData[[#This Row],[Trend]]</f>
        <v>ASCENSION HEALTH SENIOR LIVINGPaid2016-12-01Overall PMPM</v>
      </c>
      <c r="B1653" t="s">
        <v>115</v>
      </c>
      <c r="C1653" t="s">
        <v>115</v>
      </c>
      <c r="D1653" t="s">
        <v>78</v>
      </c>
      <c r="E1653" s="1" t="s">
        <v>108</v>
      </c>
      <c r="F1653" t="s">
        <v>93</v>
      </c>
      <c r="G1653" t="s">
        <v>14</v>
      </c>
      <c r="H1653">
        <v>3</v>
      </c>
      <c r="I1653">
        <v>224.4</v>
      </c>
    </row>
    <row r="1654" spans="1:9" x14ac:dyDescent="0.25">
      <c r="A1654" s="5" t="str">
        <f>TrendSheetPrdData[[#This Row],[Population]]&amp;TrendSheetPrdData[[#This Row],[Cost Basis]]&amp;TrendSheetPrdData[[#This Row],[Period]]&amp;TrendSheetPrdData[[#This Row],[Trend]]</f>
        <v>ASCENSION HEALTH SENIOR LIVINGPaid2017-01-01Overall PMPM</v>
      </c>
      <c r="B1654" t="s">
        <v>115</v>
      </c>
      <c r="C1654" t="s">
        <v>115</v>
      </c>
      <c r="D1654" t="s">
        <v>78</v>
      </c>
      <c r="E1654" s="1" t="s">
        <v>109</v>
      </c>
      <c r="F1654" t="s">
        <v>93</v>
      </c>
      <c r="G1654" t="s">
        <v>14</v>
      </c>
      <c r="H1654">
        <v>3</v>
      </c>
      <c r="I1654">
        <v>197.75</v>
      </c>
    </row>
    <row r="1655" spans="1:9" x14ac:dyDescent="0.25">
      <c r="A1655" s="5" t="str">
        <f>TrendSheetPrdData[[#This Row],[Population]]&amp;TrendSheetPrdData[[#This Row],[Cost Basis]]&amp;TrendSheetPrdData[[#This Row],[Period]]&amp;TrendSheetPrdData[[#This Row],[Trend]]</f>
        <v>ASCENSION HEALTH SENIOR LIVINGPaid2017-02-01Overall PMPM</v>
      </c>
      <c r="B1655" t="s">
        <v>115</v>
      </c>
      <c r="C1655" t="s">
        <v>115</v>
      </c>
      <c r="D1655" t="s">
        <v>78</v>
      </c>
      <c r="E1655" s="1" t="s">
        <v>110</v>
      </c>
      <c r="F1655" t="s">
        <v>93</v>
      </c>
      <c r="G1655" t="s">
        <v>14</v>
      </c>
      <c r="H1655">
        <v>3</v>
      </c>
      <c r="I1655">
        <v>249.42</v>
      </c>
    </row>
    <row r="1656" spans="1:9" x14ac:dyDescent="0.25">
      <c r="A1656" s="5" t="str">
        <f>TrendSheetPrdData[[#This Row],[Population]]&amp;TrendSheetPrdData[[#This Row],[Cost Basis]]&amp;TrendSheetPrdData[[#This Row],[Period]]&amp;TrendSheetPrdData[[#This Row],[Trend]]</f>
        <v>ASCENSION HEALTH SENIOR LIVINGPaid2017-03-01Overall PMPM</v>
      </c>
      <c r="B1656" t="s">
        <v>115</v>
      </c>
      <c r="C1656" t="s">
        <v>115</v>
      </c>
      <c r="D1656" t="s">
        <v>78</v>
      </c>
      <c r="E1656" s="1" t="s">
        <v>111</v>
      </c>
      <c r="F1656" t="s">
        <v>113</v>
      </c>
      <c r="G1656" t="s">
        <v>14</v>
      </c>
      <c r="H1656">
        <v>3</v>
      </c>
      <c r="I1656">
        <v>172.59</v>
      </c>
    </row>
    <row r="1657" spans="1:9" x14ac:dyDescent="0.25">
      <c r="A1657" s="5" t="str">
        <f>TrendSheetPrdData[[#This Row],[Population]]&amp;TrendSheetPrdData[[#This Row],[Cost Basis]]&amp;TrendSheetPrdData[[#This Row],[Period]]&amp;TrendSheetPrdData[[#This Row],[Trend]]</f>
        <v>ASCENSION HEALTH SENIOR LIVINGPaid2017-04-01Overall PMPM</v>
      </c>
      <c r="B1657" t="s">
        <v>115</v>
      </c>
      <c r="C1657" t="s">
        <v>115</v>
      </c>
      <c r="D1657" t="s">
        <v>78</v>
      </c>
      <c r="E1657" s="1" t="s">
        <v>112</v>
      </c>
      <c r="F1657" t="s">
        <v>113</v>
      </c>
      <c r="G1657" t="s">
        <v>14</v>
      </c>
      <c r="H1657">
        <v>3</v>
      </c>
      <c r="I1657">
        <v>34.81</v>
      </c>
    </row>
    <row r="1658" spans="1:9" x14ac:dyDescent="0.25">
      <c r="A1658" s="5" t="str">
        <f>TrendSheetPrdData[[#This Row],[Population]]&amp;TrendSheetPrdData[[#This Row],[Cost Basis]]&amp;TrendSheetPrdData[[#This Row],[Period]]&amp;TrendSheetPrdData[[#This Row],[Trend]]</f>
        <v>ASCENSION HEALTH SENIOR LIVINGPaid2015-06-01Readmission Cost</v>
      </c>
      <c r="B1658" t="s">
        <v>115</v>
      </c>
      <c r="C1658" t="s">
        <v>115</v>
      </c>
      <c r="D1658" t="s">
        <v>78</v>
      </c>
      <c r="E1658" s="1" t="s">
        <v>172</v>
      </c>
      <c r="F1658" t="s">
        <v>93</v>
      </c>
      <c r="G1658" t="s">
        <v>15</v>
      </c>
      <c r="H1658">
        <v>4</v>
      </c>
      <c r="I1658">
        <v>0</v>
      </c>
    </row>
    <row r="1659" spans="1:9" x14ac:dyDescent="0.25">
      <c r="A1659" s="5" t="str">
        <f>TrendSheetPrdData[[#This Row],[Population]]&amp;TrendSheetPrdData[[#This Row],[Cost Basis]]&amp;TrendSheetPrdData[[#This Row],[Period]]&amp;TrendSheetPrdData[[#This Row],[Trend]]</f>
        <v>ASCENSION HEALTH SENIOR LIVINGPaid2015-07-01Readmission Cost</v>
      </c>
      <c r="B1659" t="s">
        <v>115</v>
      </c>
      <c r="C1659" t="s">
        <v>115</v>
      </c>
      <c r="D1659" t="s">
        <v>78</v>
      </c>
      <c r="E1659" s="1" t="s">
        <v>173</v>
      </c>
      <c r="F1659" t="s">
        <v>93</v>
      </c>
      <c r="G1659" t="s">
        <v>15</v>
      </c>
      <c r="H1659">
        <v>4</v>
      </c>
      <c r="I1659">
        <v>0</v>
      </c>
    </row>
    <row r="1660" spans="1:9" x14ac:dyDescent="0.25">
      <c r="A1660" s="5" t="str">
        <f>TrendSheetPrdData[[#This Row],[Population]]&amp;TrendSheetPrdData[[#This Row],[Cost Basis]]&amp;TrendSheetPrdData[[#This Row],[Period]]&amp;TrendSheetPrdData[[#This Row],[Trend]]</f>
        <v>ASCENSION HEALTH SENIOR LIVINGPaid2015-08-01Readmission Cost</v>
      </c>
      <c r="B1660" t="s">
        <v>115</v>
      </c>
      <c r="C1660" t="s">
        <v>115</v>
      </c>
      <c r="D1660" t="s">
        <v>78</v>
      </c>
      <c r="E1660" s="1" t="s">
        <v>174</v>
      </c>
      <c r="F1660" t="s">
        <v>93</v>
      </c>
      <c r="G1660" t="s">
        <v>15</v>
      </c>
      <c r="H1660">
        <v>4</v>
      </c>
      <c r="I1660">
        <v>0</v>
      </c>
    </row>
    <row r="1661" spans="1:9" x14ac:dyDescent="0.25">
      <c r="A1661" s="5" t="str">
        <f>TrendSheetPrdData[[#This Row],[Population]]&amp;TrendSheetPrdData[[#This Row],[Cost Basis]]&amp;TrendSheetPrdData[[#This Row],[Period]]&amp;TrendSheetPrdData[[#This Row],[Trend]]</f>
        <v>ASCENSION HEALTH SENIOR LIVINGPaid2015-09-01Readmission Cost</v>
      </c>
      <c r="B1661" t="s">
        <v>115</v>
      </c>
      <c r="C1661" t="s">
        <v>115</v>
      </c>
      <c r="D1661" t="s">
        <v>78</v>
      </c>
      <c r="E1661" s="1" t="s">
        <v>92</v>
      </c>
      <c r="F1661" t="s">
        <v>93</v>
      </c>
      <c r="G1661" t="s">
        <v>15</v>
      </c>
      <c r="H1661">
        <v>4</v>
      </c>
      <c r="I1661">
        <v>0</v>
      </c>
    </row>
    <row r="1662" spans="1:9" x14ac:dyDescent="0.25">
      <c r="A1662" s="5" t="str">
        <f>TrendSheetPrdData[[#This Row],[Population]]&amp;TrendSheetPrdData[[#This Row],[Cost Basis]]&amp;TrendSheetPrdData[[#This Row],[Period]]&amp;TrendSheetPrdData[[#This Row],[Trend]]</f>
        <v>ASCENSION HEALTH SENIOR LIVINGPaid2015-10-01Readmission Cost</v>
      </c>
      <c r="B1662" t="s">
        <v>115</v>
      </c>
      <c r="C1662" t="s">
        <v>115</v>
      </c>
      <c r="D1662" t="s">
        <v>78</v>
      </c>
      <c r="E1662" s="1" t="s">
        <v>94</v>
      </c>
      <c r="F1662" t="s">
        <v>93</v>
      </c>
      <c r="G1662" t="s">
        <v>15</v>
      </c>
      <c r="H1662">
        <v>4</v>
      </c>
      <c r="I1662">
        <v>0</v>
      </c>
    </row>
    <row r="1663" spans="1:9" x14ac:dyDescent="0.25">
      <c r="A1663" s="5" t="str">
        <f>TrendSheetPrdData[[#This Row],[Population]]&amp;TrendSheetPrdData[[#This Row],[Cost Basis]]&amp;TrendSheetPrdData[[#This Row],[Period]]&amp;TrendSheetPrdData[[#This Row],[Trend]]</f>
        <v>ASCENSION HEALTH SENIOR LIVINGPaid2015-11-01Readmission Cost</v>
      </c>
      <c r="B1663" t="s">
        <v>115</v>
      </c>
      <c r="C1663" t="s">
        <v>115</v>
      </c>
      <c r="D1663" t="s">
        <v>78</v>
      </c>
      <c r="E1663" s="1" t="s">
        <v>95</v>
      </c>
      <c r="F1663" t="s">
        <v>93</v>
      </c>
      <c r="G1663" t="s">
        <v>15</v>
      </c>
      <c r="H1663">
        <v>4</v>
      </c>
      <c r="I1663">
        <v>0</v>
      </c>
    </row>
    <row r="1664" spans="1:9" x14ac:dyDescent="0.25">
      <c r="A1664" s="5" t="str">
        <f>TrendSheetPrdData[[#This Row],[Population]]&amp;TrendSheetPrdData[[#This Row],[Cost Basis]]&amp;TrendSheetPrdData[[#This Row],[Period]]&amp;TrendSheetPrdData[[#This Row],[Trend]]</f>
        <v>ASCENSION HEALTH SENIOR LIVINGPaid2015-12-01Readmission Cost</v>
      </c>
      <c r="B1664" t="s">
        <v>115</v>
      </c>
      <c r="C1664" t="s">
        <v>115</v>
      </c>
      <c r="D1664" t="s">
        <v>78</v>
      </c>
      <c r="E1664" s="1" t="s">
        <v>96</v>
      </c>
      <c r="F1664" t="s">
        <v>93</v>
      </c>
      <c r="G1664" t="s">
        <v>15</v>
      </c>
      <c r="H1664">
        <v>4</v>
      </c>
      <c r="I1664">
        <v>53823.49</v>
      </c>
    </row>
    <row r="1665" spans="1:9" x14ac:dyDescent="0.25">
      <c r="A1665" s="5" t="str">
        <f>TrendSheetPrdData[[#This Row],[Population]]&amp;TrendSheetPrdData[[#This Row],[Cost Basis]]&amp;TrendSheetPrdData[[#This Row],[Period]]&amp;TrendSheetPrdData[[#This Row],[Trend]]</f>
        <v>ASCENSION HEALTH SENIOR LIVINGPaid2016-01-01Readmission Cost</v>
      </c>
      <c r="B1665" t="s">
        <v>115</v>
      </c>
      <c r="C1665" t="s">
        <v>115</v>
      </c>
      <c r="D1665" t="s">
        <v>78</v>
      </c>
      <c r="E1665" s="1" t="s">
        <v>97</v>
      </c>
      <c r="F1665" t="s">
        <v>93</v>
      </c>
      <c r="G1665" t="s">
        <v>15</v>
      </c>
      <c r="H1665">
        <v>4</v>
      </c>
      <c r="I1665">
        <v>13245</v>
      </c>
    </row>
    <row r="1666" spans="1:9" x14ac:dyDescent="0.25">
      <c r="A1666" s="5" t="str">
        <f>TrendSheetPrdData[[#This Row],[Population]]&amp;TrendSheetPrdData[[#This Row],[Cost Basis]]&amp;TrendSheetPrdData[[#This Row],[Period]]&amp;TrendSheetPrdData[[#This Row],[Trend]]</f>
        <v>ASCENSION HEALTH SENIOR LIVINGPaid2016-02-01Readmission Cost</v>
      </c>
      <c r="B1666" t="s">
        <v>115</v>
      </c>
      <c r="C1666" t="s">
        <v>115</v>
      </c>
      <c r="D1666" t="s">
        <v>78</v>
      </c>
      <c r="E1666" s="1" t="s">
        <v>98</v>
      </c>
      <c r="F1666" t="s">
        <v>93</v>
      </c>
      <c r="G1666" t="s">
        <v>15</v>
      </c>
      <c r="H1666">
        <v>4</v>
      </c>
      <c r="I1666">
        <v>85907.92</v>
      </c>
    </row>
    <row r="1667" spans="1:9" x14ac:dyDescent="0.25">
      <c r="A1667" s="5" t="str">
        <f>TrendSheetPrdData[[#This Row],[Population]]&amp;TrendSheetPrdData[[#This Row],[Cost Basis]]&amp;TrendSheetPrdData[[#This Row],[Period]]&amp;TrendSheetPrdData[[#This Row],[Trend]]</f>
        <v>ASCENSION HEALTH SENIOR LIVINGPaid2016-03-01Readmission Cost</v>
      </c>
      <c r="B1667" t="s">
        <v>115</v>
      </c>
      <c r="C1667" t="s">
        <v>115</v>
      </c>
      <c r="D1667" t="s">
        <v>78</v>
      </c>
      <c r="E1667" s="1" t="s">
        <v>99</v>
      </c>
      <c r="F1667" t="s">
        <v>93</v>
      </c>
      <c r="G1667" t="s">
        <v>15</v>
      </c>
      <c r="H1667">
        <v>4</v>
      </c>
      <c r="I1667">
        <v>6125.94</v>
      </c>
    </row>
    <row r="1668" spans="1:9" x14ac:dyDescent="0.25">
      <c r="A1668" s="5" t="str">
        <f>TrendSheetPrdData[[#This Row],[Population]]&amp;TrendSheetPrdData[[#This Row],[Cost Basis]]&amp;TrendSheetPrdData[[#This Row],[Period]]&amp;TrendSheetPrdData[[#This Row],[Trend]]</f>
        <v>ASCENSION HEALTH SENIOR LIVINGPaid2016-04-01Readmission Cost</v>
      </c>
      <c r="B1668" t="s">
        <v>115</v>
      </c>
      <c r="C1668" t="s">
        <v>115</v>
      </c>
      <c r="D1668" t="s">
        <v>78</v>
      </c>
      <c r="E1668" s="1" t="s">
        <v>100</v>
      </c>
      <c r="F1668" t="s">
        <v>93</v>
      </c>
      <c r="G1668" t="s">
        <v>15</v>
      </c>
      <c r="H1668">
        <v>4</v>
      </c>
      <c r="I1668">
        <v>0</v>
      </c>
    </row>
    <row r="1669" spans="1:9" x14ac:dyDescent="0.25">
      <c r="A1669" s="5" t="str">
        <f>TrendSheetPrdData[[#This Row],[Population]]&amp;TrendSheetPrdData[[#This Row],[Cost Basis]]&amp;TrendSheetPrdData[[#This Row],[Period]]&amp;TrendSheetPrdData[[#This Row],[Trend]]</f>
        <v>ASCENSION HEALTH SENIOR LIVINGPaid2016-05-01Readmission Cost</v>
      </c>
      <c r="B1669" t="s">
        <v>115</v>
      </c>
      <c r="C1669" t="s">
        <v>115</v>
      </c>
      <c r="D1669" t="s">
        <v>78</v>
      </c>
      <c r="E1669" s="1" t="s">
        <v>101</v>
      </c>
      <c r="F1669" t="s">
        <v>93</v>
      </c>
      <c r="G1669" t="s">
        <v>15</v>
      </c>
      <c r="H1669">
        <v>4</v>
      </c>
      <c r="I1669">
        <v>0</v>
      </c>
    </row>
    <row r="1670" spans="1:9" x14ac:dyDescent="0.25">
      <c r="A1670" s="5" t="str">
        <f>TrendSheetPrdData[[#This Row],[Population]]&amp;TrendSheetPrdData[[#This Row],[Cost Basis]]&amp;TrendSheetPrdData[[#This Row],[Period]]&amp;TrendSheetPrdData[[#This Row],[Trend]]</f>
        <v>ASCENSION HEALTH SENIOR LIVINGPaid2016-06-01Readmission Cost</v>
      </c>
      <c r="B1670" t="s">
        <v>115</v>
      </c>
      <c r="C1670" t="s">
        <v>115</v>
      </c>
      <c r="D1670" t="s">
        <v>78</v>
      </c>
      <c r="E1670" s="1" t="s">
        <v>102</v>
      </c>
      <c r="F1670" t="s">
        <v>93</v>
      </c>
      <c r="G1670" t="s">
        <v>15</v>
      </c>
      <c r="H1670">
        <v>4</v>
      </c>
      <c r="I1670">
        <v>13367.43</v>
      </c>
    </row>
    <row r="1671" spans="1:9" x14ac:dyDescent="0.25">
      <c r="A1671" s="5" t="str">
        <f>TrendSheetPrdData[[#This Row],[Population]]&amp;TrendSheetPrdData[[#This Row],[Cost Basis]]&amp;TrendSheetPrdData[[#This Row],[Period]]&amp;TrendSheetPrdData[[#This Row],[Trend]]</f>
        <v>ASCENSION HEALTH SENIOR LIVINGPaid2016-07-01Readmission Cost</v>
      </c>
      <c r="B1671" t="s">
        <v>115</v>
      </c>
      <c r="C1671" t="s">
        <v>115</v>
      </c>
      <c r="D1671" t="s">
        <v>78</v>
      </c>
      <c r="E1671" s="1" t="s">
        <v>103</v>
      </c>
      <c r="F1671" t="s">
        <v>93</v>
      </c>
      <c r="G1671" t="s">
        <v>15</v>
      </c>
      <c r="H1671">
        <v>4</v>
      </c>
      <c r="I1671">
        <v>28746.34</v>
      </c>
    </row>
    <row r="1672" spans="1:9" x14ac:dyDescent="0.25">
      <c r="A1672" s="5" t="str">
        <f>TrendSheetPrdData[[#This Row],[Population]]&amp;TrendSheetPrdData[[#This Row],[Cost Basis]]&amp;TrendSheetPrdData[[#This Row],[Period]]&amp;TrendSheetPrdData[[#This Row],[Trend]]</f>
        <v>ASCENSION HEALTH SENIOR LIVINGPaid2016-08-01Readmission Cost</v>
      </c>
      <c r="B1672" t="s">
        <v>115</v>
      </c>
      <c r="C1672" t="s">
        <v>115</v>
      </c>
      <c r="D1672" t="s">
        <v>78</v>
      </c>
      <c r="E1672" s="1" t="s">
        <v>104</v>
      </c>
      <c r="F1672" t="s">
        <v>93</v>
      </c>
      <c r="G1672" t="s">
        <v>15</v>
      </c>
      <c r="H1672">
        <v>4</v>
      </c>
      <c r="I1672">
        <v>6037.41</v>
      </c>
    </row>
    <row r="1673" spans="1:9" x14ac:dyDescent="0.25">
      <c r="A1673" s="5" t="str">
        <f>TrendSheetPrdData[[#This Row],[Population]]&amp;TrendSheetPrdData[[#This Row],[Cost Basis]]&amp;TrendSheetPrdData[[#This Row],[Period]]&amp;TrendSheetPrdData[[#This Row],[Trend]]</f>
        <v>ASCENSION HEALTH SENIOR LIVINGPaid2016-09-01Readmission Cost</v>
      </c>
      <c r="B1673" t="s">
        <v>115</v>
      </c>
      <c r="C1673" t="s">
        <v>115</v>
      </c>
      <c r="D1673" t="s">
        <v>78</v>
      </c>
      <c r="E1673" s="1" t="s">
        <v>105</v>
      </c>
      <c r="F1673" t="s">
        <v>93</v>
      </c>
      <c r="G1673" t="s">
        <v>15</v>
      </c>
      <c r="H1673">
        <v>4</v>
      </c>
      <c r="I1673">
        <v>3388.93</v>
      </c>
    </row>
    <row r="1674" spans="1:9" x14ac:dyDescent="0.25">
      <c r="A1674" s="5" t="str">
        <f>TrendSheetPrdData[[#This Row],[Population]]&amp;TrendSheetPrdData[[#This Row],[Cost Basis]]&amp;TrendSheetPrdData[[#This Row],[Period]]&amp;TrendSheetPrdData[[#This Row],[Trend]]</f>
        <v>ASCENSION HEALTH SENIOR LIVINGPaid2016-10-01Readmission Cost</v>
      </c>
      <c r="B1674" t="s">
        <v>115</v>
      </c>
      <c r="C1674" t="s">
        <v>115</v>
      </c>
      <c r="D1674" t="s">
        <v>78</v>
      </c>
      <c r="E1674" s="1" t="s">
        <v>106</v>
      </c>
      <c r="F1674" t="s">
        <v>93</v>
      </c>
      <c r="G1674" t="s">
        <v>15</v>
      </c>
      <c r="H1674">
        <v>4</v>
      </c>
      <c r="I1674">
        <v>0</v>
      </c>
    </row>
    <row r="1675" spans="1:9" x14ac:dyDescent="0.25">
      <c r="A1675" s="5" t="str">
        <f>TrendSheetPrdData[[#This Row],[Population]]&amp;TrendSheetPrdData[[#This Row],[Cost Basis]]&amp;TrendSheetPrdData[[#This Row],[Period]]&amp;TrendSheetPrdData[[#This Row],[Trend]]</f>
        <v>ASCENSION HEALTH SENIOR LIVINGPaid2016-11-01Readmission Cost</v>
      </c>
      <c r="B1675" t="s">
        <v>115</v>
      </c>
      <c r="C1675" t="s">
        <v>115</v>
      </c>
      <c r="D1675" t="s">
        <v>78</v>
      </c>
      <c r="E1675" s="1" t="s">
        <v>107</v>
      </c>
      <c r="F1675" t="s">
        <v>93</v>
      </c>
      <c r="G1675" t="s">
        <v>15</v>
      </c>
      <c r="H1675">
        <v>4</v>
      </c>
      <c r="I1675">
        <v>0</v>
      </c>
    </row>
    <row r="1676" spans="1:9" x14ac:dyDescent="0.25">
      <c r="A1676" s="5" t="str">
        <f>TrendSheetPrdData[[#This Row],[Population]]&amp;TrendSheetPrdData[[#This Row],[Cost Basis]]&amp;TrendSheetPrdData[[#This Row],[Period]]&amp;TrendSheetPrdData[[#This Row],[Trend]]</f>
        <v>ASCENSION HEALTH SENIOR LIVINGPaid2016-12-01Readmission Cost</v>
      </c>
      <c r="B1676" t="s">
        <v>115</v>
      </c>
      <c r="C1676" t="s">
        <v>115</v>
      </c>
      <c r="D1676" t="s">
        <v>78</v>
      </c>
      <c r="E1676" s="1" t="s">
        <v>108</v>
      </c>
      <c r="F1676" t="s">
        <v>93</v>
      </c>
      <c r="G1676" t="s">
        <v>15</v>
      </c>
      <c r="H1676">
        <v>4</v>
      </c>
      <c r="I1676">
        <v>0</v>
      </c>
    </row>
    <row r="1677" spans="1:9" x14ac:dyDescent="0.25">
      <c r="A1677" s="5" t="str">
        <f>TrendSheetPrdData[[#This Row],[Population]]&amp;TrendSheetPrdData[[#This Row],[Cost Basis]]&amp;TrendSheetPrdData[[#This Row],[Period]]&amp;TrendSheetPrdData[[#This Row],[Trend]]</f>
        <v>ASCENSION HEALTH SENIOR LIVINGPaid2017-01-01Readmission Cost</v>
      </c>
      <c r="B1677" t="s">
        <v>115</v>
      </c>
      <c r="C1677" t="s">
        <v>115</v>
      </c>
      <c r="D1677" t="s">
        <v>78</v>
      </c>
      <c r="E1677" s="1" t="s">
        <v>109</v>
      </c>
      <c r="F1677" t="s">
        <v>93</v>
      </c>
      <c r="G1677" t="s">
        <v>15</v>
      </c>
      <c r="H1677">
        <v>4</v>
      </c>
      <c r="I1677">
        <v>0</v>
      </c>
    </row>
    <row r="1678" spans="1:9" x14ac:dyDescent="0.25">
      <c r="A1678" s="5" t="str">
        <f>TrendSheetPrdData[[#This Row],[Population]]&amp;TrendSheetPrdData[[#This Row],[Cost Basis]]&amp;TrendSheetPrdData[[#This Row],[Period]]&amp;TrendSheetPrdData[[#This Row],[Trend]]</f>
        <v>ASCENSION HEALTH SENIOR LIVINGPaid2017-02-01Readmission Cost</v>
      </c>
      <c r="B1678" t="s">
        <v>115</v>
      </c>
      <c r="C1678" t="s">
        <v>115</v>
      </c>
      <c r="D1678" t="s">
        <v>78</v>
      </c>
      <c r="E1678" s="1" t="s">
        <v>110</v>
      </c>
      <c r="F1678" t="s">
        <v>93</v>
      </c>
      <c r="G1678" t="s">
        <v>15</v>
      </c>
      <c r="H1678">
        <v>4</v>
      </c>
      <c r="I1678">
        <v>0</v>
      </c>
    </row>
    <row r="1679" spans="1:9" x14ac:dyDescent="0.25">
      <c r="A1679" s="5" t="str">
        <f>TrendSheetPrdData[[#This Row],[Population]]&amp;TrendSheetPrdData[[#This Row],[Cost Basis]]&amp;TrendSheetPrdData[[#This Row],[Period]]&amp;TrendSheetPrdData[[#This Row],[Trend]]</f>
        <v>ASCENSION HEALTH SENIOR LIVINGPaid2017-03-01Readmission Cost</v>
      </c>
      <c r="B1679" t="s">
        <v>115</v>
      </c>
      <c r="C1679" t="s">
        <v>115</v>
      </c>
      <c r="D1679" t="s">
        <v>78</v>
      </c>
      <c r="E1679" s="1" t="s">
        <v>111</v>
      </c>
      <c r="F1679" t="s">
        <v>113</v>
      </c>
      <c r="G1679" t="s">
        <v>15</v>
      </c>
      <c r="H1679">
        <v>4</v>
      </c>
      <c r="I1679">
        <v>0</v>
      </c>
    </row>
    <row r="1680" spans="1:9" x14ac:dyDescent="0.25">
      <c r="A1680" s="5" t="str">
        <f>TrendSheetPrdData[[#This Row],[Population]]&amp;TrendSheetPrdData[[#This Row],[Cost Basis]]&amp;TrendSheetPrdData[[#This Row],[Period]]&amp;TrendSheetPrdData[[#This Row],[Trend]]</f>
        <v>ASCENSION HEALTH SENIOR LIVINGPaid2017-04-01Readmission Cost</v>
      </c>
      <c r="B1680" t="s">
        <v>115</v>
      </c>
      <c r="C1680" t="s">
        <v>115</v>
      </c>
      <c r="D1680" t="s">
        <v>78</v>
      </c>
      <c r="E1680" s="1" t="s">
        <v>112</v>
      </c>
      <c r="F1680" t="s">
        <v>113</v>
      </c>
      <c r="G1680" t="s">
        <v>15</v>
      </c>
      <c r="H1680">
        <v>4</v>
      </c>
      <c r="I1680">
        <v>0</v>
      </c>
    </row>
    <row r="1681" spans="1:9" x14ac:dyDescent="0.25">
      <c r="A1681" s="5" t="str">
        <f>TrendSheetPrdData[[#This Row],[Population]]&amp;TrendSheetPrdData[[#This Row],[Cost Basis]]&amp;TrendSheetPrdData[[#This Row],[Period]]&amp;TrendSheetPrdData[[#This Row],[Trend]]</f>
        <v>ASCENSION HEALTH SENIOR LIVINGPaid2015-06-01Readmission Quality</v>
      </c>
      <c r="B1681" t="s">
        <v>115</v>
      </c>
      <c r="C1681" t="s">
        <v>115</v>
      </c>
      <c r="D1681" t="s">
        <v>78</v>
      </c>
      <c r="E1681" s="1" t="s">
        <v>172</v>
      </c>
      <c r="F1681" t="s">
        <v>93</v>
      </c>
      <c r="G1681" t="s">
        <v>16</v>
      </c>
      <c r="H1681">
        <v>5</v>
      </c>
      <c r="I1681">
        <v>0</v>
      </c>
    </row>
    <row r="1682" spans="1:9" x14ac:dyDescent="0.25">
      <c r="A1682" s="5" t="str">
        <f>TrendSheetPrdData[[#This Row],[Population]]&amp;TrendSheetPrdData[[#This Row],[Cost Basis]]&amp;TrendSheetPrdData[[#This Row],[Period]]&amp;TrendSheetPrdData[[#This Row],[Trend]]</f>
        <v>ASCENSION HEALTH SENIOR LIVINGPaid2015-07-01Readmission Quality</v>
      </c>
      <c r="B1682" t="s">
        <v>115</v>
      </c>
      <c r="C1682" t="s">
        <v>115</v>
      </c>
      <c r="D1682" t="s">
        <v>78</v>
      </c>
      <c r="E1682" s="1" t="s">
        <v>173</v>
      </c>
      <c r="F1682" t="s">
        <v>93</v>
      </c>
      <c r="G1682" t="s">
        <v>16</v>
      </c>
      <c r="H1682">
        <v>5</v>
      </c>
      <c r="I1682">
        <v>0</v>
      </c>
    </row>
    <row r="1683" spans="1:9" x14ac:dyDescent="0.25">
      <c r="A1683" s="5" t="str">
        <f>TrendSheetPrdData[[#This Row],[Population]]&amp;TrendSheetPrdData[[#This Row],[Cost Basis]]&amp;TrendSheetPrdData[[#This Row],[Period]]&amp;TrendSheetPrdData[[#This Row],[Trend]]</f>
        <v>ASCENSION HEALTH SENIOR LIVINGPaid2015-08-01Readmission Quality</v>
      </c>
      <c r="B1683" t="s">
        <v>115</v>
      </c>
      <c r="C1683" t="s">
        <v>115</v>
      </c>
      <c r="D1683" t="s">
        <v>78</v>
      </c>
      <c r="E1683" s="1" t="s">
        <v>174</v>
      </c>
      <c r="F1683" t="s">
        <v>93</v>
      </c>
      <c r="G1683" t="s">
        <v>16</v>
      </c>
      <c r="H1683">
        <v>5</v>
      </c>
      <c r="I1683">
        <v>0</v>
      </c>
    </row>
    <row r="1684" spans="1:9" x14ac:dyDescent="0.25">
      <c r="A1684" s="5" t="str">
        <f>TrendSheetPrdData[[#This Row],[Population]]&amp;TrendSheetPrdData[[#This Row],[Cost Basis]]&amp;TrendSheetPrdData[[#This Row],[Period]]&amp;TrendSheetPrdData[[#This Row],[Trend]]</f>
        <v>ASCENSION HEALTH SENIOR LIVINGPaid2015-09-01Readmission Quality</v>
      </c>
      <c r="B1684" t="s">
        <v>115</v>
      </c>
      <c r="C1684" t="s">
        <v>115</v>
      </c>
      <c r="D1684" t="s">
        <v>78</v>
      </c>
      <c r="E1684" s="1" t="s">
        <v>92</v>
      </c>
      <c r="F1684" t="s">
        <v>93</v>
      </c>
      <c r="G1684" t="s">
        <v>16</v>
      </c>
      <c r="H1684">
        <v>5</v>
      </c>
      <c r="I1684">
        <v>0</v>
      </c>
    </row>
    <row r="1685" spans="1:9" x14ac:dyDescent="0.25">
      <c r="A1685" s="5" t="str">
        <f>TrendSheetPrdData[[#This Row],[Population]]&amp;TrendSheetPrdData[[#This Row],[Cost Basis]]&amp;TrendSheetPrdData[[#This Row],[Period]]&amp;TrendSheetPrdData[[#This Row],[Trend]]</f>
        <v>ASCENSION HEALTH SENIOR LIVINGPaid2015-10-01Readmission Quality</v>
      </c>
      <c r="B1685" t="s">
        <v>115</v>
      </c>
      <c r="C1685" t="s">
        <v>115</v>
      </c>
      <c r="D1685" t="s">
        <v>78</v>
      </c>
      <c r="E1685" s="1" t="s">
        <v>94</v>
      </c>
      <c r="F1685" t="s">
        <v>93</v>
      </c>
      <c r="G1685" t="s">
        <v>16</v>
      </c>
      <c r="H1685">
        <v>5</v>
      </c>
      <c r="I1685">
        <v>0</v>
      </c>
    </row>
    <row r="1686" spans="1:9" x14ac:dyDescent="0.25">
      <c r="A1686" s="5" t="str">
        <f>TrendSheetPrdData[[#This Row],[Population]]&amp;TrendSheetPrdData[[#This Row],[Cost Basis]]&amp;TrendSheetPrdData[[#This Row],[Period]]&amp;TrendSheetPrdData[[#This Row],[Trend]]</f>
        <v>ASCENSION HEALTH SENIOR LIVINGPaid2015-11-01Readmission Quality</v>
      </c>
      <c r="B1686" t="s">
        <v>115</v>
      </c>
      <c r="C1686" t="s">
        <v>115</v>
      </c>
      <c r="D1686" t="s">
        <v>78</v>
      </c>
      <c r="E1686" s="1" t="s">
        <v>95</v>
      </c>
      <c r="F1686" t="s">
        <v>93</v>
      </c>
      <c r="G1686" t="s">
        <v>16</v>
      </c>
      <c r="H1686">
        <v>5</v>
      </c>
      <c r="I1686">
        <v>0</v>
      </c>
    </row>
    <row r="1687" spans="1:9" x14ac:dyDescent="0.25">
      <c r="A1687" s="5" t="str">
        <f>TrendSheetPrdData[[#This Row],[Population]]&amp;TrendSheetPrdData[[#This Row],[Cost Basis]]&amp;TrendSheetPrdData[[#This Row],[Period]]&amp;TrendSheetPrdData[[#This Row],[Trend]]</f>
        <v>ASCENSION HEALTH SENIOR LIVINGPaid2015-12-01Readmission Quality</v>
      </c>
      <c r="B1687" t="s">
        <v>115</v>
      </c>
      <c r="C1687" t="s">
        <v>115</v>
      </c>
      <c r="D1687" t="s">
        <v>78</v>
      </c>
      <c r="E1687" s="1" t="s">
        <v>96</v>
      </c>
      <c r="F1687" t="s">
        <v>93</v>
      </c>
      <c r="G1687" t="s">
        <v>16</v>
      </c>
      <c r="H1687">
        <v>5</v>
      </c>
      <c r="I1687">
        <v>2</v>
      </c>
    </row>
    <row r="1688" spans="1:9" x14ac:dyDescent="0.25">
      <c r="A1688" s="5" t="str">
        <f>TrendSheetPrdData[[#This Row],[Population]]&amp;TrendSheetPrdData[[#This Row],[Cost Basis]]&amp;TrendSheetPrdData[[#This Row],[Period]]&amp;TrendSheetPrdData[[#This Row],[Trend]]</f>
        <v>ASCENSION HEALTH SENIOR LIVINGPaid2016-01-01Readmission Quality</v>
      </c>
      <c r="B1688" t="s">
        <v>115</v>
      </c>
      <c r="C1688" t="s">
        <v>115</v>
      </c>
      <c r="D1688" t="s">
        <v>78</v>
      </c>
      <c r="E1688" s="1" t="s">
        <v>97</v>
      </c>
      <c r="F1688" t="s">
        <v>93</v>
      </c>
      <c r="G1688" t="s">
        <v>16</v>
      </c>
      <c r="H1688">
        <v>5</v>
      </c>
      <c r="I1688">
        <v>1</v>
      </c>
    </row>
    <row r="1689" spans="1:9" x14ac:dyDescent="0.25">
      <c r="A1689" s="5" t="str">
        <f>TrendSheetPrdData[[#This Row],[Population]]&amp;TrendSheetPrdData[[#This Row],[Cost Basis]]&amp;TrendSheetPrdData[[#This Row],[Period]]&amp;TrendSheetPrdData[[#This Row],[Trend]]</f>
        <v>ASCENSION HEALTH SENIOR LIVINGPaid2016-02-01Readmission Quality</v>
      </c>
      <c r="B1689" t="s">
        <v>115</v>
      </c>
      <c r="C1689" t="s">
        <v>115</v>
      </c>
      <c r="D1689" t="s">
        <v>78</v>
      </c>
      <c r="E1689" s="1" t="s">
        <v>98</v>
      </c>
      <c r="F1689" t="s">
        <v>93</v>
      </c>
      <c r="G1689" t="s">
        <v>16</v>
      </c>
      <c r="H1689">
        <v>5</v>
      </c>
      <c r="I1689">
        <v>2</v>
      </c>
    </row>
    <row r="1690" spans="1:9" x14ac:dyDescent="0.25">
      <c r="A1690" s="5" t="str">
        <f>TrendSheetPrdData[[#This Row],[Population]]&amp;TrendSheetPrdData[[#This Row],[Cost Basis]]&amp;TrendSheetPrdData[[#This Row],[Period]]&amp;TrendSheetPrdData[[#This Row],[Trend]]</f>
        <v>ASCENSION HEALTH SENIOR LIVINGPaid2016-03-01Readmission Quality</v>
      </c>
      <c r="B1690" t="s">
        <v>115</v>
      </c>
      <c r="C1690" t="s">
        <v>115</v>
      </c>
      <c r="D1690" t="s">
        <v>78</v>
      </c>
      <c r="E1690" s="1" t="s">
        <v>99</v>
      </c>
      <c r="F1690" t="s">
        <v>93</v>
      </c>
      <c r="G1690" t="s">
        <v>16</v>
      </c>
      <c r="H1690">
        <v>5</v>
      </c>
      <c r="I1690">
        <v>1</v>
      </c>
    </row>
    <row r="1691" spans="1:9" x14ac:dyDescent="0.25">
      <c r="A1691" s="5" t="str">
        <f>TrendSheetPrdData[[#This Row],[Population]]&amp;TrendSheetPrdData[[#This Row],[Cost Basis]]&amp;TrendSheetPrdData[[#This Row],[Period]]&amp;TrendSheetPrdData[[#This Row],[Trend]]</f>
        <v>ASCENSION HEALTH SENIOR LIVINGPaid2016-04-01Readmission Quality</v>
      </c>
      <c r="B1691" t="s">
        <v>115</v>
      </c>
      <c r="C1691" t="s">
        <v>115</v>
      </c>
      <c r="D1691" t="s">
        <v>78</v>
      </c>
      <c r="E1691" s="1" t="s">
        <v>100</v>
      </c>
      <c r="F1691" t="s">
        <v>93</v>
      </c>
      <c r="G1691" t="s">
        <v>16</v>
      </c>
      <c r="H1691">
        <v>5</v>
      </c>
      <c r="I1691">
        <v>0</v>
      </c>
    </row>
    <row r="1692" spans="1:9" x14ac:dyDescent="0.25">
      <c r="A1692" s="5" t="str">
        <f>TrendSheetPrdData[[#This Row],[Population]]&amp;TrendSheetPrdData[[#This Row],[Cost Basis]]&amp;TrendSheetPrdData[[#This Row],[Period]]&amp;TrendSheetPrdData[[#This Row],[Trend]]</f>
        <v>ASCENSION HEALTH SENIOR LIVINGPaid2016-05-01Readmission Quality</v>
      </c>
      <c r="B1692" t="s">
        <v>115</v>
      </c>
      <c r="C1692" t="s">
        <v>115</v>
      </c>
      <c r="D1692" t="s">
        <v>78</v>
      </c>
      <c r="E1692" s="1" t="s">
        <v>101</v>
      </c>
      <c r="F1692" t="s">
        <v>93</v>
      </c>
      <c r="G1692" t="s">
        <v>16</v>
      </c>
      <c r="H1692">
        <v>5</v>
      </c>
      <c r="I1692">
        <v>0</v>
      </c>
    </row>
    <row r="1693" spans="1:9" x14ac:dyDescent="0.25">
      <c r="A1693" s="5" t="str">
        <f>TrendSheetPrdData[[#This Row],[Population]]&amp;TrendSheetPrdData[[#This Row],[Cost Basis]]&amp;TrendSheetPrdData[[#This Row],[Period]]&amp;TrendSheetPrdData[[#This Row],[Trend]]</f>
        <v>ASCENSION HEALTH SENIOR LIVINGPaid2016-06-01Readmission Quality</v>
      </c>
      <c r="B1693" t="s">
        <v>115</v>
      </c>
      <c r="C1693" t="s">
        <v>115</v>
      </c>
      <c r="D1693" t="s">
        <v>78</v>
      </c>
      <c r="E1693" s="1" t="s">
        <v>102</v>
      </c>
      <c r="F1693" t="s">
        <v>93</v>
      </c>
      <c r="G1693" t="s">
        <v>16</v>
      </c>
      <c r="H1693">
        <v>5</v>
      </c>
      <c r="I1693">
        <v>2</v>
      </c>
    </row>
    <row r="1694" spans="1:9" x14ac:dyDescent="0.25">
      <c r="A1694" s="5" t="str">
        <f>TrendSheetPrdData[[#This Row],[Population]]&amp;TrendSheetPrdData[[#This Row],[Cost Basis]]&amp;TrendSheetPrdData[[#This Row],[Period]]&amp;TrendSheetPrdData[[#This Row],[Trend]]</f>
        <v>ASCENSION HEALTH SENIOR LIVINGPaid2016-07-01Readmission Quality</v>
      </c>
      <c r="B1694" t="s">
        <v>115</v>
      </c>
      <c r="C1694" t="s">
        <v>115</v>
      </c>
      <c r="D1694" t="s">
        <v>78</v>
      </c>
      <c r="E1694" s="1" t="s">
        <v>103</v>
      </c>
      <c r="F1694" t="s">
        <v>93</v>
      </c>
      <c r="G1694" t="s">
        <v>16</v>
      </c>
      <c r="H1694">
        <v>5</v>
      </c>
      <c r="I1694">
        <v>1</v>
      </c>
    </row>
    <row r="1695" spans="1:9" x14ac:dyDescent="0.25">
      <c r="A1695" s="5" t="str">
        <f>TrendSheetPrdData[[#This Row],[Population]]&amp;TrendSheetPrdData[[#This Row],[Cost Basis]]&amp;TrendSheetPrdData[[#This Row],[Period]]&amp;TrendSheetPrdData[[#This Row],[Trend]]</f>
        <v>ASCENSION HEALTH SENIOR LIVINGPaid2016-08-01Readmission Quality</v>
      </c>
      <c r="B1695" t="s">
        <v>115</v>
      </c>
      <c r="C1695" t="s">
        <v>115</v>
      </c>
      <c r="D1695" t="s">
        <v>78</v>
      </c>
      <c r="E1695" s="1" t="s">
        <v>104</v>
      </c>
      <c r="F1695" t="s">
        <v>93</v>
      </c>
      <c r="G1695" t="s">
        <v>16</v>
      </c>
      <c r="H1695">
        <v>5</v>
      </c>
      <c r="I1695">
        <v>1</v>
      </c>
    </row>
    <row r="1696" spans="1:9" x14ac:dyDescent="0.25">
      <c r="A1696" s="5" t="str">
        <f>TrendSheetPrdData[[#This Row],[Population]]&amp;TrendSheetPrdData[[#This Row],[Cost Basis]]&amp;TrendSheetPrdData[[#This Row],[Period]]&amp;TrendSheetPrdData[[#This Row],[Trend]]</f>
        <v>ASCENSION HEALTH SENIOR LIVINGPaid2016-09-01Readmission Quality</v>
      </c>
      <c r="B1696" t="s">
        <v>115</v>
      </c>
      <c r="C1696" t="s">
        <v>115</v>
      </c>
      <c r="D1696" t="s">
        <v>78</v>
      </c>
      <c r="E1696" s="1" t="s">
        <v>105</v>
      </c>
      <c r="F1696" t="s">
        <v>93</v>
      </c>
      <c r="G1696" t="s">
        <v>16</v>
      </c>
      <c r="H1696">
        <v>5</v>
      </c>
      <c r="I1696">
        <v>1</v>
      </c>
    </row>
    <row r="1697" spans="1:9" x14ac:dyDescent="0.25">
      <c r="A1697" s="5" t="str">
        <f>TrendSheetPrdData[[#This Row],[Population]]&amp;TrendSheetPrdData[[#This Row],[Cost Basis]]&amp;TrendSheetPrdData[[#This Row],[Period]]&amp;TrendSheetPrdData[[#This Row],[Trend]]</f>
        <v>ASCENSION HEALTH SENIOR LIVINGPaid2016-10-01Readmission Quality</v>
      </c>
      <c r="B1697" t="s">
        <v>115</v>
      </c>
      <c r="C1697" t="s">
        <v>115</v>
      </c>
      <c r="D1697" t="s">
        <v>78</v>
      </c>
      <c r="E1697" s="1" t="s">
        <v>106</v>
      </c>
      <c r="F1697" t="s">
        <v>93</v>
      </c>
      <c r="G1697" t="s">
        <v>16</v>
      </c>
      <c r="H1697">
        <v>5</v>
      </c>
      <c r="I1697">
        <v>0</v>
      </c>
    </row>
    <row r="1698" spans="1:9" x14ac:dyDescent="0.25">
      <c r="A1698" s="5" t="str">
        <f>TrendSheetPrdData[[#This Row],[Population]]&amp;TrendSheetPrdData[[#This Row],[Cost Basis]]&amp;TrendSheetPrdData[[#This Row],[Period]]&amp;TrendSheetPrdData[[#This Row],[Trend]]</f>
        <v>ASCENSION HEALTH SENIOR LIVINGPaid2016-11-01Readmission Quality</v>
      </c>
      <c r="B1698" t="s">
        <v>115</v>
      </c>
      <c r="C1698" t="s">
        <v>115</v>
      </c>
      <c r="D1698" t="s">
        <v>78</v>
      </c>
      <c r="E1698" s="1" t="s">
        <v>107</v>
      </c>
      <c r="F1698" t="s">
        <v>93</v>
      </c>
      <c r="G1698" t="s">
        <v>16</v>
      </c>
      <c r="H1698">
        <v>5</v>
      </c>
      <c r="I1698">
        <v>0</v>
      </c>
    </row>
    <row r="1699" spans="1:9" x14ac:dyDescent="0.25">
      <c r="A1699" s="5" t="str">
        <f>TrendSheetPrdData[[#This Row],[Population]]&amp;TrendSheetPrdData[[#This Row],[Cost Basis]]&amp;TrendSheetPrdData[[#This Row],[Period]]&amp;TrendSheetPrdData[[#This Row],[Trend]]</f>
        <v>ASCENSION HEALTH SENIOR LIVINGPaid2016-12-01Readmission Quality</v>
      </c>
      <c r="B1699" t="s">
        <v>115</v>
      </c>
      <c r="C1699" t="s">
        <v>115</v>
      </c>
      <c r="D1699" t="s">
        <v>78</v>
      </c>
      <c r="E1699" s="1" t="s">
        <v>108</v>
      </c>
      <c r="F1699" t="s">
        <v>93</v>
      </c>
      <c r="G1699" t="s">
        <v>16</v>
      </c>
      <c r="H1699">
        <v>5</v>
      </c>
      <c r="I1699">
        <v>0</v>
      </c>
    </row>
    <row r="1700" spans="1:9" x14ac:dyDescent="0.25">
      <c r="A1700" s="5" t="str">
        <f>TrendSheetPrdData[[#This Row],[Population]]&amp;TrendSheetPrdData[[#This Row],[Cost Basis]]&amp;TrendSheetPrdData[[#This Row],[Period]]&amp;TrendSheetPrdData[[#This Row],[Trend]]</f>
        <v>ASCENSION HEALTH SENIOR LIVINGPaid2017-01-01Readmission Quality</v>
      </c>
      <c r="B1700" t="s">
        <v>115</v>
      </c>
      <c r="C1700" t="s">
        <v>115</v>
      </c>
      <c r="D1700" t="s">
        <v>78</v>
      </c>
      <c r="E1700" s="1" t="s">
        <v>109</v>
      </c>
      <c r="F1700" t="s">
        <v>93</v>
      </c>
      <c r="G1700" t="s">
        <v>16</v>
      </c>
      <c r="H1700">
        <v>5</v>
      </c>
      <c r="I1700">
        <v>0</v>
      </c>
    </row>
    <row r="1701" spans="1:9" x14ac:dyDescent="0.25">
      <c r="A1701" s="5" t="str">
        <f>TrendSheetPrdData[[#This Row],[Population]]&amp;TrendSheetPrdData[[#This Row],[Cost Basis]]&amp;TrendSheetPrdData[[#This Row],[Period]]&amp;TrendSheetPrdData[[#This Row],[Trend]]</f>
        <v>ASCENSION HEALTH SENIOR LIVINGPaid2017-02-01Readmission Quality</v>
      </c>
      <c r="B1701" t="s">
        <v>115</v>
      </c>
      <c r="C1701" t="s">
        <v>115</v>
      </c>
      <c r="D1701" t="s">
        <v>78</v>
      </c>
      <c r="E1701" s="1" t="s">
        <v>110</v>
      </c>
      <c r="F1701" t="s">
        <v>93</v>
      </c>
      <c r="G1701" t="s">
        <v>16</v>
      </c>
      <c r="H1701">
        <v>5</v>
      </c>
      <c r="I1701">
        <v>0</v>
      </c>
    </row>
    <row r="1702" spans="1:9" x14ac:dyDescent="0.25">
      <c r="A1702" s="5" t="str">
        <f>TrendSheetPrdData[[#This Row],[Population]]&amp;TrendSheetPrdData[[#This Row],[Cost Basis]]&amp;TrendSheetPrdData[[#This Row],[Period]]&amp;TrendSheetPrdData[[#This Row],[Trend]]</f>
        <v>ASCENSION HEALTH SENIOR LIVINGPaid2017-03-01Readmission Quality</v>
      </c>
      <c r="B1702" t="s">
        <v>115</v>
      </c>
      <c r="C1702" t="s">
        <v>115</v>
      </c>
      <c r="D1702" t="s">
        <v>78</v>
      </c>
      <c r="E1702" s="1" t="s">
        <v>111</v>
      </c>
      <c r="F1702" t="s">
        <v>113</v>
      </c>
      <c r="G1702" t="s">
        <v>16</v>
      </c>
      <c r="H1702">
        <v>5</v>
      </c>
      <c r="I1702">
        <v>0</v>
      </c>
    </row>
    <row r="1703" spans="1:9" x14ac:dyDescent="0.25">
      <c r="A1703" s="5" t="str">
        <f>TrendSheetPrdData[[#This Row],[Population]]&amp;TrendSheetPrdData[[#This Row],[Cost Basis]]&amp;TrendSheetPrdData[[#This Row],[Period]]&amp;TrendSheetPrdData[[#This Row],[Trend]]</f>
        <v>ASCENSION HEALTH SENIOR LIVINGPaid2017-04-01Readmission Quality</v>
      </c>
      <c r="B1703" t="s">
        <v>115</v>
      </c>
      <c r="C1703" t="s">
        <v>115</v>
      </c>
      <c r="D1703" t="s">
        <v>78</v>
      </c>
      <c r="E1703" s="1" t="s">
        <v>112</v>
      </c>
      <c r="F1703" t="s">
        <v>113</v>
      </c>
      <c r="G1703" t="s">
        <v>16</v>
      </c>
      <c r="H1703">
        <v>5</v>
      </c>
      <c r="I1703">
        <v>0</v>
      </c>
    </row>
    <row r="1704" spans="1:9" x14ac:dyDescent="0.25">
      <c r="A1704" s="5" t="str">
        <f>TrendSheetPrdData[[#This Row],[Population]]&amp;TrendSheetPrdData[[#This Row],[Cost Basis]]&amp;TrendSheetPrdData[[#This Row],[Period]]&amp;TrendSheetPrdData[[#This Row],[Trend]]</f>
        <v>ASCENSION HEALTH SENIOR LIVINGPaid2015-06-01Avoidable Admission Cost</v>
      </c>
      <c r="B1704" t="s">
        <v>115</v>
      </c>
      <c r="C1704" t="s">
        <v>115</v>
      </c>
      <c r="D1704" t="s">
        <v>78</v>
      </c>
      <c r="E1704" s="1" t="s">
        <v>172</v>
      </c>
      <c r="F1704" t="s">
        <v>93</v>
      </c>
      <c r="G1704" t="s">
        <v>17</v>
      </c>
      <c r="H1704">
        <v>6</v>
      </c>
      <c r="I1704">
        <v>0</v>
      </c>
    </row>
    <row r="1705" spans="1:9" x14ac:dyDescent="0.25">
      <c r="A1705" s="5" t="str">
        <f>TrendSheetPrdData[[#This Row],[Population]]&amp;TrendSheetPrdData[[#This Row],[Cost Basis]]&amp;TrendSheetPrdData[[#This Row],[Period]]&amp;TrendSheetPrdData[[#This Row],[Trend]]</f>
        <v>ASCENSION HEALTH SENIOR LIVINGPaid2015-07-01Avoidable Admission Cost</v>
      </c>
      <c r="B1705" t="s">
        <v>115</v>
      </c>
      <c r="C1705" t="s">
        <v>115</v>
      </c>
      <c r="D1705" t="s">
        <v>78</v>
      </c>
      <c r="E1705" s="1" t="s">
        <v>173</v>
      </c>
      <c r="F1705" t="s">
        <v>93</v>
      </c>
      <c r="G1705" t="s">
        <v>17</v>
      </c>
      <c r="H1705">
        <v>6</v>
      </c>
      <c r="I1705">
        <v>0</v>
      </c>
    </row>
    <row r="1706" spans="1:9" x14ac:dyDescent="0.25">
      <c r="A1706" s="5" t="str">
        <f>TrendSheetPrdData[[#This Row],[Population]]&amp;TrendSheetPrdData[[#This Row],[Cost Basis]]&amp;TrendSheetPrdData[[#This Row],[Period]]&amp;TrendSheetPrdData[[#This Row],[Trend]]</f>
        <v>ASCENSION HEALTH SENIOR LIVINGPaid2015-08-01Avoidable Admission Cost</v>
      </c>
      <c r="B1706" t="s">
        <v>115</v>
      </c>
      <c r="C1706" t="s">
        <v>115</v>
      </c>
      <c r="D1706" t="s">
        <v>78</v>
      </c>
      <c r="E1706" s="1" t="s">
        <v>174</v>
      </c>
      <c r="F1706" t="s">
        <v>93</v>
      </c>
      <c r="G1706" t="s">
        <v>17</v>
      </c>
      <c r="H1706">
        <v>6</v>
      </c>
      <c r="I1706">
        <v>19566.22</v>
      </c>
    </row>
    <row r="1707" spans="1:9" x14ac:dyDescent="0.25">
      <c r="A1707" s="5" t="str">
        <f>TrendSheetPrdData[[#This Row],[Population]]&amp;TrendSheetPrdData[[#This Row],[Cost Basis]]&amp;TrendSheetPrdData[[#This Row],[Period]]&amp;TrendSheetPrdData[[#This Row],[Trend]]</f>
        <v>ASCENSION HEALTH SENIOR LIVINGPaid2015-09-01Avoidable Admission Cost</v>
      </c>
      <c r="B1707" t="s">
        <v>115</v>
      </c>
      <c r="C1707" t="s">
        <v>115</v>
      </c>
      <c r="D1707" t="s">
        <v>78</v>
      </c>
      <c r="E1707" s="1" t="s">
        <v>92</v>
      </c>
      <c r="F1707" t="s">
        <v>93</v>
      </c>
      <c r="G1707" t="s">
        <v>17</v>
      </c>
      <c r="H1707">
        <v>6</v>
      </c>
      <c r="I1707">
        <v>0</v>
      </c>
    </row>
    <row r="1708" spans="1:9" x14ac:dyDescent="0.25">
      <c r="A1708" s="5" t="str">
        <f>TrendSheetPrdData[[#This Row],[Population]]&amp;TrendSheetPrdData[[#This Row],[Cost Basis]]&amp;TrendSheetPrdData[[#This Row],[Period]]&amp;TrendSheetPrdData[[#This Row],[Trend]]</f>
        <v>ASCENSION HEALTH SENIOR LIVINGPaid2015-10-01Avoidable Admission Cost</v>
      </c>
      <c r="B1708" t="s">
        <v>115</v>
      </c>
      <c r="C1708" t="s">
        <v>115</v>
      </c>
      <c r="D1708" t="s">
        <v>78</v>
      </c>
      <c r="E1708" s="1" t="s">
        <v>94</v>
      </c>
      <c r="F1708" t="s">
        <v>93</v>
      </c>
      <c r="G1708" t="s">
        <v>17</v>
      </c>
      <c r="H1708">
        <v>6</v>
      </c>
      <c r="I1708">
        <v>0</v>
      </c>
    </row>
    <row r="1709" spans="1:9" x14ac:dyDescent="0.25">
      <c r="A1709" s="5" t="str">
        <f>TrendSheetPrdData[[#This Row],[Population]]&amp;TrendSheetPrdData[[#This Row],[Cost Basis]]&amp;TrendSheetPrdData[[#This Row],[Period]]&amp;TrendSheetPrdData[[#This Row],[Trend]]</f>
        <v>ASCENSION HEALTH SENIOR LIVINGPaid2015-11-01Avoidable Admission Cost</v>
      </c>
      <c r="B1709" t="s">
        <v>115</v>
      </c>
      <c r="C1709" t="s">
        <v>115</v>
      </c>
      <c r="D1709" t="s">
        <v>78</v>
      </c>
      <c r="E1709" s="1" t="s">
        <v>95</v>
      </c>
      <c r="F1709" t="s">
        <v>93</v>
      </c>
      <c r="G1709" t="s">
        <v>17</v>
      </c>
      <c r="H1709">
        <v>6</v>
      </c>
      <c r="I1709">
        <v>0</v>
      </c>
    </row>
    <row r="1710" spans="1:9" x14ac:dyDescent="0.25">
      <c r="A1710" s="5" t="str">
        <f>TrendSheetPrdData[[#This Row],[Population]]&amp;TrendSheetPrdData[[#This Row],[Cost Basis]]&amp;TrendSheetPrdData[[#This Row],[Period]]&amp;TrendSheetPrdData[[#This Row],[Trend]]</f>
        <v>ASCENSION HEALTH SENIOR LIVINGPaid2015-12-01Avoidable Admission Cost</v>
      </c>
      <c r="B1710" t="s">
        <v>115</v>
      </c>
      <c r="C1710" t="s">
        <v>115</v>
      </c>
      <c r="D1710" t="s">
        <v>78</v>
      </c>
      <c r="E1710" s="1" t="s">
        <v>96</v>
      </c>
      <c r="F1710" t="s">
        <v>93</v>
      </c>
      <c r="G1710" t="s">
        <v>17</v>
      </c>
      <c r="H1710">
        <v>6</v>
      </c>
      <c r="I1710">
        <v>14631.37</v>
      </c>
    </row>
    <row r="1711" spans="1:9" x14ac:dyDescent="0.25">
      <c r="A1711" s="5" t="str">
        <f>TrendSheetPrdData[[#This Row],[Population]]&amp;TrendSheetPrdData[[#This Row],[Cost Basis]]&amp;TrendSheetPrdData[[#This Row],[Period]]&amp;TrendSheetPrdData[[#This Row],[Trend]]</f>
        <v>ASCENSION HEALTH SENIOR LIVINGPaid2016-01-01Avoidable Admission Cost</v>
      </c>
      <c r="B1711" t="s">
        <v>115</v>
      </c>
      <c r="C1711" t="s">
        <v>115</v>
      </c>
      <c r="D1711" t="s">
        <v>78</v>
      </c>
      <c r="E1711" s="1" t="s">
        <v>97</v>
      </c>
      <c r="F1711" t="s">
        <v>93</v>
      </c>
      <c r="G1711" t="s">
        <v>17</v>
      </c>
      <c r="H1711">
        <v>6</v>
      </c>
      <c r="I1711">
        <v>7475.78</v>
      </c>
    </row>
    <row r="1712" spans="1:9" x14ac:dyDescent="0.25">
      <c r="A1712" s="5" t="str">
        <f>TrendSheetPrdData[[#This Row],[Population]]&amp;TrendSheetPrdData[[#This Row],[Cost Basis]]&amp;TrendSheetPrdData[[#This Row],[Period]]&amp;TrendSheetPrdData[[#This Row],[Trend]]</f>
        <v>ASCENSION HEALTH SENIOR LIVINGPaid2016-02-01Avoidable Admission Cost</v>
      </c>
      <c r="B1712" t="s">
        <v>115</v>
      </c>
      <c r="C1712" t="s">
        <v>115</v>
      </c>
      <c r="D1712" t="s">
        <v>78</v>
      </c>
      <c r="E1712" s="1" t="s">
        <v>98</v>
      </c>
      <c r="F1712" t="s">
        <v>93</v>
      </c>
      <c r="G1712" t="s">
        <v>17</v>
      </c>
      <c r="H1712">
        <v>6</v>
      </c>
      <c r="I1712">
        <v>0</v>
      </c>
    </row>
    <row r="1713" spans="1:9" x14ac:dyDescent="0.25">
      <c r="A1713" s="5" t="str">
        <f>TrendSheetPrdData[[#This Row],[Population]]&amp;TrendSheetPrdData[[#This Row],[Cost Basis]]&amp;TrendSheetPrdData[[#This Row],[Period]]&amp;TrendSheetPrdData[[#This Row],[Trend]]</f>
        <v>ASCENSION HEALTH SENIOR LIVINGPaid2016-03-01Avoidable Admission Cost</v>
      </c>
      <c r="B1713" t="s">
        <v>115</v>
      </c>
      <c r="C1713" t="s">
        <v>115</v>
      </c>
      <c r="D1713" t="s">
        <v>78</v>
      </c>
      <c r="E1713" s="1" t="s">
        <v>99</v>
      </c>
      <c r="F1713" t="s">
        <v>93</v>
      </c>
      <c r="G1713" t="s">
        <v>17</v>
      </c>
      <c r="H1713">
        <v>6</v>
      </c>
      <c r="I1713">
        <v>69471.289999999994</v>
      </c>
    </row>
    <row r="1714" spans="1:9" x14ac:dyDescent="0.25">
      <c r="A1714" s="5" t="str">
        <f>TrendSheetPrdData[[#This Row],[Population]]&amp;TrendSheetPrdData[[#This Row],[Cost Basis]]&amp;TrendSheetPrdData[[#This Row],[Period]]&amp;TrendSheetPrdData[[#This Row],[Trend]]</f>
        <v>ASCENSION HEALTH SENIOR LIVINGPaid2016-04-01Avoidable Admission Cost</v>
      </c>
      <c r="B1714" t="s">
        <v>115</v>
      </c>
      <c r="C1714" t="s">
        <v>115</v>
      </c>
      <c r="D1714" t="s">
        <v>78</v>
      </c>
      <c r="E1714" s="1" t="s">
        <v>100</v>
      </c>
      <c r="F1714" t="s">
        <v>93</v>
      </c>
      <c r="G1714" t="s">
        <v>17</v>
      </c>
      <c r="H1714">
        <v>6</v>
      </c>
      <c r="I1714">
        <v>17144.96</v>
      </c>
    </row>
    <row r="1715" spans="1:9" x14ac:dyDescent="0.25">
      <c r="A1715" s="5" t="str">
        <f>TrendSheetPrdData[[#This Row],[Population]]&amp;TrendSheetPrdData[[#This Row],[Cost Basis]]&amp;TrendSheetPrdData[[#This Row],[Period]]&amp;TrendSheetPrdData[[#This Row],[Trend]]</f>
        <v>ASCENSION HEALTH SENIOR LIVINGPaid2016-05-01Avoidable Admission Cost</v>
      </c>
      <c r="B1715" t="s">
        <v>115</v>
      </c>
      <c r="C1715" t="s">
        <v>115</v>
      </c>
      <c r="D1715" t="s">
        <v>78</v>
      </c>
      <c r="E1715" s="1" t="s">
        <v>101</v>
      </c>
      <c r="F1715" t="s">
        <v>93</v>
      </c>
      <c r="G1715" t="s">
        <v>17</v>
      </c>
      <c r="H1715">
        <v>6</v>
      </c>
      <c r="I1715">
        <v>8817.58</v>
      </c>
    </row>
    <row r="1716" spans="1:9" x14ac:dyDescent="0.25">
      <c r="A1716" s="5" t="str">
        <f>TrendSheetPrdData[[#This Row],[Population]]&amp;TrendSheetPrdData[[#This Row],[Cost Basis]]&amp;TrendSheetPrdData[[#This Row],[Period]]&amp;TrendSheetPrdData[[#This Row],[Trend]]</f>
        <v>ASCENSION HEALTH SENIOR LIVINGPaid2016-06-01Avoidable Admission Cost</v>
      </c>
      <c r="B1716" t="s">
        <v>115</v>
      </c>
      <c r="C1716" t="s">
        <v>115</v>
      </c>
      <c r="D1716" t="s">
        <v>78</v>
      </c>
      <c r="E1716" s="1" t="s">
        <v>102</v>
      </c>
      <c r="F1716" t="s">
        <v>93</v>
      </c>
      <c r="G1716" t="s">
        <v>17</v>
      </c>
      <c r="H1716">
        <v>6</v>
      </c>
      <c r="I1716">
        <v>0</v>
      </c>
    </row>
    <row r="1717" spans="1:9" x14ac:dyDescent="0.25">
      <c r="A1717" s="5" t="str">
        <f>TrendSheetPrdData[[#This Row],[Population]]&amp;TrendSheetPrdData[[#This Row],[Cost Basis]]&amp;TrendSheetPrdData[[#This Row],[Period]]&amp;TrendSheetPrdData[[#This Row],[Trend]]</f>
        <v>ASCENSION HEALTH SENIOR LIVINGPaid2016-07-01Avoidable Admission Cost</v>
      </c>
      <c r="B1717" t="s">
        <v>115</v>
      </c>
      <c r="C1717" t="s">
        <v>115</v>
      </c>
      <c r="D1717" t="s">
        <v>78</v>
      </c>
      <c r="E1717" s="1" t="s">
        <v>103</v>
      </c>
      <c r="F1717" t="s">
        <v>93</v>
      </c>
      <c r="G1717" t="s">
        <v>17</v>
      </c>
      <c r="H1717">
        <v>6</v>
      </c>
      <c r="I1717">
        <v>105406.89</v>
      </c>
    </row>
    <row r="1718" spans="1:9" x14ac:dyDescent="0.25">
      <c r="A1718" s="5" t="str">
        <f>TrendSheetPrdData[[#This Row],[Population]]&amp;TrendSheetPrdData[[#This Row],[Cost Basis]]&amp;TrendSheetPrdData[[#This Row],[Period]]&amp;TrendSheetPrdData[[#This Row],[Trend]]</f>
        <v>ASCENSION HEALTH SENIOR LIVINGPaid2016-08-01Avoidable Admission Cost</v>
      </c>
      <c r="B1718" t="s">
        <v>115</v>
      </c>
      <c r="C1718" t="s">
        <v>115</v>
      </c>
      <c r="D1718" t="s">
        <v>78</v>
      </c>
      <c r="E1718" s="1" t="s">
        <v>104</v>
      </c>
      <c r="F1718" t="s">
        <v>93</v>
      </c>
      <c r="G1718" t="s">
        <v>17</v>
      </c>
      <c r="H1718">
        <v>6</v>
      </c>
      <c r="I1718">
        <v>12643.44</v>
      </c>
    </row>
    <row r="1719" spans="1:9" x14ac:dyDescent="0.25">
      <c r="A1719" s="5" t="str">
        <f>TrendSheetPrdData[[#This Row],[Population]]&amp;TrendSheetPrdData[[#This Row],[Cost Basis]]&amp;TrendSheetPrdData[[#This Row],[Period]]&amp;TrendSheetPrdData[[#This Row],[Trend]]</f>
        <v>ASCENSION HEALTH SENIOR LIVINGPaid2016-09-01Avoidable Admission Cost</v>
      </c>
      <c r="B1719" t="s">
        <v>115</v>
      </c>
      <c r="C1719" t="s">
        <v>115</v>
      </c>
      <c r="D1719" t="s">
        <v>78</v>
      </c>
      <c r="E1719" s="1" t="s">
        <v>105</v>
      </c>
      <c r="F1719" t="s">
        <v>93</v>
      </c>
      <c r="G1719" t="s">
        <v>17</v>
      </c>
      <c r="H1719">
        <v>6</v>
      </c>
      <c r="I1719">
        <v>0</v>
      </c>
    </row>
    <row r="1720" spans="1:9" x14ac:dyDescent="0.25">
      <c r="A1720" s="5" t="str">
        <f>TrendSheetPrdData[[#This Row],[Population]]&amp;TrendSheetPrdData[[#This Row],[Cost Basis]]&amp;TrendSheetPrdData[[#This Row],[Period]]&amp;TrendSheetPrdData[[#This Row],[Trend]]</f>
        <v>ASCENSION HEALTH SENIOR LIVINGPaid2016-10-01Avoidable Admission Cost</v>
      </c>
      <c r="B1720" t="s">
        <v>115</v>
      </c>
      <c r="C1720" t="s">
        <v>115</v>
      </c>
      <c r="D1720" t="s">
        <v>78</v>
      </c>
      <c r="E1720" s="1" t="s">
        <v>106</v>
      </c>
      <c r="F1720" t="s">
        <v>93</v>
      </c>
      <c r="G1720" t="s">
        <v>17</v>
      </c>
      <c r="H1720">
        <v>6</v>
      </c>
      <c r="I1720">
        <v>0</v>
      </c>
    </row>
    <row r="1721" spans="1:9" x14ac:dyDescent="0.25">
      <c r="A1721" s="5" t="str">
        <f>TrendSheetPrdData[[#This Row],[Population]]&amp;TrendSheetPrdData[[#This Row],[Cost Basis]]&amp;TrendSheetPrdData[[#This Row],[Period]]&amp;TrendSheetPrdData[[#This Row],[Trend]]</f>
        <v>ASCENSION HEALTH SENIOR LIVINGPaid2016-11-01Avoidable Admission Cost</v>
      </c>
      <c r="B1721" t="s">
        <v>115</v>
      </c>
      <c r="C1721" t="s">
        <v>115</v>
      </c>
      <c r="D1721" t="s">
        <v>78</v>
      </c>
      <c r="E1721" s="1" t="s">
        <v>107</v>
      </c>
      <c r="F1721" t="s">
        <v>93</v>
      </c>
      <c r="G1721" t="s">
        <v>17</v>
      </c>
      <c r="H1721">
        <v>6</v>
      </c>
      <c r="I1721">
        <v>0</v>
      </c>
    </row>
    <row r="1722" spans="1:9" x14ac:dyDescent="0.25">
      <c r="A1722" s="5" t="str">
        <f>TrendSheetPrdData[[#This Row],[Population]]&amp;TrendSheetPrdData[[#This Row],[Cost Basis]]&amp;TrendSheetPrdData[[#This Row],[Period]]&amp;TrendSheetPrdData[[#This Row],[Trend]]</f>
        <v>ASCENSION HEALTH SENIOR LIVINGPaid2016-12-01Avoidable Admission Cost</v>
      </c>
      <c r="B1722" t="s">
        <v>115</v>
      </c>
      <c r="C1722" t="s">
        <v>115</v>
      </c>
      <c r="D1722" t="s">
        <v>78</v>
      </c>
      <c r="E1722" s="1" t="s">
        <v>108</v>
      </c>
      <c r="F1722" t="s">
        <v>93</v>
      </c>
      <c r="G1722" t="s">
        <v>17</v>
      </c>
      <c r="H1722">
        <v>6</v>
      </c>
      <c r="I1722">
        <v>0</v>
      </c>
    </row>
    <row r="1723" spans="1:9" x14ac:dyDescent="0.25">
      <c r="A1723" s="5" t="str">
        <f>TrendSheetPrdData[[#This Row],[Population]]&amp;TrendSheetPrdData[[#This Row],[Cost Basis]]&amp;TrendSheetPrdData[[#This Row],[Period]]&amp;TrendSheetPrdData[[#This Row],[Trend]]</f>
        <v>ASCENSION HEALTH SENIOR LIVINGPaid2017-01-01Avoidable Admission Cost</v>
      </c>
      <c r="B1723" t="s">
        <v>115</v>
      </c>
      <c r="C1723" t="s">
        <v>115</v>
      </c>
      <c r="D1723" t="s">
        <v>78</v>
      </c>
      <c r="E1723" s="1" t="s">
        <v>109</v>
      </c>
      <c r="F1723" t="s">
        <v>93</v>
      </c>
      <c r="G1723" t="s">
        <v>17</v>
      </c>
      <c r="H1723">
        <v>6</v>
      </c>
      <c r="I1723">
        <v>9454.84</v>
      </c>
    </row>
    <row r="1724" spans="1:9" x14ac:dyDescent="0.25">
      <c r="A1724" s="5" t="str">
        <f>TrendSheetPrdData[[#This Row],[Population]]&amp;TrendSheetPrdData[[#This Row],[Cost Basis]]&amp;TrendSheetPrdData[[#This Row],[Period]]&amp;TrendSheetPrdData[[#This Row],[Trend]]</f>
        <v>ASCENSION HEALTH SENIOR LIVINGPaid2017-02-01Avoidable Admission Cost</v>
      </c>
      <c r="B1724" t="s">
        <v>115</v>
      </c>
      <c r="C1724" t="s">
        <v>115</v>
      </c>
      <c r="D1724" t="s">
        <v>78</v>
      </c>
      <c r="E1724" s="1" t="s">
        <v>110</v>
      </c>
      <c r="F1724" t="s">
        <v>93</v>
      </c>
      <c r="G1724" t="s">
        <v>17</v>
      </c>
      <c r="H1724">
        <v>6</v>
      </c>
      <c r="I1724">
        <v>0</v>
      </c>
    </row>
    <row r="1725" spans="1:9" x14ac:dyDescent="0.25">
      <c r="A1725" s="5" t="str">
        <f>TrendSheetPrdData[[#This Row],[Population]]&amp;TrendSheetPrdData[[#This Row],[Cost Basis]]&amp;TrendSheetPrdData[[#This Row],[Period]]&amp;TrendSheetPrdData[[#This Row],[Trend]]</f>
        <v>ASCENSION HEALTH SENIOR LIVINGPaid2017-03-01Avoidable Admission Cost</v>
      </c>
      <c r="B1725" t="s">
        <v>115</v>
      </c>
      <c r="C1725" t="s">
        <v>115</v>
      </c>
      <c r="D1725" t="s">
        <v>78</v>
      </c>
      <c r="E1725" s="1" t="s">
        <v>111</v>
      </c>
      <c r="F1725" t="s">
        <v>113</v>
      </c>
      <c r="G1725" t="s">
        <v>17</v>
      </c>
      <c r="H1725">
        <v>6</v>
      </c>
      <c r="I1725">
        <v>6071.87</v>
      </c>
    </row>
    <row r="1726" spans="1:9" x14ac:dyDescent="0.25">
      <c r="A1726" s="5" t="str">
        <f>TrendSheetPrdData[[#This Row],[Population]]&amp;TrendSheetPrdData[[#This Row],[Cost Basis]]&amp;TrendSheetPrdData[[#This Row],[Period]]&amp;TrendSheetPrdData[[#This Row],[Trend]]</f>
        <v>ASCENSION HEALTH SENIOR LIVINGPaid2017-04-01Avoidable Admission Cost</v>
      </c>
      <c r="B1726" t="s">
        <v>115</v>
      </c>
      <c r="C1726" t="s">
        <v>115</v>
      </c>
      <c r="D1726" t="s">
        <v>78</v>
      </c>
      <c r="E1726" s="1" t="s">
        <v>112</v>
      </c>
      <c r="F1726" t="s">
        <v>113</v>
      </c>
      <c r="G1726" t="s">
        <v>17</v>
      </c>
      <c r="H1726">
        <v>6</v>
      </c>
      <c r="I1726">
        <v>0</v>
      </c>
    </row>
    <row r="1727" spans="1:9" x14ac:dyDescent="0.25">
      <c r="A1727" s="5" t="str">
        <f>TrendSheetPrdData[[#This Row],[Population]]&amp;TrendSheetPrdData[[#This Row],[Cost Basis]]&amp;TrendSheetPrdData[[#This Row],[Period]]&amp;TrendSheetPrdData[[#This Row],[Trend]]</f>
        <v>ASCENSION HEALTH SENIOR LIVINGPaid2015-06-01Avoidable Admission Quality</v>
      </c>
      <c r="B1727" t="s">
        <v>115</v>
      </c>
      <c r="C1727" t="s">
        <v>115</v>
      </c>
      <c r="D1727" t="s">
        <v>78</v>
      </c>
      <c r="E1727" s="1" t="s">
        <v>172</v>
      </c>
      <c r="F1727" t="s">
        <v>93</v>
      </c>
      <c r="G1727" t="s">
        <v>18</v>
      </c>
      <c r="H1727">
        <v>7</v>
      </c>
      <c r="I1727">
        <v>0</v>
      </c>
    </row>
    <row r="1728" spans="1:9" x14ac:dyDescent="0.25">
      <c r="A1728" s="5" t="str">
        <f>TrendSheetPrdData[[#This Row],[Population]]&amp;TrendSheetPrdData[[#This Row],[Cost Basis]]&amp;TrendSheetPrdData[[#This Row],[Period]]&amp;TrendSheetPrdData[[#This Row],[Trend]]</f>
        <v>ASCENSION HEALTH SENIOR LIVINGPaid2015-07-01Avoidable Admission Quality</v>
      </c>
      <c r="B1728" t="s">
        <v>115</v>
      </c>
      <c r="C1728" t="s">
        <v>115</v>
      </c>
      <c r="D1728" t="s">
        <v>78</v>
      </c>
      <c r="E1728" s="1" t="s">
        <v>173</v>
      </c>
      <c r="F1728" t="s">
        <v>93</v>
      </c>
      <c r="G1728" t="s">
        <v>18</v>
      </c>
      <c r="H1728">
        <v>7</v>
      </c>
      <c r="I1728">
        <v>0</v>
      </c>
    </row>
    <row r="1729" spans="1:9" x14ac:dyDescent="0.25">
      <c r="A1729" s="5" t="str">
        <f>TrendSheetPrdData[[#This Row],[Population]]&amp;TrendSheetPrdData[[#This Row],[Cost Basis]]&amp;TrendSheetPrdData[[#This Row],[Period]]&amp;TrendSheetPrdData[[#This Row],[Trend]]</f>
        <v>ASCENSION HEALTH SENIOR LIVINGPaid2015-08-01Avoidable Admission Quality</v>
      </c>
      <c r="B1729" t="s">
        <v>115</v>
      </c>
      <c r="C1729" t="s">
        <v>115</v>
      </c>
      <c r="D1729" t="s">
        <v>78</v>
      </c>
      <c r="E1729" s="1" t="s">
        <v>174</v>
      </c>
      <c r="F1729" t="s">
        <v>93</v>
      </c>
      <c r="G1729" t="s">
        <v>18</v>
      </c>
      <c r="H1729">
        <v>7</v>
      </c>
      <c r="I1729">
        <v>2</v>
      </c>
    </row>
    <row r="1730" spans="1:9" x14ac:dyDescent="0.25">
      <c r="A1730" s="5" t="str">
        <f>TrendSheetPrdData[[#This Row],[Population]]&amp;TrendSheetPrdData[[#This Row],[Cost Basis]]&amp;TrendSheetPrdData[[#This Row],[Period]]&amp;TrendSheetPrdData[[#This Row],[Trend]]</f>
        <v>ASCENSION HEALTH SENIOR LIVINGPaid2015-09-01Avoidable Admission Quality</v>
      </c>
      <c r="B1730" t="s">
        <v>115</v>
      </c>
      <c r="C1730" t="s">
        <v>115</v>
      </c>
      <c r="D1730" t="s">
        <v>78</v>
      </c>
      <c r="E1730" s="1" t="s">
        <v>92</v>
      </c>
      <c r="F1730" t="s">
        <v>93</v>
      </c>
      <c r="G1730" t="s">
        <v>18</v>
      </c>
      <c r="H1730">
        <v>7</v>
      </c>
      <c r="I1730">
        <v>0</v>
      </c>
    </row>
    <row r="1731" spans="1:9" x14ac:dyDescent="0.25">
      <c r="A1731" s="5" t="str">
        <f>TrendSheetPrdData[[#This Row],[Population]]&amp;TrendSheetPrdData[[#This Row],[Cost Basis]]&amp;TrendSheetPrdData[[#This Row],[Period]]&amp;TrendSheetPrdData[[#This Row],[Trend]]</f>
        <v>ASCENSION HEALTH SENIOR LIVINGPaid2015-10-01Avoidable Admission Quality</v>
      </c>
      <c r="B1731" t="s">
        <v>115</v>
      </c>
      <c r="C1731" t="s">
        <v>115</v>
      </c>
      <c r="D1731" t="s">
        <v>78</v>
      </c>
      <c r="E1731" s="1" t="s">
        <v>94</v>
      </c>
      <c r="F1731" t="s">
        <v>93</v>
      </c>
      <c r="G1731" t="s">
        <v>18</v>
      </c>
      <c r="H1731">
        <v>7</v>
      </c>
      <c r="I1731">
        <v>0</v>
      </c>
    </row>
    <row r="1732" spans="1:9" x14ac:dyDescent="0.25">
      <c r="A1732" s="5" t="str">
        <f>TrendSheetPrdData[[#This Row],[Population]]&amp;TrendSheetPrdData[[#This Row],[Cost Basis]]&amp;TrendSheetPrdData[[#This Row],[Period]]&amp;TrendSheetPrdData[[#This Row],[Trend]]</f>
        <v>ASCENSION HEALTH SENIOR LIVINGPaid2015-11-01Avoidable Admission Quality</v>
      </c>
      <c r="B1732" t="s">
        <v>115</v>
      </c>
      <c r="C1732" t="s">
        <v>115</v>
      </c>
      <c r="D1732" t="s">
        <v>78</v>
      </c>
      <c r="E1732" s="1" t="s">
        <v>95</v>
      </c>
      <c r="F1732" t="s">
        <v>93</v>
      </c>
      <c r="G1732" t="s">
        <v>18</v>
      </c>
      <c r="H1732">
        <v>7</v>
      </c>
      <c r="I1732">
        <v>0</v>
      </c>
    </row>
    <row r="1733" spans="1:9" x14ac:dyDescent="0.25">
      <c r="A1733" s="5" t="str">
        <f>TrendSheetPrdData[[#This Row],[Population]]&amp;TrendSheetPrdData[[#This Row],[Cost Basis]]&amp;TrendSheetPrdData[[#This Row],[Period]]&amp;TrendSheetPrdData[[#This Row],[Trend]]</f>
        <v>ASCENSION HEALTH SENIOR LIVINGPaid2015-12-01Avoidable Admission Quality</v>
      </c>
      <c r="B1733" t="s">
        <v>115</v>
      </c>
      <c r="C1733" t="s">
        <v>115</v>
      </c>
      <c r="D1733" t="s">
        <v>78</v>
      </c>
      <c r="E1733" s="1" t="s">
        <v>96</v>
      </c>
      <c r="F1733" t="s">
        <v>93</v>
      </c>
      <c r="G1733" t="s">
        <v>18</v>
      </c>
      <c r="H1733">
        <v>7</v>
      </c>
      <c r="I1733">
        <v>2</v>
      </c>
    </row>
    <row r="1734" spans="1:9" x14ac:dyDescent="0.25">
      <c r="A1734" s="5" t="str">
        <f>TrendSheetPrdData[[#This Row],[Population]]&amp;TrendSheetPrdData[[#This Row],[Cost Basis]]&amp;TrendSheetPrdData[[#This Row],[Period]]&amp;TrendSheetPrdData[[#This Row],[Trend]]</f>
        <v>ASCENSION HEALTH SENIOR LIVINGPaid2016-01-01Avoidable Admission Quality</v>
      </c>
      <c r="B1734" t="s">
        <v>115</v>
      </c>
      <c r="C1734" t="s">
        <v>115</v>
      </c>
      <c r="D1734" t="s">
        <v>78</v>
      </c>
      <c r="E1734" s="1" t="s">
        <v>97</v>
      </c>
      <c r="F1734" t="s">
        <v>93</v>
      </c>
      <c r="G1734" t="s">
        <v>18</v>
      </c>
      <c r="H1734">
        <v>7</v>
      </c>
      <c r="I1734">
        <v>1</v>
      </c>
    </row>
    <row r="1735" spans="1:9" x14ac:dyDescent="0.25">
      <c r="A1735" s="5" t="str">
        <f>TrendSheetPrdData[[#This Row],[Population]]&amp;TrendSheetPrdData[[#This Row],[Cost Basis]]&amp;TrendSheetPrdData[[#This Row],[Period]]&amp;TrendSheetPrdData[[#This Row],[Trend]]</f>
        <v>ASCENSION HEALTH SENIOR LIVINGPaid2016-02-01Avoidable Admission Quality</v>
      </c>
      <c r="B1735" t="s">
        <v>115</v>
      </c>
      <c r="C1735" t="s">
        <v>115</v>
      </c>
      <c r="D1735" t="s">
        <v>78</v>
      </c>
      <c r="E1735" s="1" t="s">
        <v>98</v>
      </c>
      <c r="F1735" t="s">
        <v>93</v>
      </c>
      <c r="G1735" t="s">
        <v>18</v>
      </c>
      <c r="H1735">
        <v>7</v>
      </c>
      <c r="I1735">
        <v>0</v>
      </c>
    </row>
    <row r="1736" spans="1:9" x14ac:dyDescent="0.25">
      <c r="A1736" s="5" t="str">
        <f>TrendSheetPrdData[[#This Row],[Population]]&amp;TrendSheetPrdData[[#This Row],[Cost Basis]]&amp;TrendSheetPrdData[[#This Row],[Period]]&amp;TrendSheetPrdData[[#This Row],[Trend]]</f>
        <v>ASCENSION HEALTH SENIOR LIVINGPaid2016-03-01Avoidable Admission Quality</v>
      </c>
      <c r="B1736" t="s">
        <v>115</v>
      </c>
      <c r="C1736" t="s">
        <v>115</v>
      </c>
      <c r="D1736" t="s">
        <v>78</v>
      </c>
      <c r="E1736" s="1" t="s">
        <v>99</v>
      </c>
      <c r="F1736" t="s">
        <v>93</v>
      </c>
      <c r="G1736" t="s">
        <v>18</v>
      </c>
      <c r="H1736">
        <v>7</v>
      </c>
      <c r="I1736">
        <v>2</v>
      </c>
    </row>
    <row r="1737" spans="1:9" x14ac:dyDescent="0.25">
      <c r="A1737" s="5" t="str">
        <f>TrendSheetPrdData[[#This Row],[Population]]&amp;TrendSheetPrdData[[#This Row],[Cost Basis]]&amp;TrendSheetPrdData[[#This Row],[Period]]&amp;TrendSheetPrdData[[#This Row],[Trend]]</f>
        <v>ASCENSION HEALTH SENIOR LIVINGPaid2016-04-01Avoidable Admission Quality</v>
      </c>
      <c r="B1737" t="s">
        <v>115</v>
      </c>
      <c r="C1737" t="s">
        <v>115</v>
      </c>
      <c r="D1737" t="s">
        <v>78</v>
      </c>
      <c r="E1737" s="1" t="s">
        <v>100</v>
      </c>
      <c r="F1737" t="s">
        <v>93</v>
      </c>
      <c r="G1737" t="s">
        <v>18</v>
      </c>
      <c r="H1737">
        <v>7</v>
      </c>
      <c r="I1737">
        <v>2</v>
      </c>
    </row>
    <row r="1738" spans="1:9" x14ac:dyDescent="0.25">
      <c r="A1738" s="5" t="str">
        <f>TrendSheetPrdData[[#This Row],[Population]]&amp;TrendSheetPrdData[[#This Row],[Cost Basis]]&amp;TrendSheetPrdData[[#This Row],[Period]]&amp;TrendSheetPrdData[[#This Row],[Trend]]</f>
        <v>ASCENSION HEALTH SENIOR LIVINGPaid2016-05-01Avoidable Admission Quality</v>
      </c>
      <c r="B1738" t="s">
        <v>115</v>
      </c>
      <c r="C1738" t="s">
        <v>115</v>
      </c>
      <c r="D1738" t="s">
        <v>78</v>
      </c>
      <c r="E1738" s="1" t="s">
        <v>101</v>
      </c>
      <c r="F1738" t="s">
        <v>93</v>
      </c>
      <c r="G1738" t="s">
        <v>18</v>
      </c>
      <c r="H1738">
        <v>7</v>
      </c>
      <c r="I1738">
        <v>1</v>
      </c>
    </row>
    <row r="1739" spans="1:9" x14ac:dyDescent="0.25">
      <c r="A1739" s="5" t="str">
        <f>TrendSheetPrdData[[#This Row],[Population]]&amp;TrendSheetPrdData[[#This Row],[Cost Basis]]&amp;TrendSheetPrdData[[#This Row],[Period]]&amp;TrendSheetPrdData[[#This Row],[Trend]]</f>
        <v>ASCENSION HEALTH SENIOR LIVINGPaid2016-06-01Avoidable Admission Quality</v>
      </c>
      <c r="B1739" t="s">
        <v>115</v>
      </c>
      <c r="C1739" t="s">
        <v>115</v>
      </c>
      <c r="D1739" t="s">
        <v>78</v>
      </c>
      <c r="E1739" s="1" t="s">
        <v>102</v>
      </c>
      <c r="F1739" t="s">
        <v>93</v>
      </c>
      <c r="G1739" t="s">
        <v>18</v>
      </c>
      <c r="H1739">
        <v>7</v>
      </c>
      <c r="I1739">
        <v>0</v>
      </c>
    </row>
    <row r="1740" spans="1:9" x14ac:dyDescent="0.25">
      <c r="A1740" s="5" t="str">
        <f>TrendSheetPrdData[[#This Row],[Population]]&amp;TrendSheetPrdData[[#This Row],[Cost Basis]]&amp;TrendSheetPrdData[[#This Row],[Period]]&amp;TrendSheetPrdData[[#This Row],[Trend]]</f>
        <v>ASCENSION HEALTH SENIOR LIVINGPaid2016-07-01Avoidable Admission Quality</v>
      </c>
      <c r="B1740" t="s">
        <v>115</v>
      </c>
      <c r="C1740" t="s">
        <v>115</v>
      </c>
      <c r="D1740" t="s">
        <v>78</v>
      </c>
      <c r="E1740" s="1" t="s">
        <v>103</v>
      </c>
      <c r="F1740" t="s">
        <v>93</v>
      </c>
      <c r="G1740" t="s">
        <v>18</v>
      </c>
      <c r="H1740">
        <v>7</v>
      </c>
      <c r="I1740">
        <v>3</v>
      </c>
    </row>
    <row r="1741" spans="1:9" x14ac:dyDescent="0.25">
      <c r="A1741" s="5" t="str">
        <f>TrendSheetPrdData[[#This Row],[Population]]&amp;TrendSheetPrdData[[#This Row],[Cost Basis]]&amp;TrendSheetPrdData[[#This Row],[Period]]&amp;TrendSheetPrdData[[#This Row],[Trend]]</f>
        <v>ASCENSION HEALTH SENIOR LIVINGPaid2016-08-01Avoidable Admission Quality</v>
      </c>
      <c r="B1741" t="s">
        <v>115</v>
      </c>
      <c r="C1741" t="s">
        <v>115</v>
      </c>
      <c r="D1741" t="s">
        <v>78</v>
      </c>
      <c r="E1741" s="1" t="s">
        <v>104</v>
      </c>
      <c r="F1741" t="s">
        <v>93</v>
      </c>
      <c r="G1741" t="s">
        <v>18</v>
      </c>
      <c r="H1741">
        <v>7</v>
      </c>
      <c r="I1741">
        <v>2</v>
      </c>
    </row>
    <row r="1742" spans="1:9" x14ac:dyDescent="0.25">
      <c r="A1742" s="5" t="str">
        <f>TrendSheetPrdData[[#This Row],[Population]]&amp;TrendSheetPrdData[[#This Row],[Cost Basis]]&amp;TrendSheetPrdData[[#This Row],[Period]]&amp;TrendSheetPrdData[[#This Row],[Trend]]</f>
        <v>ASCENSION HEALTH SENIOR LIVINGPaid2016-09-01Avoidable Admission Quality</v>
      </c>
      <c r="B1742" t="s">
        <v>115</v>
      </c>
      <c r="C1742" t="s">
        <v>115</v>
      </c>
      <c r="D1742" t="s">
        <v>78</v>
      </c>
      <c r="E1742" s="1" t="s">
        <v>105</v>
      </c>
      <c r="F1742" t="s">
        <v>93</v>
      </c>
      <c r="G1742" t="s">
        <v>18</v>
      </c>
      <c r="H1742">
        <v>7</v>
      </c>
      <c r="I1742">
        <v>0</v>
      </c>
    </row>
    <row r="1743" spans="1:9" x14ac:dyDescent="0.25">
      <c r="A1743" s="5" t="str">
        <f>TrendSheetPrdData[[#This Row],[Population]]&amp;TrendSheetPrdData[[#This Row],[Cost Basis]]&amp;TrendSheetPrdData[[#This Row],[Period]]&amp;TrendSheetPrdData[[#This Row],[Trend]]</f>
        <v>ASCENSION HEALTH SENIOR LIVINGPaid2016-10-01Avoidable Admission Quality</v>
      </c>
      <c r="B1743" t="s">
        <v>115</v>
      </c>
      <c r="C1743" t="s">
        <v>115</v>
      </c>
      <c r="D1743" t="s">
        <v>78</v>
      </c>
      <c r="E1743" s="1" t="s">
        <v>106</v>
      </c>
      <c r="F1743" t="s">
        <v>93</v>
      </c>
      <c r="G1743" t="s">
        <v>18</v>
      </c>
      <c r="H1743">
        <v>7</v>
      </c>
      <c r="I1743">
        <v>0</v>
      </c>
    </row>
    <row r="1744" spans="1:9" x14ac:dyDescent="0.25">
      <c r="A1744" s="5" t="str">
        <f>TrendSheetPrdData[[#This Row],[Population]]&amp;TrendSheetPrdData[[#This Row],[Cost Basis]]&amp;TrendSheetPrdData[[#This Row],[Period]]&amp;TrendSheetPrdData[[#This Row],[Trend]]</f>
        <v>ASCENSION HEALTH SENIOR LIVINGPaid2016-11-01Avoidable Admission Quality</v>
      </c>
      <c r="B1744" t="s">
        <v>115</v>
      </c>
      <c r="C1744" t="s">
        <v>115</v>
      </c>
      <c r="D1744" t="s">
        <v>78</v>
      </c>
      <c r="E1744" s="1" t="s">
        <v>107</v>
      </c>
      <c r="F1744" t="s">
        <v>93</v>
      </c>
      <c r="G1744" t="s">
        <v>18</v>
      </c>
      <c r="H1744">
        <v>7</v>
      </c>
      <c r="I1744">
        <v>0</v>
      </c>
    </row>
    <row r="1745" spans="1:9" x14ac:dyDescent="0.25">
      <c r="A1745" s="5" t="str">
        <f>TrendSheetPrdData[[#This Row],[Population]]&amp;TrendSheetPrdData[[#This Row],[Cost Basis]]&amp;TrendSheetPrdData[[#This Row],[Period]]&amp;TrendSheetPrdData[[#This Row],[Trend]]</f>
        <v>ASCENSION HEALTH SENIOR LIVINGPaid2016-12-01Avoidable Admission Quality</v>
      </c>
      <c r="B1745" t="s">
        <v>115</v>
      </c>
      <c r="C1745" t="s">
        <v>115</v>
      </c>
      <c r="D1745" t="s">
        <v>78</v>
      </c>
      <c r="E1745" s="1" t="s">
        <v>108</v>
      </c>
      <c r="F1745" t="s">
        <v>93</v>
      </c>
      <c r="G1745" t="s">
        <v>18</v>
      </c>
      <c r="H1745">
        <v>7</v>
      </c>
      <c r="I1745">
        <v>0</v>
      </c>
    </row>
    <row r="1746" spans="1:9" x14ac:dyDescent="0.25">
      <c r="A1746" s="5" t="str">
        <f>TrendSheetPrdData[[#This Row],[Population]]&amp;TrendSheetPrdData[[#This Row],[Cost Basis]]&amp;TrendSheetPrdData[[#This Row],[Period]]&amp;TrendSheetPrdData[[#This Row],[Trend]]</f>
        <v>ASCENSION HEALTH SENIOR LIVINGPaid2017-01-01Avoidable Admission Quality</v>
      </c>
      <c r="B1746" t="s">
        <v>115</v>
      </c>
      <c r="C1746" t="s">
        <v>115</v>
      </c>
      <c r="D1746" t="s">
        <v>78</v>
      </c>
      <c r="E1746" s="1" t="s">
        <v>109</v>
      </c>
      <c r="F1746" t="s">
        <v>93</v>
      </c>
      <c r="G1746" t="s">
        <v>18</v>
      </c>
      <c r="H1746">
        <v>7</v>
      </c>
      <c r="I1746">
        <v>2</v>
      </c>
    </row>
    <row r="1747" spans="1:9" x14ac:dyDescent="0.25">
      <c r="A1747" s="5" t="str">
        <f>TrendSheetPrdData[[#This Row],[Population]]&amp;TrendSheetPrdData[[#This Row],[Cost Basis]]&amp;TrendSheetPrdData[[#This Row],[Period]]&amp;TrendSheetPrdData[[#This Row],[Trend]]</f>
        <v>ASCENSION HEALTH SENIOR LIVINGPaid2017-02-01Avoidable Admission Quality</v>
      </c>
      <c r="B1747" t="s">
        <v>115</v>
      </c>
      <c r="C1747" t="s">
        <v>115</v>
      </c>
      <c r="D1747" t="s">
        <v>78</v>
      </c>
      <c r="E1747" s="1" t="s">
        <v>110</v>
      </c>
      <c r="F1747" t="s">
        <v>93</v>
      </c>
      <c r="G1747" t="s">
        <v>18</v>
      </c>
      <c r="H1747">
        <v>7</v>
      </c>
      <c r="I1747">
        <v>0</v>
      </c>
    </row>
    <row r="1748" spans="1:9" x14ac:dyDescent="0.25">
      <c r="A1748" s="5" t="str">
        <f>TrendSheetPrdData[[#This Row],[Population]]&amp;TrendSheetPrdData[[#This Row],[Cost Basis]]&amp;TrendSheetPrdData[[#This Row],[Period]]&amp;TrendSheetPrdData[[#This Row],[Trend]]</f>
        <v>ASCENSION HEALTH SENIOR LIVINGPaid2017-03-01Avoidable Admission Quality</v>
      </c>
      <c r="B1748" t="s">
        <v>115</v>
      </c>
      <c r="C1748" t="s">
        <v>115</v>
      </c>
      <c r="D1748" t="s">
        <v>78</v>
      </c>
      <c r="E1748" s="1" t="s">
        <v>111</v>
      </c>
      <c r="F1748" t="s">
        <v>113</v>
      </c>
      <c r="G1748" t="s">
        <v>18</v>
      </c>
      <c r="H1748">
        <v>7</v>
      </c>
      <c r="I1748">
        <v>1</v>
      </c>
    </row>
    <row r="1749" spans="1:9" x14ac:dyDescent="0.25">
      <c r="A1749" s="5" t="str">
        <f>TrendSheetPrdData[[#This Row],[Population]]&amp;TrendSheetPrdData[[#This Row],[Cost Basis]]&amp;TrendSheetPrdData[[#This Row],[Period]]&amp;TrendSheetPrdData[[#This Row],[Trend]]</f>
        <v>ASCENSION HEALTH SENIOR LIVINGPaid2017-04-01Avoidable Admission Quality</v>
      </c>
      <c r="B1749" t="s">
        <v>115</v>
      </c>
      <c r="C1749" t="s">
        <v>115</v>
      </c>
      <c r="D1749" t="s">
        <v>78</v>
      </c>
      <c r="E1749" s="1" t="s">
        <v>112</v>
      </c>
      <c r="F1749" t="s">
        <v>113</v>
      </c>
      <c r="G1749" t="s">
        <v>18</v>
      </c>
      <c r="H1749">
        <v>7</v>
      </c>
      <c r="I1749">
        <v>0</v>
      </c>
    </row>
    <row r="1750" spans="1:9" x14ac:dyDescent="0.25">
      <c r="A1750" s="5" t="str">
        <f>TrendSheetPrdData[[#This Row],[Population]]&amp;TrendSheetPrdData[[#This Row],[Cost Basis]]&amp;TrendSheetPrdData[[#This Row],[Period]]&amp;TrendSheetPrdData[[#This Row],[Trend]]</f>
        <v>ASCENSION HEALTH SENIOR LIVINGPaid2015-06-01Outpatient Imaging Cost</v>
      </c>
      <c r="B1750" t="s">
        <v>115</v>
      </c>
      <c r="C1750" t="s">
        <v>115</v>
      </c>
      <c r="D1750" t="s">
        <v>78</v>
      </c>
      <c r="E1750" s="1" t="s">
        <v>172</v>
      </c>
      <c r="F1750" t="s">
        <v>93</v>
      </c>
      <c r="G1750" t="s">
        <v>19</v>
      </c>
      <c r="H1750">
        <v>8</v>
      </c>
      <c r="I1750">
        <v>10294.01</v>
      </c>
    </row>
    <row r="1751" spans="1:9" x14ac:dyDescent="0.25">
      <c r="A1751" s="5" t="str">
        <f>TrendSheetPrdData[[#This Row],[Population]]&amp;TrendSheetPrdData[[#This Row],[Cost Basis]]&amp;TrendSheetPrdData[[#This Row],[Period]]&amp;TrendSheetPrdData[[#This Row],[Trend]]</f>
        <v>ASCENSION HEALTH SENIOR LIVINGPaid2015-07-01Outpatient Imaging Cost</v>
      </c>
      <c r="B1751" t="s">
        <v>115</v>
      </c>
      <c r="C1751" t="s">
        <v>115</v>
      </c>
      <c r="D1751" t="s">
        <v>78</v>
      </c>
      <c r="E1751" s="1" t="s">
        <v>173</v>
      </c>
      <c r="F1751" t="s">
        <v>93</v>
      </c>
      <c r="G1751" t="s">
        <v>19</v>
      </c>
      <c r="H1751">
        <v>8</v>
      </c>
      <c r="I1751">
        <v>13078.55</v>
      </c>
    </row>
    <row r="1752" spans="1:9" x14ac:dyDescent="0.25">
      <c r="A1752" s="5" t="str">
        <f>TrendSheetPrdData[[#This Row],[Population]]&amp;TrendSheetPrdData[[#This Row],[Cost Basis]]&amp;TrendSheetPrdData[[#This Row],[Period]]&amp;TrendSheetPrdData[[#This Row],[Trend]]</f>
        <v>ASCENSION HEALTH SENIOR LIVINGPaid2015-08-01Outpatient Imaging Cost</v>
      </c>
      <c r="B1752" t="s">
        <v>115</v>
      </c>
      <c r="C1752" t="s">
        <v>115</v>
      </c>
      <c r="D1752" t="s">
        <v>78</v>
      </c>
      <c r="E1752" s="1" t="s">
        <v>174</v>
      </c>
      <c r="F1752" t="s">
        <v>93</v>
      </c>
      <c r="G1752" t="s">
        <v>19</v>
      </c>
      <c r="H1752">
        <v>8</v>
      </c>
      <c r="I1752">
        <v>9317.34</v>
      </c>
    </row>
    <row r="1753" spans="1:9" x14ac:dyDescent="0.25">
      <c r="A1753" s="5" t="str">
        <f>TrendSheetPrdData[[#This Row],[Population]]&amp;TrendSheetPrdData[[#This Row],[Cost Basis]]&amp;TrendSheetPrdData[[#This Row],[Period]]&amp;TrendSheetPrdData[[#This Row],[Trend]]</f>
        <v>ASCENSION HEALTH SENIOR LIVINGPaid2015-09-01Outpatient Imaging Cost</v>
      </c>
      <c r="B1753" t="s">
        <v>115</v>
      </c>
      <c r="C1753" t="s">
        <v>115</v>
      </c>
      <c r="D1753" t="s">
        <v>78</v>
      </c>
      <c r="E1753" s="1" t="s">
        <v>92</v>
      </c>
      <c r="F1753" t="s">
        <v>93</v>
      </c>
      <c r="G1753" t="s">
        <v>19</v>
      </c>
      <c r="H1753">
        <v>8</v>
      </c>
      <c r="I1753">
        <v>18778.650000000001</v>
      </c>
    </row>
    <row r="1754" spans="1:9" x14ac:dyDescent="0.25">
      <c r="A1754" s="5" t="str">
        <f>TrendSheetPrdData[[#This Row],[Population]]&amp;TrendSheetPrdData[[#This Row],[Cost Basis]]&amp;TrendSheetPrdData[[#This Row],[Period]]&amp;TrendSheetPrdData[[#This Row],[Trend]]</f>
        <v>ASCENSION HEALTH SENIOR LIVINGPaid2015-10-01Outpatient Imaging Cost</v>
      </c>
      <c r="B1754" t="s">
        <v>115</v>
      </c>
      <c r="C1754" t="s">
        <v>115</v>
      </c>
      <c r="D1754" t="s">
        <v>78</v>
      </c>
      <c r="E1754" s="1" t="s">
        <v>94</v>
      </c>
      <c r="F1754" t="s">
        <v>93</v>
      </c>
      <c r="G1754" t="s">
        <v>19</v>
      </c>
      <c r="H1754">
        <v>8</v>
      </c>
      <c r="I1754">
        <v>9015.58</v>
      </c>
    </row>
    <row r="1755" spans="1:9" x14ac:dyDescent="0.25">
      <c r="A1755" s="5" t="str">
        <f>TrendSheetPrdData[[#This Row],[Population]]&amp;TrendSheetPrdData[[#This Row],[Cost Basis]]&amp;TrendSheetPrdData[[#This Row],[Period]]&amp;TrendSheetPrdData[[#This Row],[Trend]]</f>
        <v>ASCENSION HEALTH SENIOR LIVINGPaid2015-11-01Outpatient Imaging Cost</v>
      </c>
      <c r="B1755" t="s">
        <v>115</v>
      </c>
      <c r="C1755" t="s">
        <v>115</v>
      </c>
      <c r="D1755" t="s">
        <v>78</v>
      </c>
      <c r="E1755" s="1" t="s">
        <v>95</v>
      </c>
      <c r="F1755" t="s">
        <v>93</v>
      </c>
      <c r="G1755" t="s">
        <v>19</v>
      </c>
      <c r="H1755">
        <v>8</v>
      </c>
      <c r="I1755">
        <v>11065.23</v>
      </c>
    </row>
    <row r="1756" spans="1:9" x14ac:dyDescent="0.25">
      <c r="A1756" s="5" t="str">
        <f>TrendSheetPrdData[[#This Row],[Population]]&amp;TrendSheetPrdData[[#This Row],[Cost Basis]]&amp;TrendSheetPrdData[[#This Row],[Period]]&amp;TrendSheetPrdData[[#This Row],[Trend]]</f>
        <v>ASCENSION HEALTH SENIOR LIVINGPaid2015-12-01Outpatient Imaging Cost</v>
      </c>
      <c r="B1756" t="s">
        <v>115</v>
      </c>
      <c r="C1756" t="s">
        <v>115</v>
      </c>
      <c r="D1756" t="s">
        <v>78</v>
      </c>
      <c r="E1756" s="1" t="s">
        <v>96</v>
      </c>
      <c r="F1756" t="s">
        <v>93</v>
      </c>
      <c r="G1756" t="s">
        <v>19</v>
      </c>
      <c r="H1756">
        <v>8</v>
      </c>
      <c r="I1756">
        <v>12257.3</v>
      </c>
    </row>
    <row r="1757" spans="1:9" x14ac:dyDescent="0.25">
      <c r="A1757" s="5" t="str">
        <f>TrendSheetPrdData[[#This Row],[Population]]&amp;TrendSheetPrdData[[#This Row],[Cost Basis]]&amp;TrendSheetPrdData[[#This Row],[Period]]&amp;TrendSheetPrdData[[#This Row],[Trend]]</f>
        <v>ASCENSION HEALTH SENIOR LIVINGPaid2016-01-01Outpatient Imaging Cost</v>
      </c>
      <c r="B1757" t="s">
        <v>115</v>
      </c>
      <c r="C1757" t="s">
        <v>115</v>
      </c>
      <c r="D1757" t="s">
        <v>78</v>
      </c>
      <c r="E1757" s="1" t="s">
        <v>97</v>
      </c>
      <c r="F1757" t="s">
        <v>93</v>
      </c>
      <c r="G1757" t="s">
        <v>19</v>
      </c>
      <c r="H1757">
        <v>8</v>
      </c>
      <c r="I1757">
        <v>4890.8</v>
      </c>
    </row>
    <row r="1758" spans="1:9" x14ac:dyDescent="0.25">
      <c r="A1758" s="5" t="str">
        <f>TrendSheetPrdData[[#This Row],[Population]]&amp;TrendSheetPrdData[[#This Row],[Cost Basis]]&amp;TrendSheetPrdData[[#This Row],[Period]]&amp;TrendSheetPrdData[[#This Row],[Trend]]</f>
        <v>ASCENSION HEALTH SENIOR LIVINGPaid2016-02-01Outpatient Imaging Cost</v>
      </c>
      <c r="B1758" t="s">
        <v>115</v>
      </c>
      <c r="C1758" t="s">
        <v>115</v>
      </c>
      <c r="D1758" t="s">
        <v>78</v>
      </c>
      <c r="E1758" s="1" t="s">
        <v>98</v>
      </c>
      <c r="F1758" t="s">
        <v>93</v>
      </c>
      <c r="G1758" t="s">
        <v>19</v>
      </c>
      <c r="H1758">
        <v>8</v>
      </c>
      <c r="I1758">
        <v>11498.64</v>
      </c>
    </row>
    <row r="1759" spans="1:9" x14ac:dyDescent="0.25">
      <c r="A1759" s="5" t="str">
        <f>TrendSheetPrdData[[#This Row],[Population]]&amp;TrendSheetPrdData[[#This Row],[Cost Basis]]&amp;TrendSheetPrdData[[#This Row],[Period]]&amp;TrendSheetPrdData[[#This Row],[Trend]]</f>
        <v>ASCENSION HEALTH SENIOR LIVINGPaid2016-03-01Outpatient Imaging Cost</v>
      </c>
      <c r="B1759" t="s">
        <v>115</v>
      </c>
      <c r="C1759" t="s">
        <v>115</v>
      </c>
      <c r="D1759" t="s">
        <v>78</v>
      </c>
      <c r="E1759" s="1" t="s">
        <v>99</v>
      </c>
      <c r="F1759" t="s">
        <v>93</v>
      </c>
      <c r="G1759" t="s">
        <v>19</v>
      </c>
      <c r="H1759">
        <v>8</v>
      </c>
      <c r="I1759">
        <v>21332.85</v>
      </c>
    </row>
    <row r="1760" spans="1:9" x14ac:dyDescent="0.25">
      <c r="A1760" s="5" t="str">
        <f>TrendSheetPrdData[[#This Row],[Population]]&amp;TrendSheetPrdData[[#This Row],[Cost Basis]]&amp;TrendSheetPrdData[[#This Row],[Period]]&amp;TrendSheetPrdData[[#This Row],[Trend]]</f>
        <v>ASCENSION HEALTH SENIOR LIVINGPaid2016-04-01Outpatient Imaging Cost</v>
      </c>
      <c r="B1760" t="s">
        <v>115</v>
      </c>
      <c r="C1760" t="s">
        <v>115</v>
      </c>
      <c r="D1760" t="s">
        <v>78</v>
      </c>
      <c r="E1760" s="1" t="s">
        <v>100</v>
      </c>
      <c r="F1760" t="s">
        <v>93</v>
      </c>
      <c r="G1760" t="s">
        <v>19</v>
      </c>
      <c r="H1760">
        <v>8</v>
      </c>
      <c r="I1760">
        <v>23541.22</v>
      </c>
    </row>
    <row r="1761" spans="1:9" x14ac:dyDescent="0.25">
      <c r="A1761" s="5" t="str">
        <f>TrendSheetPrdData[[#This Row],[Population]]&amp;TrendSheetPrdData[[#This Row],[Cost Basis]]&amp;TrendSheetPrdData[[#This Row],[Period]]&amp;TrendSheetPrdData[[#This Row],[Trend]]</f>
        <v>ASCENSION HEALTH SENIOR LIVINGPaid2016-05-01Outpatient Imaging Cost</v>
      </c>
      <c r="B1761" t="s">
        <v>115</v>
      </c>
      <c r="C1761" t="s">
        <v>115</v>
      </c>
      <c r="D1761" t="s">
        <v>78</v>
      </c>
      <c r="E1761" s="1" t="s">
        <v>101</v>
      </c>
      <c r="F1761" t="s">
        <v>93</v>
      </c>
      <c r="G1761" t="s">
        <v>19</v>
      </c>
      <c r="H1761">
        <v>8</v>
      </c>
      <c r="I1761">
        <v>14464.39</v>
      </c>
    </row>
    <row r="1762" spans="1:9" x14ac:dyDescent="0.25">
      <c r="A1762" s="5" t="str">
        <f>TrendSheetPrdData[[#This Row],[Population]]&amp;TrendSheetPrdData[[#This Row],[Cost Basis]]&amp;TrendSheetPrdData[[#This Row],[Period]]&amp;TrendSheetPrdData[[#This Row],[Trend]]</f>
        <v>ASCENSION HEALTH SENIOR LIVINGPaid2016-06-01Outpatient Imaging Cost</v>
      </c>
      <c r="B1762" t="s">
        <v>115</v>
      </c>
      <c r="C1762" t="s">
        <v>115</v>
      </c>
      <c r="D1762" t="s">
        <v>78</v>
      </c>
      <c r="E1762" s="1" t="s">
        <v>102</v>
      </c>
      <c r="F1762" t="s">
        <v>93</v>
      </c>
      <c r="G1762" t="s">
        <v>19</v>
      </c>
      <c r="H1762">
        <v>8</v>
      </c>
      <c r="I1762">
        <v>25618.3</v>
      </c>
    </row>
    <row r="1763" spans="1:9" x14ac:dyDescent="0.25">
      <c r="A1763" s="5" t="str">
        <f>TrendSheetPrdData[[#This Row],[Population]]&amp;TrendSheetPrdData[[#This Row],[Cost Basis]]&amp;TrendSheetPrdData[[#This Row],[Period]]&amp;TrendSheetPrdData[[#This Row],[Trend]]</f>
        <v>ASCENSION HEALTH SENIOR LIVINGPaid2016-07-01Outpatient Imaging Cost</v>
      </c>
      <c r="B1763" t="s">
        <v>115</v>
      </c>
      <c r="C1763" t="s">
        <v>115</v>
      </c>
      <c r="D1763" t="s">
        <v>78</v>
      </c>
      <c r="E1763" s="1" t="s">
        <v>103</v>
      </c>
      <c r="F1763" t="s">
        <v>93</v>
      </c>
      <c r="G1763" t="s">
        <v>19</v>
      </c>
      <c r="H1763">
        <v>8</v>
      </c>
      <c r="I1763">
        <v>21501.56</v>
      </c>
    </row>
    <row r="1764" spans="1:9" x14ac:dyDescent="0.25">
      <c r="A1764" s="5" t="str">
        <f>TrendSheetPrdData[[#This Row],[Population]]&amp;TrendSheetPrdData[[#This Row],[Cost Basis]]&amp;TrendSheetPrdData[[#This Row],[Period]]&amp;TrendSheetPrdData[[#This Row],[Trend]]</f>
        <v>ASCENSION HEALTH SENIOR LIVINGPaid2016-08-01Outpatient Imaging Cost</v>
      </c>
      <c r="B1764" t="s">
        <v>115</v>
      </c>
      <c r="C1764" t="s">
        <v>115</v>
      </c>
      <c r="D1764" t="s">
        <v>78</v>
      </c>
      <c r="E1764" s="1" t="s">
        <v>104</v>
      </c>
      <c r="F1764" t="s">
        <v>93</v>
      </c>
      <c r="G1764" t="s">
        <v>19</v>
      </c>
      <c r="H1764">
        <v>8</v>
      </c>
      <c r="I1764">
        <v>21757.9</v>
      </c>
    </row>
    <row r="1765" spans="1:9" x14ac:dyDescent="0.25">
      <c r="A1765" s="5" t="str">
        <f>TrendSheetPrdData[[#This Row],[Population]]&amp;TrendSheetPrdData[[#This Row],[Cost Basis]]&amp;TrendSheetPrdData[[#This Row],[Period]]&amp;TrendSheetPrdData[[#This Row],[Trend]]</f>
        <v>ASCENSION HEALTH SENIOR LIVINGPaid2016-09-01Outpatient Imaging Cost</v>
      </c>
      <c r="B1765" t="s">
        <v>115</v>
      </c>
      <c r="C1765" t="s">
        <v>115</v>
      </c>
      <c r="D1765" t="s">
        <v>78</v>
      </c>
      <c r="E1765" s="1" t="s">
        <v>105</v>
      </c>
      <c r="F1765" t="s">
        <v>93</v>
      </c>
      <c r="G1765" t="s">
        <v>19</v>
      </c>
      <c r="H1765">
        <v>8</v>
      </c>
      <c r="I1765">
        <v>10876.23</v>
      </c>
    </row>
    <row r="1766" spans="1:9" x14ac:dyDescent="0.25">
      <c r="A1766" s="5" t="str">
        <f>TrendSheetPrdData[[#This Row],[Population]]&amp;TrendSheetPrdData[[#This Row],[Cost Basis]]&amp;TrendSheetPrdData[[#This Row],[Period]]&amp;TrendSheetPrdData[[#This Row],[Trend]]</f>
        <v>ASCENSION HEALTH SENIOR LIVINGPaid2016-10-01Outpatient Imaging Cost</v>
      </c>
      <c r="B1766" t="s">
        <v>115</v>
      </c>
      <c r="C1766" t="s">
        <v>115</v>
      </c>
      <c r="D1766" t="s">
        <v>78</v>
      </c>
      <c r="E1766" s="1" t="s">
        <v>106</v>
      </c>
      <c r="F1766" t="s">
        <v>93</v>
      </c>
      <c r="G1766" t="s">
        <v>19</v>
      </c>
      <c r="H1766">
        <v>8</v>
      </c>
      <c r="I1766">
        <v>23298.41</v>
      </c>
    </row>
    <row r="1767" spans="1:9" x14ac:dyDescent="0.25">
      <c r="A1767" s="5" t="str">
        <f>TrendSheetPrdData[[#This Row],[Population]]&amp;TrendSheetPrdData[[#This Row],[Cost Basis]]&amp;TrendSheetPrdData[[#This Row],[Period]]&amp;TrendSheetPrdData[[#This Row],[Trend]]</f>
        <v>ASCENSION HEALTH SENIOR LIVINGPaid2016-11-01Outpatient Imaging Cost</v>
      </c>
      <c r="B1767" t="s">
        <v>115</v>
      </c>
      <c r="C1767" t="s">
        <v>115</v>
      </c>
      <c r="D1767" t="s">
        <v>78</v>
      </c>
      <c r="E1767" s="1" t="s">
        <v>107</v>
      </c>
      <c r="F1767" t="s">
        <v>93</v>
      </c>
      <c r="G1767" t="s">
        <v>19</v>
      </c>
      <c r="H1767">
        <v>8</v>
      </c>
      <c r="I1767">
        <v>19091.240000000002</v>
      </c>
    </row>
    <row r="1768" spans="1:9" x14ac:dyDescent="0.25">
      <c r="A1768" s="5" t="str">
        <f>TrendSheetPrdData[[#This Row],[Population]]&amp;TrendSheetPrdData[[#This Row],[Cost Basis]]&amp;TrendSheetPrdData[[#This Row],[Period]]&amp;TrendSheetPrdData[[#This Row],[Trend]]</f>
        <v>ASCENSION HEALTH SENIOR LIVINGPaid2016-12-01Outpatient Imaging Cost</v>
      </c>
      <c r="B1768" t="s">
        <v>115</v>
      </c>
      <c r="C1768" t="s">
        <v>115</v>
      </c>
      <c r="D1768" t="s">
        <v>78</v>
      </c>
      <c r="E1768" s="1" t="s">
        <v>108</v>
      </c>
      <c r="F1768" t="s">
        <v>93</v>
      </c>
      <c r="G1768" t="s">
        <v>19</v>
      </c>
      <c r="H1768">
        <v>8</v>
      </c>
      <c r="I1768">
        <v>48654.23</v>
      </c>
    </row>
    <row r="1769" spans="1:9" x14ac:dyDescent="0.25">
      <c r="A1769" s="5" t="str">
        <f>TrendSheetPrdData[[#This Row],[Population]]&amp;TrendSheetPrdData[[#This Row],[Cost Basis]]&amp;TrendSheetPrdData[[#This Row],[Period]]&amp;TrendSheetPrdData[[#This Row],[Trend]]</f>
        <v>ASCENSION HEALTH SENIOR LIVINGPaid2017-01-01Outpatient Imaging Cost</v>
      </c>
      <c r="B1769" t="s">
        <v>115</v>
      </c>
      <c r="C1769" t="s">
        <v>115</v>
      </c>
      <c r="D1769" t="s">
        <v>78</v>
      </c>
      <c r="E1769" s="1" t="s">
        <v>109</v>
      </c>
      <c r="F1769" t="s">
        <v>93</v>
      </c>
      <c r="G1769" t="s">
        <v>19</v>
      </c>
      <c r="H1769">
        <v>8</v>
      </c>
      <c r="I1769">
        <v>24815.61</v>
      </c>
    </row>
    <row r="1770" spans="1:9" x14ac:dyDescent="0.25">
      <c r="A1770" s="5" t="str">
        <f>TrendSheetPrdData[[#This Row],[Population]]&amp;TrendSheetPrdData[[#This Row],[Cost Basis]]&amp;TrendSheetPrdData[[#This Row],[Period]]&amp;TrendSheetPrdData[[#This Row],[Trend]]</f>
        <v>ASCENSION HEALTH SENIOR LIVINGPaid2017-02-01Outpatient Imaging Cost</v>
      </c>
      <c r="B1770" t="s">
        <v>115</v>
      </c>
      <c r="C1770" t="s">
        <v>115</v>
      </c>
      <c r="D1770" t="s">
        <v>78</v>
      </c>
      <c r="E1770" s="1" t="s">
        <v>110</v>
      </c>
      <c r="F1770" t="s">
        <v>93</v>
      </c>
      <c r="G1770" t="s">
        <v>19</v>
      </c>
      <c r="H1770">
        <v>8</v>
      </c>
      <c r="I1770">
        <v>21098.75</v>
      </c>
    </row>
    <row r="1771" spans="1:9" x14ac:dyDescent="0.25">
      <c r="A1771" s="5" t="str">
        <f>TrendSheetPrdData[[#This Row],[Population]]&amp;TrendSheetPrdData[[#This Row],[Cost Basis]]&amp;TrendSheetPrdData[[#This Row],[Period]]&amp;TrendSheetPrdData[[#This Row],[Trend]]</f>
        <v>ASCENSION HEALTH SENIOR LIVINGPaid2017-03-01Outpatient Imaging Cost</v>
      </c>
      <c r="B1771" t="s">
        <v>115</v>
      </c>
      <c r="C1771" t="s">
        <v>115</v>
      </c>
      <c r="D1771" t="s">
        <v>78</v>
      </c>
      <c r="E1771" s="1" t="s">
        <v>111</v>
      </c>
      <c r="F1771" t="s">
        <v>113</v>
      </c>
      <c r="G1771" t="s">
        <v>19</v>
      </c>
      <c r="H1771">
        <v>8</v>
      </c>
      <c r="I1771">
        <v>23181.040000000001</v>
      </c>
    </row>
    <row r="1772" spans="1:9" x14ac:dyDescent="0.25">
      <c r="A1772" s="5" t="str">
        <f>TrendSheetPrdData[[#This Row],[Population]]&amp;TrendSheetPrdData[[#This Row],[Cost Basis]]&amp;TrendSheetPrdData[[#This Row],[Period]]&amp;TrendSheetPrdData[[#This Row],[Trend]]</f>
        <v>ASCENSION HEALTH SENIOR LIVINGPaid2017-04-01Outpatient Imaging Cost</v>
      </c>
      <c r="B1772" t="s">
        <v>115</v>
      </c>
      <c r="C1772" t="s">
        <v>115</v>
      </c>
      <c r="D1772" t="s">
        <v>78</v>
      </c>
      <c r="E1772" s="1" t="s">
        <v>112</v>
      </c>
      <c r="F1772" t="s">
        <v>113</v>
      </c>
      <c r="G1772" t="s">
        <v>19</v>
      </c>
      <c r="H1772">
        <v>8</v>
      </c>
      <c r="I1772">
        <v>4204.34</v>
      </c>
    </row>
    <row r="1773" spans="1:9" x14ac:dyDescent="0.25">
      <c r="A1773" s="5" t="str">
        <f>TrendSheetPrdData[[#This Row],[Population]]&amp;TrendSheetPrdData[[#This Row],[Cost Basis]]&amp;TrendSheetPrdData[[#This Row],[Period]]&amp;TrendSheetPrdData[[#This Row],[Trend]]</f>
        <v>ASCENSION HEALTH SENIOR LIVINGPaid2015-06-01Hospiatl Outpatient MRIs per 1k</v>
      </c>
      <c r="B1773" t="s">
        <v>115</v>
      </c>
      <c r="C1773" t="s">
        <v>115</v>
      </c>
      <c r="D1773" t="s">
        <v>78</v>
      </c>
      <c r="E1773" s="1" t="s">
        <v>172</v>
      </c>
      <c r="F1773" t="s">
        <v>93</v>
      </c>
      <c r="G1773" t="s">
        <v>20</v>
      </c>
      <c r="H1773">
        <v>9</v>
      </c>
      <c r="I1773">
        <v>16</v>
      </c>
    </row>
    <row r="1774" spans="1:9" x14ac:dyDescent="0.25">
      <c r="A1774" s="5" t="str">
        <f>TrendSheetPrdData[[#This Row],[Population]]&amp;TrendSheetPrdData[[#This Row],[Cost Basis]]&amp;TrendSheetPrdData[[#This Row],[Period]]&amp;TrendSheetPrdData[[#This Row],[Trend]]</f>
        <v>ASCENSION HEALTH SENIOR LIVINGPaid2015-07-01Hospiatl Outpatient MRIs per 1k</v>
      </c>
      <c r="B1774" t="s">
        <v>115</v>
      </c>
      <c r="C1774" t="s">
        <v>115</v>
      </c>
      <c r="D1774" t="s">
        <v>78</v>
      </c>
      <c r="E1774" s="1" t="s">
        <v>173</v>
      </c>
      <c r="F1774" t="s">
        <v>93</v>
      </c>
      <c r="G1774" t="s">
        <v>20</v>
      </c>
      <c r="H1774">
        <v>9</v>
      </c>
      <c r="I1774">
        <v>21</v>
      </c>
    </row>
    <row r="1775" spans="1:9" x14ac:dyDescent="0.25">
      <c r="A1775" s="5" t="str">
        <f>TrendSheetPrdData[[#This Row],[Population]]&amp;TrendSheetPrdData[[#This Row],[Cost Basis]]&amp;TrendSheetPrdData[[#This Row],[Period]]&amp;TrendSheetPrdData[[#This Row],[Trend]]</f>
        <v>ASCENSION HEALTH SENIOR LIVINGPaid2015-08-01Hospiatl Outpatient MRIs per 1k</v>
      </c>
      <c r="B1775" t="s">
        <v>115</v>
      </c>
      <c r="C1775" t="s">
        <v>115</v>
      </c>
      <c r="D1775" t="s">
        <v>78</v>
      </c>
      <c r="E1775" s="1" t="s">
        <v>174</v>
      </c>
      <c r="F1775" t="s">
        <v>93</v>
      </c>
      <c r="G1775" t="s">
        <v>20</v>
      </c>
      <c r="H1775">
        <v>9</v>
      </c>
      <c r="I1775">
        <v>26</v>
      </c>
    </row>
    <row r="1776" spans="1:9" x14ac:dyDescent="0.25">
      <c r="A1776" s="5" t="str">
        <f>TrendSheetPrdData[[#This Row],[Population]]&amp;TrendSheetPrdData[[#This Row],[Cost Basis]]&amp;TrendSheetPrdData[[#This Row],[Period]]&amp;TrendSheetPrdData[[#This Row],[Trend]]</f>
        <v>ASCENSION HEALTH SENIOR LIVINGPaid2015-09-01Hospiatl Outpatient MRIs per 1k</v>
      </c>
      <c r="B1776" t="s">
        <v>115</v>
      </c>
      <c r="C1776" t="s">
        <v>115</v>
      </c>
      <c r="D1776" t="s">
        <v>78</v>
      </c>
      <c r="E1776" s="1" t="s">
        <v>92</v>
      </c>
      <c r="F1776" t="s">
        <v>93</v>
      </c>
      <c r="G1776" t="s">
        <v>20</v>
      </c>
      <c r="H1776">
        <v>9</v>
      </c>
      <c r="I1776">
        <v>26</v>
      </c>
    </row>
    <row r="1777" spans="1:9" x14ac:dyDescent="0.25">
      <c r="A1777" s="5" t="str">
        <f>TrendSheetPrdData[[#This Row],[Population]]&amp;TrendSheetPrdData[[#This Row],[Cost Basis]]&amp;TrendSheetPrdData[[#This Row],[Period]]&amp;TrendSheetPrdData[[#This Row],[Trend]]</f>
        <v>ASCENSION HEALTH SENIOR LIVINGPaid2015-10-01Hospiatl Outpatient MRIs per 1k</v>
      </c>
      <c r="B1777" t="s">
        <v>115</v>
      </c>
      <c r="C1777" t="s">
        <v>115</v>
      </c>
      <c r="D1777" t="s">
        <v>78</v>
      </c>
      <c r="E1777" s="1" t="s">
        <v>94</v>
      </c>
      <c r="F1777" t="s">
        <v>93</v>
      </c>
      <c r="G1777" t="s">
        <v>20</v>
      </c>
      <c r="H1777">
        <v>9</v>
      </c>
      <c r="I1777">
        <v>37</v>
      </c>
    </row>
    <row r="1778" spans="1:9" x14ac:dyDescent="0.25">
      <c r="A1778" s="5" t="str">
        <f>TrendSheetPrdData[[#This Row],[Population]]&amp;TrendSheetPrdData[[#This Row],[Cost Basis]]&amp;TrendSheetPrdData[[#This Row],[Period]]&amp;TrendSheetPrdData[[#This Row],[Trend]]</f>
        <v>ASCENSION HEALTH SENIOR LIVINGPaid2015-11-01Hospiatl Outpatient MRIs per 1k</v>
      </c>
      <c r="B1778" t="s">
        <v>115</v>
      </c>
      <c r="C1778" t="s">
        <v>115</v>
      </c>
      <c r="D1778" t="s">
        <v>78</v>
      </c>
      <c r="E1778" s="1" t="s">
        <v>95</v>
      </c>
      <c r="F1778" t="s">
        <v>93</v>
      </c>
      <c r="G1778" t="s">
        <v>20</v>
      </c>
      <c r="H1778">
        <v>9</v>
      </c>
      <c r="I1778">
        <v>16</v>
      </c>
    </row>
    <row r="1779" spans="1:9" x14ac:dyDescent="0.25">
      <c r="A1779" s="5" t="str">
        <f>TrendSheetPrdData[[#This Row],[Population]]&amp;TrendSheetPrdData[[#This Row],[Cost Basis]]&amp;TrendSheetPrdData[[#This Row],[Period]]&amp;TrendSheetPrdData[[#This Row],[Trend]]</f>
        <v>ASCENSION HEALTH SENIOR LIVINGPaid2015-12-01Hospiatl Outpatient MRIs per 1k</v>
      </c>
      <c r="B1779" t="s">
        <v>115</v>
      </c>
      <c r="C1779" t="s">
        <v>115</v>
      </c>
      <c r="D1779" t="s">
        <v>78</v>
      </c>
      <c r="E1779" s="1" t="s">
        <v>96</v>
      </c>
      <c r="F1779" t="s">
        <v>93</v>
      </c>
      <c r="G1779" t="s">
        <v>20</v>
      </c>
      <c r="H1779">
        <v>9</v>
      </c>
      <c r="I1779">
        <v>32</v>
      </c>
    </row>
    <row r="1780" spans="1:9" x14ac:dyDescent="0.25">
      <c r="A1780" s="5" t="str">
        <f>TrendSheetPrdData[[#This Row],[Population]]&amp;TrendSheetPrdData[[#This Row],[Cost Basis]]&amp;TrendSheetPrdData[[#This Row],[Period]]&amp;TrendSheetPrdData[[#This Row],[Trend]]</f>
        <v>ASCENSION HEALTH SENIOR LIVINGPaid2016-01-01Hospiatl Outpatient MRIs per 1k</v>
      </c>
      <c r="B1780" t="s">
        <v>115</v>
      </c>
      <c r="C1780" t="s">
        <v>115</v>
      </c>
      <c r="D1780" t="s">
        <v>78</v>
      </c>
      <c r="E1780" s="1" t="s">
        <v>97</v>
      </c>
      <c r="F1780" t="s">
        <v>93</v>
      </c>
      <c r="G1780" t="s">
        <v>20</v>
      </c>
      <c r="H1780">
        <v>9</v>
      </c>
      <c r="I1780">
        <v>23</v>
      </c>
    </row>
    <row r="1781" spans="1:9" x14ac:dyDescent="0.25">
      <c r="A1781" s="5" t="str">
        <f>TrendSheetPrdData[[#This Row],[Population]]&amp;TrendSheetPrdData[[#This Row],[Cost Basis]]&amp;TrendSheetPrdData[[#This Row],[Period]]&amp;TrendSheetPrdData[[#This Row],[Trend]]</f>
        <v>ASCENSION HEALTH SENIOR LIVINGPaid2016-02-01Hospiatl Outpatient MRIs per 1k</v>
      </c>
      <c r="B1781" t="s">
        <v>115</v>
      </c>
      <c r="C1781" t="s">
        <v>115</v>
      </c>
      <c r="D1781" t="s">
        <v>78</v>
      </c>
      <c r="E1781" s="1" t="s">
        <v>98</v>
      </c>
      <c r="F1781" t="s">
        <v>93</v>
      </c>
      <c r="G1781" t="s">
        <v>20</v>
      </c>
      <c r="H1781">
        <v>9</v>
      </c>
      <c r="I1781">
        <v>11</v>
      </c>
    </row>
    <row r="1782" spans="1:9" x14ac:dyDescent="0.25">
      <c r="A1782" s="5" t="str">
        <f>TrendSheetPrdData[[#This Row],[Population]]&amp;TrendSheetPrdData[[#This Row],[Cost Basis]]&amp;TrendSheetPrdData[[#This Row],[Period]]&amp;TrendSheetPrdData[[#This Row],[Trend]]</f>
        <v>ASCENSION HEALTH SENIOR LIVINGPaid2016-03-01Hospiatl Outpatient MRIs per 1k</v>
      </c>
      <c r="B1782" t="s">
        <v>115</v>
      </c>
      <c r="C1782" t="s">
        <v>115</v>
      </c>
      <c r="D1782" t="s">
        <v>78</v>
      </c>
      <c r="E1782" s="1" t="s">
        <v>99</v>
      </c>
      <c r="F1782" t="s">
        <v>93</v>
      </c>
      <c r="G1782" t="s">
        <v>20</v>
      </c>
      <c r="H1782">
        <v>9</v>
      </c>
      <c r="I1782">
        <v>43</v>
      </c>
    </row>
    <row r="1783" spans="1:9" x14ac:dyDescent="0.25">
      <c r="A1783" s="5" t="str">
        <f>TrendSheetPrdData[[#This Row],[Population]]&amp;TrendSheetPrdData[[#This Row],[Cost Basis]]&amp;TrendSheetPrdData[[#This Row],[Period]]&amp;TrendSheetPrdData[[#This Row],[Trend]]</f>
        <v>ASCENSION HEALTH SENIOR LIVINGPaid2016-04-01Hospiatl Outpatient MRIs per 1k</v>
      </c>
      <c r="B1783" t="s">
        <v>115</v>
      </c>
      <c r="C1783" t="s">
        <v>115</v>
      </c>
      <c r="D1783" t="s">
        <v>78</v>
      </c>
      <c r="E1783" s="1" t="s">
        <v>100</v>
      </c>
      <c r="F1783" t="s">
        <v>93</v>
      </c>
      <c r="G1783" t="s">
        <v>20</v>
      </c>
      <c r="H1783">
        <v>9</v>
      </c>
      <c r="I1783">
        <v>23</v>
      </c>
    </row>
    <row r="1784" spans="1:9" x14ac:dyDescent="0.25">
      <c r="A1784" s="5" t="str">
        <f>TrendSheetPrdData[[#This Row],[Population]]&amp;TrendSheetPrdData[[#This Row],[Cost Basis]]&amp;TrendSheetPrdData[[#This Row],[Period]]&amp;TrendSheetPrdData[[#This Row],[Trend]]</f>
        <v>ASCENSION HEALTH SENIOR LIVINGPaid2016-05-01Hospiatl Outpatient MRIs per 1k</v>
      </c>
      <c r="B1784" t="s">
        <v>115</v>
      </c>
      <c r="C1784" t="s">
        <v>115</v>
      </c>
      <c r="D1784" t="s">
        <v>78</v>
      </c>
      <c r="E1784" s="1" t="s">
        <v>101</v>
      </c>
      <c r="F1784" t="s">
        <v>93</v>
      </c>
      <c r="G1784" t="s">
        <v>20</v>
      </c>
      <c r="H1784">
        <v>9</v>
      </c>
      <c r="I1784">
        <v>20</v>
      </c>
    </row>
    <row r="1785" spans="1:9" x14ac:dyDescent="0.25">
      <c r="A1785" s="5" t="str">
        <f>TrendSheetPrdData[[#This Row],[Population]]&amp;TrendSheetPrdData[[#This Row],[Cost Basis]]&amp;TrendSheetPrdData[[#This Row],[Period]]&amp;TrendSheetPrdData[[#This Row],[Trend]]</f>
        <v>ASCENSION HEALTH SENIOR LIVINGPaid2016-06-01Hospiatl Outpatient MRIs per 1k</v>
      </c>
      <c r="B1785" t="s">
        <v>115</v>
      </c>
      <c r="C1785" t="s">
        <v>115</v>
      </c>
      <c r="D1785" t="s">
        <v>78</v>
      </c>
      <c r="E1785" s="1" t="s">
        <v>102</v>
      </c>
      <c r="F1785" t="s">
        <v>93</v>
      </c>
      <c r="G1785" t="s">
        <v>20</v>
      </c>
      <c r="H1785">
        <v>9</v>
      </c>
      <c r="I1785">
        <v>43</v>
      </c>
    </row>
    <row r="1786" spans="1:9" x14ac:dyDescent="0.25">
      <c r="A1786" s="5" t="str">
        <f>TrendSheetPrdData[[#This Row],[Population]]&amp;TrendSheetPrdData[[#This Row],[Cost Basis]]&amp;TrendSheetPrdData[[#This Row],[Period]]&amp;TrendSheetPrdData[[#This Row],[Trend]]</f>
        <v>ASCENSION HEALTH SENIOR LIVINGPaid2016-07-01Hospiatl Outpatient MRIs per 1k</v>
      </c>
      <c r="B1786" t="s">
        <v>115</v>
      </c>
      <c r="C1786" t="s">
        <v>115</v>
      </c>
      <c r="D1786" t="s">
        <v>78</v>
      </c>
      <c r="E1786" s="1" t="s">
        <v>103</v>
      </c>
      <c r="F1786" t="s">
        <v>93</v>
      </c>
      <c r="G1786" t="s">
        <v>20</v>
      </c>
      <c r="H1786">
        <v>9</v>
      </c>
      <c r="I1786">
        <v>20</v>
      </c>
    </row>
    <row r="1787" spans="1:9" x14ac:dyDescent="0.25">
      <c r="A1787" s="5" t="str">
        <f>TrendSheetPrdData[[#This Row],[Population]]&amp;TrendSheetPrdData[[#This Row],[Cost Basis]]&amp;TrendSheetPrdData[[#This Row],[Period]]&amp;TrendSheetPrdData[[#This Row],[Trend]]</f>
        <v>ASCENSION HEALTH SENIOR LIVINGPaid2016-08-01Hospiatl Outpatient MRIs per 1k</v>
      </c>
      <c r="B1787" t="s">
        <v>115</v>
      </c>
      <c r="C1787" t="s">
        <v>115</v>
      </c>
      <c r="D1787" t="s">
        <v>78</v>
      </c>
      <c r="E1787" s="1" t="s">
        <v>104</v>
      </c>
      <c r="F1787" t="s">
        <v>93</v>
      </c>
      <c r="G1787" t="s">
        <v>20</v>
      </c>
      <c r="H1787">
        <v>9</v>
      </c>
      <c r="I1787">
        <v>33</v>
      </c>
    </row>
    <row r="1788" spans="1:9" x14ac:dyDescent="0.25">
      <c r="A1788" s="5" t="str">
        <f>TrendSheetPrdData[[#This Row],[Population]]&amp;TrendSheetPrdData[[#This Row],[Cost Basis]]&amp;TrendSheetPrdData[[#This Row],[Period]]&amp;TrendSheetPrdData[[#This Row],[Trend]]</f>
        <v>ASCENSION HEALTH SENIOR LIVINGPaid2016-09-01Hospiatl Outpatient MRIs per 1k</v>
      </c>
      <c r="B1788" t="s">
        <v>115</v>
      </c>
      <c r="C1788" t="s">
        <v>115</v>
      </c>
      <c r="D1788" t="s">
        <v>78</v>
      </c>
      <c r="E1788" s="1" t="s">
        <v>105</v>
      </c>
      <c r="F1788" t="s">
        <v>93</v>
      </c>
      <c r="G1788" t="s">
        <v>20</v>
      </c>
      <c r="H1788">
        <v>9</v>
      </c>
      <c r="I1788">
        <v>19</v>
      </c>
    </row>
    <row r="1789" spans="1:9" x14ac:dyDescent="0.25">
      <c r="A1789" s="5" t="str">
        <f>TrendSheetPrdData[[#This Row],[Population]]&amp;TrendSheetPrdData[[#This Row],[Cost Basis]]&amp;TrendSheetPrdData[[#This Row],[Period]]&amp;TrendSheetPrdData[[#This Row],[Trend]]</f>
        <v>ASCENSION HEALTH SENIOR LIVINGPaid2016-10-01Hospiatl Outpatient MRIs per 1k</v>
      </c>
      <c r="B1789" t="s">
        <v>115</v>
      </c>
      <c r="C1789" t="s">
        <v>115</v>
      </c>
      <c r="D1789" t="s">
        <v>78</v>
      </c>
      <c r="E1789" s="1" t="s">
        <v>106</v>
      </c>
      <c r="F1789" t="s">
        <v>93</v>
      </c>
      <c r="G1789" t="s">
        <v>20</v>
      </c>
      <c r="H1789">
        <v>9</v>
      </c>
      <c r="I1789">
        <v>21</v>
      </c>
    </row>
    <row r="1790" spans="1:9" x14ac:dyDescent="0.25">
      <c r="A1790" s="5" t="str">
        <f>TrendSheetPrdData[[#This Row],[Population]]&amp;TrendSheetPrdData[[#This Row],[Cost Basis]]&amp;TrendSheetPrdData[[#This Row],[Period]]&amp;TrendSheetPrdData[[#This Row],[Trend]]</f>
        <v>ASCENSION HEALTH SENIOR LIVINGPaid2016-11-01Hospiatl Outpatient MRIs per 1k</v>
      </c>
      <c r="B1790" t="s">
        <v>115</v>
      </c>
      <c r="C1790" t="s">
        <v>115</v>
      </c>
      <c r="D1790" t="s">
        <v>78</v>
      </c>
      <c r="E1790" s="1" t="s">
        <v>107</v>
      </c>
      <c r="F1790" t="s">
        <v>93</v>
      </c>
      <c r="G1790" t="s">
        <v>20</v>
      </c>
      <c r="H1790">
        <v>9</v>
      </c>
      <c r="I1790">
        <v>13</v>
      </c>
    </row>
    <row r="1791" spans="1:9" x14ac:dyDescent="0.25">
      <c r="A1791" s="5" t="str">
        <f>TrendSheetPrdData[[#This Row],[Population]]&amp;TrendSheetPrdData[[#This Row],[Cost Basis]]&amp;TrendSheetPrdData[[#This Row],[Period]]&amp;TrendSheetPrdData[[#This Row],[Trend]]</f>
        <v>ASCENSION HEALTH SENIOR LIVINGPaid2016-12-01Hospiatl Outpatient MRIs per 1k</v>
      </c>
      <c r="B1791" t="s">
        <v>115</v>
      </c>
      <c r="C1791" t="s">
        <v>115</v>
      </c>
      <c r="D1791" t="s">
        <v>78</v>
      </c>
      <c r="E1791" s="1" t="s">
        <v>108</v>
      </c>
      <c r="F1791" t="s">
        <v>93</v>
      </c>
      <c r="G1791" t="s">
        <v>20</v>
      </c>
      <c r="H1791">
        <v>9</v>
      </c>
      <c r="I1791">
        <v>41</v>
      </c>
    </row>
    <row r="1792" spans="1:9" x14ac:dyDescent="0.25">
      <c r="A1792" s="5" t="str">
        <f>TrendSheetPrdData[[#This Row],[Population]]&amp;TrendSheetPrdData[[#This Row],[Cost Basis]]&amp;TrendSheetPrdData[[#This Row],[Period]]&amp;TrendSheetPrdData[[#This Row],[Trend]]</f>
        <v>ASCENSION HEALTH SENIOR LIVINGPaid2017-01-01Hospiatl Outpatient MRIs per 1k</v>
      </c>
      <c r="B1792" t="s">
        <v>115</v>
      </c>
      <c r="C1792" t="s">
        <v>115</v>
      </c>
      <c r="D1792" t="s">
        <v>78</v>
      </c>
      <c r="E1792" s="1" t="s">
        <v>109</v>
      </c>
      <c r="F1792" t="s">
        <v>93</v>
      </c>
      <c r="G1792" t="s">
        <v>20</v>
      </c>
      <c r="H1792">
        <v>9</v>
      </c>
      <c r="I1792">
        <v>28</v>
      </c>
    </row>
    <row r="1793" spans="1:9" x14ac:dyDescent="0.25">
      <c r="A1793" s="5" t="str">
        <f>TrendSheetPrdData[[#This Row],[Population]]&amp;TrendSheetPrdData[[#This Row],[Cost Basis]]&amp;TrendSheetPrdData[[#This Row],[Period]]&amp;TrendSheetPrdData[[#This Row],[Trend]]</f>
        <v>ASCENSION HEALTH SENIOR LIVINGPaid2017-02-01Hospiatl Outpatient MRIs per 1k</v>
      </c>
      <c r="B1793" t="s">
        <v>115</v>
      </c>
      <c r="C1793" t="s">
        <v>115</v>
      </c>
      <c r="D1793" t="s">
        <v>78</v>
      </c>
      <c r="E1793" s="1" t="s">
        <v>110</v>
      </c>
      <c r="F1793" t="s">
        <v>93</v>
      </c>
      <c r="G1793" t="s">
        <v>20</v>
      </c>
      <c r="H1793">
        <v>9</v>
      </c>
      <c r="I1793">
        <v>22</v>
      </c>
    </row>
    <row r="1794" spans="1:9" x14ac:dyDescent="0.25">
      <c r="A1794" s="5" t="str">
        <f>TrendSheetPrdData[[#This Row],[Population]]&amp;TrendSheetPrdData[[#This Row],[Cost Basis]]&amp;TrendSheetPrdData[[#This Row],[Period]]&amp;TrendSheetPrdData[[#This Row],[Trend]]</f>
        <v>ASCENSION HEALTH SENIOR LIVINGPaid2017-03-01Hospiatl Outpatient MRIs per 1k</v>
      </c>
      <c r="B1794" t="s">
        <v>115</v>
      </c>
      <c r="C1794" t="s">
        <v>115</v>
      </c>
      <c r="D1794" t="s">
        <v>78</v>
      </c>
      <c r="E1794" s="1" t="s">
        <v>111</v>
      </c>
      <c r="F1794" t="s">
        <v>113</v>
      </c>
      <c r="G1794" t="s">
        <v>20</v>
      </c>
      <c r="H1794">
        <v>9</v>
      </c>
      <c r="I1794">
        <v>24</v>
      </c>
    </row>
    <row r="1795" spans="1:9" x14ac:dyDescent="0.25">
      <c r="A1795" s="5" t="str">
        <f>TrendSheetPrdData[[#This Row],[Population]]&amp;TrendSheetPrdData[[#This Row],[Cost Basis]]&amp;TrendSheetPrdData[[#This Row],[Period]]&amp;TrendSheetPrdData[[#This Row],[Trend]]</f>
        <v>ASCENSION HEALTH SENIOR LIVINGPaid2017-04-01Hospiatl Outpatient MRIs per 1k</v>
      </c>
      <c r="B1795" t="s">
        <v>115</v>
      </c>
      <c r="C1795" t="s">
        <v>115</v>
      </c>
      <c r="D1795" t="s">
        <v>78</v>
      </c>
      <c r="E1795" s="1" t="s">
        <v>112</v>
      </c>
      <c r="F1795" t="s">
        <v>113</v>
      </c>
      <c r="G1795" t="s">
        <v>20</v>
      </c>
      <c r="H1795">
        <v>9</v>
      </c>
      <c r="I1795">
        <v>8</v>
      </c>
    </row>
    <row r="1796" spans="1:9" x14ac:dyDescent="0.25">
      <c r="A1796" s="5" t="str">
        <f>TrendSheetPrdData[[#This Row],[Population]]&amp;TrendSheetPrdData[[#This Row],[Cost Basis]]&amp;TrendSheetPrdData[[#This Row],[Period]]&amp;TrendSheetPrdData[[#This Row],[Trend]]</f>
        <v>ASCENSION HEALTH SENIOR LIVINGPaid2015-06-01Hospiatl Outpatient CTs per 1k</v>
      </c>
      <c r="B1796" t="s">
        <v>115</v>
      </c>
      <c r="C1796" t="s">
        <v>115</v>
      </c>
      <c r="D1796" t="s">
        <v>78</v>
      </c>
      <c r="E1796" s="1" t="s">
        <v>172</v>
      </c>
      <c r="F1796" t="s">
        <v>93</v>
      </c>
      <c r="G1796" t="s">
        <v>21</v>
      </c>
      <c r="H1796">
        <v>10</v>
      </c>
      <c r="I1796">
        <v>31</v>
      </c>
    </row>
    <row r="1797" spans="1:9" x14ac:dyDescent="0.25">
      <c r="A1797" s="5" t="str">
        <f>TrendSheetPrdData[[#This Row],[Population]]&amp;TrendSheetPrdData[[#This Row],[Cost Basis]]&amp;TrendSheetPrdData[[#This Row],[Period]]&amp;TrendSheetPrdData[[#This Row],[Trend]]</f>
        <v>ASCENSION HEALTH SENIOR LIVINGPaid2015-07-01Hospiatl Outpatient CTs per 1k</v>
      </c>
      <c r="B1797" t="s">
        <v>115</v>
      </c>
      <c r="C1797" t="s">
        <v>115</v>
      </c>
      <c r="D1797" t="s">
        <v>78</v>
      </c>
      <c r="E1797" s="1" t="s">
        <v>173</v>
      </c>
      <c r="F1797" t="s">
        <v>93</v>
      </c>
      <c r="G1797" t="s">
        <v>21</v>
      </c>
      <c r="H1797">
        <v>10</v>
      </c>
      <c r="I1797">
        <v>21</v>
      </c>
    </row>
    <row r="1798" spans="1:9" x14ac:dyDescent="0.25">
      <c r="A1798" s="5" t="str">
        <f>TrendSheetPrdData[[#This Row],[Population]]&amp;TrendSheetPrdData[[#This Row],[Cost Basis]]&amp;TrendSheetPrdData[[#This Row],[Period]]&amp;TrendSheetPrdData[[#This Row],[Trend]]</f>
        <v>ASCENSION HEALTH SENIOR LIVINGPaid2015-08-01Hospiatl Outpatient CTs per 1k</v>
      </c>
      <c r="B1798" t="s">
        <v>115</v>
      </c>
      <c r="C1798" t="s">
        <v>115</v>
      </c>
      <c r="D1798" t="s">
        <v>78</v>
      </c>
      <c r="E1798" s="1" t="s">
        <v>174</v>
      </c>
      <c r="F1798" t="s">
        <v>93</v>
      </c>
      <c r="G1798" t="s">
        <v>21</v>
      </c>
      <c r="H1798">
        <v>10</v>
      </c>
      <c r="I1798">
        <v>21</v>
      </c>
    </row>
    <row r="1799" spans="1:9" x14ac:dyDescent="0.25">
      <c r="A1799" s="5" t="str">
        <f>TrendSheetPrdData[[#This Row],[Population]]&amp;TrendSheetPrdData[[#This Row],[Cost Basis]]&amp;TrendSheetPrdData[[#This Row],[Period]]&amp;TrendSheetPrdData[[#This Row],[Trend]]</f>
        <v>ASCENSION HEALTH SENIOR LIVINGPaid2015-09-01Hospiatl Outpatient CTs per 1k</v>
      </c>
      <c r="B1799" t="s">
        <v>115</v>
      </c>
      <c r="C1799" t="s">
        <v>115</v>
      </c>
      <c r="D1799" t="s">
        <v>78</v>
      </c>
      <c r="E1799" s="1" t="s">
        <v>92</v>
      </c>
      <c r="F1799" t="s">
        <v>93</v>
      </c>
      <c r="G1799" t="s">
        <v>21</v>
      </c>
      <c r="H1799">
        <v>10</v>
      </c>
      <c r="I1799">
        <v>21</v>
      </c>
    </row>
    <row r="1800" spans="1:9" x14ac:dyDescent="0.25">
      <c r="A1800" s="5" t="str">
        <f>TrendSheetPrdData[[#This Row],[Population]]&amp;TrendSheetPrdData[[#This Row],[Cost Basis]]&amp;TrendSheetPrdData[[#This Row],[Period]]&amp;TrendSheetPrdData[[#This Row],[Trend]]</f>
        <v>ASCENSION HEALTH SENIOR LIVINGPaid2015-10-01Hospiatl Outpatient CTs per 1k</v>
      </c>
      <c r="B1800" t="s">
        <v>115</v>
      </c>
      <c r="C1800" t="s">
        <v>115</v>
      </c>
      <c r="D1800" t="s">
        <v>78</v>
      </c>
      <c r="E1800" s="1" t="s">
        <v>94</v>
      </c>
      <c r="F1800" t="s">
        <v>93</v>
      </c>
      <c r="G1800" t="s">
        <v>21</v>
      </c>
      <c r="H1800">
        <v>10</v>
      </c>
      <c r="I1800">
        <v>21</v>
      </c>
    </row>
    <row r="1801" spans="1:9" x14ac:dyDescent="0.25">
      <c r="A1801" s="5" t="str">
        <f>TrendSheetPrdData[[#This Row],[Population]]&amp;TrendSheetPrdData[[#This Row],[Cost Basis]]&amp;TrendSheetPrdData[[#This Row],[Period]]&amp;TrendSheetPrdData[[#This Row],[Trend]]</f>
        <v>ASCENSION HEALTH SENIOR LIVINGPaid2015-11-01Hospiatl Outpatient CTs per 1k</v>
      </c>
      <c r="B1801" t="s">
        <v>115</v>
      </c>
      <c r="C1801" t="s">
        <v>115</v>
      </c>
      <c r="D1801" t="s">
        <v>78</v>
      </c>
      <c r="E1801" s="1" t="s">
        <v>95</v>
      </c>
      <c r="F1801" t="s">
        <v>93</v>
      </c>
      <c r="G1801" t="s">
        <v>21</v>
      </c>
      <c r="H1801">
        <v>10</v>
      </c>
      <c r="I1801">
        <v>32</v>
      </c>
    </row>
    <row r="1802" spans="1:9" x14ac:dyDescent="0.25">
      <c r="A1802" s="5" t="str">
        <f>TrendSheetPrdData[[#This Row],[Population]]&amp;TrendSheetPrdData[[#This Row],[Cost Basis]]&amp;TrendSheetPrdData[[#This Row],[Period]]&amp;TrendSheetPrdData[[#This Row],[Trend]]</f>
        <v>ASCENSION HEALTH SENIOR LIVINGPaid2015-12-01Hospiatl Outpatient CTs per 1k</v>
      </c>
      <c r="B1802" t="s">
        <v>115</v>
      </c>
      <c r="C1802" t="s">
        <v>115</v>
      </c>
      <c r="D1802" t="s">
        <v>78</v>
      </c>
      <c r="E1802" s="1" t="s">
        <v>96</v>
      </c>
      <c r="F1802" t="s">
        <v>93</v>
      </c>
      <c r="G1802" t="s">
        <v>21</v>
      </c>
      <c r="H1802">
        <v>10</v>
      </c>
      <c r="I1802">
        <v>21</v>
      </c>
    </row>
    <row r="1803" spans="1:9" x14ac:dyDescent="0.25">
      <c r="A1803" s="5" t="str">
        <f>TrendSheetPrdData[[#This Row],[Population]]&amp;TrendSheetPrdData[[#This Row],[Cost Basis]]&amp;TrendSheetPrdData[[#This Row],[Period]]&amp;TrendSheetPrdData[[#This Row],[Trend]]</f>
        <v>ASCENSION HEALTH SENIOR LIVINGPaid2016-01-01Hospiatl Outpatient CTs per 1k</v>
      </c>
      <c r="B1803" t="s">
        <v>115</v>
      </c>
      <c r="C1803" t="s">
        <v>115</v>
      </c>
      <c r="D1803" t="s">
        <v>78</v>
      </c>
      <c r="E1803" s="1" t="s">
        <v>97</v>
      </c>
      <c r="F1803" t="s">
        <v>93</v>
      </c>
      <c r="G1803" t="s">
        <v>21</v>
      </c>
      <c r="H1803">
        <v>10</v>
      </c>
      <c r="I1803">
        <v>17</v>
      </c>
    </row>
    <row r="1804" spans="1:9" x14ac:dyDescent="0.25">
      <c r="A1804" s="5" t="str">
        <f>TrendSheetPrdData[[#This Row],[Population]]&amp;TrendSheetPrdData[[#This Row],[Cost Basis]]&amp;TrendSheetPrdData[[#This Row],[Period]]&amp;TrendSheetPrdData[[#This Row],[Trend]]</f>
        <v>ASCENSION HEALTH SENIOR LIVINGPaid2016-02-01Hospiatl Outpatient CTs per 1k</v>
      </c>
      <c r="B1804" t="s">
        <v>115</v>
      </c>
      <c r="C1804" t="s">
        <v>115</v>
      </c>
      <c r="D1804" t="s">
        <v>78</v>
      </c>
      <c r="E1804" s="1" t="s">
        <v>98</v>
      </c>
      <c r="F1804" t="s">
        <v>93</v>
      </c>
      <c r="G1804" t="s">
        <v>21</v>
      </c>
      <c r="H1804">
        <v>10</v>
      </c>
      <c r="I1804">
        <v>28</v>
      </c>
    </row>
    <row r="1805" spans="1:9" x14ac:dyDescent="0.25">
      <c r="A1805" s="5" t="str">
        <f>TrendSheetPrdData[[#This Row],[Population]]&amp;TrendSheetPrdData[[#This Row],[Cost Basis]]&amp;TrendSheetPrdData[[#This Row],[Period]]&amp;TrendSheetPrdData[[#This Row],[Trend]]</f>
        <v>ASCENSION HEALTH SENIOR LIVINGPaid2016-03-01Hospiatl Outpatient CTs per 1k</v>
      </c>
      <c r="B1805" t="s">
        <v>115</v>
      </c>
      <c r="C1805" t="s">
        <v>115</v>
      </c>
      <c r="D1805" t="s">
        <v>78</v>
      </c>
      <c r="E1805" s="1" t="s">
        <v>99</v>
      </c>
      <c r="F1805" t="s">
        <v>93</v>
      </c>
      <c r="G1805" t="s">
        <v>21</v>
      </c>
      <c r="H1805">
        <v>10</v>
      </c>
      <c r="I1805">
        <v>34</v>
      </c>
    </row>
    <row r="1806" spans="1:9" x14ac:dyDescent="0.25">
      <c r="A1806" s="5" t="str">
        <f>TrendSheetPrdData[[#This Row],[Population]]&amp;TrendSheetPrdData[[#This Row],[Cost Basis]]&amp;TrendSheetPrdData[[#This Row],[Period]]&amp;TrendSheetPrdData[[#This Row],[Trend]]</f>
        <v>ASCENSION HEALTH SENIOR LIVINGPaid2016-04-01Hospiatl Outpatient CTs per 1k</v>
      </c>
      <c r="B1806" t="s">
        <v>115</v>
      </c>
      <c r="C1806" t="s">
        <v>115</v>
      </c>
      <c r="D1806" t="s">
        <v>78</v>
      </c>
      <c r="E1806" s="1" t="s">
        <v>100</v>
      </c>
      <c r="F1806" t="s">
        <v>93</v>
      </c>
      <c r="G1806" t="s">
        <v>21</v>
      </c>
      <c r="H1806">
        <v>10</v>
      </c>
      <c r="I1806">
        <v>25</v>
      </c>
    </row>
    <row r="1807" spans="1:9" x14ac:dyDescent="0.25">
      <c r="A1807" s="5" t="str">
        <f>TrendSheetPrdData[[#This Row],[Population]]&amp;TrendSheetPrdData[[#This Row],[Cost Basis]]&amp;TrendSheetPrdData[[#This Row],[Period]]&amp;TrendSheetPrdData[[#This Row],[Trend]]</f>
        <v>ASCENSION HEALTH SENIOR LIVINGPaid2016-05-01Hospiatl Outpatient CTs per 1k</v>
      </c>
      <c r="B1807" t="s">
        <v>115</v>
      </c>
      <c r="C1807" t="s">
        <v>115</v>
      </c>
      <c r="D1807" t="s">
        <v>78</v>
      </c>
      <c r="E1807" s="1" t="s">
        <v>101</v>
      </c>
      <c r="F1807" t="s">
        <v>93</v>
      </c>
      <c r="G1807" t="s">
        <v>21</v>
      </c>
      <c r="H1807">
        <v>10</v>
      </c>
      <c r="I1807">
        <v>28</v>
      </c>
    </row>
    <row r="1808" spans="1:9" x14ac:dyDescent="0.25">
      <c r="A1808" s="5" t="str">
        <f>TrendSheetPrdData[[#This Row],[Population]]&amp;TrendSheetPrdData[[#This Row],[Cost Basis]]&amp;TrendSheetPrdData[[#This Row],[Period]]&amp;TrendSheetPrdData[[#This Row],[Trend]]</f>
        <v>ASCENSION HEALTH SENIOR LIVINGPaid2016-06-01Hospiatl Outpatient CTs per 1k</v>
      </c>
      <c r="B1808" t="s">
        <v>115</v>
      </c>
      <c r="C1808" t="s">
        <v>115</v>
      </c>
      <c r="D1808" t="s">
        <v>78</v>
      </c>
      <c r="E1808" s="1" t="s">
        <v>102</v>
      </c>
      <c r="F1808" t="s">
        <v>93</v>
      </c>
      <c r="G1808" t="s">
        <v>21</v>
      </c>
      <c r="H1808">
        <v>10</v>
      </c>
      <c r="I1808">
        <v>26</v>
      </c>
    </row>
    <row r="1809" spans="1:9" x14ac:dyDescent="0.25">
      <c r="A1809" s="5" t="str">
        <f>TrendSheetPrdData[[#This Row],[Population]]&amp;TrendSheetPrdData[[#This Row],[Cost Basis]]&amp;TrendSheetPrdData[[#This Row],[Period]]&amp;TrendSheetPrdData[[#This Row],[Trend]]</f>
        <v>ASCENSION HEALTH SENIOR LIVINGPaid2016-07-01Hospiatl Outpatient CTs per 1k</v>
      </c>
      <c r="B1809" t="s">
        <v>115</v>
      </c>
      <c r="C1809" t="s">
        <v>115</v>
      </c>
      <c r="D1809" t="s">
        <v>78</v>
      </c>
      <c r="E1809" s="1" t="s">
        <v>103</v>
      </c>
      <c r="F1809" t="s">
        <v>93</v>
      </c>
      <c r="G1809" t="s">
        <v>21</v>
      </c>
      <c r="H1809">
        <v>10</v>
      </c>
      <c r="I1809">
        <v>37</v>
      </c>
    </row>
    <row r="1810" spans="1:9" x14ac:dyDescent="0.25">
      <c r="A1810" s="5" t="str">
        <f>TrendSheetPrdData[[#This Row],[Population]]&amp;TrendSheetPrdData[[#This Row],[Cost Basis]]&amp;TrendSheetPrdData[[#This Row],[Period]]&amp;TrendSheetPrdData[[#This Row],[Trend]]</f>
        <v>ASCENSION HEALTH SENIOR LIVINGPaid2016-08-01Hospiatl Outpatient CTs per 1k</v>
      </c>
      <c r="B1810" t="s">
        <v>115</v>
      </c>
      <c r="C1810" t="s">
        <v>115</v>
      </c>
      <c r="D1810" t="s">
        <v>78</v>
      </c>
      <c r="E1810" s="1" t="s">
        <v>104</v>
      </c>
      <c r="F1810" t="s">
        <v>93</v>
      </c>
      <c r="G1810" t="s">
        <v>21</v>
      </c>
      <c r="H1810">
        <v>10</v>
      </c>
      <c r="I1810">
        <v>16</v>
      </c>
    </row>
    <row r="1811" spans="1:9" x14ac:dyDescent="0.25">
      <c r="A1811" s="5" t="str">
        <f>TrendSheetPrdData[[#This Row],[Population]]&amp;TrendSheetPrdData[[#This Row],[Cost Basis]]&amp;TrendSheetPrdData[[#This Row],[Period]]&amp;TrendSheetPrdData[[#This Row],[Trend]]</f>
        <v>ASCENSION HEALTH SENIOR LIVINGPaid2016-09-01Hospiatl Outpatient CTs per 1k</v>
      </c>
      <c r="B1811" t="s">
        <v>115</v>
      </c>
      <c r="C1811" t="s">
        <v>115</v>
      </c>
      <c r="D1811" t="s">
        <v>78</v>
      </c>
      <c r="E1811" s="1" t="s">
        <v>105</v>
      </c>
      <c r="F1811" t="s">
        <v>93</v>
      </c>
      <c r="G1811" t="s">
        <v>21</v>
      </c>
      <c r="H1811">
        <v>10</v>
      </c>
      <c r="I1811">
        <v>16</v>
      </c>
    </row>
    <row r="1812" spans="1:9" x14ac:dyDescent="0.25">
      <c r="A1812" s="5" t="str">
        <f>TrendSheetPrdData[[#This Row],[Population]]&amp;TrendSheetPrdData[[#This Row],[Cost Basis]]&amp;TrendSheetPrdData[[#This Row],[Period]]&amp;TrendSheetPrdData[[#This Row],[Trend]]</f>
        <v>ASCENSION HEALTH SENIOR LIVINGPaid2016-10-01Hospiatl Outpatient CTs per 1k</v>
      </c>
      <c r="B1812" t="s">
        <v>115</v>
      </c>
      <c r="C1812" t="s">
        <v>115</v>
      </c>
      <c r="D1812" t="s">
        <v>78</v>
      </c>
      <c r="E1812" s="1" t="s">
        <v>106</v>
      </c>
      <c r="F1812" t="s">
        <v>93</v>
      </c>
      <c r="G1812" t="s">
        <v>21</v>
      </c>
      <c r="H1812">
        <v>10</v>
      </c>
      <c r="I1812">
        <v>23</v>
      </c>
    </row>
    <row r="1813" spans="1:9" x14ac:dyDescent="0.25">
      <c r="A1813" s="5" t="str">
        <f>TrendSheetPrdData[[#This Row],[Population]]&amp;TrendSheetPrdData[[#This Row],[Cost Basis]]&amp;TrendSheetPrdData[[#This Row],[Period]]&amp;TrendSheetPrdData[[#This Row],[Trend]]</f>
        <v>ASCENSION HEALTH SENIOR LIVINGPaid2016-11-01Hospiatl Outpatient CTs per 1k</v>
      </c>
      <c r="B1813" t="s">
        <v>115</v>
      </c>
      <c r="C1813" t="s">
        <v>115</v>
      </c>
      <c r="D1813" t="s">
        <v>78</v>
      </c>
      <c r="E1813" s="1" t="s">
        <v>107</v>
      </c>
      <c r="F1813" t="s">
        <v>93</v>
      </c>
      <c r="G1813" t="s">
        <v>21</v>
      </c>
      <c r="H1813">
        <v>10</v>
      </c>
      <c r="I1813">
        <v>20</v>
      </c>
    </row>
    <row r="1814" spans="1:9" x14ac:dyDescent="0.25">
      <c r="A1814" s="5" t="str">
        <f>TrendSheetPrdData[[#This Row],[Population]]&amp;TrendSheetPrdData[[#This Row],[Cost Basis]]&amp;TrendSheetPrdData[[#This Row],[Period]]&amp;TrendSheetPrdData[[#This Row],[Trend]]</f>
        <v>ASCENSION HEALTH SENIOR LIVINGPaid2016-12-01Hospiatl Outpatient CTs per 1k</v>
      </c>
      <c r="B1814" t="s">
        <v>115</v>
      </c>
      <c r="C1814" t="s">
        <v>115</v>
      </c>
      <c r="D1814" t="s">
        <v>78</v>
      </c>
      <c r="E1814" s="1" t="s">
        <v>108</v>
      </c>
      <c r="F1814" t="s">
        <v>93</v>
      </c>
      <c r="G1814" t="s">
        <v>21</v>
      </c>
      <c r="H1814">
        <v>10</v>
      </c>
      <c r="I1814">
        <v>28</v>
      </c>
    </row>
    <row r="1815" spans="1:9" x14ac:dyDescent="0.25">
      <c r="A1815" s="5" t="str">
        <f>TrendSheetPrdData[[#This Row],[Population]]&amp;TrendSheetPrdData[[#This Row],[Cost Basis]]&amp;TrendSheetPrdData[[#This Row],[Period]]&amp;TrendSheetPrdData[[#This Row],[Trend]]</f>
        <v>ASCENSION HEALTH SENIOR LIVINGPaid2017-01-01Hospiatl Outpatient CTs per 1k</v>
      </c>
      <c r="B1815" t="s">
        <v>115</v>
      </c>
      <c r="C1815" t="s">
        <v>115</v>
      </c>
      <c r="D1815" t="s">
        <v>78</v>
      </c>
      <c r="E1815" s="1" t="s">
        <v>109</v>
      </c>
      <c r="F1815" t="s">
        <v>93</v>
      </c>
      <c r="G1815" t="s">
        <v>21</v>
      </c>
      <c r="H1815">
        <v>10</v>
      </c>
      <c r="I1815">
        <v>23</v>
      </c>
    </row>
    <row r="1816" spans="1:9" x14ac:dyDescent="0.25">
      <c r="A1816" s="5" t="str">
        <f>TrendSheetPrdData[[#This Row],[Population]]&amp;TrendSheetPrdData[[#This Row],[Cost Basis]]&amp;TrendSheetPrdData[[#This Row],[Period]]&amp;TrendSheetPrdData[[#This Row],[Trend]]</f>
        <v>ASCENSION HEALTH SENIOR LIVINGPaid2017-02-01Hospiatl Outpatient CTs per 1k</v>
      </c>
      <c r="B1816" t="s">
        <v>115</v>
      </c>
      <c r="C1816" t="s">
        <v>115</v>
      </c>
      <c r="D1816" t="s">
        <v>78</v>
      </c>
      <c r="E1816" s="1" t="s">
        <v>110</v>
      </c>
      <c r="F1816" t="s">
        <v>93</v>
      </c>
      <c r="G1816" t="s">
        <v>21</v>
      </c>
      <c r="H1816">
        <v>10</v>
      </c>
      <c r="I1816">
        <v>22</v>
      </c>
    </row>
    <row r="1817" spans="1:9" x14ac:dyDescent="0.25">
      <c r="A1817" s="5" t="str">
        <f>TrendSheetPrdData[[#This Row],[Population]]&amp;TrendSheetPrdData[[#This Row],[Cost Basis]]&amp;TrendSheetPrdData[[#This Row],[Period]]&amp;TrendSheetPrdData[[#This Row],[Trend]]</f>
        <v>ASCENSION HEALTH SENIOR LIVINGPaid2017-03-01Hospiatl Outpatient CTs per 1k</v>
      </c>
      <c r="B1817" t="s">
        <v>115</v>
      </c>
      <c r="C1817" t="s">
        <v>115</v>
      </c>
      <c r="D1817" t="s">
        <v>78</v>
      </c>
      <c r="E1817" s="1" t="s">
        <v>111</v>
      </c>
      <c r="F1817" t="s">
        <v>113</v>
      </c>
      <c r="G1817" t="s">
        <v>21</v>
      </c>
      <c r="H1817">
        <v>10</v>
      </c>
      <c r="I1817">
        <v>19</v>
      </c>
    </row>
    <row r="1818" spans="1:9" x14ac:dyDescent="0.25">
      <c r="A1818" s="5" t="str">
        <f>TrendSheetPrdData[[#This Row],[Population]]&amp;TrendSheetPrdData[[#This Row],[Cost Basis]]&amp;TrendSheetPrdData[[#This Row],[Period]]&amp;TrendSheetPrdData[[#This Row],[Trend]]</f>
        <v>ASCENSION HEALTH SENIOR LIVINGPaid2017-04-01Hospiatl Outpatient CTs per 1k</v>
      </c>
      <c r="B1818" t="s">
        <v>115</v>
      </c>
      <c r="C1818" t="s">
        <v>115</v>
      </c>
      <c r="D1818" t="s">
        <v>78</v>
      </c>
      <c r="E1818" s="1" t="s">
        <v>112</v>
      </c>
      <c r="F1818" t="s">
        <v>113</v>
      </c>
      <c r="G1818" t="s">
        <v>21</v>
      </c>
      <c r="H1818">
        <v>10</v>
      </c>
      <c r="I1818">
        <v>5</v>
      </c>
    </row>
    <row r="1819" spans="1:9" x14ac:dyDescent="0.25">
      <c r="A1819" s="5" t="str">
        <f>TrendSheetPrdData[[#This Row],[Population]]&amp;TrendSheetPrdData[[#This Row],[Cost Basis]]&amp;TrendSheetPrdData[[#This Row],[Period]]&amp;TrendSheetPrdData[[#This Row],[Trend]]</f>
        <v>ASCENSION HEALTH SENIOR LIVINGPaid2015-06-01Office Based MRIs per 1k</v>
      </c>
      <c r="B1819" t="s">
        <v>115</v>
      </c>
      <c r="C1819" t="s">
        <v>115</v>
      </c>
      <c r="D1819" t="s">
        <v>78</v>
      </c>
      <c r="E1819" s="1" t="s">
        <v>172</v>
      </c>
      <c r="F1819" t="s">
        <v>93</v>
      </c>
      <c r="G1819" t="s">
        <v>22</v>
      </c>
      <c r="H1819">
        <v>11</v>
      </c>
      <c r="I1819">
        <v>21</v>
      </c>
    </row>
    <row r="1820" spans="1:9" x14ac:dyDescent="0.25">
      <c r="A1820" s="5" t="str">
        <f>TrendSheetPrdData[[#This Row],[Population]]&amp;TrendSheetPrdData[[#This Row],[Cost Basis]]&amp;TrendSheetPrdData[[#This Row],[Period]]&amp;TrendSheetPrdData[[#This Row],[Trend]]</f>
        <v>ASCENSION HEALTH SENIOR LIVINGPaid2015-07-01Office Based MRIs per 1k</v>
      </c>
      <c r="B1820" t="s">
        <v>115</v>
      </c>
      <c r="C1820" t="s">
        <v>115</v>
      </c>
      <c r="D1820" t="s">
        <v>78</v>
      </c>
      <c r="E1820" s="1" t="s">
        <v>173</v>
      </c>
      <c r="F1820" t="s">
        <v>93</v>
      </c>
      <c r="G1820" t="s">
        <v>22</v>
      </c>
      <c r="H1820">
        <v>11</v>
      </c>
      <c r="I1820">
        <v>0</v>
      </c>
    </row>
    <row r="1821" spans="1:9" x14ac:dyDescent="0.25">
      <c r="A1821" s="5" t="str">
        <f>TrendSheetPrdData[[#This Row],[Population]]&amp;TrendSheetPrdData[[#This Row],[Cost Basis]]&amp;TrendSheetPrdData[[#This Row],[Period]]&amp;TrendSheetPrdData[[#This Row],[Trend]]</f>
        <v>ASCENSION HEALTH SENIOR LIVINGPaid2015-08-01Office Based MRIs per 1k</v>
      </c>
      <c r="B1821" t="s">
        <v>115</v>
      </c>
      <c r="C1821" t="s">
        <v>115</v>
      </c>
      <c r="D1821" t="s">
        <v>78</v>
      </c>
      <c r="E1821" s="1" t="s">
        <v>174</v>
      </c>
      <c r="F1821" t="s">
        <v>93</v>
      </c>
      <c r="G1821" t="s">
        <v>22</v>
      </c>
      <c r="H1821">
        <v>11</v>
      </c>
      <c r="I1821">
        <v>0</v>
      </c>
    </row>
    <row r="1822" spans="1:9" x14ac:dyDescent="0.25">
      <c r="A1822" s="5" t="str">
        <f>TrendSheetPrdData[[#This Row],[Population]]&amp;TrendSheetPrdData[[#This Row],[Cost Basis]]&amp;TrendSheetPrdData[[#This Row],[Period]]&amp;TrendSheetPrdData[[#This Row],[Trend]]</f>
        <v>ASCENSION HEALTH SENIOR LIVINGPaid2015-09-01Office Based MRIs per 1k</v>
      </c>
      <c r="B1822" t="s">
        <v>115</v>
      </c>
      <c r="C1822" t="s">
        <v>115</v>
      </c>
      <c r="D1822" t="s">
        <v>78</v>
      </c>
      <c r="E1822" s="1" t="s">
        <v>92</v>
      </c>
      <c r="F1822" t="s">
        <v>93</v>
      </c>
      <c r="G1822" t="s">
        <v>22</v>
      </c>
      <c r="H1822">
        <v>11</v>
      </c>
      <c r="I1822">
        <v>0</v>
      </c>
    </row>
    <row r="1823" spans="1:9" x14ac:dyDescent="0.25">
      <c r="A1823" s="5" t="str">
        <f>TrendSheetPrdData[[#This Row],[Population]]&amp;TrendSheetPrdData[[#This Row],[Cost Basis]]&amp;TrendSheetPrdData[[#This Row],[Period]]&amp;TrendSheetPrdData[[#This Row],[Trend]]</f>
        <v>ASCENSION HEALTH SENIOR LIVINGPaid2015-10-01Office Based MRIs per 1k</v>
      </c>
      <c r="B1823" t="s">
        <v>115</v>
      </c>
      <c r="C1823" t="s">
        <v>115</v>
      </c>
      <c r="D1823" t="s">
        <v>78</v>
      </c>
      <c r="E1823" s="1" t="s">
        <v>94</v>
      </c>
      <c r="F1823" t="s">
        <v>93</v>
      </c>
      <c r="G1823" t="s">
        <v>22</v>
      </c>
      <c r="H1823">
        <v>11</v>
      </c>
      <c r="I1823">
        <v>5</v>
      </c>
    </row>
    <row r="1824" spans="1:9" x14ac:dyDescent="0.25">
      <c r="A1824" s="5" t="str">
        <f>TrendSheetPrdData[[#This Row],[Population]]&amp;TrendSheetPrdData[[#This Row],[Cost Basis]]&amp;TrendSheetPrdData[[#This Row],[Period]]&amp;TrendSheetPrdData[[#This Row],[Trend]]</f>
        <v>ASCENSION HEALTH SENIOR LIVINGPaid2015-11-01Office Based MRIs per 1k</v>
      </c>
      <c r="B1824" t="s">
        <v>115</v>
      </c>
      <c r="C1824" t="s">
        <v>115</v>
      </c>
      <c r="D1824" t="s">
        <v>78</v>
      </c>
      <c r="E1824" s="1" t="s">
        <v>95</v>
      </c>
      <c r="F1824" t="s">
        <v>93</v>
      </c>
      <c r="G1824" t="s">
        <v>22</v>
      </c>
      <c r="H1824">
        <v>11</v>
      </c>
      <c r="I1824">
        <v>21</v>
      </c>
    </row>
    <row r="1825" spans="1:9" x14ac:dyDescent="0.25">
      <c r="A1825" s="5" t="str">
        <f>TrendSheetPrdData[[#This Row],[Population]]&amp;TrendSheetPrdData[[#This Row],[Cost Basis]]&amp;TrendSheetPrdData[[#This Row],[Period]]&amp;TrendSheetPrdData[[#This Row],[Trend]]</f>
        <v>ASCENSION HEALTH SENIOR LIVINGPaid2015-12-01Office Based MRIs per 1k</v>
      </c>
      <c r="B1825" t="s">
        <v>115</v>
      </c>
      <c r="C1825" t="s">
        <v>115</v>
      </c>
      <c r="D1825" t="s">
        <v>78</v>
      </c>
      <c r="E1825" s="1" t="s">
        <v>96</v>
      </c>
      <c r="F1825" t="s">
        <v>93</v>
      </c>
      <c r="G1825" t="s">
        <v>22</v>
      </c>
      <c r="H1825">
        <v>11</v>
      </c>
      <c r="I1825">
        <v>5</v>
      </c>
    </row>
    <row r="1826" spans="1:9" x14ac:dyDescent="0.25">
      <c r="A1826" s="5" t="str">
        <f>TrendSheetPrdData[[#This Row],[Population]]&amp;TrendSheetPrdData[[#This Row],[Cost Basis]]&amp;TrendSheetPrdData[[#This Row],[Period]]&amp;TrendSheetPrdData[[#This Row],[Trend]]</f>
        <v>ASCENSION HEALTH SENIOR LIVINGPaid2016-01-01Office Based MRIs per 1k</v>
      </c>
      <c r="B1826" t="s">
        <v>115</v>
      </c>
      <c r="C1826" t="s">
        <v>115</v>
      </c>
      <c r="D1826" t="s">
        <v>78</v>
      </c>
      <c r="E1826" s="1" t="s">
        <v>97</v>
      </c>
      <c r="F1826" t="s">
        <v>93</v>
      </c>
      <c r="G1826" t="s">
        <v>22</v>
      </c>
      <c r="H1826">
        <v>11</v>
      </c>
      <c r="I1826">
        <v>9</v>
      </c>
    </row>
    <row r="1827" spans="1:9" x14ac:dyDescent="0.25">
      <c r="A1827" s="5" t="str">
        <f>TrendSheetPrdData[[#This Row],[Population]]&amp;TrendSheetPrdData[[#This Row],[Cost Basis]]&amp;TrendSheetPrdData[[#This Row],[Period]]&amp;TrendSheetPrdData[[#This Row],[Trend]]</f>
        <v>ASCENSION HEALTH SENIOR LIVINGPaid2016-02-01Office Based MRIs per 1k</v>
      </c>
      <c r="B1827" t="s">
        <v>115</v>
      </c>
      <c r="C1827" t="s">
        <v>115</v>
      </c>
      <c r="D1827" t="s">
        <v>78</v>
      </c>
      <c r="E1827" s="1" t="s">
        <v>98</v>
      </c>
      <c r="F1827" t="s">
        <v>93</v>
      </c>
      <c r="G1827" t="s">
        <v>22</v>
      </c>
      <c r="H1827">
        <v>11</v>
      </c>
      <c r="I1827">
        <v>6</v>
      </c>
    </row>
    <row r="1828" spans="1:9" x14ac:dyDescent="0.25">
      <c r="A1828" s="5" t="str">
        <f>TrendSheetPrdData[[#This Row],[Population]]&amp;TrendSheetPrdData[[#This Row],[Cost Basis]]&amp;TrendSheetPrdData[[#This Row],[Period]]&amp;TrendSheetPrdData[[#This Row],[Trend]]</f>
        <v>ASCENSION HEALTH SENIOR LIVINGPaid2016-03-01Office Based MRIs per 1k</v>
      </c>
      <c r="B1828" t="s">
        <v>115</v>
      </c>
      <c r="C1828" t="s">
        <v>115</v>
      </c>
      <c r="D1828" t="s">
        <v>78</v>
      </c>
      <c r="E1828" s="1" t="s">
        <v>99</v>
      </c>
      <c r="F1828" t="s">
        <v>93</v>
      </c>
      <c r="G1828" t="s">
        <v>22</v>
      </c>
      <c r="H1828">
        <v>11</v>
      </c>
      <c r="I1828">
        <v>17</v>
      </c>
    </row>
    <row r="1829" spans="1:9" x14ac:dyDescent="0.25">
      <c r="A1829" s="5" t="str">
        <f>TrendSheetPrdData[[#This Row],[Population]]&amp;TrendSheetPrdData[[#This Row],[Cost Basis]]&amp;TrendSheetPrdData[[#This Row],[Period]]&amp;TrendSheetPrdData[[#This Row],[Trend]]</f>
        <v>ASCENSION HEALTH SENIOR LIVINGPaid2016-04-01Office Based MRIs per 1k</v>
      </c>
      <c r="B1829" t="s">
        <v>115</v>
      </c>
      <c r="C1829" t="s">
        <v>115</v>
      </c>
      <c r="D1829" t="s">
        <v>78</v>
      </c>
      <c r="E1829" s="1" t="s">
        <v>100</v>
      </c>
      <c r="F1829" t="s">
        <v>93</v>
      </c>
      <c r="G1829" t="s">
        <v>22</v>
      </c>
      <c r="H1829">
        <v>11</v>
      </c>
      <c r="I1829">
        <v>6</v>
      </c>
    </row>
    <row r="1830" spans="1:9" x14ac:dyDescent="0.25">
      <c r="A1830" s="5" t="str">
        <f>TrendSheetPrdData[[#This Row],[Population]]&amp;TrendSheetPrdData[[#This Row],[Cost Basis]]&amp;TrendSheetPrdData[[#This Row],[Period]]&amp;TrendSheetPrdData[[#This Row],[Trend]]</f>
        <v>ASCENSION HEALTH SENIOR LIVINGPaid2016-05-01Office Based MRIs per 1k</v>
      </c>
      <c r="B1830" t="s">
        <v>115</v>
      </c>
      <c r="C1830" t="s">
        <v>115</v>
      </c>
      <c r="D1830" t="s">
        <v>78</v>
      </c>
      <c r="E1830" s="1" t="s">
        <v>101</v>
      </c>
      <c r="F1830" t="s">
        <v>93</v>
      </c>
      <c r="G1830" t="s">
        <v>22</v>
      </c>
      <c r="H1830">
        <v>11</v>
      </c>
      <c r="I1830">
        <v>11</v>
      </c>
    </row>
    <row r="1831" spans="1:9" x14ac:dyDescent="0.25">
      <c r="A1831" s="5" t="str">
        <f>TrendSheetPrdData[[#This Row],[Population]]&amp;TrendSheetPrdData[[#This Row],[Cost Basis]]&amp;TrendSheetPrdData[[#This Row],[Period]]&amp;TrendSheetPrdData[[#This Row],[Trend]]</f>
        <v>ASCENSION HEALTH SENIOR LIVINGPaid2016-06-01Office Based MRIs per 1k</v>
      </c>
      <c r="B1831" t="s">
        <v>115</v>
      </c>
      <c r="C1831" t="s">
        <v>115</v>
      </c>
      <c r="D1831" t="s">
        <v>78</v>
      </c>
      <c r="E1831" s="1" t="s">
        <v>102</v>
      </c>
      <c r="F1831" t="s">
        <v>93</v>
      </c>
      <c r="G1831" t="s">
        <v>22</v>
      </c>
      <c r="H1831">
        <v>11</v>
      </c>
      <c r="I1831">
        <v>3</v>
      </c>
    </row>
    <row r="1832" spans="1:9" x14ac:dyDescent="0.25">
      <c r="A1832" s="5" t="str">
        <f>TrendSheetPrdData[[#This Row],[Population]]&amp;TrendSheetPrdData[[#This Row],[Cost Basis]]&amp;TrendSheetPrdData[[#This Row],[Period]]&amp;TrendSheetPrdData[[#This Row],[Trend]]</f>
        <v>ASCENSION HEALTH SENIOR LIVINGPaid2016-07-01Office Based MRIs per 1k</v>
      </c>
      <c r="B1832" t="s">
        <v>115</v>
      </c>
      <c r="C1832" t="s">
        <v>115</v>
      </c>
      <c r="D1832" t="s">
        <v>78</v>
      </c>
      <c r="E1832" s="1" t="s">
        <v>103</v>
      </c>
      <c r="F1832" t="s">
        <v>93</v>
      </c>
      <c r="G1832" t="s">
        <v>22</v>
      </c>
      <c r="H1832">
        <v>11</v>
      </c>
      <c r="I1832">
        <v>8</v>
      </c>
    </row>
    <row r="1833" spans="1:9" x14ac:dyDescent="0.25">
      <c r="A1833" s="5" t="str">
        <f>TrendSheetPrdData[[#This Row],[Population]]&amp;TrendSheetPrdData[[#This Row],[Cost Basis]]&amp;TrendSheetPrdData[[#This Row],[Period]]&amp;TrendSheetPrdData[[#This Row],[Trend]]</f>
        <v>ASCENSION HEALTH SENIOR LIVINGPaid2016-08-01Office Based MRIs per 1k</v>
      </c>
      <c r="B1833" t="s">
        <v>115</v>
      </c>
      <c r="C1833" t="s">
        <v>115</v>
      </c>
      <c r="D1833" t="s">
        <v>78</v>
      </c>
      <c r="E1833" s="1" t="s">
        <v>104</v>
      </c>
      <c r="F1833" t="s">
        <v>93</v>
      </c>
      <c r="G1833" t="s">
        <v>22</v>
      </c>
      <c r="H1833">
        <v>11</v>
      </c>
      <c r="I1833">
        <v>19</v>
      </c>
    </row>
    <row r="1834" spans="1:9" x14ac:dyDescent="0.25">
      <c r="A1834" s="5" t="str">
        <f>TrendSheetPrdData[[#This Row],[Population]]&amp;TrendSheetPrdData[[#This Row],[Cost Basis]]&amp;TrendSheetPrdData[[#This Row],[Period]]&amp;TrendSheetPrdData[[#This Row],[Trend]]</f>
        <v>ASCENSION HEALTH SENIOR LIVINGPaid2016-09-01Office Based MRIs per 1k</v>
      </c>
      <c r="B1834" t="s">
        <v>115</v>
      </c>
      <c r="C1834" t="s">
        <v>115</v>
      </c>
      <c r="D1834" t="s">
        <v>78</v>
      </c>
      <c r="E1834" s="1" t="s">
        <v>105</v>
      </c>
      <c r="F1834" t="s">
        <v>93</v>
      </c>
      <c r="G1834" t="s">
        <v>22</v>
      </c>
      <c r="H1834">
        <v>11</v>
      </c>
      <c r="I1834">
        <v>0</v>
      </c>
    </row>
    <row r="1835" spans="1:9" x14ac:dyDescent="0.25">
      <c r="A1835" s="5" t="str">
        <f>TrendSheetPrdData[[#This Row],[Population]]&amp;TrendSheetPrdData[[#This Row],[Cost Basis]]&amp;TrendSheetPrdData[[#This Row],[Period]]&amp;TrendSheetPrdData[[#This Row],[Trend]]</f>
        <v>ASCENSION HEALTH SENIOR LIVINGPaid2016-10-01Office Based MRIs per 1k</v>
      </c>
      <c r="B1835" t="s">
        <v>115</v>
      </c>
      <c r="C1835" t="s">
        <v>115</v>
      </c>
      <c r="D1835" t="s">
        <v>78</v>
      </c>
      <c r="E1835" s="1" t="s">
        <v>106</v>
      </c>
      <c r="F1835" t="s">
        <v>93</v>
      </c>
      <c r="G1835" t="s">
        <v>22</v>
      </c>
      <c r="H1835">
        <v>11</v>
      </c>
      <c r="I1835">
        <v>10</v>
      </c>
    </row>
    <row r="1836" spans="1:9" x14ac:dyDescent="0.25">
      <c r="A1836" s="5" t="str">
        <f>TrendSheetPrdData[[#This Row],[Population]]&amp;TrendSheetPrdData[[#This Row],[Cost Basis]]&amp;TrendSheetPrdData[[#This Row],[Period]]&amp;TrendSheetPrdData[[#This Row],[Trend]]</f>
        <v>ASCENSION HEALTH SENIOR LIVINGPaid2016-11-01Office Based MRIs per 1k</v>
      </c>
      <c r="B1836" t="s">
        <v>115</v>
      </c>
      <c r="C1836" t="s">
        <v>115</v>
      </c>
      <c r="D1836" t="s">
        <v>78</v>
      </c>
      <c r="E1836" s="1" t="s">
        <v>107</v>
      </c>
      <c r="F1836" t="s">
        <v>93</v>
      </c>
      <c r="G1836" t="s">
        <v>22</v>
      </c>
      <c r="H1836">
        <v>11</v>
      </c>
      <c r="I1836">
        <v>0</v>
      </c>
    </row>
    <row r="1837" spans="1:9" x14ac:dyDescent="0.25">
      <c r="A1837" s="5" t="str">
        <f>TrendSheetPrdData[[#This Row],[Population]]&amp;TrendSheetPrdData[[#This Row],[Cost Basis]]&amp;TrendSheetPrdData[[#This Row],[Period]]&amp;TrendSheetPrdData[[#This Row],[Trend]]</f>
        <v>ASCENSION HEALTH SENIOR LIVINGPaid2016-12-01Office Based MRIs per 1k</v>
      </c>
      <c r="B1837" t="s">
        <v>115</v>
      </c>
      <c r="C1837" t="s">
        <v>115</v>
      </c>
      <c r="D1837" t="s">
        <v>78</v>
      </c>
      <c r="E1837" s="1" t="s">
        <v>108</v>
      </c>
      <c r="F1837" t="s">
        <v>93</v>
      </c>
      <c r="G1837" t="s">
        <v>22</v>
      </c>
      <c r="H1837">
        <v>11</v>
      </c>
      <c r="I1837">
        <v>10</v>
      </c>
    </row>
    <row r="1838" spans="1:9" x14ac:dyDescent="0.25">
      <c r="A1838" s="5" t="str">
        <f>TrendSheetPrdData[[#This Row],[Population]]&amp;TrendSheetPrdData[[#This Row],[Cost Basis]]&amp;TrendSheetPrdData[[#This Row],[Period]]&amp;TrendSheetPrdData[[#This Row],[Trend]]</f>
        <v>ASCENSION HEALTH SENIOR LIVINGPaid2017-01-01Office Based MRIs per 1k</v>
      </c>
      <c r="B1838" t="s">
        <v>115</v>
      </c>
      <c r="C1838" t="s">
        <v>115</v>
      </c>
      <c r="D1838" t="s">
        <v>78</v>
      </c>
      <c r="E1838" s="1" t="s">
        <v>109</v>
      </c>
      <c r="F1838" t="s">
        <v>93</v>
      </c>
      <c r="G1838" t="s">
        <v>22</v>
      </c>
      <c r="H1838">
        <v>11</v>
      </c>
      <c r="I1838">
        <v>6</v>
      </c>
    </row>
    <row r="1839" spans="1:9" x14ac:dyDescent="0.25">
      <c r="A1839" s="5" t="str">
        <f>TrendSheetPrdData[[#This Row],[Population]]&amp;TrendSheetPrdData[[#This Row],[Cost Basis]]&amp;TrendSheetPrdData[[#This Row],[Period]]&amp;TrendSheetPrdData[[#This Row],[Trend]]</f>
        <v>ASCENSION HEALTH SENIOR LIVINGPaid2017-02-01Office Based MRIs per 1k</v>
      </c>
      <c r="B1839" t="s">
        <v>115</v>
      </c>
      <c r="C1839" t="s">
        <v>115</v>
      </c>
      <c r="D1839" t="s">
        <v>78</v>
      </c>
      <c r="E1839" s="1" t="s">
        <v>110</v>
      </c>
      <c r="F1839" t="s">
        <v>93</v>
      </c>
      <c r="G1839" t="s">
        <v>22</v>
      </c>
      <c r="H1839">
        <v>11</v>
      </c>
      <c r="I1839">
        <v>3</v>
      </c>
    </row>
    <row r="1840" spans="1:9" x14ac:dyDescent="0.25">
      <c r="A1840" s="5" t="str">
        <f>TrendSheetPrdData[[#This Row],[Population]]&amp;TrendSheetPrdData[[#This Row],[Cost Basis]]&amp;TrendSheetPrdData[[#This Row],[Period]]&amp;TrendSheetPrdData[[#This Row],[Trend]]</f>
        <v>ASCENSION HEALTH SENIOR LIVINGPaid2017-03-01Office Based MRIs per 1k</v>
      </c>
      <c r="B1840" t="s">
        <v>115</v>
      </c>
      <c r="C1840" t="s">
        <v>115</v>
      </c>
      <c r="D1840" t="s">
        <v>78</v>
      </c>
      <c r="E1840" s="1" t="s">
        <v>111</v>
      </c>
      <c r="F1840" t="s">
        <v>113</v>
      </c>
      <c r="G1840" t="s">
        <v>22</v>
      </c>
      <c r="H1840">
        <v>11</v>
      </c>
      <c r="I1840">
        <v>14</v>
      </c>
    </row>
    <row r="1841" spans="1:9" x14ac:dyDescent="0.25">
      <c r="A1841" s="5" t="str">
        <f>TrendSheetPrdData[[#This Row],[Population]]&amp;TrendSheetPrdData[[#This Row],[Cost Basis]]&amp;TrendSheetPrdData[[#This Row],[Period]]&amp;TrendSheetPrdData[[#This Row],[Trend]]</f>
        <v>ASCENSION HEALTH SENIOR LIVINGPaid2017-04-01Office Based MRIs per 1k</v>
      </c>
      <c r="B1841" t="s">
        <v>115</v>
      </c>
      <c r="C1841" t="s">
        <v>115</v>
      </c>
      <c r="D1841" t="s">
        <v>78</v>
      </c>
      <c r="E1841" s="1" t="s">
        <v>112</v>
      </c>
      <c r="F1841" t="s">
        <v>113</v>
      </c>
      <c r="G1841" t="s">
        <v>22</v>
      </c>
      <c r="H1841">
        <v>11</v>
      </c>
      <c r="I1841">
        <v>5</v>
      </c>
    </row>
    <row r="1842" spans="1:9" x14ac:dyDescent="0.25">
      <c r="A1842" s="5" t="str">
        <f>TrendSheetPrdData[[#This Row],[Population]]&amp;TrendSheetPrdData[[#This Row],[Cost Basis]]&amp;TrendSheetPrdData[[#This Row],[Period]]&amp;TrendSheetPrdData[[#This Row],[Trend]]</f>
        <v>ASCENSION HEALTH SENIOR LIVINGPaid2015-06-01Office Based CTs per 1k</v>
      </c>
      <c r="B1842" t="s">
        <v>115</v>
      </c>
      <c r="C1842" t="s">
        <v>115</v>
      </c>
      <c r="D1842" t="s">
        <v>78</v>
      </c>
      <c r="E1842" s="1" t="s">
        <v>172</v>
      </c>
      <c r="F1842" t="s">
        <v>93</v>
      </c>
      <c r="G1842" t="s">
        <v>23</v>
      </c>
      <c r="H1842">
        <v>12</v>
      </c>
      <c r="I1842">
        <v>0</v>
      </c>
    </row>
    <row r="1843" spans="1:9" x14ac:dyDescent="0.25">
      <c r="A1843" s="5" t="str">
        <f>TrendSheetPrdData[[#This Row],[Population]]&amp;TrendSheetPrdData[[#This Row],[Cost Basis]]&amp;TrendSheetPrdData[[#This Row],[Period]]&amp;TrendSheetPrdData[[#This Row],[Trend]]</f>
        <v>ASCENSION HEALTH SENIOR LIVINGPaid2015-07-01Office Based CTs per 1k</v>
      </c>
      <c r="B1843" t="s">
        <v>115</v>
      </c>
      <c r="C1843" t="s">
        <v>115</v>
      </c>
      <c r="D1843" t="s">
        <v>78</v>
      </c>
      <c r="E1843" s="1" t="s">
        <v>173</v>
      </c>
      <c r="F1843" t="s">
        <v>93</v>
      </c>
      <c r="G1843" t="s">
        <v>23</v>
      </c>
      <c r="H1843">
        <v>12</v>
      </c>
      <c r="I1843">
        <v>0</v>
      </c>
    </row>
    <row r="1844" spans="1:9" x14ac:dyDescent="0.25">
      <c r="A1844" s="5" t="str">
        <f>TrendSheetPrdData[[#This Row],[Population]]&amp;TrendSheetPrdData[[#This Row],[Cost Basis]]&amp;TrendSheetPrdData[[#This Row],[Period]]&amp;TrendSheetPrdData[[#This Row],[Trend]]</f>
        <v>ASCENSION HEALTH SENIOR LIVINGPaid2015-08-01Office Based CTs per 1k</v>
      </c>
      <c r="B1844" t="s">
        <v>115</v>
      </c>
      <c r="C1844" t="s">
        <v>115</v>
      </c>
      <c r="D1844" t="s">
        <v>78</v>
      </c>
      <c r="E1844" s="1" t="s">
        <v>174</v>
      </c>
      <c r="F1844" t="s">
        <v>93</v>
      </c>
      <c r="G1844" t="s">
        <v>23</v>
      </c>
      <c r="H1844">
        <v>12</v>
      </c>
      <c r="I1844">
        <v>16</v>
      </c>
    </row>
    <row r="1845" spans="1:9" x14ac:dyDescent="0.25">
      <c r="A1845" s="5" t="str">
        <f>TrendSheetPrdData[[#This Row],[Population]]&amp;TrendSheetPrdData[[#This Row],[Cost Basis]]&amp;TrendSheetPrdData[[#This Row],[Period]]&amp;TrendSheetPrdData[[#This Row],[Trend]]</f>
        <v>ASCENSION HEALTH SENIOR LIVINGPaid2015-09-01Office Based CTs per 1k</v>
      </c>
      <c r="B1845" t="s">
        <v>115</v>
      </c>
      <c r="C1845" t="s">
        <v>115</v>
      </c>
      <c r="D1845" t="s">
        <v>78</v>
      </c>
      <c r="E1845" s="1" t="s">
        <v>92</v>
      </c>
      <c r="F1845" t="s">
        <v>93</v>
      </c>
      <c r="G1845" t="s">
        <v>23</v>
      </c>
      <c r="H1845">
        <v>12</v>
      </c>
      <c r="I1845">
        <v>0</v>
      </c>
    </row>
    <row r="1846" spans="1:9" x14ac:dyDescent="0.25">
      <c r="A1846" s="5" t="str">
        <f>TrendSheetPrdData[[#This Row],[Population]]&amp;TrendSheetPrdData[[#This Row],[Cost Basis]]&amp;TrendSheetPrdData[[#This Row],[Period]]&amp;TrendSheetPrdData[[#This Row],[Trend]]</f>
        <v>ASCENSION HEALTH SENIOR LIVINGPaid2015-10-01Office Based CTs per 1k</v>
      </c>
      <c r="B1846" t="s">
        <v>115</v>
      </c>
      <c r="C1846" t="s">
        <v>115</v>
      </c>
      <c r="D1846" t="s">
        <v>78</v>
      </c>
      <c r="E1846" s="1" t="s">
        <v>94</v>
      </c>
      <c r="F1846" t="s">
        <v>93</v>
      </c>
      <c r="G1846" t="s">
        <v>23</v>
      </c>
      <c r="H1846">
        <v>12</v>
      </c>
      <c r="I1846">
        <v>5</v>
      </c>
    </row>
    <row r="1847" spans="1:9" x14ac:dyDescent="0.25">
      <c r="A1847" s="5" t="str">
        <f>TrendSheetPrdData[[#This Row],[Population]]&amp;TrendSheetPrdData[[#This Row],[Cost Basis]]&amp;TrendSheetPrdData[[#This Row],[Period]]&amp;TrendSheetPrdData[[#This Row],[Trend]]</f>
        <v>ASCENSION HEALTH SENIOR LIVINGPaid2015-11-01Office Based CTs per 1k</v>
      </c>
      <c r="B1847" t="s">
        <v>115</v>
      </c>
      <c r="C1847" t="s">
        <v>115</v>
      </c>
      <c r="D1847" t="s">
        <v>78</v>
      </c>
      <c r="E1847" s="1" t="s">
        <v>95</v>
      </c>
      <c r="F1847" t="s">
        <v>93</v>
      </c>
      <c r="G1847" t="s">
        <v>23</v>
      </c>
      <c r="H1847">
        <v>12</v>
      </c>
      <c r="I1847">
        <v>0</v>
      </c>
    </row>
    <row r="1848" spans="1:9" x14ac:dyDescent="0.25">
      <c r="A1848" s="5" t="str">
        <f>TrendSheetPrdData[[#This Row],[Population]]&amp;TrendSheetPrdData[[#This Row],[Cost Basis]]&amp;TrendSheetPrdData[[#This Row],[Period]]&amp;TrendSheetPrdData[[#This Row],[Trend]]</f>
        <v>ASCENSION HEALTH SENIOR LIVINGPaid2015-12-01Office Based CTs per 1k</v>
      </c>
      <c r="B1848" t="s">
        <v>115</v>
      </c>
      <c r="C1848" t="s">
        <v>115</v>
      </c>
      <c r="D1848" t="s">
        <v>78</v>
      </c>
      <c r="E1848" s="1" t="s">
        <v>96</v>
      </c>
      <c r="F1848" t="s">
        <v>93</v>
      </c>
      <c r="G1848" t="s">
        <v>23</v>
      </c>
      <c r="H1848">
        <v>12</v>
      </c>
      <c r="I1848">
        <v>0</v>
      </c>
    </row>
    <row r="1849" spans="1:9" x14ac:dyDescent="0.25">
      <c r="A1849" s="5" t="str">
        <f>TrendSheetPrdData[[#This Row],[Population]]&amp;TrendSheetPrdData[[#This Row],[Cost Basis]]&amp;TrendSheetPrdData[[#This Row],[Period]]&amp;TrendSheetPrdData[[#This Row],[Trend]]</f>
        <v>ASCENSION HEALTH SENIOR LIVINGPaid2016-01-01Office Based CTs per 1k</v>
      </c>
      <c r="B1849" t="s">
        <v>115</v>
      </c>
      <c r="C1849" t="s">
        <v>115</v>
      </c>
      <c r="D1849" t="s">
        <v>78</v>
      </c>
      <c r="E1849" s="1" t="s">
        <v>97</v>
      </c>
      <c r="F1849" t="s">
        <v>93</v>
      </c>
      <c r="G1849" t="s">
        <v>23</v>
      </c>
      <c r="H1849">
        <v>12</v>
      </c>
      <c r="I1849">
        <v>6</v>
      </c>
    </row>
    <row r="1850" spans="1:9" x14ac:dyDescent="0.25">
      <c r="A1850" s="5" t="str">
        <f>TrendSheetPrdData[[#This Row],[Population]]&amp;TrendSheetPrdData[[#This Row],[Cost Basis]]&amp;TrendSheetPrdData[[#This Row],[Period]]&amp;TrendSheetPrdData[[#This Row],[Trend]]</f>
        <v>ASCENSION HEALTH SENIOR LIVINGPaid2016-02-01Office Based CTs per 1k</v>
      </c>
      <c r="B1850" t="s">
        <v>115</v>
      </c>
      <c r="C1850" t="s">
        <v>115</v>
      </c>
      <c r="D1850" t="s">
        <v>78</v>
      </c>
      <c r="E1850" s="1" t="s">
        <v>98</v>
      </c>
      <c r="F1850" t="s">
        <v>93</v>
      </c>
      <c r="G1850" t="s">
        <v>23</v>
      </c>
      <c r="H1850">
        <v>12</v>
      </c>
      <c r="I1850">
        <v>14</v>
      </c>
    </row>
    <row r="1851" spans="1:9" x14ac:dyDescent="0.25">
      <c r="A1851" s="5" t="str">
        <f>TrendSheetPrdData[[#This Row],[Population]]&amp;TrendSheetPrdData[[#This Row],[Cost Basis]]&amp;TrendSheetPrdData[[#This Row],[Period]]&amp;TrendSheetPrdData[[#This Row],[Trend]]</f>
        <v>ASCENSION HEALTH SENIOR LIVINGPaid2016-03-01Office Based CTs per 1k</v>
      </c>
      <c r="B1851" t="s">
        <v>115</v>
      </c>
      <c r="C1851" t="s">
        <v>115</v>
      </c>
      <c r="D1851" t="s">
        <v>78</v>
      </c>
      <c r="E1851" s="1" t="s">
        <v>99</v>
      </c>
      <c r="F1851" t="s">
        <v>93</v>
      </c>
      <c r="G1851" t="s">
        <v>23</v>
      </c>
      <c r="H1851">
        <v>12</v>
      </c>
      <c r="I1851">
        <v>3</v>
      </c>
    </row>
    <row r="1852" spans="1:9" x14ac:dyDescent="0.25">
      <c r="A1852" s="5" t="str">
        <f>TrendSheetPrdData[[#This Row],[Population]]&amp;TrendSheetPrdData[[#This Row],[Cost Basis]]&amp;TrendSheetPrdData[[#This Row],[Period]]&amp;TrendSheetPrdData[[#This Row],[Trend]]</f>
        <v>ASCENSION HEALTH SENIOR LIVINGPaid2016-04-01Office Based CTs per 1k</v>
      </c>
      <c r="B1852" t="s">
        <v>115</v>
      </c>
      <c r="C1852" t="s">
        <v>115</v>
      </c>
      <c r="D1852" t="s">
        <v>78</v>
      </c>
      <c r="E1852" s="1" t="s">
        <v>100</v>
      </c>
      <c r="F1852" t="s">
        <v>93</v>
      </c>
      <c r="G1852" t="s">
        <v>23</v>
      </c>
      <c r="H1852">
        <v>12</v>
      </c>
      <c r="I1852">
        <v>25</v>
      </c>
    </row>
    <row r="1853" spans="1:9" x14ac:dyDescent="0.25">
      <c r="A1853" s="5" t="str">
        <f>TrendSheetPrdData[[#This Row],[Population]]&amp;TrendSheetPrdData[[#This Row],[Cost Basis]]&amp;TrendSheetPrdData[[#This Row],[Period]]&amp;TrendSheetPrdData[[#This Row],[Trend]]</f>
        <v>ASCENSION HEALTH SENIOR LIVINGPaid2016-05-01Office Based CTs per 1k</v>
      </c>
      <c r="B1853" t="s">
        <v>115</v>
      </c>
      <c r="C1853" t="s">
        <v>115</v>
      </c>
      <c r="D1853" t="s">
        <v>78</v>
      </c>
      <c r="E1853" s="1" t="s">
        <v>101</v>
      </c>
      <c r="F1853" t="s">
        <v>93</v>
      </c>
      <c r="G1853" t="s">
        <v>23</v>
      </c>
      <c r="H1853">
        <v>12</v>
      </c>
      <c r="I1853">
        <v>6</v>
      </c>
    </row>
    <row r="1854" spans="1:9" x14ac:dyDescent="0.25">
      <c r="A1854" s="5" t="str">
        <f>TrendSheetPrdData[[#This Row],[Population]]&amp;TrendSheetPrdData[[#This Row],[Cost Basis]]&amp;TrendSheetPrdData[[#This Row],[Period]]&amp;TrendSheetPrdData[[#This Row],[Trend]]</f>
        <v>ASCENSION HEALTH SENIOR LIVINGPaid2016-06-01Office Based CTs per 1k</v>
      </c>
      <c r="B1854" t="s">
        <v>115</v>
      </c>
      <c r="C1854" t="s">
        <v>115</v>
      </c>
      <c r="D1854" t="s">
        <v>78</v>
      </c>
      <c r="E1854" s="1" t="s">
        <v>102</v>
      </c>
      <c r="F1854" t="s">
        <v>93</v>
      </c>
      <c r="G1854" t="s">
        <v>23</v>
      </c>
      <c r="H1854">
        <v>12</v>
      </c>
      <c r="I1854">
        <v>12</v>
      </c>
    </row>
    <row r="1855" spans="1:9" x14ac:dyDescent="0.25">
      <c r="A1855" s="5" t="str">
        <f>TrendSheetPrdData[[#This Row],[Population]]&amp;TrendSheetPrdData[[#This Row],[Cost Basis]]&amp;TrendSheetPrdData[[#This Row],[Period]]&amp;TrendSheetPrdData[[#This Row],[Trend]]</f>
        <v>ASCENSION HEALTH SENIOR LIVINGPaid2016-07-01Office Based CTs per 1k</v>
      </c>
      <c r="B1855" t="s">
        <v>115</v>
      </c>
      <c r="C1855" t="s">
        <v>115</v>
      </c>
      <c r="D1855" t="s">
        <v>78</v>
      </c>
      <c r="E1855" s="1" t="s">
        <v>103</v>
      </c>
      <c r="F1855" t="s">
        <v>93</v>
      </c>
      <c r="G1855" t="s">
        <v>23</v>
      </c>
      <c r="H1855">
        <v>12</v>
      </c>
      <c r="I1855">
        <v>8</v>
      </c>
    </row>
    <row r="1856" spans="1:9" x14ac:dyDescent="0.25">
      <c r="A1856" s="5" t="str">
        <f>TrendSheetPrdData[[#This Row],[Population]]&amp;TrendSheetPrdData[[#This Row],[Cost Basis]]&amp;TrendSheetPrdData[[#This Row],[Period]]&amp;TrendSheetPrdData[[#This Row],[Trend]]</f>
        <v>ASCENSION HEALTH SENIOR LIVINGPaid2016-08-01Office Based CTs per 1k</v>
      </c>
      <c r="B1856" t="s">
        <v>115</v>
      </c>
      <c r="C1856" t="s">
        <v>115</v>
      </c>
      <c r="D1856" t="s">
        <v>78</v>
      </c>
      <c r="E1856" s="1" t="s">
        <v>104</v>
      </c>
      <c r="F1856" t="s">
        <v>93</v>
      </c>
      <c r="G1856" t="s">
        <v>23</v>
      </c>
      <c r="H1856">
        <v>12</v>
      </c>
      <c r="I1856">
        <v>11</v>
      </c>
    </row>
    <row r="1857" spans="1:9" x14ac:dyDescent="0.25">
      <c r="A1857" s="5" t="str">
        <f>TrendSheetPrdData[[#This Row],[Population]]&amp;TrendSheetPrdData[[#This Row],[Cost Basis]]&amp;TrendSheetPrdData[[#This Row],[Period]]&amp;TrendSheetPrdData[[#This Row],[Trend]]</f>
        <v>ASCENSION HEALTH SENIOR LIVINGPaid2016-09-01Office Based CTs per 1k</v>
      </c>
      <c r="B1857" t="s">
        <v>115</v>
      </c>
      <c r="C1857" t="s">
        <v>115</v>
      </c>
      <c r="D1857" t="s">
        <v>78</v>
      </c>
      <c r="E1857" s="1" t="s">
        <v>105</v>
      </c>
      <c r="F1857" t="s">
        <v>93</v>
      </c>
      <c r="G1857" t="s">
        <v>23</v>
      </c>
      <c r="H1857">
        <v>12</v>
      </c>
      <c r="I1857">
        <v>13</v>
      </c>
    </row>
    <row r="1858" spans="1:9" x14ac:dyDescent="0.25">
      <c r="A1858" s="5" t="str">
        <f>TrendSheetPrdData[[#This Row],[Population]]&amp;TrendSheetPrdData[[#This Row],[Cost Basis]]&amp;TrendSheetPrdData[[#This Row],[Period]]&amp;TrendSheetPrdData[[#This Row],[Trend]]</f>
        <v>ASCENSION HEALTH SENIOR LIVINGPaid2016-10-01Office Based CTs per 1k</v>
      </c>
      <c r="B1858" t="s">
        <v>115</v>
      </c>
      <c r="C1858" t="s">
        <v>115</v>
      </c>
      <c r="D1858" t="s">
        <v>78</v>
      </c>
      <c r="E1858" s="1" t="s">
        <v>106</v>
      </c>
      <c r="F1858" t="s">
        <v>93</v>
      </c>
      <c r="G1858" t="s">
        <v>23</v>
      </c>
      <c r="H1858">
        <v>12</v>
      </c>
      <c r="I1858">
        <v>13</v>
      </c>
    </row>
    <row r="1859" spans="1:9" x14ac:dyDescent="0.25">
      <c r="A1859" s="5" t="str">
        <f>TrendSheetPrdData[[#This Row],[Population]]&amp;TrendSheetPrdData[[#This Row],[Cost Basis]]&amp;TrendSheetPrdData[[#This Row],[Period]]&amp;TrendSheetPrdData[[#This Row],[Trend]]</f>
        <v>ASCENSION HEALTH SENIOR LIVINGPaid2016-11-01Office Based CTs per 1k</v>
      </c>
      <c r="B1859" t="s">
        <v>115</v>
      </c>
      <c r="C1859" t="s">
        <v>115</v>
      </c>
      <c r="D1859" t="s">
        <v>78</v>
      </c>
      <c r="E1859" s="1" t="s">
        <v>107</v>
      </c>
      <c r="F1859" t="s">
        <v>93</v>
      </c>
      <c r="G1859" t="s">
        <v>23</v>
      </c>
      <c r="H1859">
        <v>12</v>
      </c>
      <c r="I1859">
        <v>3</v>
      </c>
    </row>
    <row r="1860" spans="1:9" x14ac:dyDescent="0.25">
      <c r="A1860" s="5" t="str">
        <f>TrendSheetPrdData[[#This Row],[Population]]&amp;TrendSheetPrdData[[#This Row],[Cost Basis]]&amp;TrendSheetPrdData[[#This Row],[Period]]&amp;TrendSheetPrdData[[#This Row],[Trend]]</f>
        <v>ASCENSION HEALTH SENIOR LIVINGPaid2016-12-01Office Based CTs per 1k</v>
      </c>
      <c r="B1860" t="s">
        <v>115</v>
      </c>
      <c r="C1860" t="s">
        <v>115</v>
      </c>
      <c r="D1860" t="s">
        <v>78</v>
      </c>
      <c r="E1860" s="1" t="s">
        <v>108</v>
      </c>
      <c r="F1860" t="s">
        <v>93</v>
      </c>
      <c r="G1860" t="s">
        <v>23</v>
      </c>
      <c r="H1860">
        <v>12</v>
      </c>
      <c r="I1860">
        <v>20</v>
      </c>
    </row>
    <row r="1861" spans="1:9" x14ac:dyDescent="0.25">
      <c r="A1861" s="5" t="str">
        <f>TrendSheetPrdData[[#This Row],[Population]]&amp;TrendSheetPrdData[[#This Row],[Cost Basis]]&amp;TrendSheetPrdData[[#This Row],[Period]]&amp;TrendSheetPrdData[[#This Row],[Trend]]</f>
        <v>ASCENSION HEALTH SENIOR LIVINGPaid2017-01-01Office Based CTs per 1k</v>
      </c>
      <c r="B1861" t="s">
        <v>115</v>
      </c>
      <c r="C1861" t="s">
        <v>115</v>
      </c>
      <c r="D1861" t="s">
        <v>78</v>
      </c>
      <c r="E1861" s="1" t="s">
        <v>109</v>
      </c>
      <c r="F1861" t="s">
        <v>93</v>
      </c>
      <c r="G1861" t="s">
        <v>23</v>
      </c>
      <c r="H1861">
        <v>12</v>
      </c>
      <c r="I1861">
        <v>0</v>
      </c>
    </row>
    <row r="1862" spans="1:9" x14ac:dyDescent="0.25">
      <c r="A1862" s="5" t="str">
        <f>TrendSheetPrdData[[#This Row],[Population]]&amp;TrendSheetPrdData[[#This Row],[Cost Basis]]&amp;TrendSheetPrdData[[#This Row],[Period]]&amp;TrendSheetPrdData[[#This Row],[Trend]]</f>
        <v>ASCENSION HEALTH SENIOR LIVINGPaid2017-02-01Office Based CTs per 1k</v>
      </c>
      <c r="B1862" t="s">
        <v>115</v>
      </c>
      <c r="C1862" t="s">
        <v>115</v>
      </c>
      <c r="D1862" t="s">
        <v>78</v>
      </c>
      <c r="E1862" s="1" t="s">
        <v>110</v>
      </c>
      <c r="F1862" t="s">
        <v>93</v>
      </c>
      <c r="G1862" t="s">
        <v>23</v>
      </c>
      <c r="H1862">
        <v>12</v>
      </c>
      <c r="I1862">
        <v>11</v>
      </c>
    </row>
    <row r="1863" spans="1:9" x14ac:dyDescent="0.25">
      <c r="A1863" s="5" t="str">
        <f>TrendSheetPrdData[[#This Row],[Population]]&amp;TrendSheetPrdData[[#This Row],[Cost Basis]]&amp;TrendSheetPrdData[[#This Row],[Period]]&amp;TrendSheetPrdData[[#This Row],[Trend]]</f>
        <v>ASCENSION HEALTH SENIOR LIVINGPaid2017-03-01Office Based CTs per 1k</v>
      </c>
      <c r="B1863" t="s">
        <v>115</v>
      </c>
      <c r="C1863" t="s">
        <v>115</v>
      </c>
      <c r="D1863" t="s">
        <v>78</v>
      </c>
      <c r="E1863" s="1" t="s">
        <v>111</v>
      </c>
      <c r="F1863" t="s">
        <v>113</v>
      </c>
      <c r="G1863" t="s">
        <v>23</v>
      </c>
      <c r="H1863">
        <v>12</v>
      </c>
      <c r="I1863">
        <v>24</v>
      </c>
    </row>
    <row r="1864" spans="1:9" x14ac:dyDescent="0.25">
      <c r="A1864" s="5" t="str">
        <f>TrendSheetPrdData[[#This Row],[Population]]&amp;TrendSheetPrdData[[#This Row],[Cost Basis]]&amp;TrendSheetPrdData[[#This Row],[Period]]&amp;TrendSheetPrdData[[#This Row],[Trend]]</f>
        <v>ASCENSION HEALTH SENIOR LIVINGPaid2017-04-01Office Based CTs per 1k</v>
      </c>
      <c r="B1864" t="s">
        <v>115</v>
      </c>
      <c r="C1864" t="s">
        <v>115</v>
      </c>
      <c r="D1864" t="s">
        <v>78</v>
      </c>
      <c r="E1864" s="1" t="s">
        <v>112</v>
      </c>
      <c r="F1864" t="s">
        <v>113</v>
      </c>
      <c r="G1864" t="s">
        <v>23</v>
      </c>
      <c r="H1864">
        <v>12</v>
      </c>
      <c r="I1864">
        <v>0</v>
      </c>
    </row>
    <row r="1865" spans="1:9" x14ac:dyDescent="0.25">
      <c r="A1865" s="5" t="str">
        <f>TrendSheetPrdData[[#This Row],[Population]]&amp;TrendSheetPrdData[[#This Row],[Cost Basis]]&amp;TrendSheetPrdData[[#This Row],[Period]]&amp;TrendSheetPrdData[[#This Row],[Trend]]</f>
        <v>ASCENSION HEALTH SENIOR LIVINGPaid2015-06-01ED Cost</v>
      </c>
      <c r="B1865" t="s">
        <v>115</v>
      </c>
      <c r="C1865" t="s">
        <v>115</v>
      </c>
      <c r="D1865" t="s">
        <v>78</v>
      </c>
      <c r="E1865" s="1" t="s">
        <v>172</v>
      </c>
      <c r="F1865" t="s">
        <v>93</v>
      </c>
      <c r="G1865" t="s">
        <v>24</v>
      </c>
      <c r="H1865">
        <v>13</v>
      </c>
      <c r="I1865">
        <v>30486</v>
      </c>
    </row>
    <row r="1866" spans="1:9" x14ac:dyDescent="0.25">
      <c r="A1866" s="5" t="str">
        <f>TrendSheetPrdData[[#This Row],[Population]]&amp;TrendSheetPrdData[[#This Row],[Cost Basis]]&amp;TrendSheetPrdData[[#This Row],[Period]]&amp;TrendSheetPrdData[[#This Row],[Trend]]</f>
        <v>ASCENSION HEALTH SENIOR LIVINGPaid2015-07-01ED Cost</v>
      </c>
      <c r="B1866" t="s">
        <v>115</v>
      </c>
      <c r="C1866" t="s">
        <v>115</v>
      </c>
      <c r="D1866" t="s">
        <v>78</v>
      </c>
      <c r="E1866" s="1" t="s">
        <v>173</v>
      </c>
      <c r="F1866" t="s">
        <v>93</v>
      </c>
      <c r="G1866" t="s">
        <v>24</v>
      </c>
      <c r="H1866">
        <v>13</v>
      </c>
      <c r="I1866">
        <v>39597</v>
      </c>
    </row>
    <row r="1867" spans="1:9" x14ac:dyDescent="0.25">
      <c r="A1867" s="5" t="str">
        <f>TrendSheetPrdData[[#This Row],[Population]]&amp;TrendSheetPrdData[[#This Row],[Cost Basis]]&amp;TrendSheetPrdData[[#This Row],[Period]]&amp;TrendSheetPrdData[[#This Row],[Trend]]</f>
        <v>ASCENSION HEALTH SENIOR LIVINGPaid2015-08-01ED Cost</v>
      </c>
      <c r="B1867" t="s">
        <v>115</v>
      </c>
      <c r="C1867" t="s">
        <v>115</v>
      </c>
      <c r="D1867" t="s">
        <v>78</v>
      </c>
      <c r="E1867" s="1" t="s">
        <v>174</v>
      </c>
      <c r="F1867" t="s">
        <v>93</v>
      </c>
      <c r="G1867" t="s">
        <v>24</v>
      </c>
      <c r="H1867">
        <v>13</v>
      </c>
      <c r="I1867">
        <v>52873</v>
      </c>
    </row>
    <row r="1868" spans="1:9" x14ac:dyDescent="0.25">
      <c r="A1868" s="5" t="str">
        <f>TrendSheetPrdData[[#This Row],[Population]]&amp;TrendSheetPrdData[[#This Row],[Cost Basis]]&amp;TrendSheetPrdData[[#This Row],[Period]]&amp;TrendSheetPrdData[[#This Row],[Trend]]</f>
        <v>ASCENSION HEALTH SENIOR LIVINGPaid2015-09-01ED Cost</v>
      </c>
      <c r="B1868" t="s">
        <v>115</v>
      </c>
      <c r="C1868" t="s">
        <v>115</v>
      </c>
      <c r="D1868" t="s">
        <v>78</v>
      </c>
      <c r="E1868" s="1" t="s">
        <v>92</v>
      </c>
      <c r="F1868" t="s">
        <v>93</v>
      </c>
      <c r="G1868" t="s">
        <v>24</v>
      </c>
      <c r="H1868">
        <v>13</v>
      </c>
      <c r="I1868">
        <v>47955</v>
      </c>
    </row>
    <row r="1869" spans="1:9" x14ac:dyDescent="0.25">
      <c r="A1869" s="5" t="str">
        <f>TrendSheetPrdData[[#This Row],[Population]]&amp;TrendSheetPrdData[[#This Row],[Cost Basis]]&amp;TrendSheetPrdData[[#This Row],[Period]]&amp;TrendSheetPrdData[[#This Row],[Trend]]</f>
        <v>ASCENSION HEALTH SENIOR LIVINGPaid2015-10-01ED Cost</v>
      </c>
      <c r="B1869" t="s">
        <v>115</v>
      </c>
      <c r="C1869" t="s">
        <v>115</v>
      </c>
      <c r="D1869" t="s">
        <v>78</v>
      </c>
      <c r="E1869" s="1" t="s">
        <v>94</v>
      </c>
      <c r="F1869" t="s">
        <v>93</v>
      </c>
      <c r="G1869" t="s">
        <v>24</v>
      </c>
      <c r="H1869">
        <v>13</v>
      </c>
      <c r="I1869">
        <v>23510</v>
      </c>
    </row>
    <row r="1870" spans="1:9" x14ac:dyDescent="0.25">
      <c r="A1870" s="5" t="str">
        <f>TrendSheetPrdData[[#This Row],[Population]]&amp;TrendSheetPrdData[[#This Row],[Cost Basis]]&amp;TrendSheetPrdData[[#This Row],[Period]]&amp;TrendSheetPrdData[[#This Row],[Trend]]</f>
        <v>ASCENSION HEALTH SENIOR LIVINGPaid2015-11-01ED Cost</v>
      </c>
      <c r="B1870" t="s">
        <v>115</v>
      </c>
      <c r="C1870" t="s">
        <v>115</v>
      </c>
      <c r="D1870" t="s">
        <v>78</v>
      </c>
      <c r="E1870" s="1" t="s">
        <v>95</v>
      </c>
      <c r="F1870" t="s">
        <v>93</v>
      </c>
      <c r="G1870" t="s">
        <v>24</v>
      </c>
      <c r="H1870">
        <v>13</v>
      </c>
      <c r="I1870">
        <v>56433</v>
      </c>
    </row>
    <row r="1871" spans="1:9" x14ac:dyDescent="0.25">
      <c r="A1871" s="5" t="str">
        <f>TrendSheetPrdData[[#This Row],[Population]]&amp;TrendSheetPrdData[[#This Row],[Cost Basis]]&amp;TrendSheetPrdData[[#This Row],[Period]]&amp;TrendSheetPrdData[[#This Row],[Trend]]</f>
        <v>ASCENSION HEALTH SENIOR LIVINGPaid2015-12-01ED Cost</v>
      </c>
      <c r="B1871" t="s">
        <v>115</v>
      </c>
      <c r="C1871" t="s">
        <v>115</v>
      </c>
      <c r="D1871" t="s">
        <v>78</v>
      </c>
      <c r="E1871" s="1" t="s">
        <v>96</v>
      </c>
      <c r="F1871" t="s">
        <v>93</v>
      </c>
      <c r="G1871" t="s">
        <v>24</v>
      </c>
      <c r="H1871">
        <v>13</v>
      </c>
      <c r="I1871">
        <v>37064</v>
      </c>
    </row>
    <row r="1872" spans="1:9" x14ac:dyDescent="0.25">
      <c r="A1872" s="5" t="str">
        <f>TrendSheetPrdData[[#This Row],[Population]]&amp;TrendSheetPrdData[[#This Row],[Cost Basis]]&amp;TrendSheetPrdData[[#This Row],[Period]]&amp;TrendSheetPrdData[[#This Row],[Trend]]</f>
        <v>ASCENSION HEALTH SENIOR LIVINGPaid2016-01-01ED Cost</v>
      </c>
      <c r="B1872" t="s">
        <v>115</v>
      </c>
      <c r="C1872" t="s">
        <v>115</v>
      </c>
      <c r="D1872" t="s">
        <v>78</v>
      </c>
      <c r="E1872" s="1" t="s">
        <v>97</v>
      </c>
      <c r="F1872" t="s">
        <v>93</v>
      </c>
      <c r="G1872" t="s">
        <v>24</v>
      </c>
      <c r="H1872">
        <v>13</v>
      </c>
      <c r="I1872">
        <v>56744</v>
      </c>
    </row>
    <row r="1873" spans="1:9" x14ac:dyDescent="0.25">
      <c r="A1873" s="5" t="str">
        <f>TrendSheetPrdData[[#This Row],[Population]]&amp;TrendSheetPrdData[[#This Row],[Cost Basis]]&amp;TrendSheetPrdData[[#This Row],[Period]]&amp;TrendSheetPrdData[[#This Row],[Trend]]</f>
        <v>ASCENSION HEALTH SENIOR LIVINGPaid2016-02-01ED Cost</v>
      </c>
      <c r="B1873" t="s">
        <v>115</v>
      </c>
      <c r="C1873" t="s">
        <v>115</v>
      </c>
      <c r="D1873" t="s">
        <v>78</v>
      </c>
      <c r="E1873" s="1" t="s">
        <v>98</v>
      </c>
      <c r="F1873" t="s">
        <v>93</v>
      </c>
      <c r="G1873" t="s">
        <v>24</v>
      </c>
      <c r="H1873">
        <v>13</v>
      </c>
      <c r="I1873">
        <v>65353</v>
      </c>
    </row>
    <row r="1874" spans="1:9" x14ac:dyDescent="0.25">
      <c r="A1874" s="5" t="str">
        <f>TrendSheetPrdData[[#This Row],[Population]]&amp;TrendSheetPrdData[[#This Row],[Cost Basis]]&amp;TrendSheetPrdData[[#This Row],[Period]]&amp;TrendSheetPrdData[[#This Row],[Trend]]</f>
        <v>ASCENSION HEALTH SENIOR LIVINGPaid2016-03-01ED Cost</v>
      </c>
      <c r="B1874" t="s">
        <v>115</v>
      </c>
      <c r="C1874" t="s">
        <v>115</v>
      </c>
      <c r="D1874" t="s">
        <v>78</v>
      </c>
      <c r="E1874" s="1" t="s">
        <v>99</v>
      </c>
      <c r="F1874" t="s">
        <v>93</v>
      </c>
      <c r="G1874" t="s">
        <v>24</v>
      </c>
      <c r="H1874">
        <v>13</v>
      </c>
      <c r="I1874">
        <v>64398</v>
      </c>
    </row>
    <row r="1875" spans="1:9" x14ac:dyDescent="0.25">
      <c r="A1875" s="5" t="str">
        <f>TrendSheetPrdData[[#This Row],[Population]]&amp;TrendSheetPrdData[[#This Row],[Cost Basis]]&amp;TrendSheetPrdData[[#This Row],[Period]]&amp;TrendSheetPrdData[[#This Row],[Trend]]</f>
        <v>ASCENSION HEALTH SENIOR LIVINGPaid2016-04-01ED Cost</v>
      </c>
      <c r="B1875" t="s">
        <v>115</v>
      </c>
      <c r="C1875" t="s">
        <v>115</v>
      </c>
      <c r="D1875" t="s">
        <v>78</v>
      </c>
      <c r="E1875" s="1" t="s">
        <v>100</v>
      </c>
      <c r="F1875" t="s">
        <v>93</v>
      </c>
      <c r="G1875" t="s">
        <v>24</v>
      </c>
      <c r="H1875">
        <v>13</v>
      </c>
      <c r="I1875">
        <v>94746</v>
      </c>
    </row>
    <row r="1876" spans="1:9" x14ac:dyDescent="0.25">
      <c r="A1876" s="5" t="str">
        <f>TrendSheetPrdData[[#This Row],[Population]]&amp;TrendSheetPrdData[[#This Row],[Cost Basis]]&amp;TrendSheetPrdData[[#This Row],[Period]]&amp;TrendSheetPrdData[[#This Row],[Trend]]</f>
        <v>ASCENSION HEALTH SENIOR LIVINGPaid2016-05-01ED Cost</v>
      </c>
      <c r="B1876" t="s">
        <v>115</v>
      </c>
      <c r="C1876" t="s">
        <v>115</v>
      </c>
      <c r="D1876" t="s">
        <v>78</v>
      </c>
      <c r="E1876" s="1" t="s">
        <v>101</v>
      </c>
      <c r="F1876" t="s">
        <v>93</v>
      </c>
      <c r="G1876" t="s">
        <v>24</v>
      </c>
      <c r="H1876">
        <v>13</v>
      </c>
      <c r="I1876">
        <v>114763</v>
      </c>
    </row>
    <row r="1877" spans="1:9" x14ac:dyDescent="0.25">
      <c r="A1877" s="5" t="str">
        <f>TrendSheetPrdData[[#This Row],[Population]]&amp;TrendSheetPrdData[[#This Row],[Cost Basis]]&amp;TrendSheetPrdData[[#This Row],[Period]]&amp;TrendSheetPrdData[[#This Row],[Trend]]</f>
        <v>ASCENSION HEALTH SENIOR LIVINGPaid2016-06-01ED Cost</v>
      </c>
      <c r="B1877" t="s">
        <v>115</v>
      </c>
      <c r="C1877" t="s">
        <v>115</v>
      </c>
      <c r="D1877" t="s">
        <v>78</v>
      </c>
      <c r="E1877" s="1" t="s">
        <v>102</v>
      </c>
      <c r="F1877" t="s">
        <v>93</v>
      </c>
      <c r="G1877" t="s">
        <v>24</v>
      </c>
      <c r="H1877">
        <v>13</v>
      </c>
      <c r="I1877">
        <v>52667</v>
      </c>
    </row>
    <row r="1878" spans="1:9" x14ac:dyDescent="0.25">
      <c r="A1878" s="5" t="str">
        <f>TrendSheetPrdData[[#This Row],[Population]]&amp;TrendSheetPrdData[[#This Row],[Cost Basis]]&amp;TrendSheetPrdData[[#This Row],[Period]]&amp;TrendSheetPrdData[[#This Row],[Trend]]</f>
        <v>ASCENSION HEALTH SENIOR LIVINGPaid2016-07-01ED Cost</v>
      </c>
      <c r="B1878" t="s">
        <v>115</v>
      </c>
      <c r="C1878" t="s">
        <v>115</v>
      </c>
      <c r="D1878" t="s">
        <v>78</v>
      </c>
      <c r="E1878" s="1" t="s">
        <v>103</v>
      </c>
      <c r="F1878" t="s">
        <v>93</v>
      </c>
      <c r="G1878" t="s">
        <v>24</v>
      </c>
      <c r="H1878">
        <v>13</v>
      </c>
      <c r="I1878">
        <v>83572</v>
      </c>
    </row>
    <row r="1879" spans="1:9" x14ac:dyDescent="0.25">
      <c r="A1879" s="5" t="str">
        <f>TrendSheetPrdData[[#This Row],[Population]]&amp;TrendSheetPrdData[[#This Row],[Cost Basis]]&amp;TrendSheetPrdData[[#This Row],[Period]]&amp;TrendSheetPrdData[[#This Row],[Trend]]</f>
        <v>ASCENSION HEALTH SENIOR LIVINGPaid2016-08-01ED Cost</v>
      </c>
      <c r="B1879" t="s">
        <v>115</v>
      </c>
      <c r="C1879" t="s">
        <v>115</v>
      </c>
      <c r="D1879" t="s">
        <v>78</v>
      </c>
      <c r="E1879" s="1" t="s">
        <v>104</v>
      </c>
      <c r="F1879" t="s">
        <v>93</v>
      </c>
      <c r="G1879" t="s">
        <v>24</v>
      </c>
      <c r="H1879">
        <v>13</v>
      </c>
      <c r="I1879">
        <v>70772</v>
      </c>
    </row>
    <row r="1880" spans="1:9" x14ac:dyDescent="0.25">
      <c r="A1880" s="5" t="str">
        <f>TrendSheetPrdData[[#This Row],[Population]]&amp;TrendSheetPrdData[[#This Row],[Cost Basis]]&amp;TrendSheetPrdData[[#This Row],[Period]]&amp;TrendSheetPrdData[[#This Row],[Trend]]</f>
        <v>ASCENSION HEALTH SENIOR LIVINGPaid2016-09-01ED Cost</v>
      </c>
      <c r="B1880" t="s">
        <v>115</v>
      </c>
      <c r="C1880" t="s">
        <v>115</v>
      </c>
      <c r="D1880" t="s">
        <v>78</v>
      </c>
      <c r="E1880" s="1" t="s">
        <v>105</v>
      </c>
      <c r="F1880" t="s">
        <v>93</v>
      </c>
      <c r="G1880" t="s">
        <v>24</v>
      </c>
      <c r="H1880">
        <v>13</v>
      </c>
      <c r="I1880">
        <v>65814</v>
      </c>
    </row>
    <row r="1881" spans="1:9" x14ac:dyDescent="0.25">
      <c r="A1881" s="5" t="str">
        <f>TrendSheetPrdData[[#This Row],[Population]]&amp;TrendSheetPrdData[[#This Row],[Cost Basis]]&amp;TrendSheetPrdData[[#This Row],[Period]]&amp;TrendSheetPrdData[[#This Row],[Trend]]</f>
        <v>ASCENSION HEALTH SENIOR LIVINGPaid2016-10-01ED Cost</v>
      </c>
      <c r="B1881" t="s">
        <v>115</v>
      </c>
      <c r="C1881" t="s">
        <v>115</v>
      </c>
      <c r="D1881" t="s">
        <v>78</v>
      </c>
      <c r="E1881" s="1" t="s">
        <v>106</v>
      </c>
      <c r="F1881" t="s">
        <v>93</v>
      </c>
      <c r="G1881" t="s">
        <v>24</v>
      </c>
      <c r="H1881">
        <v>13</v>
      </c>
      <c r="I1881">
        <v>55508</v>
      </c>
    </row>
    <row r="1882" spans="1:9" x14ac:dyDescent="0.25">
      <c r="A1882" s="5" t="str">
        <f>TrendSheetPrdData[[#This Row],[Population]]&amp;TrendSheetPrdData[[#This Row],[Cost Basis]]&amp;TrendSheetPrdData[[#This Row],[Period]]&amp;TrendSheetPrdData[[#This Row],[Trend]]</f>
        <v>ASCENSION HEALTH SENIOR LIVINGPaid2016-11-01ED Cost</v>
      </c>
      <c r="B1882" t="s">
        <v>115</v>
      </c>
      <c r="C1882" t="s">
        <v>115</v>
      </c>
      <c r="D1882" t="s">
        <v>78</v>
      </c>
      <c r="E1882" s="1" t="s">
        <v>107</v>
      </c>
      <c r="F1882" t="s">
        <v>93</v>
      </c>
      <c r="G1882" t="s">
        <v>24</v>
      </c>
      <c r="H1882">
        <v>13</v>
      </c>
      <c r="I1882">
        <v>74590</v>
      </c>
    </row>
    <row r="1883" spans="1:9" x14ac:dyDescent="0.25">
      <c r="A1883" s="5" t="str">
        <f>TrendSheetPrdData[[#This Row],[Population]]&amp;TrendSheetPrdData[[#This Row],[Cost Basis]]&amp;TrendSheetPrdData[[#This Row],[Period]]&amp;TrendSheetPrdData[[#This Row],[Trend]]</f>
        <v>ASCENSION HEALTH SENIOR LIVINGPaid2016-12-01ED Cost</v>
      </c>
      <c r="B1883" t="s">
        <v>115</v>
      </c>
      <c r="C1883" t="s">
        <v>115</v>
      </c>
      <c r="D1883" t="s">
        <v>78</v>
      </c>
      <c r="E1883" s="1" t="s">
        <v>108</v>
      </c>
      <c r="F1883" t="s">
        <v>93</v>
      </c>
      <c r="G1883" t="s">
        <v>24</v>
      </c>
      <c r="H1883">
        <v>13</v>
      </c>
      <c r="I1883">
        <v>60604</v>
      </c>
    </row>
    <row r="1884" spans="1:9" x14ac:dyDescent="0.25">
      <c r="A1884" s="5" t="str">
        <f>TrendSheetPrdData[[#This Row],[Population]]&amp;TrendSheetPrdData[[#This Row],[Cost Basis]]&amp;TrendSheetPrdData[[#This Row],[Period]]&amp;TrendSheetPrdData[[#This Row],[Trend]]</f>
        <v>ASCENSION HEALTH SENIOR LIVINGPaid2017-01-01ED Cost</v>
      </c>
      <c r="B1884" t="s">
        <v>115</v>
      </c>
      <c r="C1884" t="s">
        <v>115</v>
      </c>
      <c r="D1884" t="s">
        <v>78</v>
      </c>
      <c r="E1884" s="1" t="s">
        <v>109</v>
      </c>
      <c r="F1884" t="s">
        <v>93</v>
      </c>
      <c r="G1884" t="s">
        <v>24</v>
      </c>
      <c r="H1884">
        <v>13</v>
      </c>
      <c r="I1884">
        <v>65468</v>
      </c>
    </row>
    <row r="1885" spans="1:9" x14ac:dyDescent="0.25">
      <c r="A1885" s="5" t="str">
        <f>TrendSheetPrdData[[#This Row],[Population]]&amp;TrendSheetPrdData[[#This Row],[Cost Basis]]&amp;TrendSheetPrdData[[#This Row],[Period]]&amp;TrendSheetPrdData[[#This Row],[Trend]]</f>
        <v>ASCENSION HEALTH SENIOR LIVINGPaid2017-02-01ED Cost</v>
      </c>
      <c r="B1885" t="s">
        <v>115</v>
      </c>
      <c r="C1885" t="s">
        <v>115</v>
      </c>
      <c r="D1885" t="s">
        <v>78</v>
      </c>
      <c r="E1885" s="1" t="s">
        <v>110</v>
      </c>
      <c r="F1885" t="s">
        <v>93</v>
      </c>
      <c r="G1885" t="s">
        <v>24</v>
      </c>
      <c r="H1885">
        <v>13</v>
      </c>
      <c r="I1885">
        <v>63870</v>
      </c>
    </row>
    <row r="1886" spans="1:9" x14ac:dyDescent="0.25">
      <c r="A1886" s="5" t="str">
        <f>TrendSheetPrdData[[#This Row],[Population]]&amp;TrendSheetPrdData[[#This Row],[Cost Basis]]&amp;TrendSheetPrdData[[#This Row],[Period]]&amp;TrendSheetPrdData[[#This Row],[Trend]]</f>
        <v>ASCENSION HEALTH SENIOR LIVINGPaid2017-03-01ED Cost</v>
      </c>
      <c r="B1886" t="s">
        <v>115</v>
      </c>
      <c r="C1886" t="s">
        <v>115</v>
      </c>
      <c r="D1886" t="s">
        <v>78</v>
      </c>
      <c r="E1886" s="1" t="s">
        <v>111</v>
      </c>
      <c r="F1886" t="s">
        <v>113</v>
      </c>
      <c r="G1886" t="s">
        <v>24</v>
      </c>
      <c r="H1886">
        <v>13</v>
      </c>
      <c r="I1886">
        <v>56170</v>
      </c>
    </row>
    <row r="1887" spans="1:9" x14ac:dyDescent="0.25">
      <c r="A1887" s="5" t="str">
        <f>TrendSheetPrdData[[#This Row],[Population]]&amp;TrendSheetPrdData[[#This Row],[Cost Basis]]&amp;TrendSheetPrdData[[#This Row],[Period]]&amp;TrendSheetPrdData[[#This Row],[Trend]]</f>
        <v>ASCENSION HEALTH SENIOR LIVINGPaid2017-04-01ED Cost</v>
      </c>
      <c r="B1887" t="s">
        <v>115</v>
      </c>
      <c r="C1887" t="s">
        <v>115</v>
      </c>
      <c r="D1887" t="s">
        <v>78</v>
      </c>
      <c r="E1887" s="1" t="s">
        <v>112</v>
      </c>
      <c r="F1887" t="s">
        <v>113</v>
      </c>
      <c r="G1887" t="s">
        <v>24</v>
      </c>
      <c r="H1887">
        <v>13</v>
      </c>
      <c r="I1887">
        <v>19144</v>
      </c>
    </row>
    <row r="1888" spans="1:9" x14ac:dyDescent="0.25">
      <c r="A1888" s="5" t="str">
        <f>TrendSheetPrdData[[#This Row],[Population]]&amp;TrendSheetPrdData[[#This Row],[Cost Basis]]&amp;TrendSheetPrdData[[#This Row],[Period]]&amp;TrendSheetPrdData[[#This Row],[Trend]]</f>
        <v>ASCENSION HEALTH SENIOR LIVINGPaid2015-06-01ED Utilization</v>
      </c>
      <c r="B1888" t="s">
        <v>115</v>
      </c>
      <c r="C1888" t="s">
        <v>115</v>
      </c>
      <c r="D1888" t="s">
        <v>78</v>
      </c>
      <c r="E1888" s="1" t="s">
        <v>172</v>
      </c>
      <c r="F1888" t="s">
        <v>93</v>
      </c>
      <c r="G1888" t="s">
        <v>25</v>
      </c>
      <c r="H1888">
        <v>14</v>
      </c>
      <c r="I1888">
        <v>227</v>
      </c>
    </row>
    <row r="1889" spans="1:9" x14ac:dyDescent="0.25">
      <c r="A1889" s="5" t="str">
        <f>TrendSheetPrdData[[#This Row],[Population]]&amp;TrendSheetPrdData[[#This Row],[Cost Basis]]&amp;TrendSheetPrdData[[#This Row],[Period]]&amp;TrendSheetPrdData[[#This Row],[Trend]]</f>
        <v>ASCENSION HEALTH SENIOR LIVINGPaid2015-07-01ED Utilization</v>
      </c>
      <c r="B1889" t="s">
        <v>115</v>
      </c>
      <c r="C1889" t="s">
        <v>115</v>
      </c>
      <c r="D1889" t="s">
        <v>78</v>
      </c>
      <c r="E1889" s="1" t="s">
        <v>173</v>
      </c>
      <c r="F1889" t="s">
        <v>93</v>
      </c>
      <c r="G1889" t="s">
        <v>25</v>
      </c>
      <c r="H1889">
        <v>14</v>
      </c>
      <c r="I1889">
        <v>239</v>
      </c>
    </row>
    <row r="1890" spans="1:9" x14ac:dyDescent="0.25">
      <c r="A1890" s="5" t="str">
        <f>TrendSheetPrdData[[#This Row],[Population]]&amp;TrendSheetPrdData[[#This Row],[Cost Basis]]&amp;TrendSheetPrdData[[#This Row],[Period]]&amp;TrendSheetPrdData[[#This Row],[Trend]]</f>
        <v>ASCENSION HEALTH SENIOR LIVINGPaid2015-08-01ED Utilization</v>
      </c>
      <c r="B1890" t="s">
        <v>115</v>
      </c>
      <c r="C1890" t="s">
        <v>115</v>
      </c>
      <c r="D1890" t="s">
        <v>78</v>
      </c>
      <c r="E1890" s="1" t="s">
        <v>174</v>
      </c>
      <c r="F1890" t="s">
        <v>93</v>
      </c>
      <c r="G1890" t="s">
        <v>25</v>
      </c>
      <c r="H1890">
        <v>14</v>
      </c>
      <c r="I1890">
        <v>233</v>
      </c>
    </row>
    <row r="1891" spans="1:9" x14ac:dyDescent="0.25">
      <c r="A1891" s="5" t="str">
        <f>TrendSheetPrdData[[#This Row],[Population]]&amp;TrendSheetPrdData[[#This Row],[Cost Basis]]&amp;TrendSheetPrdData[[#This Row],[Period]]&amp;TrendSheetPrdData[[#This Row],[Trend]]</f>
        <v>ASCENSION HEALTH SENIOR LIVINGPaid2015-09-01ED Utilization</v>
      </c>
      <c r="B1891" t="s">
        <v>115</v>
      </c>
      <c r="C1891" t="s">
        <v>115</v>
      </c>
      <c r="D1891" t="s">
        <v>78</v>
      </c>
      <c r="E1891" s="1" t="s">
        <v>92</v>
      </c>
      <c r="F1891" t="s">
        <v>93</v>
      </c>
      <c r="G1891" t="s">
        <v>25</v>
      </c>
      <c r="H1891">
        <v>14</v>
      </c>
      <c r="I1891">
        <v>261</v>
      </c>
    </row>
    <row r="1892" spans="1:9" x14ac:dyDescent="0.25">
      <c r="A1892" s="5" t="str">
        <f>TrendSheetPrdData[[#This Row],[Population]]&amp;TrendSheetPrdData[[#This Row],[Cost Basis]]&amp;TrendSheetPrdData[[#This Row],[Period]]&amp;TrendSheetPrdData[[#This Row],[Trend]]</f>
        <v>ASCENSION HEALTH SENIOR LIVINGPaid2015-10-01ED Utilization</v>
      </c>
      <c r="B1892" t="s">
        <v>115</v>
      </c>
      <c r="C1892" t="s">
        <v>115</v>
      </c>
      <c r="D1892" t="s">
        <v>78</v>
      </c>
      <c r="E1892" s="1" t="s">
        <v>94</v>
      </c>
      <c r="F1892" t="s">
        <v>93</v>
      </c>
      <c r="G1892" t="s">
        <v>25</v>
      </c>
      <c r="H1892">
        <v>14</v>
      </c>
      <c r="I1892">
        <v>169</v>
      </c>
    </row>
    <row r="1893" spans="1:9" x14ac:dyDescent="0.25">
      <c r="A1893" s="5" t="str">
        <f>TrendSheetPrdData[[#This Row],[Population]]&amp;TrendSheetPrdData[[#This Row],[Cost Basis]]&amp;TrendSheetPrdData[[#This Row],[Period]]&amp;TrendSheetPrdData[[#This Row],[Trend]]</f>
        <v>ASCENSION HEALTH SENIOR LIVINGPaid2015-11-01ED Utilization</v>
      </c>
      <c r="B1893" t="s">
        <v>115</v>
      </c>
      <c r="C1893" t="s">
        <v>115</v>
      </c>
      <c r="D1893" t="s">
        <v>78</v>
      </c>
      <c r="E1893" s="1" t="s">
        <v>95</v>
      </c>
      <c r="F1893" t="s">
        <v>93</v>
      </c>
      <c r="G1893" t="s">
        <v>25</v>
      </c>
      <c r="H1893">
        <v>14</v>
      </c>
      <c r="I1893">
        <v>261</v>
      </c>
    </row>
    <row r="1894" spans="1:9" x14ac:dyDescent="0.25">
      <c r="A1894" s="5" t="str">
        <f>TrendSheetPrdData[[#This Row],[Population]]&amp;TrendSheetPrdData[[#This Row],[Cost Basis]]&amp;TrendSheetPrdData[[#This Row],[Period]]&amp;TrendSheetPrdData[[#This Row],[Trend]]</f>
        <v>ASCENSION HEALTH SENIOR LIVINGPaid2015-12-01ED Utilization</v>
      </c>
      <c r="B1894" t="s">
        <v>115</v>
      </c>
      <c r="C1894" t="s">
        <v>115</v>
      </c>
      <c r="D1894" t="s">
        <v>78</v>
      </c>
      <c r="E1894" s="1" t="s">
        <v>96</v>
      </c>
      <c r="F1894" t="s">
        <v>93</v>
      </c>
      <c r="G1894" t="s">
        <v>25</v>
      </c>
      <c r="H1894">
        <v>14</v>
      </c>
      <c r="I1894">
        <v>247</v>
      </c>
    </row>
    <row r="1895" spans="1:9" x14ac:dyDescent="0.25">
      <c r="A1895" s="5" t="str">
        <f>TrendSheetPrdData[[#This Row],[Population]]&amp;TrendSheetPrdData[[#This Row],[Cost Basis]]&amp;TrendSheetPrdData[[#This Row],[Period]]&amp;TrendSheetPrdData[[#This Row],[Trend]]</f>
        <v>ASCENSION HEALTH SENIOR LIVINGPaid2016-01-01ED Utilization</v>
      </c>
      <c r="B1895" t="s">
        <v>115</v>
      </c>
      <c r="C1895" t="s">
        <v>115</v>
      </c>
      <c r="D1895" t="s">
        <v>78</v>
      </c>
      <c r="E1895" s="1" t="s">
        <v>97</v>
      </c>
      <c r="F1895" t="s">
        <v>93</v>
      </c>
      <c r="G1895" t="s">
        <v>25</v>
      </c>
      <c r="H1895">
        <v>14</v>
      </c>
      <c r="I1895">
        <v>202</v>
      </c>
    </row>
    <row r="1896" spans="1:9" x14ac:dyDescent="0.25">
      <c r="A1896" s="5" t="str">
        <f>TrendSheetPrdData[[#This Row],[Population]]&amp;TrendSheetPrdData[[#This Row],[Cost Basis]]&amp;TrendSheetPrdData[[#This Row],[Period]]&amp;TrendSheetPrdData[[#This Row],[Trend]]</f>
        <v>ASCENSION HEALTH SENIOR LIVINGPaid2016-02-01ED Utilization</v>
      </c>
      <c r="B1896" t="s">
        <v>115</v>
      </c>
      <c r="C1896" t="s">
        <v>115</v>
      </c>
      <c r="D1896" t="s">
        <v>78</v>
      </c>
      <c r="E1896" s="1" t="s">
        <v>98</v>
      </c>
      <c r="F1896" t="s">
        <v>93</v>
      </c>
      <c r="G1896" t="s">
        <v>25</v>
      </c>
      <c r="H1896">
        <v>14</v>
      </c>
      <c r="I1896">
        <v>240</v>
      </c>
    </row>
    <row r="1897" spans="1:9" x14ac:dyDescent="0.25">
      <c r="A1897" s="5" t="str">
        <f>TrendSheetPrdData[[#This Row],[Population]]&amp;TrendSheetPrdData[[#This Row],[Cost Basis]]&amp;TrendSheetPrdData[[#This Row],[Period]]&amp;TrendSheetPrdData[[#This Row],[Trend]]</f>
        <v>ASCENSION HEALTH SENIOR LIVINGPaid2016-03-01ED Utilization</v>
      </c>
      <c r="B1897" t="s">
        <v>115</v>
      </c>
      <c r="C1897" t="s">
        <v>115</v>
      </c>
      <c r="D1897" t="s">
        <v>78</v>
      </c>
      <c r="E1897" s="1" t="s">
        <v>99</v>
      </c>
      <c r="F1897" t="s">
        <v>93</v>
      </c>
      <c r="G1897" t="s">
        <v>25</v>
      </c>
      <c r="H1897">
        <v>14</v>
      </c>
      <c r="I1897">
        <v>233</v>
      </c>
    </row>
    <row r="1898" spans="1:9" x14ac:dyDescent="0.25">
      <c r="A1898" s="5" t="str">
        <f>TrendSheetPrdData[[#This Row],[Population]]&amp;TrendSheetPrdData[[#This Row],[Cost Basis]]&amp;TrendSheetPrdData[[#This Row],[Period]]&amp;TrendSheetPrdData[[#This Row],[Trend]]</f>
        <v>ASCENSION HEALTH SENIOR LIVINGPaid2016-04-01ED Utilization</v>
      </c>
      <c r="B1898" t="s">
        <v>115</v>
      </c>
      <c r="C1898" t="s">
        <v>115</v>
      </c>
      <c r="D1898" t="s">
        <v>78</v>
      </c>
      <c r="E1898" s="1" t="s">
        <v>100</v>
      </c>
      <c r="F1898" t="s">
        <v>93</v>
      </c>
      <c r="G1898" t="s">
        <v>25</v>
      </c>
      <c r="H1898">
        <v>14</v>
      </c>
      <c r="I1898">
        <v>279</v>
      </c>
    </row>
    <row r="1899" spans="1:9" x14ac:dyDescent="0.25">
      <c r="A1899" s="5" t="str">
        <f>TrendSheetPrdData[[#This Row],[Population]]&amp;TrendSheetPrdData[[#This Row],[Cost Basis]]&amp;TrendSheetPrdData[[#This Row],[Period]]&amp;TrendSheetPrdData[[#This Row],[Trend]]</f>
        <v>ASCENSION HEALTH SENIOR LIVINGPaid2016-05-01ED Utilization</v>
      </c>
      <c r="B1899" t="s">
        <v>115</v>
      </c>
      <c r="C1899" t="s">
        <v>115</v>
      </c>
      <c r="D1899" t="s">
        <v>78</v>
      </c>
      <c r="E1899" s="1" t="s">
        <v>101</v>
      </c>
      <c r="F1899" t="s">
        <v>93</v>
      </c>
      <c r="G1899" t="s">
        <v>25</v>
      </c>
      <c r="H1899">
        <v>14</v>
      </c>
      <c r="I1899">
        <v>243</v>
      </c>
    </row>
    <row r="1900" spans="1:9" x14ac:dyDescent="0.25">
      <c r="A1900" s="5" t="str">
        <f>TrendSheetPrdData[[#This Row],[Population]]&amp;TrendSheetPrdData[[#This Row],[Cost Basis]]&amp;TrendSheetPrdData[[#This Row],[Period]]&amp;TrendSheetPrdData[[#This Row],[Trend]]</f>
        <v>ASCENSION HEALTH SENIOR LIVINGPaid2016-06-01ED Utilization</v>
      </c>
      <c r="B1900" t="s">
        <v>115</v>
      </c>
      <c r="C1900" t="s">
        <v>115</v>
      </c>
      <c r="D1900" t="s">
        <v>78</v>
      </c>
      <c r="E1900" s="1" t="s">
        <v>102</v>
      </c>
      <c r="F1900" t="s">
        <v>93</v>
      </c>
      <c r="G1900" t="s">
        <v>25</v>
      </c>
      <c r="H1900">
        <v>14</v>
      </c>
      <c r="I1900">
        <v>239</v>
      </c>
    </row>
    <row r="1901" spans="1:9" x14ac:dyDescent="0.25">
      <c r="A1901" s="5" t="str">
        <f>TrendSheetPrdData[[#This Row],[Population]]&amp;TrendSheetPrdData[[#This Row],[Cost Basis]]&amp;TrendSheetPrdData[[#This Row],[Period]]&amp;TrendSheetPrdData[[#This Row],[Trend]]</f>
        <v>ASCENSION HEALTH SENIOR LIVINGPaid2016-07-01ED Utilization</v>
      </c>
      <c r="B1901" t="s">
        <v>115</v>
      </c>
      <c r="C1901" t="s">
        <v>115</v>
      </c>
      <c r="D1901" t="s">
        <v>78</v>
      </c>
      <c r="E1901" s="1" t="s">
        <v>103</v>
      </c>
      <c r="F1901" t="s">
        <v>93</v>
      </c>
      <c r="G1901" t="s">
        <v>25</v>
      </c>
      <c r="H1901">
        <v>14</v>
      </c>
      <c r="I1901">
        <v>194</v>
      </c>
    </row>
    <row r="1902" spans="1:9" x14ac:dyDescent="0.25">
      <c r="A1902" s="5" t="str">
        <f>TrendSheetPrdData[[#This Row],[Population]]&amp;TrendSheetPrdData[[#This Row],[Cost Basis]]&amp;TrendSheetPrdData[[#This Row],[Period]]&amp;TrendSheetPrdData[[#This Row],[Trend]]</f>
        <v>ASCENSION HEALTH SENIOR LIVINGPaid2016-08-01ED Utilization</v>
      </c>
      <c r="B1902" t="s">
        <v>115</v>
      </c>
      <c r="C1902" t="s">
        <v>115</v>
      </c>
      <c r="D1902" t="s">
        <v>78</v>
      </c>
      <c r="E1902" s="1" t="s">
        <v>104</v>
      </c>
      <c r="F1902" t="s">
        <v>93</v>
      </c>
      <c r="G1902" t="s">
        <v>25</v>
      </c>
      <c r="H1902">
        <v>14</v>
      </c>
      <c r="I1902">
        <v>205</v>
      </c>
    </row>
    <row r="1903" spans="1:9" x14ac:dyDescent="0.25">
      <c r="A1903" s="5" t="str">
        <f>TrendSheetPrdData[[#This Row],[Population]]&amp;TrendSheetPrdData[[#This Row],[Cost Basis]]&amp;TrendSheetPrdData[[#This Row],[Period]]&amp;TrendSheetPrdData[[#This Row],[Trend]]</f>
        <v>ASCENSION HEALTH SENIOR LIVINGPaid2016-09-01ED Utilization</v>
      </c>
      <c r="B1903" t="s">
        <v>115</v>
      </c>
      <c r="C1903" t="s">
        <v>115</v>
      </c>
      <c r="D1903" t="s">
        <v>78</v>
      </c>
      <c r="E1903" s="1" t="s">
        <v>105</v>
      </c>
      <c r="F1903" t="s">
        <v>93</v>
      </c>
      <c r="G1903" t="s">
        <v>25</v>
      </c>
      <c r="H1903">
        <v>14</v>
      </c>
      <c r="I1903">
        <v>157</v>
      </c>
    </row>
    <row r="1904" spans="1:9" x14ac:dyDescent="0.25">
      <c r="A1904" s="5" t="str">
        <f>TrendSheetPrdData[[#This Row],[Population]]&amp;TrendSheetPrdData[[#This Row],[Cost Basis]]&amp;TrendSheetPrdData[[#This Row],[Period]]&amp;TrendSheetPrdData[[#This Row],[Trend]]</f>
        <v>ASCENSION HEALTH SENIOR LIVINGPaid2016-10-01ED Utilization</v>
      </c>
      <c r="B1904" t="s">
        <v>115</v>
      </c>
      <c r="C1904" t="s">
        <v>115</v>
      </c>
      <c r="D1904" t="s">
        <v>78</v>
      </c>
      <c r="E1904" s="1" t="s">
        <v>106</v>
      </c>
      <c r="F1904" t="s">
        <v>93</v>
      </c>
      <c r="G1904" t="s">
        <v>25</v>
      </c>
      <c r="H1904">
        <v>14</v>
      </c>
      <c r="I1904">
        <v>182</v>
      </c>
    </row>
    <row r="1905" spans="1:9" x14ac:dyDescent="0.25">
      <c r="A1905" s="5" t="str">
        <f>TrendSheetPrdData[[#This Row],[Population]]&amp;TrendSheetPrdData[[#This Row],[Cost Basis]]&amp;TrendSheetPrdData[[#This Row],[Period]]&amp;TrendSheetPrdData[[#This Row],[Trend]]</f>
        <v>ASCENSION HEALTH SENIOR LIVINGPaid2016-11-01ED Utilization</v>
      </c>
      <c r="B1905" t="s">
        <v>115</v>
      </c>
      <c r="C1905" t="s">
        <v>115</v>
      </c>
      <c r="D1905" t="s">
        <v>78</v>
      </c>
      <c r="E1905" s="1" t="s">
        <v>107</v>
      </c>
      <c r="F1905" t="s">
        <v>93</v>
      </c>
      <c r="G1905" t="s">
        <v>25</v>
      </c>
      <c r="H1905">
        <v>14</v>
      </c>
      <c r="I1905">
        <v>164</v>
      </c>
    </row>
    <row r="1906" spans="1:9" x14ac:dyDescent="0.25">
      <c r="A1906" s="5" t="str">
        <f>TrendSheetPrdData[[#This Row],[Population]]&amp;TrendSheetPrdData[[#This Row],[Cost Basis]]&amp;TrendSheetPrdData[[#This Row],[Period]]&amp;TrendSheetPrdData[[#This Row],[Trend]]</f>
        <v>ASCENSION HEALTH SENIOR LIVINGPaid2016-12-01ED Utilization</v>
      </c>
      <c r="B1906" t="s">
        <v>115</v>
      </c>
      <c r="C1906" t="s">
        <v>115</v>
      </c>
      <c r="D1906" t="s">
        <v>78</v>
      </c>
      <c r="E1906" s="1" t="s">
        <v>108</v>
      </c>
      <c r="F1906" t="s">
        <v>93</v>
      </c>
      <c r="G1906" t="s">
        <v>25</v>
      </c>
      <c r="H1906">
        <v>14</v>
      </c>
      <c r="I1906">
        <v>155</v>
      </c>
    </row>
    <row r="1907" spans="1:9" x14ac:dyDescent="0.25">
      <c r="A1907" s="5" t="str">
        <f>TrendSheetPrdData[[#This Row],[Population]]&amp;TrendSheetPrdData[[#This Row],[Cost Basis]]&amp;TrendSheetPrdData[[#This Row],[Period]]&amp;TrendSheetPrdData[[#This Row],[Trend]]</f>
        <v>ASCENSION HEALTH SENIOR LIVINGPaid2017-01-01ED Utilization</v>
      </c>
      <c r="B1907" t="s">
        <v>115</v>
      </c>
      <c r="C1907" t="s">
        <v>115</v>
      </c>
      <c r="D1907" t="s">
        <v>78</v>
      </c>
      <c r="E1907" s="1" t="s">
        <v>109</v>
      </c>
      <c r="F1907" t="s">
        <v>93</v>
      </c>
      <c r="G1907" t="s">
        <v>25</v>
      </c>
      <c r="H1907">
        <v>14</v>
      </c>
      <c r="I1907">
        <v>237</v>
      </c>
    </row>
    <row r="1908" spans="1:9" x14ac:dyDescent="0.25">
      <c r="A1908" s="5" t="str">
        <f>TrendSheetPrdData[[#This Row],[Population]]&amp;TrendSheetPrdData[[#This Row],[Cost Basis]]&amp;TrendSheetPrdData[[#This Row],[Period]]&amp;TrendSheetPrdData[[#This Row],[Trend]]</f>
        <v>ASCENSION HEALTH SENIOR LIVINGPaid2017-02-01ED Utilization</v>
      </c>
      <c r="B1908" t="s">
        <v>115</v>
      </c>
      <c r="C1908" t="s">
        <v>115</v>
      </c>
      <c r="D1908" t="s">
        <v>78</v>
      </c>
      <c r="E1908" s="1" t="s">
        <v>110</v>
      </c>
      <c r="F1908" t="s">
        <v>93</v>
      </c>
      <c r="G1908" t="s">
        <v>25</v>
      </c>
      <c r="H1908">
        <v>14</v>
      </c>
      <c r="I1908">
        <v>213</v>
      </c>
    </row>
    <row r="1909" spans="1:9" x14ac:dyDescent="0.25">
      <c r="A1909" s="5" t="str">
        <f>TrendSheetPrdData[[#This Row],[Population]]&amp;TrendSheetPrdData[[#This Row],[Cost Basis]]&amp;TrendSheetPrdData[[#This Row],[Period]]&amp;TrendSheetPrdData[[#This Row],[Trend]]</f>
        <v>ASCENSION HEALTH SENIOR LIVINGPaid2017-03-01ED Utilization</v>
      </c>
      <c r="B1909" t="s">
        <v>115</v>
      </c>
      <c r="C1909" t="s">
        <v>115</v>
      </c>
      <c r="D1909" t="s">
        <v>78</v>
      </c>
      <c r="E1909" s="1" t="s">
        <v>111</v>
      </c>
      <c r="F1909" t="s">
        <v>113</v>
      </c>
      <c r="G1909" t="s">
        <v>25</v>
      </c>
      <c r="H1909">
        <v>14</v>
      </c>
      <c r="I1909">
        <v>187</v>
      </c>
    </row>
    <row r="1910" spans="1:9" x14ac:dyDescent="0.25">
      <c r="A1910" s="5" t="str">
        <f>TrendSheetPrdData[[#This Row],[Population]]&amp;TrendSheetPrdData[[#This Row],[Cost Basis]]&amp;TrendSheetPrdData[[#This Row],[Period]]&amp;TrendSheetPrdData[[#This Row],[Trend]]</f>
        <v>ASCENSION HEALTH SENIOR LIVINGPaid2017-04-01ED Utilization</v>
      </c>
      <c r="B1910" t="s">
        <v>115</v>
      </c>
      <c r="C1910" t="s">
        <v>115</v>
      </c>
      <c r="D1910" t="s">
        <v>78</v>
      </c>
      <c r="E1910" s="1" t="s">
        <v>112</v>
      </c>
      <c r="F1910" t="s">
        <v>113</v>
      </c>
      <c r="G1910" t="s">
        <v>25</v>
      </c>
      <c r="H1910">
        <v>14</v>
      </c>
      <c r="I1910">
        <v>29</v>
      </c>
    </row>
    <row r="1911" spans="1:9" x14ac:dyDescent="0.25">
      <c r="A1911" s="5" t="str">
        <f>TrendSheetPrdData[[#This Row],[Population]]&amp;TrendSheetPrdData[[#This Row],[Cost Basis]]&amp;TrendSheetPrdData[[#This Row],[Period]]&amp;TrendSheetPrdData[[#This Row],[Trend]]</f>
        <v>ASCENSION HEALTH SENIOR LIVINGPaid2015-06-01Drug - Generic Utilization Cost</v>
      </c>
      <c r="B1911" t="s">
        <v>115</v>
      </c>
      <c r="C1911" t="s">
        <v>115</v>
      </c>
      <c r="D1911" t="s">
        <v>78</v>
      </c>
      <c r="E1911" s="1" t="s">
        <v>172</v>
      </c>
      <c r="F1911" t="s">
        <v>93</v>
      </c>
      <c r="G1911" t="s">
        <v>26</v>
      </c>
      <c r="H1911">
        <v>15</v>
      </c>
      <c r="I1911">
        <v>0</v>
      </c>
    </row>
    <row r="1912" spans="1:9" x14ac:dyDescent="0.25">
      <c r="A1912" s="5" t="str">
        <f>TrendSheetPrdData[[#This Row],[Population]]&amp;TrendSheetPrdData[[#This Row],[Cost Basis]]&amp;TrendSheetPrdData[[#This Row],[Period]]&amp;TrendSheetPrdData[[#This Row],[Trend]]</f>
        <v>ASCENSION HEALTH SENIOR LIVINGPaid2015-07-01Drug - Generic Utilization Cost</v>
      </c>
      <c r="B1912" t="s">
        <v>115</v>
      </c>
      <c r="C1912" t="s">
        <v>115</v>
      </c>
      <c r="D1912" t="s">
        <v>78</v>
      </c>
      <c r="E1912" s="1" t="s">
        <v>173</v>
      </c>
      <c r="F1912" t="s">
        <v>93</v>
      </c>
      <c r="G1912" t="s">
        <v>26</v>
      </c>
      <c r="H1912">
        <v>15</v>
      </c>
      <c r="I1912">
        <v>0</v>
      </c>
    </row>
    <row r="1913" spans="1:9" x14ac:dyDescent="0.25">
      <c r="A1913" s="5" t="str">
        <f>TrendSheetPrdData[[#This Row],[Population]]&amp;TrendSheetPrdData[[#This Row],[Cost Basis]]&amp;TrendSheetPrdData[[#This Row],[Period]]&amp;TrendSheetPrdData[[#This Row],[Trend]]</f>
        <v>ASCENSION HEALTH SENIOR LIVINGPaid2015-08-01Drug - Generic Utilization Cost</v>
      </c>
      <c r="B1913" t="s">
        <v>115</v>
      </c>
      <c r="C1913" t="s">
        <v>115</v>
      </c>
      <c r="D1913" t="s">
        <v>78</v>
      </c>
      <c r="E1913" s="1" t="s">
        <v>174</v>
      </c>
      <c r="F1913" t="s">
        <v>93</v>
      </c>
      <c r="G1913" t="s">
        <v>26</v>
      </c>
      <c r="H1913">
        <v>15</v>
      </c>
      <c r="I1913">
        <v>0</v>
      </c>
    </row>
    <row r="1914" spans="1:9" x14ac:dyDescent="0.25">
      <c r="A1914" s="5" t="str">
        <f>TrendSheetPrdData[[#This Row],[Population]]&amp;TrendSheetPrdData[[#This Row],[Cost Basis]]&amp;TrendSheetPrdData[[#This Row],[Period]]&amp;TrendSheetPrdData[[#This Row],[Trend]]</f>
        <v>ASCENSION HEALTH SENIOR LIVINGPaid2015-09-01Drug - Generic Utilization Cost</v>
      </c>
      <c r="B1914" t="s">
        <v>115</v>
      </c>
      <c r="C1914" t="s">
        <v>115</v>
      </c>
      <c r="D1914" t="s">
        <v>78</v>
      </c>
      <c r="E1914" s="1" t="s">
        <v>92</v>
      </c>
      <c r="F1914" t="s">
        <v>93</v>
      </c>
      <c r="G1914" t="s">
        <v>26</v>
      </c>
      <c r="H1914">
        <v>15</v>
      </c>
      <c r="I1914">
        <v>0</v>
      </c>
    </row>
    <row r="1915" spans="1:9" x14ac:dyDescent="0.25">
      <c r="A1915" s="5" t="str">
        <f>TrendSheetPrdData[[#This Row],[Population]]&amp;TrendSheetPrdData[[#This Row],[Cost Basis]]&amp;TrendSheetPrdData[[#This Row],[Period]]&amp;TrendSheetPrdData[[#This Row],[Trend]]</f>
        <v>ASCENSION HEALTH SENIOR LIVINGPaid2015-10-01Drug - Generic Utilization Cost</v>
      </c>
      <c r="B1915" t="s">
        <v>115</v>
      </c>
      <c r="C1915" t="s">
        <v>115</v>
      </c>
      <c r="D1915" t="s">
        <v>78</v>
      </c>
      <c r="E1915" s="1" t="s">
        <v>94</v>
      </c>
      <c r="F1915" t="s">
        <v>93</v>
      </c>
      <c r="G1915" t="s">
        <v>26</v>
      </c>
      <c r="H1915">
        <v>15</v>
      </c>
      <c r="I1915">
        <v>0</v>
      </c>
    </row>
    <row r="1916" spans="1:9" x14ac:dyDescent="0.25">
      <c r="A1916" s="5" t="str">
        <f>TrendSheetPrdData[[#This Row],[Population]]&amp;TrendSheetPrdData[[#This Row],[Cost Basis]]&amp;TrendSheetPrdData[[#This Row],[Period]]&amp;TrendSheetPrdData[[#This Row],[Trend]]</f>
        <v>ASCENSION HEALTH SENIOR LIVINGPaid2015-11-01Drug - Generic Utilization Cost</v>
      </c>
      <c r="B1916" t="s">
        <v>115</v>
      </c>
      <c r="C1916" t="s">
        <v>115</v>
      </c>
      <c r="D1916" t="s">
        <v>78</v>
      </c>
      <c r="E1916" s="1" t="s">
        <v>95</v>
      </c>
      <c r="F1916" t="s">
        <v>93</v>
      </c>
      <c r="G1916" t="s">
        <v>26</v>
      </c>
      <c r="H1916">
        <v>15</v>
      </c>
      <c r="I1916">
        <v>0</v>
      </c>
    </row>
    <row r="1917" spans="1:9" x14ac:dyDescent="0.25">
      <c r="A1917" s="5" t="str">
        <f>TrendSheetPrdData[[#This Row],[Population]]&amp;TrendSheetPrdData[[#This Row],[Cost Basis]]&amp;TrendSheetPrdData[[#This Row],[Period]]&amp;TrendSheetPrdData[[#This Row],[Trend]]</f>
        <v>ASCENSION HEALTH SENIOR LIVINGPaid2015-12-01Drug - Generic Utilization Cost</v>
      </c>
      <c r="B1917" t="s">
        <v>115</v>
      </c>
      <c r="C1917" t="s">
        <v>115</v>
      </c>
      <c r="D1917" t="s">
        <v>78</v>
      </c>
      <c r="E1917" s="1" t="s">
        <v>96</v>
      </c>
      <c r="F1917" t="s">
        <v>93</v>
      </c>
      <c r="G1917" t="s">
        <v>26</v>
      </c>
      <c r="H1917">
        <v>15</v>
      </c>
      <c r="I1917">
        <v>0</v>
      </c>
    </row>
    <row r="1918" spans="1:9" x14ac:dyDescent="0.25">
      <c r="A1918" s="5" t="str">
        <f>TrendSheetPrdData[[#This Row],[Population]]&amp;TrendSheetPrdData[[#This Row],[Cost Basis]]&amp;TrendSheetPrdData[[#This Row],[Period]]&amp;TrendSheetPrdData[[#This Row],[Trend]]</f>
        <v>ASCENSION HEALTH SENIOR LIVINGPaid2016-01-01Drug - Generic Utilization Cost</v>
      </c>
      <c r="B1918" t="s">
        <v>115</v>
      </c>
      <c r="C1918" t="s">
        <v>115</v>
      </c>
      <c r="D1918" t="s">
        <v>78</v>
      </c>
      <c r="E1918" s="1" t="s">
        <v>97</v>
      </c>
      <c r="F1918" t="s">
        <v>93</v>
      </c>
      <c r="G1918" t="s">
        <v>26</v>
      </c>
      <c r="H1918">
        <v>15</v>
      </c>
      <c r="I1918">
        <v>0</v>
      </c>
    </row>
    <row r="1919" spans="1:9" x14ac:dyDescent="0.25">
      <c r="A1919" s="5" t="str">
        <f>TrendSheetPrdData[[#This Row],[Population]]&amp;TrendSheetPrdData[[#This Row],[Cost Basis]]&amp;TrendSheetPrdData[[#This Row],[Period]]&amp;TrendSheetPrdData[[#This Row],[Trend]]</f>
        <v>ASCENSION HEALTH SENIOR LIVINGPaid2016-02-01Drug - Generic Utilization Cost</v>
      </c>
      <c r="B1919" t="s">
        <v>115</v>
      </c>
      <c r="C1919" t="s">
        <v>115</v>
      </c>
      <c r="D1919" t="s">
        <v>78</v>
      </c>
      <c r="E1919" s="1" t="s">
        <v>98</v>
      </c>
      <c r="F1919" t="s">
        <v>93</v>
      </c>
      <c r="G1919" t="s">
        <v>26</v>
      </c>
      <c r="H1919">
        <v>15</v>
      </c>
      <c r="I1919">
        <v>0</v>
      </c>
    </row>
    <row r="1920" spans="1:9" x14ac:dyDescent="0.25">
      <c r="A1920" s="5" t="str">
        <f>TrendSheetPrdData[[#This Row],[Population]]&amp;TrendSheetPrdData[[#This Row],[Cost Basis]]&amp;TrendSheetPrdData[[#This Row],[Period]]&amp;TrendSheetPrdData[[#This Row],[Trend]]</f>
        <v>ASCENSION HEALTH SENIOR LIVINGPaid2016-03-01Drug - Generic Utilization Cost</v>
      </c>
      <c r="B1920" t="s">
        <v>115</v>
      </c>
      <c r="C1920" t="s">
        <v>115</v>
      </c>
      <c r="D1920" t="s">
        <v>78</v>
      </c>
      <c r="E1920" s="1" t="s">
        <v>99</v>
      </c>
      <c r="F1920" t="s">
        <v>93</v>
      </c>
      <c r="G1920" t="s">
        <v>26</v>
      </c>
      <c r="H1920">
        <v>15</v>
      </c>
      <c r="I1920">
        <v>0</v>
      </c>
    </row>
    <row r="1921" spans="1:9" x14ac:dyDescent="0.25">
      <c r="A1921" s="5" t="str">
        <f>TrendSheetPrdData[[#This Row],[Population]]&amp;TrendSheetPrdData[[#This Row],[Cost Basis]]&amp;TrendSheetPrdData[[#This Row],[Period]]&amp;TrendSheetPrdData[[#This Row],[Trend]]</f>
        <v>ASCENSION HEALTH SENIOR LIVINGPaid2016-04-01Drug - Generic Utilization Cost</v>
      </c>
      <c r="B1921" t="s">
        <v>115</v>
      </c>
      <c r="C1921" t="s">
        <v>115</v>
      </c>
      <c r="D1921" t="s">
        <v>78</v>
      </c>
      <c r="E1921" s="1" t="s">
        <v>100</v>
      </c>
      <c r="F1921" t="s">
        <v>93</v>
      </c>
      <c r="G1921" t="s">
        <v>26</v>
      </c>
      <c r="H1921">
        <v>15</v>
      </c>
      <c r="I1921">
        <v>0</v>
      </c>
    </row>
    <row r="1922" spans="1:9" x14ac:dyDescent="0.25">
      <c r="A1922" s="5" t="str">
        <f>TrendSheetPrdData[[#This Row],[Population]]&amp;TrendSheetPrdData[[#This Row],[Cost Basis]]&amp;TrendSheetPrdData[[#This Row],[Period]]&amp;TrendSheetPrdData[[#This Row],[Trend]]</f>
        <v>ASCENSION HEALTH SENIOR LIVINGPaid2016-05-01Drug - Generic Utilization Cost</v>
      </c>
      <c r="B1922" t="s">
        <v>115</v>
      </c>
      <c r="C1922" t="s">
        <v>115</v>
      </c>
      <c r="D1922" t="s">
        <v>78</v>
      </c>
      <c r="E1922" s="1" t="s">
        <v>101</v>
      </c>
      <c r="F1922" t="s">
        <v>93</v>
      </c>
      <c r="G1922" t="s">
        <v>26</v>
      </c>
      <c r="H1922">
        <v>15</v>
      </c>
      <c r="I1922">
        <v>0</v>
      </c>
    </row>
    <row r="1923" spans="1:9" x14ac:dyDescent="0.25">
      <c r="A1923" s="5" t="str">
        <f>TrendSheetPrdData[[#This Row],[Population]]&amp;TrendSheetPrdData[[#This Row],[Cost Basis]]&amp;TrendSheetPrdData[[#This Row],[Period]]&amp;TrendSheetPrdData[[#This Row],[Trend]]</f>
        <v>ASCENSION HEALTH SENIOR LIVINGPaid2016-06-01Drug - Generic Utilization Cost</v>
      </c>
      <c r="B1923" t="s">
        <v>115</v>
      </c>
      <c r="C1923" t="s">
        <v>115</v>
      </c>
      <c r="D1923" t="s">
        <v>78</v>
      </c>
      <c r="E1923" s="1" t="s">
        <v>102</v>
      </c>
      <c r="F1923" t="s">
        <v>93</v>
      </c>
      <c r="G1923" t="s">
        <v>26</v>
      </c>
      <c r="H1923">
        <v>15</v>
      </c>
      <c r="I1923">
        <v>0</v>
      </c>
    </row>
    <row r="1924" spans="1:9" x14ac:dyDescent="0.25">
      <c r="A1924" s="5" t="str">
        <f>TrendSheetPrdData[[#This Row],[Population]]&amp;TrendSheetPrdData[[#This Row],[Cost Basis]]&amp;TrendSheetPrdData[[#This Row],[Period]]&amp;TrendSheetPrdData[[#This Row],[Trend]]</f>
        <v>ASCENSION HEALTH SENIOR LIVINGPaid2016-07-01Drug - Generic Utilization Cost</v>
      </c>
      <c r="B1924" t="s">
        <v>115</v>
      </c>
      <c r="C1924" t="s">
        <v>115</v>
      </c>
      <c r="D1924" t="s">
        <v>78</v>
      </c>
      <c r="E1924" s="1" t="s">
        <v>103</v>
      </c>
      <c r="F1924" t="s">
        <v>93</v>
      </c>
      <c r="G1924" t="s">
        <v>26</v>
      </c>
      <c r="H1924">
        <v>15</v>
      </c>
      <c r="I1924">
        <v>0</v>
      </c>
    </row>
    <row r="1925" spans="1:9" x14ac:dyDescent="0.25">
      <c r="A1925" s="5" t="str">
        <f>TrendSheetPrdData[[#This Row],[Population]]&amp;TrendSheetPrdData[[#This Row],[Cost Basis]]&amp;TrendSheetPrdData[[#This Row],[Period]]&amp;TrendSheetPrdData[[#This Row],[Trend]]</f>
        <v>ASCENSION HEALTH SENIOR LIVINGPaid2016-08-01Drug - Generic Utilization Cost</v>
      </c>
      <c r="B1925" t="s">
        <v>115</v>
      </c>
      <c r="C1925" t="s">
        <v>115</v>
      </c>
      <c r="D1925" t="s">
        <v>78</v>
      </c>
      <c r="E1925" s="1" t="s">
        <v>104</v>
      </c>
      <c r="F1925" t="s">
        <v>93</v>
      </c>
      <c r="G1925" t="s">
        <v>26</v>
      </c>
      <c r="H1925">
        <v>15</v>
      </c>
      <c r="I1925">
        <v>0</v>
      </c>
    </row>
    <row r="1926" spans="1:9" x14ac:dyDescent="0.25">
      <c r="A1926" s="5" t="str">
        <f>TrendSheetPrdData[[#This Row],[Population]]&amp;TrendSheetPrdData[[#This Row],[Cost Basis]]&amp;TrendSheetPrdData[[#This Row],[Period]]&amp;TrendSheetPrdData[[#This Row],[Trend]]</f>
        <v>ASCENSION HEALTH SENIOR LIVINGPaid2016-09-01Drug - Generic Utilization Cost</v>
      </c>
      <c r="B1926" t="s">
        <v>115</v>
      </c>
      <c r="C1926" t="s">
        <v>115</v>
      </c>
      <c r="D1926" t="s">
        <v>78</v>
      </c>
      <c r="E1926" s="1" t="s">
        <v>105</v>
      </c>
      <c r="F1926" t="s">
        <v>93</v>
      </c>
      <c r="G1926" t="s">
        <v>26</v>
      </c>
      <c r="H1926">
        <v>15</v>
      </c>
      <c r="I1926">
        <v>0</v>
      </c>
    </row>
    <row r="1927" spans="1:9" x14ac:dyDescent="0.25">
      <c r="A1927" s="5" t="str">
        <f>TrendSheetPrdData[[#This Row],[Population]]&amp;TrendSheetPrdData[[#This Row],[Cost Basis]]&amp;TrendSheetPrdData[[#This Row],[Period]]&amp;TrendSheetPrdData[[#This Row],[Trend]]</f>
        <v>ASCENSION HEALTH SENIOR LIVINGPaid2016-10-01Drug - Generic Utilization Cost</v>
      </c>
      <c r="B1927" t="s">
        <v>115</v>
      </c>
      <c r="C1927" t="s">
        <v>115</v>
      </c>
      <c r="D1927" t="s">
        <v>78</v>
      </c>
      <c r="E1927" s="1" t="s">
        <v>106</v>
      </c>
      <c r="F1927" t="s">
        <v>93</v>
      </c>
      <c r="G1927" t="s">
        <v>26</v>
      </c>
      <c r="H1927">
        <v>15</v>
      </c>
      <c r="I1927">
        <v>0</v>
      </c>
    </row>
    <row r="1928" spans="1:9" x14ac:dyDescent="0.25">
      <c r="A1928" s="5" t="str">
        <f>TrendSheetPrdData[[#This Row],[Population]]&amp;TrendSheetPrdData[[#This Row],[Cost Basis]]&amp;TrendSheetPrdData[[#This Row],[Period]]&amp;TrendSheetPrdData[[#This Row],[Trend]]</f>
        <v>ASCENSION HEALTH SENIOR LIVINGPaid2016-11-01Drug - Generic Utilization Cost</v>
      </c>
      <c r="B1928" t="s">
        <v>115</v>
      </c>
      <c r="C1928" t="s">
        <v>115</v>
      </c>
      <c r="D1928" t="s">
        <v>78</v>
      </c>
      <c r="E1928" s="1" t="s">
        <v>107</v>
      </c>
      <c r="F1928" t="s">
        <v>93</v>
      </c>
      <c r="G1928" t="s">
        <v>26</v>
      </c>
      <c r="H1928">
        <v>15</v>
      </c>
      <c r="I1928">
        <v>0</v>
      </c>
    </row>
    <row r="1929" spans="1:9" x14ac:dyDescent="0.25">
      <c r="A1929" s="5" t="str">
        <f>TrendSheetPrdData[[#This Row],[Population]]&amp;TrendSheetPrdData[[#This Row],[Cost Basis]]&amp;TrendSheetPrdData[[#This Row],[Period]]&amp;TrendSheetPrdData[[#This Row],[Trend]]</f>
        <v>ASCENSION HEALTH SENIOR LIVINGPaid2016-12-01Drug - Generic Utilization Cost</v>
      </c>
      <c r="B1929" t="s">
        <v>115</v>
      </c>
      <c r="C1929" t="s">
        <v>115</v>
      </c>
      <c r="D1929" t="s">
        <v>78</v>
      </c>
      <c r="E1929" s="1" t="s">
        <v>108</v>
      </c>
      <c r="F1929" t="s">
        <v>93</v>
      </c>
      <c r="G1929" t="s">
        <v>26</v>
      </c>
      <c r="H1929">
        <v>15</v>
      </c>
      <c r="I1929">
        <v>0</v>
      </c>
    </row>
    <row r="1930" spans="1:9" x14ac:dyDescent="0.25">
      <c r="A1930" s="5" t="str">
        <f>TrendSheetPrdData[[#This Row],[Population]]&amp;TrendSheetPrdData[[#This Row],[Cost Basis]]&amp;TrendSheetPrdData[[#This Row],[Period]]&amp;TrendSheetPrdData[[#This Row],[Trend]]</f>
        <v>ASCENSION HEALTH SENIOR LIVINGPaid2017-01-01Drug - Generic Utilization Cost</v>
      </c>
      <c r="B1930" t="s">
        <v>115</v>
      </c>
      <c r="C1930" t="s">
        <v>115</v>
      </c>
      <c r="D1930" t="s">
        <v>78</v>
      </c>
      <c r="E1930" s="1" t="s">
        <v>109</v>
      </c>
      <c r="F1930" t="s">
        <v>93</v>
      </c>
      <c r="G1930" t="s">
        <v>26</v>
      </c>
      <c r="H1930">
        <v>15</v>
      </c>
      <c r="I1930">
        <v>0</v>
      </c>
    </row>
    <row r="1931" spans="1:9" x14ac:dyDescent="0.25">
      <c r="A1931" s="5" t="str">
        <f>TrendSheetPrdData[[#This Row],[Population]]&amp;TrendSheetPrdData[[#This Row],[Cost Basis]]&amp;TrendSheetPrdData[[#This Row],[Period]]&amp;TrendSheetPrdData[[#This Row],[Trend]]</f>
        <v>ASCENSION HEALTH SENIOR LIVINGPaid2017-02-01Drug - Generic Utilization Cost</v>
      </c>
      <c r="B1931" t="s">
        <v>115</v>
      </c>
      <c r="C1931" t="s">
        <v>115</v>
      </c>
      <c r="D1931" t="s">
        <v>78</v>
      </c>
      <c r="E1931" s="1" t="s">
        <v>110</v>
      </c>
      <c r="F1931" t="s">
        <v>93</v>
      </c>
      <c r="G1931" t="s">
        <v>26</v>
      </c>
      <c r="H1931">
        <v>15</v>
      </c>
      <c r="I1931">
        <v>0</v>
      </c>
    </row>
    <row r="1932" spans="1:9" x14ac:dyDescent="0.25">
      <c r="A1932" s="5" t="str">
        <f>TrendSheetPrdData[[#This Row],[Population]]&amp;TrendSheetPrdData[[#This Row],[Cost Basis]]&amp;TrendSheetPrdData[[#This Row],[Period]]&amp;TrendSheetPrdData[[#This Row],[Trend]]</f>
        <v>ASCENSION HEALTH SENIOR LIVINGPaid2017-03-01Drug - Generic Utilization Cost</v>
      </c>
      <c r="B1932" t="s">
        <v>115</v>
      </c>
      <c r="C1932" t="s">
        <v>115</v>
      </c>
      <c r="D1932" t="s">
        <v>78</v>
      </c>
      <c r="E1932" s="1" t="s">
        <v>111</v>
      </c>
      <c r="F1932" t="s">
        <v>113</v>
      </c>
      <c r="G1932" t="s">
        <v>26</v>
      </c>
      <c r="H1932">
        <v>15</v>
      </c>
      <c r="I1932">
        <v>0</v>
      </c>
    </row>
    <row r="1933" spans="1:9" x14ac:dyDescent="0.25">
      <c r="A1933" s="5" t="str">
        <f>TrendSheetPrdData[[#This Row],[Population]]&amp;TrendSheetPrdData[[#This Row],[Cost Basis]]&amp;TrendSheetPrdData[[#This Row],[Period]]&amp;TrendSheetPrdData[[#This Row],[Trend]]</f>
        <v>ASCENSION HEALTH SENIOR LIVINGPaid2017-04-01Drug - Generic Utilization Cost</v>
      </c>
      <c r="B1933" t="s">
        <v>115</v>
      </c>
      <c r="C1933" t="s">
        <v>115</v>
      </c>
      <c r="D1933" t="s">
        <v>78</v>
      </c>
      <c r="E1933" s="1" t="s">
        <v>112</v>
      </c>
      <c r="F1933" t="s">
        <v>113</v>
      </c>
      <c r="G1933" t="s">
        <v>26</v>
      </c>
      <c r="H1933">
        <v>15</v>
      </c>
      <c r="I1933">
        <v>0</v>
      </c>
    </row>
    <row r="1934" spans="1:9" x14ac:dyDescent="0.25">
      <c r="A1934" s="5" t="str">
        <f>TrendSheetPrdData[[#This Row],[Population]]&amp;TrendSheetPrdData[[#This Row],[Cost Basis]]&amp;TrendSheetPrdData[[#This Row],[Period]]&amp;TrendSheetPrdData[[#This Row],[Trend]]</f>
        <v>ASCENSION HEALTH SENIOR LIVINGPaid2015-06-01Drug - Generic Utilization</v>
      </c>
      <c r="B1934" t="s">
        <v>115</v>
      </c>
      <c r="C1934" t="s">
        <v>115</v>
      </c>
      <c r="D1934" t="s">
        <v>78</v>
      </c>
      <c r="E1934" s="1" t="s">
        <v>172</v>
      </c>
      <c r="F1934" t="s">
        <v>93</v>
      </c>
      <c r="G1934" t="s">
        <v>27</v>
      </c>
      <c r="H1934">
        <v>16</v>
      </c>
      <c r="I1934">
        <v>0</v>
      </c>
    </row>
    <row r="1935" spans="1:9" x14ac:dyDescent="0.25">
      <c r="A1935" s="5" t="str">
        <f>TrendSheetPrdData[[#This Row],[Population]]&amp;TrendSheetPrdData[[#This Row],[Cost Basis]]&amp;TrendSheetPrdData[[#This Row],[Period]]&amp;TrendSheetPrdData[[#This Row],[Trend]]</f>
        <v>ASCENSION HEALTH SENIOR LIVINGPaid2015-07-01Drug - Generic Utilization</v>
      </c>
      <c r="B1935" t="s">
        <v>115</v>
      </c>
      <c r="C1935" t="s">
        <v>115</v>
      </c>
      <c r="D1935" t="s">
        <v>78</v>
      </c>
      <c r="E1935" s="1" t="s">
        <v>173</v>
      </c>
      <c r="F1935" t="s">
        <v>93</v>
      </c>
      <c r="G1935" t="s">
        <v>27</v>
      </c>
      <c r="H1935">
        <v>16</v>
      </c>
      <c r="I1935">
        <v>0</v>
      </c>
    </row>
    <row r="1936" spans="1:9" x14ac:dyDescent="0.25">
      <c r="A1936" s="5" t="str">
        <f>TrendSheetPrdData[[#This Row],[Population]]&amp;TrendSheetPrdData[[#This Row],[Cost Basis]]&amp;TrendSheetPrdData[[#This Row],[Period]]&amp;TrendSheetPrdData[[#This Row],[Trend]]</f>
        <v>ASCENSION HEALTH SENIOR LIVINGPaid2015-08-01Drug - Generic Utilization</v>
      </c>
      <c r="B1936" t="s">
        <v>115</v>
      </c>
      <c r="C1936" t="s">
        <v>115</v>
      </c>
      <c r="D1936" t="s">
        <v>78</v>
      </c>
      <c r="E1936" s="1" t="s">
        <v>174</v>
      </c>
      <c r="F1936" t="s">
        <v>93</v>
      </c>
      <c r="G1936" t="s">
        <v>27</v>
      </c>
      <c r="H1936">
        <v>16</v>
      </c>
      <c r="I1936">
        <v>0</v>
      </c>
    </row>
    <row r="1937" spans="1:9" x14ac:dyDescent="0.25">
      <c r="A1937" s="5" t="str">
        <f>TrendSheetPrdData[[#This Row],[Population]]&amp;TrendSheetPrdData[[#This Row],[Cost Basis]]&amp;TrendSheetPrdData[[#This Row],[Period]]&amp;TrendSheetPrdData[[#This Row],[Trend]]</f>
        <v>ASCENSION HEALTH SENIOR LIVINGPaid2015-09-01Drug - Generic Utilization</v>
      </c>
      <c r="B1937" t="s">
        <v>115</v>
      </c>
      <c r="C1937" t="s">
        <v>115</v>
      </c>
      <c r="D1937" t="s">
        <v>78</v>
      </c>
      <c r="E1937" s="1" t="s">
        <v>92</v>
      </c>
      <c r="F1937" t="s">
        <v>93</v>
      </c>
      <c r="G1937" t="s">
        <v>27</v>
      </c>
      <c r="H1937">
        <v>16</v>
      </c>
      <c r="I1937">
        <v>0</v>
      </c>
    </row>
    <row r="1938" spans="1:9" x14ac:dyDescent="0.25">
      <c r="A1938" s="5" t="str">
        <f>TrendSheetPrdData[[#This Row],[Population]]&amp;TrendSheetPrdData[[#This Row],[Cost Basis]]&amp;TrendSheetPrdData[[#This Row],[Period]]&amp;TrendSheetPrdData[[#This Row],[Trend]]</f>
        <v>ASCENSION HEALTH SENIOR LIVINGPaid2015-10-01Drug - Generic Utilization</v>
      </c>
      <c r="B1938" t="s">
        <v>115</v>
      </c>
      <c r="C1938" t="s">
        <v>115</v>
      </c>
      <c r="D1938" t="s">
        <v>78</v>
      </c>
      <c r="E1938" s="1" t="s">
        <v>94</v>
      </c>
      <c r="F1938" t="s">
        <v>93</v>
      </c>
      <c r="G1938" t="s">
        <v>27</v>
      </c>
      <c r="H1938">
        <v>16</v>
      </c>
      <c r="I1938">
        <v>0</v>
      </c>
    </row>
    <row r="1939" spans="1:9" x14ac:dyDescent="0.25">
      <c r="A1939" s="5" t="str">
        <f>TrendSheetPrdData[[#This Row],[Population]]&amp;TrendSheetPrdData[[#This Row],[Cost Basis]]&amp;TrendSheetPrdData[[#This Row],[Period]]&amp;TrendSheetPrdData[[#This Row],[Trend]]</f>
        <v>ASCENSION HEALTH SENIOR LIVINGPaid2015-11-01Drug - Generic Utilization</v>
      </c>
      <c r="B1939" t="s">
        <v>115</v>
      </c>
      <c r="C1939" t="s">
        <v>115</v>
      </c>
      <c r="D1939" t="s">
        <v>78</v>
      </c>
      <c r="E1939" s="1" t="s">
        <v>95</v>
      </c>
      <c r="F1939" t="s">
        <v>93</v>
      </c>
      <c r="G1939" t="s">
        <v>27</v>
      </c>
      <c r="H1939">
        <v>16</v>
      </c>
      <c r="I1939">
        <v>0</v>
      </c>
    </row>
    <row r="1940" spans="1:9" x14ac:dyDescent="0.25">
      <c r="A1940" s="5" t="str">
        <f>TrendSheetPrdData[[#This Row],[Population]]&amp;TrendSheetPrdData[[#This Row],[Cost Basis]]&amp;TrendSheetPrdData[[#This Row],[Period]]&amp;TrendSheetPrdData[[#This Row],[Trend]]</f>
        <v>ASCENSION HEALTH SENIOR LIVINGPaid2015-12-01Drug - Generic Utilization</v>
      </c>
      <c r="B1940" t="s">
        <v>115</v>
      </c>
      <c r="C1940" t="s">
        <v>115</v>
      </c>
      <c r="D1940" t="s">
        <v>78</v>
      </c>
      <c r="E1940" s="1" t="s">
        <v>96</v>
      </c>
      <c r="F1940" t="s">
        <v>93</v>
      </c>
      <c r="G1940" t="s">
        <v>27</v>
      </c>
      <c r="H1940">
        <v>16</v>
      </c>
      <c r="I1940">
        <v>0</v>
      </c>
    </row>
    <row r="1941" spans="1:9" x14ac:dyDescent="0.25">
      <c r="A1941" s="5" t="str">
        <f>TrendSheetPrdData[[#This Row],[Population]]&amp;TrendSheetPrdData[[#This Row],[Cost Basis]]&amp;TrendSheetPrdData[[#This Row],[Period]]&amp;TrendSheetPrdData[[#This Row],[Trend]]</f>
        <v>ASCENSION HEALTH SENIOR LIVINGPaid2016-01-01Drug - Generic Utilization</v>
      </c>
      <c r="B1941" t="s">
        <v>115</v>
      </c>
      <c r="C1941" t="s">
        <v>115</v>
      </c>
      <c r="D1941" t="s">
        <v>78</v>
      </c>
      <c r="E1941" s="1" t="s">
        <v>97</v>
      </c>
      <c r="F1941" t="s">
        <v>93</v>
      </c>
      <c r="G1941" t="s">
        <v>27</v>
      </c>
      <c r="H1941">
        <v>16</v>
      </c>
      <c r="I1941">
        <v>0</v>
      </c>
    </row>
    <row r="1942" spans="1:9" x14ac:dyDescent="0.25">
      <c r="A1942" s="5" t="str">
        <f>TrendSheetPrdData[[#This Row],[Population]]&amp;TrendSheetPrdData[[#This Row],[Cost Basis]]&amp;TrendSheetPrdData[[#This Row],[Period]]&amp;TrendSheetPrdData[[#This Row],[Trend]]</f>
        <v>ASCENSION HEALTH SENIOR LIVINGPaid2016-02-01Drug - Generic Utilization</v>
      </c>
      <c r="B1942" t="s">
        <v>115</v>
      </c>
      <c r="C1942" t="s">
        <v>115</v>
      </c>
      <c r="D1942" t="s">
        <v>78</v>
      </c>
      <c r="E1942" s="1" t="s">
        <v>98</v>
      </c>
      <c r="F1942" t="s">
        <v>93</v>
      </c>
      <c r="G1942" t="s">
        <v>27</v>
      </c>
      <c r="H1942">
        <v>16</v>
      </c>
      <c r="I1942">
        <v>0</v>
      </c>
    </row>
    <row r="1943" spans="1:9" x14ac:dyDescent="0.25">
      <c r="A1943" s="5" t="str">
        <f>TrendSheetPrdData[[#This Row],[Population]]&amp;TrendSheetPrdData[[#This Row],[Cost Basis]]&amp;TrendSheetPrdData[[#This Row],[Period]]&amp;TrendSheetPrdData[[#This Row],[Trend]]</f>
        <v>ASCENSION HEALTH SENIOR LIVINGPaid2016-03-01Drug - Generic Utilization</v>
      </c>
      <c r="B1943" t="s">
        <v>115</v>
      </c>
      <c r="C1943" t="s">
        <v>115</v>
      </c>
      <c r="D1943" t="s">
        <v>78</v>
      </c>
      <c r="E1943" s="1" t="s">
        <v>99</v>
      </c>
      <c r="F1943" t="s">
        <v>93</v>
      </c>
      <c r="G1943" t="s">
        <v>27</v>
      </c>
      <c r="H1943">
        <v>16</v>
      </c>
      <c r="I1943">
        <v>0</v>
      </c>
    </row>
    <row r="1944" spans="1:9" x14ac:dyDescent="0.25">
      <c r="A1944" s="5" t="str">
        <f>TrendSheetPrdData[[#This Row],[Population]]&amp;TrendSheetPrdData[[#This Row],[Cost Basis]]&amp;TrendSheetPrdData[[#This Row],[Period]]&amp;TrendSheetPrdData[[#This Row],[Trend]]</f>
        <v>ASCENSION HEALTH SENIOR LIVINGPaid2016-04-01Drug - Generic Utilization</v>
      </c>
      <c r="B1944" t="s">
        <v>115</v>
      </c>
      <c r="C1944" t="s">
        <v>115</v>
      </c>
      <c r="D1944" t="s">
        <v>78</v>
      </c>
      <c r="E1944" s="1" t="s">
        <v>100</v>
      </c>
      <c r="F1944" t="s">
        <v>93</v>
      </c>
      <c r="G1944" t="s">
        <v>27</v>
      </c>
      <c r="H1944">
        <v>16</v>
      </c>
      <c r="I1944">
        <v>0</v>
      </c>
    </row>
    <row r="1945" spans="1:9" x14ac:dyDescent="0.25">
      <c r="A1945" s="5" t="str">
        <f>TrendSheetPrdData[[#This Row],[Population]]&amp;TrendSheetPrdData[[#This Row],[Cost Basis]]&amp;TrendSheetPrdData[[#This Row],[Period]]&amp;TrendSheetPrdData[[#This Row],[Trend]]</f>
        <v>ASCENSION HEALTH SENIOR LIVINGPaid2016-05-01Drug - Generic Utilization</v>
      </c>
      <c r="B1945" t="s">
        <v>115</v>
      </c>
      <c r="C1945" t="s">
        <v>115</v>
      </c>
      <c r="D1945" t="s">
        <v>78</v>
      </c>
      <c r="E1945" s="1" t="s">
        <v>101</v>
      </c>
      <c r="F1945" t="s">
        <v>93</v>
      </c>
      <c r="G1945" t="s">
        <v>27</v>
      </c>
      <c r="H1945">
        <v>16</v>
      </c>
      <c r="I1945">
        <v>0</v>
      </c>
    </row>
    <row r="1946" spans="1:9" x14ac:dyDescent="0.25">
      <c r="A1946" s="5" t="str">
        <f>TrendSheetPrdData[[#This Row],[Population]]&amp;TrendSheetPrdData[[#This Row],[Cost Basis]]&amp;TrendSheetPrdData[[#This Row],[Period]]&amp;TrendSheetPrdData[[#This Row],[Trend]]</f>
        <v>ASCENSION HEALTH SENIOR LIVINGPaid2016-06-01Drug - Generic Utilization</v>
      </c>
      <c r="B1946" t="s">
        <v>115</v>
      </c>
      <c r="C1946" t="s">
        <v>115</v>
      </c>
      <c r="D1946" t="s">
        <v>78</v>
      </c>
      <c r="E1946" s="1" t="s">
        <v>102</v>
      </c>
      <c r="F1946" t="s">
        <v>93</v>
      </c>
      <c r="G1946" t="s">
        <v>27</v>
      </c>
      <c r="H1946">
        <v>16</v>
      </c>
      <c r="I1946">
        <v>0</v>
      </c>
    </row>
    <row r="1947" spans="1:9" x14ac:dyDescent="0.25">
      <c r="A1947" s="5" t="str">
        <f>TrendSheetPrdData[[#This Row],[Population]]&amp;TrendSheetPrdData[[#This Row],[Cost Basis]]&amp;TrendSheetPrdData[[#This Row],[Period]]&amp;TrendSheetPrdData[[#This Row],[Trend]]</f>
        <v>ASCENSION HEALTH SENIOR LIVINGPaid2016-07-01Drug - Generic Utilization</v>
      </c>
      <c r="B1947" t="s">
        <v>115</v>
      </c>
      <c r="C1947" t="s">
        <v>115</v>
      </c>
      <c r="D1947" t="s">
        <v>78</v>
      </c>
      <c r="E1947" s="1" t="s">
        <v>103</v>
      </c>
      <c r="F1947" t="s">
        <v>93</v>
      </c>
      <c r="G1947" t="s">
        <v>27</v>
      </c>
      <c r="H1947">
        <v>16</v>
      </c>
      <c r="I1947">
        <v>0</v>
      </c>
    </row>
    <row r="1948" spans="1:9" x14ac:dyDescent="0.25">
      <c r="A1948" s="5" t="str">
        <f>TrendSheetPrdData[[#This Row],[Population]]&amp;TrendSheetPrdData[[#This Row],[Cost Basis]]&amp;TrendSheetPrdData[[#This Row],[Period]]&amp;TrendSheetPrdData[[#This Row],[Trend]]</f>
        <v>ASCENSION HEALTH SENIOR LIVINGPaid2016-08-01Drug - Generic Utilization</v>
      </c>
      <c r="B1948" t="s">
        <v>115</v>
      </c>
      <c r="C1948" t="s">
        <v>115</v>
      </c>
      <c r="D1948" t="s">
        <v>78</v>
      </c>
      <c r="E1948" s="1" t="s">
        <v>104</v>
      </c>
      <c r="F1948" t="s">
        <v>93</v>
      </c>
      <c r="G1948" t="s">
        <v>27</v>
      </c>
      <c r="H1948">
        <v>16</v>
      </c>
      <c r="I1948">
        <v>0</v>
      </c>
    </row>
    <row r="1949" spans="1:9" x14ac:dyDescent="0.25">
      <c r="A1949" s="5" t="str">
        <f>TrendSheetPrdData[[#This Row],[Population]]&amp;TrendSheetPrdData[[#This Row],[Cost Basis]]&amp;TrendSheetPrdData[[#This Row],[Period]]&amp;TrendSheetPrdData[[#This Row],[Trend]]</f>
        <v>ASCENSION HEALTH SENIOR LIVINGPaid2016-09-01Drug - Generic Utilization</v>
      </c>
      <c r="B1949" t="s">
        <v>115</v>
      </c>
      <c r="C1949" t="s">
        <v>115</v>
      </c>
      <c r="D1949" t="s">
        <v>78</v>
      </c>
      <c r="E1949" s="1" t="s">
        <v>105</v>
      </c>
      <c r="F1949" t="s">
        <v>93</v>
      </c>
      <c r="G1949" t="s">
        <v>27</v>
      </c>
      <c r="H1949">
        <v>16</v>
      </c>
      <c r="I1949">
        <v>0</v>
      </c>
    </row>
    <row r="1950" spans="1:9" x14ac:dyDescent="0.25">
      <c r="A1950" s="5" t="str">
        <f>TrendSheetPrdData[[#This Row],[Population]]&amp;TrendSheetPrdData[[#This Row],[Cost Basis]]&amp;TrendSheetPrdData[[#This Row],[Period]]&amp;TrendSheetPrdData[[#This Row],[Trend]]</f>
        <v>ASCENSION HEALTH SENIOR LIVINGPaid2016-10-01Drug - Generic Utilization</v>
      </c>
      <c r="B1950" t="s">
        <v>115</v>
      </c>
      <c r="C1950" t="s">
        <v>115</v>
      </c>
      <c r="D1950" t="s">
        <v>78</v>
      </c>
      <c r="E1950" s="1" t="s">
        <v>106</v>
      </c>
      <c r="F1950" t="s">
        <v>93</v>
      </c>
      <c r="G1950" t="s">
        <v>27</v>
      </c>
      <c r="H1950">
        <v>16</v>
      </c>
      <c r="I1950">
        <v>0</v>
      </c>
    </row>
    <row r="1951" spans="1:9" x14ac:dyDescent="0.25">
      <c r="A1951" s="5" t="str">
        <f>TrendSheetPrdData[[#This Row],[Population]]&amp;TrendSheetPrdData[[#This Row],[Cost Basis]]&amp;TrendSheetPrdData[[#This Row],[Period]]&amp;TrendSheetPrdData[[#This Row],[Trend]]</f>
        <v>ASCENSION HEALTH SENIOR LIVINGPaid2016-11-01Drug - Generic Utilization</v>
      </c>
      <c r="B1951" t="s">
        <v>115</v>
      </c>
      <c r="C1951" t="s">
        <v>115</v>
      </c>
      <c r="D1951" t="s">
        <v>78</v>
      </c>
      <c r="E1951" s="1" t="s">
        <v>107</v>
      </c>
      <c r="F1951" t="s">
        <v>93</v>
      </c>
      <c r="G1951" t="s">
        <v>27</v>
      </c>
      <c r="H1951">
        <v>16</v>
      </c>
      <c r="I1951">
        <v>0</v>
      </c>
    </row>
    <row r="1952" spans="1:9" x14ac:dyDescent="0.25">
      <c r="A1952" s="5" t="str">
        <f>TrendSheetPrdData[[#This Row],[Population]]&amp;TrendSheetPrdData[[#This Row],[Cost Basis]]&amp;TrendSheetPrdData[[#This Row],[Period]]&amp;TrendSheetPrdData[[#This Row],[Trend]]</f>
        <v>ASCENSION HEALTH SENIOR LIVINGPaid2016-12-01Drug - Generic Utilization</v>
      </c>
      <c r="B1952" t="s">
        <v>115</v>
      </c>
      <c r="C1952" t="s">
        <v>115</v>
      </c>
      <c r="D1952" t="s">
        <v>78</v>
      </c>
      <c r="E1952" s="1" t="s">
        <v>108</v>
      </c>
      <c r="F1952" t="s">
        <v>93</v>
      </c>
      <c r="G1952" t="s">
        <v>27</v>
      </c>
      <c r="H1952">
        <v>16</v>
      </c>
      <c r="I1952">
        <v>0</v>
      </c>
    </row>
    <row r="1953" spans="1:9" x14ac:dyDescent="0.25">
      <c r="A1953" s="5" t="str">
        <f>TrendSheetPrdData[[#This Row],[Population]]&amp;TrendSheetPrdData[[#This Row],[Cost Basis]]&amp;TrendSheetPrdData[[#This Row],[Period]]&amp;TrendSheetPrdData[[#This Row],[Trend]]</f>
        <v>ASCENSION HEALTH SENIOR LIVINGPaid2017-01-01Drug - Generic Utilization</v>
      </c>
      <c r="B1953" t="s">
        <v>115</v>
      </c>
      <c r="C1953" t="s">
        <v>115</v>
      </c>
      <c r="D1953" t="s">
        <v>78</v>
      </c>
      <c r="E1953" s="1" t="s">
        <v>109</v>
      </c>
      <c r="F1953" t="s">
        <v>93</v>
      </c>
      <c r="G1953" t="s">
        <v>27</v>
      </c>
      <c r="H1953">
        <v>16</v>
      </c>
      <c r="I1953">
        <v>0</v>
      </c>
    </row>
    <row r="1954" spans="1:9" x14ac:dyDescent="0.25">
      <c r="A1954" s="5" t="str">
        <f>TrendSheetPrdData[[#This Row],[Population]]&amp;TrendSheetPrdData[[#This Row],[Cost Basis]]&amp;TrendSheetPrdData[[#This Row],[Period]]&amp;TrendSheetPrdData[[#This Row],[Trend]]</f>
        <v>ASCENSION HEALTH SENIOR LIVINGPaid2017-02-01Drug - Generic Utilization</v>
      </c>
      <c r="B1954" t="s">
        <v>115</v>
      </c>
      <c r="C1954" t="s">
        <v>115</v>
      </c>
      <c r="D1954" t="s">
        <v>78</v>
      </c>
      <c r="E1954" s="1" t="s">
        <v>110</v>
      </c>
      <c r="F1954" t="s">
        <v>93</v>
      </c>
      <c r="G1954" t="s">
        <v>27</v>
      </c>
      <c r="H1954">
        <v>16</v>
      </c>
      <c r="I1954">
        <v>0</v>
      </c>
    </row>
    <row r="1955" spans="1:9" x14ac:dyDescent="0.25">
      <c r="A1955" s="5" t="str">
        <f>TrendSheetPrdData[[#This Row],[Population]]&amp;TrendSheetPrdData[[#This Row],[Cost Basis]]&amp;TrendSheetPrdData[[#This Row],[Period]]&amp;TrendSheetPrdData[[#This Row],[Trend]]</f>
        <v>ASCENSION HEALTH SENIOR LIVINGPaid2017-03-01Drug - Generic Utilization</v>
      </c>
      <c r="B1955" t="s">
        <v>115</v>
      </c>
      <c r="C1955" t="s">
        <v>115</v>
      </c>
      <c r="D1955" t="s">
        <v>78</v>
      </c>
      <c r="E1955" s="1" t="s">
        <v>111</v>
      </c>
      <c r="F1955" t="s">
        <v>113</v>
      </c>
      <c r="G1955" t="s">
        <v>27</v>
      </c>
      <c r="H1955">
        <v>16</v>
      </c>
      <c r="I1955">
        <v>0</v>
      </c>
    </row>
    <row r="1956" spans="1:9" x14ac:dyDescent="0.25">
      <c r="A1956" s="5" t="str">
        <f>TrendSheetPrdData[[#This Row],[Population]]&amp;TrendSheetPrdData[[#This Row],[Cost Basis]]&amp;TrendSheetPrdData[[#This Row],[Period]]&amp;TrendSheetPrdData[[#This Row],[Trend]]</f>
        <v>ASCENSION HEALTH SENIOR LIVINGPaid2017-04-01Drug - Generic Utilization</v>
      </c>
      <c r="B1956" t="s">
        <v>115</v>
      </c>
      <c r="C1956" t="s">
        <v>115</v>
      </c>
      <c r="D1956" t="s">
        <v>78</v>
      </c>
      <c r="E1956" s="1" t="s">
        <v>112</v>
      </c>
      <c r="F1956" t="s">
        <v>113</v>
      </c>
      <c r="G1956" t="s">
        <v>27</v>
      </c>
      <c r="H1956">
        <v>16</v>
      </c>
      <c r="I1956">
        <v>0</v>
      </c>
    </row>
    <row r="1957" spans="1:9" x14ac:dyDescent="0.25">
      <c r="A1957" s="5" t="str">
        <f>TrendSheetPrdData[[#This Row],[Population]]&amp;TrendSheetPrdData[[#This Row],[Cost Basis]]&amp;TrendSheetPrdData[[#This Row],[Period]]&amp;TrendSheetPrdData[[#This Row],[Trend]]</f>
        <v>ASCENSION HEALTH SENIOR LIVINGPaid2015-06-01Chronic Disease Management - Cost</v>
      </c>
      <c r="B1957" t="s">
        <v>115</v>
      </c>
      <c r="C1957" t="s">
        <v>115</v>
      </c>
      <c r="D1957" t="s">
        <v>78</v>
      </c>
      <c r="E1957" s="1" t="s">
        <v>172</v>
      </c>
      <c r="F1957" t="s">
        <v>93</v>
      </c>
      <c r="G1957" t="s">
        <v>28</v>
      </c>
      <c r="H1957">
        <v>17</v>
      </c>
      <c r="I1957">
        <v>380789</v>
      </c>
    </row>
    <row r="1958" spans="1:9" x14ac:dyDescent="0.25">
      <c r="A1958" s="5" t="str">
        <f>TrendSheetPrdData[[#This Row],[Population]]&amp;TrendSheetPrdData[[#This Row],[Cost Basis]]&amp;TrendSheetPrdData[[#This Row],[Period]]&amp;TrendSheetPrdData[[#This Row],[Trend]]</f>
        <v>ASCENSION HEALTH SENIOR LIVINGPaid2015-07-01Chronic Disease Management - Cost</v>
      </c>
      <c r="B1958" t="s">
        <v>115</v>
      </c>
      <c r="C1958" t="s">
        <v>115</v>
      </c>
      <c r="D1958" t="s">
        <v>78</v>
      </c>
      <c r="E1958" s="1" t="s">
        <v>173</v>
      </c>
      <c r="F1958" t="s">
        <v>93</v>
      </c>
      <c r="G1958" t="s">
        <v>28</v>
      </c>
      <c r="H1958">
        <v>17</v>
      </c>
      <c r="I1958">
        <v>311745</v>
      </c>
    </row>
    <row r="1959" spans="1:9" x14ac:dyDescent="0.25">
      <c r="A1959" s="5" t="str">
        <f>TrendSheetPrdData[[#This Row],[Population]]&amp;TrendSheetPrdData[[#This Row],[Cost Basis]]&amp;TrendSheetPrdData[[#This Row],[Period]]&amp;TrendSheetPrdData[[#This Row],[Trend]]</f>
        <v>ASCENSION HEALTH SENIOR LIVINGPaid2015-08-01Chronic Disease Management - Cost</v>
      </c>
      <c r="B1959" t="s">
        <v>115</v>
      </c>
      <c r="C1959" t="s">
        <v>115</v>
      </c>
      <c r="D1959" t="s">
        <v>78</v>
      </c>
      <c r="E1959" s="1" t="s">
        <v>174</v>
      </c>
      <c r="F1959" t="s">
        <v>93</v>
      </c>
      <c r="G1959" t="s">
        <v>28</v>
      </c>
      <c r="H1959">
        <v>17</v>
      </c>
      <c r="I1959">
        <v>434449</v>
      </c>
    </row>
    <row r="1960" spans="1:9" x14ac:dyDescent="0.25">
      <c r="A1960" s="5" t="str">
        <f>TrendSheetPrdData[[#This Row],[Population]]&amp;TrendSheetPrdData[[#This Row],[Cost Basis]]&amp;TrendSheetPrdData[[#This Row],[Period]]&amp;TrendSheetPrdData[[#This Row],[Trend]]</f>
        <v>ASCENSION HEALTH SENIOR LIVINGPaid2015-09-01Chronic Disease Management - Cost</v>
      </c>
      <c r="B1960" t="s">
        <v>115</v>
      </c>
      <c r="C1960" t="s">
        <v>115</v>
      </c>
      <c r="D1960" t="s">
        <v>78</v>
      </c>
      <c r="E1960" s="1" t="s">
        <v>92</v>
      </c>
      <c r="F1960" t="s">
        <v>93</v>
      </c>
      <c r="G1960" t="s">
        <v>28</v>
      </c>
      <c r="H1960">
        <v>17</v>
      </c>
      <c r="I1960">
        <v>451186</v>
      </c>
    </row>
    <row r="1961" spans="1:9" x14ac:dyDescent="0.25">
      <c r="A1961" s="5" t="str">
        <f>TrendSheetPrdData[[#This Row],[Population]]&amp;TrendSheetPrdData[[#This Row],[Cost Basis]]&amp;TrendSheetPrdData[[#This Row],[Period]]&amp;TrendSheetPrdData[[#This Row],[Trend]]</f>
        <v>ASCENSION HEALTH SENIOR LIVINGPaid2015-10-01Chronic Disease Management - Cost</v>
      </c>
      <c r="B1961" t="s">
        <v>115</v>
      </c>
      <c r="C1961" t="s">
        <v>115</v>
      </c>
      <c r="D1961" t="s">
        <v>78</v>
      </c>
      <c r="E1961" s="1" t="s">
        <v>94</v>
      </c>
      <c r="F1961" t="s">
        <v>93</v>
      </c>
      <c r="G1961" t="s">
        <v>28</v>
      </c>
      <c r="H1961">
        <v>17</v>
      </c>
      <c r="I1961">
        <v>422105</v>
      </c>
    </row>
    <row r="1962" spans="1:9" x14ac:dyDescent="0.25">
      <c r="A1962" s="5" t="str">
        <f>TrendSheetPrdData[[#This Row],[Population]]&amp;TrendSheetPrdData[[#This Row],[Cost Basis]]&amp;TrendSheetPrdData[[#This Row],[Period]]&amp;TrendSheetPrdData[[#This Row],[Trend]]</f>
        <v>ASCENSION HEALTH SENIOR LIVINGPaid2015-11-01Chronic Disease Management - Cost</v>
      </c>
      <c r="B1962" t="s">
        <v>115</v>
      </c>
      <c r="C1962" t="s">
        <v>115</v>
      </c>
      <c r="D1962" t="s">
        <v>78</v>
      </c>
      <c r="E1962" s="1" t="s">
        <v>95</v>
      </c>
      <c r="F1962" t="s">
        <v>93</v>
      </c>
      <c r="G1962" t="s">
        <v>28</v>
      </c>
      <c r="H1962">
        <v>17</v>
      </c>
      <c r="I1962">
        <v>486399</v>
      </c>
    </row>
    <row r="1963" spans="1:9" x14ac:dyDescent="0.25">
      <c r="A1963" s="5" t="str">
        <f>TrendSheetPrdData[[#This Row],[Population]]&amp;TrendSheetPrdData[[#This Row],[Cost Basis]]&amp;TrendSheetPrdData[[#This Row],[Period]]&amp;TrendSheetPrdData[[#This Row],[Trend]]</f>
        <v>ASCENSION HEALTH SENIOR LIVINGPaid2015-12-01Chronic Disease Management - Cost</v>
      </c>
      <c r="B1963" t="s">
        <v>115</v>
      </c>
      <c r="C1963" t="s">
        <v>115</v>
      </c>
      <c r="D1963" t="s">
        <v>78</v>
      </c>
      <c r="E1963" s="1" t="s">
        <v>96</v>
      </c>
      <c r="F1963" t="s">
        <v>93</v>
      </c>
      <c r="G1963" t="s">
        <v>28</v>
      </c>
      <c r="H1963">
        <v>17</v>
      </c>
      <c r="I1963">
        <v>431409</v>
      </c>
    </row>
    <row r="1964" spans="1:9" x14ac:dyDescent="0.25">
      <c r="A1964" s="5" t="str">
        <f>TrendSheetPrdData[[#This Row],[Population]]&amp;TrendSheetPrdData[[#This Row],[Cost Basis]]&amp;TrendSheetPrdData[[#This Row],[Period]]&amp;TrendSheetPrdData[[#This Row],[Trend]]</f>
        <v>ASCENSION HEALTH SENIOR LIVINGPaid2016-01-01Chronic Disease Management - Cost</v>
      </c>
      <c r="B1964" t="s">
        <v>115</v>
      </c>
      <c r="C1964" t="s">
        <v>115</v>
      </c>
      <c r="D1964" t="s">
        <v>78</v>
      </c>
      <c r="E1964" s="1" t="s">
        <v>97</v>
      </c>
      <c r="F1964" t="s">
        <v>93</v>
      </c>
      <c r="G1964" t="s">
        <v>28</v>
      </c>
      <c r="H1964">
        <v>17</v>
      </c>
      <c r="I1964">
        <v>477787</v>
      </c>
    </row>
    <row r="1965" spans="1:9" x14ac:dyDescent="0.25">
      <c r="A1965" s="5" t="str">
        <f>TrendSheetPrdData[[#This Row],[Population]]&amp;TrendSheetPrdData[[#This Row],[Cost Basis]]&amp;TrendSheetPrdData[[#This Row],[Period]]&amp;TrendSheetPrdData[[#This Row],[Trend]]</f>
        <v>ASCENSION HEALTH SENIOR LIVINGPaid2016-02-01Chronic Disease Management - Cost</v>
      </c>
      <c r="B1965" t="s">
        <v>115</v>
      </c>
      <c r="C1965" t="s">
        <v>115</v>
      </c>
      <c r="D1965" t="s">
        <v>78</v>
      </c>
      <c r="E1965" s="1" t="s">
        <v>98</v>
      </c>
      <c r="F1965" t="s">
        <v>93</v>
      </c>
      <c r="G1965" t="s">
        <v>28</v>
      </c>
      <c r="H1965">
        <v>17</v>
      </c>
      <c r="I1965">
        <v>715080</v>
      </c>
    </row>
    <row r="1966" spans="1:9" x14ac:dyDescent="0.25">
      <c r="A1966" s="5" t="str">
        <f>TrendSheetPrdData[[#This Row],[Population]]&amp;TrendSheetPrdData[[#This Row],[Cost Basis]]&amp;TrendSheetPrdData[[#This Row],[Period]]&amp;TrendSheetPrdData[[#This Row],[Trend]]</f>
        <v>ASCENSION HEALTH SENIOR LIVINGPaid2016-03-01Chronic Disease Management - Cost</v>
      </c>
      <c r="B1966" t="s">
        <v>115</v>
      </c>
      <c r="C1966" t="s">
        <v>115</v>
      </c>
      <c r="D1966" t="s">
        <v>78</v>
      </c>
      <c r="E1966" s="1" t="s">
        <v>99</v>
      </c>
      <c r="F1966" t="s">
        <v>93</v>
      </c>
      <c r="G1966" t="s">
        <v>28</v>
      </c>
      <c r="H1966">
        <v>17</v>
      </c>
      <c r="I1966">
        <v>827497</v>
      </c>
    </row>
    <row r="1967" spans="1:9" x14ac:dyDescent="0.25">
      <c r="A1967" s="5" t="str">
        <f>TrendSheetPrdData[[#This Row],[Population]]&amp;TrendSheetPrdData[[#This Row],[Cost Basis]]&amp;TrendSheetPrdData[[#This Row],[Period]]&amp;TrendSheetPrdData[[#This Row],[Trend]]</f>
        <v>ASCENSION HEALTH SENIOR LIVINGPaid2016-04-01Chronic Disease Management - Cost</v>
      </c>
      <c r="B1967" t="s">
        <v>115</v>
      </c>
      <c r="C1967" t="s">
        <v>115</v>
      </c>
      <c r="D1967" t="s">
        <v>78</v>
      </c>
      <c r="E1967" s="1" t="s">
        <v>100</v>
      </c>
      <c r="F1967" t="s">
        <v>93</v>
      </c>
      <c r="G1967" t="s">
        <v>28</v>
      </c>
      <c r="H1967">
        <v>17</v>
      </c>
      <c r="I1967">
        <v>865244</v>
      </c>
    </row>
    <row r="1968" spans="1:9" x14ac:dyDescent="0.25">
      <c r="A1968" s="5" t="str">
        <f>TrendSheetPrdData[[#This Row],[Population]]&amp;TrendSheetPrdData[[#This Row],[Cost Basis]]&amp;TrendSheetPrdData[[#This Row],[Period]]&amp;TrendSheetPrdData[[#This Row],[Trend]]</f>
        <v>ASCENSION HEALTH SENIOR LIVINGPaid2016-05-01Chronic Disease Management - Cost</v>
      </c>
      <c r="B1968" t="s">
        <v>115</v>
      </c>
      <c r="C1968" t="s">
        <v>115</v>
      </c>
      <c r="D1968" t="s">
        <v>78</v>
      </c>
      <c r="E1968" s="1" t="s">
        <v>101</v>
      </c>
      <c r="F1968" t="s">
        <v>93</v>
      </c>
      <c r="G1968" t="s">
        <v>28</v>
      </c>
      <c r="H1968">
        <v>17</v>
      </c>
      <c r="I1968">
        <v>832393</v>
      </c>
    </row>
    <row r="1969" spans="1:9" x14ac:dyDescent="0.25">
      <c r="A1969" s="5" t="str">
        <f>TrendSheetPrdData[[#This Row],[Population]]&amp;TrendSheetPrdData[[#This Row],[Cost Basis]]&amp;TrendSheetPrdData[[#This Row],[Period]]&amp;TrendSheetPrdData[[#This Row],[Trend]]</f>
        <v>ASCENSION HEALTH SENIOR LIVINGPaid2016-06-01Chronic Disease Management - Cost</v>
      </c>
      <c r="B1969" t="s">
        <v>115</v>
      </c>
      <c r="C1969" t="s">
        <v>115</v>
      </c>
      <c r="D1969" t="s">
        <v>78</v>
      </c>
      <c r="E1969" s="1" t="s">
        <v>102</v>
      </c>
      <c r="F1969" t="s">
        <v>93</v>
      </c>
      <c r="G1969" t="s">
        <v>28</v>
      </c>
      <c r="H1969">
        <v>17</v>
      </c>
      <c r="I1969">
        <v>870736</v>
      </c>
    </row>
    <row r="1970" spans="1:9" x14ac:dyDescent="0.25">
      <c r="A1970" s="5" t="str">
        <f>TrendSheetPrdData[[#This Row],[Population]]&amp;TrendSheetPrdData[[#This Row],[Cost Basis]]&amp;TrendSheetPrdData[[#This Row],[Period]]&amp;TrendSheetPrdData[[#This Row],[Trend]]</f>
        <v>ASCENSION HEALTH SENIOR LIVINGPaid2016-07-01Chronic Disease Management - Cost</v>
      </c>
      <c r="B1970" t="s">
        <v>115</v>
      </c>
      <c r="C1970" t="s">
        <v>115</v>
      </c>
      <c r="D1970" t="s">
        <v>78</v>
      </c>
      <c r="E1970" s="1" t="s">
        <v>103</v>
      </c>
      <c r="F1970" t="s">
        <v>93</v>
      </c>
      <c r="G1970" t="s">
        <v>28</v>
      </c>
      <c r="H1970">
        <v>17</v>
      </c>
      <c r="I1970">
        <v>892568</v>
      </c>
    </row>
    <row r="1971" spans="1:9" x14ac:dyDescent="0.25">
      <c r="A1971" s="5" t="str">
        <f>TrendSheetPrdData[[#This Row],[Population]]&amp;TrendSheetPrdData[[#This Row],[Cost Basis]]&amp;TrendSheetPrdData[[#This Row],[Period]]&amp;TrendSheetPrdData[[#This Row],[Trend]]</f>
        <v>ASCENSION HEALTH SENIOR LIVINGPaid2016-08-01Chronic Disease Management - Cost</v>
      </c>
      <c r="B1971" t="s">
        <v>115</v>
      </c>
      <c r="C1971" t="s">
        <v>115</v>
      </c>
      <c r="D1971" t="s">
        <v>78</v>
      </c>
      <c r="E1971" s="1" t="s">
        <v>104</v>
      </c>
      <c r="F1971" t="s">
        <v>93</v>
      </c>
      <c r="G1971" t="s">
        <v>28</v>
      </c>
      <c r="H1971">
        <v>17</v>
      </c>
      <c r="I1971">
        <v>813436</v>
      </c>
    </row>
    <row r="1972" spans="1:9" x14ac:dyDescent="0.25">
      <c r="A1972" s="5" t="str">
        <f>TrendSheetPrdData[[#This Row],[Population]]&amp;TrendSheetPrdData[[#This Row],[Cost Basis]]&amp;TrendSheetPrdData[[#This Row],[Period]]&amp;TrendSheetPrdData[[#This Row],[Trend]]</f>
        <v>ASCENSION HEALTH SENIOR LIVINGPaid2016-09-01Chronic Disease Management - Cost</v>
      </c>
      <c r="B1972" t="s">
        <v>115</v>
      </c>
      <c r="C1972" t="s">
        <v>115</v>
      </c>
      <c r="D1972" t="s">
        <v>78</v>
      </c>
      <c r="E1972" s="1" t="s">
        <v>105</v>
      </c>
      <c r="F1972" t="s">
        <v>93</v>
      </c>
      <c r="G1972" t="s">
        <v>28</v>
      </c>
      <c r="H1972">
        <v>17</v>
      </c>
      <c r="I1972">
        <v>898733</v>
      </c>
    </row>
    <row r="1973" spans="1:9" x14ac:dyDescent="0.25">
      <c r="A1973" s="5" t="str">
        <f>TrendSheetPrdData[[#This Row],[Population]]&amp;TrendSheetPrdData[[#This Row],[Cost Basis]]&amp;TrendSheetPrdData[[#This Row],[Period]]&amp;TrendSheetPrdData[[#This Row],[Trend]]</f>
        <v>ASCENSION HEALTH SENIOR LIVINGPaid2016-10-01Chronic Disease Management - Cost</v>
      </c>
      <c r="B1973" t="s">
        <v>115</v>
      </c>
      <c r="C1973" t="s">
        <v>115</v>
      </c>
      <c r="D1973" t="s">
        <v>78</v>
      </c>
      <c r="E1973" s="1" t="s">
        <v>106</v>
      </c>
      <c r="F1973" t="s">
        <v>93</v>
      </c>
      <c r="G1973" t="s">
        <v>28</v>
      </c>
      <c r="H1973">
        <v>17</v>
      </c>
      <c r="I1973">
        <v>784940</v>
      </c>
    </row>
    <row r="1974" spans="1:9" x14ac:dyDescent="0.25">
      <c r="A1974" s="5" t="str">
        <f>TrendSheetPrdData[[#This Row],[Population]]&amp;TrendSheetPrdData[[#This Row],[Cost Basis]]&amp;TrendSheetPrdData[[#This Row],[Period]]&amp;TrendSheetPrdData[[#This Row],[Trend]]</f>
        <v>ASCENSION HEALTH SENIOR LIVINGPaid2016-11-01Chronic Disease Management - Cost</v>
      </c>
      <c r="B1974" t="s">
        <v>115</v>
      </c>
      <c r="C1974" t="s">
        <v>115</v>
      </c>
      <c r="D1974" t="s">
        <v>78</v>
      </c>
      <c r="E1974" s="1" t="s">
        <v>107</v>
      </c>
      <c r="F1974" t="s">
        <v>93</v>
      </c>
      <c r="G1974" t="s">
        <v>28</v>
      </c>
      <c r="H1974">
        <v>17</v>
      </c>
      <c r="I1974">
        <v>931051</v>
      </c>
    </row>
    <row r="1975" spans="1:9" x14ac:dyDescent="0.25">
      <c r="A1975" s="5" t="str">
        <f>TrendSheetPrdData[[#This Row],[Population]]&amp;TrendSheetPrdData[[#This Row],[Cost Basis]]&amp;TrendSheetPrdData[[#This Row],[Period]]&amp;TrendSheetPrdData[[#This Row],[Trend]]</f>
        <v>ASCENSION HEALTH SENIOR LIVINGPaid2016-12-01Chronic Disease Management - Cost</v>
      </c>
      <c r="B1975" t="s">
        <v>115</v>
      </c>
      <c r="C1975" t="s">
        <v>115</v>
      </c>
      <c r="D1975" t="s">
        <v>78</v>
      </c>
      <c r="E1975" s="1" t="s">
        <v>108</v>
      </c>
      <c r="F1975" t="s">
        <v>93</v>
      </c>
      <c r="G1975" t="s">
        <v>28</v>
      </c>
      <c r="H1975">
        <v>17</v>
      </c>
      <c r="I1975">
        <v>840109</v>
      </c>
    </row>
    <row r="1976" spans="1:9" x14ac:dyDescent="0.25">
      <c r="A1976" s="5" t="str">
        <f>TrendSheetPrdData[[#This Row],[Population]]&amp;TrendSheetPrdData[[#This Row],[Cost Basis]]&amp;TrendSheetPrdData[[#This Row],[Period]]&amp;TrendSheetPrdData[[#This Row],[Trend]]</f>
        <v>ASCENSION HEALTH SENIOR LIVINGPaid2017-01-01Chronic Disease Management - Cost</v>
      </c>
      <c r="B1976" t="s">
        <v>115</v>
      </c>
      <c r="C1976" t="s">
        <v>115</v>
      </c>
      <c r="D1976" t="s">
        <v>78</v>
      </c>
      <c r="E1976" s="1" t="s">
        <v>109</v>
      </c>
      <c r="F1976" t="s">
        <v>93</v>
      </c>
      <c r="G1976" t="s">
        <v>28</v>
      </c>
      <c r="H1976">
        <v>17</v>
      </c>
      <c r="I1976">
        <v>609733</v>
      </c>
    </row>
    <row r="1977" spans="1:9" x14ac:dyDescent="0.25">
      <c r="A1977" s="5" t="str">
        <f>TrendSheetPrdData[[#This Row],[Population]]&amp;TrendSheetPrdData[[#This Row],[Cost Basis]]&amp;TrendSheetPrdData[[#This Row],[Period]]&amp;TrendSheetPrdData[[#This Row],[Trend]]</f>
        <v>ASCENSION HEALTH SENIOR LIVINGPaid2017-02-01Chronic Disease Management - Cost</v>
      </c>
      <c r="B1977" t="s">
        <v>115</v>
      </c>
      <c r="C1977" t="s">
        <v>115</v>
      </c>
      <c r="D1977" t="s">
        <v>78</v>
      </c>
      <c r="E1977" s="1" t="s">
        <v>110</v>
      </c>
      <c r="F1977" t="s">
        <v>93</v>
      </c>
      <c r="G1977" t="s">
        <v>28</v>
      </c>
      <c r="H1977">
        <v>17</v>
      </c>
      <c r="I1977">
        <v>864663</v>
      </c>
    </row>
    <row r="1978" spans="1:9" x14ac:dyDescent="0.25">
      <c r="A1978" s="5" t="str">
        <f>TrendSheetPrdData[[#This Row],[Population]]&amp;TrendSheetPrdData[[#This Row],[Cost Basis]]&amp;TrendSheetPrdData[[#This Row],[Period]]&amp;TrendSheetPrdData[[#This Row],[Trend]]</f>
        <v>ASCENSION HEALTH SENIOR LIVINGPaid2017-03-01Chronic Disease Management - Cost</v>
      </c>
      <c r="B1978" t="s">
        <v>115</v>
      </c>
      <c r="C1978" t="s">
        <v>115</v>
      </c>
      <c r="D1978" t="s">
        <v>78</v>
      </c>
      <c r="E1978" s="1" t="s">
        <v>111</v>
      </c>
      <c r="F1978" t="s">
        <v>113</v>
      </c>
      <c r="G1978" t="s">
        <v>28</v>
      </c>
      <c r="H1978">
        <v>17</v>
      </c>
      <c r="I1978">
        <v>556630</v>
      </c>
    </row>
    <row r="1979" spans="1:9" x14ac:dyDescent="0.25">
      <c r="A1979" s="5" t="str">
        <f>TrendSheetPrdData[[#This Row],[Population]]&amp;TrendSheetPrdData[[#This Row],[Cost Basis]]&amp;TrendSheetPrdData[[#This Row],[Period]]&amp;TrendSheetPrdData[[#This Row],[Trend]]</f>
        <v>ASCENSION HEALTH SENIOR LIVINGPaid2017-04-01Chronic Disease Management - Cost</v>
      </c>
      <c r="B1979" t="s">
        <v>115</v>
      </c>
      <c r="C1979" t="s">
        <v>115</v>
      </c>
      <c r="D1979" t="s">
        <v>78</v>
      </c>
      <c r="E1979" s="1" t="s">
        <v>112</v>
      </c>
      <c r="F1979" t="s">
        <v>113</v>
      </c>
      <c r="G1979" t="s">
        <v>28</v>
      </c>
      <c r="H1979">
        <v>17</v>
      </c>
      <c r="I1979">
        <v>110537</v>
      </c>
    </row>
    <row r="1980" spans="1:9" x14ac:dyDescent="0.25">
      <c r="A1980" s="5" t="str">
        <f>TrendSheetPrdData[[#This Row],[Population]]&amp;TrendSheetPrdData[[#This Row],[Cost Basis]]&amp;TrendSheetPrdData[[#This Row],[Period]]&amp;TrendSheetPrdData[[#This Row],[Trend]]</f>
        <v>ASCENSION HEALTH SENIOR LIVINGPaid2015-06-01Chronic Disease Management - Members</v>
      </c>
      <c r="B1980" t="s">
        <v>115</v>
      </c>
      <c r="C1980" t="s">
        <v>115</v>
      </c>
      <c r="D1980" t="s">
        <v>78</v>
      </c>
      <c r="E1980" s="1" t="s">
        <v>172</v>
      </c>
      <c r="F1980" t="s">
        <v>93</v>
      </c>
      <c r="G1980" t="s">
        <v>29</v>
      </c>
      <c r="H1980">
        <v>18</v>
      </c>
      <c r="I1980">
        <v>227.92</v>
      </c>
    </row>
    <row r="1981" spans="1:9" x14ac:dyDescent="0.25">
      <c r="A1981" s="5" t="str">
        <f>TrendSheetPrdData[[#This Row],[Population]]&amp;TrendSheetPrdData[[#This Row],[Cost Basis]]&amp;TrendSheetPrdData[[#This Row],[Period]]&amp;TrendSheetPrdData[[#This Row],[Trend]]</f>
        <v>ASCENSION HEALTH SENIOR LIVINGPaid2015-07-01Chronic Disease Management - Members</v>
      </c>
      <c r="B1981" t="s">
        <v>115</v>
      </c>
      <c r="C1981" t="s">
        <v>115</v>
      </c>
      <c r="D1981" t="s">
        <v>78</v>
      </c>
      <c r="E1981" s="1" t="s">
        <v>173</v>
      </c>
      <c r="F1981" t="s">
        <v>93</v>
      </c>
      <c r="G1981" t="s">
        <v>29</v>
      </c>
      <c r="H1981">
        <v>18</v>
      </c>
      <c r="I1981">
        <v>239.95</v>
      </c>
    </row>
    <row r="1982" spans="1:9" x14ac:dyDescent="0.25">
      <c r="A1982" s="5" t="str">
        <f>TrendSheetPrdData[[#This Row],[Population]]&amp;TrendSheetPrdData[[#This Row],[Cost Basis]]&amp;TrendSheetPrdData[[#This Row],[Period]]&amp;TrendSheetPrdData[[#This Row],[Trend]]</f>
        <v>ASCENSION HEALTH SENIOR LIVINGPaid2015-08-01Chronic Disease Management - Members</v>
      </c>
      <c r="B1982" t="s">
        <v>115</v>
      </c>
      <c r="C1982" t="s">
        <v>115</v>
      </c>
      <c r="D1982" t="s">
        <v>78</v>
      </c>
      <c r="E1982" s="1" t="s">
        <v>174</v>
      </c>
      <c r="F1982" t="s">
        <v>93</v>
      </c>
      <c r="G1982" t="s">
        <v>29</v>
      </c>
      <c r="H1982">
        <v>18</v>
      </c>
      <c r="I1982">
        <v>250.97</v>
      </c>
    </row>
    <row r="1983" spans="1:9" x14ac:dyDescent="0.25">
      <c r="A1983" s="5" t="str">
        <f>TrendSheetPrdData[[#This Row],[Population]]&amp;TrendSheetPrdData[[#This Row],[Cost Basis]]&amp;TrendSheetPrdData[[#This Row],[Period]]&amp;TrendSheetPrdData[[#This Row],[Trend]]</f>
        <v>ASCENSION HEALTH SENIOR LIVINGPaid2015-09-01Chronic Disease Management - Members</v>
      </c>
      <c r="B1983" t="s">
        <v>115</v>
      </c>
      <c r="C1983" t="s">
        <v>115</v>
      </c>
      <c r="D1983" t="s">
        <v>78</v>
      </c>
      <c r="E1983" s="1" t="s">
        <v>92</v>
      </c>
      <c r="F1983" t="s">
        <v>93</v>
      </c>
      <c r="G1983" t="s">
        <v>29</v>
      </c>
      <c r="H1983">
        <v>18</v>
      </c>
      <c r="I1983">
        <v>263.36</v>
      </c>
    </row>
    <row r="1984" spans="1:9" x14ac:dyDescent="0.25">
      <c r="A1984" s="5" t="str">
        <f>TrendSheetPrdData[[#This Row],[Population]]&amp;TrendSheetPrdData[[#This Row],[Cost Basis]]&amp;TrendSheetPrdData[[#This Row],[Period]]&amp;TrendSheetPrdData[[#This Row],[Trend]]</f>
        <v>ASCENSION HEALTH SENIOR LIVINGPaid2015-10-01Chronic Disease Management - Members</v>
      </c>
      <c r="B1984" t="s">
        <v>115</v>
      </c>
      <c r="C1984" t="s">
        <v>115</v>
      </c>
      <c r="D1984" t="s">
        <v>78</v>
      </c>
      <c r="E1984" s="1" t="s">
        <v>94</v>
      </c>
      <c r="F1984" t="s">
        <v>93</v>
      </c>
      <c r="G1984" t="s">
        <v>29</v>
      </c>
      <c r="H1984">
        <v>18</v>
      </c>
      <c r="I1984">
        <v>290.11</v>
      </c>
    </row>
    <row r="1985" spans="1:9" x14ac:dyDescent="0.25">
      <c r="A1985" s="5" t="str">
        <f>TrendSheetPrdData[[#This Row],[Population]]&amp;TrendSheetPrdData[[#This Row],[Cost Basis]]&amp;TrendSheetPrdData[[#This Row],[Period]]&amp;TrendSheetPrdData[[#This Row],[Trend]]</f>
        <v>ASCENSION HEALTH SENIOR LIVINGPaid2015-11-01Chronic Disease Management - Members</v>
      </c>
      <c r="B1985" t="s">
        <v>115</v>
      </c>
      <c r="C1985" t="s">
        <v>115</v>
      </c>
      <c r="D1985" t="s">
        <v>78</v>
      </c>
      <c r="E1985" s="1" t="s">
        <v>95</v>
      </c>
      <c r="F1985" t="s">
        <v>93</v>
      </c>
      <c r="G1985" t="s">
        <v>29</v>
      </c>
      <c r="H1985">
        <v>18</v>
      </c>
      <c r="I1985">
        <v>305.95</v>
      </c>
    </row>
    <row r="1986" spans="1:9" x14ac:dyDescent="0.25">
      <c r="A1986" s="5" t="str">
        <f>TrendSheetPrdData[[#This Row],[Population]]&amp;TrendSheetPrdData[[#This Row],[Cost Basis]]&amp;TrendSheetPrdData[[#This Row],[Period]]&amp;TrendSheetPrdData[[#This Row],[Trend]]</f>
        <v>ASCENSION HEALTH SENIOR LIVINGPaid2015-12-01Chronic Disease Management - Members</v>
      </c>
      <c r="B1986" t="s">
        <v>115</v>
      </c>
      <c r="C1986" t="s">
        <v>115</v>
      </c>
      <c r="D1986" t="s">
        <v>78</v>
      </c>
      <c r="E1986" s="1" t="s">
        <v>96</v>
      </c>
      <c r="F1986" t="s">
        <v>93</v>
      </c>
      <c r="G1986" t="s">
        <v>29</v>
      </c>
      <c r="H1986">
        <v>18</v>
      </c>
      <c r="I1986">
        <v>313.16000000000003</v>
      </c>
    </row>
    <row r="1987" spans="1:9" x14ac:dyDescent="0.25">
      <c r="A1987" s="5" t="str">
        <f>TrendSheetPrdData[[#This Row],[Population]]&amp;TrendSheetPrdData[[#This Row],[Cost Basis]]&amp;TrendSheetPrdData[[#This Row],[Period]]&amp;TrendSheetPrdData[[#This Row],[Trend]]</f>
        <v>ASCENSION HEALTH SENIOR LIVINGPaid2016-01-01Chronic Disease Management - Members</v>
      </c>
      <c r="B1987" t="s">
        <v>115</v>
      </c>
      <c r="C1987" t="s">
        <v>115</v>
      </c>
      <c r="D1987" t="s">
        <v>78</v>
      </c>
      <c r="E1987" s="1" t="s">
        <v>97</v>
      </c>
      <c r="F1987" t="s">
        <v>93</v>
      </c>
      <c r="G1987" t="s">
        <v>29</v>
      </c>
      <c r="H1987">
        <v>18</v>
      </c>
      <c r="I1987">
        <v>192.41</v>
      </c>
    </row>
    <row r="1988" spans="1:9" x14ac:dyDescent="0.25">
      <c r="A1988" s="5" t="str">
        <f>TrendSheetPrdData[[#This Row],[Population]]&amp;TrendSheetPrdData[[#This Row],[Cost Basis]]&amp;TrendSheetPrdData[[#This Row],[Period]]&amp;TrendSheetPrdData[[#This Row],[Trend]]</f>
        <v>ASCENSION HEALTH SENIOR LIVINGPaid2016-02-01Chronic Disease Management - Members</v>
      </c>
      <c r="B1988" t="s">
        <v>115</v>
      </c>
      <c r="C1988" t="s">
        <v>115</v>
      </c>
      <c r="D1988" t="s">
        <v>78</v>
      </c>
      <c r="E1988" s="1" t="s">
        <v>98</v>
      </c>
      <c r="F1988" t="s">
        <v>93</v>
      </c>
      <c r="G1988" t="s">
        <v>29</v>
      </c>
      <c r="H1988">
        <v>18</v>
      </c>
      <c r="I1988">
        <v>220.63</v>
      </c>
    </row>
    <row r="1989" spans="1:9" x14ac:dyDescent="0.25">
      <c r="A1989" s="5" t="str">
        <f>TrendSheetPrdData[[#This Row],[Population]]&amp;TrendSheetPrdData[[#This Row],[Cost Basis]]&amp;TrendSheetPrdData[[#This Row],[Period]]&amp;TrendSheetPrdData[[#This Row],[Trend]]</f>
        <v>ASCENSION HEALTH SENIOR LIVINGPaid2016-03-01Chronic Disease Management - Members</v>
      </c>
      <c r="B1989" t="s">
        <v>115</v>
      </c>
      <c r="C1989" t="s">
        <v>115</v>
      </c>
      <c r="D1989" t="s">
        <v>78</v>
      </c>
      <c r="E1989" s="1" t="s">
        <v>99</v>
      </c>
      <c r="F1989" t="s">
        <v>93</v>
      </c>
      <c r="G1989" t="s">
        <v>29</v>
      </c>
      <c r="H1989">
        <v>18</v>
      </c>
      <c r="I1989">
        <v>245.33</v>
      </c>
    </row>
    <row r="1990" spans="1:9" x14ac:dyDescent="0.25">
      <c r="A1990" s="5" t="str">
        <f>TrendSheetPrdData[[#This Row],[Population]]&amp;TrendSheetPrdData[[#This Row],[Cost Basis]]&amp;TrendSheetPrdData[[#This Row],[Period]]&amp;TrendSheetPrdData[[#This Row],[Trend]]</f>
        <v>ASCENSION HEALTH SENIOR LIVINGPaid2016-04-01Chronic Disease Management - Members</v>
      </c>
      <c r="B1990" t="s">
        <v>115</v>
      </c>
      <c r="C1990" t="s">
        <v>115</v>
      </c>
      <c r="D1990" t="s">
        <v>78</v>
      </c>
      <c r="E1990" s="1" t="s">
        <v>100</v>
      </c>
      <c r="F1990" t="s">
        <v>93</v>
      </c>
      <c r="G1990" t="s">
        <v>29</v>
      </c>
      <c r="H1990">
        <v>18</v>
      </c>
      <c r="I1990">
        <v>263.14999999999998</v>
      </c>
    </row>
    <row r="1991" spans="1:9" x14ac:dyDescent="0.25">
      <c r="A1991" s="5" t="str">
        <f>TrendSheetPrdData[[#This Row],[Population]]&amp;TrendSheetPrdData[[#This Row],[Cost Basis]]&amp;TrendSheetPrdData[[#This Row],[Period]]&amp;TrendSheetPrdData[[#This Row],[Trend]]</f>
        <v>ASCENSION HEALTH SENIOR LIVINGPaid2016-05-01Chronic Disease Management - Members</v>
      </c>
      <c r="B1991" t="s">
        <v>115</v>
      </c>
      <c r="C1991" t="s">
        <v>115</v>
      </c>
      <c r="D1991" t="s">
        <v>78</v>
      </c>
      <c r="E1991" s="1" t="s">
        <v>101</v>
      </c>
      <c r="F1991" t="s">
        <v>93</v>
      </c>
      <c r="G1991" t="s">
        <v>29</v>
      </c>
      <c r="H1991">
        <v>18</v>
      </c>
      <c r="I1991">
        <v>283.79000000000002</v>
      </c>
    </row>
    <row r="1992" spans="1:9" x14ac:dyDescent="0.25">
      <c r="A1992" s="5" t="str">
        <f>TrendSheetPrdData[[#This Row],[Population]]&amp;TrendSheetPrdData[[#This Row],[Cost Basis]]&amp;TrendSheetPrdData[[#This Row],[Period]]&amp;TrendSheetPrdData[[#This Row],[Trend]]</f>
        <v>ASCENSION HEALTH SENIOR LIVINGPaid2016-06-01Chronic Disease Management - Members</v>
      </c>
      <c r="B1992" t="s">
        <v>115</v>
      </c>
      <c r="C1992" t="s">
        <v>115</v>
      </c>
      <c r="D1992" t="s">
        <v>78</v>
      </c>
      <c r="E1992" s="1" t="s">
        <v>102</v>
      </c>
      <c r="F1992" t="s">
        <v>93</v>
      </c>
      <c r="G1992" t="s">
        <v>29</v>
      </c>
      <c r="H1992">
        <v>18</v>
      </c>
      <c r="I1992">
        <v>295.77999999999997</v>
      </c>
    </row>
    <row r="1993" spans="1:9" x14ac:dyDescent="0.25">
      <c r="A1993" s="5" t="str">
        <f>TrendSheetPrdData[[#This Row],[Population]]&amp;TrendSheetPrdData[[#This Row],[Cost Basis]]&amp;TrendSheetPrdData[[#This Row],[Period]]&amp;TrendSheetPrdData[[#This Row],[Trend]]</f>
        <v>ASCENSION HEALTH SENIOR LIVINGPaid2016-07-01Chronic Disease Management - Members</v>
      </c>
      <c r="B1993" t="s">
        <v>115</v>
      </c>
      <c r="C1993" t="s">
        <v>115</v>
      </c>
      <c r="D1993" t="s">
        <v>78</v>
      </c>
      <c r="E1993" s="1" t="s">
        <v>103</v>
      </c>
      <c r="F1993" t="s">
        <v>93</v>
      </c>
      <c r="G1993" t="s">
        <v>29</v>
      </c>
      <c r="H1993">
        <v>18</v>
      </c>
      <c r="I1993">
        <v>295.69</v>
      </c>
    </row>
    <row r="1994" spans="1:9" x14ac:dyDescent="0.25">
      <c r="A1994" s="5" t="str">
        <f>TrendSheetPrdData[[#This Row],[Population]]&amp;TrendSheetPrdData[[#This Row],[Cost Basis]]&amp;TrendSheetPrdData[[#This Row],[Period]]&amp;TrendSheetPrdData[[#This Row],[Trend]]</f>
        <v>ASCENSION HEALTH SENIOR LIVINGPaid2016-08-01Chronic Disease Management - Members</v>
      </c>
      <c r="B1994" t="s">
        <v>115</v>
      </c>
      <c r="C1994" t="s">
        <v>115</v>
      </c>
      <c r="D1994" t="s">
        <v>78</v>
      </c>
      <c r="E1994" s="1" t="s">
        <v>104</v>
      </c>
      <c r="F1994" t="s">
        <v>93</v>
      </c>
      <c r="G1994" t="s">
        <v>29</v>
      </c>
      <c r="H1994">
        <v>18</v>
      </c>
      <c r="I1994">
        <v>304.39999999999998</v>
      </c>
    </row>
    <row r="1995" spans="1:9" x14ac:dyDescent="0.25">
      <c r="A1995" s="5" t="str">
        <f>TrendSheetPrdData[[#This Row],[Population]]&amp;TrendSheetPrdData[[#This Row],[Cost Basis]]&amp;TrendSheetPrdData[[#This Row],[Period]]&amp;TrendSheetPrdData[[#This Row],[Trend]]</f>
        <v>ASCENSION HEALTH SENIOR LIVINGPaid2016-09-01Chronic Disease Management - Members</v>
      </c>
      <c r="B1995" t="s">
        <v>115</v>
      </c>
      <c r="C1995" t="s">
        <v>115</v>
      </c>
      <c r="D1995" t="s">
        <v>78</v>
      </c>
      <c r="E1995" s="1" t="s">
        <v>105</v>
      </c>
      <c r="F1995" t="s">
        <v>93</v>
      </c>
      <c r="G1995" t="s">
        <v>29</v>
      </c>
      <c r="H1995">
        <v>18</v>
      </c>
      <c r="I1995">
        <v>306.06</v>
      </c>
    </row>
    <row r="1996" spans="1:9" x14ac:dyDescent="0.25">
      <c r="A1996" s="5" t="str">
        <f>TrendSheetPrdData[[#This Row],[Population]]&amp;TrendSheetPrdData[[#This Row],[Cost Basis]]&amp;TrendSheetPrdData[[#This Row],[Period]]&amp;TrendSheetPrdData[[#This Row],[Trend]]</f>
        <v>ASCENSION HEALTH SENIOR LIVINGPaid2016-10-01Chronic Disease Management - Members</v>
      </c>
      <c r="B1996" t="s">
        <v>115</v>
      </c>
      <c r="C1996" t="s">
        <v>115</v>
      </c>
      <c r="D1996" t="s">
        <v>78</v>
      </c>
      <c r="E1996" s="1" t="s">
        <v>106</v>
      </c>
      <c r="F1996" t="s">
        <v>93</v>
      </c>
      <c r="G1996" t="s">
        <v>29</v>
      </c>
      <c r="H1996">
        <v>18</v>
      </c>
      <c r="I1996">
        <v>308.02999999999997</v>
      </c>
    </row>
    <row r="1997" spans="1:9" x14ac:dyDescent="0.25">
      <c r="A1997" s="5" t="str">
        <f>TrendSheetPrdData[[#This Row],[Population]]&amp;TrendSheetPrdData[[#This Row],[Cost Basis]]&amp;TrendSheetPrdData[[#This Row],[Period]]&amp;TrendSheetPrdData[[#This Row],[Trend]]</f>
        <v>ASCENSION HEALTH SENIOR LIVINGPaid2016-11-01Chronic Disease Management - Members</v>
      </c>
      <c r="B1997" t="s">
        <v>115</v>
      </c>
      <c r="C1997" t="s">
        <v>115</v>
      </c>
      <c r="D1997" t="s">
        <v>78</v>
      </c>
      <c r="E1997" s="1" t="s">
        <v>107</v>
      </c>
      <c r="F1997" t="s">
        <v>93</v>
      </c>
      <c r="G1997" t="s">
        <v>29</v>
      </c>
      <c r="H1997">
        <v>18</v>
      </c>
      <c r="I1997">
        <v>311.52999999999997</v>
      </c>
    </row>
    <row r="1998" spans="1:9" x14ac:dyDescent="0.25">
      <c r="A1998" s="5" t="str">
        <f>TrendSheetPrdData[[#This Row],[Population]]&amp;TrendSheetPrdData[[#This Row],[Cost Basis]]&amp;TrendSheetPrdData[[#This Row],[Period]]&amp;TrendSheetPrdData[[#This Row],[Trend]]</f>
        <v>ASCENSION HEALTH SENIOR LIVINGPaid2016-12-01Chronic Disease Management - Members</v>
      </c>
      <c r="B1998" t="s">
        <v>115</v>
      </c>
      <c r="C1998" t="s">
        <v>115</v>
      </c>
      <c r="D1998" t="s">
        <v>78</v>
      </c>
      <c r="E1998" s="1" t="s">
        <v>108</v>
      </c>
      <c r="F1998" t="s">
        <v>93</v>
      </c>
      <c r="G1998" t="s">
        <v>29</v>
      </c>
      <c r="H1998">
        <v>18</v>
      </c>
      <c r="I1998">
        <v>315.14</v>
      </c>
    </row>
    <row r="1999" spans="1:9" x14ac:dyDescent="0.25">
      <c r="A1999" s="5" t="str">
        <f>TrendSheetPrdData[[#This Row],[Population]]&amp;TrendSheetPrdData[[#This Row],[Cost Basis]]&amp;TrendSheetPrdData[[#This Row],[Period]]&amp;TrendSheetPrdData[[#This Row],[Trend]]</f>
        <v>ASCENSION HEALTH SENIOR LIVINGPaid2017-01-01Chronic Disease Management - Members</v>
      </c>
      <c r="B1999" t="s">
        <v>115</v>
      </c>
      <c r="C1999" t="s">
        <v>115</v>
      </c>
      <c r="D1999" t="s">
        <v>78</v>
      </c>
      <c r="E1999" s="1" t="s">
        <v>109</v>
      </c>
      <c r="F1999" t="s">
        <v>93</v>
      </c>
      <c r="G1999" t="s">
        <v>29</v>
      </c>
      <c r="H1999">
        <v>18</v>
      </c>
      <c r="I1999">
        <v>294.52</v>
      </c>
    </row>
    <row r="2000" spans="1:9" x14ac:dyDescent="0.25">
      <c r="A2000" s="5" t="str">
        <f>TrendSheetPrdData[[#This Row],[Population]]&amp;TrendSheetPrdData[[#This Row],[Cost Basis]]&amp;TrendSheetPrdData[[#This Row],[Period]]&amp;TrendSheetPrdData[[#This Row],[Trend]]</f>
        <v>ASCENSION HEALTH SENIOR LIVINGPaid2017-02-01Chronic Disease Management - Members</v>
      </c>
      <c r="B2000" t="s">
        <v>115</v>
      </c>
      <c r="C2000" t="s">
        <v>115</v>
      </c>
      <c r="D2000" t="s">
        <v>78</v>
      </c>
      <c r="E2000" s="1" t="s">
        <v>110</v>
      </c>
      <c r="F2000" t="s">
        <v>93</v>
      </c>
      <c r="G2000" t="s">
        <v>29</v>
      </c>
      <c r="H2000">
        <v>18</v>
      </c>
      <c r="I2000">
        <v>297.27999999999997</v>
      </c>
    </row>
    <row r="2001" spans="1:9" x14ac:dyDescent="0.25">
      <c r="A2001" s="5" t="str">
        <f>TrendSheetPrdData[[#This Row],[Population]]&amp;TrendSheetPrdData[[#This Row],[Cost Basis]]&amp;TrendSheetPrdData[[#This Row],[Period]]&amp;TrendSheetPrdData[[#This Row],[Trend]]</f>
        <v>ASCENSION HEALTH SENIOR LIVINGPaid2017-03-01Chronic Disease Management - Members</v>
      </c>
      <c r="B2001" t="s">
        <v>115</v>
      </c>
      <c r="C2001" t="s">
        <v>115</v>
      </c>
      <c r="D2001" t="s">
        <v>78</v>
      </c>
      <c r="E2001" s="1" t="s">
        <v>111</v>
      </c>
      <c r="F2001" t="s">
        <v>113</v>
      </c>
      <c r="G2001" t="s">
        <v>29</v>
      </c>
      <c r="H2001">
        <v>18</v>
      </c>
      <c r="I2001">
        <v>297.43</v>
      </c>
    </row>
    <row r="2002" spans="1:9" x14ac:dyDescent="0.25">
      <c r="A2002" s="5" t="str">
        <f>TrendSheetPrdData[[#This Row],[Population]]&amp;TrendSheetPrdData[[#This Row],[Cost Basis]]&amp;TrendSheetPrdData[[#This Row],[Period]]&amp;TrendSheetPrdData[[#This Row],[Trend]]</f>
        <v>ASCENSION HEALTH SENIOR LIVINGPaid2017-04-01Chronic Disease Management - Members</v>
      </c>
      <c r="B2002" t="s">
        <v>115</v>
      </c>
      <c r="C2002" t="s">
        <v>115</v>
      </c>
      <c r="D2002" t="s">
        <v>78</v>
      </c>
      <c r="E2002" s="1" t="s">
        <v>112</v>
      </c>
      <c r="F2002" t="s">
        <v>113</v>
      </c>
      <c r="G2002" t="s">
        <v>29</v>
      </c>
      <c r="H2002">
        <v>18</v>
      </c>
      <c r="I2002">
        <v>282.37</v>
      </c>
    </row>
    <row r="2003" spans="1:9" x14ac:dyDescent="0.25">
      <c r="A2003" s="5" t="str">
        <f>TrendSheetPrdData[[#This Row],[Population]]&amp;TrendSheetPrdData[[#This Row],[Cost Basis]]&amp;TrendSheetPrdData[[#This Row],[Period]]&amp;TrendSheetPrdData[[#This Row],[Trend]]</f>
        <v>ASCENSION HEALTH SENIOR LIVINGPaid2015-06-01Inpatient Claim Count</v>
      </c>
      <c r="B2003" t="s">
        <v>115</v>
      </c>
      <c r="C2003" t="s">
        <v>115</v>
      </c>
      <c r="D2003" t="s">
        <v>78</v>
      </c>
      <c r="E2003" s="1" t="s">
        <v>172</v>
      </c>
      <c r="F2003" t="s">
        <v>93</v>
      </c>
      <c r="G2003" t="s">
        <v>30</v>
      </c>
      <c r="H2003">
        <v>19</v>
      </c>
      <c r="I2003">
        <v>169</v>
      </c>
    </row>
    <row r="2004" spans="1:9" x14ac:dyDescent="0.25">
      <c r="A2004" s="5" t="str">
        <f>TrendSheetPrdData[[#This Row],[Population]]&amp;TrendSheetPrdData[[#This Row],[Cost Basis]]&amp;TrendSheetPrdData[[#This Row],[Period]]&amp;TrendSheetPrdData[[#This Row],[Trend]]</f>
        <v>ASCENSION HEALTH SENIOR LIVINGPaid2015-07-01Inpatient Claim Count</v>
      </c>
      <c r="B2004" t="s">
        <v>115</v>
      </c>
      <c r="C2004" t="s">
        <v>115</v>
      </c>
      <c r="D2004" t="s">
        <v>78</v>
      </c>
      <c r="E2004" s="1" t="s">
        <v>173</v>
      </c>
      <c r="F2004" t="s">
        <v>93</v>
      </c>
      <c r="G2004" t="s">
        <v>30</v>
      </c>
      <c r="H2004">
        <v>19</v>
      </c>
      <c r="I2004">
        <v>170</v>
      </c>
    </row>
    <row r="2005" spans="1:9" x14ac:dyDescent="0.25">
      <c r="A2005" s="5" t="str">
        <f>TrendSheetPrdData[[#This Row],[Population]]&amp;TrendSheetPrdData[[#This Row],[Cost Basis]]&amp;TrendSheetPrdData[[#This Row],[Period]]&amp;TrendSheetPrdData[[#This Row],[Trend]]</f>
        <v>ASCENSION HEALTH SENIOR LIVINGPaid2015-08-01Inpatient Claim Count</v>
      </c>
      <c r="B2005" t="s">
        <v>115</v>
      </c>
      <c r="C2005" t="s">
        <v>115</v>
      </c>
      <c r="D2005" t="s">
        <v>78</v>
      </c>
      <c r="E2005" s="1" t="s">
        <v>174</v>
      </c>
      <c r="F2005" t="s">
        <v>93</v>
      </c>
      <c r="G2005" t="s">
        <v>30</v>
      </c>
      <c r="H2005">
        <v>19</v>
      </c>
      <c r="I2005">
        <v>249</v>
      </c>
    </row>
    <row r="2006" spans="1:9" x14ac:dyDescent="0.25">
      <c r="A2006" s="5" t="str">
        <f>TrendSheetPrdData[[#This Row],[Population]]&amp;TrendSheetPrdData[[#This Row],[Cost Basis]]&amp;TrendSheetPrdData[[#This Row],[Period]]&amp;TrendSheetPrdData[[#This Row],[Trend]]</f>
        <v>ASCENSION HEALTH SENIOR LIVINGPaid2015-09-01Inpatient Claim Count</v>
      </c>
      <c r="B2006" t="s">
        <v>115</v>
      </c>
      <c r="C2006" t="s">
        <v>115</v>
      </c>
      <c r="D2006" t="s">
        <v>78</v>
      </c>
      <c r="E2006" s="1" t="s">
        <v>92</v>
      </c>
      <c r="F2006" t="s">
        <v>93</v>
      </c>
      <c r="G2006" t="s">
        <v>30</v>
      </c>
      <c r="H2006">
        <v>19</v>
      </c>
      <c r="I2006">
        <v>224</v>
      </c>
    </row>
    <row r="2007" spans="1:9" x14ac:dyDescent="0.25">
      <c r="A2007" s="5" t="str">
        <f>TrendSheetPrdData[[#This Row],[Population]]&amp;TrendSheetPrdData[[#This Row],[Cost Basis]]&amp;TrendSheetPrdData[[#This Row],[Period]]&amp;TrendSheetPrdData[[#This Row],[Trend]]</f>
        <v>ASCENSION HEALTH SENIOR LIVINGPaid2015-10-01Inpatient Claim Count</v>
      </c>
      <c r="B2007" t="s">
        <v>115</v>
      </c>
      <c r="C2007" t="s">
        <v>115</v>
      </c>
      <c r="D2007" t="s">
        <v>78</v>
      </c>
      <c r="E2007" s="1" t="s">
        <v>94</v>
      </c>
      <c r="F2007" t="s">
        <v>93</v>
      </c>
      <c r="G2007" t="s">
        <v>30</v>
      </c>
      <c r="H2007">
        <v>19</v>
      </c>
      <c r="I2007">
        <v>236</v>
      </c>
    </row>
    <row r="2008" spans="1:9" x14ac:dyDescent="0.25">
      <c r="A2008" s="5" t="str">
        <f>TrendSheetPrdData[[#This Row],[Population]]&amp;TrendSheetPrdData[[#This Row],[Cost Basis]]&amp;TrendSheetPrdData[[#This Row],[Period]]&amp;TrendSheetPrdData[[#This Row],[Trend]]</f>
        <v>ASCENSION HEALTH SENIOR LIVINGPaid2015-11-01Inpatient Claim Count</v>
      </c>
      <c r="B2008" t="s">
        <v>115</v>
      </c>
      <c r="C2008" t="s">
        <v>115</v>
      </c>
      <c r="D2008" t="s">
        <v>78</v>
      </c>
      <c r="E2008" s="1" t="s">
        <v>95</v>
      </c>
      <c r="F2008" t="s">
        <v>93</v>
      </c>
      <c r="G2008" t="s">
        <v>30</v>
      </c>
      <c r="H2008">
        <v>19</v>
      </c>
      <c r="I2008">
        <v>142</v>
      </c>
    </row>
    <row r="2009" spans="1:9" x14ac:dyDescent="0.25">
      <c r="A2009" s="5" t="str">
        <f>TrendSheetPrdData[[#This Row],[Population]]&amp;TrendSheetPrdData[[#This Row],[Cost Basis]]&amp;TrendSheetPrdData[[#This Row],[Period]]&amp;TrendSheetPrdData[[#This Row],[Trend]]</f>
        <v>ASCENSION HEALTH SENIOR LIVINGPaid2015-12-01Inpatient Claim Count</v>
      </c>
      <c r="B2009" t="s">
        <v>115</v>
      </c>
      <c r="C2009" t="s">
        <v>115</v>
      </c>
      <c r="D2009" t="s">
        <v>78</v>
      </c>
      <c r="E2009" s="1" t="s">
        <v>96</v>
      </c>
      <c r="F2009" t="s">
        <v>93</v>
      </c>
      <c r="G2009" t="s">
        <v>30</v>
      </c>
      <c r="H2009">
        <v>19</v>
      </c>
      <c r="I2009">
        <v>139</v>
      </c>
    </row>
    <row r="2010" spans="1:9" x14ac:dyDescent="0.25">
      <c r="A2010" s="5" t="str">
        <f>TrendSheetPrdData[[#This Row],[Population]]&amp;TrendSheetPrdData[[#This Row],[Cost Basis]]&amp;TrendSheetPrdData[[#This Row],[Period]]&amp;TrendSheetPrdData[[#This Row],[Trend]]</f>
        <v>ASCENSION HEALTH SENIOR LIVINGPaid2016-01-01Inpatient Claim Count</v>
      </c>
      <c r="B2010" t="s">
        <v>115</v>
      </c>
      <c r="C2010" t="s">
        <v>115</v>
      </c>
      <c r="D2010" t="s">
        <v>78</v>
      </c>
      <c r="E2010" s="1" t="s">
        <v>97</v>
      </c>
      <c r="F2010" t="s">
        <v>93</v>
      </c>
      <c r="G2010" t="s">
        <v>30</v>
      </c>
      <c r="H2010">
        <v>19</v>
      </c>
      <c r="I2010">
        <v>336</v>
      </c>
    </row>
    <row r="2011" spans="1:9" x14ac:dyDescent="0.25">
      <c r="A2011" s="5" t="str">
        <f>TrendSheetPrdData[[#This Row],[Population]]&amp;TrendSheetPrdData[[#This Row],[Cost Basis]]&amp;TrendSheetPrdData[[#This Row],[Period]]&amp;TrendSheetPrdData[[#This Row],[Trend]]</f>
        <v>ASCENSION HEALTH SENIOR LIVINGPaid2016-02-01Inpatient Claim Count</v>
      </c>
      <c r="B2011" t="s">
        <v>115</v>
      </c>
      <c r="C2011" t="s">
        <v>115</v>
      </c>
      <c r="D2011" t="s">
        <v>78</v>
      </c>
      <c r="E2011" s="1" t="s">
        <v>98</v>
      </c>
      <c r="F2011" t="s">
        <v>93</v>
      </c>
      <c r="G2011" t="s">
        <v>30</v>
      </c>
      <c r="H2011">
        <v>19</v>
      </c>
      <c r="I2011">
        <v>516</v>
      </c>
    </row>
    <row r="2012" spans="1:9" x14ac:dyDescent="0.25">
      <c r="A2012" s="5" t="str">
        <f>TrendSheetPrdData[[#This Row],[Population]]&amp;TrendSheetPrdData[[#This Row],[Cost Basis]]&amp;TrendSheetPrdData[[#This Row],[Period]]&amp;TrendSheetPrdData[[#This Row],[Trend]]</f>
        <v>ASCENSION HEALTH SENIOR LIVINGPaid2016-03-01Inpatient Claim Count</v>
      </c>
      <c r="B2012" t="s">
        <v>115</v>
      </c>
      <c r="C2012" t="s">
        <v>115</v>
      </c>
      <c r="D2012" t="s">
        <v>78</v>
      </c>
      <c r="E2012" s="1" t="s">
        <v>99</v>
      </c>
      <c r="F2012" t="s">
        <v>93</v>
      </c>
      <c r="G2012" t="s">
        <v>30</v>
      </c>
      <c r="H2012">
        <v>19</v>
      </c>
      <c r="I2012">
        <v>337</v>
      </c>
    </row>
    <row r="2013" spans="1:9" x14ac:dyDescent="0.25">
      <c r="A2013" s="5" t="str">
        <f>TrendSheetPrdData[[#This Row],[Population]]&amp;TrendSheetPrdData[[#This Row],[Cost Basis]]&amp;TrendSheetPrdData[[#This Row],[Period]]&amp;TrendSheetPrdData[[#This Row],[Trend]]</f>
        <v>ASCENSION HEALTH SENIOR LIVINGPaid2016-04-01Inpatient Claim Count</v>
      </c>
      <c r="B2013" t="s">
        <v>115</v>
      </c>
      <c r="C2013" t="s">
        <v>115</v>
      </c>
      <c r="D2013" t="s">
        <v>78</v>
      </c>
      <c r="E2013" s="1" t="s">
        <v>100</v>
      </c>
      <c r="F2013" t="s">
        <v>93</v>
      </c>
      <c r="G2013" t="s">
        <v>30</v>
      </c>
      <c r="H2013">
        <v>19</v>
      </c>
      <c r="I2013">
        <v>328</v>
      </c>
    </row>
    <row r="2014" spans="1:9" x14ac:dyDescent="0.25">
      <c r="A2014" s="5" t="str">
        <f>TrendSheetPrdData[[#This Row],[Population]]&amp;TrendSheetPrdData[[#This Row],[Cost Basis]]&amp;TrendSheetPrdData[[#This Row],[Period]]&amp;TrendSheetPrdData[[#This Row],[Trend]]</f>
        <v>ASCENSION HEALTH SENIOR LIVINGPaid2016-05-01Inpatient Claim Count</v>
      </c>
      <c r="B2014" t="s">
        <v>115</v>
      </c>
      <c r="C2014" t="s">
        <v>115</v>
      </c>
      <c r="D2014" t="s">
        <v>78</v>
      </c>
      <c r="E2014" s="1" t="s">
        <v>101</v>
      </c>
      <c r="F2014" t="s">
        <v>93</v>
      </c>
      <c r="G2014" t="s">
        <v>30</v>
      </c>
      <c r="H2014">
        <v>19</v>
      </c>
      <c r="I2014">
        <v>473</v>
      </c>
    </row>
    <row r="2015" spans="1:9" x14ac:dyDescent="0.25">
      <c r="A2015" s="5" t="str">
        <f>TrendSheetPrdData[[#This Row],[Population]]&amp;TrendSheetPrdData[[#This Row],[Cost Basis]]&amp;TrendSheetPrdData[[#This Row],[Period]]&amp;TrendSheetPrdData[[#This Row],[Trend]]</f>
        <v>ASCENSION HEALTH SENIOR LIVINGPaid2016-06-01Inpatient Claim Count</v>
      </c>
      <c r="B2015" t="s">
        <v>115</v>
      </c>
      <c r="C2015" t="s">
        <v>115</v>
      </c>
      <c r="D2015" t="s">
        <v>78</v>
      </c>
      <c r="E2015" s="1" t="s">
        <v>102</v>
      </c>
      <c r="F2015" t="s">
        <v>93</v>
      </c>
      <c r="G2015" t="s">
        <v>30</v>
      </c>
      <c r="H2015">
        <v>19</v>
      </c>
      <c r="I2015">
        <v>301</v>
      </c>
    </row>
    <row r="2016" spans="1:9" x14ac:dyDescent="0.25">
      <c r="A2016" s="5" t="str">
        <f>TrendSheetPrdData[[#This Row],[Population]]&amp;TrendSheetPrdData[[#This Row],[Cost Basis]]&amp;TrendSheetPrdData[[#This Row],[Period]]&amp;TrendSheetPrdData[[#This Row],[Trend]]</f>
        <v>ASCENSION HEALTH SENIOR LIVINGPaid2016-07-01Inpatient Claim Count</v>
      </c>
      <c r="B2016" t="s">
        <v>115</v>
      </c>
      <c r="C2016" t="s">
        <v>115</v>
      </c>
      <c r="D2016" t="s">
        <v>78</v>
      </c>
      <c r="E2016" s="1" t="s">
        <v>103</v>
      </c>
      <c r="F2016" t="s">
        <v>93</v>
      </c>
      <c r="G2016" t="s">
        <v>30</v>
      </c>
      <c r="H2016">
        <v>19</v>
      </c>
      <c r="I2016">
        <v>224</v>
      </c>
    </row>
    <row r="2017" spans="1:9" x14ac:dyDescent="0.25">
      <c r="A2017" s="5" t="str">
        <f>TrendSheetPrdData[[#This Row],[Population]]&amp;TrendSheetPrdData[[#This Row],[Cost Basis]]&amp;TrendSheetPrdData[[#This Row],[Period]]&amp;TrendSheetPrdData[[#This Row],[Trend]]</f>
        <v>ASCENSION HEALTH SENIOR LIVINGPaid2016-08-01Inpatient Claim Count</v>
      </c>
      <c r="B2017" t="s">
        <v>115</v>
      </c>
      <c r="C2017" t="s">
        <v>115</v>
      </c>
      <c r="D2017" t="s">
        <v>78</v>
      </c>
      <c r="E2017" s="1" t="s">
        <v>104</v>
      </c>
      <c r="F2017" t="s">
        <v>93</v>
      </c>
      <c r="G2017" t="s">
        <v>30</v>
      </c>
      <c r="H2017">
        <v>19</v>
      </c>
      <c r="I2017">
        <v>159</v>
      </c>
    </row>
    <row r="2018" spans="1:9" x14ac:dyDescent="0.25">
      <c r="A2018" s="5" t="str">
        <f>TrendSheetPrdData[[#This Row],[Population]]&amp;TrendSheetPrdData[[#This Row],[Cost Basis]]&amp;TrendSheetPrdData[[#This Row],[Period]]&amp;TrendSheetPrdData[[#This Row],[Trend]]</f>
        <v>ASCENSION HEALTH SENIOR LIVINGPaid2016-09-01Inpatient Claim Count</v>
      </c>
      <c r="B2018" t="s">
        <v>115</v>
      </c>
      <c r="C2018" t="s">
        <v>115</v>
      </c>
      <c r="D2018" t="s">
        <v>78</v>
      </c>
      <c r="E2018" s="1" t="s">
        <v>105</v>
      </c>
      <c r="F2018" t="s">
        <v>93</v>
      </c>
      <c r="G2018" t="s">
        <v>30</v>
      </c>
      <c r="H2018">
        <v>19</v>
      </c>
      <c r="I2018">
        <v>252</v>
      </c>
    </row>
    <row r="2019" spans="1:9" x14ac:dyDescent="0.25">
      <c r="A2019" s="5" t="str">
        <f>TrendSheetPrdData[[#This Row],[Population]]&amp;TrendSheetPrdData[[#This Row],[Cost Basis]]&amp;TrendSheetPrdData[[#This Row],[Period]]&amp;TrendSheetPrdData[[#This Row],[Trend]]</f>
        <v>ASCENSION HEALTH SENIOR LIVINGPaid2016-10-01Inpatient Claim Count</v>
      </c>
      <c r="B2019" t="s">
        <v>115</v>
      </c>
      <c r="C2019" t="s">
        <v>115</v>
      </c>
      <c r="D2019" t="s">
        <v>78</v>
      </c>
      <c r="E2019" s="1" t="s">
        <v>106</v>
      </c>
      <c r="F2019" t="s">
        <v>93</v>
      </c>
      <c r="G2019" t="s">
        <v>30</v>
      </c>
      <c r="H2019">
        <v>19</v>
      </c>
      <c r="I2019">
        <v>84</v>
      </c>
    </row>
    <row r="2020" spans="1:9" x14ac:dyDescent="0.25">
      <c r="A2020" s="5" t="str">
        <f>TrendSheetPrdData[[#This Row],[Population]]&amp;TrendSheetPrdData[[#This Row],[Cost Basis]]&amp;TrendSheetPrdData[[#This Row],[Period]]&amp;TrendSheetPrdData[[#This Row],[Trend]]</f>
        <v>ASCENSION HEALTH SENIOR LIVINGPaid2016-11-01Inpatient Claim Count</v>
      </c>
      <c r="B2020" t="s">
        <v>115</v>
      </c>
      <c r="C2020" t="s">
        <v>115</v>
      </c>
      <c r="D2020" t="s">
        <v>78</v>
      </c>
      <c r="E2020" s="1" t="s">
        <v>107</v>
      </c>
      <c r="F2020" t="s">
        <v>93</v>
      </c>
      <c r="G2020" t="s">
        <v>30</v>
      </c>
      <c r="H2020">
        <v>19</v>
      </c>
      <c r="I2020">
        <v>214</v>
      </c>
    </row>
    <row r="2021" spans="1:9" x14ac:dyDescent="0.25">
      <c r="A2021" s="5" t="str">
        <f>TrendSheetPrdData[[#This Row],[Population]]&amp;TrendSheetPrdData[[#This Row],[Cost Basis]]&amp;TrendSheetPrdData[[#This Row],[Period]]&amp;TrendSheetPrdData[[#This Row],[Trend]]</f>
        <v>ASCENSION HEALTH SENIOR LIVINGPaid2016-12-01Inpatient Claim Count</v>
      </c>
      <c r="B2021" t="s">
        <v>115</v>
      </c>
      <c r="C2021" t="s">
        <v>115</v>
      </c>
      <c r="D2021" t="s">
        <v>78</v>
      </c>
      <c r="E2021" s="1" t="s">
        <v>108</v>
      </c>
      <c r="F2021" t="s">
        <v>93</v>
      </c>
      <c r="G2021" t="s">
        <v>30</v>
      </c>
      <c r="H2021">
        <v>19</v>
      </c>
      <c r="I2021">
        <v>187</v>
      </c>
    </row>
    <row r="2022" spans="1:9" x14ac:dyDescent="0.25">
      <c r="A2022" s="5" t="str">
        <f>TrendSheetPrdData[[#This Row],[Population]]&amp;TrendSheetPrdData[[#This Row],[Cost Basis]]&amp;TrendSheetPrdData[[#This Row],[Period]]&amp;TrendSheetPrdData[[#This Row],[Trend]]</f>
        <v>ASCENSION HEALTH SENIOR LIVINGPaid2017-01-01Inpatient Claim Count</v>
      </c>
      <c r="B2022" t="s">
        <v>115</v>
      </c>
      <c r="C2022" t="s">
        <v>115</v>
      </c>
      <c r="D2022" t="s">
        <v>78</v>
      </c>
      <c r="E2022" s="1" t="s">
        <v>109</v>
      </c>
      <c r="F2022" t="s">
        <v>93</v>
      </c>
      <c r="G2022" t="s">
        <v>30</v>
      </c>
      <c r="H2022">
        <v>19</v>
      </c>
      <c r="I2022">
        <v>181</v>
      </c>
    </row>
    <row r="2023" spans="1:9" x14ac:dyDescent="0.25">
      <c r="A2023" s="5" t="str">
        <f>TrendSheetPrdData[[#This Row],[Population]]&amp;TrendSheetPrdData[[#This Row],[Cost Basis]]&amp;TrendSheetPrdData[[#This Row],[Period]]&amp;TrendSheetPrdData[[#This Row],[Trend]]</f>
        <v>ASCENSION HEALTH SENIOR LIVINGPaid2017-02-01Inpatient Claim Count</v>
      </c>
      <c r="B2023" t="s">
        <v>115</v>
      </c>
      <c r="C2023" t="s">
        <v>115</v>
      </c>
      <c r="D2023" t="s">
        <v>78</v>
      </c>
      <c r="E2023" s="1" t="s">
        <v>110</v>
      </c>
      <c r="F2023" t="s">
        <v>93</v>
      </c>
      <c r="G2023" t="s">
        <v>30</v>
      </c>
      <c r="H2023">
        <v>19</v>
      </c>
      <c r="I2023">
        <v>193</v>
      </c>
    </row>
    <row r="2024" spans="1:9" x14ac:dyDescent="0.25">
      <c r="A2024" s="5" t="str">
        <f>TrendSheetPrdData[[#This Row],[Population]]&amp;TrendSheetPrdData[[#This Row],[Cost Basis]]&amp;TrendSheetPrdData[[#This Row],[Period]]&amp;TrendSheetPrdData[[#This Row],[Trend]]</f>
        <v>ASCENSION HEALTH SENIOR LIVINGPaid2017-03-01Inpatient Claim Count</v>
      </c>
      <c r="B2024" t="s">
        <v>115</v>
      </c>
      <c r="C2024" t="s">
        <v>115</v>
      </c>
      <c r="D2024" t="s">
        <v>78</v>
      </c>
      <c r="E2024" s="1" t="s">
        <v>111</v>
      </c>
      <c r="F2024" t="s">
        <v>113</v>
      </c>
      <c r="G2024" t="s">
        <v>30</v>
      </c>
      <c r="H2024">
        <v>19</v>
      </c>
      <c r="I2024">
        <v>240</v>
      </c>
    </row>
    <row r="2025" spans="1:9" x14ac:dyDescent="0.25">
      <c r="A2025" s="5" t="str">
        <f>TrendSheetPrdData[[#This Row],[Population]]&amp;TrendSheetPrdData[[#This Row],[Cost Basis]]&amp;TrendSheetPrdData[[#This Row],[Period]]&amp;TrendSheetPrdData[[#This Row],[Trend]]</f>
        <v>ASCENSION HEALTH SENIOR LIVINGPaid2017-04-01Inpatient Claim Count</v>
      </c>
      <c r="B2025" t="s">
        <v>115</v>
      </c>
      <c r="C2025" t="s">
        <v>115</v>
      </c>
      <c r="D2025" t="s">
        <v>78</v>
      </c>
      <c r="E2025" s="1" t="s">
        <v>112</v>
      </c>
      <c r="F2025" t="s">
        <v>113</v>
      </c>
      <c r="G2025" t="s">
        <v>30</v>
      </c>
      <c r="H2025">
        <v>19</v>
      </c>
      <c r="I2025">
        <v>15</v>
      </c>
    </row>
    <row r="2026" spans="1:9" x14ac:dyDescent="0.25">
      <c r="A2026" s="5" t="str">
        <f>TrendSheetPrdData[[#This Row],[Population]]&amp;TrendSheetPrdData[[#This Row],[Cost Basis]]&amp;TrendSheetPrdData[[#This Row],[Period]]&amp;TrendSheetPrdData[[#This Row],[Trend]]</f>
        <v>ASCENSION HEALTH SENIOR LIVINGPaid2015-06-01Outpatient Claim Count</v>
      </c>
      <c r="B2026" t="s">
        <v>115</v>
      </c>
      <c r="C2026" t="s">
        <v>115</v>
      </c>
      <c r="D2026" t="s">
        <v>78</v>
      </c>
      <c r="E2026" s="1" t="s">
        <v>172</v>
      </c>
      <c r="F2026" t="s">
        <v>93</v>
      </c>
      <c r="G2026" t="s">
        <v>31</v>
      </c>
      <c r="H2026">
        <v>20</v>
      </c>
      <c r="I2026">
        <v>1261</v>
      </c>
    </row>
    <row r="2027" spans="1:9" x14ac:dyDescent="0.25">
      <c r="A2027" s="5" t="str">
        <f>TrendSheetPrdData[[#This Row],[Population]]&amp;TrendSheetPrdData[[#This Row],[Cost Basis]]&amp;TrendSheetPrdData[[#This Row],[Period]]&amp;TrendSheetPrdData[[#This Row],[Trend]]</f>
        <v>ASCENSION HEALTH SENIOR LIVINGPaid2015-07-01Outpatient Claim Count</v>
      </c>
      <c r="B2027" t="s">
        <v>115</v>
      </c>
      <c r="C2027" t="s">
        <v>115</v>
      </c>
      <c r="D2027" t="s">
        <v>78</v>
      </c>
      <c r="E2027" s="1" t="s">
        <v>173</v>
      </c>
      <c r="F2027" t="s">
        <v>93</v>
      </c>
      <c r="G2027" t="s">
        <v>31</v>
      </c>
      <c r="H2027">
        <v>20</v>
      </c>
      <c r="I2027">
        <v>1607</v>
      </c>
    </row>
    <row r="2028" spans="1:9" x14ac:dyDescent="0.25">
      <c r="A2028" s="5" t="str">
        <f>TrendSheetPrdData[[#This Row],[Population]]&amp;TrendSheetPrdData[[#This Row],[Cost Basis]]&amp;TrendSheetPrdData[[#This Row],[Period]]&amp;TrendSheetPrdData[[#This Row],[Trend]]</f>
        <v>ASCENSION HEALTH SENIOR LIVINGPaid2015-08-01Outpatient Claim Count</v>
      </c>
      <c r="B2028" t="s">
        <v>115</v>
      </c>
      <c r="C2028" t="s">
        <v>115</v>
      </c>
      <c r="D2028" t="s">
        <v>78</v>
      </c>
      <c r="E2028" s="1" t="s">
        <v>174</v>
      </c>
      <c r="F2028" t="s">
        <v>93</v>
      </c>
      <c r="G2028" t="s">
        <v>31</v>
      </c>
      <c r="H2028">
        <v>20</v>
      </c>
      <c r="I2028">
        <v>1177</v>
      </c>
    </row>
    <row r="2029" spans="1:9" x14ac:dyDescent="0.25">
      <c r="A2029" s="5" t="str">
        <f>TrendSheetPrdData[[#This Row],[Population]]&amp;TrendSheetPrdData[[#This Row],[Cost Basis]]&amp;TrendSheetPrdData[[#This Row],[Period]]&amp;TrendSheetPrdData[[#This Row],[Trend]]</f>
        <v>ASCENSION HEALTH SENIOR LIVINGPaid2015-09-01Outpatient Claim Count</v>
      </c>
      <c r="B2029" t="s">
        <v>115</v>
      </c>
      <c r="C2029" t="s">
        <v>115</v>
      </c>
      <c r="D2029" t="s">
        <v>78</v>
      </c>
      <c r="E2029" s="1" t="s">
        <v>92</v>
      </c>
      <c r="F2029" t="s">
        <v>93</v>
      </c>
      <c r="G2029" t="s">
        <v>31</v>
      </c>
      <c r="H2029">
        <v>20</v>
      </c>
      <c r="I2029">
        <v>1874</v>
      </c>
    </row>
    <row r="2030" spans="1:9" x14ac:dyDescent="0.25">
      <c r="A2030" s="5" t="str">
        <f>TrendSheetPrdData[[#This Row],[Population]]&amp;TrendSheetPrdData[[#This Row],[Cost Basis]]&amp;TrendSheetPrdData[[#This Row],[Period]]&amp;TrendSheetPrdData[[#This Row],[Trend]]</f>
        <v>ASCENSION HEALTH SENIOR LIVINGPaid2015-10-01Outpatient Claim Count</v>
      </c>
      <c r="B2030" t="s">
        <v>115</v>
      </c>
      <c r="C2030" t="s">
        <v>115</v>
      </c>
      <c r="D2030" t="s">
        <v>78</v>
      </c>
      <c r="E2030" s="1" t="s">
        <v>94</v>
      </c>
      <c r="F2030" t="s">
        <v>93</v>
      </c>
      <c r="G2030" t="s">
        <v>31</v>
      </c>
      <c r="H2030">
        <v>20</v>
      </c>
      <c r="I2030">
        <v>1428</v>
      </c>
    </row>
    <row r="2031" spans="1:9" x14ac:dyDescent="0.25">
      <c r="A2031" s="5" t="str">
        <f>TrendSheetPrdData[[#This Row],[Population]]&amp;TrendSheetPrdData[[#This Row],[Cost Basis]]&amp;TrendSheetPrdData[[#This Row],[Period]]&amp;TrendSheetPrdData[[#This Row],[Trend]]</f>
        <v>ASCENSION HEALTH SENIOR LIVINGPaid2015-11-01Outpatient Claim Count</v>
      </c>
      <c r="B2031" t="s">
        <v>115</v>
      </c>
      <c r="C2031" t="s">
        <v>115</v>
      </c>
      <c r="D2031" t="s">
        <v>78</v>
      </c>
      <c r="E2031" s="1" t="s">
        <v>95</v>
      </c>
      <c r="F2031" t="s">
        <v>93</v>
      </c>
      <c r="G2031" t="s">
        <v>31</v>
      </c>
      <c r="H2031">
        <v>20</v>
      </c>
      <c r="I2031">
        <v>1448</v>
      </c>
    </row>
    <row r="2032" spans="1:9" x14ac:dyDescent="0.25">
      <c r="A2032" s="5" t="str">
        <f>TrendSheetPrdData[[#This Row],[Population]]&amp;TrendSheetPrdData[[#This Row],[Cost Basis]]&amp;TrendSheetPrdData[[#This Row],[Period]]&amp;TrendSheetPrdData[[#This Row],[Trend]]</f>
        <v>ASCENSION HEALTH SENIOR LIVINGPaid2015-12-01Outpatient Claim Count</v>
      </c>
      <c r="B2032" t="s">
        <v>115</v>
      </c>
      <c r="C2032" t="s">
        <v>115</v>
      </c>
      <c r="D2032" t="s">
        <v>78</v>
      </c>
      <c r="E2032" s="1" t="s">
        <v>96</v>
      </c>
      <c r="F2032" t="s">
        <v>93</v>
      </c>
      <c r="G2032" t="s">
        <v>31</v>
      </c>
      <c r="H2032">
        <v>20</v>
      </c>
      <c r="I2032">
        <v>1953</v>
      </c>
    </row>
    <row r="2033" spans="1:9" x14ac:dyDescent="0.25">
      <c r="A2033" s="5" t="str">
        <f>TrendSheetPrdData[[#This Row],[Population]]&amp;TrendSheetPrdData[[#This Row],[Cost Basis]]&amp;TrendSheetPrdData[[#This Row],[Period]]&amp;TrendSheetPrdData[[#This Row],[Trend]]</f>
        <v>ASCENSION HEALTH SENIOR LIVINGPaid2016-01-01Outpatient Claim Count</v>
      </c>
      <c r="B2033" t="s">
        <v>115</v>
      </c>
      <c r="C2033" t="s">
        <v>115</v>
      </c>
      <c r="D2033" t="s">
        <v>78</v>
      </c>
      <c r="E2033" s="1" t="s">
        <v>97</v>
      </c>
      <c r="F2033" t="s">
        <v>93</v>
      </c>
      <c r="G2033" t="s">
        <v>31</v>
      </c>
      <c r="H2033">
        <v>20</v>
      </c>
      <c r="I2033">
        <v>1997</v>
      </c>
    </row>
    <row r="2034" spans="1:9" x14ac:dyDescent="0.25">
      <c r="A2034" s="5" t="str">
        <f>TrendSheetPrdData[[#This Row],[Population]]&amp;TrendSheetPrdData[[#This Row],[Cost Basis]]&amp;TrendSheetPrdData[[#This Row],[Period]]&amp;TrendSheetPrdData[[#This Row],[Trend]]</f>
        <v>ASCENSION HEALTH SENIOR LIVINGPaid2016-02-01Outpatient Claim Count</v>
      </c>
      <c r="B2034" t="s">
        <v>115</v>
      </c>
      <c r="C2034" t="s">
        <v>115</v>
      </c>
      <c r="D2034" t="s">
        <v>78</v>
      </c>
      <c r="E2034" s="1" t="s">
        <v>98</v>
      </c>
      <c r="F2034" t="s">
        <v>93</v>
      </c>
      <c r="G2034" t="s">
        <v>31</v>
      </c>
      <c r="H2034">
        <v>20</v>
      </c>
      <c r="I2034">
        <v>2673</v>
      </c>
    </row>
    <row r="2035" spans="1:9" x14ac:dyDescent="0.25">
      <c r="A2035" s="5" t="str">
        <f>TrendSheetPrdData[[#This Row],[Population]]&amp;TrendSheetPrdData[[#This Row],[Cost Basis]]&amp;TrendSheetPrdData[[#This Row],[Period]]&amp;TrendSheetPrdData[[#This Row],[Trend]]</f>
        <v>ASCENSION HEALTH SENIOR LIVINGPaid2016-03-01Outpatient Claim Count</v>
      </c>
      <c r="B2035" t="s">
        <v>115</v>
      </c>
      <c r="C2035" t="s">
        <v>115</v>
      </c>
      <c r="D2035" t="s">
        <v>78</v>
      </c>
      <c r="E2035" s="1" t="s">
        <v>99</v>
      </c>
      <c r="F2035" t="s">
        <v>93</v>
      </c>
      <c r="G2035" t="s">
        <v>31</v>
      </c>
      <c r="H2035">
        <v>20</v>
      </c>
      <c r="I2035">
        <v>3402</v>
      </c>
    </row>
    <row r="2036" spans="1:9" x14ac:dyDescent="0.25">
      <c r="A2036" s="5" t="str">
        <f>TrendSheetPrdData[[#This Row],[Population]]&amp;TrendSheetPrdData[[#This Row],[Cost Basis]]&amp;TrendSheetPrdData[[#This Row],[Period]]&amp;TrendSheetPrdData[[#This Row],[Trend]]</f>
        <v>ASCENSION HEALTH SENIOR LIVINGPaid2016-04-01Outpatient Claim Count</v>
      </c>
      <c r="B2036" t="s">
        <v>115</v>
      </c>
      <c r="C2036" t="s">
        <v>115</v>
      </c>
      <c r="D2036" t="s">
        <v>78</v>
      </c>
      <c r="E2036" s="1" t="s">
        <v>100</v>
      </c>
      <c r="F2036" t="s">
        <v>93</v>
      </c>
      <c r="G2036" t="s">
        <v>31</v>
      </c>
      <c r="H2036">
        <v>20</v>
      </c>
      <c r="I2036">
        <v>3416</v>
      </c>
    </row>
    <row r="2037" spans="1:9" x14ac:dyDescent="0.25">
      <c r="A2037" s="5" t="str">
        <f>TrendSheetPrdData[[#This Row],[Population]]&amp;TrendSheetPrdData[[#This Row],[Cost Basis]]&amp;TrendSheetPrdData[[#This Row],[Period]]&amp;TrendSheetPrdData[[#This Row],[Trend]]</f>
        <v>ASCENSION HEALTH SENIOR LIVINGPaid2016-05-01Outpatient Claim Count</v>
      </c>
      <c r="B2037" t="s">
        <v>115</v>
      </c>
      <c r="C2037" t="s">
        <v>115</v>
      </c>
      <c r="D2037" t="s">
        <v>78</v>
      </c>
      <c r="E2037" s="1" t="s">
        <v>101</v>
      </c>
      <c r="F2037" t="s">
        <v>93</v>
      </c>
      <c r="G2037" t="s">
        <v>31</v>
      </c>
      <c r="H2037">
        <v>20</v>
      </c>
      <c r="I2037">
        <v>3291</v>
      </c>
    </row>
    <row r="2038" spans="1:9" x14ac:dyDescent="0.25">
      <c r="A2038" s="5" t="str">
        <f>TrendSheetPrdData[[#This Row],[Population]]&amp;TrendSheetPrdData[[#This Row],[Cost Basis]]&amp;TrendSheetPrdData[[#This Row],[Period]]&amp;TrendSheetPrdData[[#This Row],[Trend]]</f>
        <v>ASCENSION HEALTH SENIOR LIVINGPaid2016-06-01Outpatient Claim Count</v>
      </c>
      <c r="B2038" t="s">
        <v>115</v>
      </c>
      <c r="C2038" t="s">
        <v>115</v>
      </c>
      <c r="D2038" t="s">
        <v>78</v>
      </c>
      <c r="E2038" s="1" t="s">
        <v>102</v>
      </c>
      <c r="F2038" t="s">
        <v>93</v>
      </c>
      <c r="G2038" t="s">
        <v>31</v>
      </c>
      <c r="H2038">
        <v>20</v>
      </c>
      <c r="I2038">
        <v>2401</v>
      </c>
    </row>
    <row r="2039" spans="1:9" x14ac:dyDescent="0.25">
      <c r="A2039" s="5" t="str">
        <f>TrendSheetPrdData[[#This Row],[Population]]&amp;TrendSheetPrdData[[#This Row],[Cost Basis]]&amp;TrendSheetPrdData[[#This Row],[Period]]&amp;TrendSheetPrdData[[#This Row],[Trend]]</f>
        <v>ASCENSION HEALTH SENIOR LIVINGPaid2016-07-01Outpatient Claim Count</v>
      </c>
      <c r="B2039" t="s">
        <v>115</v>
      </c>
      <c r="C2039" t="s">
        <v>115</v>
      </c>
      <c r="D2039" t="s">
        <v>78</v>
      </c>
      <c r="E2039" s="1" t="s">
        <v>103</v>
      </c>
      <c r="F2039" t="s">
        <v>93</v>
      </c>
      <c r="G2039" t="s">
        <v>31</v>
      </c>
      <c r="H2039">
        <v>20</v>
      </c>
      <c r="I2039">
        <v>2023</v>
      </c>
    </row>
    <row r="2040" spans="1:9" x14ac:dyDescent="0.25">
      <c r="A2040" s="5" t="str">
        <f>TrendSheetPrdData[[#This Row],[Population]]&amp;TrendSheetPrdData[[#This Row],[Cost Basis]]&amp;TrendSheetPrdData[[#This Row],[Period]]&amp;TrendSheetPrdData[[#This Row],[Trend]]</f>
        <v>ASCENSION HEALTH SENIOR LIVINGPaid2016-08-01Outpatient Claim Count</v>
      </c>
      <c r="B2040" t="s">
        <v>115</v>
      </c>
      <c r="C2040" t="s">
        <v>115</v>
      </c>
      <c r="D2040" t="s">
        <v>78</v>
      </c>
      <c r="E2040" s="1" t="s">
        <v>104</v>
      </c>
      <c r="F2040" t="s">
        <v>93</v>
      </c>
      <c r="G2040" t="s">
        <v>31</v>
      </c>
      <c r="H2040">
        <v>20</v>
      </c>
      <c r="I2040">
        <v>2211</v>
      </c>
    </row>
    <row r="2041" spans="1:9" x14ac:dyDescent="0.25">
      <c r="A2041" s="5" t="str">
        <f>TrendSheetPrdData[[#This Row],[Population]]&amp;TrendSheetPrdData[[#This Row],[Cost Basis]]&amp;TrendSheetPrdData[[#This Row],[Period]]&amp;TrendSheetPrdData[[#This Row],[Trend]]</f>
        <v>ASCENSION HEALTH SENIOR LIVINGPaid2016-09-01Outpatient Claim Count</v>
      </c>
      <c r="B2041" t="s">
        <v>115</v>
      </c>
      <c r="C2041" t="s">
        <v>115</v>
      </c>
      <c r="D2041" t="s">
        <v>78</v>
      </c>
      <c r="E2041" s="1" t="s">
        <v>105</v>
      </c>
      <c r="F2041" t="s">
        <v>93</v>
      </c>
      <c r="G2041" t="s">
        <v>31</v>
      </c>
      <c r="H2041">
        <v>20</v>
      </c>
      <c r="I2041">
        <v>2022</v>
      </c>
    </row>
    <row r="2042" spans="1:9" x14ac:dyDescent="0.25">
      <c r="A2042" s="5" t="str">
        <f>TrendSheetPrdData[[#This Row],[Population]]&amp;TrendSheetPrdData[[#This Row],[Cost Basis]]&amp;TrendSheetPrdData[[#This Row],[Period]]&amp;TrendSheetPrdData[[#This Row],[Trend]]</f>
        <v>ASCENSION HEALTH SENIOR LIVINGPaid2016-10-01Outpatient Claim Count</v>
      </c>
      <c r="B2042" t="s">
        <v>115</v>
      </c>
      <c r="C2042" t="s">
        <v>115</v>
      </c>
      <c r="D2042" t="s">
        <v>78</v>
      </c>
      <c r="E2042" s="1" t="s">
        <v>106</v>
      </c>
      <c r="F2042" t="s">
        <v>93</v>
      </c>
      <c r="G2042" t="s">
        <v>31</v>
      </c>
      <c r="H2042">
        <v>20</v>
      </c>
      <c r="I2042">
        <v>2061</v>
      </c>
    </row>
    <row r="2043" spans="1:9" x14ac:dyDescent="0.25">
      <c r="A2043" s="5" t="str">
        <f>TrendSheetPrdData[[#This Row],[Population]]&amp;TrendSheetPrdData[[#This Row],[Cost Basis]]&amp;TrendSheetPrdData[[#This Row],[Period]]&amp;TrendSheetPrdData[[#This Row],[Trend]]</f>
        <v>ASCENSION HEALTH SENIOR LIVINGPaid2016-11-01Outpatient Claim Count</v>
      </c>
      <c r="B2043" t="s">
        <v>115</v>
      </c>
      <c r="C2043" t="s">
        <v>115</v>
      </c>
      <c r="D2043" t="s">
        <v>78</v>
      </c>
      <c r="E2043" s="1" t="s">
        <v>107</v>
      </c>
      <c r="F2043" t="s">
        <v>93</v>
      </c>
      <c r="G2043" t="s">
        <v>31</v>
      </c>
      <c r="H2043">
        <v>20</v>
      </c>
      <c r="I2043">
        <v>2154</v>
      </c>
    </row>
    <row r="2044" spans="1:9" x14ac:dyDescent="0.25">
      <c r="A2044" s="5" t="str">
        <f>TrendSheetPrdData[[#This Row],[Population]]&amp;TrendSheetPrdData[[#This Row],[Cost Basis]]&amp;TrendSheetPrdData[[#This Row],[Period]]&amp;TrendSheetPrdData[[#This Row],[Trend]]</f>
        <v>ASCENSION HEALTH SENIOR LIVINGPaid2016-12-01Outpatient Claim Count</v>
      </c>
      <c r="B2044" t="s">
        <v>115</v>
      </c>
      <c r="C2044" t="s">
        <v>115</v>
      </c>
      <c r="D2044" t="s">
        <v>78</v>
      </c>
      <c r="E2044" s="1" t="s">
        <v>108</v>
      </c>
      <c r="F2044" t="s">
        <v>93</v>
      </c>
      <c r="G2044" t="s">
        <v>31</v>
      </c>
      <c r="H2044">
        <v>20</v>
      </c>
      <c r="I2044">
        <v>2022</v>
      </c>
    </row>
    <row r="2045" spans="1:9" x14ac:dyDescent="0.25">
      <c r="A2045" s="5" t="str">
        <f>TrendSheetPrdData[[#This Row],[Population]]&amp;TrendSheetPrdData[[#This Row],[Cost Basis]]&amp;TrendSheetPrdData[[#This Row],[Period]]&amp;TrendSheetPrdData[[#This Row],[Trend]]</f>
        <v>ASCENSION HEALTH SENIOR LIVINGPaid2017-01-01Outpatient Claim Count</v>
      </c>
      <c r="B2045" t="s">
        <v>115</v>
      </c>
      <c r="C2045" t="s">
        <v>115</v>
      </c>
      <c r="D2045" t="s">
        <v>78</v>
      </c>
      <c r="E2045" s="1" t="s">
        <v>109</v>
      </c>
      <c r="F2045" t="s">
        <v>93</v>
      </c>
      <c r="G2045" t="s">
        <v>31</v>
      </c>
      <c r="H2045">
        <v>20</v>
      </c>
      <c r="I2045">
        <v>2351</v>
      </c>
    </row>
    <row r="2046" spans="1:9" x14ac:dyDescent="0.25">
      <c r="A2046" s="5" t="str">
        <f>TrendSheetPrdData[[#This Row],[Population]]&amp;TrendSheetPrdData[[#This Row],[Cost Basis]]&amp;TrendSheetPrdData[[#This Row],[Period]]&amp;TrendSheetPrdData[[#This Row],[Trend]]</f>
        <v>ASCENSION HEALTH SENIOR LIVINGPaid2017-02-01Outpatient Claim Count</v>
      </c>
      <c r="B2046" t="s">
        <v>115</v>
      </c>
      <c r="C2046" t="s">
        <v>115</v>
      </c>
      <c r="D2046" t="s">
        <v>78</v>
      </c>
      <c r="E2046" s="1" t="s">
        <v>110</v>
      </c>
      <c r="F2046" t="s">
        <v>93</v>
      </c>
      <c r="G2046" t="s">
        <v>31</v>
      </c>
      <c r="H2046">
        <v>20</v>
      </c>
      <c r="I2046">
        <v>2271</v>
      </c>
    </row>
    <row r="2047" spans="1:9" x14ac:dyDescent="0.25">
      <c r="A2047" s="5" t="str">
        <f>TrendSheetPrdData[[#This Row],[Population]]&amp;TrendSheetPrdData[[#This Row],[Cost Basis]]&amp;TrendSheetPrdData[[#This Row],[Period]]&amp;TrendSheetPrdData[[#This Row],[Trend]]</f>
        <v>ASCENSION HEALTH SENIOR LIVINGPaid2017-03-01Outpatient Claim Count</v>
      </c>
      <c r="B2047" t="s">
        <v>115</v>
      </c>
      <c r="C2047" t="s">
        <v>115</v>
      </c>
      <c r="D2047" t="s">
        <v>78</v>
      </c>
      <c r="E2047" s="1" t="s">
        <v>111</v>
      </c>
      <c r="F2047" t="s">
        <v>113</v>
      </c>
      <c r="G2047" t="s">
        <v>31</v>
      </c>
      <c r="H2047">
        <v>20</v>
      </c>
      <c r="I2047">
        <v>1682</v>
      </c>
    </row>
    <row r="2048" spans="1:9" x14ac:dyDescent="0.25">
      <c r="A2048" s="5" t="str">
        <f>TrendSheetPrdData[[#This Row],[Population]]&amp;TrendSheetPrdData[[#This Row],[Cost Basis]]&amp;TrendSheetPrdData[[#This Row],[Period]]&amp;TrendSheetPrdData[[#This Row],[Trend]]</f>
        <v>ASCENSION HEALTH SENIOR LIVINGPaid2017-04-01Outpatient Claim Count</v>
      </c>
      <c r="B2048" t="s">
        <v>115</v>
      </c>
      <c r="C2048" t="s">
        <v>115</v>
      </c>
      <c r="D2048" t="s">
        <v>78</v>
      </c>
      <c r="E2048" s="1" t="s">
        <v>112</v>
      </c>
      <c r="F2048" t="s">
        <v>113</v>
      </c>
      <c r="G2048" t="s">
        <v>31</v>
      </c>
      <c r="H2048">
        <v>20</v>
      </c>
      <c r="I2048">
        <v>377</v>
      </c>
    </row>
    <row r="2049" spans="1:9" x14ac:dyDescent="0.25">
      <c r="A2049" s="5" t="str">
        <f>TrendSheetPrdData[[#This Row],[Population]]&amp;TrendSheetPrdData[[#This Row],[Cost Basis]]&amp;TrendSheetPrdData[[#This Row],[Period]]&amp;TrendSheetPrdData[[#This Row],[Trend]]</f>
        <v>ASCENSION HEALTH SENIOR LIVINGPaid2015-06-01Professional Claim Count</v>
      </c>
      <c r="B2049" t="s">
        <v>115</v>
      </c>
      <c r="C2049" t="s">
        <v>115</v>
      </c>
      <c r="D2049" t="s">
        <v>78</v>
      </c>
      <c r="E2049" s="1" t="s">
        <v>172</v>
      </c>
      <c r="F2049" t="s">
        <v>93</v>
      </c>
      <c r="G2049" t="s">
        <v>32</v>
      </c>
      <c r="H2049">
        <v>21</v>
      </c>
      <c r="I2049">
        <v>3658</v>
      </c>
    </row>
    <row r="2050" spans="1:9" x14ac:dyDescent="0.25">
      <c r="A2050" s="5" t="str">
        <f>TrendSheetPrdData[[#This Row],[Population]]&amp;TrendSheetPrdData[[#This Row],[Cost Basis]]&amp;TrendSheetPrdData[[#This Row],[Period]]&amp;TrendSheetPrdData[[#This Row],[Trend]]</f>
        <v>ASCENSION HEALTH SENIOR LIVINGPaid2015-07-01Professional Claim Count</v>
      </c>
      <c r="B2050" t="s">
        <v>115</v>
      </c>
      <c r="C2050" t="s">
        <v>115</v>
      </c>
      <c r="D2050" t="s">
        <v>78</v>
      </c>
      <c r="E2050" s="1" t="s">
        <v>173</v>
      </c>
      <c r="F2050" t="s">
        <v>93</v>
      </c>
      <c r="G2050" t="s">
        <v>32</v>
      </c>
      <c r="H2050">
        <v>21</v>
      </c>
      <c r="I2050">
        <v>3807</v>
      </c>
    </row>
    <row r="2051" spans="1:9" x14ac:dyDescent="0.25">
      <c r="A2051" s="5" t="str">
        <f>TrendSheetPrdData[[#This Row],[Population]]&amp;TrendSheetPrdData[[#This Row],[Cost Basis]]&amp;TrendSheetPrdData[[#This Row],[Period]]&amp;TrendSheetPrdData[[#This Row],[Trend]]</f>
        <v>ASCENSION HEALTH SENIOR LIVINGPaid2015-08-01Professional Claim Count</v>
      </c>
      <c r="B2051" t="s">
        <v>115</v>
      </c>
      <c r="C2051" t="s">
        <v>115</v>
      </c>
      <c r="D2051" t="s">
        <v>78</v>
      </c>
      <c r="E2051" s="1" t="s">
        <v>174</v>
      </c>
      <c r="F2051" t="s">
        <v>93</v>
      </c>
      <c r="G2051" t="s">
        <v>32</v>
      </c>
      <c r="H2051">
        <v>21</v>
      </c>
      <c r="I2051">
        <v>3304</v>
      </c>
    </row>
    <row r="2052" spans="1:9" x14ac:dyDescent="0.25">
      <c r="A2052" s="5" t="str">
        <f>TrendSheetPrdData[[#This Row],[Population]]&amp;TrendSheetPrdData[[#This Row],[Cost Basis]]&amp;TrendSheetPrdData[[#This Row],[Period]]&amp;TrendSheetPrdData[[#This Row],[Trend]]</f>
        <v>ASCENSION HEALTH SENIOR LIVINGPaid2015-09-01Professional Claim Count</v>
      </c>
      <c r="B2052" t="s">
        <v>115</v>
      </c>
      <c r="C2052" t="s">
        <v>115</v>
      </c>
      <c r="D2052" t="s">
        <v>78</v>
      </c>
      <c r="E2052" s="1" t="s">
        <v>92</v>
      </c>
      <c r="F2052" t="s">
        <v>93</v>
      </c>
      <c r="G2052" t="s">
        <v>32</v>
      </c>
      <c r="H2052">
        <v>21</v>
      </c>
      <c r="I2052">
        <v>3634</v>
      </c>
    </row>
    <row r="2053" spans="1:9" x14ac:dyDescent="0.25">
      <c r="A2053" s="5" t="str">
        <f>TrendSheetPrdData[[#This Row],[Population]]&amp;TrendSheetPrdData[[#This Row],[Cost Basis]]&amp;TrendSheetPrdData[[#This Row],[Period]]&amp;TrendSheetPrdData[[#This Row],[Trend]]</f>
        <v>ASCENSION HEALTH SENIOR LIVINGPaid2015-10-01Professional Claim Count</v>
      </c>
      <c r="B2053" t="s">
        <v>115</v>
      </c>
      <c r="C2053" t="s">
        <v>115</v>
      </c>
      <c r="D2053" t="s">
        <v>78</v>
      </c>
      <c r="E2053" s="1" t="s">
        <v>94</v>
      </c>
      <c r="F2053" t="s">
        <v>93</v>
      </c>
      <c r="G2053" t="s">
        <v>32</v>
      </c>
      <c r="H2053">
        <v>21</v>
      </c>
      <c r="I2053">
        <v>3765</v>
      </c>
    </row>
    <row r="2054" spans="1:9" x14ac:dyDescent="0.25">
      <c r="A2054" s="5" t="str">
        <f>TrendSheetPrdData[[#This Row],[Population]]&amp;TrendSheetPrdData[[#This Row],[Cost Basis]]&amp;TrendSheetPrdData[[#This Row],[Period]]&amp;TrendSheetPrdData[[#This Row],[Trend]]</f>
        <v>ASCENSION HEALTH SENIOR LIVINGPaid2015-11-01Professional Claim Count</v>
      </c>
      <c r="B2054" t="s">
        <v>115</v>
      </c>
      <c r="C2054" t="s">
        <v>115</v>
      </c>
      <c r="D2054" t="s">
        <v>78</v>
      </c>
      <c r="E2054" s="1" t="s">
        <v>95</v>
      </c>
      <c r="F2054" t="s">
        <v>93</v>
      </c>
      <c r="G2054" t="s">
        <v>32</v>
      </c>
      <c r="H2054">
        <v>21</v>
      </c>
      <c r="I2054">
        <v>3319</v>
      </c>
    </row>
    <row r="2055" spans="1:9" x14ac:dyDescent="0.25">
      <c r="A2055" s="5" t="str">
        <f>TrendSheetPrdData[[#This Row],[Population]]&amp;TrendSheetPrdData[[#This Row],[Cost Basis]]&amp;TrendSheetPrdData[[#This Row],[Period]]&amp;TrendSheetPrdData[[#This Row],[Trend]]</f>
        <v>ASCENSION HEALTH SENIOR LIVINGPaid2015-12-01Professional Claim Count</v>
      </c>
      <c r="B2055" t="s">
        <v>115</v>
      </c>
      <c r="C2055" t="s">
        <v>115</v>
      </c>
      <c r="D2055" t="s">
        <v>78</v>
      </c>
      <c r="E2055" s="1" t="s">
        <v>96</v>
      </c>
      <c r="F2055" t="s">
        <v>93</v>
      </c>
      <c r="G2055" t="s">
        <v>32</v>
      </c>
      <c r="H2055">
        <v>21</v>
      </c>
      <c r="I2055">
        <v>3255</v>
      </c>
    </row>
    <row r="2056" spans="1:9" x14ac:dyDescent="0.25">
      <c r="A2056" s="5" t="str">
        <f>TrendSheetPrdData[[#This Row],[Population]]&amp;TrendSheetPrdData[[#This Row],[Cost Basis]]&amp;TrendSheetPrdData[[#This Row],[Period]]&amp;TrendSheetPrdData[[#This Row],[Trend]]</f>
        <v>ASCENSION HEALTH SENIOR LIVINGPaid2016-01-01Professional Claim Count</v>
      </c>
      <c r="B2056" t="s">
        <v>115</v>
      </c>
      <c r="C2056" t="s">
        <v>115</v>
      </c>
      <c r="D2056" t="s">
        <v>78</v>
      </c>
      <c r="E2056" s="1" t="s">
        <v>97</v>
      </c>
      <c r="F2056" t="s">
        <v>93</v>
      </c>
      <c r="G2056" t="s">
        <v>32</v>
      </c>
      <c r="H2056">
        <v>21</v>
      </c>
      <c r="I2056">
        <v>5564</v>
      </c>
    </row>
    <row r="2057" spans="1:9" x14ac:dyDescent="0.25">
      <c r="A2057" s="5" t="str">
        <f>TrendSheetPrdData[[#This Row],[Population]]&amp;TrendSheetPrdData[[#This Row],[Cost Basis]]&amp;TrendSheetPrdData[[#This Row],[Period]]&amp;TrendSheetPrdData[[#This Row],[Trend]]</f>
        <v>ASCENSION HEALTH SENIOR LIVINGPaid2016-02-01Professional Claim Count</v>
      </c>
      <c r="B2057" t="s">
        <v>115</v>
      </c>
      <c r="C2057" t="s">
        <v>115</v>
      </c>
      <c r="D2057" t="s">
        <v>78</v>
      </c>
      <c r="E2057" s="1" t="s">
        <v>98</v>
      </c>
      <c r="F2057" t="s">
        <v>93</v>
      </c>
      <c r="G2057" t="s">
        <v>32</v>
      </c>
      <c r="H2057">
        <v>21</v>
      </c>
      <c r="I2057">
        <v>6835</v>
      </c>
    </row>
    <row r="2058" spans="1:9" x14ac:dyDescent="0.25">
      <c r="A2058" s="5" t="str">
        <f>TrendSheetPrdData[[#This Row],[Population]]&amp;TrendSheetPrdData[[#This Row],[Cost Basis]]&amp;TrendSheetPrdData[[#This Row],[Period]]&amp;TrendSheetPrdData[[#This Row],[Trend]]</f>
        <v>ASCENSION HEALTH SENIOR LIVINGPaid2016-03-01Professional Claim Count</v>
      </c>
      <c r="B2058" t="s">
        <v>115</v>
      </c>
      <c r="C2058" t="s">
        <v>115</v>
      </c>
      <c r="D2058" t="s">
        <v>78</v>
      </c>
      <c r="E2058" s="1" t="s">
        <v>99</v>
      </c>
      <c r="F2058" t="s">
        <v>93</v>
      </c>
      <c r="G2058" t="s">
        <v>32</v>
      </c>
      <c r="H2058">
        <v>21</v>
      </c>
      <c r="I2058">
        <v>7701</v>
      </c>
    </row>
    <row r="2059" spans="1:9" x14ac:dyDescent="0.25">
      <c r="A2059" s="5" t="str">
        <f>TrendSheetPrdData[[#This Row],[Population]]&amp;TrendSheetPrdData[[#This Row],[Cost Basis]]&amp;TrendSheetPrdData[[#This Row],[Period]]&amp;TrendSheetPrdData[[#This Row],[Trend]]</f>
        <v>ASCENSION HEALTH SENIOR LIVINGPaid2016-04-01Professional Claim Count</v>
      </c>
      <c r="B2059" t="s">
        <v>115</v>
      </c>
      <c r="C2059" t="s">
        <v>115</v>
      </c>
      <c r="D2059" t="s">
        <v>78</v>
      </c>
      <c r="E2059" s="1" t="s">
        <v>100</v>
      </c>
      <c r="F2059" t="s">
        <v>93</v>
      </c>
      <c r="G2059" t="s">
        <v>32</v>
      </c>
      <c r="H2059">
        <v>21</v>
      </c>
      <c r="I2059">
        <v>7773</v>
      </c>
    </row>
    <row r="2060" spans="1:9" x14ac:dyDescent="0.25">
      <c r="A2060" s="5" t="str">
        <f>TrendSheetPrdData[[#This Row],[Population]]&amp;TrendSheetPrdData[[#This Row],[Cost Basis]]&amp;TrendSheetPrdData[[#This Row],[Period]]&amp;TrendSheetPrdData[[#This Row],[Trend]]</f>
        <v>ASCENSION HEALTH SENIOR LIVINGPaid2016-05-01Professional Claim Count</v>
      </c>
      <c r="B2060" t="s">
        <v>115</v>
      </c>
      <c r="C2060" t="s">
        <v>115</v>
      </c>
      <c r="D2060" t="s">
        <v>78</v>
      </c>
      <c r="E2060" s="1" t="s">
        <v>101</v>
      </c>
      <c r="F2060" t="s">
        <v>93</v>
      </c>
      <c r="G2060" t="s">
        <v>32</v>
      </c>
      <c r="H2060">
        <v>21</v>
      </c>
      <c r="I2060">
        <v>6980</v>
      </c>
    </row>
    <row r="2061" spans="1:9" x14ac:dyDescent="0.25">
      <c r="A2061" s="5" t="str">
        <f>TrendSheetPrdData[[#This Row],[Population]]&amp;TrendSheetPrdData[[#This Row],[Cost Basis]]&amp;TrendSheetPrdData[[#This Row],[Period]]&amp;TrendSheetPrdData[[#This Row],[Trend]]</f>
        <v>ASCENSION HEALTH SENIOR LIVINGPaid2016-06-01Professional Claim Count</v>
      </c>
      <c r="B2061" t="s">
        <v>115</v>
      </c>
      <c r="C2061" t="s">
        <v>115</v>
      </c>
      <c r="D2061" t="s">
        <v>78</v>
      </c>
      <c r="E2061" s="1" t="s">
        <v>102</v>
      </c>
      <c r="F2061" t="s">
        <v>93</v>
      </c>
      <c r="G2061" t="s">
        <v>32</v>
      </c>
      <c r="H2061">
        <v>21</v>
      </c>
      <c r="I2061">
        <v>6626</v>
      </c>
    </row>
    <row r="2062" spans="1:9" x14ac:dyDescent="0.25">
      <c r="A2062" s="5" t="str">
        <f>TrendSheetPrdData[[#This Row],[Population]]&amp;TrendSheetPrdData[[#This Row],[Cost Basis]]&amp;TrendSheetPrdData[[#This Row],[Period]]&amp;TrendSheetPrdData[[#This Row],[Trend]]</f>
        <v>ASCENSION HEALTH SENIOR LIVINGPaid2016-07-01Professional Claim Count</v>
      </c>
      <c r="B2062" t="s">
        <v>115</v>
      </c>
      <c r="C2062" t="s">
        <v>115</v>
      </c>
      <c r="D2062" t="s">
        <v>78</v>
      </c>
      <c r="E2062" s="1" t="s">
        <v>103</v>
      </c>
      <c r="F2062" t="s">
        <v>93</v>
      </c>
      <c r="G2062" t="s">
        <v>32</v>
      </c>
      <c r="H2062">
        <v>21</v>
      </c>
      <c r="I2062">
        <v>5587</v>
      </c>
    </row>
    <row r="2063" spans="1:9" x14ac:dyDescent="0.25">
      <c r="A2063" s="5" t="str">
        <f>TrendSheetPrdData[[#This Row],[Population]]&amp;TrendSheetPrdData[[#This Row],[Cost Basis]]&amp;TrendSheetPrdData[[#This Row],[Period]]&amp;TrendSheetPrdData[[#This Row],[Trend]]</f>
        <v>ASCENSION HEALTH SENIOR LIVINGPaid2016-08-01Professional Claim Count</v>
      </c>
      <c r="B2063" t="s">
        <v>115</v>
      </c>
      <c r="C2063" t="s">
        <v>115</v>
      </c>
      <c r="D2063" t="s">
        <v>78</v>
      </c>
      <c r="E2063" s="1" t="s">
        <v>104</v>
      </c>
      <c r="F2063" t="s">
        <v>93</v>
      </c>
      <c r="G2063" t="s">
        <v>32</v>
      </c>
      <c r="H2063">
        <v>21</v>
      </c>
      <c r="I2063">
        <v>6416</v>
      </c>
    </row>
    <row r="2064" spans="1:9" x14ac:dyDescent="0.25">
      <c r="A2064" s="5" t="str">
        <f>TrendSheetPrdData[[#This Row],[Population]]&amp;TrendSheetPrdData[[#This Row],[Cost Basis]]&amp;TrendSheetPrdData[[#This Row],[Period]]&amp;TrendSheetPrdData[[#This Row],[Trend]]</f>
        <v>ASCENSION HEALTH SENIOR LIVINGPaid2016-09-01Professional Claim Count</v>
      </c>
      <c r="B2064" t="s">
        <v>115</v>
      </c>
      <c r="C2064" t="s">
        <v>115</v>
      </c>
      <c r="D2064" t="s">
        <v>78</v>
      </c>
      <c r="E2064" s="1" t="s">
        <v>105</v>
      </c>
      <c r="F2064" t="s">
        <v>93</v>
      </c>
      <c r="G2064" t="s">
        <v>32</v>
      </c>
      <c r="H2064">
        <v>21</v>
      </c>
      <c r="I2064">
        <v>6365</v>
      </c>
    </row>
    <row r="2065" spans="1:9" x14ac:dyDescent="0.25">
      <c r="A2065" s="5" t="str">
        <f>TrendSheetPrdData[[#This Row],[Population]]&amp;TrendSheetPrdData[[#This Row],[Cost Basis]]&amp;TrendSheetPrdData[[#This Row],[Period]]&amp;TrendSheetPrdData[[#This Row],[Trend]]</f>
        <v>ASCENSION HEALTH SENIOR LIVINGPaid2016-10-01Professional Claim Count</v>
      </c>
      <c r="B2065" t="s">
        <v>115</v>
      </c>
      <c r="C2065" t="s">
        <v>115</v>
      </c>
      <c r="D2065" t="s">
        <v>78</v>
      </c>
      <c r="E2065" s="1" t="s">
        <v>106</v>
      </c>
      <c r="F2065" t="s">
        <v>93</v>
      </c>
      <c r="G2065" t="s">
        <v>32</v>
      </c>
      <c r="H2065">
        <v>21</v>
      </c>
      <c r="I2065">
        <v>6436</v>
      </c>
    </row>
    <row r="2066" spans="1:9" x14ac:dyDescent="0.25">
      <c r="A2066" s="5" t="str">
        <f>TrendSheetPrdData[[#This Row],[Population]]&amp;TrendSheetPrdData[[#This Row],[Cost Basis]]&amp;TrendSheetPrdData[[#This Row],[Period]]&amp;TrendSheetPrdData[[#This Row],[Trend]]</f>
        <v>ASCENSION HEALTH SENIOR LIVINGPaid2016-11-01Professional Claim Count</v>
      </c>
      <c r="B2066" t="s">
        <v>115</v>
      </c>
      <c r="C2066" t="s">
        <v>115</v>
      </c>
      <c r="D2066" t="s">
        <v>78</v>
      </c>
      <c r="E2066" s="1" t="s">
        <v>107</v>
      </c>
      <c r="F2066" t="s">
        <v>93</v>
      </c>
      <c r="G2066" t="s">
        <v>32</v>
      </c>
      <c r="H2066">
        <v>21</v>
      </c>
      <c r="I2066">
        <v>5646</v>
      </c>
    </row>
    <row r="2067" spans="1:9" x14ac:dyDescent="0.25">
      <c r="A2067" s="5" t="str">
        <f>TrendSheetPrdData[[#This Row],[Population]]&amp;TrendSheetPrdData[[#This Row],[Cost Basis]]&amp;TrendSheetPrdData[[#This Row],[Period]]&amp;TrendSheetPrdData[[#This Row],[Trend]]</f>
        <v>ASCENSION HEALTH SENIOR LIVINGPaid2016-12-01Professional Claim Count</v>
      </c>
      <c r="B2067" t="s">
        <v>115</v>
      </c>
      <c r="C2067" t="s">
        <v>115</v>
      </c>
      <c r="D2067" t="s">
        <v>78</v>
      </c>
      <c r="E2067" s="1" t="s">
        <v>108</v>
      </c>
      <c r="F2067" t="s">
        <v>93</v>
      </c>
      <c r="G2067" t="s">
        <v>32</v>
      </c>
      <c r="H2067">
        <v>21</v>
      </c>
      <c r="I2067">
        <v>5527</v>
      </c>
    </row>
    <row r="2068" spans="1:9" x14ac:dyDescent="0.25">
      <c r="A2068" s="5" t="str">
        <f>TrendSheetPrdData[[#This Row],[Population]]&amp;TrendSheetPrdData[[#This Row],[Cost Basis]]&amp;TrendSheetPrdData[[#This Row],[Period]]&amp;TrendSheetPrdData[[#This Row],[Trend]]</f>
        <v>ASCENSION HEALTH SENIOR LIVINGPaid2017-01-01Professional Claim Count</v>
      </c>
      <c r="B2068" t="s">
        <v>115</v>
      </c>
      <c r="C2068" t="s">
        <v>115</v>
      </c>
      <c r="D2068" t="s">
        <v>78</v>
      </c>
      <c r="E2068" s="1" t="s">
        <v>109</v>
      </c>
      <c r="F2068" t="s">
        <v>93</v>
      </c>
      <c r="G2068" t="s">
        <v>32</v>
      </c>
      <c r="H2068">
        <v>21</v>
      </c>
      <c r="I2068">
        <v>6000</v>
      </c>
    </row>
    <row r="2069" spans="1:9" x14ac:dyDescent="0.25">
      <c r="A2069" s="5" t="str">
        <f>TrendSheetPrdData[[#This Row],[Population]]&amp;TrendSheetPrdData[[#This Row],[Cost Basis]]&amp;TrendSheetPrdData[[#This Row],[Period]]&amp;TrendSheetPrdData[[#This Row],[Trend]]</f>
        <v>ASCENSION HEALTH SENIOR LIVINGPaid2017-02-01Professional Claim Count</v>
      </c>
      <c r="B2069" t="s">
        <v>115</v>
      </c>
      <c r="C2069" t="s">
        <v>115</v>
      </c>
      <c r="D2069" t="s">
        <v>78</v>
      </c>
      <c r="E2069" s="1" t="s">
        <v>110</v>
      </c>
      <c r="F2069" t="s">
        <v>93</v>
      </c>
      <c r="G2069" t="s">
        <v>32</v>
      </c>
      <c r="H2069">
        <v>21</v>
      </c>
      <c r="I2069">
        <v>5348</v>
      </c>
    </row>
    <row r="2070" spans="1:9" x14ac:dyDescent="0.25">
      <c r="A2070" s="5" t="str">
        <f>TrendSheetPrdData[[#This Row],[Population]]&amp;TrendSheetPrdData[[#This Row],[Cost Basis]]&amp;TrendSheetPrdData[[#This Row],[Period]]&amp;TrendSheetPrdData[[#This Row],[Trend]]</f>
        <v>ASCENSION HEALTH SENIOR LIVINGPaid2017-03-01Professional Claim Count</v>
      </c>
      <c r="B2070" t="s">
        <v>115</v>
      </c>
      <c r="C2070" t="s">
        <v>115</v>
      </c>
      <c r="D2070" t="s">
        <v>78</v>
      </c>
      <c r="E2070" s="1" t="s">
        <v>111</v>
      </c>
      <c r="F2070" t="s">
        <v>113</v>
      </c>
      <c r="G2070" t="s">
        <v>32</v>
      </c>
      <c r="H2070">
        <v>21</v>
      </c>
      <c r="I2070">
        <v>5573</v>
      </c>
    </row>
    <row r="2071" spans="1:9" x14ac:dyDescent="0.25">
      <c r="A2071" s="5" t="str">
        <f>TrendSheetPrdData[[#This Row],[Population]]&amp;TrendSheetPrdData[[#This Row],[Cost Basis]]&amp;TrendSheetPrdData[[#This Row],[Period]]&amp;TrendSheetPrdData[[#This Row],[Trend]]</f>
        <v>ASCENSION HEALTH SENIOR LIVINGPaid2017-04-01Professional Claim Count</v>
      </c>
      <c r="B2071" t="s">
        <v>115</v>
      </c>
      <c r="C2071" t="s">
        <v>115</v>
      </c>
      <c r="D2071" t="s">
        <v>78</v>
      </c>
      <c r="E2071" s="1" t="s">
        <v>112</v>
      </c>
      <c r="F2071" t="s">
        <v>113</v>
      </c>
      <c r="G2071" t="s">
        <v>32</v>
      </c>
      <c r="H2071">
        <v>21</v>
      </c>
      <c r="I2071">
        <v>1490</v>
      </c>
    </row>
    <row r="2072" spans="1:9" x14ac:dyDescent="0.25">
      <c r="A2072" s="5" t="str">
        <f>TrendSheetPrdData[[#This Row],[Population]]&amp;TrendSheetPrdData[[#This Row],[Cost Basis]]&amp;TrendSheetPrdData[[#This Row],[Period]]&amp;TrendSheetPrdData[[#This Row],[Trend]]</f>
        <v>ASCENSION HEALTH SENIOR LIVINGPaid2015-06-01Ancillary Claim Count</v>
      </c>
      <c r="B2072" t="s">
        <v>115</v>
      </c>
      <c r="C2072" t="s">
        <v>115</v>
      </c>
      <c r="D2072" t="s">
        <v>78</v>
      </c>
      <c r="E2072" s="1" t="s">
        <v>172</v>
      </c>
      <c r="F2072" t="s">
        <v>93</v>
      </c>
      <c r="G2072" t="s">
        <v>33</v>
      </c>
      <c r="H2072">
        <v>22</v>
      </c>
      <c r="I2072">
        <v>127</v>
      </c>
    </row>
    <row r="2073" spans="1:9" x14ac:dyDescent="0.25">
      <c r="A2073" s="5" t="str">
        <f>TrendSheetPrdData[[#This Row],[Population]]&amp;TrendSheetPrdData[[#This Row],[Cost Basis]]&amp;TrendSheetPrdData[[#This Row],[Period]]&amp;TrendSheetPrdData[[#This Row],[Trend]]</f>
        <v>ASCENSION HEALTH SENIOR LIVINGPaid2015-07-01Ancillary Claim Count</v>
      </c>
      <c r="B2073" t="s">
        <v>115</v>
      </c>
      <c r="C2073" t="s">
        <v>115</v>
      </c>
      <c r="D2073" t="s">
        <v>78</v>
      </c>
      <c r="E2073" s="1" t="s">
        <v>173</v>
      </c>
      <c r="F2073" t="s">
        <v>93</v>
      </c>
      <c r="G2073" t="s">
        <v>33</v>
      </c>
      <c r="H2073">
        <v>22</v>
      </c>
      <c r="I2073">
        <v>132</v>
      </c>
    </row>
    <row r="2074" spans="1:9" x14ac:dyDescent="0.25">
      <c r="A2074" s="5" t="str">
        <f>TrendSheetPrdData[[#This Row],[Population]]&amp;TrendSheetPrdData[[#This Row],[Cost Basis]]&amp;TrendSheetPrdData[[#This Row],[Period]]&amp;TrendSheetPrdData[[#This Row],[Trend]]</f>
        <v>ASCENSION HEALTH SENIOR LIVINGPaid2015-08-01Ancillary Claim Count</v>
      </c>
      <c r="B2074" t="s">
        <v>115</v>
      </c>
      <c r="C2074" t="s">
        <v>115</v>
      </c>
      <c r="D2074" t="s">
        <v>78</v>
      </c>
      <c r="E2074" s="1" t="s">
        <v>174</v>
      </c>
      <c r="F2074" t="s">
        <v>93</v>
      </c>
      <c r="G2074" t="s">
        <v>33</v>
      </c>
      <c r="H2074">
        <v>22</v>
      </c>
      <c r="I2074">
        <v>136</v>
      </c>
    </row>
    <row r="2075" spans="1:9" x14ac:dyDescent="0.25">
      <c r="A2075" s="5" t="str">
        <f>TrendSheetPrdData[[#This Row],[Population]]&amp;TrendSheetPrdData[[#This Row],[Cost Basis]]&amp;TrendSheetPrdData[[#This Row],[Period]]&amp;TrendSheetPrdData[[#This Row],[Trend]]</f>
        <v>ASCENSION HEALTH SENIOR LIVINGPaid2015-09-01Ancillary Claim Count</v>
      </c>
      <c r="B2075" t="s">
        <v>115</v>
      </c>
      <c r="C2075" t="s">
        <v>115</v>
      </c>
      <c r="D2075" t="s">
        <v>78</v>
      </c>
      <c r="E2075" s="1" t="s">
        <v>92</v>
      </c>
      <c r="F2075" t="s">
        <v>93</v>
      </c>
      <c r="G2075" t="s">
        <v>33</v>
      </c>
      <c r="H2075">
        <v>22</v>
      </c>
      <c r="I2075">
        <v>186</v>
      </c>
    </row>
    <row r="2076" spans="1:9" x14ac:dyDescent="0.25">
      <c r="A2076" s="5" t="str">
        <f>TrendSheetPrdData[[#This Row],[Population]]&amp;TrendSheetPrdData[[#This Row],[Cost Basis]]&amp;TrendSheetPrdData[[#This Row],[Period]]&amp;TrendSheetPrdData[[#This Row],[Trend]]</f>
        <v>ASCENSION HEALTH SENIOR LIVINGPaid2015-10-01Ancillary Claim Count</v>
      </c>
      <c r="B2076" t="s">
        <v>115</v>
      </c>
      <c r="C2076" t="s">
        <v>115</v>
      </c>
      <c r="D2076" t="s">
        <v>78</v>
      </c>
      <c r="E2076" s="1" t="s">
        <v>94</v>
      </c>
      <c r="F2076" t="s">
        <v>93</v>
      </c>
      <c r="G2076" t="s">
        <v>33</v>
      </c>
      <c r="H2076">
        <v>22</v>
      </c>
      <c r="I2076">
        <v>112</v>
      </c>
    </row>
    <row r="2077" spans="1:9" x14ac:dyDescent="0.25">
      <c r="A2077" s="5" t="str">
        <f>TrendSheetPrdData[[#This Row],[Population]]&amp;TrendSheetPrdData[[#This Row],[Cost Basis]]&amp;TrendSheetPrdData[[#This Row],[Period]]&amp;TrendSheetPrdData[[#This Row],[Trend]]</f>
        <v>ASCENSION HEALTH SENIOR LIVINGPaid2015-11-01Ancillary Claim Count</v>
      </c>
      <c r="B2077" t="s">
        <v>115</v>
      </c>
      <c r="C2077" t="s">
        <v>115</v>
      </c>
      <c r="D2077" t="s">
        <v>78</v>
      </c>
      <c r="E2077" s="1" t="s">
        <v>95</v>
      </c>
      <c r="F2077" t="s">
        <v>93</v>
      </c>
      <c r="G2077" t="s">
        <v>33</v>
      </c>
      <c r="H2077">
        <v>22</v>
      </c>
      <c r="I2077">
        <v>82</v>
      </c>
    </row>
    <row r="2078" spans="1:9" x14ac:dyDescent="0.25">
      <c r="A2078" s="5" t="str">
        <f>TrendSheetPrdData[[#This Row],[Population]]&amp;TrendSheetPrdData[[#This Row],[Cost Basis]]&amp;TrendSheetPrdData[[#This Row],[Period]]&amp;TrendSheetPrdData[[#This Row],[Trend]]</f>
        <v>ASCENSION HEALTH SENIOR LIVINGPaid2015-12-01Ancillary Claim Count</v>
      </c>
      <c r="B2078" t="s">
        <v>115</v>
      </c>
      <c r="C2078" t="s">
        <v>115</v>
      </c>
      <c r="D2078" t="s">
        <v>78</v>
      </c>
      <c r="E2078" s="1" t="s">
        <v>96</v>
      </c>
      <c r="F2078" t="s">
        <v>93</v>
      </c>
      <c r="G2078" t="s">
        <v>33</v>
      </c>
      <c r="H2078">
        <v>22</v>
      </c>
      <c r="I2078">
        <v>183</v>
      </c>
    </row>
    <row r="2079" spans="1:9" x14ac:dyDescent="0.25">
      <c r="A2079" s="5" t="str">
        <f>TrendSheetPrdData[[#This Row],[Population]]&amp;TrendSheetPrdData[[#This Row],[Cost Basis]]&amp;TrendSheetPrdData[[#This Row],[Period]]&amp;TrendSheetPrdData[[#This Row],[Trend]]</f>
        <v>ASCENSION HEALTH SENIOR LIVINGPaid2016-01-01Ancillary Claim Count</v>
      </c>
      <c r="B2079" t="s">
        <v>115</v>
      </c>
      <c r="C2079" t="s">
        <v>115</v>
      </c>
      <c r="D2079" t="s">
        <v>78</v>
      </c>
      <c r="E2079" s="1" t="s">
        <v>97</v>
      </c>
      <c r="F2079" t="s">
        <v>93</v>
      </c>
      <c r="G2079" t="s">
        <v>33</v>
      </c>
      <c r="H2079">
        <v>22</v>
      </c>
      <c r="I2079">
        <v>288</v>
      </c>
    </row>
    <row r="2080" spans="1:9" x14ac:dyDescent="0.25">
      <c r="A2080" s="5" t="str">
        <f>TrendSheetPrdData[[#This Row],[Population]]&amp;TrendSheetPrdData[[#This Row],[Cost Basis]]&amp;TrendSheetPrdData[[#This Row],[Period]]&amp;TrendSheetPrdData[[#This Row],[Trend]]</f>
        <v>ASCENSION HEALTH SENIOR LIVINGPaid2016-02-01Ancillary Claim Count</v>
      </c>
      <c r="B2080" t="s">
        <v>115</v>
      </c>
      <c r="C2080" t="s">
        <v>115</v>
      </c>
      <c r="D2080" t="s">
        <v>78</v>
      </c>
      <c r="E2080" s="1" t="s">
        <v>98</v>
      </c>
      <c r="F2080" t="s">
        <v>93</v>
      </c>
      <c r="G2080" t="s">
        <v>33</v>
      </c>
      <c r="H2080">
        <v>22</v>
      </c>
      <c r="I2080">
        <v>355</v>
      </c>
    </row>
    <row r="2081" spans="1:9" x14ac:dyDescent="0.25">
      <c r="A2081" s="5" t="str">
        <f>TrendSheetPrdData[[#This Row],[Population]]&amp;TrendSheetPrdData[[#This Row],[Cost Basis]]&amp;TrendSheetPrdData[[#This Row],[Period]]&amp;TrendSheetPrdData[[#This Row],[Trend]]</f>
        <v>ASCENSION HEALTH SENIOR LIVINGPaid2016-03-01Ancillary Claim Count</v>
      </c>
      <c r="B2081" t="s">
        <v>115</v>
      </c>
      <c r="C2081" t="s">
        <v>115</v>
      </c>
      <c r="D2081" t="s">
        <v>78</v>
      </c>
      <c r="E2081" s="1" t="s">
        <v>99</v>
      </c>
      <c r="F2081" t="s">
        <v>93</v>
      </c>
      <c r="G2081" t="s">
        <v>33</v>
      </c>
      <c r="H2081">
        <v>22</v>
      </c>
      <c r="I2081">
        <v>472</v>
      </c>
    </row>
    <row r="2082" spans="1:9" x14ac:dyDescent="0.25">
      <c r="A2082" s="5" t="str">
        <f>TrendSheetPrdData[[#This Row],[Population]]&amp;TrendSheetPrdData[[#This Row],[Cost Basis]]&amp;TrendSheetPrdData[[#This Row],[Period]]&amp;TrendSheetPrdData[[#This Row],[Trend]]</f>
        <v>ASCENSION HEALTH SENIOR LIVINGPaid2016-04-01Ancillary Claim Count</v>
      </c>
      <c r="B2082" t="s">
        <v>115</v>
      </c>
      <c r="C2082" t="s">
        <v>115</v>
      </c>
      <c r="D2082" t="s">
        <v>78</v>
      </c>
      <c r="E2082" s="1" t="s">
        <v>100</v>
      </c>
      <c r="F2082" t="s">
        <v>93</v>
      </c>
      <c r="G2082" t="s">
        <v>33</v>
      </c>
      <c r="H2082">
        <v>22</v>
      </c>
      <c r="I2082">
        <v>563</v>
      </c>
    </row>
    <row r="2083" spans="1:9" x14ac:dyDescent="0.25">
      <c r="A2083" s="5" t="str">
        <f>TrendSheetPrdData[[#This Row],[Population]]&amp;TrendSheetPrdData[[#This Row],[Cost Basis]]&amp;TrendSheetPrdData[[#This Row],[Period]]&amp;TrendSheetPrdData[[#This Row],[Trend]]</f>
        <v>ASCENSION HEALTH SENIOR LIVINGPaid2016-05-01Ancillary Claim Count</v>
      </c>
      <c r="B2083" t="s">
        <v>115</v>
      </c>
      <c r="C2083" t="s">
        <v>115</v>
      </c>
      <c r="D2083" t="s">
        <v>78</v>
      </c>
      <c r="E2083" s="1" t="s">
        <v>101</v>
      </c>
      <c r="F2083" t="s">
        <v>93</v>
      </c>
      <c r="G2083" t="s">
        <v>33</v>
      </c>
      <c r="H2083">
        <v>22</v>
      </c>
      <c r="I2083">
        <v>543</v>
      </c>
    </row>
    <row r="2084" spans="1:9" x14ac:dyDescent="0.25">
      <c r="A2084" s="5" t="str">
        <f>TrendSheetPrdData[[#This Row],[Population]]&amp;TrendSheetPrdData[[#This Row],[Cost Basis]]&amp;TrendSheetPrdData[[#This Row],[Period]]&amp;TrendSheetPrdData[[#This Row],[Trend]]</f>
        <v>ASCENSION HEALTH SENIOR LIVINGPaid2016-06-01Ancillary Claim Count</v>
      </c>
      <c r="B2084" t="s">
        <v>115</v>
      </c>
      <c r="C2084" t="s">
        <v>115</v>
      </c>
      <c r="D2084" t="s">
        <v>78</v>
      </c>
      <c r="E2084" s="1" t="s">
        <v>102</v>
      </c>
      <c r="F2084" t="s">
        <v>93</v>
      </c>
      <c r="G2084" t="s">
        <v>33</v>
      </c>
      <c r="H2084">
        <v>22</v>
      </c>
      <c r="I2084">
        <v>441</v>
      </c>
    </row>
    <row r="2085" spans="1:9" x14ac:dyDescent="0.25">
      <c r="A2085" s="5" t="str">
        <f>TrendSheetPrdData[[#This Row],[Population]]&amp;TrendSheetPrdData[[#This Row],[Cost Basis]]&amp;TrendSheetPrdData[[#This Row],[Period]]&amp;TrendSheetPrdData[[#This Row],[Trend]]</f>
        <v>ASCENSION HEALTH SENIOR LIVINGPaid2016-07-01Ancillary Claim Count</v>
      </c>
      <c r="B2085" t="s">
        <v>115</v>
      </c>
      <c r="C2085" t="s">
        <v>115</v>
      </c>
      <c r="D2085" t="s">
        <v>78</v>
      </c>
      <c r="E2085" s="1" t="s">
        <v>103</v>
      </c>
      <c r="F2085" t="s">
        <v>93</v>
      </c>
      <c r="G2085" t="s">
        <v>33</v>
      </c>
      <c r="H2085">
        <v>22</v>
      </c>
      <c r="I2085">
        <v>312</v>
      </c>
    </row>
    <row r="2086" spans="1:9" x14ac:dyDescent="0.25">
      <c r="A2086" s="5" t="str">
        <f>TrendSheetPrdData[[#This Row],[Population]]&amp;TrendSheetPrdData[[#This Row],[Cost Basis]]&amp;TrendSheetPrdData[[#This Row],[Period]]&amp;TrendSheetPrdData[[#This Row],[Trend]]</f>
        <v>ASCENSION HEALTH SENIOR LIVINGPaid2016-08-01Ancillary Claim Count</v>
      </c>
      <c r="B2086" t="s">
        <v>115</v>
      </c>
      <c r="C2086" t="s">
        <v>115</v>
      </c>
      <c r="D2086" t="s">
        <v>78</v>
      </c>
      <c r="E2086" s="1" t="s">
        <v>104</v>
      </c>
      <c r="F2086" t="s">
        <v>93</v>
      </c>
      <c r="G2086" t="s">
        <v>33</v>
      </c>
      <c r="H2086">
        <v>22</v>
      </c>
      <c r="I2086">
        <v>402</v>
      </c>
    </row>
    <row r="2087" spans="1:9" x14ac:dyDescent="0.25">
      <c r="A2087" s="5" t="str">
        <f>TrendSheetPrdData[[#This Row],[Population]]&amp;TrendSheetPrdData[[#This Row],[Cost Basis]]&amp;TrendSheetPrdData[[#This Row],[Period]]&amp;TrendSheetPrdData[[#This Row],[Trend]]</f>
        <v>ASCENSION HEALTH SENIOR LIVINGPaid2016-09-01Ancillary Claim Count</v>
      </c>
      <c r="B2087" t="s">
        <v>115</v>
      </c>
      <c r="C2087" t="s">
        <v>115</v>
      </c>
      <c r="D2087" t="s">
        <v>78</v>
      </c>
      <c r="E2087" s="1" t="s">
        <v>105</v>
      </c>
      <c r="F2087" t="s">
        <v>93</v>
      </c>
      <c r="G2087" t="s">
        <v>33</v>
      </c>
      <c r="H2087">
        <v>22</v>
      </c>
      <c r="I2087">
        <v>396</v>
      </c>
    </row>
    <row r="2088" spans="1:9" x14ac:dyDescent="0.25">
      <c r="A2088" s="5" t="str">
        <f>TrendSheetPrdData[[#This Row],[Population]]&amp;TrendSheetPrdData[[#This Row],[Cost Basis]]&amp;TrendSheetPrdData[[#This Row],[Period]]&amp;TrendSheetPrdData[[#This Row],[Trend]]</f>
        <v>ASCENSION HEALTH SENIOR LIVINGPaid2016-10-01Ancillary Claim Count</v>
      </c>
      <c r="B2088" t="s">
        <v>115</v>
      </c>
      <c r="C2088" t="s">
        <v>115</v>
      </c>
      <c r="D2088" t="s">
        <v>78</v>
      </c>
      <c r="E2088" s="1" t="s">
        <v>106</v>
      </c>
      <c r="F2088" t="s">
        <v>93</v>
      </c>
      <c r="G2088" t="s">
        <v>33</v>
      </c>
      <c r="H2088">
        <v>22</v>
      </c>
      <c r="I2088">
        <v>371</v>
      </c>
    </row>
    <row r="2089" spans="1:9" x14ac:dyDescent="0.25">
      <c r="A2089" s="5" t="str">
        <f>TrendSheetPrdData[[#This Row],[Population]]&amp;TrendSheetPrdData[[#This Row],[Cost Basis]]&amp;TrendSheetPrdData[[#This Row],[Period]]&amp;TrendSheetPrdData[[#This Row],[Trend]]</f>
        <v>ASCENSION HEALTH SENIOR LIVINGPaid2016-11-01Ancillary Claim Count</v>
      </c>
      <c r="B2089" t="s">
        <v>115</v>
      </c>
      <c r="C2089" t="s">
        <v>115</v>
      </c>
      <c r="D2089" t="s">
        <v>78</v>
      </c>
      <c r="E2089" s="1" t="s">
        <v>107</v>
      </c>
      <c r="F2089" t="s">
        <v>93</v>
      </c>
      <c r="G2089" t="s">
        <v>33</v>
      </c>
      <c r="H2089">
        <v>22</v>
      </c>
      <c r="I2089">
        <v>360</v>
      </c>
    </row>
    <row r="2090" spans="1:9" x14ac:dyDescent="0.25">
      <c r="A2090" s="5" t="str">
        <f>TrendSheetPrdData[[#This Row],[Population]]&amp;TrendSheetPrdData[[#This Row],[Cost Basis]]&amp;TrendSheetPrdData[[#This Row],[Period]]&amp;TrendSheetPrdData[[#This Row],[Trend]]</f>
        <v>ASCENSION HEALTH SENIOR LIVINGPaid2016-12-01Ancillary Claim Count</v>
      </c>
      <c r="B2090" t="s">
        <v>115</v>
      </c>
      <c r="C2090" t="s">
        <v>115</v>
      </c>
      <c r="D2090" t="s">
        <v>78</v>
      </c>
      <c r="E2090" s="1" t="s">
        <v>108</v>
      </c>
      <c r="F2090" t="s">
        <v>93</v>
      </c>
      <c r="G2090" t="s">
        <v>33</v>
      </c>
      <c r="H2090">
        <v>22</v>
      </c>
      <c r="I2090">
        <v>389</v>
      </c>
    </row>
    <row r="2091" spans="1:9" x14ac:dyDescent="0.25">
      <c r="A2091" s="5" t="str">
        <f>TrendSheetPrdData[[#This Row],[Population]]&amp;TrendSheetPrdData[[#This Row],[Cost Basis]]&amp;TrendSheetPrdData[[#This Row],[Period]]&amp;TrendSheetPrdData[[#This Row],[Trend]]</f>
        <v>ASCENSION HEALTH SENIOR LIVINGPaid2017-01-01Ancillary Claim Count</v>
      </c>
      <c r="B2091" t="s">
        <v>115</v>
      </c>
      <c r="C2091" t="s">
        <v>115</v>
      </c>
      <c r="D2091" t="s">
        <v>78</v>
      </c>
      <c r="E2091" s="1" t="s">
        <v>109</v>
      </c>
      <c r="F2091" t="s">
        <v>93</v>
      </c>
      <c r="G2091" t="s">
        <v>33</v>
      </c>
      <c r="H2091">
        <v>22</v>
      </c>
      <c r="I2091">
        <v>335</v>
      </c>
    </row>
    <row r="2092" spans="1:9" x14ac:dyDescent="0.25">
      <c r="A2092" s="5" t="str">
        <f>TrendSheetPrdData[[#This Row],[Population]]&amp;TrendSheetPrdData[[#This Row],[Cost Basis]]&amp;TrendSheetPrdData[[#This Row],[Period]]&amp;TrendSheetPrdData[[#This Row],[Trend]]</f>
        <v>ASCENSION HEALTH SENIOR LIVINGPaid2017-02-01Ancillary Claim Count</v>
      </c>
      <c r="B2092" t="s">
        <v>115</v>
      </c>
      <c r="C2092" t="s">
        <v>115</v>
      </c>
      <c r="D2092" t="s">
        <v>78</v>
      </c>
      <c r="E2092" s="1" t="s">
        <v>110</v>
      </c>
      <c r="F2092" t="s">
        <v>93</v>
      </c>
      <c r="G2092" t="s">
        <v>33</v>
      </c>
      <c r="H2092">
        <v>22</v>
      </c>
      <c r="I2092">
        <v>382</v>
      </c>
    </row>
    <row r="2093" spans="1:9" x14ac:dyDescent="0.25">
      <c r="A2093" s="5" t="str">
        <f>TrendSheetPrdData[[#This Row],[Population]]&amp;TrendSheetPrdData[[#This Row],[Cost Basis]]&amp;TrendSheetPrdData[[#This Row],[Period]]&amp;TrendSheetPrdData[[#This Row],[Trend]]</f>
        <v>ASCENSION HEALTH SENIOR LIVINGPaid2017-03-01Ancillary Claim Count</v>
      </c>
      <c r="B2093" t="s">
        <v>115</v>
      </c>
      <c r="C2093" t="s">
        <v>115</v>
      </c>
      <c r="D2093" t="s">
        <v>78</v>
      </c>
      <c r="E2093" s="1" t="s">
        <v>111</v>
      </c>
      <c r="F2093" t="s">
        <v>113</v>
      </c>
      <c r="G2093" t="s">
        <v>33</v>
      </c>
      <c r="H2093">
        <v>22</v>
      </c>
      <c r="I2093">
        <v>358</v>
      </c>
    </row>
    <row r="2094" spans="1:9" x14ac:dyDescent="0.25">
      <c r="A2094" s="5" t="str">
        <f>TrendSheetPrdData[[#This Row],[Population]]&amp;TrendSheetPrdData[[#This Row],[Cost Basis]]&amp;TrendSheetPrdData[[#This Row],[Period]]&amp;TrendSheetPrdData[[#This Row],[Trend]]</f>
        <v>ASCENSION HEALTH SENIOR LIVINGPaid2017-04-01Ancillary Claim Count</v>
      </c>
      <c r="B2094" t="s">
        <v>115</v>
      </c>
      <c r="C2094" t="s">
        <v>115</v>
      </c>
      <c r="D2094" t="s">
        <v>78</v>
      </c>
      <c r="E2094" s="1" t="s">
        <v>112</v>
      </c>
      <c r="F2094" t="s">
        <v>113</v>
      </c>
      <c r="G2094" t="s">
        <v>33</v>
      </c>
      <c r="H2094">
        <v>22</v>
      </c>
      <c r="I2094">
        <v>77</v>
      </c>
    </row>
    <row r="2095" spans="1:9" x14ac:dyDescent="0.25">
      <c r="A2095" s="5" t="str">
        <f>TrendSheetPrdData[[#This Row],[Population]]&amp;TrendSheetPrdData[[#This Row],[Cost Basis]]&amp;TrendSheetPrdData[[#This Row],[Period]]&amp;TrendSheetPrdData[[#This Row],[Trend]]</f>
        <v>ASCENSION HEALTH SENIOR LIVINGPaid2015-06-01Drug Claim Count</v>
      </c>
      <c r="B2095" t="s">
        <v>115</v>
      </c>
      <c r="C2095" t="s">
        <v>115</v>
      </c>
      <c r="D2095" t="s">
        <v>78</v>
      </c>
      <c r="E2095" s="1" t="s">
        <v>172</v>
      </c>
      <c r="F2095" t="s">
        <v>93</v>
      </c>
      <c r="G2095" t="s">
        <v>34</v>
      </c>
      <c r="H2095">
        <v>23</v>
      </c>
      <c r="I2095">
        <v>0</v>
      </c>
    </row>
    <row r="2096" spans="1:9" x14ac:dyDescent="0.25">
      <c r="A2096" s="5" t="str">
        <f>TrendSheetPrdData[[#This Row],[Population]]&amp;TrendSheetPrdData[[#This Row],[Cost Basis]]&amp;TrendSheetPrdData[[#This Row],[Period]]&amp;TrendSheetPrdData[[#This Row],[Trend]]</f>
        <v>ASCENSION HEALTH SENIOR LIVINGPaid2015-07-01Drug Claim Count</v>
      </c>
      <c r="B2096" t="s">
        <v>115</v>
      </c>
      <c r="C2096" t="s">
        <v>115</v>
      </c>
      <c r="D2096" t="s">
        <v>78</v>
      </c>
      <c r="E2096" s="1" t="s">
        <v>173</v>
      </c>
      <c r="F2096" t="s">
        <v>93</v>
      </c>
      <c r="G2096" t="s">
        <v>34</v>
      </c>
      <c r="H2096">
        <v>23</v>
      </c>
      <c r="I2096">
        <v>0</v>
      </c>
    </row>
    <row r="2097" spans="1:9" x14ac:dyDescent="0.25">
      <c r="A2097" s="5" t="str">
        <f>TrendSheetPrdData[[#This Row],[Population]]&amp;TrendSheetPrdData[[#This Row],[Cost Basis]]&amp;TrendSheetPrdData[[#This Row],[Period]]&amp;TrendSheetPrdData[[#This Row],[Trend]]</f>
        <v>ASCENSION HEALTH SENIOR LIVINGPaid2015-08-01Drug Claim Count</v>
      </c>
      <c r="B2097" t="s">
        <v>115</v>
      </c>
      <c r="C2097" t="s">
        <v>115</v>
      </c>
      <c r="D2097" t="s">
        <v>78</v>
      </c>
      <c r="E2097" s="1" t="s">
        <v>174</v>
      </c>
      <c r="F2097" t="s">
        <v>93</v>
      </c>
      <c r="G2097" t="s">
        <v>34</v>
      </c>
      <c r="H2097">
        <v>23</v>
      </c>
      <c r="I2097">
        <v>0</v>
      </c>
    </row>
    <row r="2098" spans="1:9" x14ac:dyDescent="0.25">
      <c r="A2098" s="5" t="str">
        <f>TrendSheetPrdData[[#This Row],[Population]]&amp;TrendSheetPrdData[[#This Row],[Cost Basis]]&amp;TrendSheetPrdData[[#This Row],[Period]]&amp;TrendSheetPrdData[[#This Row],[Trend]]</f>
        <v>ASCENSION HEALTH SENIOR LIVINGPaid2015-09-01Drug Claim Count</v>
      </c>
      <c r="B2098" t="s">
        <v>115</v>
      </c>
      <c r="C2098" t="s">
        <v>115</v>
      </c>
      <c r="D2098" t="s">
        <v>78</v>
      </c>
      <c r="E2098" s="1" t="s">
        <v>92</v>
      </c>
      <c r="F2098" t="s">
        <v>93</v>
      </c>
      <c r="G2098" t="s">
        <v>34</v>
      </c>
      <c r="H2098">
        <v>23</v>
      </c>
      <c r="I2098">
        <v>0</v>
      </c>
    </row>
    <row r="2099" spans="1:9" x14ac:dyDescent="0.25">
      <c r="A2099" s="5" t="str">
        <f>TrendSheetPrdData[[#This Row],[Population]]&amp;TrendSheetPrdData[[#This Row],[Cost Basis]]&amp;TrendSheetPrdData[[#This Row],[Period]]&amp;TrendSheetPrdData[[#This Row],[Trend]]</f>
        <v>ASCENSION HEALTH SENIOR LIVINGPaid2015-10-01Drug Claim Count</v>
      </c>
      <c r="B2099" t="s">
        <v>115</v>
      </c>
      <c r="C2099" t="s">
        <v>115</v>
      </c>
      <c r="D2099" t="s">
        <v>78</v>
      </c>
      <c r="E2099" s="1" t="s">
        <v>94</v>
      </c>
      <c r="F2099" t="s">
        <v>93</v>
      </c>
      <c r="G2099" t="s">
        <v>34</v>
      </c>
      <c r="H2099">
        <v>23</v>
      </c>
      <c r="I2099">
        <v>0</v>
      </c>
    </row>
    <row r="2100" spans="1:9" x14ac:dyDescent="0.25">
      <c r="A2100" s="5" t="str">
        <f>TrendSheetPrdData[[#This Row],[Population]]&amp;TrendSheetPrdData[[#This Row],[Cost Basis]]&amp;TrendSheetPrdData[[#This Row],[Period]]&amp;TrendSheetPrdData[[#This Row],[Trend]]</f>
        <v>ASCENSION HEALTH SENIOR LIVINGPaid2015-11-01Drug Claim Count</v>
      </c>
      <c r="B2100" t="s">
        <v>115</v>
      </c>
      <c r="C2100" t="s">
        <v>115</v>
      </c>
      <c r="D2100" t="s">
        <v>78</v>
      </c>
      <c r="E2100" s="1" t="s">
        <v>95</v>
      </c>
      <c r="F2100" t="s">
        <v>93</v>
      </c>
      <c r="G2100" t="s">
        <v>34</v>
      </c>
      <c r="H2100">
        <v>23</v>
      </c>
      <c r="I2100">
        <v>0</v>
      </c>
    </row>
    <row r="2101" spans="1:9" x14ac:dyDescent="0.25">
      <c r="A2101" s="5" t="str">
        <f>TrendSheetPrdData[[#This Row],[Population]]&amp;TrendSheetPrdData[[#This Row],[Cost Basis]]&amp;TrendSheetPrdData[[#This Row],[Period]]&amp;TrendSheetPrdData[[#This Row],[Trend]]</f>
        <v>ASCENSION HEALTH SENIOR LIVINGPaid2015-12-01Drug Claim Count</v>
      </c>
      <c r="B2101" t="s">
        <v>115</v>
      </c>
      <c r="C2101" t="s">
        <v>115</v>
      </c>
      <c r="D2101" t="s">
        <v>78</v>
      </c>
      <c r="E2101" s="1" t="s">
        <v>96</v>
      </c>
      <c r="F2101" t="s">
        <v>93</v>
      </c>
      <c r="G2101" t="s">
        <v>34</v>
      </c>
      <c r="H2101">
        <v>23</v>
      </c>
      <c r="I2101">
        <v>0</v>
      </c>
    </row>
    <row r="2102" spans="1:9" x14ac:dyDescent="0.25">
      <c r="A2102" s="5" t="str">
        <f>TrendSheetPrdData[[#This Row],[Population]]&amp;TrendSheetPrdData[[#This Row],[Cost Basis]]&amp;TrendSheetPrdData[[#This Row],[Period]]&amp;TrendSheetPrdData[[#This Row],[Trend]]</f>
        <v>ASCENSION HEALTH SENIOR LIVINGPaid2016-01-01Drug Claim Count</v>
      </c>
      <c r="B2102" t="s">
        <v>115</v>
      </c>
      <c r="C2102" t="s">
        <v>115</v>
      </c>
      <c r="D2102" t="s">
        <v>78</v>
      </c>
      <c r="E2102" s="1" t="s">
        <v>97</v>
      </c>
      <c r="F2102" t="s">
        <v>93</v>
      </c>
      <c r="G2102" t="s">
        <v>34</v>
      </c>
      <c r="H2102">
        <v>23</v>
      </c>
      <c r="I2102">
        <v>0</v>
      </c>
    </row>
    <row r="2103" spans="1:9" x14ac:dyDescent="0.25">
      <c r="A2103" s="5" t="str">
        <f>TrendSheetPrdData[[#This Row],[Population]]&amp;TrendSheetPrdData[[#This Row],[Cost Basis]]&amp;TrendSheetPrdData[[#This Row],[Period]]&amp;TrendSheetPrdData[[#This Row],[Trend]]</f>
        <v>ASCENSION HEALTH SENIOR LIVINGPaid2016-02-01Drug Claim Count</v>
      </c>
      <c r="B2103" t="s">
        <v>115</v>
      </c>
      <c r="C2103" t="s">
        <v>115</v>
      </c>
      <c r="D2103" t="s">
        <v>78</v>
      </c>
      <c r="E2103" s="1" t="s">
        <v>98</v>
      </c>
      <c r="F2103" t="s">
        <v>93</v>
      </c>
      <c r="G2103" t="s">
        <v>34</v>
      </c>
      <c r="H2103">
        <v>23</v>
      </c>
      <c r="I2103">
        <v>0</v>
      </c>
    </row>
    <row r="2104" spans="1:9" x14ac:dyDescent="0.25">
      <c r="A2104" s="5" t="str">
        <f>TrendSheetPrdData[[#This Row],[Population]]&amp;TrendSheetPrdData[[#This Row],[Cost Basis]]&amp;TrendSheetPrdData[[#This Row],[Period]]&amp;TrendSheetPrdData[[#This Row],[Trend]]</f>
        <v>ASCENSION HEALTH SENIOR LIVINGPaid2016-03-01Drug Claim Count</v>
      </c>
      <c r="B2104" t="s">
        <v>115</v>
      </c>
      <c r="C2104" t="s">
        <v>115</v>
      </c>
      <c r="D2104" t="s">
        <v>78</v>
      </c>
      <c r="E2104" s="1" t="s">
        <v>99</v>
      </c>
      <c r="F2104" t="s">
        <v>93</v>
      </c>
      <c r="G2104" t="s">
        <v>34</v>
      </c>
      <c r="H2104">
        <v>23</v>
      </c>
      <c r="I2104">
        <v>0</v>
      </c>
    </row>
    <row r="2105" spans="1:9" x14ac:dyDescent="0.25">
      <c r="A2105" s="5" t="str">
        <f>TrendSheetPrdData[[#This Row],[Population]]&amp;TrendSheetPrdData[[#This Row],[Cost Basis]]&amp;TrendSheetPrdData[[#This Row],[Period]]&amp;TrendSheetPrdData[[#This Row],[Trend]]</f>
        <v>ASCENSION HEALTH SENIOR LIVINGPaid2016-04-01Drug Claim Count</v>
      </c>
      <c r="B2105" t="s">
        <v>115</v>
      </c>
      <c r="C2105" t="s">
        <v>115</v>
      </c>
      <c r="D2105" t="s">
        <v>78</v>
      </c>
      <c r="E2105" s="1" t="s">
        <v>100</v>
      </c>
      <c r="F2105" t="s">
        <v>93</v>
      </c>
      <c r="G2105" t="s">
        <v>34</v>
      </c>
      <c r="H2105">
        <v>23</v>
      </c>
      <c r="I2105">
        <v>0</v>
      </c>
    </row>
    <row r="2106" spans="1:9" x14ac:dyDescent="0.25">
      <c r="A2106" s="5" t="str">
        <f>TrendSheetPrdData[[#This Row],[Population]]&amp;TrendSheetPrdData[[#This Row],[Cost Basis]]&amp;TrendSheetPrdData[[#This Row],[Period]]&amp;TrendSheetPrdData[[#This Row],[Trend]]</f>
        <v>ASCENSION HEALTH SENIOR LIVINGPaid2016-05-01Drug Claim Count</v>
      </c>
      <c r="B2106" t="s">
        <v>115</v>
      </c>
      <c r="C2106" t="s">
        <v>115</v>
      </c>
      <c r="D2106" t="s">
        <v>78</v>
      </c>
      <c r="E2106" s="1" t="s">
        <v>101</v>
      </c>
      <c r="F2106" t="s">
        <v>93</v>
      </c>
      <c r="G2106" t="s">
        <v>34</v>
      </c>
      <c r="H2106">
        <v>23</v>
      </c>
      <c r="I2106">
        <v>0</v>
      </c>
    </row>
    <row r="2107" spans="1:9" x14ac:dyDescent="0.25">
      <c r="A2107" s="5" t="str">
        <f>TrendSheetPrdData[[#This Row],[Population]]&amp;TrendSheetPrdData[[#This Row],[Cost Basis]]&amp;TrendSheetPrdData[[#This Row],[Period]]&amp;TrendSheetPrdData[[#This Row],[Trend]]</f>
        <v>ASCENSION HEALTH SENIOR LIVINGPaid2016-06-01Drug Claim Count</v>
      </c>
      <c r="B2107" t="s">
        <v>115</v>
      </c>
      <c r="C2107" t="s">
        <v>115</v>
      </c>
      <c r="D2107" t="s">
        <v>78</v>
      </c>
      <c r="E2107" s="1" t="s">
        <v>102</v>
      </c>
      <c r="F2107" t="s">
        <v>93</v>
      </c>
      <c r="G2107" t="s">
        <v>34</v>
      </c>
      <c r="H2107">
        <v>23</v>
      </c>
      <c r="I2107">
        <v>0</v>
      </c>
    </row>
    <row r="2108" spans="1:9" x14ac:dyDescent="0.25">
      <c r="A2108" s="5" t="str">
        <f>TrendSheetPrdData[[#This Row],[Population]]&amp;TrendSheetPrdData[[#This Row],[Cost Basis]]&amp;TrendSheetPrdData[[#This Row],[Period]]&amp;TrendSheetPrdData[[#This Row],[Trend]]</f>
        <v>ASCENSION HEALTH SENIOR LIVINGPaid2016-07-01Drug Claim Count</v>
      </c>
      <c r="B2108" t="s">
        <v>115</v>
      </c>
      <c r="C2108" t="s">
        <v>115</v>
      </c>
      <c r="D2108" t="s">
        <v>78</v>
      </c>
      <c r="E2108" s="1" t="s">
        <v>103</v>
      </c>
      <c r="F2108" t="s">
        <v>93</v>
      </c>
      <c r="G2108" t="s">
        <v>34</v>
      </c>
      <c r="H2108">
        <v>23</v>
      </c>
      <c r="I2108">
        <v>0</v>
      </c>
    </row>
    <row r="2109" spans="1:9" x14ac:dyDescent="0.25">
      <c r="A2109" s="5" t="str">
        <f>TrendSheetPrdData[[#This Row],[Population]]&amp;TrendSheetPrdData[[#This Row],[Cost Basis]]&amp;TrendSheetPrdData[[#This Row],[Period]]&amp;TrendSheetPrdData[[#This Row],[Trend]]</f>
        <v>ASCENSION HEALTH SENIOR LIVINGPaid2016-08-01Drug Claim Count</v>
      </c>
      <c r="B2109" t="s">
        <v>115</v>
      </c>
      <c r="C2109" t="s">
        <v>115</v>
      </c>
      <c r="D2109" t="s">
        <v>78</v>
      </c>
      <c r="E2109" s="1" t="s">
        <v>104</v>
      </c>
      <c r="F2109" t="s">
        <v>93</v>
      </c>
      <c r="G2109" t="s">
        <v>34</v>
      </c>
      <c r="H2109">
        <v>23</v>
      </c>
      <c r="I2109">
        <v>0</v>
      </c>
    </row>
    <row r="2110" spans="1:9" x14ac:dyDescent="0.25">
      <c r="A2110" s="5" t="str">
        <f>TrendSheetPrdData[[#This Row],[Population]]&amp;TrendSheetPrdData[[#This Row],[Cost Basis]]&amp;TrendSheetPrdData[[#This Row],[Period]]&amp;TrendSheetPrdData[[#This Row],[Trend]]</f>
        <v>ASCENSION HEALTH SENIOR LIVINGPaid2016-09-01Drug Claim Count</v>
      </c>
      <c r="B2110" t="s">
        <v>115</v>
      </c>
      <c r="C2110" t="s">
        <v>115</v>
      </c>
      <c r="D2110" t="s">
        <v>78</v>
      </c>
      <c r="E2110" s="1" t="s">
        <v>105</v>
      </c>
      <c r="F2110" t="s">
        <v>93</v>
      </c>
      <c r="G2110" t="s">
        <v>34</v>
      </c>
      <c r="H2110">
        <v>23</v>
      </c>
      <c r="I2110">
        <v>0</v>
      </c>
    </row>
    <row r="2111" spans="1:9" x14ac:dyDescent="0.25">
      <c r="A2111" s="5" t="str">
        <f>TrendSheetPrdData[[#This Row],[Population]]&amp;TrendSheetPrdData[[#This Row],[Cost Basis]]&amp;TrendSheetPrdData[[#This Row],[Period]]&amp;TrendSheetPrdData[[#This Row],[Trend]]</f>
        <v>ASCENSION HEALTH SENIOR LIVINGPaid2016-10-01Drug Claim Count</v>
      </c>
      <c r="B2111" t="s">
        <v>115</v>
      </c>
      <c r="C2111" t="s">
        <v>115</v>
      </c>
      <c r="D2111" t="s">
        <v>78</v>
      </c>
      <c r="E2111" s="1" t="s">
        <v>106</v>
      </c>
      <c r="F2111" t="s">
        <v>93</v>
      </c>
      <c r="G2111" t="s">
        <v>34</v>
      </c>
      <c r="H2111">
        <v>23</v>
      </c>
      <c r="I2111">
        <v>0</v>
      </c>
    </row>
    <row r="2112" spans="1:9" x14ac:dyDescent="0.25">
      <c r="A2112" s="5" t="str">
        <f>TrendSheetPrdData[[#This Row],[Population]]&amp;TrendSheetPrdData[[#This Row],[Cost Basis]]&amp;TrendSheetPrdData[[#This Row],[Period]]&amp;TrendSheetPrdData[[#This Row],[Trend]]</f>
        <v>ASCENSION HEALTH SENIOR LIVINGPaid2016-11-01Drug Claim Count</v>
      </c>
      <c r="B2112" t="s">
        <v>115</v>
      </c>
      <c r="C2112" t="s">
        <v>115</v>
      </c>
      <c r="D2112" t="s">
        <v>78</v>
      </c>
      <c r="E2112" s="1" t="s">
        <v>107</v>
      </c>
      <c r="F2112" t="s">
        <v>93</v>
      </c>
      <c r="G2112" t="s">
        <v>34</v>
      </c>
      <c r="H2112">
        <v>23</v>
      </c>
      <c r="I2112">
        <v>0</v>
      </c>
    </row>
    <row r="2113" spans="1:9" x14ac:dyDescent="0.25">
      <c r="A2113" s="5" t="str">
        <f>TrendSheetPrdData[[#This Row],[Population]]&amp;TrendSheetPrdData[[#This Row],[Cost Basis]]&amp;TrendSheetPrdData[[#This Row],[Period]]&amp;TrendSheetPrdData[[#This Row],[Trend]]</f>
        <v>ASCENSION HEALTH SENIOR LIVINGPaid2016-12-01Drug Claim Count</v>
      </c>
      <c r="B2113" t="s">
        <v>115</v>
      </c>
      <c r="C2113" t="s">
        <v>115</v>
      </c>
      <c r="D2113" t="s">
        <v>78</v>
      </c>
      <c r="E2113" s="1" t="s">
        <v>108</v>
      </c>
      <c r="F2113" t="s">
        <v>93</v>
      </c>
      <c r="G2113" t="s">
        <v>34</v>
      </c>
      <c r="H2113">
        <v>23</v>
      </c>
      <c r="I2113">
        <v>0</v>
      </c>
    </row>
    <row r="2114" spans="1:9" x14ac:dyDescent="0.25">
      <c r="A2114" s="5" t="str">
        <f>TrendSheetPrdData[[#This Row],[Population]]&amp;TrendSheetPrdData[[#This Row],[Cost Basis]]&amp;TrendSheetPrdData[[#This Row],[Period]]&amp;TrendSheetPrdData[[#This Row],[Trend]]</f>
        <v>ASCENSION HEALTH SENIOR LIVINGPaid2017-01-01Drug Claim Count</v>
      </c>
      <c r="B2114" t="s">
        <v>115</v>
      </c>
      <c r="C2114" t="s">
        <v>115</v>
      </c>
      <c r="D2114" t="s">
        <v>78</v>
      </c>
      <c r="E2114" s="1" t="s">
        <v>109</v>
      </c>
      <c r="F2114" t="s">
        <v>93</v>
      </c>
      <c r="G2114" t="s">
        <v>34</v>
      </c>
      <c r="H2114">
        <v>23</v>
      </c>
      <c r="I2114">
        <v>0</v>
      </c>
    </row>
    <row r="2115" spans="1:9" x14ac:dyDescent="0.25">
      <c r="A2115" s="5" t="str">
        <f>TrendSheetPrdData[[#This Row],[Population]]&amp;TrendSheetPrdData[[#This Row],[Cost Basis]]&amp;TrendSheetPrdData[[#This Row],[Period]]&amp;TrendSheetPrdData[[#This Row],[Trend]]</f>
        <v>ASCENSION HEALTH SENIOR LIVINGPaid2017-02-01Drug Claim Count</v>
      </c>
      <c r="B2115" t="s">
        <v>115</v>
      </c>
      <c r="C2115" t="s">
        <v>115</v>
      </c>
      <c r="D2115" t="s">
        <v>78</v>
      </c>
      <c r="E2115" s="1" t="s">
        <v>110</v>
      </c>
      <c r="F2115" t="s">
        <v>93</v>
      </c>
      <c r="G2115" t="s">
        <v>34</v>
      </c>
      <c r="H2115">
        <v>23</v>
      </c>
      <c r="I2115">
        <v>0</v>
      </c>
    </row>
    <row r="2116" spans="1:9" x14ac:dyDescent="0.25">
      <c r="A2116" s="5" t="str">
        <f>TrendSheetPrdData[[#This Row],[Population]]&amp;TrendSheetPrdData[[#This Row],[Cost Basis]]&amp;TrendSheetPrdData[[#This Row],[Period]]&amp;TrendSheetPrdData[[#This Row],[Trend]]</f>
        <v>ASCENSION HEALTH SENIOR LIVINGPaid2017-03-01Drug Claim Count</v>
      </c>
      <c r="B2116" t="s">
        <v>115</v>
      </c>
      <c r="C2116" t="s">
        <v>115</v>
      </c>
      <c r="D2116" t="s">
        <v>78</v>
      </c>
      <c r="E2116" s="1" t="s">
        <v>111</v>
      </c>
      <c r="F2116" t="s">
        <v>113</v>
      </c>
      <c r="G2116" t="s">
        <v>34</v>
      </c>
      <c r="H2116">
        <v>23</v>
      </c>
      <c r="I2116">
        <v>0</v>
      </c>
    </row>
    <row r="2117" spans="1:9" x14ac:dyDescent="0.25">
      <c r="A2117" s="5" t="str">
        <f>TrendSheetPrdData[[#This Row],[Population]]&amp;TrendSheetPrdData[[#This Row],[Cost Basis]]&amp;TrendSheetPrdData[[#This Row],[Period]]&amp;TrendSheetPrdData[[#This Row],[Trend]]</f>
        <v>ASCENSION HEALTH SENIOR LIVINGPaid2017-04-01Drug Claim Count</v>
      </c>
      <c r="B2117" t="s">
        <v>115</v>
      </c>
      <c r="C2117" t="s">
        <v>115</v>
      </c>
      <c r="D2117" t="s">
        <v>78</v>
      </c>
      <c r="E2117" s="1" t="s">
        <v>112</v>
      </c>
      <c r="F2117" t="s">
        <v>113</v>
      </c>
      <c r="G2117" t="s">
        <v>34</v>
      </c>
      <c r="H2117">
        <v>23</v>
      </c>
      <c r="I2117">
        <v>0</v>
      </c>
    </row>
    <row r="2118" spans="1:9" x14ac:dyDescent="0.25">
      <c r="A2118" s="5" t="str">
        <f>TrendSheetPrdData[[#This Row],[Population]]&amp;TrendSheetPrdData[[#This Row],[Cost Basis]]&amp;TrendSheetPrdData[[#This Row],[Period]]&amp;TrendSheetPrdData[[#This Row],[Trend]]</f>
        <v>DAUGHTERS OF CHARITYAllowed2015-06-01Medical PMPM</v>
      </c>
      <c r="B2118" t="s">
        <v>116</v>
      </c>
      <c r="C2118" t="s">
        <v>116</v>
      </c>
      <c r="D2118" t="s">
        <v>91</v>
      </c>
      <c r="E2118" s="1" t="s">
        <v>172</v>
      </c>
      <c r="F2118" t="s">
        <v>93</v>
      </c>
      <c r="G2118" t="s">
        <v>12</v>
      </c>
      <c r="H2118">
        <v>1</v>
      </c>
      <c r="I2118">
        <v>596.75</v>
      </c>
    </row>
    <row r="2119" spans="1:9" x14ac:dyDescent="0.25">
      <c r="A2119" s="5" t="str">
        <f>TrendSheetPrdData[[#This Row],[Population]]&amp;TrendSheetPrdData[[#This Row],[Cost Basis]]&amp;TrendSheetPrdData[[#This Row],[Period]]&amp;TrendSheetPrdData[[#This Row],[Trend]]</f>
        <v>DAUGHTERS OF CHARITYAllowed2015-07-01Medical PMPM</v>
      </c>
      <c r="B2119" t="s">
        <v>116</v>
      </c>
      <c r="C2119" t="s">
        <v>116</v>
      </c>
      <c r="D2119" t="s">
        <v>91</v>
      </c>
      <c r="E2119" s="1" t="s">
        <v>173</v>
      </c>
      <c r="F2119" t="s">
        <v>93</v>
      </c>
      <c r="G2119" t="s">
        <v>12</v>
      </c>
      <c r="H2119">
        <v>1</v>
      </c>
      <c r="I2119">
        <v>483.69</v>
      </c>
    </row>
    <row r="2120" spans="1:9" x14ac:dyDescent="0.25">
      <c r="A2120" s="5" t="str">
        <f>TrendSheetPrdData[[#This Row],[Population]]&amp;TrendSheetPrdData[[#This Row],[Cost Basis]]&amp;TrendSheetPrdData[[#This Row],[Period]]&amp;TrendSheetPrdData[[#This Row],[Trend]]</f>
        <v>DAUGHTERS OF CHARITYAllowed2015-08-01Medical PMPM</v>
      </c>
      <c r="B2120" t="s">
        <v>116</v>
      </c>
      <c r="C2120" t="s">
        <v>116</v>
      </c>
      <c r="D2120" t="s">
        <v>91</v>
      </c>
      <c r="E2120" s="1" t="s">
        <v>174</v>
      </c>
      <c r="F2120" t="s">
        <v>93</v>
      </c>
      <c r="G2120" t="s">
        <v>12</v>
      </c>
      <c r="H2120">
        <v>1</v>
      </c>
      <c r="I2120">
        <v>338.52</v>
      </c>
    </row>
    <row r="2121" spans="1:9" x14ac:dyDescent="0.25">
      <c r="A2121" s="5" t="str">
        <f>TrendSheetPrdData[[#This Row],[Population]]&amp;TrendSheetPrdData[[#This Row],[Cost Basis]]&amp;TrendSheetPrdData[[#This Row],[Period]]&amp;TrendSheetPrdData[[#This Row],[Trend]]</f>
        <v>DAUGHTERS OF CHARITYAllowed2015-09-01Medical PMPM</v>
      </c>
      <c r="B2121" t="s">
        <v>116</v>
      </c>
      <c r="C2121" t="s">
        <v>116</v>
      </c>
      <c r="D2121" t="s">
        <v>91</v>
      </c>
      <c r="E2121" s="1" t="s">
        <v>92</v>
      </c>
      <c r="F2121" t="s">
        <v>93</v>
      </c>
      <c r="G2121" t="s">
        <v>12</v>
      </c>
      <c r="H2121">
        <v>1</v>
      </c>
      <c r="I2121">
        <v>649.44000000000005</v>
      </c>
    </row>
    <row r="2122" spans="1:9" x14ac:dyDescent="0.25">
      <c r="A2122" s="5" t="str">
        <f>TrendSheetPrdData[[#This Row],[Population]]&amp;TrendSheetPrdData[[#This Row],[Cost Basis]]&amp;TrendSheetPrdData[[#This Row],[Period]]&amp;TrendSheetPrdData[[#This Row],[Trend]]</f>
        <v>DAUGHTERS OF CHARITYAllowed2015-10-01Medical PMPM</v>
      </c>
      <c r="B2122" t="s">
        <v>116</v>
      </c>
      <c r="C2122" t="s">
        <v>116</v>
      </c>
      <c r="D2122" t="s">
        <v>91</v>
      </c>
      <c r="E2122" s="1" t="s">
        <v>94</v>
      </c>
      <c r="F2122" t="s">
        <v>93</v>
      </c>
      <c r="G2122" t="s">
        <v>12</v>
      </c>
      <c r="H2122">
        <v>1</v>
      </c>
      <c r="I2122">
        <v>502.32</v>
      </c>
    </row>
    <row r="2123" spans="1:9" x14ac:dyDescent="0.25">
      <c r="A2123" s="5" t="str">
        <f>TrendSheetPrdData[[#This Row],[Population]]&amp;TrendSheetPrdData[[#This Row],[Cost Basis]]&amp;TrendSheetPrdData[[#This Row],[Period]]&amp;TrendSheetPrdData[[#This Row],[Trend]]</f>
        <v>DAUGHTERS OF CHARITYAllowed2015-11-01Medical PMPM</v>
      </c>
      <c r="B2123" t="s">
        <v>116</v>
      </c>
      <c r="C2123" t="s">
        <v>116</v>
      </c>
      <c r="D2123" t="s">
        <v>91</v>
      </c>
      <c r="E2123" s="1" t="s">
        <v>95</v>
      </c>
      <c r="F2123" t="s">
        <v>93</v>
      </c>
      <c r="G2123" t="s">
        <v>12</v>
      </c>
      <c r="H2123">
        <v>1</v>
      </c>
      <c r="I2123">
        <v>521.88</v>
      </c>
    </row>
    <row r="2124" spans="1:9" x14ac:dyDescent="0.25">
      <c r="A2124" s="5" t="str">
        <f>TrendSheetPrdData[[#This Row],[Population]]&amp;TrendSheetPrdData[[#This Row],[Cost Basis]]&amp;TrendSheetPrdData[[#This Row],[Period]]&amp;TrendSheetPrdData[[#This Row],[Trend]]</f>
        <v>DAUGHTERS OF CHARITYAllowed2015-12-01Medical PMPM</v>
      </c>
      <c r="B2124" t="s">
        <v>116</v>
      </c>
      <c r="C2124" t="s">
        <v>116</v>
      </c>
      <c r="D2124" t="s">
        <v>91</v>
      </c>
      <c r="E2124" s="1" t="s">
        <v>96</v>
      </c>
      <c r="F2124" t="s">
        <v>93</v>
      </c>
      <c r="G2124" t="s">
        <v>12</v>
      </c>
      <c r="H2124">
        <v>1</v>
      </c>
      <c r="I2124">
        <v>435.82</v>
      </c>
    </row>
    <row r="2125" spans="1:9" x14ac:dyDescent="0.25">
      <c r="A2125" s="5" t="str">
        <f>TrendSheetPrdData[[#This Row],[Population]]&amp;TrendSheetPrdData[[#This Row],[Cost Basis]]&amp;TrendSheetPrdData[[#This Row],[Period]]&amp;TrendSheetPrdData[[#This Row],[Trend]]</f>
        <v>DAUGHTERS OF CHARITYAllowed2016-01-01Medical PMPM</v>
      </c>
      <c r="B2125" t="s">
        <v>116</v>
      </c>
      <c r="C2125" t="s">
        <v>116</v>
      </c>
      <c r="D2125" t="s">
        <v>91</v>
      </c>
      <c r="E2125" s="1" t="s">
        <v>97</v>
      </c>
      <c r="F2125" t="s">
        <v>93</v>
      </c>
      <c r="G2125" t="s">
        <v>12</v>
      </c>
      <c r="H2125">
        <v>1</v>
      </c>
      <c r="I2125">
        <v>523.75</v>
      </c>
    </row>
    <row r="2126" spans="1:9" x14ac:dyDescent="0.25">
      <c r="A2126" s="5" t="str">
        <f>TrendSheetPrdData[[#This Row],[Population]]&amp;TrendSheetPrdData[[#This Row],[Cost Basis]]&amp;TrendSheetPrdData[[#This Row],[Period]]&amp;TrendSheetPrdData[[#This Row],[Trend]]</f>
        <v>DAUGHTERS OF CHARITYAllowed2016-02-01Medical PMPM</v>
      </c>
      <c r="B2126" t="s">
        <v>116</v>
      </c>
      <c r="C2126" t="s">
        <v>116</v>
      </c>
      <c r="D2126" t="s">
        <v>91</v>
      </c>
      <c r="E2126" s="1" t="s">
        <v>98</v>
      </c>
      <c r="F2126" t="s">
        <v>93</v>
      </c>
      <c r="G2126" t="s">
        <v>12</v>
      </c>
      <c r="H2126">
        <v>1</v>
      </c>
      <c r="I2126">
        <v>345.62</v>
      </c>
    </row>
    <row r="2127" spans="1:9" x14ac:dyDescent="0.25">
      <c r="A2127" s="5" t="str">
        <f>TrendSheetPrdData[[#This Row],[Population]]&amp;TrendSheetPrdData[[#This Row],[Cost Basis]]&amp;TrendSheetPrdData[[#This Row],[Period]]&amp;TrendSheetPrdData[[#This Row],[Trend]]</f>
        <v>DAUGHTERS OF CHARITYAllowed2016-03-01Medical PMPM</v>
      </c>
      <c r="B2127" t="s">
        <v>116</v>
      </c>
      <c r="C2127" t="s">
        <v>116</v>
      </c>
      <c r="D2127" t="s">
        <v>91</v>
      </c>
      <c r="E2127" s="1" t="s">
        <v>99</v>
      </c>
      <c r="F2127" t="s">
        <v>93</v>
      </c>
      <c r="G2127" t="s">
        <v>12</v>
      </c>
      <c r="H2127">
        <v>1</v>
      </c>
      <c r="I2127">
        <v>443.89</v>
      </c>
    </row>
    <row r="2128" spans="1:9" x14ac:dyDescent="0.25">
      <c r="A2128" s="5" t="str">
        <f>TrendSheetPrdData[[#This Row],[Population]]&amp;TrendSheetPrdData[[#This Row],[Cost Basis]]&amp;TrendSheetPrdData[[#This Row],[Period]]&amp;TrendSheetPrdData[[#This Row],[Trend]]</f>
        <v>DAUGHTERS OF CHARITYAllowed2016-04-01Medical PMPM</v>
      </c>
      <c r="B2128" t="s">
        <v>116</v>
      </c>
      <c r="C2128" t="s">
        <v>116</v>
      </c>
      <c r="D2128" t="s">
        <v>91</v>
      </c>
      <c r="E2128" s="1" t="s">
        <v>100</v>
      </c>
      <c r="F2128" t="s">
        <v>93</v>
      </c>
      <c r="G2128" t="s">
        <v>12</v>
      </c>
      <c r="H2128">
        <v>1</v>
      </c>
      <c r="I2128">
        <v>648.14</v>
      </c>
    </row>
    <row r="2129" spans="1:9" x14ac:dyDescent="0.25">
      <c r="A2129" s="5" t="str">
        <f>TrendSheetPrdData[[#This Row],[Population]]&amp;TrendSheetPrdData[[#This Row],[Cost Basis]]&amp;TrendSheetPrdData[[#This Row],[Period]]&amp;TrendSheetPrdData[[#This Row],[Trend]]</f>
        <v>DAUGHTERS OF CHARITYAllowed2016-05-01Medical PMPM</v>
      </c>
      <c r="B2129" t="s">
        <v>116</v>
      </c>
      <c r="C2129" t="s">
        <v>116</v>
      </c>
      <c r="D2129" t="s">
        <v>91</v>
      </c>
      <c r="E2129" s="1" t="s">
        <v>101</v>
      </c>
      <c r="F2129" t="s">
        <v>93</v>
      </c>
      <c r="G2129" t="s">
        <v>12</v>
      </c>
      <c r="H2129">
        <v>1</v>
      </c>
      <c r="I2129">
        <v>655.27</v>
      </c>
    </row>
    <row r="2130" spans="1:9" x14ac:dyDescent="0.25">
      <c r="A2130" s="5" t="str">
        <f>TrendSheetPrdData[[#This Row],[Population]]&amp;TrendSheetPrdData[[#This Row],[Cost Basis]]&amp;TrendSheetPrdData[[#This Row],[Period]]&amp;TrendSheetPrdData[[#This Row],[Trend]]</f>
        <v>DAUGHTERS OF CHARITYAllowed2016-06-01Medical PMPM</v>
      </c>
      <c r="B2130" t="s">
        <v>116</v>
      </c>
      <c r="C2130" t="s">
        <v>116</v>
      </c>
      <c r="D2130" t="s">
        <v>91</v>
      </c>
      <c r="E2130" s="1" t="s">
        <v>102</v>
      </c>
      <c r="F2130" t="s">
        <v>93</v>
      </c>
      <c r="G2130" t="s">
        <v>12</v>
      </c>
      <c r="H2130">
        <v>1</v>
      </c>
      <c r="I2130">
        <v>503.16</v>
      </c>
    </row>
    <row r="2131" spans="1:9" x14ac:dyDescent="0.25">
      <c r="A2131" s="5" t="str">
        <f>TrendSheetPrdData[[#This Row],[Population]]&amp;TrendSheetPrdData[[#This Row],[Cost Basis]]&amp;TrendSheetPrdData[[#This Row],[Period]]&amp;TrendSheetPrdData[[#This Row],[Trend]]</f>
        <v>DAUGHTERS OF CHARITYAllowed2016-07-01Medical PMPM</v>
      </c>
      <c r="B2131" t="s">
        <v>116</v>
      </c>
      <c r="C2131" t="s">
        <v>116</v>
      </c>
      <c r="D2131" t="s">
        <v>91</v>
      </c>
      <c r="E2131" s="1" t="s">
        <v>103</v>
      </c>
      <c r="F2131" t="s">
        <v>93</v>
      </c>
      <c r="G2131" t="s">
        <v>12</v>
      </c>
      <c r="H2131">
        <v>1</v>
      </c>
      <c r="I2131">
        <v>312.83999999999997</v>
      </c>
    </row>
    <row r="2132" spans="1:9" x14ac:dyDescent="0.25">
      <c r="A2132" s="5" t="str">
        <f>TrendSheetPrdData[[#This Row],[Population]]&amp;TrendSheetPrdData[[#This Row],[Cost Basis]]&amp;TrendSheetPrdData[[#This Row],[Period]]&amp;TrendSheetPrdData[[#This Row],[Trend]]</f>
        <v>DAUGHTERS OF CHARITYAllowed2016-08-01Medical PMPM</v>
      </c>
      <c r="B2132" t="s">
        <v>116</v>
      </c>
      <c r="C2132" t="s">
        <v>116</v>
      </c>
      <c r="D2132" t="s">
        <v>91</v>
      </c>
      <c r="E2132" s="1" t="s">
        <v>104</v>
      </c>
      <c r="F2132" t="s">
        <v>93</v>
      </c>
      <c r="G2132" t="s">
        <v>12</v>
      </c>
      <c r="H2132">
        <v>1</v>
      </c>
      <c r="I2132">
        <v>559.79999999999995</v>
      </c>
    </row>
    <row r="2133" spans="1:9" x14ac:dyDescent="0.25">
      <c r="A2133" s="5" t="str">
        <f>TrendSheetPrdData[[#This Row],[Population]]&amp;TrendSheetPrdData[[#This Row],[Cost Basis]]&amp;TrendSheetPrdData[[#This Row],[Period]]&amp;TrendSheetPrdData[[#This Row],[Trend]]</f>
        <v>DAUGHTERS OF CHARITYAllowed2016-09-01Medical PMPM</v>
      </c>
      <c r="B2133" t="s">
        <v>116</v>
      </c>
      <c r="C2133" t="s">
        <v>116</v>
      </c>
      <c r="D2133" t="s">
        <v>91</v>
      </c>
      <c r="E2133" s="1" t="s">
        <v>105</v>
      </c>
      <c r="F2133" t="s">
        <v>93</v>
      </c>
      <c r="G2133" t="s">
        <v>12</v>
      </c>
      <c r="H2133">
        <v>1</v>
      </c>
      <c r="I2133">
        <v>565.41</v>
      </c>
    </row>
    <row r="2134" spans="1:9" x14ac:dyDescent="0.25">
      <c r="A2134" s="5" t="str">
        <f>TrendSheetPrdData[[#This Row],[Population]]&amp;TrendSheetPrdData[[#This Row],[Cost Basis]]&amp;TrendSheetPrdData[[#This Row],[Period]]&amp;TrendSheetPrdData[[#This Row],[Trend]]</f>
        <v>DAUGHTERS OF CHARITYAllowed2016-10-01Medical PMPM</v>
      </c>
      <c r="B2134" t="s">
        <v>116</v>
      </c>
      <c r="C2134" t="s">
        <v>116</v>
      </c>
      <c r="D2134" t="s">
        <v>91</v>
      </c>
      <c r="E2134" s="1" t="s">
        <v>106</v>
      </c>
      <c r="F2134" t="s">
        <v>93</v>
      </c>
      <c r="G2134" t="s">
        <v>12</v>
      </c>
      <c r="H2134">
        <v>1</v>
      </c>
      <c r="I2134">
        <v>375.05</v>
      </c>
    </row>
    <row r="2135" spans="1:9" x14ac:dyDescent="0.25">
      <c r="A2135" s="5" t="str">
        <f>TrendSheetPrdData[[#This Row],[Population]]&amp;TrendSheetPrdData[[#This Row],[Cost Basis]]&amp;TrendSheetPrdData[[#This Row],[Period]]&amp;TrendSheetPrdData[[#This Row],[Trend]]</f>
        <v>DAUGHTERS OF CHARITYAllowed2016-11-01Medical PMPM</v>
      </c>
      <c r="B2135" t="s">
        <v>116</v>
      </c>
      <c r="C2135" t="s">
        <v>116</v>
      </c>
      <c r="D2135" t="s">
        <v>91</v>
      </c>
      <c r="E2135" s="1" t="s">
        <v>107</v>
      </c>
      <c r="F2135" t="s">
        <v>93</v>
      </c>
      <c r="G2135" t="s">
        <v>12</v>
      </c>
      <c r="H2135">
        <v>1</v>
      </c>
      <c r="I2135">
        <v>843.85</v>
      </c>
    </row>
    <row r="2136" spans="1:9" x14ac:dyDescent="0.25">
      <c r="A2136" s="5" t="str">
        <f>TrendSheetPrdData[[#This Row],[Population]]&amp;TrendSheetPrdData[[#This Row],[Cost Basis]]&amp;TrendSheetPrdData[[#This Row],[Period]]&amp;TrendSheetPrdData[[#This Row],[Trend]]</f>
        <v>DAUGHTERS OF CHARITYAllowed2016-12-01Medical PMPM</v>
      </c>
      <c r="B2136" t="s">
        <v>116</v>
      </c>
      <c r="C2136" t="s">
        <v>116</v>
      </c>
      <c r="D2136" t="s">
        <v>91</v>
      </c>
      <c r="E2136" s="1" t="s">
        <v>108</v>
      </c>
      <c r="F2136" t="s">
        <v>93</v>
      </c>
      <c r="G2136" t="s">
        <v>12</v>
      </c>
      <c r="H2136">
        <v>1</v>
      </c>
      <c r="I2136">
        <v>301.81</v>
      </c>
    </row>
    <row r="2137" spans="1:9" x14ac:dyDescent="0.25">
      <c r="A2137" s="5" t="str">
        <f>TrendSheetPrdData[[#This Row],[Population]]&amp;TrendSheetPrdData[[#This Row],[Cost Basis]]&amp;TrendSheetPrdData[[#This Row],[Period]]&amp;TrendSheetPrdData[[#This Row],[Trend]]</f>
        <v>DAUGHTERS OF CHARITYAllowed2017-01-01Medical PMPM</v>
      </c>
      <c r="B2137" t="s">
        <v>116</v>
      </c>
      <c r="C2137" t="s">
        <v>116</v>
      </c>
      <c r="D2137" t="s">
        <v>91</v>
      </c>
      <c r="E2137" s="1" t="s">
        <v>109</v>
      </c>
      <c r="F2137" t="s">
        <v>93</v>
      </c>
      <c r="G2137" t="s">
        <v>12</v>
      </c>
      <c r="H2137">
        <v>1</v>
      </c>
      <c r="I2137">
        <v>638.5</v>
      </c>
    </row>
    <row r="2138" spans="1:9" x14ac:dyDescent="0.25">
      <c r="A2138" s="5" t="str">
        <f>TrendSheetPrdData[[#This Row],[Population]]&amp;TrendSheetPrdData[[#This Row],[Cost Basis]]&amp;TrendSheetPrdData[[#This Row],[Period]]&amp;TrendSheetPrdData[[#This Row],[Trend]]</f>
        <v>DAUGHTERS OF CHARITYAllowed2017-02-01Medical PMPM</v>
      </c>
      <c r="B2138" t="s">
        <v>116</v>
      </c>
      <c r="C2138" t="s">
        <v>116</v>
      </c>
      <c r="D2138" t="s">
        <v>91</v>
      </c>
      <c r="E2138" s="1" t="s">
        <v>110</v>
      </c>
      <c r="F2138" t="s">
        <v>113</v>
      </c>
      <c r="G2138" t="s">
        <v>12</v>
      </c>
      <c r="H2138">
        <v>1</v>
      </c>
      <c r="I2138">
        <v>472.16</v>
      </c>
    </row>
    <row r="2139" spans="1:9" x14ac:dyDescent="0.25">
      <c r="A2139" s="5" t="str">
        <f>TrendSheetPrdData[[#This Row],[Population]]&amp;TrendSheetPrdData[[#This Row],[Cost Basis]]&amp;TrendSheetPrdData[[#This Row],[Period]]&amp;TrendSheetPrdData[[#This Row],[Trend]]</f>
        <v>DAUGHTERS OF CHARITYAllowed2017-03-01Medical PMPM</v>
      </c>
      <c r="B2139" t="s">
        <v>116</v>
      </c>
      <c r="C2139" t="s">
        <v>116</v>
      </c>
      <c r="D2139" t="s">
        <v>91</v>
      </c>
      <c r="E2139" s="1" t="s">
        <v>111</v>
      </c>
      <c r="F2139" t="s">
        <v>113</v>
      </c>
      <c r="G2139" t="s">
        <v>12</v>
      </c>
      <c r="H2139">
        <v>1</v>
      </c>
      <c r="I2139">
        <v>393.39</v>
      </c>
    </row>
    <row r="2140" spans="1:9" x14ac:dyDescent="0.25">
      <c r="A2140" s="5" t="str">
        <f>TrendSheetPrdData[[#This Row],[Population]]&amp;TrendSheetPrdData[[#This Row],[Cost Basis]]&amp;TrendSheetPrdData[[#This Row],[Period]]&amp;TrendSheetPrdData[[#This Row],[Trend]]</f>
        <v>DAUGHTERS OF CHARITYAllowed2017-04-01Medical PMPM</v>
      </c>
      <c r="B2140" t="s">
        <v>116</v>
      </c>
      <c r="C2140" t="s">
        <v>116</v>
      </c>
      <c r="D2140" t="s">
        <v>91</v>
      </c>
      <c r="E2140" s="1" t="s">
        <v>112</v>
      </c>
      <c r="F2140" t="s">
        <v>113</v>
      </c>
      <c r="G2140" t="s">
        <v>12</v>
      </c>
      <c r="H2140">
        <v>1</v>
      </c>
      <c r="I2140">
        <v>53.88</v>
      </c>
    </row>
    <row r="2141" spans="1:9" x14ac:dyDescent="0.25">
      <c r="A2141" s="5" t="str">
        <f>TrendSheetPrdData[[#This Row],[Population]]&amp;TrendSheetPrdData[[#This Row],[Cost Basis]]&amp;TrendSheetPrdData[[#This Row],[Period]]&amp;TrendSheetPrdData[[#This Row],[Trend]]</f>
        <v>DAUGHTERS OF CHARITYAllowed2015-06-01Drug PMPM</v>
      </c>
      <c r="B2141" t="s">
        <v>116</v>
      </c>
      <c r="C2141" t="s">
        <v>116</v>
      </c>
      <c r="D2141" t="s">
        <v>91</v>
      </c>
      <c r="E2141" s="1" t="s">
        <v>172</v>
      </c>
      <c r="F2141" t="s">
        <v>93</v>
      </c>
      <c r="G2141" t="s">
        <v>13</v>
      </c>
      <c r="H2141">
        <v>2</v>
      </c>
      <c r="I2141">
        <v>113.42</v>
      </c>
    </row>
    <row r="2142" spans="1:9" x14ac:dyDescent="0.25">
      <c r="A2142" s="5" t="str">
        <f>TrendSheetPrdData[[#This Row],[Population]]&amp;TrendSheetPrdData[[#This Row],[Cost Basis]]&amp;TrendSheetPrdData[[#This Row],[Period]]&amp;TrendSheetPrdData[[#This Row],[Trend]]</f>
        <v>DAUGHTERS OF CHARITYAllowed2015-07-01Drug PMPM</v>
      </c>
      <c r="B2142" t="s">
        <v>116</v>
      </c>
      <c r="C2142" t="s">
        <v>116</v>
      </c>
      <c r="D2142" t="s">
        <v>91</v>
      </c>
      <c r="E2142" s="1" t="s">
        <v>173</v>
      </c>
      <c r="F2142" t="s">
        <v>93</v>
      </c>
      <c r="G2142" t="s">
        <v>13</v>
      </c>
      <c r="H2142">
        <v>2</v>
      </c>
      <c r="I2142">
        <v>107.23</v>
      </c>
    </row>
    <row r="2143" spans="1:9" x14ac:dyDescent="0.25">
      <c r="A2143" s="5" t="str">
        <f>TrendSheetPrdData[[#This Row],[Population]]&amp;TrendSheetPrdData[[#This Row],[Cost Basis]]&amp;TrendSheetPrdData[[#This Row],[Period]]&amp;TrendSheetPrdData[[#This Row],[Trend]]</f>
        <v>DAUGHTERS OF CHARITYAllowed2015-08-01Drug PMPM</v>
      </c>
      <c r="B2143" t="s">
        <v>116</v>
      </c>
      <c r="C2143" t="s">
        <v>116</v>
      </c>
      <c r="D2143" t="s">
        <v>91</v>
      </c>
      <c r="E2143" s="1" t="s">
        <v>174</v>
      </c>
      <c r="F2143" t="s">
        <v>93</v>
      </c>
      <c r="G2143" t="s">
        <v>13</v>
      </c>
      <c r="H2143">
        <v>2</v>
      </c>
      <c r="I2143">
        <v>138.72</v>
      </c>
    </row>
    <row r="2144" spans="1:9" x14ac:dyDescent="0.25">
      <c r="A2144" s="5" t="str">
        <f>TrendSheetPrdData[[#This Row],[Population]]&amp;TrendSheetPrdData[[#This Row],[Cost Basis]]&amp;TrendSheetPrdData[[#This Row],[Period]]&amp;TrendSheetPrdData[[#This Row],[Trend]]</f>
        <v>DAUGHTERS OF CHARITYAllowed2015-09-01Drug PMPM</v>
      </c>
      <c r="B2144" t="s">
        <v>116</v>
      </c>
      <c r="C2144" t="s">
        <v>116</v>
      </c>
      <c r="D2144" t="s">
        <v>91</v>
      </c>
      <c r="E2144" s="1" t="s">
        <v>92</v>
      </c>
      <c r="F2144" t="s">
        <v>93</v>
      </c>
      <c r="G2144" t="s">
        <v>13</v>
      </c>
      <c r="H2144">
        <v>2</v>
      </c>
      <c r="I2144">
        <v>102.9</v>
      </c>
    </row>
    <row r="2145" spans="1:9" x14ac:dyDescent="0.25">
      <c r="A2145" s="5" t="str">
        <f>TrendSheetPrdData[[#This Row],[Population]]&amp;TrendSheetPrdData[[#This Row],[Cost Basis]]&amp;TrendSheetPrdData[[#This Row],[Period]]&amp;TrendSheetPrdData[[#This Row],[Trend]]</f>
        <v>DAUGHTERS OF CHARITYAllowed2015-10-01Drug PMPM</v>
      </c>
      <c r="B2145" t="s">
        <v>116</v>
      </c>
      <c r="C2145" t="s">
        <v>116</v>
      </c>
      <c r="D2145" t="s">
        <v>91</v>
      </c>
      <c r="E2145" s="1" t="s">
        <v>94</v>
      </c>
      <c r="F2145" t="s">
        <v>93</v>
      </c>
      <c r="G2145" t="s">
        <v>13</v>
      </c>
      <c r="H2145">
        <v>2</v>
      </c>
      <c r="I2145">
        <v>101.91</v>
      </c>
    </row>
    <row r="2146" spans="1:9" x14ac:dyDescent="0.25">
      <c r="A2146" s="5" t="str">
        <f>TrendSheetPrdData[[#This Row],[Population]]&amp;TrendSheetPrdData[[#This Row],[Cost Basis]]&amp;TrendSheetPrdData[[#This Row],[Period]]&amp;TrendSheetPrdData[[#This Row],[Trend]]</f>
        <v>DAUGHTERS OF CHARITYAllowed2015-11-01Drug PMPM</v>
      </c>
      <c r="B2146" t="s">
        <v>116</v>
      </c>
      <c r="C2146" t="s">
        <v>116</v>
      </c>
      <c r="D2146" t="s">
        <v>91</v>
      </c>
      <c r="E2146" s="1" t="s">
        <v>95</v>
      </c>
      <c r="F2146" t="s">
        <v>93</v>
      </c>
      <c r="G2146" t="s">
        <v>13</v>
      </c>
      <c r="H2146">
        <v>2</v>
      </c>
      <c r="I2146">
        <v>114.4</v>
      </c>
    </row>
    <row r="2147" spans="1:9" x14ac:dyDescent="0.25">
      <c r="A2147" s="5" t="str">
        <f>TrendSheetPrdData[[#This Row],[Population]]&amp;TrendSheetPrdData[[#This Row],[Cost Basis]]&amp;TrendSheetPrdData[[#This Row],[Period]]&amp;TrendSheetPrdData[[#This Row],[Trend]]</f>
        <v>DAUGHTERS OF CHARITYAllowed2015-12-01Drug PMPM</v>
      </c>
      <c r="B2147" t="s">
        <v>116</v>
      </c>
      <c r="C2147" t="s">
        <v>116</v>
      </c>
      <c r="D2147" t="s">
        <v>91</v>
      </c>
      <c r="E2147" s="1" t="s">
        <v>96</v>
      </c>
      <c r="F2147" t="s">
        <v>93</v>
      </c>
      <c r="G2147" t="s">
        <v>13</v>
      </c>
      <c r="H2147">
        <v>2</v>
      </c>
      <c r="I2147">
        <v>250.37</v>
      </c>
    </row>
    <row r="2148" spans="1:9" x14ac:dyDescent="0.25">
      <c r="A2148" s="5" t="str">
        <f>TrendSheetPrdData[[#This Row],[Population]]&amp;TrendSheetPrdData[[#This Row],[Cost Basis]]&amp;TrendSheetPrdData[[#This Row],[Period]]&amp;TrendSheetPrdData[[#This Row],[Trend]]</f>
        <v>DAUGHTERS OF CHARITYAllowed2016-01-01Drug PMPM</v>
      </c>
      <c r="B2148" t="s">
        <v>116</v>
      </c>
      <c r="C2148" t="s">
        <v>116</v>
      </c>
      <c r="D2148" t="s">
        <v>91</v>
      </c>
      <c r="E2148" s="1" t="s">
        <v>97</v>
      </c>
      <c r="F2148" t="s">
        <v>93</v>
      </c>
      <c r="G2148" t="s">
        <v>13</v>
      </c>
      <c r="H2148">
        <v>2</v>
      </c>
      <c r="I2148">
        <v>89.29</v>
      </c>
    </row>
    <row r="2149" spans="1:9" x14ac:dyDescent="0.25">
      <c r="A2149" s="5" t="str">
        <f>TrendSheetPrdData[[#This Row],[Population]]&amp;TrendSheetPrdData[[#This Row],[Cost Basis]]&amp;TrendSheetPrdData[[#This Row],[Period]]&amp;TrendSheetPrdData[[#This Row],[Trend]]</f>
        <v>DAUGHTERS OF CHARITYAllowed2016-02-01Drug PMPM</v>
      </c>
      <c r="B2149" t="s">
        <v>116</v>
      </c>
      <c r="C2149" t="s">
        <v>116</v>
      </c>
      <c r="D2149" t="s">
        <v>91</v>
      </c>
      <c r="E2149" s="1" t="s">
        <v>98</v>
      </c>
      <c r="F2149" t="s">
        <v>93</v>
      </c>
      <c r="G2149" t="s">
        <v>13</v>
      </c>
      <c r="H2149">
        <v>2</v>
      </c>
      <c r="I2149">
        <v>135.01</v>
      </c>
    </row>
    <row r="2150" spans="1:9" x14ac:dyDescent="0.25">
      <c r="A2150" s="5" t="str">
        <f>TrendSheetPrdData[[#This Row],[Population]]&amp;TrendSheetPrdData[[#This Row],[Cost Basis]]&amp;TrendSheetPrdData[[#This Row],[Period]]&amp;TrendSheetPrdData[[#This Row],[Trend]]</f>
        <v>DAUGHTERS OF CHARITYAllowed2016-03-01Drug PMPM</v>
      </c>
      <c r="B2150" t="s">
        <v>116</v>
      </c>
      <c r="C2150" t="s">
        <v>116</v>
      </c>
      <c r="D2150" t="s">
        <v>91</v>
      </c>
      <c r="E2150" s="1" t="s">
        <v>99</v>
      </c>
      <c r="F2150" t="s">
        <v>93</v>
      </c>
      <c r="G2150" t="s">
        <v>13</v>
      </c>
      <c r="H2150">
        <v>2</v>
      </c>
      <c r="I2150">
        <v>122.13</v>
      </c>
    </row>
    <row r="2151" spans="1:9" x14ac:dyDescent="0.25">
      <c r="A2151" s="5" t="str">
        <f>TrendSheetPrdData[[#This Row],[Population]]&amp;TrendSheetPrdData[[#This Row],[Cost Basis]]&amp;TrendSheetPrdData[[#This Row],[Period]]&amp;TrendSheetPrdData[[#This Row],[Trend]]</f>
        <v>DAUGHTERS OF CHARITYAllowed2016-04-01Drug PMPM</v>
      </c>
      <c r="B2151" t="s">
        <v>116</v>
      </c>
      <c r="C2151" t="s">
        <v>116</v>
      </c>
      <c r="D2151" t="s">
        <v>91</v>
      </c>
      <c r="E2151" s="1" t="s">
        <v>100</v>
      </c>
      <c r="F2151" t="s">
        <v>93</v>
      </c>
      <c r="G2151" t="s">
        <v>13</v>
      </c>
      <c r="H2151">
        <v>2</v>
      </c>
      <c r="I2151">
        <v>108.98</v>
      </c>
    </row>
    <row r="2152" spans="1:9" x14ac:dyDescent="0.25">
      <c r="A2152" s="5" t="str">
        <f>TrendSheetPrdData[[#This Row],[Population]]&amp;TrendSheetPrdData[[#This Row],[Cost Basis]]&amp;TrendSheetPrdData[[#This Row],[Period]]&amp;TrendSheetPrdData[[#This Row],[Trend]]</f>
        <v>DAUGHTERS OF CHARITYAllowed2016-05-01Drug PMPM</v>
      </c>
      <c r="B2152" t="s">
        <v>116</v>
      </c>
      <c r="C2152" t="s">
        <v>116</v>
      </c>
      <c r="D2152" t="s">
        <v>91</v>
      </c>
      <c r="E2152" s="1" t="s">
        <v>101</v>
      </c>
      <c r="F2152" t="s">
        <v>93</v>
      </c>
      <c r="G2152" t="s">
        <v>13</v>
      </c>
      <c r="H2152">
        <v>2</v>
      </c>
      <c r="I2152">
        <v>159.96</v>
      </c>
    </row>
    <row r="2153" spans="1:9" x14ac:dyDescent="0.25">
      <c r="A2153" s="5" t="str">
        <f>TrendSheetPrdData[[#This Row],[Population]]&amp;TrendSheetPrdData[[#This Row],[Cost Basis]]&amp;TrendSheetPrdData[[#This Row],[Period]]&amp;TrendSheetPrdData[[#This Row],[Trend]]</f>
        <v>DAUGHTERS OF CHARITYAllowed2016-06-01Drug PMPM</v>
      </c>
      <c r="B2153" t="s">
        <v>116</v>
      </c>
      <c r="C2153" t="s">
        <v>116</v>
      </c>
      <c r="D2153" t="s">
        <v>91</v>
      </c>
      <c r="E2153" s="1" t="s">
        <v>102</v>
      </c>
      <c r="F2153" t="s">
        <v>93</v>
      </c>
      <c r="G2153" t="s">
        <v>13</v>
      </c>
      <c r="H2153">
        <v>2</v>
      </c>
      <c r="I2153">
        <v>160.18</v>
      </c>
    </row>
    <row r="2154" spans="1:9" x14ac:dyDescent="0.25">
      <c r="A2154" s="5" t="str">
        <f>TrendSheetPrdData[[#This Row],[Population]]&amp;TrendSheetPrdData[[#This Row],[Cost Basis]]&amp;TrendSheetPrdData[[#This Row],[Period]]&amp;TrendSheetPrdData[[#This Row],[Trend]]</f>
        <v>DAUGHTERS OF CHARITYAllowed2016-07-01Drug PMPM</v>
      </c>
      <c r="B2154" t="s">
        <v>116</v>
      </c>
      <c r="C2154" t="s">
        <v>116</v>
      </c>
      <c r="D2154" t="s">
        <v>91</v>
      </c>
      <c r="E2154" s="1" t="s">
        <v>103</v>
      </c>
      <c r="F2154" t="s">
        <v>93</v>
      </c>
      <c r="G2154" t="s">
        <v>13</v>
      </c>
      <c r="H2154">
        <v>2</v>
      </c>
      <c r="I2154">
        <v>145.43</v>
      </c>
    </row>
    <row r="2155" spans="1:9" x14ac:dyDescent="0.25">
      <c r="A2155" s="5" t="str">
        <f>TrendSheetPrdData[[#This Row],[Population]]&amp;TrendSheetPrdData[[#This Row],[Cost Basis]]&amp;TrendSheetPrdData[[#This Row],[Period]]&amp;TrendSheetPrdData[[#This Row],[Trend]]</f>
        <v>DAUGHTERS OF CHARITYAllowed2016-08-01Drug PMPM</v>
      </c>
      <c r="B2155" t="s">
        <v>116</v>
      </c>
      <c r="C2155" t="s">
        <v>116</v>
      </c>
      <c r="D2155" t="s">
        <v>91</v>
      </c>
      <c r="E2155" s="1" t="s">
        <v>104</v>
      </c>
      <c r="F2155" t="s">
        <v>93</v>
      </c>
      <c r="G2155" t="s">
        <v>13</v>
      </c>
      <c r="H2155">
        <v>2</v>
      </c>
      <c r="I2155">
        <v>194.46</v>
      </c>
    </row>
    <row r="2156" spans="1:9" x14ac:dyDescent="0.25">
      <c r="A2156" s="5" t="str">
        <f>TrendSheetPrdData[[#This Row],[Population]]&amp;TrendSheetPrdData[[#This Row],[Cost Basis]]&amp;TrendSheetPrdData[[#This Row],[Period]]&amp;TrendSheetPrdData[[#This Row],[Trend]]</f>
        <v>DAUGHTERS OF CHARITYAllowed2016-09-01Drug PMPM</v>
      </c>
      <c r="B2156" t="s">
        <v>116</v>
      </c>
      <c r="C2156" t="s">
        <v>116</v>
      </c>
      <c r="D2156" t="s">
        <v>91</v>
      </c>
      <c r="E2156" s="1" t="s">
        <v>105</v>
      </c>
      <c r="F2156" t="s">
        <v>93</v>
      </c>
      <c r="G2156" t="s">
        <v>13</v>
      </c>
      <c r="H2156">
        <v>2</v>
      </c>
      <c r="I2156">
        <v>144.54</v>
      </c>
    </row>
    <row r="2157" spans="1:9" x14ac:dyDescent="0.25">
      <c r="A2157" s="5" t="str">
        <f>TrendSheetPrdData[[#This Row],[Population]]&amp;TrendSheetPrdData[[#This Row],[Cost Basis]]&amp;TrendSheetPrdData[[#This Row],[Period]]&amp;TrendSheetPrdData[[#This Row],[Trend]]</f>
        <v>DAUGHTERS OF CHARITYAllowed2016-10-01Drug PMPM</v>
      </c>
      <c r="B2157" t="s">
        <v>116</v>
      </c>
      <c r="C2157" t="s">
        <v>116</v>
      </c>
      <c r="D2157" t="s">
        <v>91</v>
      </c>
      <c r="E2157" s="1" t="s">
        <v>106</v>
      </c>
      <c r="F2157" t="s">
        <v>93</v>
      </c>
      <c r="G2157" t="s">
        <v>13</v>
      </c>
      <c r="H2157">
        <v>2</v>
      </c>
      <c r="I2157">
        <v>116.03</v>
      </c>
    </row>
    <row r="2158" spans="1:9" x14ac:dyDescent="0.25">
      <c r="A2158" s="5" t="str">
        <f>TrendSheetPrdData[[#This Row],[Population]]&amp;TrendSheetPrdData[[#This Row],[Cost Basis]]&amp;TrendSheetPrdData[[#This Row],[Period]]&amp;TrendSheetPrdData[[#This Row],[Trend]]</f>
        <v>DAUGHTERS OF CHARITYAllowed2016-11-01Drug PMPM</v>
      </c>
      <c r="B2158" t="s">
        <v>116</v>
      </c>
      <c r="C2158" t="s">
        <v>116</v>
      </c>
      <c r="D2158" t="s">
        <v>91</v>
      </c>
      <c r="E2158" s="1" t="s">
        <v>107</v>
      </c>
      <c r="F2158" t="s">
        <v>93</v>
      </c>
      <c r="G2158" t="s">
        <v>13</v>
      </c>
      <c r="H2158">
        <v>2</v>
      </c>
      <c r="I2158">
        <v>123.95</v>
      </c>
    </row>
    <row r="2159" spans="1:9" x14ac:dyDescent="0.25">
      <c r="A2159" s="5" t="str">
        <f>TrendSheetPrdData[[#This Row],[Population]]&amp;TrendSheetPrdData[[#This Row],[Cost Basis]]&amp;TrendSheetPrdData[[#This Row],[Period]]&amp;TrendSheetPrdData[[#This Row],[Trend]]</f>
        <v>DAUGHTERS OF CHARITYAllowed2016-12-01Drug PMPM</v>
      </c>
      <c r="B2159" t="s">
        <v>116</v>
      </c>
      <c r="C2159" t="s">
        <v>116</v>
      </c>
      <c r="D2159" t="s">
        <v>91</v>
      </c>
      <c r="E2159" s="1" t="s">
        <v>108</v>
      </c>
      <c r="F2159" t="s">
        <v>93</v>
      </c>
      <c r="G2159" t="s">
        <v>13</v>
      </c>
      <c r="H2159">
        <v>2</v>
      </c>
      <c r="I2159">
        <v>126.64</v>
      </c>
    </row>
    <row r="2160" spans="1:9" x14ac:dyDescent="0.25">
      <c r="A2160" s="5" t="str">
        <f>TrendSheetPrdData[[#This Row],[Population]]&amp;TrendSheetPrdData[[#This Row],[Cost Basis]]&amp;TrendSheetPrdData[[#This Row],[Period]]&amp;TrendSheetPrdData[[#This Row],[Trend]]</f>
        <v>DAUGHTERS OF CHARITYAllowed2017-01-01Drug PMPM</v>
      </c>
      <c r="B2160" t="s">
        <v>116</v>
      </c>
      <c r="C2160" t="s">
        <v>116</v>
      </c>
      <c r="D2160" t="s">
        <v>91</v>
      </c>
      <c r="E2160" s="1" t="s">
        <v>109</v>
      </c>
      <c r="F2160" t="s">
        <v>93</v>
      </c>
      <c r="G2160" t="s">
        <v>13</v>
      </c>
      <c r="H2160">
        <v>2</v>
      </c>
      <c r="I2160">
        <v>140.09</v>
      </c>
    </row>
    <row r="2161" spans="1:9" x14ac:dyDescent="0.25">
      <c r="A2161" s="5" t="str">
        <f>TrendSheetPrdData[[#This Row],[Population]]&amp;TrendSheetPrdData[[#This Row],[Cost Basis]]&amp;TrendSheetPrdData[[#This Row],[Period]]&amp;TrendSheetPrdData[[#This Row],[Trend]]</f>
        <v>DAUGHTERS OF CHARITYAllowed2017-02-01Drug PMPM</v>
      </c>
      <c r="B2161" t="s">
        <v>116</v>
      </c>
      <c r="C2161" t="s">
        <v>116</v>
      </c>
      <c r="D2161" t="s">
        <v>91</v>
      </c>
      <c r="E2161" s="1" t="s">
        <v>110</v>
      </c>
      <c r="F2161" t="s">
        <v>113</v>
      </c>
      <c r="G2161" t="s">
        <v>13</v>
      </c>
      <c r="H2161">
        <v>2</v>
      </c>
      <c r="I2161">
        <v>136.62</v>
      </c>
    </row>
    <row r="2162" spans="1:9" x14ac:dyDescent="0.25">
      <c r="A2162" s="5" t="str">
        <f>TrendSheetPrdData[[#This Row],[Population]]&amp;TrendSheetPrdData[[#This Row],[Cost Basis]]&amp;TrendSheetPrdData[[#This Row],[Period]]&amp;TrendSheetPrdData[[#This Row],[Trend]]</f>
        <v>DAUGHTERS OF CHARITYAllowed2017-03-01Drug PMPM</v>
      </c>
      <c r="B2162" t="s">
        <v>116</v>
      </c>
      <c r="C2162" t="s">
        <v>116</v>
      </c>
      <c r="D2162" t="s">
        <v>91</v>
      </c>
      <c r="E2162" s="1" t="s">
        <v>111</v>
      </c>
      <c r="F2162" t="s">
        <v>113</v>
      </c>
      <c r="G2162" t="s">
        <v>13</v>
      </c>
      <c r="H2162">
        <v>2</v>
      </c>
      <c r="I2162">
        <v>119.16</v>
      </c>
    </row>
    <row r="2163" spans="1:9" x14ac:dyDescent="0.25">
      <c r="A2163" s="5" t="str">
        <f>TrendSheetPrdData[[#This Row],[Population]]&amp;TrendSheetPrdData[[#This Row],[Cost Basis]]&amp;TrendSheetPrdData[[#This Row],[Period]]&amp;TrendSheetPrdData[[#This Row],[Trend]]</f>
        <v>DAUGHTERS OF CHARITYAllowed2017-04-01Drug PMPM</v>
      </c>
      <c r="B2163" t="s">
        <v>116</v>
      </c>
      <c r="C2163" t="s">
        <v>116</v>
      </c>
      <c r="D2163" t="s">
        <v>91</v>
      </c>
      <c r="E2163" s="1" t="s">
        <v>112</v>
      </c>
      <c r="F2163" t="s">
        <v>113</v>
      </c>
      <c r="G2163" t="s">
        <v>13</v>
      </c>
      <c r="H2163">
        <v>2</v>
      </c>
      <c r="I2163">
        <v>107.4</v>
      </c>
    </row>
    <row r="2164" spans="1:9" x14ac:dyDescent="0.25">
      <c r="A2164" s="5" t="str">
        <f>TrendSheetPrdData[[#This Row],[Population]]&amp;TrendSheetPrdData[[#This Row],[Cost Basis]]&amp;TrendSheetPrdData[[#This Row],[Period]]&amp;TrendSheetPrdData[[#This Row],[Trend]]</f>
        <v>DAUGHTERS OF CHARITYAllowed2015-06-01Overall PMPM</v>
      </c>
      <c r="B2164" t="s">
        <v>116</v>
      </c>
      <c r="C2164" t="s">
        <v>116</v>
      </c>
      <c r="D2164" t="s">
        <v>91</v>
      </c>
      <c r="E2164" s="1" t="s">
        <v>172</v>
      </c>
      <c r="F2164" t="s">
        <v>93</v>
      </c>
      <c r="G2164" t="s">
        <v>14</v>
      </c>
      <c r="H2164">
        <v>3</v>
      </c>
      <c r="I2164">
        <v>710.17</v>
      </c>
    </row>
    <row r="2165" spans="1:9" x14ac:dyDescent="0.25">
      <c r="A2165" s="5" t="str">
        <f>TrendSheetPrdData[[#This Row],[Population]]&amp;TrendSheetPrdData[[#This Row],[Cost Basis]]&amp;TrendSheetPrdData[[#This Row],[Period]]&amp;TrendSheetPrdData[[#This Row],[Trend]]</f>
        <v>DAUGHTERS OF CHARITYAllowed2015-07-01Overall PMPM</v>
      </c>
      <c r="B2165" t="s">
        <v>116</v>
      </c>
      <c r="C2165" t="s">
        <v>116</v>
      </c>
      <c r="D2165" t="s">
        <v>91</v>
      </c>
      <c r="E2165" s="1" t="s">
        <v>173</v>
      </c>
      <c r="F2165" t="s">
        <v>93</v>
      </c>
      <c r="G2165" t="s">
        <v>14</v>
      </c>
      <c r="H2165">
        <v>3</v>
      </c>
      <c r="I2165">
        <v>590.91999999999996</v>
      </c>
    </row>
    <row r="2166" spans="1:9" x14ac:dyDescent="0.25">
      <c r="A2166" s="5" t="str">
        <f>TrendSheetPrdData[[#This Row],[Population]]&amp;TrendSheetPrdData[[#This Row],[Cost Basis]]&amp;TrendSheetPrdData[[#This Row],[Period]]&amp;TrendSheetPrdData[[#This Row],[Trend]]</f>
        <v>DAUGHTERS OF CHARITYAllowed2015-08-01Overall PMPM</v>
      </c>
      <c r="B2166" t="s">
        <v>116</v>
      </c>
      <c r="C2166" t="s">
        <v>116</v>
      </c>
      <c r="D2166" t="s">
        <v>91</v>
      </c>
      <c r="E2166" s="1" t="s">
        <v>174</v>
      </c>
      <c r="F2166" t="s">
        <v>93</v>
      </c>
      <c r="G2166" t="s">
        <v>14</v>
      </c>
      <c r="H2166">
        <v>3</v>
      </c>
      <c r="I2166">
        <v>477.24</v>
      </c>
    </row>
    <row r="2167" spans="1:9" x14ac:dyDescent="0.25">
      <c r="A2167" s="5" t="str">
        <f>TrendSheetPrdData[[#This Row],[Population]]&amp;TrendSheetPrdData[[#This Row],[Cost Basis]]&amp;TrendSheetPrdData[[#This Row],[Period]]&amp;TrendSheetPrdData[[#This Row],[Trend]]</f>
        <v>DAUGHTERS OF CHARITYAllowed2015-09-01Overall PMPM</v>
      </c>
      <c r="B2167" t="s">
        <v>116</v>
      </c>
      <c r="C2167" t="s">
        <v>116</v>
      </c>
      <c r="D2167" t="s">
        <v>91</v>
      </c>
      <c r="E2167" s="1" t="s">
        <v>92</v>
      </c>
      <c r="F2167" t="s">
        <v>93</v>
      </c>
      <c r="G2167" t="s">
        <v>14</v>
      </c>
      <c r="H2167">
        <v>3</v>
      </c>
      <c r="I2167">
        <v>752.34</v>
      </c>
    </row>
    <row r="2168" spans="1:9" x14ac:dyDescent="0.25">
      <c r="A2168" s="5" t="str">
        <f>TrendSheetPrdData[[#This Row],[Population]]&amp;TrendSheetPrdData[[#This Row],[Cost Basis]]&amp;TrendSheetPrdData[[#This Row],[Period]]&amp;TrendSheetPrdData[[#This Row],[Trend]]</f>
        <v>DAUGHTERS OF CHARITYAllowed2015-10-01Overall PMPM</v>
      </c>
      <c r="B2168" t="s">
        <v>116</v>
      </c>
      <c r="C2168" t="s">
        <v>116</v>
      </c>
      <c r="D2168" t="s">
        <v>91</v>
      </c>
      <c r="E2168" s="1" t="s">
        <v>94</v>
      </c>
      <c r="F2168" t="s">
        <v>93</v>
      </c>
      <c r="G2168" t="s">
        <v>14</v>
      </c>
      <c r="H2168">
        <v>3</v>
      </c>
      <c r="I2168">
        <v>604.23</v>
      </c>
    </row>
    <row r="2169" spans="1:9" x14ac:dyDescent="0.25">
      <c r="A2169" s="5" t="str">
        <f>TrendSheetPrdData[[#This Row],[Population]]&amp;TrendSheetPrdData[[#This Row],[Cost Basis]]&amp;TrendSheetPrdData[[#This Row],[Period]]&amp;TrendSheetPrdData[[#This Row],[Trend]]</f>
        <v>DAUGHTERS OF CHARITYAllowed2015-11-01Overall PMPM</v>
      </c>
      <c r="B2169" t="s">
        <v>116</v>
      </c>
      <c r="C2169" t="s">
        <v>116</v>
      </c>
      <c r="D2169" t="s">
        <v>91</v>
      </c>
      <c r="E2169" s="1" t="s">
        <v>95</v>
      </c>
      <c r="F2169" t="s">
        <v>93</v>
      </c>
      <c r="G2169" t="s">
        <v>14</v>
      </c>
      <c r="H2169">
        <v>3</v>
      </c>
      <c r="I2169">
        <v>636.28</v>
      </c>
    </row>
    <row r="2170" spans="1:9" x14ac:dyDescent="0.25">
      <c r="A2170" s="5" t="str">
        <f>TrendSheetPrdData[[#This Row],[Population]]&amp;TrendSheetPrdData[[#This Row],[Cost Basis]]&amp;TrendSheetPrdData[[#This Row],[Period]]&amp;TrendSheetPrdData[[#This Row],[Trend]]</f>
        <v>DAUGHTERS OF CHARITYAllowed2015-12-01Overall PMPM</v>
      </c>
      <c r="B2170" t="s">
        <v>116</v>
      </c>
      <c r="C2170" t="s">
        <v>116</v>
      </c>
      <c r="D2170" t="s">
        <v>91</v>
      </c>
      <c r="E2170" s="1" t="s">
        <v>96</v>
      </c>
      <c r="F2170" t="s">
        <v>93</v>
      </c>
      <c r="G2170" t="s">
        <v>14</v>
      </c>
      <c r="H2170">
        <v>3</v>
      </c>
      <c r="I2170">
        <v>686.19</v>
      </c>
    </row>
    <row r="2171" spans="1:9" x14ac:dyDescent="0.25">
      <c r="A2171" s="5" t="str">
        <f>TrendSheetPrdData[[#This Row],[Population]]&amp;TrendSheetPrdData[[#This Row],[Cost Basis]]&amp;TrendSheetPrdData[[#This Row],[Period]]&amp;TrendSheetPrdData[[#This Row],[Trend]]</f>
        <v>DAUGHTERS OF CHARITYAllowed2016-01-01Overall PMPM</v>
      </c>
      <c r="B2171" t="s">
        <v>116</v>
      </c>
      <c r="C2171" t="s">
        <v>116</v>
      </c>
      <c r="D2171" t="s">
        <v>91</v>
      </c>
      <c r="E2171" s="1" t="s">
        <v>97</v>
      </c>
      <c r="F2171" t="s">
        <v>93</v>
      </c>
      <c r="G2171" t="s">
        <v>14</v>
      </c>
      <c r="H2171">
        <v>3</v>
      </c>
      <c r="I2171">
        <v>613.04</v>
      </c>
    </row>
    <row r="2172" spans="1:9" x14ac:dyDescent="0.25">
      <c r="A2172" s="5" t="str">
        <f>TrendSheetPrdData[[#This Row],[Population]]&amp;TrendSheetPrdData[[#This Row],[Cost Basis]]&amp;TrendSheetPrdData[[#This Row],[Period]]&amp;TrendSheetPrdData[[#This Row],[Trend]]</f>
        <v>DAUGHTERS OF CHARITYAllowed2016-02-01Overall PMPM</v>
      </c>
      <c r="B2172" t="s">
        <v>116</v>
      </c>
      <c r="C2172" t="s">
        <v>116</v>
      </c>
      <c r="D2172" t="s">
        <v>91</v>
      </c>
      <c r="E2172" s="1" t="s">
        <v>98</v>
      </c>
      <c r="F2172" t="s">
        <v>93</v>
      </c>
      <c r="G2172" t="s">
        <v>14</v>
      </c>
      <c r="H2172">
        <v>3</v>
      </c>
      <c r="I2172">
        <v>480.63</v>
      </c>
    </row>
    <row r="2173" spans="1:9" x14ac:dyDescent="0.25">
      <c r="A2173" s="5" t="str">
        <f>TrendSheetPrdData[[#This Row],[Population]]&amp;TrendSheetPrdData[[#This Row],[Cost Basis]]&amp;TrendSheetPrdData[[#This Row],[Period]]&amp;TrendSheetPrdData[[#This Row],[Trend]]</f>
        <v>DAUGHTERS OF CHARITYAllowed2016-03-01Overall PMPM</v>
      </c>
      <c r="B2173" t="s">
        <v>116</v>
      </c>
      <c r="C2173" t="s">
        <v>116</v>
      </c>
      <c r="D2173" t="s">
        <v>91</v>
      </c>
      <c r="E2173" s="1" t="s">
        <v>99</v>
      </c>
      <c r="F2173" t="s">
        <v>93</v>
      </c>
      <c r="G2173" t="s">
        <v>14</v>
      </c>
      <c r="H2173">
        <v>3</v>
      </c>
      <c r="I2173">
        <v>566.02</v>
      </c>
    </row>
    <row r="2174" spans="1:9" x14ac:dyDescent="0.25">
      <c r="A2174" s="5" t="str">
        <f>TrendSheetPrdData[[#This Row],[Population]]&amp;TrendSheetPrdData[[#This Row],[Cost Basis]]&amp;TrendSheetPrdData[[#This Row],[Period]]&amp;TrendSheetPrdData[[#This Row],[Trend]]</f>
        <v>DAUGHTERS OF CHARITYAllowed2016-04-01Overall PMPM</v>
      </c>
      <c r="B2174" t="s">
        <v>116</v>
      </c>
      <c r="C2174" t="s">
        <v>116</v>
      </c>
      <c r="D2174" t="s">
        <v>91</v>
      </c>
      <c r="E2174" s="1" t="s">
        <v>100</v>
      </c>
      <c r="F2174" t="s">
        <v>93</v>
      </c>
      <c r="G2174" t="s">
        <v>14</v>
      </c>
      <c r="H2174">
        <v>3</v>
      </c>
      <c r="I2174">
        <v>757.12</v>
      </c>
    </row>
    <row r="2175" spans="1:9" x14ac:dyDescent="0.25">
      <c r="A2175" s="5" t="str">
        <f>TrendSheetPrdData[[#This Row],[Population]]&amp;TrendSheetPrdData[[#This Row],[Cost Basis]]&amp;TrendSheetPrdData[[#This Row],[Period]]&amp;TrendSheetPrdData[[#This Row],[Trend]]</f>
        <v>DAUGHTERS OF CHARITYAllowed2016-05-01Overall PMPM</v>
      </c>
      <c r="B2175" t="s">
        <v>116</v>
      </c>
      <c r="C2175" t="s">
        <v>116</v>
      </c>
      <c r="D2175" t="s">
        <v>91</v>
      </c>
      <c r="E2175" s="1" t="s">
        <v>101</v>
      </c>
      <c r="F2175" t="s">
        <v>93</v>
      </c>
      <c r="G2175" t="s">
        <v>14</v>
      </c>
      <c r="H2175">
        <v>3</v>
      </c>
      <c r="I2175">
        <v>815.23</v>
      </c>
    </row>
    <row r="2176" spans="1:9" x14ac:dyDescent="0.25">
      <c r="A2176" s="5" t="str">
        <f>TrendSheetPrdData[[#This Row],[Population]]&amp;TrendSheetPrdData[[#This Row],[Cost Basis]]&amp;TrendSheetPrdData[[#This Row],[Period]]&amp;TrendSheetPrdData[[#This Row],[Trend]]</f>
        <v>DAUGHTERS OF CHARITYAllowed2016-06-01Overall PMPM</v>
      </c>
      <c r="B2176" t="s">
        <v>116</v>
      </c>
      <c r="C2176" t="s">
        <v>116</v>
      </c>
      <c r="D2176" t="s">
        <v>91</v>
      </c>
      <c r="E2176" s="1" t="s">
        <v>102</v>
      </c>
      <c r="F2176" t="s">
        <v>93</v>
      </c>
      <c r="G2176" t="s">
        <v>14</v>
      </c>
      <c r="H2176">
        <v>3</v>
      </c>
      <c r="I2176">
        <v>663.34</v>
      </c>
    </row>
    <row r="2177" spans="1:9" x14ac:dyDescent="0.25">
      <c r="A2177" s="5" t="str">
        <f>TrendSheetPrdData[[#This Row],[Population]]&amp;TrendSheetPrdData[[#This Row],[Cost Basis]]&amp;TrendSheetPrdData[[#This Row],[Period]]&amp;TrendSheetPrdData[[#This Row],[Trend]]</f>
        <v>DAUGHTERS OF CHARITYAllowed2016-07-01Overall PMPM</v>
      </c>
      <c r="B2177" t="s">
        <v>116</v>
      </c>
      <c r="C2177" t="s">
        <v>116</v>
      </c>
      <c r="D2177" t="s">
        <v>91</v>
      </c>
      <c r="E2177" s="1" t="s">
        <v>103</v>
      </c>
      <c r="F2177" t="s">
        <v>93</v>
      </c>
      <c r="G2177" t="s">
        <v>14</v>
      </c>
      <c r="H2177">
        <v>3</v>
      </c>
      <c r="I2177">
        <v>458.27</v>
      </c>
    </row>
    <row r="2178" spans="1:9" x14ac:dyDescent="0.25">
      <c r="A2178" s="5" t="str">
        <f>TrendSheetPrdData[[#This Row],[Population]]&amp;TrendSheetPrdData[[#This Row],[Cost Basis]]&amp;TrendSheetPrdData[[#This Row],[Period]]&amp;TrendSheetPrdData[[#This Row],[Trend]]</f>
        <v>DAUGHTERS OF CHARITYAllowed2016-08-01Overall PMPM</v>
      </c>
      <c r="B2178" t="s">
        <v>116</v>
      </c>
      <c r="C2178" t="s">
        <v>116</v>
      </c>
      <c r="D2178" t="s">
        <v>91</v>
      </c>
      <c r="E2178" s="1" t="s">
        <v>104</v>
      </c>
      <c r="F2178" t="s">
        <v>93</v>
      </c>
      <c r="G2178" t="s">
        <v>14</v>
      </c>
      <c r="H2178">
        <v>3</v>
      </c>
      <c r="I2178">
        <v>754.26</v>
      </c>
    </row>
    <row r="2179" spans="1:9" x14ac:dyDescent="0.25">
      <c r="A2179" s="5" t="str">
        <f>TrendSheetPrdData[[#This Row],[Population]]&amp;TrendSheetPrdData[[#This Row],[Cost Basis]]&amp;TrendSheetPrdData[[#This Row],[Period]]&amp;TrendSheetPrdData[[#This Row],[Trend]]</f>
        <v>DAUGHTERS OF CHARITYAllowed2016-09-01Overall PMPM</v>
      </c>
      <c r="B2179" t="s">
        <v>116</v>
      </c>
      <c r="C2179" t="s">
        <v>116</v>
      </c>
      <c r="D2179" t="s">
        <v>91</v>
      </c>
      <c r="E2179" s="1" t="s">
        <v>105</v>
      </c>
      <c r="F2179" t="s">
        <v>93</v>
      </c>
      <c r="G2179" t="s">
        <v>14</v>
      </c>
      <c r="H2179">
        <v>3</v>
      </c>
      <c r="I2179">
        <v>709.95</v>
      </c>
    </row>
    <row r="2180" spans="1:9" x14ac:dyDescent="0.25">
      <c r="A2180" s="5" t="str">
        <f>TrendSheetPrdData[[#This Row],[Population]]&amp;TrendSheetPrdData[[#This Row],[Cost Basis]]&amp;TrendSheetPrdData[[#This Row],[Period]]&amp;TrendSheetPrdData[[#This Row],[Trend]]</f>
        <v>DAUGHTERS OF CHARITYAllowed2016-10-01Overall PMPM</v>
      </c>
      <c r="B2180" t="s">
        <v>116</v>
      </c>
      <c r="C2180" t="s">
        <v>116</v>
      </c>
      <c r="D2180" t="s">
        <v>91</v>
      </c>
      <c r="E2180" s="1" t="s">
        <v>106</v>
      </c>
      <c r="F2180" t="s">
        <v>93</v>
      </c>
      <c r="G2180" t="s">
        <v>14</v>
      </c>
      <c r="H2180">
        <v>3</v>
      </c>
      <c r="I2180">
        <v>491.08</v>
      </c>
    </row>
    <row r="2181" spans="1:9" x14ac:dyDescent="0.25">
      <c r="A2181" s="5" t="str">
        <f>TrendSheetPrdData[[#This Row],[Population]]&amp;TrendSheetPrdData[[#This Row],[Cost Basis]]&amp;TrendSheetPrdData[[#This Row],[Period]]&amp;TrendSheetPrdData[[#This Row],[Trend]]</f>
        <v>DAUGHTERS OF CHARITYAllowed2016-11-01Overall PMPM</v>
      </c>
      <c r="B2181" t="s">
        <v>116</v>
      </c>
      <c r="C2181" t="s">
        <v>116</v>
      </c>
      <c r="D2181" t="s">
        <v>91</v>
      </c>
      <c r="E2181" s="1" t="s">
        <v>107</v>
      </c>
      <c r="F2181" t="s">
        <v>93</v>
      </c>
      <c r="G2181" t="s">
        <v>14</v>
      </c>
      <c r="H2181">
        <v>3</v>
      </c>
      <c r="I2181">
        <v>967.8</v>
      </c>
    </row>
    <row r="2182" spans="1:9" x14ac:dyDescent="0.25">
      <c r="A2182" s="5" t="str">
        <f>TrendSheetPrdData[[#This Row],[Population]]&amp;TrendSheetPrdData[[#This Row],[Cost Basis]]&amp;TrendSheetPrdData[[#This Row],[Period]]&amp;TrendSheetPrdData[[#This Row],[Trend]]</f>
        <v>DAUGHTERS OF CHARITYAllowed2016-12-01Overall PMPM</v>
      </c>
      <c r="B2182" t="s">
        <v>116</v>
      </c>
      <c r="C2182" t="s">
        <v>116</v>
      </c>
      <c r="D2182" t="s">
        <v>91</v>
      </c>
      <c r="E2182" s="1" t="s">
        <v>108</v>
      </c>
      <c r="F2182" t="s">
        <v>93</v>
      </c>
      <c r="G2182" t="s">
        <v>14</v>
      </c>
      <c r="H2182">
        <v>3</v>
      </c>
      <c r="I2182">
        <v>428.45</v>
      </c>
    </row>
    <row r="2183" spans="1:9" x14ac:dyDescent="0.25">
      <c r="A2183" s="5" t="str">
        <f>TrendSheetPrdData[[#This Row],[Population]]&amp;TrendSheetPrdData[[#This Row],[Cost Basis]]&amp;TrendSheetPrdData[[#This Row],[Period]]&amp;TrendSheetPrdData[[#This Row],[Trend]]</f>
        <v>DAUGHTERS OF CHARITYAllowed2017-01-01Overall PMPM</v>
      </c>
      <c r="B2183" t="s">
        <v>116</v>
      </c>
      <c r="C2183" t="s">
        <v>116</v>
      </c>
      <c r="D2183" t="s">
        <v>91</v>
      </c>
      <c r="E2183" s="1" t="s">
        <v>109</v>
      </c>
      <c r="F2183" t="s">
        <v>93</v>
      </c>
      <c r="G2183" t="s">
        <v>14</v>
      </c>
      <c r="H2183">
        <v>3</v>
      </c>
      <c r="I2183">
        <v>778.59</v>
      </c>
    </row>
    <row r="2184" spans="1:9" x14ac:dyDescent="0.25">
      <c r="A2184" s="5" t="str">
        <f>TrendSheetPrdData[[#This Row],[Population]]&amp;TrendSheetPrdData[[#This Row],[Cost Basis]]&amp;TrendSheetPrdData[[#This Row],[Period]]&amp;TrendSheetPrdData[[#This Row],[Trend]]</f>
        <v>DAUGHTERS OF CHARITYAllowed2017-02-01Overall PMPM</v>
      </c>
      <c r="B2184" t="s">
        <v>116</v>
      </c>
      <c r="C2184" t="s">
        <v>116</v>
      </c>
      <c r="D2184" t="s">
        <v>91</v>
      </c>
      <c r="E2184" s="1" t="s">
        <v>110</v>
      </c>
      <c r="F2184" t="s">
        <v>113</v>
      </c>
      <c r="G2184" t="s">
        <v>14</v>
      </c>
      <c r="H2184">
        <v>3</v>
      </c>
      <c r="I2184">
        <v>608.78</v>
      </c>
    </row>
    <row r="2185" spans="1:9" x14ac:dyDescent="0.25">
      <c r="A2185" s="5" t="str">
        <f>TrendSheetPrdData[[#This Row],[Population]]&amp;TrendSheetPrdData[[#This Row],[Cost Basis]]&amp;TrendSheetPrdData[[#This Row],[Period]]&amp;TrendSheetPrdData[[#This Row],[Trend]]</f>
        <v>DAUGHTERS OF CHARITYAllowed2017-03-01Overall PMPM</v>
      </c>
      <c r="B2185" t="s">
        <v>116</v>
      </c>
      <c r="C2185" t="s">
        <v>116</v>
      </c>
      <c r="D2185" t="s">
        <v>91</v>
      </c>
      <c r="E2185" s="1" t="s">
        <v>111</v>
      </c>
      <c r="F2185" t="s">
        <v>113</v>
      </c>
      <c r="G2185" t="s">
        <v>14</v>
      </c>
      <c r="H2185">
        <v>3</v>
      </c>
      <c r="I2185">
        <v>512.54999999999995</v>
      </c>
    </row>
    <row r="2186" spans="1:9" x14ac:dyDescent="0.25">
      <c r="A2186" s="5" t="str">
        <f>TrendSheetPrdData[[#This Row],[Population]]&amp;TrendSheetPrdData[[#This Row],[Cost Basis]]&amp;TrendSheetPrdData[[#This Row],[Period]]&amp;TrendSheetPrdData[[#This Row],[Trend]]</f>
        <v>DAUGHTERS OF CHARITYAllowed2017-04-01Overall PMPM</v>
      </c>
      <c r="B2186" t="s">
        <v>116</v>
      </c>
      <c r="C2186" t="s">
        <v>116</v>
      </c>
      <c r="D2186" t="s">
        <v>91</v>
      </c>
      <c r="E2186" s="1" t="s">
        <v>112</v>
      </c>
      <c r="F2186" t="s">
        <v>113</v>
      </c>
      <c r="G2186" t="s">
        <v>14</v>
      </c>
      <c r="H2186">
        <v>3</v>
      </c>
      <c r="I2186">
        <v>161.28</v>
      </c>
    </row>
    <row r="2187" spans="1:9" x14ac:dyDescent="0.25">
      <c r="A2187" s="5" t="str">
        <f>TrendSheetPrdData[[#This Row],[Population]]&amp;TrendSheetPrdData[[#This Row],[Cost Basis]]&amp;TrendSheetPrdData[[#This Row],[Period]]&amp;TrendSheetPrdData[[#This Row],[Trend]]</f>
        <v>DAUGHTERS OF CHARITYAllowed2015-06-01Readmission Cost</v>
      </c>
      <c r="B2187" t="s">
        <v>116</v>
      </c>
      <c r="C2187" t="s">
        <v>116</v>
      </c>
      <c r="D2187" t="s">
        <v>91</v>
      </c>
      <c r="E2187" s="1" t="s">
        <v>172</v>
      </c>
      <c r="F2187" t="s">
        <v>93</v>
      </c>
      <c r="G2187" t="s">
        <v>15</v>
      </c>
      <c r="H2187">
        <v>4</v>
      </c>
      <c r="I2187">
        <v>0</v>
      </c>
    </row>
    <row r="2188" spans="1:9" x14ac:dyDescent="0.25">
      <c r="A2188" s="5" t="str">
        <f>TrendSheetPrdData[[#This Row],[Population]]&amp;TrendSheetPrdData[[#This Row],[Cost Basis]]&amp;TrendSheetPrdData[[#This Row],[Period]]&amp;TrendSheetPrdData[[#This Row],[Trend]]</f>
        <v>DAUGHTERS OF CHARITYAllowed2015-07-01Readmission Cost</v>
      </c>
      <c r="B2188" t="s">
        <v>116</v>
      </c>
      <c r="C2188" t="s">
        <v>116</v>
      </c>
      <c r="D2188" t="s">
        <v>91</v>
      </c>
      <c r="E2188" s="1" t="s">
        <v>173</v>
      </c>
      <c r="F2188" t="s">
        <v>93</v>
      </c>
      <c r="G2188" t="s">
        <v>15</v>
      </c>
      <c r="H2188">
        <v>4</v>
      </c>
      <c r="I2188">
        <v>0</v>
      </c>
    </row>
    <row r="2189" spans="1:9" x14ac:dyDescent="0.25">
      <c r="A2189" s="5" t="str">
        <f>TrendSheetPrdData[[#This Row],[Population]]&amp;TrendSheetPrdData[[#This Row],[Cost Basis]]&amp;TrendSheetPrdData[[#This Row],[Period]]&amp;TrendSheetPrdData[[#This Row],[Trend]]</f>
        <v>DAUGHTERS OF CHARITYAllowed2015-08-01Readmission Cost</v>
      </c>
      <c r="B2189" t="s">
        <v>116</v>
      </c>
      <c r="C2189" t="s">
        <v>116</v>
      </c>
      <c r="D2189" t="s">
        <v>91</v>
      </c>
      <c r="E2189" s="1" t="s">
        <v>174</v>
      </c>
      <c r="F2189" t="s">
        <v>93</v>
      </c>
      <c r="G2189" t="s">
        <v>15</v>
      </c>
      <c r="H2189">
        <v>4</v>
      </c>
      <c r="I2189">
        <v>9065.81</v>
      </c>
    </row>
    <row r="2190" spans="1:9" x14ac:dyDescent="0.25">
      <c r="A2190" s="5" t="str">
        <f>TrendSheetPrdData[[#This Row],[Population]]&amp;TrendSheetPrdData[[#This Row],[Cost Basis]]&amp;TrendSheetPrdData[[#This Row],[Period]]&amp;TrendSheetPrdData[[#This Row],[Trend]]</f>
        <v>DAUGHTERS OF CHARITYAllowed2015-09-01Readmission Cost</v>
      </c>
      <c r="B2190" t="s">
        <v>116</v>
      </c>
      <c r="C2190" t="s">
        <v>116</v>
      </c>
      <c r="D2190" t="s">
        <v>91</v>
      </c>
      <c r="E2190" s="1" t="s">
        <v>92</v>
      </c>
      <c r="F2190" t="s">
        <v>93</v>
      </c>
      <c r="G2190" t="s">
        <v>15</v>
      </c>
      <c r="H2190">
        <v>4</v>
      </c>
      <c r="I2190">
        <v>0</v>
      </c>
    </row>
    <row r="2191" spans="1:9" x14ac:dyDescent="0.25">
      <c r="A2191" s="5" t="str">
        <f>TrendSheetPrdData[[#This Row],[Population]]&amp;TrendSheetPrdData[[#This Row],[Cost Basis]]&amp;TrendSheetPrdData[[#This Row],[Period]]&amp;TrendSheetPrdData[[#This Row],[Trend]]</f>
        <v>DAUGHTERS OF CHARITYAllowed2015-10-01Readmission Cost</v>
      </c>
      <c r="B2191" t="s">
        <v>116</v>
      </c>
      <c r="C2191" t="s">
        <v>116</v>
      </c>
      <c r="D2191" t="s">
        <v>91</v>
      </c>
      <c r="E2191" s="1" t="s">
        <v>94</v>
      </c>
      <c r="F2191" t="s">
        <v>93</v>
      </c>
      <c r="G2191" t="s">
        <v>15</v>
      </c>
      <c r="H2191">
        <v>4</v>
      </c>
      <c r="I2191">
        <v>0</v>
      </c>
    </row>
    <row r="2192" spans="1:9" x14ac:dyDescent="0.25">
      <c r="A2192" s="5" t="str">
        <f>TrendSheetPrdData[[#This Row],[Population]]&amp;TrendSheetPrdData[[#This Row],[Cost Basis]]&amp;TrendSheetPrdData[[#This Row],[Period]]&amp;TrendSheetPrdData[[#This Row],[Trend]]</f>
        <v>DAUGHTERS OF CHARITYAllowed2015-11-01Readmission Cost</v>
      </c>
      <c r="B2192" t="s">
        <v>116</v>
      </c>
      <c r="C2192" t="s">
        <v>116</v>
      </c>
      <c r="D2192" t="s">
        <v>91</v>
      </c>
      <c r="E2192" s="1" t="s">
        <v>95</v>
      </c>
      <c r="F2192" t="s">
        <v>93</v>
      </c>
      <c r="G2192" t="s">
        <v>15</v>
      </c>
      <c r="H2192">
        <v>4</v>
      </c>
      <c r="I2192">
        <v>0</v>
      </c>
    </row>
    <row r="2193" spans="1:9" x14ac:dyDescent="0.25">
      <c r="A2193" s="5" t="str">
        <f>TrendSheetPrdData[[#This Row],[Population]]&amp;TrendSheetPrdData[[#This Row],[Cost Basis]]&amp;TrendSheetPrdData[[#This Row],[Period]]&amp;TrendSheetPrdData[[#This Row],[Trend]]</f>
        <v>DAUGHTERS OF CHARITYAllowed2015-12-01Readmission Cost</v>
      </c>
      <c r="B2193" t="s">
        <v>116</v>
      </c>
      <c r="C2193" t="s">
        <v>116</v>
      </c>
      <c r="D2193" t="s">
        <v>91</v>
      </c>
      <c r="E2193" s="1" t="s">
        <v>96</v>
      </c>
      <c r="F2193" t="s">
        <v>93</v>
      </c>
      <c r="G2193" t="s">
        <v>15</v>
      </c>
      <c r="H2193">
        <v>4</v>
      </c>
      <c r="I2193">
        <v>0</v>
      </c>
    </row>
    <row r="2194" spans="1:9" x14ac:dyDescent="0.25">
      <c r="A2194" s="5" t="str">
        <f>TrendSheetPrdData[[#This Row],[Population]]&amp;TrendSheetPrdData[[#This Row],[Cost Basis]]&amp;TrendSheetPrdData[[#This Row],[Period]]&amp;TrendSheetPrdData[[#This Row],[Trend]]</f>
        <v>DAUGHTERS OF CHARITYAllowed2016-01-01Readmission Cost</v>
      </c>
      <c r="B2194" t="s">
        <v>116</v>
      </c>
      <c r="C2194" t="s">
        <v>116</v>
      </c>
      <c r="D2194" t="s">
        <v>91</v>
      </c>
      <c r="E2194" s="1" t="s">
        <v>97</v>
      </c>
      <c r="F2194" t="s">
        <v>93</v>
      </c>
      <c r="G2194" t="s">
        <v>15</v>
      </c>
      <c r="H2194">
        <v>4</v>
      </c>
      <c r="I2194">
        <v>0</v>
      </c>
    </row>
    <row r="2195" spans="1:9" x14ac:dyDescent="0.25">
      <c r="A2195" s="5" t="str">
        <f>TrendSheetPrdData[[#This Row],[Population]]&amp;TrendSheetPrdData[[#This Row],[Cost Basis]]&amp;TrendSheetPrdData[[#This Row],[Period]]&amp;TrendSheetPrdData[[#This Row],[Trend]]</f>
        <v>DAUGHTERS OF CHARITYAllowed2016-02-01Readmission Cost</v>
      </c>
      <c r="B2195" t="s">
        <v>116</v>
      </c>
      <c r="C2195" t="s">
        <v>116</v>
      </c>
      <c r="D2195" t="s">
        <v>91</v>
      </c>
      <c r="E2195" s="1" t="s">
        <v>98</v>
      </c>
      <c r="F2195" t="s">
        <v>93</v>
      </c>
      <c r="G2195" t="s">
        <v>15</v>
      </c>
      <c r="H2195">
        <v>4</v>
      </c>
      <c r="I2195">
        <v>0</v>
      </c>
    </row>
    <row r="2196" spans="1:9" x14ac:dyDescent="0.25">
      <c r="A2196" s="5" t="str">
        <f>TrendSheetPrdData[[#This Row],[Population]]&amp;TrendSheetPrdData[[#This Row],[Cost Basis]]&amp;TrendSheetPrdData[[#This Row],[Period]]&amp;TrendSheetPrdData[[#This Row],[Trend]]</f>
        <v>DAUGHTERS OF CHARITYAllowed2016-03-01Readmission Cost</v>
      </c>
      <c r="B2196" t="s">
        <v>116</v>
      </c>
      <c r="C2196" t="s">
        <v>116</v>
      </c>
      <c r="D2196" t="s">
        <v>91</v>
      </c>
      <c r="E2196" s="1" t="s">
        <v>99</v>
      </c>
      <c r="F2196" t="s">
        <v>93</v>
      </c>
      <c r="G2196" t="s">
        <v>15</v>
      </c>
      <c r="H2196">
        <v>4</v>
      </c>
      <c r="I2196">
        <v>0</v>
      </c>
    </row>
    <row r="2197" spans="1:9" x14ac:dyDescent="0.25">
      <c r="A2197" s="5" t="str">
        <f>TrendSheetPrdData[[#This Row],[Population]]&amp;TrendSheetPrdData[[#This Row],[Cost Basis]]&amp;TrendSheetPrdData[[#This Row],[Period]]&amp;TrendSheetPrdData[[#This Row],[Trend]]</f>
        <v>DAUGHTERS OF CHARITYAllowed2016-04-01Readmission Cost</v>
      </c>
      <c r="B2197" t="s">
        <v>116</v>
      </c>
      <c r="C2197" t="s">
        <v>116</v>
      </c>
      <c r="D2197" t="s">
        <v>91</v>
      </c>
      <c r="E2197" s="1" t="s">
        <v>100</v>
      </c>
      <c r="F2197" t="s">
        <v>93</v>
      </c>
      <c r="G2197" t="s">
        <v>15</v>
      </c>
      <c r="H2197">
        <v>4</v>
      </c>
      <c r="I2197">
        <v>0</v>
      </c>
    </row>
    <row r="2198" spans="1:9" x14ac:dyDescent="0.25">
      <c r="A2198" s="5" t="str">
        <f>TrendSheetPrdData[[#This Row],[Population]]&amp;TrendSheetPrdData[[#This Row],[Cost Basis]]&amp;TrendSheetPrdData[[#This Row],[Period]]&amp;TrendSheetPrdData[[#This Row],[Trend]]</f>
        <v>DAUGHTERS OF CHARITYAllowed2016-05-01Readmission Cost</v>
      </c>
      <c r="B2198" t="s">
        <v>116</v>
      </c>
      <c r="C2198" t="s">
        <v>116</v>
      </c>
      <c r="D2198" t="s">
        <v>91</v>
      </c>
      <c r="E2198" s="1" t="s">
        <v>101</v>
      </c>
      <c r="F2198" t="s">
        <v>93</v>
      </c>
      <c r="G2198" t="s">
        <v>15</v>
      </c>
      <c r="H2198">
        <v>4</v>
      </c>
      <c r="I2198">
        <v>0</v>
      </c>
    </row>
    <row r="2199" spans="1:9" x14ac:dyDescent="0.25">
      <c r="A2199" s="5" t="str">
        <f>TrendSheetPrdData[[#This Row],[Population]]&amp;TrendSheetPrdData[[#This Row],[Cost Basis]]&amp;TrendSheetPrdData[[#This Row],[Period]]&amp;TrendSheetPrdData[[#This Row],[Trend]]</f>
        <v>DAUGHTERS OF CHARITYAllowed2016-06-01Readmission Cost</v>
      </c>
      <c r="B2199" t="s">
        <v>116</v>
      </c>
      <c r="C2199" t="s">
        <v>116</v>
      </c>
      <c r="D2199" t="s">
        <v>91</v>
      </c>
      <c r="E2199" s="1" t="s">
        <v>102</v>
      </c>
      <c r="F2199" t="s">
        <v>93</v>
      </c>
      <c r="G2199" t="s">
        <v>15</v>
      </c>
      <c r="H2199">
        <v>4</v>
      </c>
      <c r="I2199">
        <v>0</v>
      </c>
    </row>
    <row r="2200" spans="1:9" x14ac:dyDescent="0.25">
      <c r="A2200" s="5" t="str">
        <f>TrendSheetPrdData[[#This Row],[Population]]&amp;TrendSheetPrdData[[#This Row],[Cost Basis]]&amp;TrendSheetPrdData[[#This Row],[Period]]&amp;TrendSheetPrdData[[#This Row],[Trend]]</f>
        <v>DAUGHTERS OF CHARITYAllowed2016-07-01Readmission Cost</v>
      </c>
      <c r="B2200" t="s">
        <v>116</v>
      </c>
      <c r="C2200" t="s">
        <v>116</v>
      </c>
      <c r="D2200" t="s">
        <v>91</v>
      </c>
      <c r="E2200" s="1" t="s">
        <v>103</v>
      </c>
      <c r="F2200" t="s">
        <v>93</v>
      </c>
      <c r="G2200" t="s">
        <v>15</v>
      </c>
      <c r="H2200">
        <v>4</v>
      </c>
      <c r="I2200">
        <v>0</v>
      </c>
    </row>
    <row r="2201" spans="1:9" x14ac:dyDescent="0.25">
      <c r="A2201" s="5" t="str">
        <f>TrendSheetPrdData[[#This Row],[Population]]&amp;TrendSheetPrdData[[#This Row],[Cost Basis]]&amp;TrendSheetPrdData[[#This Row],[Period]]&amp;TrendSheetPrdData[[#This Row],[Trend]]</f>
        <v>DAUGHTERS OF CHARITYAllowed2016-08-01Readmission Cost</v>
      </c>
      <c r="B2201" t="s">
        <v>116</v>
      </c>
      <c r="C2201" t="s">
        <v>116</v>
      </c>
      <c r="D2201" t="s">
        <v>91</v>
      </c>
      <c r="E2201" s="1" t="s">
        <v>104</v>
      </c>
      <c r="F2201" t="s">
        <v>93</v>
      </c>
      <c r="G2201" t="s">
        <v>15</v>
      </c>
      <c r="H2201">
        <v>4</v>
      </c>
      <c r="I2201">
        <v>7539.5</v>
      </c>
    </row>
    <row r="2202" spans="1:9" x14ac:dyDescent="0.25">
      <c r="A2202" s="5" t="str">
        <f>TrendSheetPrdData[[#This Row],[Population]]&amp;TrendSheetPrdData[[#This Row],[Cost Basis]]&amp;TrendSheetPrdData[[#This Row],[Period]]&amp;TrendSheetPrdData[[#This Row],[Trend]]</f>
        <v>DAUGHTERS OF CHARITYAllowed2016-09-01Readmission Cost</v>
      </c>
      <c r="B2202" t="s">
        <v>116</v>
      </c>
      <c r="C2202" t="s">
        <v>116</v>
      </c>
      <c r="D2202" t="s">
        <v>91</v>
      </c>
      <c r="E2202" s="1" t="s">
        <v>105</v>
      </c>
      <c r="F2202" t="s">
        <v>93</v>
      </c>
      <c r="G2202" t="s">
        <v>15</v>
      </c>
      <c r="H2202">
        <v>4</v>
      </c>
      <c r="I2202">
        <v>15249.92</v>
      </c>
    </row>
    <row r="2203" spans="1:9" x14ac:dyDescent="0.25">
      <c r="A2203" s="5" t="str">
        <f>TrendSheetPrdData[[#This Row],[Population]]&amp;TrendSheetPrdData[[#This Row],[Cost Basis]]&amp;TrendSheetPrdData[[#This Row],[Period]]&amp;TrendSheetPrdData[[#This Row],[Trend]]</f>
        <v>DAUGHTERS OF CHARITYAllowed2016-10-01Readmission Cost</v>
      </c>
      <c r="B2203" t="s">
        <v>116</v>
      </c>
      <c r="C2203" t="s">
        <v>116</v>
      </c>
      <c r="D2203" t="s">
        <v>91</v>
      </c>
      <c r="E2203" s="1" t="s">
        <v>106</v>
      </c>
      <c r="F2203" t="s">
        <v>93</v>
      </c>
      <c r="G2203" t="s">
        <v>15</v>
      </c>
      <c r="H2203">
        <v>4</v>
      </c>
      <c r="I2203">
        <v>0</v>
      </c>
    </row>
    <row r="2204" spans="1:9" x14ac:dyDescent="0.25">
      <c r="A2204" s="5" t="str">
        <f>TrendSheetPrdData[[#This Row],[Population]]&amp;TrendSheetPrdData[[#This Row],[Cost Basis]]&amp;TrendSheetPrdData[[#This Row],[Period]]&amp;TrendSheetPrdData[[#This Row],[Trend]]</f>
        <v>DAUGHTERS OF CHARITYAllowed2016-11-01Readmission Cost</v>
      </c>
      <c r="B2204" t="s">
        <v>116</v>
      </c>
      <c r="C2204" t="s">
        <v>116</v>
      </c>
      <c r="D2204" t="s">
        <v>91</v>
      </c>
      <c r="E2204" s="1" t="s">
        <v>107</v>
      </c>
      <c r="F2204" t="s">
        <v>93</v>
      </c>
      <c r="G2204" t="s">
        <v>15</v>
      </c>
      <c r="H2204">
        <v>4</v>
      </c>
      <c r="I2204">
        <v>0</v>
      </c>
    </row>
    <row r="2205" spans="1:9" x14ac:dyDescent="0.25">
      <c r="A2205" s="5" t="str">
        <f>TrendSheetPrdData[[#This Row],[Population]]&amp;TrendSheetPrdData[[#This Row],[Cost Basis]]&amp;TrendSheetPrdData[[#This Row],[Period]]&amp;TrendSheetPrdData[[#This Row],[Trend]]</f>
        <v>DAUGHTERS OF CHARITYAllowed2016-12-01Readmission Cost</v>
      </c>
      <c r="B2205" t="s">
        <v>116</v>
      </c>
      <c r="C2205" t="s">
        <v>116</v>
      </c>
      <c r="D2205" t="s">
        <v>91</v>
      </c>
      <c r="E2205" s="1" t="s">
        <v>108</v>
      </c>
      <c r="F2205" t="s">
        <v>93</v>
      </c>
      <c r="G2205" t="s">
        <v>15</v>
      </c>
      <c r="H2205">
        <v>4</v>
      </c>
      <c r="I2205">
        <v>0</v>
      </c>
    </row>
    <row r="2206" spans="1:9" x14ac:dyDescent="0.25">
      <c r="A2206" s="5" t="str">
        <f>TrendSheetPrdData[[#This Row],[Population]]&amp;TrendSheetPrdData[[#This Row],[Cost Basis]]&amp;TrendSheetPrdData[[#This Row],[Period]]&amp;TrendSheetPrdData[[#This Row],[Trend]]</f>
        <v>DAUGHTERS OF CHARITYAllowed2017-01-01Readmission Cost</v>
      </c>
      <c r="B2206" t="s">
        <v>116</v>
      </c>
      <c r="C2206" t="s">
        <v>116</v>
      </c>
      <c r="D2206" t="s">
        <v>91</v>
      </c>
      <c r="E2206" s="1" t="s">
        <v>109</v>
      </c>
      <c r="F2206" t="s">
        <v>93</v>
      </c>
      <c r="G2206" t="s">
        <v>15</v>
      </c>
      <c r="H2206">
        <v>4</v>
      </c>
      <c r="I2206">
        <v>7398.81</v>
      </c>
    </row>
    <row r="2207" spans="1:9" x14ac:dyDescent="0.25">
      <c r="A2207" s="5" t="str">
        <f>TrendSheetPrdData[[#This Row],[Population]]&amp;TrendSheetPrdData[[#This Row],[Cost Basis]]&amp;TrendSheetPrdData[[#This Row],[Period]]&amp;TrendSheetPrdData[[#This Row],[Trend]]</f>
        <v>DAUGHTERS OF CHARITYAllowed2017-02-01Readmission Cost</v>
      </c>
      <c r="B2207" t="s">
        <v>116</v>
      </c>
      <c r="C2207" t="s">
        <v>116</v>
      </c>
      <c r="D2207" t="s">
        <v>91</v>
      </c>
      <c r="E2207" s="1" t="s">
        <v>110</v>
      </c>
      <c r="F2207" t="s">
        <v>113</v>
      </c>
      <c r="G2207" t="s">
        <v>15</v>
      </c>
      <c r="H2207">
        <v>4</v>
      </c>
      <c r="I2207">
        <v>0</v>
      </c>
    </row>
    <row r="2208" spans="1:9" x14ac:dyDescent="0.25">
      <c r="A2208" s="5" t="str">
        <f>TrendSheetPrdData[[#This Row],[Population]]&amp;TrendSheetPrdData[[#This Row],[Cost Basis]]&amp;TrendSheetPrdData[[#This Row],[Period]]&amp;TrendSheetPrdData[[#This Row],[Trend]]</f>
        <v>DAUGHTERS OF CHARITYAllowed2017-03-01Readmission Cost</v>
      </c>
      <c r="B2208" t="s">
        <v>116</v>
      </c>
      <c r="C2208" t="s">
        <v>116</v>
      </c>
      <c r="D2208" t="s">
        <v>91</v>
      </c>
      <c r="E2208" s="1" t="s">
        <v>111</v>
      </c>
      <c r="F2208" t="s">
        <v>113</v>
      </c>
      <c r="G2208" t="s">
        <v>15</v>
      </c>
      <c r="H2208">
        <v>4</v>
      </c>
      <c r="I2208">
        <v>0</v>
      </c>
    </row>
    <row r="2209" spans="1:9" x14ac:dyDescent="0.25">
      <c r="A2209" s="5" t="str">
        <f>TrendSheetPrdData[[#This Row],[Population]]&amp;TrendSheetPrdData[[#This Row],[Cost Basis]]&amp;TrendSheetPrdData[[#This Row],[Period]]&amp;TrendSheetPrdData[[#This Row],[Trend]]</f>
        <v>DAUGHTERS OF CHARITYAllowed2017-04-01Readmission Cost</v>
      </c>
      <c r="B2209" t="s">
        <v>116</v>
      </c>
      <c r="C2209" t="s">
        <v>116</v>
      </c>
      <c r="D2209" t="s">
        <v>91</v>
      </c>
      <c r="E2209" s="1" t="s">
        <v>112</v>
      </c>
      <c r="F2209" t="s">
        <v>113</v>
      </c>
      <c r="G2209" t="s">
        <v>15</v>
      </c>
      <c r="H2209">
        <v>4</v>
      </c>
      <c r="I2209">
        <v>0</v>
      </c>
    </row>
    <row r="2210" spans="1:9" x14ac:dyDescent="0.25">
      <c r="A2210" s="5" t="str">
        <f>TrendSheetPrdData[[#This Row],[Population]]&amp;TrendSheetPrdData[[#This Row],[Cost Basis]]&amp;TrendSheetPrdData[[#This Row],[Period]]&amp;TrendSheetPrdData[[#This Row],[Trend]]</f>
        <v>DAUGHTERS OF CHARITYAllowed2015-06-01Readmission Quality</v>
      </c>
      <c r="B2210" t="s">
        <v>116</v>
      </c>
      <c r="C2210" t="s">
        <v>116</v>
      </c>
      <c r="D2210" t="s">
        <v>91</v>
      </c>
      <c r="E2210" s="1" t="s">
        <v>172</v>
      </c>
      <c r="F2210" t="s">
        <v>93</v>
      </c>
      <c r="G2210" t="s">
        <v>16</v>
      </c>
      <c r="H2210">
        <v>5</v>
      </c>
      <c r="I2210">
        <v>0</v>
      </c>
    </row>
    <row r="2211" spans="1:9" x14ac:dyDescent="0.25">
      <c r="A2211" s="5" t="str">
        <f>TrendSheetPrdData[[#This Row],[Population]]&amp;TrendSheetPrdData[[#This Row],[Cost Basis]]&amp;TrendSheetPrdData[[#This Row],[Period]]&amp;TrendSheetPrdData[[#This Row],[Trend]]</f>
        <v>DAUGHTERS OF CHARITYAllowed2015-07-01Readmission Quality</v>
      </c>
      <c r="B2211" t="s">
        <v>116</v>
      </c>
      <c r="C2211" t="s">
        <v>116</v>
      </c>
      <c r="D2211" t="s">
        <v>91</v>
      </c>
      <c r="E2211" s="1" t="s">
        <v>173</v>
      </c>
      <c r="F2211" t="s">
        <v>93</v>
      </c>
      <c r="G2211" t="s">
        <v>16</v>
      </c>
      <c r="H2211">
        <v>5</v>
      </c>
      <c r="I2211">
        <v>0</v>
      </c>
    </row>
    <row r="2212" spans="1:9" x14ac:dyDescent="0.25">
      <c r="A2212" s="5" t="str">
        <f>TrendSheetPrdData[[#This Row],[Population]]&amp;TrendSheetPrdData[[#This Row],[Cost Basis]]&amp;TrendSheetPrdData[[#This Row],[Period]]&amp;TrendSheetPrdData[[#This Row],[Trend]]</f>
        <v>DAUGHTERS OF CHARITYAllowed2015-08-01Readmission Quality</v>
      </c>
      <c r="B2212" t="s">
        <v>116</v>
      </c>
      <c r="C2212" t="s">
        <v>116</v>
      </c>
      <c r="D2212" t="s">
        <v>91</v>
      </c>
      <c r="E2212" s="1" t="s">
        <v>174</v>
      </c>
      <c r="F2212" t="s">
        <v>93</v>
      </c>
      <c r="G2212" t="s">
        <v>16</v>
      </c>
      <c r="H2212">
        <v>5</v>
      </c>
      <c r="I2212">
        <v>1</v>
      </c>
    </row>
    <row r="2213" spans="1:9" x14ac:dyDescent="0.25">
      <c r="A2213" s="5" t="str">
        <f>TrendSheetPrdData[[#This Row],[Population]]&amp;TrendSheetPrdData[[#This Row],[Cost Basis]]&amp;TrendSheetPrdData[[#This Row],[Period]]&amp;TrendSheetPrdData[[#This Row],[Trend]]</f>
        <v>DAUGHTERS OF CHARITYAllowed2015-09-01Readmission Quality</v>
      </c>
      <c r="B2213" t="s">
        <v>116</v>
      </c>
      <c r="C2213" t="s">
        <v>116</v>
      </c>
      <c r="D2213" t="s">
        <v>91</v>
      </c>
      <c r="E2213" s="1" t="s">
        <v>92</v>
      </c>
      <c r="F2213" t="s">
        <v>93</v>
      </c>
      <c r="G2213" t="s">
        <v>16</v>
      </c>
      <c r="H2213">
        <v>5</v>
      </c>
      <c r="I2213">
        <v>0</v>
      </c>
    </row>
    <row r="2214" spans="1:9" x14ac:dyDescent="0.25">
      <c r="A2214" s="5" t="str">
        <f>TrendSheetPrdData[[#This Row],[Population]]&amp;TrendSheetPrdData[[#This Row],[Cost Basis]]&amp;TrendSheetPrdData[[#This Row],[Period]]&amp;TrendSheetPrdData[[#This Row],[Trend]]</f>
        <v>DAUGHTERS OF CHARITYAllowed2015-10-01Readmission Quality</v>
      </c>
      <c r="B2214" t="s">
        <v>116</v>
      </c>
      <c r="C2214" t="s">
        <v>116</v>
      </c>
      <c r="D2214" t="s">
        <v>91</v>
      </c>
      <c r="E2214" s="1" t="s">
        <v>94</v>
      </c>
      <c r="F2214" t="s">
        <v>93</v>
      </c>
      <c r="G2214" t="s">
        <v>16</v>
      </c>
      <c r="H2214">
        <v>5</v>
      </c>
      <c r="I2214">
        <v>0</v>
      </c>
    </row>
    <row r="2215" spans="1:9" x14ac:dyDescent="0.25">
      <c r="A2215" s="5" t="str">
        <f>TrendSheetPrdData[[#This Row],[Population]]&amp;TrendSheetPrdData[[#This Row],[Cost Basis]]&amp;TrendSheetPrdData[[#This Row],[Period]]&amp;TrendSheetPrdData[[#This Row],[Trend]]</f>
        <v>DAUGHTERS OF CHARITYAllowed2015-11-01Readmission Quality</v>
      </c>
      <c r="B2215" t="s">
        <v>116</v>
      </c>
      <c r="C2215" t="s">
        <v>116</v>
      </c>
      <c r="D2215" t="s">
        <v>91</v>
      </c>
      <c r="E2215" s="1" t="s">
        <v>95</v>
      </c>
      <c r="F2215" t="s">
        <v>93</v>
      </c>
      <c r="G2215" t="s">
        <v>16</v>
      </c>
      <c r="H2215">
        <v>5</v>
      </c>
      <c r="I2215">
        <v>0</v>
      </c>
    </row>
    <row r="2216" spans="1:9" x14ac:dyDescent="0.25">
      <c r="A2216" s="5" t="str">
        <f>TrendSheetPrdData[[#This Row],[Population]]&amp;TrendSheetPrdData[[#This Row],[Cost Basis]]&amp;TrendSheetPrdData[[#This Row],[Period]]&amp;TrendSheetPrdData[[#This Row],[Trend]]</f>
        <v>DAUGHTERS OF CHARITYAllowed2015-12-01Readmission Quality</v>
      </c>
      <c r="B2216" t="s">
        <v>116</v>
      </c>
      <c r="C2216" t="s">
        <v>116</v>
      </c>
      <c r="D2216" t="s">
        <v>91</v>
      </c>
      <c r="E2216" s="1" t="s">
        <v>96</v>
      </c>
      <c r="F2216" t="s">
        <v>93</v>
      </c>
      <c r="G2216" t="s">
        <v>16</v>
      </c>
      <c r="H2216">
        <v>5</v>
      </c>
      <c r="I2216">
        <v>0</v>
      </c>
    </row>
    <row r="2217" spans="1:9" x14ac:dyDescent="0.25">
      <c r="A2217" s="5" t="str">
        <f>TrendSheetPrdData[[#This Row],[Population]]&amp;TrendSheetPrdData[[#This Row],[Cost Basis]]&amp;TrendSheetPrdData[[#This Row],[Period]]&amp;TrendSheetPrdData[[#This Row],[Trend]]</f>
        <v>DAUGHTERS OF CHARITYAllowed2016-01-01Readmission Quality</v>
      </c>
      <c r="B2217" t="s">
        <v>116</v>
      </c>
      <c r="C2217" t="s">
        <v>116</v>
      </c>
      <c r="D2217" t="s">
        <v>91</v>
      </c>
      <c r="E2217" s="1" t="s">
        <v>97</v>
      </c>
      <c r="F2217" t="s">
        <v>93</v>
      </c>
      <c r="G2217" t="s">
        <v>16</v>
      </c>
      <c r="H2217">
        <v>5</v>
      </c>
      <c r="I2217">
        <v>0</v>
      </c>
    </row>
    <row r="2218" spans="1:9" x14ac:dyDescent="0.25">
      <c r="A2218" s="5" t="str">
        <f>TrendSheetPrdData[[#This Row],[Population]]&amp;TrendSheetPrdData[[#This Row],[Cost Basis]]&amp;TrendSheetPrdData[[#This Row],[Period]]&amp;TrendSheetPrdData[[#This Row],[Trend]]</f>
        <v>DAUGHTERS OF CHARITYAllowed2016-02-01Readmission Quality</v>
      </c>
      <c r="B2218" t="s">
        <v>116</v>
      </c>
      <c r="C2218" t="s">
        <v>116</v>
      </c>
      <c r="D2218" t="s">
        <v>91</v>
      </c>
      <c r="E2218" s="1" t="s">
        <v>98</v>
      </c>
      <c r="F2218" t="s">
        <v>93</v>
      </c>
      <c r="G2218" t="s">
        <v>16</v>
      </c>
      <c r="H2218">
        <v>5</v>
      </c>
      <c r="I2218">
        <v>0</v>
      </c>
    </row>
    <row r="2219" spans="1:9" x14ac:dyDescent="0.25">
      <c r="A2219" s="5" t="str">
        <f>TrendSheetPrdData[[#This Row],[Population]]&amp;TrendSheetPrdData[[#This Row],[Cost Basis]]&amp;TrendSheetPrdData[[#This Row],[Period]]&amp;TrendSheetPrdData[[#This Row],[Trend]]</f>
        <v>DAUGHTERS OF CHARITYAllowed2016-03-01Readmission Quality</v>
      </c>
      <c r="B2219" t="s">
        <v>116</v>
      </c>
      <c r="C2219" t="s">
        <v>116</v>
      </c>
      <c r="D2219" t="s">
        <v>91</v>
      </c>
      <c r="E2219" s="1" t="s">
        <v>99</v>
      </c>
      <c r="F2219" t="s">
        <v>93</v>
      </c>
      <c r="G2219" t="s">
        <v>16</v>
      </c>
      <c r="H2219">
        <v>5</v>
      </c>
      <c r="I2219">
        <v>0</v>
      </c>
    </row>
    <row r="2220" spans="1:9" x14ac:dyDescent="0.25">
      <c r="A2220" s="5" t="str">
        <f>TrendSheetPrdData[[#This Row],[Population]]&amp;TrendSheetPrdData[[#This Row],[Cost Basis]]&amp;TrendSheetPrdData[[#This Row],[Period]]&amp;TrendSheetPrdData[[#This Row],[Trend]]</f>
        <v>DAUGHTERS OF CHARITYAllowed2016-04-01Readmission Quality</v>
      </c>
      <c r="B2220" t="s">
        <v>116</v>
      </c>
      <c r="C2220" t="s">
        <v>116</v>
      </c>
      <c r="D2220" t="s">
        <v>91</v>
      </c>
      <c r="E2220" s="1" t="s">
        <v>100</v>
      </c>
      <c r="F2220" t="s">
        <v>93</v>
      </c>
      <c r="G2220" t="s">
        <v>16</v>
      </c>
      <c r="H2220">
        <v>5</v>
      </c>
      <c r="I2220">
        <v>0</v>
      </c>
    </row>
    <row r="2221" spans="1:9" x14ac:dyDescent="0.25">
      <c r="A2221" s="5" t="str">
        <f>TrendSheetPrdData[[#This Row],[Population]]&amp;TrendSheetPrdData[[#This Row],[Cost Basis]]&amp;TrendSheetPrdData[[#This Row],[Period]]&amp;TrendSheetPrdData[[#This Row],[Trend]]</f>
        <v>DAUGHTERS OF CHARITYAllowed2016-05-01Readmission Quality</v>
      </c>
      <c r="B2221" t="s">
        <v>116</v>
      </c>
      <c r="C2221" t="s">
        <v>116</v>
      </c>
      <c r="D2221" t="s">
        <v>91</v>
      </c>
      <c r="E2221" s="1" t="s">
        <v>101</v>
      </c>
      <c r="F2221" t="s">
        <v>93</v>
      </c>
      <c r="G2221" t="s">
        <v>16</v>
      </c>
      <c r="H2221">
        <v>5</v>
      </c>
      <c r="I2221">
        <v>0</v>
      </c>
    </row>
    <row r="2222" spans="1:9" x14ac:dyDescent="0.25">
      <c r="A2222" s="5" t="str">
        <f>TrendSheetPrdData[[#This Row],[Population]]&amp;TrendSheetPrdData[[#This Row],[Cost Basis]]&amp;TrendSheetPrdData[[#This Row],[Period]]&amp;TrendSheetPrdData[[#This Row],[Trend]]</f>
        <v>DAUGHTERS OF CHARITYAllowed2016-06-01Readmission Quality</v>
      </c>
      <c r="B2222" t="s">
        <v>116</v>
      </c>
      <c r="C2222" t="s">
        <v>116</v>
      </c>
      <c r="D2222" t="s">
        <v>91</v>
      </c>
      <c r="E2222" s="1" t="s">
        <v>102</v>
      </c>
      <c r="F2222" t="s">
        <v>93</v>
      </c>
      <c r="G2222" t="s">
        <v>16</v>
      </c>
      <c r="H2222">
        <v>5</v>
      </c>
      <c r="I2222">
        <v>0</v>
      </c>
    </row>
    <row r="2223" spans="1:9" x14ac:dyDescent="0.25">
      <c r="A2223" s="5" t="str">
        <f>TrendSheetPrdData[[#This Row],[Population]]&amp;TrendSheetPrdData[[#This Row],[Cost Basis]]&amp;TrendSheetPrdData[[#This Row],[Period]]&amp;TrendSheetPrdData[[#This Row],[Trend]]</f>
        <v>DAUGHTERS OF CHARITYAllowed2016-07-01Readmission Quality</v>
      </c>
      <c r="B2223" t="s">
        <v>116</v>
      </c>
      <c r="C2223" t="s">
        <v>116</v>
      </c>
      <c r="D2223" t="s">
        <v>91</v>
      </c>
      <c r="E2223" s="1" t="s">
        <v>103</v>
      </c>
      <c r="F2223" t="s">
        <v>93</v>
      </c>
      <c r="G2223" t="s">
        <v>16</v>
      </c>
      <c r="H2223">
        <v>5</v>
      </c>
      <c r="I2223">
        <v>0</v>
      </c>
    </row>
    <row r="2224" spans="1:9" x14ac:dyDescent="0.25">
      <c r="A2224" s="5" t="str">
        <f>TrendSheetPrdData[[#This Row],[Population]]&amp;TrendSheetPrdData[[#This Row],[Cost Basis]]&amp;TrendSheetPrdData[[#This Row],[Period]]&amp;TrendSheetPrdData[[#This Row],[Trend]]</f>
        <v>DAUGHTERS OF CHARITYAllowed2016-08-01Readmission Quality</v>
      </c>
      <c r="B2224" t="s">
        <v>116</v>
      </c>
      <c r="C2224" t="s">
        <v>116</v>
      </c>
      <c r="D2224" t="s">
        <v>91</v>
      </c>
      <c r="E2224" s="1" t="s">
        <v>104</v>
      </c>
      <c r="F2224" t="s">
        <v>93</v>
      </c>
      <c r="G2224" t="s">
        <v>16</v>
      </c>
      <c r="H2224">
        <v>5</v>
      </c>
      <c r="I2224">
        <v>1</v>
      </c>
    </row>
    <row r="2225" spans="1:9" x14ac:dyDescent="0.25">
      <c r="A2225" s="5" t="str">
        <f>TrendSheetPrdData[[#This Row],[Population]]&amp;TrendSheetPrdData[[#This Row],[Cost Basis]]&amp;TrendSheetPrdData[[#This Row],[Period]]&amp;TrendSheetPrdData[[#This Row],[Trend]]</f>
        <v>DAUGHTERS OF CHARITYAllowed2016-09-01Readmission Quality</v>
      </c>
      <c r="B2225" t="s">
        <v>116</v>
      </c>
      <c r="C2225" t="s">
        <v>116</v>
      </c>
      <c r="D2225" t="s">
        <v>91</v>
      </c>
      <c r="E2225" s="1" t="s">
        <v>105</v>
      </c>
      <c r="F2225" t="s">
        <v>93</v>
      </c>
      <c r="G2225" t="s">
        <v>16</v>
      </c>
      <c r="H2225">
        <v>5</v>
      </c>
      <c r="I2225">
        <v>1</v>
      </c>
    </row>
    <row r="2226" spans="1:9" x14ac:dyDescent="0.25">
      <c r="A2226" s="5" t="str">
        <f>TrendSheetPrdData[[#This Row],[Population]]&amp;TrendSheetPrdData[[#This Row],[Cost Basis]]&amp;TrendSheetPrdData[[#This Row],[Period]]&amp;TrendSheetPrdData[[#This Row],[Trend]]</f>
        <v>DAUGHTERS OF CHARITYAllowed2016-10-01Readmission Quality</v>
      </c>
      <c r="B2226" t="s">
        <v>116</v>
      </c>
      <c r="C2226" t="s">
        <v>116</v>
      </c>
      <c r="D2226" t="s">
        <v>91</v>
      </c>
      <c r="E2226" s="1" t="s">
        <v>106</v>
      </c>
      <c r="F2226" t="s">
        <v>93</v>
      </c>
      <c r="G2226" t="s">
        <v>16</v>
      </c>
      <c r="H2226">
        <v>5</v>
      </c>
      <c r="I2226">
        <v>0</v>
      </c>
    </row>
    <row r="2227" spans="1:9" x14ac:dyDescent="0.25">
      <c r="A2227" s="5" t="str">
        <f>TrendSheetPrdData[[#This Row],[Population]]&amp;TrendSheetPrdData[[#This Row],[Cost Basis]]&amp;TrendSheetPrdData[[#This Row],[Period]]&amp;TrendSheetPrdData[[#This Row],[Trend]]</f>
        <v>DAUGHTERS OF CHARITYAllowed2016-11-01Readmission Quality</v>
      </c>
      <c r="B2227" t="s">
        <v>116</v>
      </c>
      <c r="C2227" t="s">
        <v>116</v>
      </c>
      <c r="D2227" t="s">
        <v>91</v>
      </c>
      <c r="E2227" s="1" t="s">
        <v>107</v>
      </c>
      <c r="F2227" t="s">
        <v>93</v>
      </c>
      <c r="G2227" t="s">
        <v>16</v>
      </c>
      <c r="H2227">
        <v>5</v>
      </c>
      <c r="I2227">
        <v>0</v>
      </c>
    </row>
    <row r="2228" spans="1:9" x14ac:dyDescent="0.25">
      <c r="A2228" s="5" t="str">
        <f>TrendSheetPrdData[[#This Row],[Population]]&amp;TrendSheetPrdData[[#This Row],[Cost Basis]]&amp;TrendSheetPrdData[[#This Row],[Period]]&amp;TrendSheetPrdData[[#This Row],[Trend]]</f>
        <v>DAUGHTERS OF CHARITYAllowed2016-12-01Readmission Quality</v>
      </c>
      <c r="B2228" t="s">
        <v>116</v>
      </c>
      <c r="C2228" t="s">
        <v>116</v>
      </c>
      <c r="D2228" t="s">
        <v>91</v>
      </c>
      <c r="E2228" s="1" t="s">
        <v>108</v>
      </c>
      <c r="F2228" t="s">
        <v>93</v>
      </c>
      <c r="G2228" t="s">
        <v>16</v>
      </c>
      <c r="H2228">
        <v>5</v>
      </c>
      <c r="I2228">
        <v>0</v>
      </c>
    </row>
    <row r="2229" spans="1:9" x14ac:dyDescent="0.25">
      <c r="A2229" s="5" t="str">
        <f>TrendSheetPrdData[[#This Row],[Population]]&amp;TrendSheetPrdData[[#This Row],[Cost Basis]]&amp;TrendSheetPrdData[[#This Row],[Period]]&amp;TrendSheetPrdData[[#This Row],[Trend]]</f>
        <v>DAUGHTERS OF CHARITYAllowed2017-01-01Readmission Quality</v>
      </c>
      <c r="B2229" t="s">
        <v>116</v>
      </c>
      <c r="C2229" t="s">
        <v>116</v>
      </c>
      <c r="D2229" t="s">
        <v>91</v>
      </c>
      <c r="E2229" s="1" t="s">
        <v>109</v>
      </c>
      <c r="F2229" t="s">
        <v>93</v>
      </c>
      <c r="G2229" t="s">
        <v>16</v>
      </c>
      <c r="H2229">
        <v>5</v>
      </c>
      <c r="I2229">
        <v>1</v>
      </c>
    </row>
    <row r="2230" spans="1:9" x14ac:dyDescent="0.25">
      <c r="A2230" s="5" t="str">
        <f>TrendSheetPrdData[[#This Row],[Population]]&amp;TrendSheetPrdData[[#This Row],[Cost Basis]]&amp;TrendSheetPrdData[[#This Row],[Period]]&amp;TrendSheetPrdData[[#This Row],[Trend]]</f>
        <v>DAUGHTERS OF CHARITYAllowed2017-02-01Readmission Quality</v>
      </c>
      <c r="B2230" t="s">
        <v>116</v>
      </c>
      <c r="C2230" t="s">
        <v>116</v>
      </c>
      <c r="D2230" t="s">
        <v>91</v>
      </c>
      <c r="E2230" s="1" t="s">
        <v>110</v>
      </c>
      <c r="F2230" t="s">
        <v>113</v>
      </c>
      <c r="G2230" t="s">
        <v>16</v>
      </c>
      <c r="H2230">
        <v>5</v>
      </c>
      <c r="I2230">
        <v>0</v>
      </c>
    </row>
    <row r="2231" spans="1:9" x14ac:dyDescent="0.25">
      <c r="A2231" s="5" t="str">
        <f>TrendSheetPrdData[[#This Row],[Population]]&amp;TrendSheetPrdData[[#This Row],[Cost Basis]]&amp;TrendSheetPrdData[[#This Row],[Period]]&amp;TrendSheetPrdData[[#This Row],[Trend]]</f>
        <v>DAUGHTERS OF CHARITYAllowed2017-03-01Readmission Quality</v>
      </c>
      <c r="B2231" t="s">
        <v>116</v>
      </c>
      <c r="C2231" t="s">
        <v>116</v>
      </c>
      <c r="D2231" t="s">
        <v>91</v>
      </c>
      <c r="E2231" s="1" t="s">
        <v>111</v>
      </c>
      <c r="F2231" t="s">
        <v>113</v>
      </c>
      <c r="G2231" t="s">
        <v>16</v>
      </c>
      <c r="H2231">
        <v>5</v>
      </c>
      <c r="I2231">
        <v>0</v>
      </c>
    </row>
    <row r="2232" spans="1:9" x14ac:dyDescent="0.25">
      <c r="A2232" s="5" t="str">
        <f>TrendSheetPrdData[[#This Row],[Population]]&amp;TrendSheetPrdData[[#This Row],[Cost Basis]]&amp;TrendSheetPrdData[[#This Row],[Period]]&amp;TrendSheetPrdData[[#This Row],[Trend]]</f>
        <v>DAUGHTERS OF CHARITYAllowed2017-04-01Readmission Quality</v>
      </c>
      <c r="B2232" t="s">
        <v>116</v>
      </c>
      <c r="C2232" t="s">
        <v>116</v>
      </c>
      <c r="D2232" t="s">
        <v>91</v>
      </c>
      <c r="E2232" s="1" t="s">
        <v>112</v>
      </c>
      <c r="F2232" t="s">
        <v>113</v>
      </c>
      <c r="G2232" t="s">
        <v>16</v>
      </c>
      <c r="H2232">
        <v>5</v>
      </c>
      <c r="I2232">
        <v>0</v>
      </c>
    </row>
    <row r="2233" spans="1:9" x14ac:dyDescent="0.25">
      <c r="A2233" s="5" t="str">
        <f>TrendSheetPrdData[[#This Row],[Population]]&amp;TrendSheetPrdData[[#This Row],[Cost Basis]]&amp;TrendSheetPrdData[[#This Row],[Period]]&amp;TrendSheetPrdData[[#This Row],[Trend]]</f>
        <v>DAUGHTERS OF CHARITYAllowed2015-06-01Avoidable Admission Cost</v>
      </c>
      <c r="B2233" t="s">
        <v>116</v>
      </c>
      <c r="C2233" t="s">
        <v>116</v>
      </c>
      <c r="D2233" t="s">
        <v>91</v>
      </c>
      <c r="E2233" s="1" t="s">
        <v>172</v>
      </c>
      <c r="F2233" t="s">
        <v>93</v>
      </c>
      <c r="G2233" t="s">
        <v>17</v>
      </c>
      <c r="H2233">
        <v>6</v>
      </c>
      <c r="I2233">
        <v>21553</v>
      </c>
    </row>
    <row r="2234" spans="1:9" x14ac:dyDescent="0.25">
      <c r="A2234" s="5" t="str">
        <f>TrendSheetPrdData[[#This Row],[Population]]&amp;TrendSheetPrdData[[#This Row],[Cost Basis]]&amp;TrendSheetPrdData[[#This Row],[Period]]&amp;TrendSheetPrdData[[#This Row],[Trend]]</f>
        <v>DAUGHTERS OF CHARITYAllowed2015-07-01Avoidable Admission Cost</v>
      </c>
      <c r="B2234" t="s">
        <v>116</v>
      </c>
      <c r="C2234" t="s">
        <v>116</v>
      </c>
      <c r="D2234" t="s">
        <v>91</v>
      </c>
      <c r="E2234" s="1" t="s">
        <v>173</v>
      </c>
      <c r="F2234" t="s">
        <v>93</v>
      </c>
      <c r="G2234" t="s">
        <v>17</v>
      </c>
      <c r="H2234">
        <v>6</v>
      </c>
      <c r="I2234">
        <v>0</v>
      </c>
    </row>
    <row r="2235" spans="1:9" x14ac:dyDescent="0.25">
      <c r="A2235" s="5" t="str">
        <f>TrendSheetPrdData[[#This Row],[Population]]&amp;TrendSheetPrdData[[#This Row],[Cost Basis]]&amp;TrendSheetPrdData[[#This Row],[Period]]&amp;TrendSheetPrdData[[#This Row],[Trend]]</f>
        <v>DAUGHTERS OF CHARITYAllowed2015-08-01Avoidable Admission Cost</v>
      </c>
      <c r="B2235" t="s">
        <v>116</v>
      </c>
      <c r="C2235" t="s">
        <v>116</v>
      </c>
      <c r="D2235" t="s">
        <v>91</v>
      </c>
      <c r="E2235" s="1" t="s">
        <v>174</v>
      </c>
      <c r="F2235" t="s">
        <v>93</v>
      </c>
      <c r="G2235" t="s">
        <v>17</v>
      </c>
      <c r="H2235">
        <v>6</v>
      </c>
      <c r="I2235">
        <v>0</v>
      </c>
    </row>
    <row r="2236" spans="1:9" x14ac:dyDescent="0.25">
      <c r="A2236" s="5" t="str">
        <f>TrendSheetPrdData[[#This Row],[Population]]&amp;TrendSheetPrdData[[#This Row],[Cost Basis]]&amp;TrendSheetPrdData[[#This Row],[Period]]&amp;TrendSheetPrdData[[#This Row],[Trend]]</f>
        <v>DAUGHTERS OF CHARITYAllowed2015-09-01Avoidable Admission Cost</v>
      </c>
      <c r="B2236" t="s">
        <v>116</v>
      </c>
      <c r="C2236" t="s">
        <v>116</v>
      </c>
      <c r="D2236" t="s">
        <v>91</v>
      </c>
      <c r="E2236" s="1" t="s">
        <v>92</v>
      </c>
      <c r="F2236" t="s">
        <v>93</v>
      </c>
      <c r="G2236" t="s">
        <v>17</v>
      </c>
      <c r="H2236">
        <v>6</v>
      </c>
      <c r="I2236">
        <v>0</v>
      </c>
    </row>
    <row r="2237" spans="1:9" x14ac:dyDescent="0.25">
      <c r="A2237" s="5" t="str">
        <f>TrendSheetPrdData[[#This Row],[Population]]&amp;TrendSheetPrdData[[#This Row],[Cost Basis]]&amp;TrendSheetPrdData[[#This Row],[Period]]&amp;TrendSheetPrdData[[#This Row],[Trend]]</f>
        <v>DAUGHTERS OF CHARITYAllowed2015-10-01Avoidable Admission Cost</v>
      </c>
      <c r="B2237" t="s">
        <v>116</v>
      </c>
      <c r="C2237" t="s">
        <v>116</v>
      </c>
      <c r="D2237" t="s">
        <v>91</v>
      </c>
      <c r="E2237" s="1" t="s">
        <v>94</v>
      </c>
      <c r="F2237" t="s">
        <v>93</v>
      </c>
      <c r="G2237" t="s">
        <v>17</v>
      </c>
      <c r="H2237">
        <v>6</v>
      </c>
      <c r="I2237">
        <v>12726.79</v>
      </c>
    </row>
    <row r="2238" spans="1:9" x14ac:dyDescent="0.25">
      <c r="A2238" s="5" t="str">
        <f>TrendSheetPrdData[[#This Row],[Population]]&amp;TrendSheetPrdData[[#This Row],[Cost Basis]]&amp;TrendSheetPrdData[[#This Row],[Period]]&amp;TrendSheetPrdData[[#This Row],[Trend]]</f>
        <v>DAUGHTERS OF CHARITYAllowed2015-11-01Avoidable Admission Cost</v>
      </c>
      <c r="B2238" t="s">
        <v>116</v>
      </c>
      <c r="C2238" t="s">
        <v>116</v>
      </c>
      <c r="D2238" t="s">
        <v>91</v>
      </c>
      <c r="E2238" s="1" t="s">
        <v>95</v>
      </c>
      <c r="F2238" t="s">
        <v>93</v>
      </c>
      <c r="G2238" t="s">
        <v>17</v>
      </c>
      <c r="H2238">
        <v>6</v>
      </c>
      <c r="I2238">
        <v>0</v>
      </c>
    </row>
    <row r="2239" spans="1:9" x14ac:dyDescent="0.25">
      <c r="A2239" s="5" t="str">
        <f>TrendSheetPrdData[[#This Row],[Population]]&amp;TrendSheetPrdData[[#This Row],[Cost Basis]]&amp;TrendSheetPrdData[[#This Row],[Period]]&amp;TrendSheetPrdData[[#This Row],[Trend]]</f>
        <v>DAUGHTERS OF CHARITYAllowed2015-12-01Avoidable Admission Cost</v>
      </c>
      <c r="B2239" t="s">
        <v>116</v>
      </c>
      <c r="C2239" t="s">
        <v>116</v>
      </c>
      <c r="D2239" t="s">
        <v>91</v>
      </c>
      <c r="E2239" s="1" t="s">
        <v>96</v>
      </c>
      <c r="F2239" t="s">
        <v>93</v>
      </c>
      <c r="G2239" t="s">
        <v>17</v>
      </c>
      <c r="H2239">
        <v>6</v>
      </c>
      <c r="I2239">
        <v>0</v>
      </c>
    </row>
    <row r="2240" spans="1:9" x14ac:dyDescent="0.25">
      <c r="A2240" s="5" t="str">
        <f>TrendSheetPrdData[[#This Row],[Population]]&amp;TrendSheetPrdData[[#This Row],[Cost Basis]]&amp;TrendSheetPrdData[[#This Row],[Period]]&amp;TrendSheetPrdData[[#This Row],[Trend]]</f>
        <v>DAUGHTERS OF CHARITYAllowed2016-01-01Avoidable Admission Cost</v>
      </c>
      <c r="B2240" t="s">
        <v>116</v>
      </c>
      <c r="C2240" t="s">
        <v>116</v>
      </c>
      <c r="D2240" t="s">
        <v>91</v>
      </c>
      <c r="E2240" s="1" t="s">
        <v>97</v>
      </c>
      <c r="F2240" t="s">
        <v>93</v>
      </c>
      <c r="G2240" t="s">
        <v>17</v>
      </c>
      <c r="H2240">
        <v>6</v>
      </c>
      <c r="I2240">
        <v>0</v>
      </c>
    </row>
    <row r="2241" spans="1:9" x14ac:dyDescent="0.25">
      <c r="A2241" s="5" t="str">
        <f>TrendSheetPrdData[[#This Row],[Population]]&amp;TrendSheetPrdData[[#This Row],[Cost Basis]]&amp;TrendSheetPrdData[[#This Row],[Period]]&amp;TrendSheetPrdData[[#This Row],[Trend]]</f>
        <v>DAUGHTERS OF CHARITYAllowed2016-02-01Avoidable Admission Cost</v>
      </c>
      <c r="B2241" t="s">
        <v>116</v>
      </c>
      <c r="C2241" t="s">
        <v>116</v>
      </c>
      <c r="D2241" t="s">
        <v>91</v>
      </c>
      <c r="E2241" s="1" t="s">
        <v>98</v>
      </c>
      <c r="F2241" t="s">
        <v>93</v>
      </c>
      <c r="G2241" t="s">
        <v>17</v>
      </c>
      <c r="H2241">
        <v>6</v>
      </c>
      <c r="I2241">
        <v>0</v>
      </c>
    </row>
    <row r="2242" spans="1:9" x14ac:dyDescent="0.25">
      <c r="A2242" s="5" t="str">
        <f>TrendSheetPrdData[[#This Row],[Population]]&amp;TrendSheetPrdData[[#This Row],[Cost Basis]]&amp;TrendSheetPrdData[[#This Row],[Period]]&amp;TrendSheetPrdData[[#This Row],[Trend]]</f>
        <v>DAUGHTERS OF CHARITYAllowed2016-03-01Avoidable Admission Cost</v>
      </c>
      <c r="B2242" t="s">
        <v>116</v>
      </c>
      <c r="C2242" t="s">
        <v>116</v>
      </c>
      <c r="D2242" t="s">
        <v>91</v>
      </c>
      <c r="E2242" s="1" t="s">
        <v>99</v>
      </c>
      <c r="F2242" t="s">
        <v>93</v>
      </c>
      <c r="G2242" t="s">
        <v>17</v>
      </c>
      <c r="H2242">
        <v>6</v>
      </c>
      <c r="I2242">
        <v>0</v>
      </c>
    </row>
    <row r="2243" spans="1:9" x14ac:dyDescent="0.25">
      <c r="A2243" s="5" t="str">
        <f>TrendSheetPrdData[[#This Row],[Population]]&amp;TrendSheetPrdData[[#This Row],[Cost Basis]]&amp;TrendSheetPrdData[[#This Row],[Period]]&amp;TrendSheetPrdData[[#This Row],[Trend]]</f>
        <v>DAUGHTERS OF CHARITYAllowed2016-04-01Avoidable Admission Cost</v>
      </c>
      <c r="B2243" t="s">
        <v>116</v>
      </c>
      <c r="C2243" t="s">
        <v>116</v>
      </c>
      <c r="D2243" t="s">
        <v>91</v>
      </c>
      <c r="E2243" s="1" t="s">
        <v>100</v>
      </c>
      <c r="F2243" t="s">
        <v>93</v>
      </c>
      <c r="G2243" t="s">
        <v>17</v>
      </c>
      <c r="H2243">
        <v>6</v>
      </c>
      <c r="I2243">
        <v>0</v>
      </c>
    </row>
    <row r="2244" spans="1:9" x14ac:dyDescent="0.25">
      <c r="A2244" s="5" t="str">
        <f>TrendSheetPrdData[[#This Row],[Population]]&amp;TrendSheetPrdData[[#This Row],[Cost Basis]]&amp;TrendSheetPrdData[[#This Row],[Period]]&amp;TrendSheetPrdData[[#This Row],[Trend]]</f>
        <v>DAUGHTERS OF CHARITYAllowed2016-05-01Avoidable Admission Cost</v>
      </c>
      <c r="B2244" t="s">
        <v>116</v>
      </c>
      <c r="C2244" t="s">
        <v>116</v>
      </c>
      <c r="D2244" t="s">
        <v>91</v>
      </c>
      <c r="E2244" s="1" t="s">
        <v>101</v>
      </c>
      <c r="F2244" t="s">
        <v>93</v>
      </c>
      <c r="G2244" t="s">
        <v>17</v>
      </c>
      <c r="H2244">
        <v>6</v>
      </c>
      <c r="I2244">
        <v>0</v>
      </c>
    </row>
    <row r="2245" spans="1:9" x14ac:dyDescent="0.25">
      <c r="A2245" s="5" t="str">
        <f>TrendSheetPrdData[[#This Row],[Population]]&amp;TrendSheetPrdData[[#This Row],[Cost Basis]]&amp;TrendSheetPrdData[[#This Row],[Period]]&amp;TrendSheetPrdData[[#This Row],[Trend]]</f>
        <v>DAUGHTERS OF CHARITYAllowed2016-06-01Avoidable Admission Cost</v>
      </c>
      <c r="B2245" t="s">
        <v>116</v>
      </c>
      <c r="C2245" t="s">
        <v>116</v>
      </c>
      <c r="D2245" t="s">
        <v>91</v>
      </c>
      <c r="E2245" s="1" t="s">
        <v>102</v>
      </c>
      <c r="F2245" t="s">
        <v>93</v>
      </c>
      <c r="G2245" t="s">
        <v>17</v>
      </c>
      <c r="H2245">
        <v>6</v>
      </c>
      <c r="I2245">
        <v>0</v>
      </c>
    </row>
    <row r="2246" spans="1:9" x14ac:dyDescent="0.25">
      <c r="A2246" s="5" t="str">
        <f>TrendSheetPrdData[[#This Row],[Population]]&amp;TrendSheetPrdData[[#This Row],[Cost Basis]]&amp;TrendSheetPrdData[[#This Row],[Period]]&amp;TrendSheetPrdData[[#This Row],[Trend]]</f>
        <v>DAUGHTERS OF CHARITYAllowed2016-07-01Avoidable Admission Cost</v>
      </c>
      <c r="B2246" t="s">
        <v>116</v>
      </c>
      <c r="C2246" t="s">
        <v>116</v>
      </c>
      <c r="D2246" t="s">
        <v>91</v>
      </c>
      <c r="E2246" s="1" t="s">
        <v>103</v>
      </c>
      <c r="F2246" t="s">
        <v>93</v>
      </c>
      <c r="G2246" t="s">
        <v>17</v>
      </c>
      <c r="H2246">
        <v>6</v>
      </c>
      <c r="I2246">
        <v>0</v>
      </c>
    </row>
    <row r="2247" spans="1:9" x14ac:dyDescent="0.25">
      <c r="A2247" s="5" t="str">
        <f>TrendSheetPrdData[[#This Row],[Population]]&amp;TrendSheetPrdData[[#This Row],[Cost Basis]]&amp;TrendSheetPrdData[[#This Row],[Period]]&amp;TrendSheetPrdData[[#This Row],[Trend]]</f>
        <v>DAUGHTERS OF CHARITYAllowed2016-08-01Avoidable Admission Cost</v>
      </c>
      <c r="B2247" t="s">
        <v>116</v>
      </c>
      <c r="C2247" t="s">
        <v>116</v>
      </c>
      <c r="D2247" t="s">
        <v>91</v>
      </c>
      <c r="E2247" s="1" t="s">
        <v>104</v>
      </c>
      <c r="F2247" t="s">
        <v>93</v>
      </c>
      <c r="G2247" t="s">
        <v>17</v>
      </c>
      <c r="H2247">
        <v>6</v>
      </c>
      <c r="I2247">
        <v>0</v>
      </c>
    </row>
    <row r="2248" spans="1:9" x14ac:dyDescent="0.25">
      <c r="A2248" s="5" t="str">
        <f>TrendSheetPrdData[[#This Row],[Population]]&amp;TrendSheetPrdData[[#This Row],[Cost Basis]]&amp;TrendSheetPrdData[[#This Row],[Period]]&amp;TrendSheetPrdData[[#This Row],[Trend]]</f>
        <v>DAUGHTERS OF CHARITYAllowed2016-09-01Avoidable Admission Cost</v>
      </c>
      <c r="B2248" t="s">
        <v>116</v>
      </c>
      <c r="C2248" t="s">
        <v>116</v>
      </c>
      <c r="D2248" t="s">
        <v>91</v>
      </c>
      <c r="E2248" s="1" t="s">
        <v>105</v>
      </c>
      <c r="F2248" t="s">
        <v>93</v>
      </c>
      <c r="G2248" t="s">
        <v>17</v>
      </c>
      <c r="H2248">
        <v>6</v>
      </c>
      <c r="I2248">
        <v>43586.93</v>
      </c>
    </row>
    <row r="2249" spans="1:9" x14ac:dyDescent="0.25">
      <c r="A2249" s="5" t="str">
        <f>TrendSheetPrdData[[#This Row],[Population]]&amp;TrendSheetPrdData[[#This Row],[Cost Basis]]&amp;TrendSheetPrdData[[#This Row],[Period]]&amp;TrendSheetPrdData[[#This Row],[Trend]]</f>
        <v>DAUGHTERS OF CHARITYAllowed2016-10-01Avoidable Admission Cost</v>
      </c>
      <c r="B2249" t="s">
        <v>116</v>
      </c>
      <c r="C2249" t="s">
        <v>116</v>
      </c>
      <c r="D2249" t="s">
        <v>91</v>
      </c>
      <c r="E2249" s="1" t="s">
        <v>106</v>
      </c>
      <c r="F2249" t="s">
        <v>93</v>
      </c>
      <c r="G2249" t="s">
        <v>17</v>
      </c>
      <c r="H2249">
        <v>6</v>
      </c>
      <c r="I2249">
        <v>0</v>
      </c>
    </row>
    <row r="2250" spans="1:9" x14ac:dyDescent="0.25">
      <c r="A2250" s="5" t="str">
        <f>TrendSheetPrdData[[#This Row],[Population]]&amp;TrendSheetPrdData[[#This Row],[Cost Basis]]&amp;TrendSheetPrdData[[#This Row],[Period]]&amp;TrendSheetPrdData[[#This Row],[Trend]]</f>
        <v>DAUGHTERS OF CHARITYAllowed2016-11-01Avoidable Admission Cost</v>
      </c>
      <c r="B2250" t="s">
        <v>116</v>
      </c>
      <c r="C2250" t="s">
        <v>116</v>
      </c>
      <c r="D2250" t="s">
        <v>91</v>
      </c>
      <c r="E2250" s="1" t="s">
        <v>107</v>
      </c>
      <c r="F2250" t="s">
        <v>93</v>
      </c>
      <c r="G2250" t="s">
        <v>17</v>
      </c>
      <c r="H2250">
        <v>6</v>
      </c>
      <c r="I2250">
        <v>0</v>
      </c>
    </row>
    <row r="2251" spans="1:9" x14ac:dyDescent="0.25">
      <c r="A2251" s="5" t="str">
        <f>TrendSheetPrdData[[#This Row],[Population]]&amp;TrendSheetPrdData[[#This Row],[Cost Basis]]&amp;TrendSheetPrdData[[#This Row],[Period]]&amp;TrendSheetPrdData[[#This Row],[Trend]]</f>
        <v>DAUGHTERS OF CHARITYAllowed2016-12-01Avoidable Admission Cost</v>
      </c>
      <c r="B2251" t="s">
        <v>116</v>
      </c>
      <c r="C2251" t="s">
        <v>116</v>
      </c>
      <c r="D2251" t="s">
        <v>91</v>
      </c>
      <c r="E2251" s="1" t="s">
        <v>108</v>
      </c>
      <c r="F2251" t="s">
        <v>93</v>
      </c>
      <c r="G2251" t="s">
        <v>17</v>
      </c>
      <c r="H2251">
        <v>6</v>
      </c>
      <c r="I2251">
        <v>0</v>
      </c>
    </row>
    <row r="2252" spans="1:9" x14ac:dyDescent="0.25">
      <c r="A2252" s="5" t="str">
        <f>TrendSheetPrdData[[#This Row],[Population]]&amp;TrendSheetPrdData[[#This Row],[Cost Basis]]&amp;TrendSheetPrdData[[#This Row],[Period]]&amp;TrendSheetPrdData[[#This Row],[Trend]]</f>
        <v>DAUGHTERS OF CHARITYAllowed2017-01-01Avoidable Admission Cost</v>
      </c>
      <c r="B2252" t="s">
        <v>116</v>
      </c>
      <c r="C2252" t="s">
        <v>116</v>
      </c>
      <c r="D2252" t="s">
        <v>91</v>
      </c>
      <c r="E2252" s="1" t="s">
        <v>109</v>
      </c>
      <c r="F2252" t="s">
        <v>93</v>
      </c>
      <c r="G2252" t="s">
        <v>17</v>
      </c>
      <c r="H2252">
        <v>6</v>
      </c>
      <c r="I2252">
        <v>0</v>
      </c>
    </row>
    <row r="2253" spans="1:9" x14ac:dyDescent="0.25">
      <c r="A2253" s="5" t="str">
        <f>TrendSheetPrdData[[#This Row],[Population]]&amp;TrendSheetPrdData[[#This Row],[Cost Basis]]&amp;TrendSheetPrdData[[#This Row],[Period]]&amp;TrendSheetPrdData[[#This Row],[Trend]]</f>
        <v>DAUGHTERS OF CHARITYAllowed2017-02-01Avoidable Admission Cost</v>
      </c>
      <c r="B2253" t="s">
        <v>116</v>
      </c>
      <c r="C2253" t="s">
        <v>116</v>
      </c>
      <c r="D2253" t="s">
        <v>91</v>
      </c>
      <c r="E2253" s="1" t="s">
        <v>110</v>
      </c>
      <c r="F2253" t="s">
        <v>113</v>
      </c>
      <c r="G2253" t="s">
        <v>17</v>
      </c>
      <c r="H2253">
        <v>6</v>
      </c>
      <c r="I2253">
        <v>0</v>
      </c>
    </row>
    <row r="2254" spans="1:9" x14ac:dyDescent="0.25">
      <c r="A2254" s="5" t="str">
        <f>TrendSheetPrdData[[#This Row],[Population]]&amp;TrendSheetPrdData[[#This Row],[Cost Basis]]&amp;TrendSheetPrdData[[#This Row],[Period]]&amp;TrendSheetPrdData[[#This Row],[Trend]]</f>
        <v>DAUGHTERS OF CHARITYAllowed2017-03-01Avoidable Admission Cost</v>
      </c>
      <c r="B2254" t="s">
        <v>116</v>
      </c>
      <c r="C2254" t="s">
        <v>116</v>
      </c>
      <c r="D2254" t="s">
        <v>91</v>
      </c>
      <c r="E2254" s="1" t="s">
        <v>111</v>
      </c>
      <c r="F2254" t="s">
        <v>113</v>
      </c>
      <c r="G2254" t="s">
        <v>17</v>
      </c>
      <c r="H2254">
        <v>6</v>
      </c>
      <c r="I2254">
        <v>0</v>
      </c>
    </row>
    <row r="2255" spans="1:9" x14ac:dyDescent="0.25">
      <c r="A2255" s="5" t="str">
        <f>TrendSheetPrdData[[#This Row],[Population]]&amp;TrendSheetPrdData[[#This Row],[Cost Basis]]&amp;TrendSheetPrdData[[#This Row],[Period]]&amp;TrendSheetPrdData[[#This Row],[Trend]]</f>
        <v>DAUGHTERS OF CHARITYAllowed2017-04-01Avoidable Admission Cost</v>
      </c>
      <c r="B2255" t="s">
        <v>116</v>
      </c>
      <c r="C2255" t="s">
        <v>116</v>
      </c>
      <c r="D2255" t="s">
        <v>91</v>
      </c>
      <c r="E2255" s="1" t="s">
        <v>112</v>
      </c>
      <c r="F2255" t="s">
        <v>113</v>
      </c>
      <c r="G2255" t="s">
        <v>17</v>
      </c>
      <c r="H2255">
        <v>6</v>
      </c>
      <c r="I2255">
        <v>0</v>
      </c>
    </row>
    <row r="2256" spans="1:9" x14ac:dyDescent="0.25">
      <c r="A2256" s="5" t="str">
        <f>TrendSheetPrdData[[#This Row],[Population]]&amp;TrendSheetPrdData[[#This Row],[Cost Basis]]&amp;TrendSheetPrdData[[#This Row],[Period]]&amp;TrendSheetPrdData[[#This Row],[Trend]]</f>
        <v>DAUGHTERS OF CHARITYAllowed2015-06-01Avoidable Admission Quality</v>
      </c>
      <c r="B2256" t="s">
        <v>116</v>
      </c>
      <c r="C2256" t="s">
        <v>116</v>
      </c>
      <c r="D2256" t="s">
        <v>91</v>
      </c>
      <c r="E2256" s="1" t="s">
        <v>172</v>
      </c>
      <c r="F2256" t="s">
        <v>93</v>
      </c>
      <c r="G2256" t="s">
        <v>18</v>
      </c>
      <c r="H2256">
        <v>7</v>
      </c>
      <c r="I2256">
        <v>1</v>
      </c>
    </row>
    <row r="2257" spans="1:9" x14ac:dyDescent="0.25">
      <c r="A2257" s="5" t="str">
        <f>TrendSheetPrdData[[#This Row],[Population]]&amp;TrendSheetPrdData[[#This Row],[Cost Basis]]&amp;TrendSheetPrdData[[#This Row],[Period]]&amp;TrendSheetPrdData[[#This Row],[Trend]]</f>
        <v>DAUGHTERS OF CHARITYAllowed2015-07-01Avoidable Admission Quality</v>
      </c>
      <c r="B2257" t="s">
        <v>116</v>
      </c>
      <c r="C2257" t="s">
        <v>116</v>
      </c>
      <c r="D2257" t="s">
        <v>91</v>
      </c>
      <c r="E2257" s="1" t="s">
        <v>173</v>
      </c>
      <c r="F2257" t="s">
        <v>93</v>
      </c>
      <c r="G2257" t="s">
        <v>18</v>
      </c>
      <c r="H2257">
        <v>7</v>
      </c>
      <c r="I2257">
        <v>0</v>
      </c>
    </row>
    <row r="2258" spans="1:9" x14ac:dyDescent="0.25">
      <c r="A2258" s="5" t="str">
        <f>TrendSheetPrdData[[#This Row],[Population]]&amp;TrendSheetPrdData[[#This Row],[Cost Basis]]&amp;TrendSheetPrdData[[#This Row],[Period]]&amp;TrendSheetPrdData[[#This Row],[Trend]]</f>
        <v>DAUGHTERS OF CHARITYAllowed2015-08-01Avoidable Admission Quality</v>
      </c>
      <c r="B2258" t="s">
        <v>116</v>
      </c>
      <c r="C2258" t="s">
        <v>116</v>
      </c>
      <c r="D2258" t="s">
        <v>91</v>
      </c>
      <c r="E2258" s="1" t="s">
        <v>174</v>
      </c>
      <c r="F2258" t="s">
        <v>93</v>
      </c>
      <c r="G2258" t="s">
        <v>18</v>
      </c>
      <c r="H2258">
        <v>7</v>
      </c>
      <c r="I2258">
        <v>0</v>
      </c>
    </row>
    <row r="2259" spans="1:9" x14ac:dyDescent="0.25">
      <c r="A2259" s="5" t="str">
        <f>TrendSheetPrdData[[#This Row],[Population]]&amp;TrendSheetPrdData[[#This Row],[Cost Basis]]&amp;TrendSheetPrdData[[#This Row],[Period]]&amp;TrendSheetPrdData[[#This Row],[Trend]]</f>
        <v>DAUGHTERS OF CHARITYAllowed2015-09-01Avoidable Admission Quality</v>
      </c>
      <c r="B2259" t="s">
        <v>116</v>
      </c>
      <c r="C2259" t="s">
        <v>116</v>
      </c>
      <c r="D2259" t="s">
        <v>91</v>
      </c>
      <c r="E2259" s="1" t="s">
        <v>92</v>
      </c>
      <c r="F2259" t="s">
        <v>93</v>
      </c>
      <c r="G2259" t="s">
        <v>18</v>
      </c>
      <c r="H2259">
        <v>7</v>
      </c>
      <c r="I2259">
        <v>0</v>
      </c>
    </row>
    <row r="2260" spans="1:9" x14ac:dyDescent="0.25">
      <c r="A2260" s="5" t="str">
        <f>TrendSheetPrdData[[#This Row],[Population]]&amp;TrendSheetPrdData[[#This Row],[Cost Basis]]&amp;TrendSheetPrdData[[#This Row],[Period]]&amp;TrendSheetPrdData[[#This Row],[Trend]]</f>
        <v>DAUGHTERS OF CHARITYAllowed2015-10-01Avoidable Admission Quality</v>
      </c>
      <c r="B2260" t="s">
        <v>116</v>
      </c>
      <c r="C2260" t="s">
        <v>116</v>
      </c>
      <c r="D2260" t="s">
        <v>91</v>
      </c>
      <c r="E2260" s="1" t="s">
        <v>94</v>
      </c>
      <c r="F2260" t="s">
        <v>93</v>
      </c>
      <c r="G2260" t="s">
        <v>18</v>
      </c>
      <c r="H2260">
        <v>7</v>
      </c>
      <c r="I2260">
        <v>1</v>
      </c>
    </row>
    <row r="2261" spans="1:9" x14ac:dyDescent="0.25">
      <c r="A2261" s="5" t="str">
        <f>TrendSheetPrdData[[#This Row],[Population]]&amp;TrendSheetPrdData[[#This Row],[Cost Basis]]&amp;TrendSheetPrdData[[#This Row],[Period]]&amp;TrendSheetPrdData[[#This Row],[Trend]]</f>
        <v>DAUGHTERS OF CHARITYAllowed2015-11-01Avoidable Admission Quality</v>
      </c>
      <c r="B2261" t="s">
        <v>116</v>
      </c>
      <c r="C2261" t="s">
        <v>116</v>
      </c>
      <c r="D2261" t="s">
        <v>91</v>
      </c>
      <c r="E2261" s="1" t="s">
        <v>95</v>
      </c>
      <c r="F2261" t="s">
        <v>93</v>
      </c>
      <c r="G2261" t="s">
        <v>18</v>
      </c>
      <c r="H2261">
        <v>7</v>
      </c>
      <c r="I2261">
        <v>0</v>
      </c>
    </row>
    <row r="2262" spans="1:9" x14ac:dyDescent="0.25">
      <c r="A2262" s="5" t="str">
        <f>TrendSheetPrdData[[#This Row],[Population]]&amp;TrendSheetPrdData[[#This Row],[Cost Basis]]&amp;TrendSheetPrdData[[#This Row],[Period]]&amp;TrendSheetPrdData[[#This Row],[Trend]]</f>
        <v>DAUGHTERS OF CHARITYAllowed2015-12-01Avoidable Admission Quality</v>
      </c>
      <c r="B2262" t="s">
        <v>116</v>
      </c>
      <c r="C2262" t="s">
        <v>116</v>
      </c>
      <c r="D2262" t="s">
        <v>91</v>
      </c>
      <c r="E2262" s="1" t="s">
        <v>96</v>
      </c>
      <c r="F2262" t="s">
        <v>93</v>
      </c>
      <c r="G2262" t="s">
        <v>18</v>
      </c>
      <c r="H2262">
        <v>7</v>
      </c>
      <c r="I2262">
        <v>0</v>
      </c>
    </row>
    <row r="2263" spans="1:9" x14ac:dyDescent="0.25">
      <c r="A2263" s="5" t="str">
        <f>TrendSheetPrdData[[#This Row],[Population]]&amp;TrendSheetPrdData[[#This Row],[Cost Basis]]&amp;TrendSheetPrdData[[#This Row],[Period]]&amp;TrendSheetPrdData[[#This Row],[Trend]]</f>
        <v>DAUGHTERS OF CHARITYAllowed2016-01-01Avoidable Admission Quality</v>
      </c>
      <c r="B2263" t="s">
        <v>116</v>
      </c>
      <c r="C2263" t="s">
        <v>116</v>
      </c>
      <c r="D2263" t="s">
        <v>91</v>
      </c>
      <c r="E2263" s="1" t="s">
        <v>97</v>
      </c>
      <c r="F2263" t="s">
        <v>93</v>
      </c>
      <c r="G2263" t="s">
        <v>18</v>
      </c>
      <c r="H2263">
        <v>7</v>
      </c>
      <c r="I2263">
        <v>0</v>
      </c>
    </row>
    <row r="2264" spans="1:9" x14ac:dyDescent="0.25">
      <c r="A2264" s="5" t="str">
        <f>TrendSheetPrdData[[#This Row],[Population]]&amp;TrendSheetPrdData[[#This Row],[Cost Basis]]&amp;TrendSheetPrdData[[#This Row],[Period]]&amp;TrendSheetPrdData[[#This Row],[Trend]]</f>
        <v>DAUGHTERS OF CHARITYAllowed2016-02-01Avoidable Admission Quality</v>
      </c>
      <c r="B2264" t="s">
        <v>116</v>
      </c>
      <c r="C2264" t="s">
        <v>116</v>
      </c>
      <c r="D2264" t="s">
        <v>91</v>
      </c>
      <c r="E2264" s="1" t="s">
        <v>98</v>
      </c>
      <c r="F2264" t="s">
        <v>93</v>
      </c>
      <c r="G2264" t="s">
        <v>18</v>
      </c>
      <c r="H2264">
        <v>7</v>
      </c>
      <c r="I2264">
        <v>0</v>
      </c>
    </row>
    <row r="2265" spans="1:9" x14ac:dyDescent="0.25">
      <c r="A2265" s="5" t="str">
        <f>TrendSheetPrdData[[#This Row],[Population]]&amp;TrendSheetPrdData[[#This Row],[Cost Basis]]&amp;TrendSheetPrdData[[#This Row],[Period]]&amp;TrendSheetPrdData[[#This Row],[Trend]]</f>
        <v>DAUGHTERS OF CHARITYAllowed2016-03-01Avoidable Admission Quality</v>
      </c>
      <c r="B2265" t="s">
        <v>116</v>
      </c>
      <c r="C2265" t="s">
        <v>116</v>
      </c>
      <c r="D2265" t="s">
        <v>91</v>
      </c>
      <c r="E2265" s="1" t="s">
        <v>99</v>
      </c>
      <c r="F2265" t="s">
        <v>93</v>
      </c>
      <c r="G2265" t="s">
        <v>18</v>
      </c>
      <c r="H2265">
        <v>7</v>
      </c>
      <c r="I2265">
        <v>0</v>
      </c>
    </row>
    <row r="2266" spans="1:9" x14ac:dyDescent="0.25">
      <c r="A2266" s="5" t="str">
        <f>TrendSheetPrdData[[#This Row],[Population]]&amp;TrendSheetPrdData[[#This Row],[Cost Basis]]&amp;TrendSheetPrdData[[#This Row],[Period]]&amp;TrendSheetPrdData[[#This Row],[Trend]]</f>
        <v>DAUGHTERS OF CHARITYAllowed2016-04-01Avoidable Admission Quality</v>
      </c>
      <c r="B2266" t="s">
        <v>116</v>
      </c>
      <c r="C2266" t="s">
        <v>116</v>
      </c>
      <c r="D2266" t="s">
        <v>91</v>
      </c>
      <c r="E2266" s="1" t="s">
        <v>100</v>
      </c>
      <c r="F2266" t="s">
        <v>93</v>
      </c>
      <c r="G2266" t="s">
        <v>18</v>
      </c>
      <c r="H2266">
        <v>7</v>
      </c>
      <c r="I2266">
        <v>0</v>
      </c>
    </row>
    <row r="2267" spans="1:9" x14ac:dyDescent="0.25">
      <c r="A2267" s="5" t="str">
        <f>TrendSheetPrdData[[#This Row],[Population]]&amp;TrendSheetPrdData[[#This Row],[Cost Basis]]&amp;TrendSheetPrdData[[#This Row],[Period]]&amp;TrendSheetPrdData[[#This Row],[Trend]]</f>
        <v>DAUGHTERS OF CHARITYAllowed2016-05-01Avoidable Admission Quality</v>
      </c>
      <c r="B2267" t="s">
        <v>116</v>
      </c>
      <c r="C2267" t="s">
        <v>116</v>
      </c>
      <c r="D2267" t="s">
        <v>91</v>
      </c>
      <c r="E2267" s="1" t="s">
        <v>101</v>
      </c>
      <c r="F2267" t="s">
        <v>93</v>
      </c>
      <c r="G2267" t="s">
        <v>18</v>
      </c>
      <c r="H2267">
        <v>7</v>
      </c>
      <c r="I2267">
        <v>0</v>
      </c>
    </row>
    <row r="2268" spans="1:9" x14ac:dyDescent="0.25">
      <c r="A2268" s="5" t="str">
        <f>TrendSheetPrdData[[#This Row],[Population]]&amp;TrendSheetPrdData[[#This Row],[Cost Basis]]&amp;TrendSheetPrdData[[#This Row],[Period]]&amp;TrendSheetPrdData[[#This Row],[Trend]]</f>
        <v>DAUGHTERS OF CHARITYAllowed2016-06-01Avoidable Admission Quality</v>
      </c>
      <c r="B2268" t="s">
        <v>116</v>
      </c>
      <c r="C2268" t="s">
        <v>116</v>
      </c>
      <c r="D2268" t="s">
        <v>91</v>
      </c>
      <c r="E2268" s="1" t="s">
        <v>102</v>
      </c>
      <c r="F2268" t="s">
        <v>93</v>
      </c>
      <c r="G2268" t="s">
        <v>18</v>
      </c>
      <c r="H2268">
        <v>7</v>
      </c>
      <c r="I2268">
        <v>0</v>
      </c>
    </row>
    <row r="2269" spans="1:9" x14ac:dyDescent="0.25">
      <c r="A2269" s="5" t="str">
        <f>TrendSheetPrdData[[#This Row],[Population]]&amp;TrendSheetPrdData[[#This Row],[Cost Basis]]&amp;TrendSheetPrdData[[#This Row],[Period]]&amp;TrendSheetPrdData[[#This Row],[Trend]]</f>
        <v>DAUGHTERS OF CHARITYAllowed2016-07-01Avoidable Admission Quality</v>
      </c>
      <c r="B2269" t="s">
        <v>116</v>
      </c>
      <c r="C2269" t="s">
        <v>116</v>
      </c>
      <c r="D2269" t="s">
        <v>91</v>
      </c>
      <c r="E2269" s="1" t="s">
        <v>103</v>
      </c>
      <c r="F2269" t="s">
        <v>93</v>
      </c>
      <c r="G2269" t="s">
        <v>18</v>
      </c>
      <c r="H2269">
        <v>7</v>
      </c>
      <c r="I2269">
        <v>0</v>
      </c>
    </row>
    <row r="2270" spans="1:9" x14ac:dyDescent="0.25">
      <c r="A2270" s="5" t="str">
        <f>TrendSheetPrdData[[#This Row],[Population]]&amp;TrendSheetPrdData[[#This Row],[Cost Basis]]&amp;TrendSheetPrdData[[#This Row],[Period]]&amp;TrendSheetPrdData[[#This Row],[Trend]]</f>
        <v>DAUGHTERS OF CHARITYAllowed2016-08-01Avoidable Admission Quality</v>
      </c>
      <c r="B2270" t="s">
        <v>116</v>
      </c>
      <c r="C2270" t="s">
        <v>116</v>
      </c>
      <c r="D2270" t="s">
        <v>91</v>
      </c>
      <c r="E2270" s="1" t="s">
        <v>104</v>
      </c>
      <c r="F2270" t="s">
        <v>93</v>
      </c>
      <c r="G2270" t="s">
        <v>18</v>
      </c>
      <c r="H2270">
        <v>7</v>
      </c>
      <c r="I2270">
        <v>0</v>
      </c>
    </row>
    <row r="2271" spans="1:9" x14ac:dyDescent="0.25">
      <c r="A2271" s="5" t="str">
        <f>TrendSheetPrdData[[#This Row],[Population]]&amp;TrendSheetPrdData[[#This Row],[Cost Basis]]&amp;TrendSheetPrdData[[#This Row],[Period]]&amp;TrendSheetPrdData[[#This Row],[Trend]]</f>
        <v>DAUGHTERS OF CHARITYAllowed2016-09-01Avoidable Admission Quality</v>
      </c>
      <c r="B2271" t="s">
        <v>116</v>
      </c>
      <c r="C2271" t="s">
        <v>116</v>
      </c>
      <c r="D2271" t="s">
        <v>91</v>
      </c>
      <c r="E2271" s="1" t="s">
        <v>105</v>
      </c>
      <c r="F2271" t="s">
        <v>93</v>
      </c>
      <c r="G2271" t="s">
        <v>18</v>
      </c>
      <c r="H2271">
        <v>7</v>
      </c>
      <c r="I2271">
        <v>1</v>
      </c>
    </row>
    <row r="2272" spans="1:9" x14ac:dyDescent="0.25">
      <c r="A2272" s="5" t="str">
        <f>TrendSheetPrdData[[#This Row],[Population]]&amp;TrendSheetPrdData[[#This Row],[Cost Basis]]&amp;TrendSheetPrdData[[#This Row],[Period]]&amp;TrendSheetPrdData[[#This Row],[Trend]]</f>
        <v>DAUGHTERS OF CHARITYAllowed2016-10-01Avoidable Admission Quality</v>
      </c>
      <c r="B2272" t="s">
        <v>116</v>
      </c>
      <c r="C2272" t="s">
        <v>116</v>
      </c>
      <c r="D2272" t="s">
        <v>91</v>
      </c>
      <c r="E2272" s="1" t="s">
        <v>106</v>
      </c>
      <c r="F2272" t="s">
        <v>93</v>
      </c>
      <c r="G2272" t="s">
        <v>18</v>
      </c>
      <c r="H2272">
        <v>7</v>
      </c>
      <c r="I2272">
        <v>0</v>
      </c>
    </row>
    <row r="2273" spans="1:9" x14ac:dyDescent="0.25">
      <c r="A2273" s="5" t="str">
        <f>TrendSheetPrdData[[#This Row],[Population]]&amp;TrendSheetPrdData[[#This Row],[Cost Basis]]&amp;TrendSheetPrdData[[#This Row],[Period]]&amp;TrendSheetPrdData[[#This Row],[Trend]]</f>
        <v>DAUGHTERS OF CHARITYAllowed2016-11-01Avoidable Admission Quality</v>
      </c>
      <c r="B2273" t="s">
        <v>116</v>
      </c>
      <c r="C2273" t="s">
        <v>116</v>
      </c>
      <c r="D2273" t="s">
        <v>91</v>
      </c>
      <c r="E2273" s="1" t="s">
        <v>107</v>
      </c>
      <c r="F2273" t="s">
        <v>93</v>
      </c>
      <c r="G2273" t="s">
        <v>18</v>
      </c>
      <c r="H2273">
        <v>7</v>
      </c>
      <c r="I2273">
        <v>0</v>
      </c>
    </row>
    <row r="2274" spans="1:9" x14ac:dyDescent="0.25">
      <c r="A2274" s="5" t="str">
        <f>TrendSheetPrdData[[#This Row],[Population]]&amp;TrendSheetPrdData[[#This Row],[Cost Basis]]&amp;TrendSheetPrdData[[#This Row],[Period]]&amp;TrendSheetPrdData[[#This Row],[Trend]]</f>
        <v>DAUGHTERS OF CHARITYAllowed2016-12-01Avoidable Admission Quality</v>
      </c>
      <c r="B2274" t="s">
        <v>116</v>
      </c>
      <c r="C2274" t="s">
        <v>116</v>
      </c>
      <c r="D2274" t="s">
        <v>91</v>
      </c>
      <c r="E2274" s="1" t="s">
        <v>108</v>
      </c>
      <c r="F2274" t="s">
        <v>93</v>
      </c>
      <c r="G2274" t="s">
        <v>18</v>
      </c>
      <c r="H2274">
        <v>7</v>
      </c>
      <c r="I2274">
        <v>0</v>
      </c>
    </row>
    <row r="2275" spans="1:9" x14ac:dyDescent="0.25">
      <c r="A2275" s="5" t="str">
        <f>TrendSheetPrdData[[#This Row],[Population]]&amp;TrendSheetPrdData[[#This Row],[Cost Basis]]&amp;TrendSheetPrdData[[#This Row],[Period]]&amp;TrendSheetPrdData[[#This Row],[Trend]]</f>
        <v>DAUGHTERS OF CHARITYAllowed2017-01-01Avoidable Admission Quality</v>
      </c>
      <c r="B2275" t="s">
        <v>116</v>
      </c>
      <c r="C2275" t="s">
        <v>116</v>
      </c>
      <c r="D2275" t="s">
        <v>91</v>
      </c>
      <c r="E2275" s="1" t="s">
        <v>109</v>
      </c>
      <c r="F2275" t="s">
        <v>93</v>
      </c>
      <c r="G2275" t="s">
        <v>18</v>
      </c>
      <c r="H2275">
        <v>7</v>
      </c>
      <c r="I2275">
        <v>0</v>
      </c>
    </row>
    <row r="2276" spans="1:9" x14ac:dyDescent="0.25">
      <c r="A2276" s="5" t="str">
        <f>TrendSheetPrdData[[#This Row],[Population]]&amp;TrendSheetPrdData[[#This Row],[Cost Basis]]&amp;TrendSheetPrdData[[#This Row],[Period]]&amp;TrendSheetPrdData[[#This Row],[Trend]]</f>
        <v>DAUGHTERS OF CHARITYAllowed2017-02-01Avoidable Admission Quality</v>
      </c>
      <c r="B2276" t="s">
        <v>116</v>
      </c>
      <c r="C2276" t="s">
        <v>116</v>
      </c>
      <c r="D2276" t="s">
        <v>91</v>
      </c>
      <c r="E2276" s="1" t="s">
        <v>110</v>
      </c>
      <c r="F2276" t="s">
        <v>113</v>
      </c>
      <c r="G2276" t="s">
        <v>18</v>
      </c>
      <c r="H2276">
        <v>7</v>
      </c>
      <c r="I2276">
        <v>0</v>
      </c>
    </row>
    <row r="2277" spans="1:9" x14ac:dyDescent="0.25">
      <c r="A2277" s="5" t="str">
        <f>TrendSheetPrdData[[#This Row],[Population]]&amp;TrendSheetPrdData[[#This Row],[Cost Basis]]&amp;TrendSheetPrdData[[#This Row],[Period]]&amp;TrendSheetPrdData[[#This Row],[Trend]]</f>
        <v>DAUGHTERS OF CHARITYAllowed2017-03-01Avoidable Admission Quality</v>
      </c>
      <c r="B2277" t="s">
        <v>116</v>
      </c>
      <c r="C2277" t="s">
        <v>116</v>
      </c>
      <c r="D2277" t="s">
        <v>91</v>
      </c>
      <c r="E2277" s="1" t="s">
        <v>111</v>
      </c>
      <c r="F2277" t="s">
        <v>113</v>
      </c>
      <c r="G2277" t="s">
        <v>18</v>
      </c>
      <c r="H2277">
        <v>7</v>
      </c>
      <c r="I2277">
        <v>0</v>
      </c>
    </row>
    <row r="2278" spans="1:9" x14ac:dyDescent="0.25">
      <c r="A2278" s="5" t="str">
        <f>TrendSheetPrdData[[#This Row],[Population]]&amp;TrendSheetPrdData[[#This Row],[Cost Basis]]&amp;TrendSheetPrdData[[#This Row],[Period]]&amp;TrendSheetPrdData[[#This Row],[Trend]]</f>
        <v>DAUGHTERS OF CHARITYAllowed2017-04-01Avoidable Admission Quality</v>
      </c>
      <c r="B2278" t="s">
        <v>116</v>
      </c>
      <c r="C2278" t="s">
        <v>116</v>
      </c>
      <c r="D2278" t="s">
        <v>91</v>
      </c>
      <c r="E2278" s="1" t="s">
        <v>112</v>
      </c>
      <c r="F2278" t="s">
        <v>113</v>
      </c>
      <c r="G2278" t="s">
        <v>18</v>
      </c>
      <c r="H2278">
        <v>7</v>
      </c>
      <c r="I2278">
        <v>0</v>
      </c>
    </row>
    <row r="2279" spans="1:9" x14ac:dyDescent="0.25">
      <c r="A2279" s="5" t="str">
        <f>TrendSheetPrdData[[#This Row],[Population]]&amp;TrendSheetPrdData[[#This Row],[Cost Basis]]&amp;TrendSheetPrdData[[#This Row],[Period]]&amp;TrendSheetPrdData[[#This Row],[Trend]]</f>
        <v>DAUGHTERS OF CHARITYAllowed2015-06-01Outpatient Imaging Cost</v>
      </c>
      <c r="B2279" t="s">
        <v>116</v>
      </c>
      <c r="C2279" t="s">
        <v>116</v>
      </c>
      <c r="D2279" t="s">
        <v>91</v>
      </c>
      <c r="E2279" s="1" t="s">
        <v>172</v>
      </c>
      <c r="F2279" t="s">
        <v>93</v>
      </c>
      <c r="G2279" t="s">
        <v>19</v>
      </c>
      <c r="H2279">
        <v>8</v>
      </c>
      <c r="I2279">
        <v>10115.14</v>
      </c>
    </row>
    <row r="2280" spans="1:9" x14ac:dyDescent="0.25">
      <c r="A2280" s="5" t="str">
        <f>TrendSheetPrdData[[#This Row],[Population]]&amp;TrendSheetPrdData[[#This Row],[Cost Basis]]&amp;TrendSheetPrdData[[#This Row],[Period]]&amp;TrendSheetPrdData[[#This Row],[Trend]]</f>
        <v>DAUGHTERS OF CHARITYAllowed2015-07-01Outpatient Imaging Cost</v>
      </c>
      <c r="B2280" t="s">
        <v>116</v>
      </c>
      <c r="C2280" t="s">
        <v>116</v>
      </c>
      <c r="D2280" t="s">
        <v>91</v>
      </c>
      <c r="E2280" s="1" t="s">
        <v>173</v>
      </c>
      <c r="F2280" t="s">
        <v>93</v>
      </c>
      <c r="G2280" t="s">
        <v>19</v>
      </c>
      <c r="H2280">
        <v>8</v>
      </c>
      <c r="I2280">
        <v>4394.79</v>
      </c>
    </row>
    <row r="2281" spans="1:9" x14ac:dyDescent="0.25">
      <c r="A2281" s="5" t="str">
        <f>TrendSheetPrdData[[#This Row],[Population]]&amp;TrendSheetPrdData[[#This Row],[Cost Basis]]&amp;TrendSheetPrdData[[#This Row],[Period]]&amp;TrendSheetPrdData[[#This Row],[Trend]]</f>
        <v>DAUGHTERS OF CHARITYAllowed2015-08-01Outpatient Imaging Cost</v>
      </c>
      <c r="B2281" t="s">
        <v>116</v>
      </c>
      <c r="C2281" t="s">
        <v>116</v>
      </c>
      <c r="D2281" t="s">
        <v>91</v>
      </c>
      <c r="E2281" s="1" t="s">
        <v>174</v>
      </c>
      <c r="F2281" t="s">
        <v>93</v>
      </c>
      <c r="G2281" t="s">
        <v>19</v>
      </c>
      <c r="H2281">
        <v>8</v>
      </c>
      <c r="I2281">
        <v>8933.31</v>
      </c>
    </row>
    <row r="2282" spans="1:9" x14ac:dyDescent="0.25">
      <c r="A2282" s="5" t="str">
        <f>TrendSheetPrdData[[#This Row],[Population]]&amp;TrendSheetPrdData[[#This Row],[Cost Basis]]&amp;TrendSheetPrdData[[#This Row],[Period]]&amp;TrendSheetPrdData[[#This Row],[Trend]]</f>
        <v>DAUGHTERS OF CHARITYAllowed2015-09-01Outpatient Imaging Cost</v>
      </c>
      <c r="B2282" t="s">
        <v>116</v>
      </c>
      <c r="C2282" t="s">
        <v>116</v>
      </c>
      <c r="D2282" t="s">
        <v>91</v>
      </c>
      <c r="E2282" s="1" t="s">
        <v>92</v>
      </c>
      <c r="F2282" t="s">
        <v>93</v>
      </c>
      <c r="G2282" t="s">
        <v>19</v>
      </c>
      <c r="H2282">
        <v>8</v>
      </c>
      <c r="I2282">
        <v>3710.93</v>
      </c>
    </row>
    <row r="2283" spans="1:9" x14ac:dyDescent="0.25">
      <c r="A2283" s="5" t="str">
        <f>TrendSheetPrdData[[#This Row],[Population]]&amp;TrendSheetPrdData[[#This Row],[Cost Basis]]&amp;TrendSheetPrdData[[#This Row],[Period]]&amp;TrendSheetPrdData[[#This Row],[Trend]]</f>
        <v>DAUGHTERS OF CHARITYAllowed2015-10-01Outpatient Imaging Cost</v>
      </c>
      <c r="B2283" t="s">
        <v>116</v>
      </c>
      <c r="C2283" t="s">
        <v>116</v>
      </c>
      <c r="D2283" t="s">
        <v>91</v>
      </c>
      <c r="E2283" s="1" t="s">
        <v>94</v>
      </c>
      <c r="F2283" t="s">
        <v>93</v>
      </c>
      <c r="G2283" t="s">
        <v>19</v>
      </c>
      <c r="H2283">
        <v>8</v>
      </c>
      <c r="I2283">
        <v>1379.7</v>
      </c>
    </row>
    <row r="2284" spans="1:9" x14ac:dyDescent="0.25">
      <c r="A2284" s="5" t="str">
        <f>TrendSheetPrdData[[#This Row],[Population]]&amp;TrendSheetPrdData[[#This Row],[Cost Basis]]&amp;TrendSheetPrdData[[#This Row],[Period]]&amp;TrendSheetPrdData[[#This Row],[Trend]]</f>
        <v>DAUGHTERS OF CHARITYAllowed2015-11-01Outpatient Imaging Cost</v>
      </c>
      <c r="B2284" t="s">
        <v>116</v>
      </c>
      <c r="C2284" t="s">
        <v>116</v>
      </c>
      <c r="D2284" t="s">
        <v>91</v>
      </c>
      <c r="E2284" s="1" t="s">
        <v>95</v>
      </c>
      <c r="F2284" t="s">
        <v>93</v>
      </c>
      <c r="G2284" t="s">
        <v>19</v>
      </c>
      <c r="H2284">
        <v>8</v>
      </c>
      <c r="I2284">
        <v>3748.1</v>
      </c>
    </row>
    <row r="2285" spans="1:9" x14ac:dyDescent="0.25">
      <c r="A2285" s="5" t="str">
        <f>TrendSheetPrdData[[#This Row],[Population]]&amp;TrendSheetPrdData[[#This Row],[Cost Basis]]&amp;TrendSheetPrdData[[#This Row],[Period]]&amp;TrendSheetPrdData[[#This Row],[Trend]]</f>
        <v>DAUGHTERS OF CHARITYAllowed2015-12-01Outpatient Imaging Cost</v>
      </c>
      <c r="B2285" t="s">
        <v>116</v>
      </c>
      <c r="C2285" t="s">
        <v>116</v>
      </c>
      <c r="D2285" t="s">
        <v>91</v>
      </c>
      <c r="E2285" s="1" t="s">
        <v>96</v>
      </c>
      <c r="F2285" t="s">
        <v>93</v>
      </c>
      <c r="G2285" t="s">
        <v>19</v>
      </c>
      <c r="H2285">
        <v>8</v>
      </c>
      <c r="I2285">
        <v>6911.15</v>
      </c>
    </row>
    <row r="2286" spans="1:9" x14ac:dyDescent="0.25">
      <c r="A2286" s="5" t="str">
        <f>TrendSheetPrdData[[#This Row],[Population]]&amp;TrendSheetPrdData[[#This Row],[Cost Basis]]&amp;TrendSheetPrdData[[#This Row],[Period]]&amp;TrendSheetPrdData[[#This Row],[Trend]]</f>
        <v>DAUGHTERS OF CHARITYAllowed2016-01-01Outpatient Imaging Cost</v>
      </c>
      <c r="B2286" t="s">
        <v>116</v>
      </c>
      <c r="C2286" t="s">
        <v>116</v>
      </c>
      <c r="D2286" t="s">
        <v>91</v>
      </c>
      <c r="E2286" s="1" t="s">
        <v>97</v>
      </c>
      <c r="F2286" t="s">
        <v>93</v>
      </c>
      <c r="G2286" t="s">
        <v>19</v>
      </c>
      <c r="H2286">
        <v>8</v>
      </c>
      <c r="I2286">
        <v>4720.25</v>
      </c>
    </row>
    <row r="2287" spans="1:9" x14ac:dyDescent="0.25">
      <c r="A2287" s="5" t="str">
        <f>TrendSheetPrdData[[#This Row],[Population]]&amp;TrendSheetPrdData[[#This Row],[Cost Basis]]&amp;TrendSheetPrdData[[#This Row],[Period]]&amp;TrendSheetPrdData[[#This Row],[Trend]]</f>
        <v>DAUGHTERS OF CHARITYAllowed2016-02-01Outpatient Imaging Cost</v>
      </c>
      <c r="B2287" t="s">
        <v>116</v>
      </c>
      <c r="C2287" t="s">
        <v>116</v>
      </c>
      <c r="D2287" t="s">
        <v>91</v>
      </c>
      <c r="E2287" s="1" t="s">
        <v>98</v>
      </c>
      <c r="F2287" t="s">
        <v>93</v>
      </c>
      <c r="G2287" t="s">
        <v>19</v>
      </c>
      <c r="H2287">
        <v>8</v>
      </c>
      <c r="I2287">
        <v>2724.23</v>
      </c>
    </row>
    <row r="2288" spans="1:9" x14ac:dyDescent="0.25">
      <c r="A2288" s="5" t="str">
        <f>TrendSheetPrdData[[#This Row],[Population]]&amp;TrendSheetPrdData[[#This Row],[Cost Basis]]&amp;TrendSheetPrdData[[#This Row],[Period]]&amp;TrendSheetPrdData[[#This Row],[Trend]]</f>
        <v>DAUGHTERS OF CHARITYAllowed2016-03-01Outpatient Imaging Cost</v>
      </c>
      <c r="B2288" t="s">
        <v>116</v>
      </c>
      <c r="C2288" t="s">
        <v>116</v>
      </c>
      <c r="D2288" t="s">
        <v>91</v>
      </c>
      <c r="E2288" s="1" t="s">
        <v>99</v>
      </c>
      <c r="F2288" t="s">
        <v>93</v>
      </c>
      <c r="G2288" t="s">
        <v>19</v>
      </c>
      <c r="H2288">
        <v>8</v>
      </c>
      <c r="I2288">
        <v>5718.29</v>
      </c>
    </row>
    <row r="2289" spans="1:9" x14ac:dyDescent="0.25">
      <c r="A2289" s="5" t="str">
        <f>TrendSheetPrdData[[#This Row],[Population]]&amp;TrendSheetPrdData[[#This Row],[Cost Basis]]&amp;TrendSheetPrdData[[#This Row],[Period]]&amp;TrendSheetPrdData[[#This Row],[Trend]]</f>
        <v>DAUGHTERS OF CHARITYAllowed2016-04-01Outpatient Imaging Cost</v>
      </c>
      <c r="B2289" t="s">
        <v>116</v>
      </c>
      <c r="C2289" t="s">
        <v>116</v>
      </c>
      <c r="D2289" t="s">
        <v>91</v>
      </c>
      <c r="E2289" s="1" t="s">
        <v>100</v>
      </c>
      <c r="F2289" t="s">
        <v>93</v>
      </c>
      <c r="G2289" t="s">
        <v>19</v>
      </c>
      <c r="H2289">
        <v>8</v>
      </c>
      <c r="I2289">
        <v>3253.64</v>
      </c>
    </row>
    <row r="2290" spans="1:9" x14ac:dyDescent="0.25">
      <c r="A2290" s="5" t="str">
        <f>TrendSheetPrdData[[#This Row],[Population]]&amp;TrendSheetPrdData[[#This Row],[Cost Basis]]&amp;TrendSheetPrdData[[#This Row],[Period]]&amp;TrendSheetPrdData[[#This Row],[Trend]]</f>
        <v>DAUGHTERS OF CHARITYAllowed2016-05-01Outpatient Imaging Cost</v>
      </c>
      <c r="B2290" t="s">
        <v>116</v>
      </c>
      <c r="C2290" t="s">
        <v>116</v>
      </c>
      <c r="D2290" t="s">
        <v>91</v>
      </c>
      <c r="E2290" s="1" t="s">
        <v>101</v>
      </c>
      <c r="F2290" t="s">
        <v>93</v>
      </c>
      <c r="G2290" t="s">
        <v>19</v>
      </c>
      <c r="H2290">
        <v>8</v>
      </c>
      <c r="I2290">
        <v>4660.99</v>
      </c>
    </row>
    <row r="2291" spans="1:9" x14ac:dyDescent="0.25">
      <c r="A2291" s="5" t="str">
        <f>TrendSheetPrdData[[#This Row],[Population]]&amp;TrendSheetPrdData[[#This Row],[Cost Basis]]&amp;TrendSheetPrdData[[#This Row],[Period]]&amp;TrendSheetPrdData[[#This Row],[Trend]]</f>
        <v>DAUGHTERS OF CHARITYAllowed2016-06-01Outpatient Imaging Cost</v>
      </c>
      <c r="B2291" t="s">
        <v>116</v>
      </c>
      <c r="C2291" t="s">
        <v>116</v>
      </c>
      <c r="D2291" t="s">
        <v>91</v>
      </c>
      <c r="E2291" s="1" t="s">
        <v>102</v>
      </c>
      <c r="F2291" t="s">
        <v>93</v>
      </c>
      <c r="G2291" t="s">
        <v>19</v>
      </c>
      <c r="H2291">
        <v>8</v>
      </c>
      <c r="I2291">
        <v>9895.7199999999993</v>
      </c>
    </row>
    <row r="2292" spans="1:9" x14ac:dyDescent="0.25">
      <c r="A2292" s="5" t="str">
        <f>TrendSheetPrdData[[#This Row],[Population]]&amp;TrendSheetPrdData[[#This Row],[Cost Basis]]&amp;TrendSheetPrdData[[#This Row],[Period]]&amp;TrendSheetPrdData[[#This Row],[Trend]]</f>
        <v>DAUGHTERS OF CHARITYAllowed2016-07-01Outpatient Imaging Cost</v>
      </c>
      <c r="B2292" t="s">
        <v>116</v>
      </c>
      <c r="C2292" t="s">
        <v>116</v>
      </c>
      <c r="D2292" t="s">
        <v>91</v>
      </c>
      <c r="E2292" s="1" t="s">
        <v>103</v>
      </c>
      <c r="F2292" t="s">
        <v>93</v>
      </c>
      <c r="G2292" t="s">
        <v>19</v>
      </c>
      <c r="H2292">
        <v>8</v>
      </c>
      <c r="I2292">
        <v>7625.17</v>
      </c>
    </row>
    <row r="2293" spans="1:9" x14ac:dyDescent="0.25">
      <c r="A2293" s="5" t="str">
        <f>TrendSheetPrdData[[#This Row],[Population]]&amp;TrendSheetPrdData[[#This Row],[Cost Basis]]&amp;TrendSheetPrdData[[#This Row],[Period]]&amp;TrendSheetPrdData[[#This Row],[Trend]]</f>
        <v>DAUGHTERS OF CHARITYAllowed2016-08-01Outpatient Imaging Cost</v>
      </c>
      <c r="B2293" t="s">
        <v>116</v>
      </c>
      <c r="C2293" t="s">
        <v>116</v>
      </c>
      <c r="D2293" t="s">
        <v>91</v>
      </c>
      <c r="E2293" s="1" t="s">
        <v>104</v>
      </c>
      <c r="F2293" t="s">
        <v>93</v>
      </c>
      <c r="G2293" t="s">
        <v>19</v>
      </c>
      <c r="H2293">
        <v>8</v>
      </c>
      <c r="I2293">
        <v>7993.87</v>
      </c>
    </row>
    <row r="2294" spans="1:9" x14ac:dyDescent="0.25">
      <c r="A2294" s="5" t="str">
        <f>TrendSheetPrdData[[#This Row],[Population]]&amp;TrendSheetPrdData[[#This Row],[Cost Basis]]&amp;TrendSheetPrdData[[#This Row],[Period]]&amp;TrendSheetPrdData[[#This Row],[Trend]]</f>
        <v>DAUGHTERS OF CHARITYAllowed2016-09-01Outpatient Imaging Cost</v>
      </c>
      <c r="B2294" t="s">
        <v>116</v>
      </c>
      <c r="C2294" t="s">
        <v>116</v>
      </c>
      <c r="D2294" t="s">
        <v>91</v>
      </c>
      <c r="E2294" s="1" t="s">
        <v>105</v>
      </c>
      <c r="F2294" t="s">
        <v>93</v>
      </c>
      <c r="G2294" t="s">
        <v>19</v>
      </c>
      <c r="H2294">
        <v>8</v>
      </c>
      <c r="I2294">
        <v>4482.41</v>
      </c>
    </row>
    <row r="2295" spans="1:9" x14ac:dyDescent="0.25">
      <c r="A2295" s="5" t="str">
        <f>TrendSheetPrdData[[#This Row],[Population]]&amp;TrendSheetPrdData[[#This Row],[Cost Basis]]&amp;TrendSheetPrdData[[#This Row],[Period]]&amp;TrendSheetPrdData[[#This Row],[Trend]]</f>
        <v>DAUGHTERS OF CHARITYAllowed2016-10-01Outpatient Imaging Cost</v>
      </c>
      <c r="B2295" t="s">
        <v>116</v>
      </c>
      <c r="C2295" t="s">
        <v>116</v>
      </c>
      <c r="D2295" t="s">
        <v>91</v>
      </c>
      <c r="E2295" s="1" t="s">
        <v>106</v>
      </c>
      <c r="F2295" t="s">
        <v>93</v>
      </c>
      <c r="G2295" t="s">
        <v>19</v>
      </c>
      <c r="H2295">
        <v>8</v>
      </c>
      <c r="I2295">
        <v>8351.25</v>
      </c>
    </row>
    <row r="2296" spans="1:9" x14ac:dyDescent="0.25">
      <c r="A2296" s="5" t="str">
        <f>TrendSheetPrdData[[#This Row],[Population]]&amp;TrendSheetPrdData[[#This Row],[Cost Basis]]&amp;TrendSheetPrdData[[#This Row],[Period]]&amp;TrendSheetPrdData[[#This Row],[Trend]]</f>
        <v>DAUGHTERS OF CHARITYAllowed2016-11-01Outpatient Imaging Cost</v>
      </c>
      <c r="B2296" t="s">
        <v>116</v>
      </c>
      <c r="C2296" t="s">
        <v>116</v>
      </c>
      <c r="D2296" t="s">
        <v>91</v>
      </c>
      <c r="E2296" s="1" t="s">
        <v>107</v>
      </c>
      <c r="F2296" t="s">
        <v>93</v>
      </c>
      <c r="G2296" t="s">
        <v>19</v>
      </c>
      <c r="H2296">
        <v>8</v>
      </c>
      <c r="I2296">
        <v>10757.03</v>
      </c>
    </row>
    <row r="2297" spans="1:9" x14ac:dyDescent="0.25">
      <c r="A2297" s="5" t="str">
        <f>TrendSheetPrdData[[#This Row],[Population]]&amp;TrendSheetPrdData[[#This Row],[Cost Basis]]&amp;TrendSheetPrdData[[#This Row],[Period]]&amp;TrendSheetPrdData[[#This Row],[Trend]]</f>
        <v>DAUGHTERS OF CHARITYAllowed2016-12-01Outpatient Imaging Cost</v>
      </c>
      <c r="B2297" t="s">
        <v>116</v>
      </c>
      <c r="C2297" t="s">
        <v>116</v>
      </c>
      <c r="D2297" t="s">
        <v>91</v>
      </c>
      <c r="E2297" s="1" t="s">
        <v>108</v>
      </c>
      <c r="F2297" t="s">
        <v>93</v>
      </c>
      <c r="G2297" t="s">
        <v>19</v>
      </c>
      <c r="H2297">
        <v>8</v>
      </c>
      <c r="I2297">
        <v>12560.98</v>
      </c>
    </row>
    <row r="2298" spans="1:9" x14ac:dyDescent="0.25">
      <c r="A2298" s="5" t="str">
        <f>TrendSheetPrdData[[#This Row],[Population]]&amp;TrendSheetPrdData[[#This Row],[Cost Basis]]&amp;TrendSheetPrdData[[#This Row],[Period]]&amp;TrendSheetPrdData[[#This Row],[Trend]]</f>
        <v>DAUGHTERS OF CHARITYAllowed2017-01-01Outpatient Imaging Cost</v>
      </c>
      <c r="B2298" t="s">
        <v>116</v>
      </c>
      <c r="C2298" t="s">
        <v>116</v>
      </c>
      <c r="D2298" t="s">
        <v>91</v>
      </c>
      <c r="E2298" s="1" t="s">
        <v>109</v>
      </c>
      <c r="F2298" t="s">
        <v>93</v>
      </c>
      <c r="G2298" t="s">
        <v>19</v>
      </c>
      <c r="H2298">
        <v>8</v>
      </c>
      <c r="I2298">
        <v>9228.0499999999993</v>
      </c>
    </row>
    <row r="2299" spans="1:9" x14ac:dyDescent="0.25">
      <c r="A2299" s="5" t="str">
        <f>TrendSheetPrdData[[#This Row],[Population]]&amp;TrendSheetPrdData[[#This Row],[Cost Basis]]&amp;TrendSheetPrdData[[#This Row],[Period]]&amp;TrendSheetPrdData[[#This Row],[Trend]]</f>
        <v>DAUGHTERS OF CHARITYAllowed2017-02-01Outpatient Imaging Cost</v>
      </c>
      <c r="B2299" t="s">
        <v>116</v>
      </c>
      <c r="C2299" t="s">
        <v>116</v>
      </c>
      <c r="D2299" t="s">
        <v>91</v>
      </c>
      <c r="E2299" s="1" t="s">
        <v>110</v>
      </c>
      <c r="F2299" t="s">
        <v>113</v>
      </c>
      <c r="G2299" t="s">
        <v>19</v>
      </c>
      <c r="H2299">
        <v>8</v>
      </c>
      <c r="I2299">
        <v>5747.94</v>
      </c>
    </row>
    <row r="2300" spans="1:9" x14ac:dyDescent="0.25">
      <c r="A2300" s="5" t="str">
        <f>TrendSheetPrdData[[#This Row],[Population]]&amp;TrendSheetPrdData[[#This Row],[Cost Basis]]&amp;TrendSheetPrdData[[#This Row],[Period]]&amp;TrendSheetPrdData[[#This Row],[Trend]]</f>
        <v>DAUGHTERS OF CHARITYAllowed2017-03-01Outpatient Imaging Cost</v>
      </c>
      <c r="B2300" t="s">
        <v>116</v>
      </c>
      <c r="C2300" t="s">
        <v>116</v>
      </c>
      <c r="D2300" t="s">
        <v>91</v>
      </c>
      <c r="E2300" s="1" t="s">
        <v>111</v>
      </c>
      <c r="F2300" t="s">
        <v>113</v>
      </c>
      <c r="G2300" t="s">
        <v>19</v>
      </c>
      <c r="H2300">
        <v>8</v>
      </c>
      <c r="I2300">
        <v>3236.54</v>
      </c>
    </row>
    <row r="2301" spans="1:9" x14ac:dyDescent="0.25">
      <c r="A2301" s="5" t="str">
        <f>TrendSheetPrdData[[#This Row],[Population]]&amp;TrendSheetPrdData[[#This Row],[Cost Basis]]&amp;TrendSheetPrdData[[#This Row],[Period]]&amp;TrendSheetPrdData[[#This Row],[Trend]]</f>
        <v>DAUGHTERS OF CHARITYAllowed2017-04-01Outpatient Imaging Cost</v>
      </c>
      <c r="B2301" t="s">
        <v>116</v>
      </c>
      <c r="C2301" t="s">
        <v>116</v>
      </c>
      <c r="D2301" t="s">
        <v>91</v>
      </c>
      <c r="E2301" s="1" t="s">
        <v>112</v>
      </c>
      <c r="F2301" t="s">
        <v>113</v>
      </c>
      <c r="G2301" t="s">
        <v>19</v>
      </c>
      <c r="H2301">
        <v>8</v>
      </c>
      <c r="I2301">
        <v>433.97</v>
      </c>
    </row>
    <row r="2302" spans="1:9" x14ac:dyDescent="0.25">
      <c r="A2302" s="5" t="str">
        <f>TrendSheetPrdData[[#This Row],[Population]]&amp;TrendSheetPrdData[[#This Row],[Cost Basis]]&amp;TrendSheetPrdData[[#This Row],[Period]]&amp;TrendSheetPrdData[[#This Row],[Trend]]</f>
        <v>DAUGHTERS OF CHARITYAllowed2015-06-01Hospiatl Outpatient MRIs per 1k</v>
      </c>
      <c r="B2302" t="s">
        <v>116</v>
      </c>
      <c r="C2302" t="s">
        <v>116</v>
      </c>
      <c r="D2302" t="s">
        <v>91</v>
      </c>
      <c r="E2302" s="1" t="s">
        <v>172</v>
      </c>
      <c r="F2302" t="s">
        <v>93</v>
      </c>
      <c r="G2302" t="s">
        <v>20</v>
      </c>
      <c r="H2302">
        <v>9</v>
      </c>
      <c r="I2302">
        <v>23</v>
      </c>
    </row>
    <row r="2303" spans="1:9" x14ac:dyDescent="0.25">
      <c r="A2303" s="5" t="str">
        <f>TrendSheetPrdData[[#This Row],[Population]]&amp;TrendSheetPrdData[[#This Row],[Cost Basis]]&amp;TrendSheetPrdData[[#This Row],[Period]]&amp;TrendSheetPrdData[[#This Row],[Trend]]</f>
        <v>DAUGHTERS OF CHARITYAllowed2015-07-01Hospiatl Outpatient MRIs per 1k</v>
      </c>
      <c r="B2303" t="s">
        <v>116</v>
      </c>
      <c r="C2303" t="s">
        <v>116</v>
      </c>
      <c r="D2303" t="s">
        <v>91</v>
      </c>
      <c r="E2303" s="1" t="s">
        <v>173</v>
      </c>
      <c r="F2303" t="s">
        <v>93</v>
      </c>
      <c r="G2303" t="s">
        <v>20</v>
      </c>
      <c r="H2303">
        <v>9</v>
      </c>
      <c r="I2303">
        <v>23</v>
      </c>
    </row>
    <row r="2304" spans="1:9" x14ac:dyDescent="0.25">
      <c r="A2304" s="5" t="str">
        <f>TrendSheetPrdData[[#This Row],[Population]]&amp;TrendSheetPrdData[[#This Row],[Cost Basis]]&amp;TrendSheetPrdData[[#This Row],[Period]]&amp;TrendSheetPrdData[[#This Row],[Trend]]</f>
        <v>DAUGHTERS OF CHARITYAllowed2015-08-01Hospiatl Outpatient MRIs per 1k</v>
      </c>
      <c r="B2304" t="s">
        <v>116</v>
      </c>
      <c r="C2304" t="s">
        <v>116</v>
      </c>
      <c r="D2304" t="s">
        <v>91</v>
      </c>
      <c r="E2304" s="1" t="s">
        <v>174</v>
      </c>
      <c r="F2304" t="s">
        <v>93</v>
      </c>
      <c r="G2304" t="s">
        <v>20</v>
      </c>
      <c r="H2304">
        <v>9</v>
      </c>
      <c r="I2304">
        <v>45</v>
      </c>
    </row>
    <row r="2305" spans="1:9" x14ac:dyDescent="0.25">
      <c r="A2305" s="5" t="str">
        <f>TrendSheetPrdData[[#This Row],[Population]]&amp;TrendSheetPrdData[[#This Row],[Cost Basis]]&amp;TrendSheetPrdData[[#This Row],[Period]]&amp;TrendSheetPrdData[[#This Row],[Trend]]</f>
        <v>DAUGHTERS OF CHARITYAllowed2015-09-01Hospiatl Outpatient MRIs per 1k</v>
      </c>
      <c r="B2305" t="s">
        <v>116</v>
      </c>
      <c r="C2305" t="s">
        <v>116</v>
      </c>
      <c r="D2305" t="s">
        <v>91</v>
      </c>
      <c r="E2305" s="1" t="s">
        <v>92</v>
      </c>
      <c r="F2305" t="s">
        <v>93</v>
      </c>
      <c r="G2305" t="s">
        <v>20</v>
      </c>
      <c r="H2305">
        <v>9</v>
      </c>
      <c r="I2305">
        <v>0</v>
      </c>
    </row>
    <row r="2306" spans="1:9" x14ac:dyDescent="0.25">
      <c r="A2306" s="5" t="str">
        <f>TrendSheetPrdData[[#This Row],[Population]]&amp;TrendSheetPrdData[[#This Row],[Cost Basis]]&amp;TrendSheetPrdData[[#This Row],[Period]]&amp;TrendSheetPrdData[[#This Row],[Trend]]</f>
        <v>DAUGHTERS OF CHARITYAllowed2015-10-01Hospiatl Outpatient MRIs per 1k</v>
      </c>
      <c r="B2306" t="s">
        <v>116</v>
      </c>
      <c r="C2306" t="s">
        <v>116</v>
      </c>
      <c r="D2306" t="s">
        <v>91</v>
      </c>
      <c r="E2306" s="1" t="s">
        <v>94</v>
      </c>
      <c r="F2306" t="s">
        <v>93</v>
      </c>
      <c r="G2306" t="s">
        <v>20</v>
      </c>
      <c r="H2306">
        <v>9</v>
      </c>
      <c r="I2306">
        <v>23</v>
      </c>
    </row>
    <row r="2307" spans="1:9" x14ac:dyDescent="0.25">
      <c r="A2307" s="5" t="str">
        <f>TrendSheetPrdData[[#This Row],[Population]]&amp;TrendSheetPrdData[[#This Row],[Cost Basis]]&amp;TrendSheetPrdData[[#This Row],[Period]]&amp;TrendSheetPrdData[[#This Row],[Trend]]</f>
        <v>DAUGHTERS OF CHARITYAllowed2015-11-01Hospiatl Outpatient MRIs per 1k</v>
      </c>
      <c r="B2307" t="s">
        <v>116</v>
      </c>
      <c r="C2307" t="s">
        <v>116</v>
      </c>
      <c r="D2307" t="s">
        <v>91</v>
      </c>
      <c r="E2307" s="1" t="s">
        <v>95</v>
      </c>
      <c r="F2307" t="s">
        <v>93</v>
      </c>
      <c r="G2307" t="s">
        <v>20</v>
      </c>
      <c r="H2307">
        <v>9</v>
      </c>
      <c r="I2307">
        <v>47</v>
      </c>
    </row>
    <row r="2308" spans="1:9" x14ac:dyDescent="0.25">
      <c r="A2308" s="5" t="str">
        <f>TrendSheetPrdData[[#This Row],[Population]]&amp;TrendSheetPrdData[[#This Row],[Cost Basis]]&amp;TrendSheetPrdData[[#This Row],[Period]]&amp;TrendSheetPrdData[[#This Row],[Trend]]</f>
        <v>DAUGHTERS OF CHARITYAllowed2015-12-01Hospiatl Outpatient MRIs per 1k</v>
      </c>
      <c r="B2308" t="s">
        <v>116</v>
      </c>
      <c r="C2308" t="s">
        <v>116</v>
      </c>
      <c r="D2308" t="s">
        <v>91</v>
      </c>
      <c r="E2308" s="1" t="s">
        <v>96</v>
      </c>
      <c r="F2308" t="s">
        <v>93</v>
      </c>
      <c r="G2308" t="s">
        <v>20</v>
      </c>
      <c r="H2308">
        <v>9</v>
      </c>
      <c r="I2308">
        <v>23</v>
      </c>
    </row>
    <row r="2309" spans="1:9" x14ac:dyDescent="0.25">
      <c r="A2309" s="5" t="str">
        <f>TrendSheetPrdData[[#This Row],[Population]]&amp;TrendSheetPrdData[[#This Row],[Cost Basis]]&amp;TrendSheetPrdData[[#This Row],[Period]]&amp;TrendSheetPrdData[[#This Row],[Trend]]</f>
        <v>DAUGHTERS OF CHARITYAllowed2016-01-01Hospiatl Outpatient MRIs per 1k</v>
      </c>
      <c r="B2309" t="s">
        <v>116</v>
      </c>
      <c r="C2309" t="s">
        <v>116</v>
      </c>
      <c r="D2309" t="s">
        <v>91</v>
      </c>
      <c r="E2309" s="1" t="s">
        <v>97</v>
      </c>
      <c r="F2309" t="s">
        <v>93</v>
      </c>
      <c r="G2309" t="s">
        <v>20</v>
      </c>
      <c r="H2309">
        <v>9</v>
      </c>
      <c r="I2309">
        <v>46</v>
      </c>
    </row>
    <row r="2310" spans="1:9" x14ac:dyDescent="0.25">
      <c r="A2310" s="5" t="str">
        <f>TrendSheetPrdData[[#This Row],[Population]]&amp;TrendSheetPrdData[[#This Row],[Cost Basis]]&amp;TrendSheetPrdData[[#This Row],[Period]]&amp;TrendSheetPrdData[[#This Row],[Trend]]</f>
        <v>DAUGHTERS OF CHARITYAllowed2016-02-01Hospiatl Outpatient MRIs per 1k</v>
      </c>
      <c r="B2310" t="s">
        <v>116</v>
      </c>
      <c r="C2310" t="s">
        <v>116</v>
      </c>
      <c r="D2310" t="s">
        <v>91</v>
      </c>
      <c r="E2310" s="1" t="s">
        <v>98</v>
      </c>
      <c r="F2310" t="s">
        <v>93</v>
      </c>
      <c r="G2310" t="s">
        <v>20</v>
      </c>
      <c r="H2310">
        <v>9</v>
      </c>
      <c r="I2310">
        <v>0</v>
      </c>
    </row>
    <row r="2311" spans="1:9" x14ac:dyDescent="0.25">
      <c r="A2311" s="5" t="str">
        <f>TrendSheetPrdData[[#This Row],[Population]]&amp;TrendSheetPrdData[[#This Row],[Cost Basis]]&amp;TrendSheetPrdData[[#This Row],[Period]]&amp;TrendSheetPrdData[[#This Row],[Trend]]</f>
        <v>DAUGHTERS OF CHARITYAllowed2016-03-01Hospiatl Outpatient MRIs per 1k</v>
      </c>
      <c r="B2311" t="s">
        <v>116</v>
      </c>
      <c r="C2311" t="s">
        <v>116</v>
      </c>
      <c r="D2311" t="s">
        <v>91</v>
      </c>
      <c r="E2311" s="1" t="s">
        <v>99</v>
      </c>
      <c r="F2311" t="s">
        <v>93</v>
      </c>
      <c r="G2311" t="s">
        <v>20</v>
      </c>
      <c r="H2311">
        <v>9</v>
      </c>
      <c r="I2311">
        <v>46</v>
      </c>
    </row>
    <row r="2312" spans="1:9" x14ac:dyDescent="0.25">
      <c r="A2312" s="5" t="str">
        <f>TrendSheetPrdData[[#This Row],[Population]]&amp;TrendSheetPrdData[[#This Row],[Cost Basis]]&amp;TrendSheetPrdData[[#This Row],[Period]]&amp;TrendSheetPrdData[[#This Row],[Trend]]</f>
        <v>DAUGHTERS OF CHARITYAllowed2016-04-01Hospiatl Outpatient MRIs per 1k</v>
      </c>
      <c r="B2312" t="s">
        <v>116</v>
      </c>
      <c r="C2312" t="s">
        <v>116</v>
      </c>
      <c r="D2312" t="s">
        <v>91</v>
      </c>
      <c r="E2312" s="1" t="s">
        <v>100</v>
      </c>
      <c r="F2312" t="s">
        <v>93</v>
      </c>
      <c r="G2312" t="s">
        <v>20</v>
      </c>
      <c r="H2312">
        <v>9</v>
      </c>
      <c r="I2312">
        <v>23</v>
      </c>
    </row>
    <row r="2313" spans="1:9" x14ac:dyDescent="0.25">
      <c r="A2313" s="5" t="str">
        <f>TrendSheetPrdData[[#This Row],[Population]]&amp;TrendSheetPrdData[[#This Row],[Cost Basis]]&amp;TrendSheetPrdData[[#This Row],[Period]]&amp;TrendSheetPrdData[[#This Row],[Trend]]</f>
        <v>DAUGHTERS OF CHARITYAllowed2016-05-01Hospiatl Outpatient MRIs per 1k</v>
      </c>
      <c r="B2313" t="s">
        <v>116</v>
      </c>
      <c r="C2313" t="s">
        <v>116</v>
      </c>
      <c r="D2313" t="s">
        <v>91</v>
      </c>
      <c r="E2313" s="1" t="s">
        <v>101</v>
      </c>
      <c r="F2313" t="s">
        <v>93</v>
      </c>
      <c r="G2313" t="s">
        <v>20</v>
      </c>
      <c r="H2313">
        <v>9</v>
      </c>
      <c r="I2313">
        <v>23</v>
      </c>
    </row>
    <row r="2314" spans="1:9" x14ac:dyDescent="0.25">
      <c r="A2314" s="5" t="str">
        <f>TrendSheetPrdData[[#This Row],[Population]]&amp;TrendSheetPrdData[[#This Row],[Cost Basis]]&amp;TrendSheetPrdData[[#This Row],[Period]]&amp;TrendSheetPrdData[[#This Row],[Trend]]</f>
        <v>DAUGHTERS OF CHARITYAllowed2016-06-01Hospiatl Outpatient MRIs per 1k</v>
      </c>
      <c r="B2314" t="s">
        <v>116</v>
      </c>
      <c r="C2314" t="s">
        <v>116</v>
      </c>
      <c r="D2314" t="s">
        <v>91</v>
      </c>
      <c r="E2314" s="1" t="s">
        <v>102</v>
      </c>
      <c r="F2314" t="s">
        <v>93</v>
      </c>
      <c r="G2314" t="s">
        <v>20</v>
      </c>
      <c r="H2314">
        <v>9</v>
      </c>
      <c r="I2314">
        <v>69</v>
      </c>
    </row>
    <row r="2315" spans="1:9" x14ac:dyDescent="0.25">
      <c r="A2315" s="5" t="str">
        <f>TrendSheetPrdData[[#This Row],[Population]]&amp;TrendSheetPrdData[[#This Row],[Cost Basis]]&amp;TrendSheetPrdData[[#This Row],[Period]]&amp;TrendSheetPrdData[[#This Row],[Trend]]</f>
        <v>DAUGHTERS OF CHARITYAllowed2016-07-01Hospiatl Outpatient MRIs per 1k</v>
      </c>
      <c r="B2315" t="s">
        <v>116</v>
      </c>
      <c r="C2315" t="s">
        <v>116</v>
      </c>
      <c r="D2315" t="s">
        <v>91</v>
      </c>
      <c r="E2315" s="1" t="s">
        <v>103</v>
      </c>
      <c r="F2315" t="s">
        <v>93</v>
      </c>
      <c r="G2315" t="s">
        <v>20</v>
      </c>
      <c r="H2315">
        <v>9</v>
      </c>
      <c r="I2315">
        <v>92</v>
      </c>
    </row>
    <row r="2316" spans="1:9" x14ac:dyDescent="0.25">
      <c r="A2316" s="5" t="str">
        <f>TrendSheetPrdData[[#This Row],[Population]]&amp;TrendSheetPrdData[[#This Row],[Cost Basis]]&amp;TrendSheetPrdData[[#This Row],[Period]]&amp;TrendSheetPrdData[[#This Row],[Trend]]</f>
        <v>DAUGHTERS OF CHARITYAllowed2016-08-01Hospiatl Outpatient MRIs per 1k</v>
      </c>
      <c r="B2316" t="s">
        <v>116</v>
      </c>
      <c r="C2316" t="s">
        <v>116</v>
      </c>
      <c r="D2316" t="s">
        <v>91</v>
      </c>
      <c r="E2316" s="1" t="s">
        <v>104</v>
      </c>
      <c r="F2316" t="s">
        <v>93</v>
      </c>
      <c r="G2316" t="s">
        <v>20</v>
      </c>
      <c r="H2316">
        <v>9</v>
      </c>
      <c r="I2316">
        <v>46</v>
      </c>
    </row>
    <row r="2317" spans="1:9" x14ac:dyDescent="0.25">
      <c r="A2317" s="5" t="str">
        <f>TrendSheetPrdData[[#This Row],[Population]]&amp;TrendSheetPrdData[[#This Row],[Cost Basis]]&amp;TrendSheetPrdData[[#This Row],[Period]]&amp;TrendSheetPrdData[[#This Row],[Trend]]</f>
        <v>DAUGHTERS OF CHARITYAllowed2016-09-01Hospiatl Outpatient MRIs per 1k</v>
      </c>
      <c r="B2317" t="s">
        <v>116</v>
      </c>
      <c r="C2317" t="s">
        <v>116</v>
      </c>
      <c r="D2317" t="s">
        <v>91</v>
      </c>
      <c r="E2317" s="1" t="s">
        <v>105</v>
      </c>
      <c r="F2317" t="s">
        <v>93</v>
      </c>
      <c r="G2317" t="s">
        <v>20</v>
      </c>
      <c r="H2317">
        <v>9</v>
      </c>
      <c r="I2317">
        <v>68</v>
      </c>
    </row>
    <row r="2318" spans="1:9" x14ac:dyDescent="0.25">
      <c r="A2318" s="5" t="str">
        <f>TrendSheetPrdData[[#This Row],[Population]]&amp;TrendSheetPrdData[[#This Row],[Cost Basis]]&amp;TrendSheetPrdData[[#This Row],[Period]]&amp;TrendSheetPrdData[[#This Row],[Trend]]</f>
        <v>DAUGHTERS OF CHARITYAllowed2016-10-01Hospiatl Outpatient MRIs per 1k</v>
      </c>
      <c r="B2318" t="s">
        <v>116</v>
      </c>
      <c r="C2318" t="s">
        <v>116</v>
      </c>
      <c r="D2318" t="s">
        <v>91</v>
      </c>
      <c r="E2318" s="1" t="s">
        <v>106</v>
      </c>
      <c r="F2318" t="s">
        <v>93</v>
      </c>
      <c r="G2318" t="s">
        <v>20</v>
      </c>
      <c r="H2318">
        <v>9</v>
      </c>
      <c r="I2318">
        <v>68</v>
      </c>
    </row>
    <row r="2319" spans="1:9" x14ac:dyDescent="0.25">
      <c r="A2319" s="5" t="str">
        <f>TrendSheetPrdData[[#This Row],[Population]]&amp;TrendSheetPrdData[[#This Row],[Cost Basis]]&amp;TrendSheetPrdData[[#This Row],[Period]]&amp;TrendSheetPrdData[[#This Row],[Trend]]</f>
        <v>DAUGHTERS OF CHARITYAllowed2016-11-01Hospiatl Outpatient MRIs per 1k</v>
      </c>
      <c r="B2319" t="s">
        <v>116</v>
      </c>
      <c r="C2319" t="s">
        <v>116</v>
      </c>
      <c r="D2319" t="s">
        <v>91</v>
      </c>
      <c r="E2319" s="1" t="s">
        <v>107</v>
      </c>
      <c r="F2319" t="s">
        <v>93</v>
      </c>
      <c r="G2319" t="s">
        <v>20</v>
      </c>
      <c r="H2319">
        <v>9</v>
      </c>
      <c r="I2319">
        <v>89</v>
      </c>
    </row>
    <row r="2320" spans="1:9" x14ac:dyDescent="0.25">
      <c r="A2320" s="5" t="str">
        <f>TrendSheetPrdData[[#This Row],[Population]]&amp;TrendSheetPrdData[[#This Row],[Cost Basis]]&amp;TrendSheetPrdData[[#This Row],[Period]]&amp;TrendSheetPrdData[[#This Row],[Trend]]</f>
        <v>DAUGHTERS OF CHARITYAllowed2016-12-01Hospiatl Outpatient MRIs per 1k</v>
      </c>
      <c r="B2320" t="s">
        <v>116</v>
      </c>
      <c r="C2320" t="s">
        <v>116</v>
      </c>
      <c r="D2320" t="s">
        <v>91</v>
      </c>
      <c r="E2320" s="1" t="s">
        <v>108</v>
      </c>
      <c r="F2320" t="s">
        <v>93</v>
      </c>
      <c r="G2320" t="s">
        <v>20</v>
      </c>
      <c r="H2320">
        <v>9</v>
      </c>
      <c r="I2320">
        <v>110</v>
      </c>
    </row>
    <row r="2321" spans="1:9" x14ac:dyDescent="0.25">
      <c r="A2321" s="5" t="str">
        <f>TrendSheetPrdData[[#This Row],[Population]]&amp;TrendSheetPrdData[[#This Row],[Cost Basis]]&amp;TrendSheetPrdData[[#This Row],[Period]]&amp;TrendSheetPrdData[[#This Row],[Trend]]</f>
        <v>DAUGHTERS OF CHARITYAllowed2017-01-01Hospiatl Outpatient MRIs per 1k</v>
      </c>
      <c r="B2321" t="s">
        <v>116</v>
      </c>
      <c r="C2321" t="s">
        <v>116</v>
      </c>
      <c r="D2321" t="s">
        <v>91</v>
      </c>
      <c r="E2321" s="1" t="s">
        <v>109</v>
      </c>
      <c r="F2321" t="s">
        <v>93</v>
      </c>
      <c r="G2321" t="s">
        <v>20</v>
      </c>
      <c r="H2321">
        <v>9</v>
      </c>
      <c r="I2321">
        <v>47</v>
      </c>
    </row>
    <row r="2322" spans="1:9" x14ac:dyDescent="0.25">
      <c r="A2322" s="5" t="str">
        <f>TrendSheetPrdData[[#This Row],[Population]]&amp;TrendSheetPrdData[[#This Row],[Cost Basis]]&amp;TrendSheetPrdData[[#This Row],[Period]]&amp;TrendSheetPrdData[[#This Row],[Trend]]</f>
        <v>DAUGHTERS OF CHARITYAllowed2017-02-01Hospiatl Outpatient MRIs per 1k</v>
      </c>
      <c r="B2322" t="s">
        <v>116</v>
      </c>
      <c r="C2322" t="s">
        <v>116</v>
      </c>
      <c r="D2322" t="s">
        <v>91</v>
      </c>
      <c r="E2322" s="1" t="s">
        <v>110</v>
      </c>
      <c r="F2322" t="s">
        <v>113</v>
      </c>
      <c r="G2322" t="s">
        <v>20</v>
      </c>
      <c r="H2322">
        <v>9</v>
      </c>
      <c r="I2322">
        <v>92</v>
      </c>
    </row>
    <row r="2323" spans="1:9" x14ac:dyDescent="0.25">
      <c r="A2323" s="5" t="str">
        <f>TrendSheetPrdData[[#This Row],[Population]]&amp;TrendSheetPrdData[[#This Row],[Cost Basis]]&amp;TrendSheetPrdData[[#This Row],[Period]]&amp;TrendSheetPrdData[[#This Row],[Trend]]</f>
        <v>DAUGHTERS OF CHARITYAllowed2017-03-01Hospiatl Outpatient MRIs per 1k</v>
      </c>
      <c r="B2323" t="s">
        <v>116</v>
      </c>
      <c r="C2323" t="s">
        <v>116</v>
      </c>
      <c r="D2323" t="s">
        <v>91</v>
      </c>
      <c r="E2323" s="1" t="s">
        <v>111</v>
      </c>
      <c r="F2323" t="s">
        <v>113</v>
      </c>
      <c r="G2323" t="s">
        <v>20</v>
      </c>
      <c r="H2323">
        <v>9</v>
      </c>
      <c r="I2323">
        <v>0</v>
      </c>
    </row>
    <row r="2324" spans="1:9" x14ac:dyDescent="0.25">
      <c r="A2324" s="5" t="str">
        <f>TrendSheetPrdData[[#This Row],[Population]]&amp;TrendSheetPrdData[[#This Row],[Cost Basis]]&amp;TrendSheetPrdData[[#This Row],[Period]]&amp;TrendSheetPrdData[[#This Row],[Trend]]</f>
        <v>DAUGHTERS OF CHARITYAllowed2017-04-01Hospiatl Outpatient MRIs per 1k</v>
      </c>
      <c r="B2324" t="s">
        <v>116</v>
      </c>
      <c r="C2324" t="s">
        <v>116</v>
      </c>
      <c r="D2324" t="s">
        <v>91</v>
      </c>
      <c r="E2324" s="1" t="s">
        <v>112</v>
      </c>
      <c r="F2324" t="s">
        <v>113</v>
      </c>
      <c r="G2324" t="s">
        <v>20</v>
      </c>
      <c r="H2324">
        <v>9</v>
      </c>
      <c r="I2324">
        <v>0</v>
      </c>
    </row>
    <row r="2325" spans="1:9" x14ac:dyDescent="0.25">
      <c r="A2325" s="5" t="str">
        <f>TrendSheetPrdData[[#This Row],[Population]]&amp;TrendSheetPrdData[[#This Row],[Cost Basis]]&amp;TrendSheetPrdData[[#This Row],[Period]]&amp;TrendSheetPrdData[[#This Row],[Trend]]</f>
        <v>DAUGHTERS OF CHARITYAllowed2015-06-01Hospiatl Outpatient CTs per 1k</v>
      </c>
      <c r="B2325" t="s">
        <v>116</v>
      </c>
      <c r="C2325" t="s">
        <v>116</v>
      </c>
      <c r="D2325" t="s">
        <v>91</v>
      </c>
      <c r="E2325" s="1" t="s">
        <v>172</v>
      </c>
      <c r="F2325" t="s">
        <v>93</v>
      </c>
      <c r="G2325" t="s">
        <v>21</v>
      </c>
      <c r="H2325">
        <v>10</v>
      </c>
      <c r="I2325">
        <v>45</v>
      </c>
    </row>
    <row r="2326" spans="1:9" x14ac:dyDescent="0.25">
      <c r="A2326" s="5" t="str">
        <f>TrendSheetPrdData[[#This Row],[Population]]&amp;TrendSheetPrdData[[#This Row],[Cost Basis]]&amp;TrendSheetPrdData[[#This Row],[Period]]&amp;TrendSheetPrdData[[#This Row],[Trend]]</f>
        <v>DAUGHTERS OF CHARITYAllowed2015-07-01Hospiatl Outpatient CTs per 1k</v>
      </c>
      <c r="B2326" t="s">
        <v>116</v>
      </c>
      <c r="C2326" t="s">
        <v>116</v>
      </c>
      <c r="D2326" t="s">
        <v>91</v>
      </c>
      <c r="E2326" s="1" t="s">
        <v>173</v>
      </c>
      <c r="F2326" t="s">
        <v>93</v>
      </c>
      <c r="G2326" t="s">
        <v>21</v>
      </c>
      <c r="H2326">
        <v>10</v>
      </c>
      <c r="I2326">
        <v>23</v>
      </c>
    </row>
    <row r="2327" spans="1:9" x14ac:dyDescent="0.25">
      <c r="A2327" s="5" t="str">
        <f>TrendSheetPrdData[[#This Row],[Population]]&amp;TrendSheetPrdData[[#This Row],[Cost Basis]]&amp;TrendSheetPrdData[[#This Row],[Period]]&amp;TrendSheetPrdData[[#This Row],[Trend]]</f>
        <v>DAUGHTERS OF CHARITYAllowed2015-08-01Hospiatl Outpatient CTs per 1k</v>
      </c>
      <c r="B2327" t="s">
        <v>116</v>
      </c>
      <c r="C2327" t="s">
        <v>116</v>
      </c>
      <c r="D2327" t="s">
        <v>91</v>
      </c>
      <c r="E2327" s="1" t="s">
        <v>174</v>
      </c>
      <c r="F2327" t="s">
        <v>93</v>
      </c>
      <c r="G2327" t="s">
        <v>21</v>
      </c>
      <c r="H2327">
        <v>10</v>
      </c>
      <c r="I2327">
        <v>68</v>
      </c>
    </row>
    <row r="2328" spans="1:9" x14ac:dyDescent="0.25">
      <c r="A2328" s="5" t="str">
        <f>TrendSheetPrdData[[#This Row],[Population]]&amp;TrendSheetPrdData[[#This Row],[Cost Basis]]&amp;TrendSheetPrdData[[#This Row],[Period]]&amp;TrendSheetPrdData[[#This Row],[Trend]]</f>
        <v>DAUGHTERS OF CHARITYAllowed2015-09-01Hospiatl Outpatient CTs per 1k</v>
      </c>
      <c r="B2328" t="s">
        <v>116</v>
      </c>
      <c r="C2328" t="s">
        <v>116</v>
      </c>
      <c r="D2328" t="s">
        <v>91</v>
      </c>
      <c r="E2328" s="1" t="s">
        <v>92</v>
      </c>
      <c r="F2328" t="s">
        <v>93</v>
      </c>
      <c r="G2328" t="s">
        <v>21</v>
      </c>
      <c r="H2328">
        <v>10</v>
      </c>
      <c r="I2328">
        <v>67</v>
      </c>
    </row>
    <row r="2329" spans="1:9" x14ac:dyDescent="0.25">
      <c r="A2329" s="5" t="str">
        <f>TrendSheetPrdData[[#This Row],[Population]]&amp;TrendSheetPrdData[[#This Row],[Cost Basis]]&amp;TrendSheetPrdData[[#This Row],[Period]]&amp;TrendSheetPrdData[[#This Row],[Trend]]</f>
        <v>DAUGHTERS OF CHARITYAllowed2015-10-01Hospiatl Outpatient CTs per 1k</v>
      </c>
      <c r="B2329" t="s">
        <v>116</v>
      </c>
      <c r="C2329" t="s">
        <v>116</v>
      </c>
      <c r="D2329" t="s">
        <v>91</v>
      </c>
      <c r="E2329" s="1" t="s">
        <v>94</v>
      </c>
      <c r="F2329" t="s">
        <v>93</v>
      </c>
      <c r="G2329" t="s">
        <v>21</v>
      </c>
      <c r="H2329">
        <v>10</v>
      </c>
      <c r="I2329">
        <v>0</v>
      </c>
    </row>
    <row r="2330" spans="1:9" x14ac:dyDescent="0.25">
      <c r="A2330" s="5" t="str">
        <f>TrendSheetPrdData[[#This Row],[Population]]&amp;TrendSheetPrdData[[#This Row],[Cost Basis]]&amp;TrendSheetPrdData[[#This Row],[Period]]&amp;TrendSheetPrdData[[#This Row],[Trend]]</f>
        <v>DAUGHTERS OF CHARITYAllowed2015-11-01Hospiatl Outpatient CTs per 1k</v>
      </c>
      <c r="B2330" t="s">
        <v>116</v>
      </c>
      <c r="C2330" t="s">
        <v>116</v>
      </c>
      <c r="D2330" t="s">
        <v>91</v>
      </c>
      <c r="E2330" s="1" t="s">
        <v>95</v>
      </c>
      <c r="F2330" t="s">
        <v>93</v>
      </c>
      <c r="G2330" t="s">
        <v>21</v>
      </c>
      <c r="H2330">
        <v>10</v>
      </c>
      <c r="I2330">
        <v>47</v>
      </c>
    </row>
    <row r="2331" spans="1:9" x14ac:dyDescent="0.25">
      <c r="A2331" s="5" t="str">
        <f>TrendSheetPrdData[[#This Row],[Population]]&amp;TrendSheetPrdData[[#This Row],[Cost Basis]]&amp;TrendSheetPrdData[[#This Row],[Period]]&amp;TrendSheetPrdData[[#This Row],[Trend]]</f>
        <v>DAUGHTERS OF CHARITYAllowed2015-12-01Hospiatl Outpatient CTs per 1k</v>
      </c>
      <c r="B2331" t="s">
        <v>116</v>
      </c>
      <c r="C2331" t="s">
        <v>116</v>
      </c>
      <c r="D2331" t="s">
        <v>91</v>
      </c>
      <c r="E2331" s="1" t="s">
        <v>96</v>
      </c>
      <c r="F2331" t="s">
        <v>93</v>
      </c>
      <c r="G2331" t="s">
        <v>21</v>
      </c>
      <c r="H2331">
        <v>10</v>
      </c>
      <c r="I2331">
        <v>140</v>
      </c>
    </row>
    <row r="2332" spans="1:9" x14ac:dyDescent="0.25">
      <c r="A2332" s="5" t="str">
        <f>TrendSheetPrdData[[#This Row],[Population]]&amp;TrendSheetPrdData[[#This Row],[Cost Basis]]&amp;TrendSheetPrdData[[#This Row],[Period]]&amp;TrendSheetPrdData[[#This Row],[Trend]]</f>
        <v>DAUGHTERS OF CHARITYAllowed2016-01-01Hospiatl Outpatient CTs per 1k</v>
      </c>
      <c r="B2332" t="s">
        <v>116</v>
      </c>
      <c r="C2332" t="s">
        <v>116</v>
      </c>
      <c r="D2332" t="s">
        <v>91</v>
      </c>
      <c r="E2332" s="1" t="s">
        <v>97</v>
      </c>
      <c r="F2332" t="s">
        <v>93</v>
      </c>
      <c r="G2332" t="s">
        <v>21</v>
      </c>
      <c r="H2332">
        <v>10</v>
      </c>
      <c r="I2332">
        <v>23</v>
      </c>
    </row>
    <row r="2333" spans="1:9" x14ac:dyDescent="0.25">
      <c r="A2333" s="5" t="str">
        <f>TrendSheetPrdData[[#This Row],[Population]]&amp;TrendSheetPrdData[[#This Row],[Cost Basis]]&amp;TrendSheetPrdData[[#This Row],[Period]]&amp;TrendSheetPrdData[[#This Row],[Trend]]</f>
        <v>DAUGHTERS OF CHARITYAllowed2016-02-01Hospiatl Outpatient CTs per 1k</v>
      </c>
      <c r="B2333" t="s">
        <v>116</v>
      </c>
      <c r="C2333" t="s">
        <v>116</v>
      </c>
      <c r="D2333" t="s">
        <v>91</v>
      </c>
      <c r="E2333" s="1" t="s">
        <v>98</v>
      </c>
      <c r="F2333" t="s">
        <v>93</v>
      </c>
      <c r="G2333" t="s">
        <v>21</v>
      </c>
      <c r="H2333">
        <v>10</v>
      </c>
      <c r="I2333">
        <v>90</v>
      </c>
    </row>
    <row r="2334" spans="1:9" x14ac:dyDescent="0.25">
      <c r="A2334" s="5" t="str">
        <f>TrendSheetPrdData[[#This Row],[Population]]&amp;TrendSheetPrdData[[#This Row],[Cost Basis]]&amp;TrendSheetPrdData[[#This Row],[Period]]&amp;TrendSheetPrdData[[#This Row],[Trend]]</f>
        <v>DAUGHTERS OF CHARITYAllowed2016-03-01Hospiatl Outpatient CTs per 1k</v>
      </c>
      <c r="B2334" t="s">
        <v>116</v>
      </c>
      <c r="C2334" t="s">
        <v>116</v>
      </c>
      <c r="D2334" t="s">
        <v>91</v>
      </c>
      <c r="E2334" s="1" t="s">
        <v>99</v>
      </c>
      <c r="F2334" t="s">
        <v>93</v>
      </c>
      <c r="G2334" t="s">
        <v>21</v>
      </c>
      <c r="H2334">
        <v>10</v>
      </c>
      <c r="I2334">
        <v>46</v>
      </c>
    </row>
    <row r="2335" spans="1:9" x14ac:dyDescent="0.25">
      <c r="A2335" s="5" t="str">
        <f>TrendSheetPrdData[[#This Row],[Population]]&amp;TrendSheetPrdData[[#This Row],[Cost Basis]]&amp;TrendSheetPrdData[[#This Row],[Period]]&amp;TrendSheetPrdData[[#This Row],[Trend]]</f>
        <v>DAUGHTERS OF CHARITYAllowed2016-04-01Hospiatl Outpatient CTs per 1k</v>
      </c>
      <c r="B2335" t="s">
        <v>116</v>
      </c>
      <c r="C2335" t="s">
        <v>116</v>
      </c>
      <c r="D2335" t="s">
        <v>91</v>
      </c>
      <c r="E2335" s="1" t="s">
        <v>100</v>
      </c>
      <c r="F2335" t="s">
        <v>93</v>
      </c>
      <c r="G2335" t="s">
        <v>21</v>
      </c>
      <c r="H2335">
        <v>10</v>
      </c>
      <c r="I2335">
        <v>23</v>
      </c>
    </row>
    <row r="2336" spans="1:9" x14ac:dyDescent="0.25">
      <c r="A2336" s="5" t="str">
        <f>TrendSheetPrdData[[#This Row],[Population]]&amp;TrendSheetPrdData[[#This Row],[Cost Basis]]&amp;TrendSheetPrdData[[#This Row],[Period]]&amp;TrendSheetPrdData[[#This Row],[Trend]]</f>
        <v>DAUGHTERS OF CHARITYAllowed2016-05-01Hospiatl Outpatient CTs per 1k</v>
      </c>
      <c r="B2336" t="s">
        <v>116</v>
      </c>
      <c r="C2336" t="s">
        <v>116</v>
      </c>
      <c r="D2336" t="s">
        <v>91</v>
      </c>
      <c r="E2336" s="1" t="s">
        <v>101</v>
      </c>
      <c r="F2336" t="s">
        <v>93</v>
      </c>
      <c r="G2336" t="s">
        <v>21</v>
      </c>
      <c r="H2336">
        <v>10</v>
      </c>
      <c r="I2336">
        <v>69</v>
      </c>
    </row>
    <row r="2337" spans="1:9" x14ac:dyDescent="0.25">
      <c r="A2337" s="5" t="str">
        <f>TrendSheetPrdData[[#This Row],[Population]]&amp;TrendSheetPrdData[[#This Row],[Cost Basis]]&amp;TrendSheetPrdData[[#This Row],[Period]]&amp;TrendSheetPrdData[[#This Row],[Trend]]</f>
        <v>DAUGHTERS OF CHARITYAllowed2016-06-01Hospiatl Outpatient CTs per 1k</v>
      </c>
      <c r="B2337" t="s">
        <v>116</v>
      </c>
      <c r="C2337" t="s">
        <v>116</v>
      </c>
      <c r="D2337" t="s">
        <v>91</v>
      </c>
      <c r="E2337" s="1" t="s">
        <v>102</v>
      </c>
      <c r="F2337" t="s">
        <v>93</v>
      </c>
      <c r="G2337" t="s">
        <v>21</v>
      </c>
      <c r="H2337">
        <v>10</v>
      </c>
      <c r="I2337">
        <v>138</v>
      </c>
    </row>
    <row r="2338" spans="1:9" x14ac:dyDescent="0.25">
      <c r="A2338" s="5" t="str">
        <f>TrendSheetPrdData[[#This Row],[Population]]&amp;TrendSheetPrdData[[#This Row],[Cost Basis]]&amp;TrendSheetPrdData[[#This Row],[Period]]&amp;TrendSheetPrdData[[#This Row],[Trend]]</f>
        <v>DAUGHTERS OF CHARITYAllowed2016-07-01Hospiatl Outpatient CTs per 1k</v>
      </c>
      <c r="B2338" t="s">
        <v>116</v>
      </c>
      <c r="C2338" t="s">
        <v>116</v>
      </c>
      <c r="D2338" t="s">
        <v>91</v>
      </c>
      <c r="E2338" s="1" t="s">
        <v>103</v>
      </c>
      <c r="F2338" t="s">
        <v>93</v>
      </c>
      <c r="G2338" t="s">
        <v>21</v>
      </c>
      <c r="H2338">
        <v>10</v>
      </c>
      <c r="I2338">
        <v>46</v>
      </c>
    </row>
    <row r="2339" spans="1:9" x14ac:dyDescent="0.25">
      <c r="A2339" s="5" t="str">
        <f>TrendSheetPrdData[[#This Row],[Population]]&amp;TrendSheetPrdData[[#This Row],[Cost Basis]]&amp;TrendSheetPrdData[[#This Row],[Period]]&amp;TrendSheetPrdData[[#This Row],[Trend]]</f>
        <v>DAUGHTERS OF CHARITYAllowed2016-08-01Hospiatl Outpatient CTs per 1k</v>
      </c>
      <c r="B2339" t="s">
        <v>116</v>
      </c>
      <c r="C2339" t="s">
        <v>116</v>
      </c>
      <c r="D2339" t="s">
        <v>91</v>
      </c>
      <c r="E2339" s="1" t="s">
        <v>104</v>
      </c>
      <c r="F2339" t="s">
        <v>93</v>
      </c>
      <c r="G2339" t="s">
        <v>21</v>
      </c>
      <c r="H2339">
        <v>10</v>
      </c>
      <c r="I2339">
        <v>69</v>
      </c>
    </row>
    <row r="2340" spans="1:9" x14ac:dyDescent="0.25">
      <c r="A2340" s="5" t="str">
        <f>TrendSheetPrdData[[#This Row],[Population]]&amp;TrendSheetPrdData[[#This Row],[Cost Basis]]&amp;TrendSheetPrdData[[#This Row],[Period]]&amp;TrendSheetPrdData[[#This Row],[Trend]]</f>
        <v>DAUGHTERS OF CHARITYAllowed2016-09-01Hospiatl Outpatient CTs per 1k</v>
      </c>
      <c r="B2340" t="s">
        <v>116</v>
      </c>
      <c r="C2340" t="s">
        <v>116</v>
      </c>
      <c r="D2340" t="s">
        <v>91</v>
      </c>
      <c r="E2340" s="1" t="s">
        <v>105</v>
      </c>
      <c r="F2340" t="s">
        <v>93</v>
      </c>
      <c r="G2340" t="s">
        <v>21</v>
      </c>
      <c r="H2340">
        <v>10</v>
      </c>
      <c r="I2340">
        <v>46</v>
      </c>
    </row>
    <row r="2341" spans="1:9" x14ac:dyDescent="0.25">
      <c r="A2341" s="5" t="str">
        <f>TrendSheetPrdData[[#This Row],[Population]]&amp;TrendSheetPrdData[[#This Row],[Cost Basis]]&amp;TrendSheetPrdData[[#This Row],[Period]]&amp;TrendSheetPrdData[[#This Row],[Trend]]</f>
        <v>DAUGHTERS OF CHARITYAllowed2016-10-01Hospiatl Outpatient CTs per 1k</v>
      </c>
      <c r="B2341" t="s">
        <v>116</v>
      </c>
      <c r="C2341" t="s">
        <v>116</v>
      </c>
      <c r="D2341" t="s">
        <v>91</v>
      </c>
      <c r="E2341" s="1" t="s">
        <v>106</v>
      </c>
      <c r="F2341" t="s">
        <v>93</v>
      </c>
      <c r="G2341" t="s">
        <v>21</v>
      </c>
      <c r="H2341">
        <v>10</v>
      </c>
      <c r="I2341">
        <v>68</v>
      </c>
    </row>
    <row r="2342" spans="1:9" x14ac:dyDescent="0.25">
      <c r="A2342" s="5" t="str">
        <f>TrendSheetPrdData[[#This Row],[Population]]&amp;TrendSheetPrdData[[#This Row],[Cost Basis]]&amp;TrendSheetPrdData[[#This Row],[Period]]&amp;TrendSheetPrdData[[#This Row],[Trend]]</f>
        <v>DAUGHTERS OF CHARITYAllowed2016-11-01Hospiatl Outpatient CTs per 1k</v>
      </c>
      <c r="B2342" t="s">
        <v>116</v>
      </c>
      <c r="C2342" t="s">
        <v>116</v>
      </c>
      <c r="D2342" t="s">
        <v>91</v>
      </c>
      <c r="E2342" s="1" t="s">
        <v>107</v>
      </c>
      <c r="F2342" t="s">
        <v>93</v>
      </c>
      <c r="G2342" t="s">
        <v>21</v>
      </c>
      <c r="H2342">
        <v>10</v>
      </c>
      <c r="I2342">
        <v>112</v>
      </c>
    </row>
    <row r="2343" spans="1:9" x14ac:dyDescent="0.25">
      <c r="A2343" s="5" t="str">
        <f>TrendSheetPrdData[[#This Row],[Population]]&amp;TrendSheetPrdData[[#This Row],[Cost Basis]]&amp;TrendSheetPrdData[[#This Row],[Period]]&amp;TrendSheetPrdData[[#This Row],[Trend]]</f>
        <v>DAUGHTERS OF CHARITYAllowed2016-12-01Hospiatl Outpatient CTs per 1k</v>
      </c>
      <c r="B2343" t="s">
        <v>116</v>
      </c>
      <c r="C2343" t="s">
        <v>116</v>
      </c>
      <c r="D2343" t="s">
        <v>91</v>
      </c>
      <c r="E2343" s="1" t="s">
        <v>108</v>
      </c>
      <c r="F2343" t="s">
        <v>93</v>
      </c>
      <c r="G2343" t="s">
        <v>21</v>
      </c>
      <c r="H2343">
        <v>10</v>
      </c>
      <c r="I2343">
        <v>110</v>
      </c>
    </row>
    <row r="2344" spans="1:9" x14ac:dyDescent="0.25">
      <c r="A2344" s="5" t="str">
        <f>TrendSheetPrdData[[#This Row],[Population]]&amp;TrendSheetPrdData[[#This Row],[Cost Basis]]&amp;TrendSheetPrdData[[#This Row],[Period]]&amp;TrendSheetPrdData[[#This Row],[Trend]]</f>
        <v>DAUGHTERS OF CHARITYAllowed2017-01-01Hospiatl Outpatient CTs per 1k</v>
      </c>
      <c r="B2344" t="s">
        <v>116</v>
      </c>
      <c r="C2344" t="s">
        <v>116</v>
      </c>
      <c r="D2344" t="s">
        <v>91</v>
      </c>
      <c r="E2344" s="1" t="s">
        <v>109</v>
      </c>
      <c r="F2344" t="s">
        <v>93</v>
      </c>
      <c r="G2344" t="s">
        <v>21</v>
      </c>
      <c r="H2344">
        <v>10</v>
      </c>
      <c r="I2344">
        <v>117</v>
      </c>
    </row>
    <row r="2345" spans="1:9" x14ac:dyDescent="0.25">
      <c r="A2345" s="5" t="str">
        <f>TrendSheetPrdData[[#This Row],[Population]]&amp;TrendSheetPrdData[[#This Row],[Cost Basis]]&amp;TrendSheetPrdData[[#This Row],[Period]]&amp;TrendSheetPrdData[[#This Row],[Trend]]</f>
        <v>DAUGHTERS OF CHARITYAllowed2017-02-01Hospiatl Outpatient CTs per 1k</v>
      </c>
      <c r="B2345" t="s">
        <v>116</v>
      </c>
      <c r="C2345" t="s">
        <v>116</v>
      </c>
      <c r="D2345" t="s">
        <v>91</v>
      </c>
      <c r="E2345" s="1" t="s">
        <v>110</v>
      </c>
      <c r="F2345" t="s">
        <v>113</v>
      </c>
      <c r="G2345" t="s">
        <v>21</v>
      </c>
      <c r="H2345">
        <v>10</v>
      </c>
      <c r="I2345">
        <v>69</v>
      </c>
    </row>
    <row r="2346" spans="1:9" x14ac:dyDescent="0.25">
      <c r="A2346" s="5" t="str">
        <f>TrendSheetPrdData[[#This Row],[Population]]&amp;TrendSheetPrdData[[#This Row],[Cost Basis]]&amp;TrendSheetPrdData[[#This Row],[Period]]&amp;TrendSheetPrdData[[#This Row],[Trend]]</f>
        <v>DAUGHTERS OF CHARITYAllowed2017-03-01Hospiatl Outpatient CTs per 1k</v>
      </c>
      <c r="B2346" t="s">
        <v>116</v>
      </c>
      <c r="C2346" t="s">
        <v>116</v>
      </c>
      <c r="D2346" t="s">
        <v>91</v>
      </c>
      <c r="E2346" s="1" t="s">
        <v>111</v>
      </c>
      <c r="F2346" t="s">
        <v>113</v>
      </c>
      <c r="G2346" t="s">
        <v>21</v>
      </c>
      <c r="H2346">
        <v>10</v>
      </c>
      <c r="I2346">
        <v>69</v>
      </c>
    </row>
    <row r="2347" spans="1:9" x14ac:dyDescent="0.25">
      <c r="A2347" s="5" t="str">
        <f>TrendSheetPrdData[[#This Row],[Population]]&amp;TrendSheetPrdData[[#This Row],[Cost Basis]]&amp;TrendSheetPrdData[[#This Row],[Period]]&amp;TrendSheetPrdData[[#This Row],[Trend]]</f>
        <v>DAUGHTERS OF CHARITYAllowed2017-04-01Hospiatl Outpatient CTs per 1k</v>
      </c>
      <c r="B2347" t="s">
        <v>116</v>
      </c>
      <c r="C2347" t="s">
        <v>116</v>
      </c>
      <c r="D2347" t="s">
        <v>91</v>
      </c>
      <c r="E2347" s="1" t="s">
        <v>112</v>
      </c>
      <c r="F2347" t="s">
        <v>113</v>
      </c>
      <c r="G2347" t="s">
        <v>21</v>
      </c>
      <c r="H2347">
        <v>10</v>
      </c>
      <c r="I2347">
        <v>24</v>
      </c>
    </row>
    <row r="2348" spans="1:9" x14ac:dyDescent="0.25">
      <c r="A2348" s="5" t="str">
        <f>TrendSheetPrdData[[#This Row],[Population]]&amp;TrendSheetPrdData[[#This Row],[Cost Basis]]&amp;TrendSheetPrdData[[#This Row],[Period]]&amp;TrendSheetPrdData[[#This Row],[Trend]]</f>
        <v>DAUGHTERS OF CHARITYAllowed2015-06-01Office Based MRIs per 1k</v>
      </c>
      <c r="B2348" t="s">
        <v>116</v>
      </c>
      <c r="C2348" t="s">
        <v>116</v>
      </c>
      <c r="D2348" t="s">
        <v>91</v>
      </c>
      <c r="E2348" s="1" t="s">
        <v>172</v>
      </c>
      <c r="F2348" t="s">
        <v>93</v>
      </c>
      <c r="G2348" t="s">
        <v>22</v>
      </c>
      <c r="H2348">
        <v>11</v>
      </c>
      <c r="I2348">
        <v>23</v>
      </c>
    </row>
    <row r="2349" spans="1:9" x14ac:dyDescent="0.25">
      <c r="A2349" s="5" t="str">
        <f>TrendSheetPrdData[[#This Row],[Population]]&amp;TrendSheetPrdData[[#This Row],[Cost Basis]]&amp;TrendSheetPrdData[[#This Row],[Period]]&amp;TrendSheetPrdData[[#This Row],[Trend]]</f>
        <v>DAUGHTERS OF CHARITYAllowed2015-07-01Office Based MRIs per 1k</v>
      </c>
      <c r="B2349" t="s">
        <v>116</v>
      </c>
      <c r="C2349" t="s">
        <v>116</v>
      </c>
      <c r="D2349" t="s">
        <v>91</v>
      </c>
      <c r="E2349" s="1" t="s">
        <v>173</v>
      </c>
      <c r="F2349" t="s">
        <v>93</v>
      </c>
      <c r="G2349" t="s">
        <v>22</v>
      </c>
      <c r="H2349">
        <v>11</v>
      </c>
      <c r="I2349">
        <v>23</v>
      </c>
    </row>
    <row r="2350" spans="1:9" x14ac:dyDescent="0.25">
      <c r="A2350" s="5" t="str">
        <f>TrendSheetPrdData[[#This Row],[Population]]&amp;TrendSheetPrdData[[#This Row],[Cost Basis]]&amp;TrendSheetPrdData[[#This Row],[Period]]&amp;TrendSheetPrdData[[#This Row],[Trend]]</f>
        <v>DAUGHTERS OF CHARITYAllowed2015-08-01Office Based MRIs per 1k</v>
      </c>
      <c r="B2350" t="s">
        <v>116</v>
      </c>
      <c r="C2350" t="s">
        <v>116</v>
      </c>
      <c r="D2350" t="s">
        <v>91</v>
      </c>
      <c r="E2350" s="1" t="s">
        <v>174</v>
      </c>
      <c r="F2350" t="s">
        <v>93</v>
      </c>
      <c r="G2350" t="s">
        <v>22</v>
      </c>
      <c r="H2350">
        <v>11</v>
      </c>
      <c r="I2350">
        <v>23</v>
      </c>
    </row>
    <row r="2351" spans="1:9" x14ac:dyDescent="0.25">
      <c r="A2351" s="5" t="str">
        <f>TrendSheetPrdData[[#This Row],[Population]]&amp;TrendSheetPrdData[[#This Row],[Cost Basis]]&amp;TrendSheetPrdData[[#This Row],[Period]]&amp;TrendSheetPrdData[[#This Row],[Trend]]</f>
        <v>DAUGHTERS OF CHARITYAllowed2015-09-01Office Based MRIs per 1k</v>
      </c>
      <c r="B2351" t="s">
        <v>116</v>
      </c>
      <c r="C2351" t="s">
        <v>116</v>
      </c>
      <c r="D2351" t="s">
        <v>91</v>
      </c>
      <c r="E2351" s="1" t="s">
        <v>92</v>
      </c>
      <c r="F2351" t="s">
        <v>93</v>
      </c>
      <c r="G2351" t="s">
        <v>22</v>
      </c>
      <c r="H2351">
        <v>11</v>
      </c>
      <c r="I2351">
        <v>0</v>
      </c>
    </row>
    <row r="2352" spans="1:9" x14ac:dyDescent="0.25">
      <c r="A2352" s="5" t="str">
        <f>TrendSheetPrdData[[#This Row],[Population]]&amp;TrendSheetPrdData[[#This Row],[Cost Basis]]&amp;TrendSheetPrdData[[#This Row],[Period]]&amp;TrendSheetPrdData[[#This Row],[Trend]]</f>
        <v>DAUGHTERS OF CHARITYAllowed2015-10-01Office Based MRIs per 1k</v>
      </c>
      <c r="B2352" t="s">
        <v>116</v>
      </c>
      <c r="C2352" t="s">
        <v>116</v>
      </c>
      <c r="D2352" t="s">
        <v>91</v>
      </c>
      <c r="E2352" s="1" t="s">
        <v>94</v>
      </c>
      <c r="F2352" t="s">
        <v>93</v>
      </c>
      <c r="G2352" t="s">
        <v>22</v>
      </c>
      <c r="H2352">
        <v>11</v>
      </c>
      <c r="I2352">
        <v>0</v>
      </c>
    </row>
    <row r="2353" spans="1:9" x14ac:dyDescent="0.25">
      <c r="A2353" s="5" t="str">
        <f>TrendSheetPrdData[[#This Row],[Population]]&amp;TrendSheetPrdData[[#This Row],[Cost Basis]]&amp;TrendSheetPrdData[[#This Row],[Period]]&amp;TrendSheetPrdData[[#This Row],[Trend]]</f>
        <v>DAUGHTERS OF CHARITYAllowed2015-11-01Office Based MRIs per 1k</v>
      </c>
      <c r="B2353" t="s">
        <v>116</v>
      </c>
      <c r="C2353" t="s">
        <v>116</v>
      </c>
      <c r="D2353" t="s">
        <v>91</v>
      </c>
      <c r="E2353" s="1" t="s">
        <v>95</v>
      </c>
      <c r="F2353" t="s">
        <v>93</v>
      </c>
      <c r="G2353" t="s">
        <v>22</v>
      </c>
      <c r="H2353">
        <v>11</v>
      </c>
      <c r="I2353">
        <v>23</v>
      </c>
    </row>
    <row r="2354" spans="1:9" x14ac:dyDescent="0.25">
      <c r="A2354" s="5" t="str">
        <f>TrendSheetPrdData[[#This Row],[Population]]&amp;TrendSheetPrdData[[#This Row],[Cost Basis]]&amp;TrendSheetPrdData[[#This Row],[Period]]&amp;TrendSheetPrdData[[#This Row],[Trend]]</f>
        <v>DAUGHTERS OF CHARITYAllowed2015-12-01Office Based MRIs per 1k</v>
      </c>
      <c r="B2354" t="s">
        <v>116</v>
      </c>
      <c r="C2354" t="s">
        <v>116</v>
      </c>
      <c r="D2354" t="s">
        <v>91</v>
      </c>
      <c r="E2354" s="1" t="s">
        <v>96</v>
      </c>
      <c r="F2354" t="s">
        <v>93</v>
      </c>
      <c r="G2354" t="s">
        <v>22</v>
      </c>
      <c r="H2354">
        <v>11</v>
      </c>
      <c r="I2354">
        <v>0</v>
      </c>
    </row>
    <row r="2355" spans="1:9" x14ac:dyDescent="0.25">
      <c r="A2355" s="5" t="str">
        <f>TrendSheetPrdData[[#This Row],[Population]]&amp;TrendSheetPrdData[[#This Row],[Cost Basis]]&amp;TrendSheetPrdData[[#This Row],[Period]]&amp;TrendSheetPrdData[[#This Row],[Trend]]</f>
        <v>DAUGHTERS OF CHARITYAllowed2016-01-01Office Based MRIs per 1k</v>
      </c>
      <c r="B2355" t="s">
        <v>116</v>
      </c>
      <c r="C2355" t="s">
        <v>116</v>
      </c>
      <c r="D2355" t="s">
        <v>91</v>
      </c>
      <c r="E2355" s="1" t="s">
        <v>97</v>
      </c>
      <c r="F2355" t="s">
        <v>93</v>
      </c>
      <c r="G2355" t="s">
        <v>22</v>
      </c>
      <c r="H2355">
        <v>11</v>
      </c>
      <c r="I2355">
        <v>0</v>
      </c>
    </row>
    <row r="2356" spans="1:9" x14ac:dyDescent="0.25">
      <c r="A2356" s="5" t="str">
        <f>TrendSheetPrdData[[#This Row],[Population]]&amp;TrendSheetPrdData[[#This Row],[Cost Basis]]&amp;TrendSheetPrdData[[#This Row],[Period]]&amp;TrendSheetPrdData[[#This Row],[Trend]]</f>
        <v>DAUGHTERS OF CHARITYAllowed2016-02-01Office Based MRIs per 1k</v>
      </c>
      <c r="B2356" t="s">
        <v>116</v>
      </c>
      <c r="C2356" t="s">
        <v>116</v>
      </c>
      <c r="D2356" t="s">
        <v>91</v>
      </c>
      <c r="E2356" s="1" t="s">
        <v>98</v>
      </c>
      <c r="F2356" t="s">
        <v>93</v>
      </c>
      <c r="G2356" t="s">
        <v>22</v>
      </c>
      <c r="H2356">
        <v>11</v>
      </c>
      <c r="I2356">
        <v>22</v>
      </c>
    </row>
    <row r="2357" spans="1:9" x14ac:dyDescent="0.25">
      <c r="A2357" s="5" t="str">
        <f>TrendSheetPrdData[[#This Row],[Population]]&amp;TrendSheetPrdData[[#This Row],[Cost Basis]]&amp;TrendSheetPrdData[[#This Row],[Period]]&amp;TrendSheetPrdData[[#This Row],[Trend]]</f>
        <v>DAUGHTERS OF CHARITYAllowed2016-03-01Office Based MRIs per 1k</v>
      </c>
      <c r="B2357" t="s">
        <v>116</v>
      </c>
      <c r="C2357" t="s">
        <v>116</v>
      </c>
      <c r="D2357" t="s">
        <v>91</v>
      </c>
      <c r="E2357" s="1" t="s">
        <v>99</v>
      </c>
      <c r="F2357" t="s">
        <v>93</v>
      </c>
      <c r="G2357" t="s">
        <v>22</v>
      </c>
      <c r="H2357">
        <v>11</v>
      </c>
      <c r="I2357">
        <v>23</v>
      </c>
    </row>
    <row r="2358" spans="1:9" x14ac:dyDescent="0.25">
      <c r="A2358" s="5" t="str">
        <f>TrendSheetPrdData[[#This Row],[Population]]&amp;TrendSheetPrdData[[#This Row],[Cost Basis]]&amp;TrendSheetPrdData[[#This Row],[Period]]&amp;TrendSheetPrdData[[#This Row],[Trend]]</f>
        <v>DAUGHTERS OF CHARITYAllowed2016-04-01Office Based MRIs per 1k</v>
      </c>
      <c r="B2358" t="s">
        <v>116</v>
      </c>
      <c r="C2358" t="s">
        <v>116</v>
      </c>
      <c r="D2358" t="s">
        <v>91</v>
      </c>
      <c r="E2358" s="1" t="s">
        <v>100</v>
      </c>
      <c r="F2358" t="s">
        <v>93</v>
      </c>
      <c r="G2358" t="s">
        <v>22</v>
      </c>
      <c r="H2358">
        <v>11</v>
      </c>
      <c r="I2358">
        <v>0</v>
      </c>
    </row>
    <row r="2359" spans="1:9" x14ac:dyDescent="0.25">
      <c r="A2359" s="5" t="str">
        <f>TrendSheetPrdData[[#This Row],[Population]]&amp;TrendSheetPrdData[[#This Row],[Cost Basis]]&amp;TrendSheetPrdData[[#This Row],[Period]]&amp;TrendSheetPrdData[[#This Row],[Trend]]</f>
        <v>DAUGHTERS OF CHARITYAllowed2016-05-01Office Based MRIs per 1k</v>
      </c>
      <c r="B2359" t="s">
        <v>116</v>
      </c>
      <c r="C2359" t="s">
        <v>116</v>
      </c>
      <c r="D2359" t="s">
        <v>91</v>
      </c>
      <c r="E2359" s="1" t="s">
        <v>101</v>
      </c>
      <c r="F2359" t="s">
        <v>93</v>
      </c>
      <c r="G2359" t="s">
        <v>22</v>
      </c>
      <c r="H2359">
        <v>11</v>
      </c>
      <c r="I2359">
        <v>0</v>
      </c>
    </row>
    <row r="2360" spans="1:9" x14ac:dyDescent="0.25">
      <c r="A2360" s="5" t="str">
        <f>TrendSheetPrdData[[#This Row],[Population]]&amp;TrendSheetPrdData[[#This Row],[Cost Basis]]&amp;TrendSheetPrdData[[#This Row],[Period]]&amp;TrendSheetPrdData[[#This Row],[Trend]]</f>
        <v>DAUGHTERS OF CHARITYAllowed2016-06-01Office Based MRIs per 1k</v>
      </c>
      <c r="B2360" t="s">
        <v>116</v>
      </c>
      <c r="C2360" t="s">
        <v>116</v>
      </c>
      <c r="D2360" t="s">
        <v>91</v>
      </c>
      <c r="E2360" s="1" t="s">
        <v>102</v>
      </c>
      <c r="F2360" t="s">
        <v>93</v>
      </c>
      <c r="G2360" t="s">
        <v>22</v>
      </c>
      <c r="H2360">
        <v>11</v>
      </c>
      <c r="I2360">
        <v>0</v>
      </c>
    </row>
    <row r="2361" spans="1:9" x14ac:dyDescent="0.25">
      <c r="A2361" s="5" t="str">
        <f>TrendSheetPrdData[[#This Row],[Population]]&amp;TrendSheetPrdData[[#This Row],[Cost Basis]]&amp;TrendSheetPrdData[[#This Row],[Period]]&amp;TrendSheetPrdData[[#This Row],[Trend]]</f>
        <v>DAUGHTERS OF CHARITYAllowed2016-07-01Office Based MRIs per 1k</v>
      </c>
      <c r="B2361" t="s">
        <v>116</v>
      </c>
      <c r="C2361" t="s">
        <v>116</v>
      </c>
      <c r="D2361" t="s">
        <v>91</v>
      </c>
      <c r="E2361" s="1" t="s">
        <v>103</v>
      </c>
      <c r="F2361" t="s">
        <v>93</v>
      </c>
      <c r="G2361" t="s">
        <v>22</v>
      </c>
      <c r="H2361">
        <v>11</v>
      </c>
      <c r="I2361">
        <v>23</v>
      </c>
    </row>
    <row r="2362" spans="1:9" x14ac:dyDescent="0.25">
      <c r="A2362" s="5" t="str">
        <f>TrendSheetPrdData[[#This Row],[Population]]&amp;TrendSheetPrdData[[#This Row],[Cost Basis]]&amp;TrendSheetPrdData[[#This Row],[Period]]&amp;TrendSheetPrdData[[#This Row],[Trend]]</f>
        <v>DAUGHTERS OF CHARITYAllowed2016-08-01Office Based MRIs per 1k</v>
      </c>
      <c r="B2362" t="s">
        <v>116</v>
      </c>
      <c r="C2362" t="s">
        <v>116</v>
      </c>
      <c r="D2362" t="s">
        <v>91</v>
      </c>
      <c r="E2362" s="1" t="s">
        <v>104</v>
      </c>
      <c r="F2362" t="s">
        <v>93</v>
      </c>
      <c r="G2362" t="s">
        <v>22</v>
      </c>
      <c r="H2362">
        <v>11</v>
      </c>
      <c r="I2362">
        <v>46</v>
      </c>
    </row>
    <row r="2363" spans="1:9" x14ac:dyDescent="0.25">
      <c r="A2363" s="5" t="str">
        <f>TrendSheetPrdData[[#This Row],[Population]]&amp;TrendSheetPrdData[[#This Row],[Cost Basis]]&amp;TrendSheetPrdData[[#This Row],[Period]]&amp;TrendSheetPrdData[[#This Row],[Trend]]</f>
        <v>DAUGHTERS OF CHARITYAllowed2016-09-01Office Based MRIs per 1k</v>
      </c>
      <c r="B2363" t="s">
        <v>116</v>
      </c>
      <c r="C2363" t="s">
        <v>116</v>
      </c>
      <c r="D2363" t="s">
        <v>91</v>
      </c>
      <c r="E2363" s="1" t="s">
        <v>105</v>
      </c>
      <c r="F2363" t="s">
        <v>93</v>
      </c>
      <c r="G2363" t="s">
        <v>22</v>
      </c>
      <c r="H2363">
        <v>11</v>
      </c>
      <c r="I2363">
        <v>0</v>
      </c>
    </row>
    <row r="2364" spans="1:9" x14ac:dyDescent="0.25">
      <c r="A2364" s="5" t="str">
        <f>TrendSheetPrdData[[#This Row],[Population]]&amp;TrendSheetPrdData[[#This Row],[Cost Basis]]&amp;TrendSheetPrdData[[#This Row],[Period]]&amp;TrendSheetPrdData[[#This Row],[Trend]]</f>
        <v>DAUGHTERS OF CHARITYAllowed2016-10-01Office Based MRIs per 1k</v>
      </c>
      <c r="B2364" t="s">
        <v>116</v>
      </c>
      <c r="C2364" t="s">
        <v>116</v>
      </c>
      <c r="D2364" t="s">
        <v>91</v>
      </c>
      <c r="E2364" s="1" t="s">
        <v>106</v>
      </c>
      <c r="F2364" t="s">
        <v>93</v>
      </c>
      <c r="G2364" t="s">
        <v>22</v>
      </c>
      <c r="H2364">
        <v>11</v>
      </c>
      <c r="I2364">
        <v>0</v>
      </c>
    </row>
    <row r="2365" spans="1:9" x14ac:dyDescent="0.25">
      <c r="A2365" s="5" t="str">
        <f>TrendSheetPrdData[[#This Row],[Population]]&amp;TrendSheetPrdData[[#This Row],[Cost Basis]]&amp;TrendSheetPrdData[[#This Row],[Period]]&amp;TrendSheetPrdData[[#This Row],[Trend]]</f>
        <v>DAUGHTERS OF CHARITYAllowed2016-11-01Office Based MRIs per 1k</v>
      </c>
      <c r="B2365" t="s">
        <v>116</v>
      </c>
      <c r="C2365" t="s">
        <v>116</v>
      </c>
      <c r="D2365" t="s">
        <v>91</v>
      </c>
      <c r="E2365" s="1" t="s">
        <v>107</v>
      </c>
      <c r="F2365" t="s">
        <v>93</v>
      </c>
      <c r="G2365" t="s">
        <v>22</v>
      </c>
      <c r="H2365">
        <v>11</v>
      </c>
      <c r="I2365">
        <v>22</v>
      </c>
    </row>
    <row r="2366" spans="1:9" x14ac:dyDescent="0.25">
      <c r="A2366" s="5" t="str">
        <f>TrendSheetPrdData[[#This Row],[Population]]&amp;TrendSheetPrdData[[#This Row],[Cost Basis]]&amp;TrendSheetPrdData[[#This Row],[Period]]&amp;TrendSheetPrdData[[#This Row],[Trend]]</f>
        <v>DAUGHTERS OF CHARITYAllowed2016-12-01Office Based MRIs per 1k</v>
      </c>
      <c r="B2366" t="s">
        <v>116</v>
      </c>
      <c r="C2366" t="s">
        <v>116</v>
      </c>
      <c r="D2366" t="s">
        <v>91</v>
      </c>
      <c r="E2366" s="1" t="s">
        <v>108</v>
      </c>
      <c r="F2366" t="s">
        <v>93</v>
      </c>
      <c r="G2366" t="s">
        <v>22</v>
      </c>
      <c r="H2366">
        <v>11</v>
      </c>
      <c r="I2366">
        <v>0</v>
      </c>
    </row>
    <row r="2367" spans="1:9" x14ac:dyDescent="0.25">
      <c r="A2367" s="5" t="str">
        <f>TrendSheetPrdData[[#This Row],[Population]]&amp;TrendSheetPrdData[[#This Row],[Cost Basis]]&amp;TrendSheetPrdData[[#This Row],[Period]]&amp;TrendSheetPrdData[[#This Row],[Trend]]</f>
        <v>DAUGHTERS OF CHARITYAllowed2017-01-01Office Based MRIs per 1k</v>
      </c>
      <c r="B2367" t="s">
        <v>116</v>
      </c>
      <c r="C2367" t="s">
        <v>116</v>
      </c>
      <c r="D2367" t="s">
        <v>91</v>
      </c>
      <c r="E2367" s="1" t="s">
        <v>109</v>
      </c>
      <c r="F2367" t="s">
        <v>93</v>
      </c>
      <c r="G2367" t="s">
        <v>22</v>
      </c>
      <c r="H2367">
        <v>11</v>
      </c>
      <c r="I2367">
        <v>0</v>
      </c>
    </row>
    <row r="2368" spans="1:9" x14ac:dyDescent="0.25">
      <c r="A2368" s="5" t="str">
        <f>TrendSheetPrdData[[#This Row],[Population]]&amp;TrendSheetPrdData[[#This Row],[Cost Basis]]&amp;TrendSheetPrdData[[#This Row],[Period]]&amp;TrendSheetPrdData[[#This Row],[Trend]]</f>
        <v>DAUGHTERS OF CHARITYAllowed2017-02-01Office Based MRIs per 1k</v>
      </c>
      <c r="B2368" t="s">
        <v>116</v>
      </c>
      <c r="C2368" t="s">
        <v>116</v>
      </c>
      <c r="D2368" t="s">
        <v>91</v>
      </c>
      <c r="E2368" s="1" t="s">
        <v>110</v>
      </c>
      <c r="F2368" t="s">
        <v>113</v>
      </c>
      <c r="G2368" t="s">
        <v>22</v>
      </c>
      <c r="H2368">
        <v>11</v>
      </c>
      <c r="I2368">
        <v>0</v>
      </c>
    </row>
    <row r="2369" spans="1:9" x14ac:dyDescent="0.25">
      <c r="A2369" s="5" t="str">
        <f>TrendSheetPrdData[[#This Row],[Population]]&amp;TrendSheetPrdData[[#This Row],[Cost Basis]]&amp;TrendSheetPrdData[[#This Row],[Period]]&amp;TrendSheetPrdData[[#This Row],[Trend]]</f>
        <v>DAUGHTERS OF CHARITYAllowed2017-03-01Office Based MRIs per 1k</v>
      </c>
      <c r="B2369" t="s">
        <v>116</v>
      </c>
      <c r="C2369" t="s">
        <v>116</v>
      </c>
      <c r="D2369" t="s">
        <v>91</v>
      </c>
      <c r="E2369" s="1" t="s">
        <v>111</v>
      </c>
      <c r="F2369" t="s">
        <v>113</v>
      </c>
      <c r="G2369" t="s">
        <v>22</v>
      </c>
      <c r="H2369">
        <v>11</v>
      </c>
      <c r="I2369">
        <v>23</v>
      </c>
    </row>
    <row r="2370" spans="1:9" x14ac:dyDescent="0.25">
      <c r="A2370" s="5" t="str">
        <f>TrendSheetPrdData[[#This Row],[Population]]&amp;TrendSheetPrdData[[#This Row],[Cost Basis]]&amp;TrendSheetPrdData[[#This Row],[Period]]&amp;TrendSheetPrdData[[#This Row],[Trend]]</f>
        <v>DAUGHTERS OF CHARITYAllowed2017-04-01Office Based MRIs per 1k</v>
      </c>
      <c r="B2370" t="s">
        <v>116</v>
      </c>
      <c r="C2370" t="s">
        <v>116</v>
      </c>
      <c r="D2370" t="s">
        <v>91</v>
      </c>
      <c r="E2370" s="1" t="s">
        <v>112</v>
      </c>
      <c r="F2370" t="s">
        <v>113</v>
      </c>
      <c r="G2370" t="s">
        <v>22</v>
      </c>
      <c r="H2370">
        <v>11</v>
      </c>
      <c r="I2370">
        <v>0</v>
      </c>
    </row>
    <row r="2371" spans="1:9" x14ac:dyDescent="0.25">
      <c r="A2371" s="5" t="str">
        <f>TrendSheetPrdData[[#This Row],[Population]]&amp;TrendSheetPrdData[[#This Row],[Cost Basis]]&amp;TrendSheetPrdData[[#This Row],[Period]]&amp;TrendSheetPrdData[[#This Row],[Trend]]</f>
        <v>DAUGHTERS OF CHARITYAllowed2015-06-01Office Based CTs per 1k</v>
      </c>
      <c r="B2371" t="s">
        <v>116</v>
      </c>
      <c r="C2371" t="s">
        <v>116</v>
      </c>
      <c r="D2371" t="s">
        <v>91</v>
      </c>
      <c r="E2371" s="1" t="s">
        <v>172</v>
      </c>
      <c r="F2371" t="s">
        <v>93</v>
      </c>
      <c r="G2371" t="s">
        <v>23</v>
      </c>
      <c r="H2371">
        <v>12</v>
      </c>
      <c r="I2371">
        <v>0</v>
      </c>
    </row>
    <row r="2372" spans="1:9" x14ac:dyDescent="0.25">
      <c r="A2372" s="5" t="str">
        <f>TrendSheetPrdData[[#This Row],[Population]]&amp;TrendSheetPrdData[[#This Row],[Cost Basis]]&amp;TrendSheetPrdData[[#This Row],[Period]]&amp;TrendSheetPrdData[[#This Row],[Trend]]</f>
        <v>DAUGHTERS OF CHARITYAllowed2015-07-01Office Based CTs per 1k</v>
      </c>
      <c r="B2372" t="s">
        <v>116</v>
      </c>
      <c r="C2372" t="s">
        <v>116</v>
      </c>
      <c r="D2372" t="s">
        <v>91</v>
      </c>
      <c r="E2372" s="1" t="s">
        <v>173</v>
      </c>
      <c r="F2372" t="s">
        <v>93</v>
      </c>
      <c r="G2372" t="s">
        <v>23</v>
      </c>
      <c r="H2372">
        <v>12</v>
      </c>
      <c r="I2372">
        <v>0</v>
      </c>
    </row>
    <row r="2373" spans="1:9" x14ac:dyDescent="0.25">
      <c r="A2373" s="5" t="str">
        <f>TrendSheetPrdData[[#This Row],[Population]]&amp;TrendSheetPrdData[[#This Row],[Cost Basis]]&amp;TrendSheetPrdData[[#This Row],[Period]]&amp;TrendSheetPrdData[[#This Row],[Trend]]</f>
        <v>DAUGHTERS OF CHARITYAllowed2015-08-01Office Based CTs per 1k</v>
      </c>
      <c r="B2373" t="s">
        <v>116</v>
      </c>
      <c r="C2373" t="s">
        <v>116</v>
      </c>
      <c r="D2373" t="s">
        <v>91</v>
      </c>
      <c r="E2373" s="1" t="s">
        <v>174</v>
      </c>
      <c r="F2373" t="s">
        <v>93</v>
      </c>
      <c r="G2373" t="s">
        <v>23</v>
      </c>
      <c r="H2373">
        <v>12</v>
      </c>
      <c r="I2373">
        <v>0</v>
      </c>
    </row>
    <row r="2374" spans="1:9" x14ac:dyDescent="0.25">
      <c r="A2374" s="5" t="str">
        <f>TrendSheetPrdData[[#This Row],[Population]]&amp;TrendSheetPrdData[[#This Row],[Cost Basis]]&amp;TrendSheetPrdData[[#This Row],[Period]]&amp;TrendSheetPrdData[[#This Row],[Trend]]</f>
        <v>DAUGHTERS OF CHARITYAllowed2015-09-01Office Based CTs per 1k</v>
      </c>
      <c r="B2374" t="s">
        <v>116</v>
      </c>
      <c r="C2374" t="s">
        <v>116</v>
      </c>
      <c r="D2374" t="s">
        <v>91</v>
      </c>
      <c r="E2374" s="1" t="s">
        <v>92</v>
      </c>
      <c r="F2374" t="s">
        <v>93</v>
      </c>
      <c r="G2374" t="s">
        <v>23</v>
      </c>
      <c r="H2374">
        <v>12</v>
      </c>
      <c r="I2374">
        <v>0</v>
      </c>
    </row>
    <row r="2375" spans="1:9" x14ac:dyDescent="0.25">
      <c r="A2375" s="5" t="str">
        <f>TrendSheetPrdData[[#This Row],[Population]]&amp;TrendSheetPrdData[[#This Row],[Cost Basis]]&amp;TrendSheetPrdData[[#This Row],[Period]]&amp;TrendSheetPrdData[[#This Row],[Trend]]</f>
        <v>DAUGHTERS OF CHARITYAllowed2015-10-01Office Based CTs per 1k</v>
      </c>
      <c r="B2375" t="s">
        <v>116</v>
      </c>
      <c r="C2375" t="s">
        <v>116</v>
      </c>
      <c r="D2375" t="s">
        <v>91</v>
      </c>
      <c r="E2375" s="1" t="s">
        <v>94</v>
      </c>
      <c r="F2375" t="s">
        <v>93</v>
      </c>
      <c r="G2375" t="s">
        <v>23</v>
      </c>
      <c r="H2375">
        <v>12</v>
      </c>
      <c r="I2375">
        <v>0</v>
      </c>
    </row>
    <row r="2376" spans="1:9" x14ac:dyDescent="0.25">
      <c r="A2376" s="5" t="str">
        <f>TrendSheetPrdData[[#This Row],[Population]]&amp;TrendSheetPrdData[[#This Row],[Cost Basis]]&amp;TrendSheetPrdData[[#This Row],[Period]]&amp;TrendSheetPrdData[[#This Row],[Trend]]</f>
        <v>DAUGHTERS OF CHARITYAllowed2015-11-01Office Based CTs per 1k</v>
      </c>
      <c r="B2376" t="s">
        <v>116</v>
      </c>
      <c r="C2376" t="s">
        <v>116</v>
      </c>
      <c r="D2376" t="s">
        <v>91</v>
      </c>
      <c r="E2376" s="1" t="s">
        <v>95</v>
      </c>
      <c r="F2376" t="s">
        <v>93</v>
      </c>
      <c r="G2376" t="s">
        <v>23</v>
      </c>
      <c r="H2376">
        <v>12</v>
      </c>
      <c r="I2376">
        <v>0</v>
      </c>
    </row>
    <row r="2377" spans="1:9" x14ac:dyDescent="0.25">
      <c r="A2377" s="5" t="str">
        <f>TrendSheetPrdData[[#This Row],[Population]]&amp;TrendSheetPrdData[[#This Row],[Cost Basis]]&amp;TrendSheetPrdData[[#This Row],[Period]]&amp;TrendSheetPrdData[[#This Row],[Trend]]</f>
        <v>DAUGHTERS OF CHARITYAllowed2015-12-01Office Based CTs per 1k</v>
      </c>
      <c r="B2377" t="s">
        <v>116</v>
      </c>
      <c r="C2377" t="s">
        <v>116</v>
      </c>
      <c r="D2377" t="s">
        <v>91</v>
      </c>
      <c r="E2377" s="1" t="s">
        <v>96</v>
      </c>
      <c r="F2377" t="s">
        <v>93</v>
      </c>
      <c r="G2377" t="s">
        <v>23</v>
      </c>
      <c r="H2377">
        <v>12</v>
      </c>
      <c r="I2377">
        <v>0</v>
      </c>
    </row>
    <row r="2378" spans="1:9" x14ac:dyDescent="0.25">
      <c r="A2378" s="5" t="str">
        <f>TrendSheetPrdData[[#This Row],[Population]]&amp;TrendSheetPrdData[[#This Row],[Cost Basis]]&amp;TrendSheetPrdData[[#This Row],[Period]]&amp;TrendSheetPrdData[[#This Row],[Trend]]</f>
        <v>DAUGHTERS OF CHARITYAllowed2016-01-01Office Based CTs per 1k</v>
      </c>
      <c r="B2378" t="s">
        <v>116</v>
      </c>
      <c r="C2378" t="s">
        <v>116</v>
      </c>
      <c r="D2378" t="s">
        <v>91</v>
      </c>
      <c r="E2378" s="1" t="s">
        <v>97</v>
      </c>
      <c r="F2378" t="s">
        <v>93</v>
      </c>
      <c r="G2378" t="s">
        <v>23</v>
      </c>
      <c r="H2378">
        <v>12</v>
      </c>
      <c r="I2378">
        <v>23</v>
      </c>
    </row>
    <row r="2379" spans="1:9" x14ac:dyDescent="0.25">
      <c r="A2379" s="5" t="str">
        <f>TrendSheetPrdData[[#This Row],[Population]]&amp;TrendSheetPrdData[[#This Row],[Cost Basis]]&amp;TrendSheetPrdData[[#This Row],[Period]]&amp;TrendSheetPrdData[[#This Row],[Trend]]</f>
        <v>DAUGHTERS OF CHARITYAllowed2016-02-01Office Based CTs per 1k</v>
      </c>
      <c r="B2379" t="s">
        <v>116</v>
      </c>
      <c r="C2379" t="s">
        <v>116</v>
      </c>
      <c r="D2379" t="s">
        <v>91</v>
      </c>
      <c r="E2379" s="1" t="s">
        <v>98</v>
      </c>
      <c r="F2379" t="s">
        <v>93</v>
      </c>
      <c r="G2379" t="s">
        <v>23</v>
      </c>
      <c r="H2379">
        <v>12</v>
      </c>
      <c r="I2379">
        <v>0</v>
      </c>
    </row>
    <row r="2380" spans="1:9" x14ac:dyDescent="0.25">
      <c r="A2380" s="5" t="str">
        <f>TrendSheetPrdData[[#This Row],[Population]]&amp;TrendSheetPrdData[[#This Row],[Cost Basis]]&amp;TrendSheetPrdData[[#This Row],[Period]]&amp;TrendSheetPrdData[[#This Row],[Trend]]</f>
        <v>DAUGHTERS OF CHARITYAllowed2016-03-01Office Based CTs per 1k</v>
      </c>
      <c r="B2380" t="s">
        <v>116</v>
      </c>
      <c r="C2380" t="s">
        <v>116</v>
      </c>
      <c r="D2380" t="s">
        <v>91</v>
      </c>
      <c r="E2380" s="1" t="s">
        <v>99</v>
      </c>
      <c r="F2380" t="s">
        <v>93</v>
      </c>
      <c r="G2380" t="s">
        <v>23</v>
      </c>
      <c r="H2380">
        <v>12</v>
      </c>
      <c r="I2380">
        <v>0</v>
      </c>
    </row>
    <row r="2381" spans="1:9" x14ac:dyDescent="0.25">
      <c r="A2381" s="5" t="str">
        <f>TrendSheetPrdData[[#This Row],[Population]]&amp;TrendSheetPrdData[[#This Row],[Cost Basis]]&amp;TrendSheetPrdData[[#This Row],[Period]]&amp;TrendSheetPrdData[[#This Row],[Trend]]</f>
        <v>DAUGHTERS OF CHARITYAllowed2016-04-01Office Based CTs per 1k</v>
      </c>
      <c r="B2381" t="s">
        <v>116</v>
      </c>
      <c r="C2381" t="s">
        <v>116</v>
      </c>
      <c r="D2381" t="s">
        <v>91</v>
      </c>
      <c r="E2381" s="1" t="s">
        <v>100</v>
      </c>
      <c r="F2381" t="s">
        <v>93</v>
      </c>
      <c r="G2381" t="s">
        <v>23</v>
      </c>
      <c r="H2381">
        <v>12</v>
      </c>
      <c r="I2381">
        <v>0</v>
      </c>
    </row>
    <row r="2382" spans="1:9" x14ac:dyDescent="0.25">
      <c r="A2382" s="5" t="str">
        <f>TrendSheetPrdData[[#This Row],[Population]]&amp;TrendSheetPrdData[[#This Row],[Cost Basis]]&amp;TrendSheetPrdData[[#This Row],[Period]]&amp;TrendSheetPrdData[[#This Row],[Trend]]</f>
        <v>DAUGHTERS OF CHARITYAllowed2016-05-01Office Based CTs per 1k</v>
      </c>
      <c r="B2382" t="s">
        <v>116</v>
      </c>
      <c r="C2382" t="s">
        <v>116</v>
      </c>
      <c r="D2382" t="s">
        <v>91</v>
      </c>
      <c r="E2382" s="1" t="s">
        <v>101</v>
      </c>
      <c r="F2382" t="s">
        <v>93</v>
      </c>
      <c r="G2382" t="s">
        <v>23</v>
      </c>
      <c r="H2382">
        <v>12</v>
      </c>
      <c r="I2382">
        <v>0</v>
      </c>
    </row>
    <row r="2383" spans="1:9" x14ac:dyDescent="0.25">
      <c r="A2383" s="5" t="str">
        <f>TrendSheetPrdData[[#This Row],[Population]]&amp;TrendSheetPrdData[[#This Row],[Cost Basis]]&amp;TrendSheetPrdData[[#This Row],[Period]]&amp;TrendSheetPrdData[[#This Row],[Trend]]</f>
        <v>DAUGHTERS OF CHARITYAllowed2016-06-01Office Based CTs per 1k</v>
      </c>
      <c r="B2383" t="s">
        <v>116</v>
      </c>
      <c r="C2383" t="s">
        <v>116</v>
      </c>
      <c r="D2383" t="s">
        <v>91</v>
      </c>
      <c r="E2383" s="1" t="s">
        <v>102</v>
      </c>
      <c r="F2383" t="s">
        <v>93</v>
      </c>
      <c r="G2383" t="s">
        <v>23</v>
      </c>
      <c r="H2383">
        <v>12</v>
      </c>
      <c r="I2383">
        <v>0</v>
      </c>
    </row>
    <row r="2384" spans="1:9" x14ac:dyDescent="0.25">
      <c r="A2384" s="5" t="str">
        <f>TrendSheetPrdData[[#This Row],[Population]]&amp;TrendSheetPrdData[[#This Row],[Cost Basis]]&amp;TrendSheetPrdData[[#This Row],[Period]]&amp;TrendSheetPrdData[[#This Row],[Trend]]</f>
        <v>DAUGHTERS OF CHARITYAllowed2016-07-01Office Based CTs per 1k</v>
      </c>
      <c r="B2384" t="s">
        <v>116</v>
      </c>
      <c r="C2384" t="s">
        <v>116</v>
      </c>
      <c r="D2384" t="s">
        <v>91</v>
      </c>
      <c r="E2384" s="1" t="s">
        <v>103</v>
      </c>
      <c r="F2384" t="s">
        <v>93</v>
      </c>
      <c r="G2384" t="s">
        <v>23</v>
      </c>
      <c r="H2384">
        <v>12</v>
      </c>
      <c r="I2384">
        <v>0</v>
      </c>
    </row>
    <row r="2385" spans="1:9" x14ac:dyDescent="0.25">
      <c r="A2385" s="5" t="str">
        <f>TrendSheetPrdData[[#This Row],[Population]]&amp;TrendSheetPrdData[[#This Row],[Cost Basis]]&amp;TrendSheetPrdData[[#This Row],[Period]]&amp;TrendSheetPrdData[[#This Row],[Trend]]</f>
        <v>DAUGHTERS OF CHARITYAllowed2016-08-01Office Based CTs per 1k</v>
      </c>
      <c r="B2385" t="s">
        <v>116</v>
      </c>
      <c r="C2385" t="s">
        <v>116</v>
      </c>
      <c r="D2385" t="s">
        <v>91</v>
      </c>
      <c r="E2385" s="1" t="s">
        <v>104</v>
      </c>
      <c r="F2385" t="s">
        <v>93</v>
      </c>
      <c r="G2385" t="s">
        <v>23</v>
      </c>
      <c r="H2385">
        <v>12</v>
      </c>
      <c r="I2385">
        <v>0</v>
      </c>
    </row>
    <row r="2386" spans="1:9" x14ac:dyDescent="0.25">
      <c r="A2386" s="5" t="str">
        <f>TrendSheetPrdData[[#This Row],[Population]]&amp;TrendSheetPrdData[[#This Row],[Cost Basis]]&amp;TrendSheetPrdData[[#This Row],[Period]]&amp;TrendSheetPrdData[[#This Row],[Trend]]</f>
        <v>DAUGHTERS OF CHARITYAllowed2016-09-01Office Based CTs per 1k</v>
      </c>
      <c r="B2386" t="s">
        <v>116</v>
      </c>
      <c r="C2386" t="s">
        <v>116</v>
      </c>
      <c r="D2386" t="s">
        <v>91</v>
      </c>
      <c r="E2386" s="1" t="s">
        <v>105</v>
      </c>
      <c r="F2386" t="s">
        <v>93</v>
      </c>
      <c r="G2386" t="s">
        <v>23</v>
      </c>
      <c r="H2386">
        <v>12</v>
      </c>
      <c r="I2386">
        <v>46</v>
      </c>
    </row>
    <row r="2387" spans="1:9" x14ac:dyDescent="0.25">
      <c r="A2387" s="5" t="str">
        <f>TrendSheetPrdData[[#This Row],[Population]]&amp;TrendSheetPrdData[[#This Row],[Cost Basis]]&amp;TrendSheetPrdData[[#This Row],[Period]]&amp;TrendSheetPrdData[[#This Row],[Trend]]</f>
        <v>DAUGHTERS OF CHARITYAllowed2016-10-01Office Based CTs per 1k</v>
      </c>
      <c r="B2387" t="s">
        <v>116</v>
      </c>
      <c r="C2387" t="s">
        <v>116</v>
      </c>
      <c r="D2387" t="s">
        <v>91</v>
      </c>
      <c r="E2387" s="1" t="s">
        <v>106</v>
      </c>
      <c r="F2387" t="s">
        <v>93</v>
      </c>
      <c r="G2387" t="s">
        <v>23</v>
      </c>
      <c r="H2387">
        <v>12</v>
      </c>
      <c r="I2387">
        <v>0</v>
      </c>
    </row>
    <row r="2388" spans="1:9" x14ac:dyDescent="0.25">
      <c r="A2388" s="5" t="str">
        <f>TrendSheetPrdData[[#This Row],[Population]]&amp;TrendSheetPrdData[[#This Row],[Cost Basis]]&amp;TrendSheetPrdData[[#This Row],[Period]]&amp;TrendSheetPrdData[[#This Row],[Trend]]</f>
        <v>DAUGHTERS OF CHARITYAllowed2016-11-01Office Based CTs per 1k</v>
      </c>
      <c r="B2388" t="s">
        <v>116</v>
      </c>
      <c r="C2388" t="s">
        <v>116</v>
      </c>
      <c r="D2388" t="s">
        <v>91</v>
      </c>
      <c r="E2388" s="1" t="s">
        <v>107</v>
      </c>
      <c r="F2388" t="s">
        <v>93</v>
      </c>
      <c r="G2388" t="s">
        <v>23</v>
      </c>
      <c r="H2388">
        <v>12</v>
      </c>
      <c r="I2388">
        <v>22</v>
      </c>
    </row>
    <row r="2389" spans="1:9" x14ac:dyDescent="0.25">
      <c r="A2389" s="5" t="str">
        <f>TrendSheetPrdData[[#This Row],[Population]]&amp;TrendSheetPrdData[[#This Row],[Cost Basis]]&amp;TrendSheetPrdData[[#This Row],[Period]]&amp;TrendSheetPrdData[[#This Row],[Trend]]</f>
        <v>DAUGHTERS OF CHARITYAllowed2016-12-01Office Based CTs per 1k</v>
      </c>
      <c r="B2389" t="s">
        <v>116</v>
      </c>
      <c r="C2389" t="s">
        <v>116</v>
      </c>
      <c r="D2389" t="s">
        <v>91</v>
      </c>
      <c r="E2389" s="1" t="s">
        <v>108</v>
      </c>
      <c r="F2389" t="s">
        <v>93</v>
      </c>
      <c r="G2389" t="s">
        <v>23</v>
      </c>
      <c r="H2389">
        <v>12</v>
      </c>
      <c r="I2389">
        <v>0</v>
      </c>
    </row>
    <row r="2390" spans="1:9" x14ac:dyDescent="0.25">
      <c r="A2390" s="5" t="str">
        <f>TrendSheetPrdData[[#This Row],[Population]]&amp;TrendSheetPrdData[[#This Row],[Cost Basis]]&amp;TrendSheetPrdData[[#This Row],[Period]]&amp;TrendSheetPrdData[[#This Row],[Trend]]</f>
        <v>DAUGHTERS OF CHARITYAllowed2017-01-01Office Based CTs per 1k</v>
      </c>
      <c r="B2390" t="s">
        <v>116</v>
      </c>
      <c r="C2390" t="s">
        <v>116</v>
      </c>
      <c r="D2390" t="s">
        <v>91</v>
      </c>
      <c r="E2390" s="1" t="s">
        <v>109</v>
      </c>
      <c r="F2390" t="s">
        <v>93</v>
      </c>
      <c r="G2390" t="s">
        <v>23</v>
      </c>
      <c r="H2390">
        <v>12</v>
      </c>
      <c r="I2390">
        <v>0</v>
      </c>
    </row>
    <row r="2391" spans="1:9" x14ac:dyDescent="0.25">
      <c r="A2391" s="5" t="str">
        <f>TrendSheetPrdData[[#This Row],[Population]]&amp;TrendSheetPrdData[[#This Row],[Cost Basis]]&amp;TrendSheetPrdData[[#This Row],[Period]]&amp;TrendSheetPrdData[[#This Row],[Trend]]</f>
        <v>DAUGHTERS OF CHARITYAllowed2017-02-01Office Based CTs per 1k</v>
      </c>
      <c r="B2391" t="s">
        <v>116</v>
      </c>
      <c r="C2391" t="s">
        <v>116</v>
      </c>
      <c r="D2391" t="s">
        <v>91</v>
      </c>
      <c r="E2391" s="1" t="s">
        <v>110</v>
      </c>
      <c r="F2391" t="s">
        <v>113</v>
      </c>
      <c r="G2391" t="s">
        <v>23</v>
      </c>
      <c r="H2391">
        <v>12</v>
      </c>
      <c r="I2391">
        <v>0</v>
      </c>
    </row>
    <row r="2392" spans="1:9" x14ac:dyDescent="0.25">
      <c r="A2392" s="5" t="str">
        <f>TrendSheetPrdData[[#This Row],[Population]]&amp;TrendSheetPrdData[[#This Row],[Cost Basis]]&amp;TrendSheetPrdData[[#This Row],[Period]]&amp;TrendSheetPrdData[[#This Row],[Trend]]</f>
        <v>DAUGHTERS OF CHARITYAllowed2017-03-01Office Based CTs per 1k</v>
      </c>
      <c r="B2392" t="s">
        <v>116</v>
      </c>
      <c r="C2392" t="s">
        <v>116</v>
      </c>
      <c r="D2392" t="s">
        <v>91</v>
      </c>
      <c r="E2392" s="1" t="s">
        <v>111</v>
      </c>
      <c r="F2392" t="s">
        <v>113</v>
      </c>
      <c r="G2392" t="s">
        <v>23</v>
      </c>
      <c r="H2392">
        <v>12</v>
      </c>
      <c r="I2392">
        <v>0</v>
      </c>
    </row>
    <row r="2393" spans="1:9" x14ac:dyDescent="0.25">
      <c r="A2393" s="5" t="str">
        <f>TrendSheetPrdData[[#This Row],[Population]]&amp;TrendSheetPrdData[[#This Row],[Cost Basis]]&amp;TrendSheetPrdData[[#This Row],[Period]]&amp;TrendSheetPrdData[[#This Row],[Trend]]</f>
        <v>DAUGHTERS OF CHARITYAllowed2017-04-01Office Based CTs per 1k</v>
      </c>
      <c r="B2393" t="s">
        <v>116</v>
      </c>
      <c r="C2393" t="s">
        <v>116</v>
      </c>
      <c r="D2393" t="s">
        <v>91</v>
      </c>
      <c r="E2393" s="1" t="s">
        <v>112</v>
      </c>
      <c r="F2393" t="s">
        <v>113</v>
      </c>
      <c r="G2393" t="s">
        <v>23</v>
      </c>
      <c r="H2393">
        <v>12</v>
      </c>
      <c r="I2393">
        <v>24</v>
      </c>
    </row>
    <row r="2394" spans="1:9" x14ac:dyDescent="0.25">
      <c r="A2394" s="5" t="str">
        <f>TrendSheetPrdData[[#This Row],[Population]]&amp;TrendSheetPrdData[[#This Row],[Cost Basis]]&amp;TrendSheetPrdData[[#This Row],[Period]]&amp;TrendSheetPrdData[[#This Row],[Trend]]</f>
        <v>DAUGHTERS OF CHARITYAllowed2015-06-01ED Cost</v>
      </c>
      <c r="B2394" t="s">
        <v>116</v>
      </c>
      <c r="C2394" t="s">
        <v>116</v>
      </c>
      <c r="D2394" t="s">
        <v>91</v>
      </c>
      <c r="E2394" s="1" t="s">
        <v>172</v>
      </c>
      <c r="F2394" t="s">
        <v>93</v>
      </c>
      <c r="G2394" t="s">
        <v>24</v>
      </c>
      <c r="H2394">
        <v>13</v>
      </c>
      <c r="I2394">
        <v>6059</v>
      </c>
    </row>
    <row r="2395" spans="1:9" x14ac:dyDescent="0.25">
      <c r="A2395" s="5" t="str">
        <f>TrendSheetPrdData[[#This Row],[Population]]&amp;TrendSheetPrdData[[#This Row],[Cost Basis]]&amp;TrendSheetPrdData[[#This Row],[Period]]&amp;TrendSheetPrdData[[#This Row],[Trend]]</f>
        <v>DAUGHTERS OF CHARITYAllowed2015-07-01ED Cost</v>
      </c>
      <c r="B2395" t="s">
        <v>116</v>
      </c>
      <c r="C2395" t="s">
        <v>116</v>
      </c>
      <c r="D2395" t="s">
        <v>91</v>
      </c>
      <c r="E2395" s="1" t="s">
        <v>173</v>
      </c>
      <c r="F2395" t="s">
        <v>93</v>
      </c>
      <c r="G2395" t="s">
        <v>24</v>
      </c>
      <c r="H2395">
        <v>13</v>
      </c>
      <c r="I2395">
        <v>13443</v>
      </c>
    </row>
    <row r="2396" spans="1:9" x14ac:dyDescent="0.25">
      <c r="A2396" s="5" t="str">
        <f>TrendSheetPrdData[[#This Row],[Population]]&amp;TrendSheetPrdData[[#This Row],[Cost Basis]]&amp;TrendSheetPrdData[[#This Row],[Period]]&amp;TrendSheetPrdData[[#This Row],[Trend]]</f>
        <v>DAUGHTERS OF CHARITYAllowed2015-08-01ED Cost</v>
      </c>
      <c r="B2396" t="s">
        <v>116</v>
      </c>
      <c r="C2396" t="s">
        <v>116</v>
      </c>
      <c r="D2396" t="s">
        <v>91</v>
      </c>
      <c r="E2396" s="1" t="s">
        <v>174</v>
      </c>
      <c r="F2396" t="s">
        <v>93</v>
      </c>
      <c r="G2396" t="s">
        <v>24</v>
      </c>
      <c r="H2396">
        <v>13</v>
      </c>
      <c r="I2396">
        <v>12927</v>
      </c>
    </row>
    <row r="2397" spans="1:9" x14ac:dyDescent="0.25">
      <c r="A2397" s="5" t="str">
        <f>TrendSheetPrdData[[#This Row],[Population]]&amp;TrendSheetPrdData[[#This Row],[Cost Basis]]&amp;TrendSheetPrdData[[#This Row],[Period]]&amp;TrendSheetPrdData[[#This Row],[Trend]]</f>
        <v>DAUGHTERS OF CHARITYAllowed2015-09-01ED Cost</v>
      </c>
      <c r="B2397" t="s">
        <v>116</v>
      </c>
      <c r="C2397" t="s">
        <v>116</v>
      </c>
      <c r="D2397" t="s">
        <v>91</v>
      </c>
      <c r="E2397" s="1" t="s">
        <v>92</v>
      </c>
      <c r="F2397" t="s">
        <v>93</v>
      </c>
      <c r="G2397" t="s">
        <v>24</v>
      </c>
      <c r="H2397">
        <v>13</v>
      </c>
      <c r="I2397">
        <v>15457</v>
      </c>
    </row>
    <row r="2398" spans="1:9" x14ac:dyDescent="0.25">
      <c r="A2398" s="5" t="str">
        <f>TrendSheetPrdData[[#This Row],[Population]]&amp;TrendSheetPrdData[[#This Row],[Cost Basis]]&amp;TrendSheetPrdData[[#This Row],[Period]]&amp;TrendSheetPrdData[[#This Row],[Trend]]</f>
        <v>DAUGHTERS OF CHARITYAllowed2015-10-01ED Cost</v>
      </c>
      <c r="B2398" t="s">
        <v>116</v>
      </c>
      <c r="C2398" t="s">
        <v>116</v>
      </c>
      <c r="D2398" t="s">
        <v>91</v>
      </c>
      <c r="E2398" s="1" t="s">
        <v>94</v>
      </c>
      <c r="F2398" t="s">
        <v>93</v>
      </c>
      <c r="G2398" t="s">
        <v>24</v>
      </c>
      <c r="H2398">
        <v>13</v>
      </c>
      <c r="I2398">
        <v>12170</v>
      </c>
    </row>
    <row r="2399" spans="1:9" x14ac:dyDescent="0.25">
      <c r="A2399" s="5" t="str">
        <f>TrendSheetPrdData[[#This Row],[Population]]&amp;TrendSheetPrdData[[#This Row],[Cost Basis]]&amp;TrendSheetPrdData[[#This Row],[Period]]&amp;TrendSheetPrdData[[#This Row],[Trend]]</f>
        <v>DAUGHTERS OF CHARITYAllowed2015-11-01ED Cost</v>
      </c>
      <c r="B2399" t="s">
        <v>116</v>
      </c>
      <c r="C2399" t="s">
        <v>116</v>
      </c>
      <c r="D2399" t="s">
        <v>91</v>
      </c>
      <c r="E2399" s="1" t="s">
        <v>95</v>
      </c>
      <c r="F2399" t="s">
        <v>93</v>
      </c>
      <c r="G2399" t="s">
        <v>24</v>
      </c>
      <c r="H2399">
        <v>13</v>
      </c>
      <c r="I2399">
        <v>11045</v>
      </c>
    </row>
    <row r="2400" spans="1:9" x14ac:dyDescent="0.25">
      <c r="A2400" s="5" t="str">
        <f>TrendSheetPrdData[[#This Row],[Population]]&amp;TrendSheetPrdData[[#This Row],[Cost Basis]]&amp;TrendSheetPrdData[[#This Row],[Period]]&amp;TrendSheetPrdData[[#This Row],[Trend]]</f>
        <v>DAUGHTERS OF CHARITYAllowed2015-12-01ED Cost</v>
      </c>
      <c r="B2400" t="s">
        <v>116</v>
      </c>
      <c r="C2400" t="s">
        <v>116</v>
      </c>
      <c r="D2400" t="s">
        <v>91</v>
      </c>
      <c r="E2400" s="1" t="s">
        <v>96</v>
      </c>
      <c r="F2400" t="s">
        <v>93</v>
      </c>
      <c r="G2400" t="s">
        <v>24</v>
      </c>
      <c r="H2400">
        <v>13</v>
      </c>
      <c r="I2400">
        <v>2977</v>
      </c>
    </row>
    <row r="2401" spans="1:9" x14ac:dyDescent="0.25">
      <c r="A2401" s="5" t="str">
        <f>TrendSheetPrdData[[#This Row],[Population]]&amp;TrendSheetPrdData[[#This Row],[Cost Basis]]&amp;TrendSheetPrdData[[#This Row],[Period]]&amp;TrendSheetPrdData[[#This Row],[Trend]]</f>
        <v>DAUGHTERS OF CHARITYAllowed2016-01-01ED Cost</v>
      </c>
      <c r="B2401" t="s">
        <v>116</v>
      </c>
      <c r="C2401" t="s">
        <v>116</v>
      </c>
      <c r="D2401" t="s">
        <v>91</v>
      </c>
      <c r="E2401" s="1" t="s">
        <v>97</v>
      </c>
      <c r="F2401" t="s">
        <v>93</v>
      </c>
      <c r="G2401" t="s">
        <v>24</v>
      </c>
      <c r="H2401">
        <v>13</v>
      </c>
      <c r="I2401">
        <v>13941</v>
      </c>
    </row>
    <row r="2402" spans="1:9" x14ac:dyDescent="0.25">
      <c r="A2402" s="5" t="str">
        <f>TrendSheetPrdData[[#This Row],[Population]]&amp;TrendSheetPrdData[[#This Row],[Cost Basis]]&amp;TrendSheetPrdData[[#This Row],[Period]]&amp;TrendSheetPrdData[[#This Row],[Trend]]</f>
        <v>DAUGHTERS OF CHARITYAllowed2016-02-01ED Cost</v>
      </c>
      <c r="B2402" t="s">
        <v>116</v>
      </c>
      <c r="C2402" t="s">
        <v>116</v>
      </c>
      <c r="D2402" t="s">
        <v>91</v>
      </c>
      <c r="E2402" s="1" t="s">
        <v>98</v>
      </c>
      <c r="F2402" t="s">
        <v>93</v>
      </c>
      <c r="G2402" t="s">
        <v>24</v>
      </c>
      <c r="H2402">
        <v>13</v>
      </c>
      <c r="I2402">
        <v>24156</v>
      </c>
    </row>
    <row r="2403" spans="1:9" x14ac:dyDescent="0.25">
      <c r="A2403" s="5" t="str">
        <f>TrendSheetPrdData[[#This Row],[Population]]&amp;TrendSheetPrdData[[#This Row],[Cost Basis]]&amp;TrendSheetPrdData[[#This Row],[Period]]&amp;TrendSheetPrdData[[#This Row],[Trend]]</f>
        <v>DAUGHTERS OF CHARITYAllowed2016-03-01ED Cost</v>
      </c>
      <c r="B2403" t="s">
        <v>116</v>
      </c>
      <c r="C2403" t="s">
        <v>116</v>
      </c>
      <c r="D2403" t="s">
        <v>91</v>
      </c>
      <c r="E2403" s="1" t="s">
        <v>99</v>
      </c>
      <c r="F2403" t="s">
        <v>93</v>
      </c>
      <c r="G2403" t="s">
        <v>24</v>
      </c>
      <c r="H2403">
        <v>13</v>
      </c>
      <c r="I2403">
        <v>7896</v>
      </c>
    </row>
    <row r="2404" spans="1:9" x14ac:dyDescent="0.25">
      <c r="A2404" s="5" t="str">
        <f>TrendSheetPrdData[[#This Row],[Population]]&amp;TrendSheetPrdData[[#This Row],[Cost Basis]]&amp;TrendSheetPrdData[[#This Row],[Period]]&amp;TrendSheetPrdData[[#This Row],[Trend]]</f>
        <v>DAUGHTERS OF CHARITYAllowed2016-04-01ED Cost</v>
      </c>
      <c r="B2404" t="s">
        <v>116</v>
      </c>
      <c r="C2404" t="s">
        <v>116</v>
      </c>
      <c r="D2404" t="s">
        <v>91</v>
      </c>
      <c r="E2404" s="1" t="s">
        <v>100</v>
      </c>
      <c r="F2404" t="s">
        <v>93</v>
      </c>
      <c r="G2404" t="s">
        <v>24</v>
      </c>
      <c r="H2404">
        <v>13</v>
      </c>
      <c r="I2404">
        <v>9613</v>
      </c>
    </row>
    <row r="2405" spans="1:9" x14ac:dyDescent="0.25">
      <c r="A2405" s="5" t="str">
        <f>TrendSheetPrdData[[#This Row],[Population]]&amp;TrendSheetPrdData[[#This Row],[Cost Basis]]&amp;TrendSheetPrdData[[#This Row],[Period]]&amp;TrendSheetPrdData[[#This Row],[Trend]]</f>
        <v>DAUGHTERS OF CHARITYAllowed2016-05-01ED Cost</v>
      </c>
      <c r="B2405" t="s">
        <v>116</v>
      </c>
      <c r="C2405" t="s">
        <v>116</v>
      </c>
      <c r="D2405" t="s">
        <v>91</v>
      </c>
      <c r="E2405" s="1" t="s">
        <v>101</v>
      </c>
      <c r="F2405" t="s">
        <v>93</v>
      </c>
      <c r="G2405" t="s">
        <v>24</v>
      </c>
      <c r="H2405">
        <v>13</v>
      </c>
      <c r="I2405">
        <v>21259</v>
      </c>
    </row>
    <row r="2406" spans="1:9" x14ac:dyDescent="0.25">
      <c r="A2406" s="5" t="str">
        <f>TrendSheetPrdData[[#This Row],[Population]]&amp;TrendSheetPrdData[[#This Row],[Cost Basis]]&amp;TrendSheetPrdData[[#This Row],[Period]]&amp;TrendSheetPrdData[[#This Row],[Trend]]</f>
        <v>DAUGHTERS OF CHARITYAllowed2016-06-01ED Cost</v>
      </c>
      <c r="B2406" t="s">
        <v>116</v>
      </c>
      <c r="C2406" t="s">
        <v>116</v>
      </c>
      <c r="D2406" t="s">
        <v>91</v>
      </c>
      <c r="E2406" s="1" t="s">
        <v>102</v>
      </c>
      <c r="F2406" t="s">
        <v>93</v>
      </c>
      <c r="G2406" t="s">
        <v>24</v>
      </c>
      <c r="H2406">
        <v>13</v>
      </c>
      <c r="I2406">
        <v>9542</v>
      </c>
    </row>
    <row r="2407" spans="1:9" x14ac:dyDescent="0.25">
      <c r="A2407" s="5" t="str">
        <f>TrendSheetPrdData[[#This Row],[Population]]&amp;TrendSheetPrdData[[#This Row],[Cost Basis]]&amp;TrendSheetPrdData[[#This Row],[Period]]&amp;TrendSheetPrdData[[#This Row],[Trend]]</f>
        <v>DAUGHTERS OF CHARITYAllowed2016-07-01ED Cost</v>
      </c>
      <c r="B2407" t="s">
        <v>116</v>
      </c>
      <c r="C2407" t="s">
        <v>116</v>
      </c>
      <c r="D2407" t="s">
        <v>91</v>
      </c>
      <c r="E2407" s="1" t="s">
        <v>103</v>
      </c>
      <c r="F2407" t="s">
        <v>93</v>
      </c>
      <c r="G2407" t="s">
        <v>24</v>
      </c>
      <c r="H2407">
        <v>13</v>
      </c>
      <c r="I2407">
        <v>13844</v>
      </c>
    </row>
    <row r="2408" spans="1:9" x14ac:dyDescent="0.25">
      <c r="A2408" s="5" t="str">
        <f>TrendSheetPrdData[[#This Row],[Population]]&amp;TrendSheetPrdData[[#This Row],[Cost Basis]]&amp;TrendSheetPrdData[[#This Row],[Period]]&amp;TrendSheetPrdData[[#This Row],[Trend]]</f>
        <v>DAUGHTERS OF CHARITYAllowed2016-08-01ED Cost</v>
      </c>
      <c r="B2408" t="s">
        <v>116</v>
      </c>
      <c r="C2408" t="s">
        <v>116</v>
      </c>
      <c r="D2408" t="s">
        <v>91</v>
      </c>
      <c r="E2408" s="1" t="s">
        <v>104</v>
      </c>
      <c r="F2408" t="s">
        <v>93</v>
      </c>
      <c r="G2408" t="s">
        <v>24</v>
      </c>
      <c r="H2408">
        <v>13</v>
      </c>
      <c r="I2408">
        <v>5162</v>
      </c>
    </row>
    <row r="2409" spans="1:9" x14ac:dyDescent="0.25">
      <c r="A2409" s="5" t="str">
        <f>TrendSheetPrdData[[#This Row],[Population]]&amp;TrendSheetPrdData[[#This Row],[Cost Basis]]&amp;TrendSheetPrdData[[#This Row],[Period]]&amp;TrendSheetPrdData[[#This Row],[Trend]]</f>
        <v>DAUGHTERS OF CHARITYAllowed2016-09-01ED Cost</v>
      </c>
      <c r="B2409" t="s">
        <v>116</v>
      </c>
      <c r="C2409" t="s">
        <v>116</v>
      </c>
      <c r="D2409" t="s">
        <v>91</v>
      </c>
      <c r="E2409" s="1" t="s">
        <v>105</v>
      </c>
      <c r="F2409" t="s">
        <v>93</v>
      </c>
      <c r="G2409" t="s">
        <v>24</v>
      </c>
      <c r="H2409">
        <v>13</v>
      </c>
      <c r="I2409">
        <v>7721</v>
      </c>
    </row>
    <row r="2410" spans="1:9" x14ac:dyDescent="0.25">
      <c r="A2410" s="5" t="str">
        <f>TrendSheetPrdData[[#This Row],[Population]]&amp;TrendSheetPrdData[[#This Row],[Cost Basis]]&amp;TrendSheetPrdData[[#This Row],[Period]]&amp;TrendSheetPrdData[[#This Row],[Trend]]</f>
        <v>DAUGHTERS OF CHARITYAllowed2016-10-01ED Cost</v>
      </c>
      <c r="B2410" t="s">
        <v>116</v>
      </c>
      <c r="C2410" t="s">
        <v>116</v>
      </c>
      <c r="D2410" t="s">
        <v>91</v>
      </c>
      <c r="E2410" s="1" t="s">
        <v>106</v>
      </c>
      <c r="F2410" t="s">
        <v>93</v>
      </c>
      <c r="G2410" t="s">
        <v>24</v>
      </c>
      <c r="H2410">
        <v>13</v>
      </c>
      <c r="I2410">
        <v>5738</v>
      </c>
    </row>
    <row r="2411" spans="1:9" x14ac:dyDescent="0.25">
      <c r="A2411" s="5" t="str">
        <f>TrendSheetPrdData[[#This Row],[Population]]&amp;TrendSheetPrdData[[#This Row],[Cost Basis]]&amp;TrendSheetPrdData[[#This Row],[Period]]&amp;TrendSheetPrdData[[#This Row],[Trend]]</f>
        <v>DAUGHTERS OF CHARITYAllowed2016-11-01ED Cost</v>
      </c>
      <c r="B2411" t="s">
        <v>116</v>
      </c>
      <c r="C2411" t="s">
        <v>116</v>
      </c>
      <c r="D2411" t="s">
        <v>91</v>
      </c>
      <c r="E2411" s="1" t="s">
        <v>107</v>
      </c>
      <c r="F2411" t="s">
        <v>93</v>
      </c>
      <c r="G2411" t="s">
        <v>24</v>
      </c>
      <c r="H2411">
        <v>13</v>
      </c>
      <c r="I2411">
        <v>13628</v>
      </c>
    </row>
    <row r="2412" spans="1:9" x14ac:dyDescent="0.25">
      <c r="A2412" s="5" t="str">
        <f>TrendSheetPrdData[[#This Row],[Population]]&amp;TrendSheetPrdData[[#This Row],[Cost Basis]]&amp;TrendSheetPrdData[[#This Row],[Period]]&amp;TrendSheetPrdData[[#This Row],[Trend]]</f>
        <v>DAUGHTERS OF CHARITYAllowed2016-12-01ED Cost</v>
      </c>
      <c r="B2412" t="s">
        <v>116</v>
      </c>
      <c r="C2412" t="s">
        <v>116</v>
      </c>
      <c r="D2412" t="s">
        <v>91</v>
      </c>
      <c r="E2412" s="1" t="s">
        <v>108</v>
      </c>
      <c r="F2412" t="s">
        <v>93</v>
      </c>
      <c r="G2412" t="s">
        <v>24</v>
      </c>
      <c r="H2412">
        <v>13</v>
      </c>
      <c r="I2412">
        <v>2026</v>
      </c>
    </row>
    <row r="2413" spans="1:9" x14ac:dyDescent="0.25">
      <c r="A2413" s="5" t="str">
        <f>TrendSheetPrdData[[#This Row],[Population]]&amp;TrendSheetPrdData[[#This Row],[Cost Basis]]&amp;TrendSheetPrdData[[#This Row],[Period]]&amp;TrendSheetPrdData[[#This Row],[Trend]]</f>
        <v>DAUGHTERS OF CHARITYAllowed2017-01-01ED Cost</v>
      </c>
      <c r="B2413" t="s">
        <v>116</v>
      </c>
      <c r="C2413" t="s">
        <v>116</v>
      </c>
      <c r="D2413" t="s">
        <v>91</v>
      </c>
      <c r="E2413" s="1" t="s">
        <v>109</v>
      </c>
      <c r="F2413" t="s">
        <v>93</v>
      </c>
      <c r="G2413" t="s">
        <v>24</v>
      </c>
      <c r="H2413">
        <v>13</v>
      </c>
      <c r="I2413">
        <v>6508</v>
      </c>
    </row>
    <row r="2414" spans="1:9" x14ac:dyDescent="0.25">
      <c r="A2414" s="5" t="str">
        <f>TrendSheetPrdData[[#This Row],[Population]]&amp;TrendSheetPrdData[[#This Row],[Cost Basis]]&amp;TrendSheetPrdData[[#This Row],[Period]]&amp;TrendSheetPrdData[[#This Row],[Trend]]</f>
        <v>DAUGHTERS OF CHARITYAllowed2017-02-01ED Cost</v>
      </c>
      <c r="B2414" t="s">
        <v>116</v>
      </c>
      <c r="C2414" t="s">
        <v>116</v>
      </c>
      <c r="D2414" t="s">
        <v>91</v>
      </c>
      <c r="E2414" s="1" t="s">
        <v>110</v>
      </c>
      <c r="F2414" t="s">
        <v>113</v>
      </c>
      <c r="G2414" t="s">
        <v>24</v>
      </c>
      <c r="H2414">
        <v>13</v>
      </c>
      <c r="I2414">
        <v>12610</v>
      </c>
    </row>
    <row r="2415" spans="1:9" x14ac:dyDescent="0.25">
      <c r="A2415" s="5" t="str">
        <f>TrendSheetPrdData[[#This Row],[Population]]&amp;TrendSheetPrdData[[#This Row],[Cost Basis]]&amp;TrendSheetPrdData[[#This Row],[Period]]&amp;TrendSheetPrdData[[#This Row],[Trend]]</f>
        <v>DAUGHTERS OF CHARITYAllowed2017-03-01ED Cost</v>
      </c>
      <c r="B2415" t="s">
        <v>116</v>
      </c>
      <c r="C2415" t="s">
        <v>116</v>
      </c>
      <c r="D2415" t="s">
        <v>91</v>
      </c>
      <c r="E2415" s="1" t="s">
        <v>111</v>
      </c>
      <c r="F2415" t="s">
        <v>113</v>
      </c>
      <c r="G2415" t="s">
        <v>24</v>
      </c>
      <c r="H2415">
        <v>13</v>
      </c>
      <c r="I2415">
        <v>2817</v>
      </c>
    </row>
    <row r="2416" spans="1:9" x14ac:dyDescent="0.25">
      <c r="A2416" s="5" t="str">
        <f>TrendSheetPrdData[[#This Row],[Population]]&amp;TrendSheetPrdData[[#This Row],[Cost Basis]]&amp;TrendSheetPrdData[[#This Row],[Period]]&amp;TrendSheetPrdData[[#This Row],[Trend]]</f>
        <v>DAUGHTERS OF CHARITYAllowed2017-04-01ED Cost</v>
      </c>
      <c r="B2416" t="s">
        <v>116</v>
      </c>
      <c r="C2416" t="s">
        <v>116</v>
      </c>
      <c r="D2416" t="s">
        <v>91</v>
      </c>
      <c r="E2416" s="1" t="s">
        <v>112</v>
      </c>
      <c r="F2416" t="s">
        <v>113</v>
      </c>
      <c r="G2416" t="s">
        <v>24</v>
      </c>
      <c r="H2416">
        <v>13</v>
      </c>
      <c r="I2416">
        <v>0</v>
      </c>
    </row>
    <row r="2417" spans="1:9" x14ac:dyDescent="0.25">
      <c r="A2417" s="5" t="str">
        <f>TrendSheetPrdData[[#This Row],[Population]]&amp;TrendSheetPrdData[[#This Row],[Cost Basis]]&amp;TrendSheetPrdData[[#This Row],[Period]]&amp;TrendSheetPrdData[[#This Row],[Trend]]</f>
        <v>DAUGHTERS OF CHARITYAllowed2015-06-01ED Utilization</v>
      </c>
      <c r="B2417" t="s">
        <v>116</v>
      </c>
      <c r="C2417" t="s">
        <v>116</v>
      </c>
      <c r="D2417" t="s">
        <v>91</v>
      </c>
      <c r="E2417" s="1" t="s">
        <v>172</v>
      </c>
      <c r="F2417" t="s">
        <v>93</v>
      </c>
      <c r="G2417" t="s">
        <v>25</v>
      </c>
      <c r="H2417">
        <v>14</v>
      </c>
      <c r="I2417">
        <v>159</v>
      </c>
    </row>
    <row r="2418" spans="1:9" x14ac:dyDescent="0.25">
      <c r="A2418" s="5" t="str">
        <f>TrendSheetPrdData[[#This Row],[Population]]&amp;TrendSheetPrdData[[#This Row],[Cost Basis]]&amp;TrendSheetPrdData[[#This Row],[Period]]&amp;TrendSheetPrdData[[#This Row],[Trend]]</f>
        <v>DAUGHTERS OF CHARITYAllowed2015-07-01ED Utilization</v>
      </c>
      <c r="B2418" t="s">
        <v>116</v>
      </c>
      <c r="C2418" t="s">
        <v>116</v>
      </c>
      <c r="D2418" t="s">
        <v>91</v>
      </c>
      <c r="E2418" s="1" t="s">
        <v>173</v>
      </c>
      <c r="F2418" t="s">
        <v>93</v>
      </c>
      <c r="G2418" t="s">
        <v>25</v>
      </c>
      <c r="H2418">
        <v>14</v>
      </c>
      <c r="I2418">
        <v>227</v>
      </c>
    </row>
    <row r="2419" spans="1:9" x14ac:dyDescent="0.25">
      <c r="A2419" s="5" t="str">
        <f>TrendSheetPrdData[[#This Row],[Population]]&amp;TrendSheetPrdData[[#This Row],[Cost Basis]]&amp;TrendSheetPrdData[[#This Row],[Period]]&amp;TrendSheetPrdData[[#This Row],[Trend]]</f>
        <v>DAUGHTERS OF CHARITYAllowed2015-08-01ED Utilization</v>
      </c>
      <c r="B2419" t="s">
        <v>116</v>
      </c>
      <c r="C2419" t="s">
        <v>116</v>
      </c>
      <c r="D2419" t="s">
        <v>91</v>
      </c>
      <c r="E2419" s="1" t="s">
        <v>174</v>
      </c>
      <c r="F2419" t="s">
        <v>93</v>
      </c>
      <c r="G2419" t="s">
        <v>25</v>
      </c>
      <c r="H2419">
        <v>14</v>
      </c>
      <c r="I2419">
        <v>205</v>
      </c>
    </row>
    <row r="2420" spans="1:9" x14ac:dyDescent="0.25">
      <c r="A2420" s="5" t="str">
        <f>TrendSheetPrdData[[#This Row],[Population]]&amp;TrendSheetPrdData[[#This Row],[Cost Basis]]&amp;TrendSheetPrdData[[#This Row],[Period]]&amp;TrendSheetPrdData[[#This Row],[Trend]]</f>
        <v>DAUGHTERS OF CHARITYAllowed2015-09-01ED Utilization</v>
      </c>
      <c r="B2420" t="s">
        <v>116</v>
      </c>
      <c r="C2420" t="s">
        <v>116</v>
      </c>
      <c r="D2420" t="s">
        <v>91</v>
      </c>
      <c r="E2420" s="1" t="s">
        <v>92</v>
      </c>
      <c r="F2420" t="s">
        <v>93</v>
      </c>
      <c r="G2420" t="s">
        <v>25</v>
      </c>
      <c r="H2420">
        <v>14</v>
      </c>
      <c r="I2420">
        <v>135</v>
      </c>
    </row>
    <row r="2421" spans="1:9" x14ac:dyDescent="0.25">
      <c r="A2421" s="5" t="str">
        <f>TrendSheetPrdData[[#This Row],[Population]]&amp;TrendSheetPrdData[[#This Row],[Cost Basis]]&amp;TrendSheetPrdData[[#This Row],[Period]]&amp;TrendSheetPrdData[[#This Row],[Trend]]</f>
        <v>DAUGHTERS OF CHARITYAllowed2015-10-01ED Utilization</v>
      </c>
      <c r="B2421" t="s">
        <v>116</v>
      </c>
      <c r="C2421" t="s">
        <v>116</v>
      </c>
      <c r="D2421" t="s">
        <v>91</v>
      </c>
      <c r="E2421" s="1" t="s">
        <v>94</v>
      </c>
      <c r="F2421" t="s">
        <v>93</v>
      </c>
      <c r="G2421" t="s">
        <v>25</v>
      </c>
      <c r="H2421">
        <v>14</v>
      </c>
      <c r="I2421">
        <v>136</v>
      </c>
    </row>
    <row r="2422" spans="1:9" x14ac:dyDescent="0.25">
      <c r="A2422" s="5" t="str">
        <f>TrendSheetPrdData[[#This Row],[Population]]&amp;TrendSheetPrdData[[#This Row],[Cost Basis]]&amp;TrendSheetPrdData[[#This Row],[Period]]&amp;TrendSheetPrdData[[#This Row],[Trend]]</f>
        <v>DAUGHTERS OF CHARITYAllowed2015-11-01ED Utilization</v>
      </c>
      <c r="B2422" t="s">
        <v>116</v>
      </c>
      <c r="C2422" t="s">
        <v>116</v>
      </c>
      <c r="D2422" t="s">
        <v>91</v>
      </c>
      <c r="E2422" s="1" t="s">
        <v>95</v>
      </c>
      <c r="F2422" t="s">
        <v>93</v>
      </c>
      <c r="G2422" t="s">
        <v>25</v>
      </c>
      <c r="H2422">
        <v>14</v>
      </c>
      <c r="I2422">
        <v>210</v>
      </c>
    </row>
    <row r="2423" spans="1:9" x14ac:dyDescent="0.25">
      <c r="A2423" s="5" t="str">
        <f>TrendSheetPrdData[[#This Row],[Population]]&amp;TrendSheetPrdData[[#This Row],[Cost Basis]]&amp;TrendSheetPrdData[[#This Row],[Period]]&amp;TrendSheetPrdData[[#This Row],[Trend]]</f>
        <v>DAUGHTERS OF CHARITYAllowed2015-12-01ED Utilization</v>
      </c>
      <c r="B2423" t="s">
        <v>116</v>
      </c>
      <c r="C2423" t="s">
        <v>116</v>
      </c>
      <c r="D2423" t="s">
        <v>91</v>
      </c>
      <c r="E2423" s="1" t="s">
        <v>96</v>
      </c>
      <c r="F2423" t="s">
        <v>93</v>
      </c>
      <c r="G2423" t="s">
        <v>25</v>
      </c>
      <c r="H2423">
        <v>14</v>
      </c>
      <c r="I2423">
        <v>94</v>
      </c>
    </row>
    <row r="2424" spans="1:9" x14ac:dyDescent="0.25">
      <c r="A2424" s="5" t="str">
        <f>TrendSheetPrdData[[#This Row],[Population]]&amp;TrendSheetPrdData[[#This Row],[Cost Basis]]&amp;TrendSheetPrdData[[#This Row],[Period]]&amp;TrendSheetPrdData[[#This Row],[Trend]]</f>
        <v>DAUGHTERS OF CHARITYAllowed2016-01-01ED Utilization</v>
      </c>
      <c r="B2424" t="s">
        <v>116</v>
      </c>
      <c r="C2424" t="s">
        <v>116</v>
      </c>
      <c r="D2424" t="s">
        <v>91</v>
      </c>
      <c r="E2424" s="1" t="s">
        <v>97</v>
      </c>
      <c r="F2424" t="s">
        <v>93</v>
      </c>
      <c r="G2424" t="s">
        <v>25</v>
      </c>
      <c r="H2424">
        <v>14</v>
      </c>
      <c r="I2424">
        <v>206</v>
      </c>
    </row>
    <row r="2425" spans="1:9" x14ac:dyDescent="0.25">
      <c r="A2425" s="5" t="str">
        <f>TrendSheetPrdData[[#This Row],[Population]]&amp;TrendSheetPrdData[[#This Row],[Cost Basis]]&amp;TrendSheetPrdData[[#This Row],[Period]]&amp;TrendSheetPrdData[[#This Row],[Trend]]</f>
        <v>DAUGHTERS OF CHARITYAllowed2016-02-01ED Utilization</v>
      </c>
      <c r="B2425" t="s">
        <v>116</v>
      </c>
      <c r="C2425" t="s">
        <v>116</v>
      </c>
      <c r="D2425" t="s">
        <v>91</v>
      </c>
      <c r="E2425" s="1" t="s">
        <v>98</v>
      </c>
      <c r="F2425" t="s">
        <v>93</v>
      </c>
      <c r="G2425" t="s">
        <v>25</v>
      </c>
      <c r="H2425">
        <v>14</v>
      </c>
      <c r="I2425">
        <v>337</v>
      </c>
    </row>
    <row r="2426" spans="1:9" x14ac:dyDescent="0.25">
      <c r="A2426" s="5" t="str">
        <f>TrendSheetPrdData[[#This Row],[Population]]&amp;TrendSheetPrdData[[#This Row],[Cost Basis]]&amp;TrendSheetPrdData[[#This Row],[Period]]&amp;TrendSheetPrdData[[#This Row],[Trend]]</f>
        <v>DAUGHTERS OF CHARITYAllowed2016-03-01ED Utilization</v>
      </c>
      <c r="B2426" t="s">
        <v>116</v>
      </c>
      <c r="C2426" t="s">
        <v>116</v>
      </c>
      <c r="D2426" t="s">
        <v>91</v>
      </c>
      <c r="E2426" s="1" t="s">
        <v>99</v>
      </c>
      <c r="F2426" t="s">
        <v>93</v>
      </c>
      <c r="G2426" t="s">
        <v>25</v>
      </c>
      <c r="H2426">
        <v>14</v>
      </c>
      <c r="I2426">
        <v>115</v>
      </c>
    </row>
    <row r="2427" spans="1:9" x14ac:dyDescent="0.25">
      <c r="A2427" s="5" t="str">
        <f>TrendSheetPrdData[[#This Row],[Population]]&amp;TrendSheetPrdData[[#This Row],[Cost Basis]]&amp;TrendSheetPrdData[[#This Row],[Period]]&amp;TrendSheetPrdData[[#This Row],[Trend]]</f>
        <v>DAUGHTERS OF CHARITYAllowed2016-04-01ED Utilization</v>
      </c>
      <c r="B2427" t="s">
        <v>116</v>
      </c>
      <c r="C2427" t="s">
        <v>116</v>
      </c>
      <c r="D2427" t="s">
        <v>91</v>
      </c>
      <c r="E2427" s="1" t="s">
        <v>100</v>
      </c>
      <c r="F2427" t="s">
        <v>93</v>
      </c>
      <c r="G2427" t="s">
        <v>25</v>
      </c>
      <c r="H2427">
        <v>14</v>
      </c>
      <c r="I2427">
        <v>114</v>
      </c>
    </row>
    <row r="2428" spans="1:9" x14ac:dyDescent="0.25">
      <c r="A2428" s="5" t="str">
        <f>TrendSheetPrdData[[#This Row],[Population]]&amp;TrendSheetPrdData[[#This Row],[Cost Basis]]&amp;TrendSheetPrdData[[#This Row],[Period]]&amp;TrendSheetPrdData[[#This Row],[Trend]]</f>
        <v>DAUGHTERS OF CHARITYAllowed2016-05-01ED Utilization</v>
      </c>
      <c r="B2428" t="s">
        <v>116</v>
      </c>
      <c r="C2428" t="s">
        <v>116</v>
      </c>
      <c r="D2428" t="s">
        <v>91</v>
      </c>
      <c r="E2428" s="1" t="s">
        <v>101</v>
      </c>
      <c r="F2428" t="s">
        <v>93</v>
      </c>
      <c r="G2428" t="s">
        <v>25</v>
      </c>
      <c r="H2428">
        <v>14</v>
      </c>
      <c r="I2428">
        <v>322</v>
      </c>
    </row>
    <row r="2429" spans="1:9" x14ac:dyDescent="0.25">
      <c r="A2429" s="5" t="str">
        <f>TrendSheetPrdData[[#This Row],[Population]]&amp;TrendSheetPrdData[[#This Row],[Cost Basis]]&amp;TrendSheetPrdData[[#This Row],[Period]]&amp;TrendSheetPrdData[[#This Row],[Trend]]</f>
        <v>DAUGHTERS OF CHARITYAllowed2016-06-01ED Utilization</v>
      </c>
      <c r="B2429" t="s">
        <v>116</v>
      </c>
      <c r="C2429" t="s">
        <v>116</v>
      </c>
      <c r="D2429" t="s">
        <v>91</v>
      </c>
      <c r="E2429" s="1" t="s">
        <v>102</v>
      </c>
      <c r="F2429" t="s">
        <v>93</v>
      </c>
      <c r="G2429" t="s">
        <v>25</v>
      </c>
      <c r="H2429">
        <v>14</v>
      </c>
      <c r="I2429">
        <v>115</v>
      </c>
    </row>
    <row r="2430" spans="1:9" x14ac:dyDescent="0.25">
      <c r="A2430" s="5" t="str">
        <f>TrendSheetPrdData[[#This Row],[Population]]&amp;TrendSheetPrdData[[#This Row],[Cost Basis]]&amp;TrendSheetPrdData[[#This Row],[Period]]&amp;TrendSheetPrdData[[#This Row],[Trend]]</f>
        <v>DAUGHTERS OF CHARITYAllowed2016-07-01ED Utilization</v>
      </c>
      <c r="B2430" t="s">
        <v>116</v>
      </c>
      <c r="C2430" t="s">
        <v>116</v>
      </c>
      <c r="D2430" t="s">
        <v>91</v>
      </c>
      <c r="E2430" s="1" t="s">
        <v>103</v>
      </c>
      <c r="F2430" t="s">
        <v>93</v>
      </c>
      <c r="G2430" t="s">
        <v>25</v>
      </c>
      <c r="H2430">
        <v>14</v>
      </c>
      <c r="I2430">
        <v>185</v>
      </c>
    </row>
    <row r="2431" spans="1:9" x14ac:dyDescent="0.25">
      <c r="A2431" s="5" t="str">
        <f>TrendSheetPrdData[[#This Row],[Population]]&amp;TrendSheetPrdData[[#This Row],[Cost Basis]]&amp;TrendSheetPrdData[[#This Row],[Period]]&amp;TrendSheetPrdData[[#This Row],[Trend]]</f>
        <v>DAUGHTERS OF CHARITYAllowed2016-08-01ED Utilization</v>
      </c>
      <c r="B2431" t="s">
        <v>116</v>
      </c>
      <c r="C2431" t="s">
        <v>116</v>
      </c>
      <c r="D2431" t="s">
        <v>91</v>
      </c>
      <c r="E2431" s="1" t="s">
        <v>104</v>
      </c>
      <c r="F2431" t="s">
        <v>93</v>
      </c>
      <c r="G2431" t="s">
        <v>25</v>
      </c>
      <c r="H2431">
        <v>14</v>
      </c>
      <c r="I2431">
        <v>92</v>
      </c>
    </row>
    <row r="2432" spans="1:9" x14ac:dyDescent="0.25">
      <c r="A2432" s="5" t="str">
        <f>TrendSheetPrdData[[#This Row],[Population]]&amp;TrendSheetPrdData[[#This Row],[Cost Basis]]&amp;TrendSheetPrdData[[#This Row],[Period]]&amp;TrendSheetPrdData[[#This Row],[Trend]]</f>
        <v>DAUGHTERS OF CHARITYAllowed2016-09-01ED Utilization</v>
      </c>
      <c r="B2432" t="s">
        <v>116</v>
      </c>
      <c r="C2432" t="s">
        <v>116</v>
      </c>
      <c r="D2432" t="s">
        <v>91</v>
      </c>
      <c r="E2432" s="1" t="s">
        <v>105</v>
      </c>
      <c r="F2432" t="s">
        <v>93</v>
      </c>
      <c r="G2432" t="s">
        <v>25</v>
      </c>
      <c r="H2432">
        <v>14</v>
      </c>
      <c r="I2432">
        <v>182</v>
      </c>
    </row>
    <row r="2433" spans="1:9" x14ac:dyDescent="0.25">
      <c r="A2433" s="5" t="str">
        <f>TrendSheetPrdData[[#This Row],[Population]]&amp;TrendSheetPrdData[[#This Row],[Cost Basis]]&amp;TrendSheetPrdData[[#This Row],[Period]]&amp;TrendSheetPrdData[[#This Row],[Trend]]</f>
        <v>DAUGHTERS OF CHARITYAllowed2016-10-01ED Utilization</v>
      </c>
      <c r="B2433" t="s">
        <v>116</v>
      </c>
      <c r="C2433" t="s">
        <v>116</v>
      </c>
      <c r="D2433" t="s">
        <v>91</v>
      </c>
      <c r="E2433" s="1" t="s">
        <v>106</v>
      </c>
      <c r="F2433" t="s">
        <v>93</v>
      </c>
      <c r="G2433" t="s">
        <v>25</v>
      </c>
      <c r="H2433">
        <v>14</v>
      </c>
      <c r="I2433">
        <v>91</v>
      </c>
    </row>
    <row r="2434" spans="1:9" x14ac:dyDescent="0.25">
      <c r="A2434" s="5" t="str">
        <f>TrendSheetPrdData[[#This Row],[Population]]&amp;TrendSheetPrdData[[#This Row],[Cost Basis]]&amp;TrendSheetPrdData[[#This Row],[Period]]&amp;TrendSheetPrdData[[#This Row],[Trend]]</f>
        <v>DAUGHTERS OF CHARITYAllowed2016-11-01ED Utilization</v>
      </c>
      <c r="B2434" t="s">
        <v>116</v>
      </c>
      <c r="C2434" t="s">
        <v>116</v>
      </c>
      <c r="D2434" t="s">
        <v>91</v>
      </c>
      <c r="E2434" s="1" t="s">
        <v>107</v>
      </c>
      <c r="F2434" t="s">
        <v>93</v>
      </c>
      <c r="G2434" t="s">
        <v>25</v>
      </c>
      <c r="H2434">
        <v>14</v>
      </c>
      <c r="I2434">
        <v>134</v>
      </c>
    </row>
    <row r="2435" spans="1:9" x14ac:dyDescent="0.25">
      <c r="A2435" s="5" t="str">
        <f>TrendSheetPrdData[[#This Row],[Population]]&amp;TrendSheetPrdData[[#This Row],[Cost Basis]]&amp;TrendSheetPrdData[[#This Row],[Period]]&amp;TrendSheetPrdData[[#This Row],[Trend]]</f>
        <v>DAUGHTERS OF CHARITYAllowed2016-12-01ED Utilization</v>
      </c>
      <c r="B2435" t="s">
        <v>116</v>
      </c>
      <c r="C2435" t="s">
        <v>116</v>
      </c>
      <c r="D2435" t="s">
        <v>91</v>
      </c>
      <c r="E2435" s="1" t="s">
        <v>108</v>
      </c>
      <c r="F2435" t="s">
        <v>93</v>
      </c>
      <c r="G2435" t="s">
        <v>25</v>
      </c>
      <c r="H2435">
        <v>14</v>
      </c>
      <c r="I2435">
        <v>44</v>
      </c>
    </row>
    <row r="2436" spans="1:9" x14ac:dyDescent="0.25">
      <c r="A2436" s="5" t="str">
        <f>TrendSheetPrdData[[#This Row],[Population]]&amp;TrendSheetPrdData[[#This Row],[Cost Basis]]&amp;TrendSheetPrdData[[#This Row],[Period]]&amp;TrendSheetPrdData[[#This Row],[Trend]]</f>
        <v>DAUGHTERS OF CHARITYAllowed2017-01-01ED Utilization</v>
      </c>
      <c r="B2436" t="s">
        <v>116</v>
      </c>
      <c r="C2436" t="s">
        <v>116</v>
      </c>
      <c r="D2436" t="s">
        <v>91</v>
      </c>
      <c r="E2436" s="1" t="s">
        <v>109</v>
      </c>
      <c r="F2436" t="s">
        <v>93</v>
      </c>
      <c r="G2436" t="s">
        <v>25</v>
      </c>
      <c r="H2436">
        <v>14</v>
      </c>
      <c r="I2436">
        <v>93</v>
      </c>
    </row>
    <row r="2437" spans="1:9" x14ac:dyDescent="0.25">
      <c r="A2437" s="5" t="str">
        <f>TrendSheetPrdData[[#This Row],[Population]]&amp;TrendSheetPrdData[[#This Row],[Cost Basis]]&amp;TrendSheetPrdData[[#This Row],[Period]]&amp;TrendSheetPrdData[[#This Row],[Trend]]</f>
        <v>DAUGHTERS OF CHARITYAllowed2017-02-01ED Utilization</v>
      </c>
      <c r="B2437" t="s">
        <v>116</v>
      </c>
      <c r="C2437" t="s">
        <v>116</v>
      </c>
      <c r="D2437" t="s">
        <v>91</v>
      </c>
      <c r="E2437" s="1" t="s">
        <v>110</v>
      </c>
      <c r="F2437" t="s">
        <v>113</v>
      </c>
      <c r="G2437" t="s">
        <v>25</v>
      </c>
      <c r="H2437">
        <v>14</v>
      </c>
      <c r="I2437">
        <v>115</v>
      </c>
    </row>
    <row r="2438" spans="1:9" x14ac:dyDescent="0.25">
      <c r="A2438" s="5" t="str">
        <f>TrendSheetPrdData[[#This Row],[Population]]&amp;TrendSheetPrdData[[#This Row],[Cost Basis]]&amp;TrendSheetPrdData[[#This Row],[Period]]&amp;TrendSheetPrdData[[#This Row],[Trend]]</f>
        <v>DAUGHTERS OF CHARITYAllowed2017-03-01ED Utilization</v>
      </c>
      <c r="B2438" t="s">
        <v>116</v>
      </c>
      <c r="C2438" t="s">
        <v>116</v>
      </c>
      <c r="D2438" t="s">
        <v>91</v>
      </c>
      <c r="E2438" s="1" t="s">
        <v>111</v>
      </c>
      <c r="F2438" t="s">
        <v>113</v>
      </c>
      <c r="G2438" t="s">
        <v>25</v>
      </c>
      <c r="H2438">
        <v>14</v>
      </c>
      <c r="I2438">
        <v>69</v>
      </c>
    </row>
    <row r="2439" spans="1:9" x14ac:dyDescent="0.25">
      <c r="A2439" s="5" t="str">
        <f>TrendSheetPrdData[[#This Row],[Population]]&amp;TrendSheetPrdData[[#This Row],[Cost Basis]]&amp;TrendSheetPrdData[[#This Row],[Period]]&amp;TrendSheetPrdData[[#This Row],[Trend]]</f>
        <v>DAUGHTERS OF CHARITYAllowed2017-04-01ED Utilization</v>
      </c>
      <c r="B2439" t="s">
        <v>116</v>
      </c>
      <c r="C2439" t="s">
        <v>116</v>
      </c>
      <c r="D2439" t="s">
        <v>91</v>
      </c>
      <c r="E2439" s="1" t="s">
        <v>112</v>
      </c>
      <c r="F2439" t="s">
        <v>113</v>
      </c>
      <c r="G2439" t="s">
        <v>25</v>
      </c>
      <c r="H2439">
        <v>14</v>
      </c>
      <c r="I2439">
        <v>0</v>
      </c>
    </row>
    <row r="2440" spans="1:9" x14ac:dyDescent="0.25">
      <c r="A2440" s="5" t="str">
        <f>TrendSheetPrdData[[#This Row],[Population]]&amp;TrendSheetPrdData[[#This Row],[Cost Basis]]&amp;TrendSheetPrdData[[#This Row],[Period]]&amp;TrendSheetPrdData[[#This Row],[Trend]]</f>
        <v>DAUGHTERS OF CHARITYAllowed2015-06-01Drug - Generic Utilization Cost</v>
      </c>
      <c r="B2440" t="s">
        <v>116</v>
      </c>
      <c r="C2440" t="s">
        <v>116</v>
      </c>
      <c r="D2440" t="s">
        <v>91</v>
      </c>
      <c r="E2440" s="1" t="s">
        <v>172</v>
      </c>
      <c r="F2440" t="s">
        <v>93</v>
      </c>
      <c r="G2440" t="s">
        <v>26</v>
      </c>
      <c r="H2440">
        <v>15</v>
      </c>
      <c r="I2440">
        <v>59885</v>
      </c>
    </row>
    <row r="2441" spans="1:9" x14ac:dyDescent="0.25">
      <c r="A2441" s="5" t="str">
        <f>TrendSheetPrdData[[#This Row],[Population]]&amp;TrendSheetPrdData[[#This Row],[Cost Basis]]&amp;TrendSheetPrdData[[#This Row],[Period]]&amp;TrendSheetPrdData[[#This Row],[Trend]]</f>
        <v>DAUGHTERS OF CHARITYAllowed2015-07-01Drug - Generic Utilization Cost</v>
      </c>
      <c r="B2441" t="s">
        <v>116</v>
      </c>
      <c r="C2441" t="s">
        <v>116</v>
      </c>
      <c r="D2441" t="s">
        <v>91</v>
      </c>
      <c r="E2441" s="1" t="s">
        <v>173</v>
      </c>
      <c r="F2441" t="s">
        <v>93</v>
      </c>
      <c r="G2441" t="s">
        <v>26</v>
      </c>
      <c r="H2441">
        <v>15</v>
      </c>
      <c r="I2441">
        <v>56618</v>
      </c>
    </row>
    <row r="2442" spans="1:9" x14ac:dyDescent="0.25">
      <c r="A2442" s="5" t="str">
        <f>TrendSheetPrdData[[#This Row],[Population]]&amp;TrendSheetPrdData[[#This Row],[Cost Basis]]&amp;TrendSheetPrdData[[#This Row],[Period]]&amp;TrendSheetPrdData[[#This Row],[Trend]]</f>
        <v>DAUGHTERS OF CHARITYAllowed2015-08-01Drug - Generic Utilization Cost</v>
      </c>
      <c r="B2442" t="s">
        <v>116</v>
      </c>
      <c r="C2442" t="s">
        <v>116</v>
      </c>
      <c r="D2442" t="s">
        <v>91</v>
      </c>
      <c r="E2442" s="1" t="s">
        <v>174</v>
      </c>
      <c r="F2442" t="s">
        <v>93</v>
      </c>
      <c r="G2442" t="s">
        <v>26</v>
      </c>
      <c r="H2442">
        <v>15</v>
      </c>
      <c r="I2442">
        <v>73243</v>
      </c>
    </row>
    <row r="2443" spans="1:9" x14ac:dyDescent="0.25">
      <c r="A2443" s="5" t="str">
        <f>TrendSheetPrdData[[#This Row],[Population]]&amp;TrendSheetPrdData[[#This Row],[Cost Basis]]&amp;TrendSheetPrdData[[#This Row],[Period]]&amp;TrendSheetPrdData[[#This Row],[Trend]]</f>
        <v>DAUGHTERS OF CHARITYAllowed2015-09-01Drug - Generic Utilization Cost</v>
      </c>
      <c r="B2443" t="s">
        <v>116</v>
      </c>
      <c r="C2443" t="s">
        <v>116</v>
      </c>
      <c r="D2443" t="s">
        <v>91</v>
      </c>
      <c r="E2443" s="1" t="s">
        <v>92</v>
      </c>
      <c r="F2443" t="s">
        <v>93</v>
      </c>
      <c r="G2443" t="s">
        <v>26</v>
      </c>
      <c r="H2443">
        <v>15</v>
      </c>
      <c r="I2443">
        <v>54951</v>
      </c>
    </row>
    <row r="2444" spans="1:9" x14ac:dyDescent="0.25">
      <c r="A2444" s="5" t="str">
        <f>TrendSheetPrdData[[#This Row],[Population]]&amp;TrendSheetPrdData[[#This Row],[Cost Basis]]&amp;TrendSheetPrdData[[#This Row],[Period]]&amp;TrendSheetPrdData[[#This Row],[Trend]]</f>
        <v>DAUGHTERS OF CHARITYAllowed2015-10-01Drug - Generic Utilization Cost</v>
      </c>
      <c r="B2444" t="s">
        <v>116</v>
      </c>
      <c r="C2444" t="s">
        <v>116</v>
      </c>
      <c r="D2444" t="s">
        <v>91</v>
      </c>
      <c r="E2444" s="1" t="s">
        <v>94</v>
      </c>
      <c r="F2444" t="s">
        <v>93</v>
      </c>
      <c r="G2444" t="s">
        <v>26</v>
      </c>
      <c r="H2444">
        <v>15</v>
      </c>
      <c r="I2444">
        <v>54015</v>
      </c>
    </row>
    <row r="2445" spans="1:9" x14ac:dyDescent="0.25">
      <c r="A2445" s="5" t="str">
        <f>TrendSheetPrdData[[#This Row],[Population]]&amp;TrendSheetPrdData[[#This Row],[Cost Basis]]&amp;TrendSheetPrdData[[#This Row],[Period]]&amp;TrendSheetPrdData[[#This Row],[Trend]]</f>
        <v>DAUGHTERS OF CHARITYAllowed2015-11-01Drug - Generic Utilization Cost</v>
      </c>
      <c r="B2445" t="s">
        <v>116</v>
      </c>
      <c r="C2445" t="s">
        <v>116</v>
      </c>
      <c r="D2445" t="s">
        <v>91</v>
      </c>
      <c r="E2445" s="1" t="s">
        <v>95</v>
      </c>
      <c r="F2445" t="s">
        <v>93</v>
      </c>
      <c r="G2445" t="s">
        <v>26</v>
      </c>
      <c r="H2445">
        <v>15</v>
      </c>
      <c r="I2445">
        <v>58802</v>
      </c>
    </row>
    <row r="2446" spans="1:9" x14ac:dyDescent="0.25">
      <c r="A2446" s="5" t="str">
        <f>TrendSheetPrdData[[#This Row],[Population]]&amp;TrendSheetPrdData[[#This Row],[Cost Basis]]&amp;TrendSheetPrdData[[#This Row],[Period]]&amp;TrendSheetPrdData[[#This Row],[Trend]]</f>
        <v>DAUGHTERS OF CHARITYAllowed2015-12-01Drug - Generic Utilization Cost</v>
      </c>
      <c r="B2446" t="s">
        <v>116</v>
      </c>
      <c r="C2446" t="s">
        <v>116</v>
      </c>
      <c r="D2446" t="s">
        <v>91</v>
      </c>
      <c r="E2446" s="1" t="s">
        <v>96</v>
      </c>
      <c r="F2446" t="s">
        <v>93</v>
      </c>
      <c r="G2446" t="s">
        <v>26</v>
      </c>
      <c r="H2446">
        <v>15</v>
      </c>
      <c r="I2446">
        <v>128441</v>
      </c>
    </row>
    <row r="2447" spans="1:9" x14ac:dyDescent="0.25">
      <c r="A2447" s="5" t="str">
        <f>TrendSheetPrdData[[#This Row],[Population]]&amp;TrendSheetPrdData[[#This Row],[Cost Basis]]&amp;TrendSheetPrdData[[#This Row],[Period]]&amp;TrendSheetPrdData[[#This Row],[Trend]]</f>
        <v>DAUGHTERS OF CHARITYAllowed2016-01-01Drug - Generic Utilization Cost</v>
      </c>
      <c r="B2447" t="s">
        <v>116</v>
      </c>
      <c r="C2447" t="s">
        <v>116</v>
      </c>
      <c r="D2447" t="s">
        <v>91</v>
      </c>
      <c r="E2447" s="1" t="s">
        <v>97</v>
      </c>
      <c r="F2447" t="s">
        <v>93</v>
      </c>
      <c r="G2447" t="s">
        <v>26</v>
      </c>
      <c r="H2447">
        <v>15</v>
      </c>
      <c r="I2447">
        <v>46877</v>
      </c>
    </row>
    <row r="2448" spans="1:9" x14ac:dyDescent="0.25">
      <c r="A2448" s="5" t="str">
        <f>TrendSheetPrdData[[#This Row],[Population]]&amp;TrendSheetPrdData[[#This Row],[Cost Basis]]&amp;TrendSheetPrdData[[#This Row],[Period]]&amp;TrendSheetPrdData[[#This Row],[Trend]]</f>
        <v>DAUGHTERS OF CHARITYAllowed2016-02-01Drug - Generic Utilization Cost</v>
      </c>
      <c r="B2448" t="s">
        <v>116</v>
      </c>
      <c r="C2448" t="s">
        <v>116</v>
      </c>
      <c r="D2448" t="s">
        <v>91</v>
      </c>
      <c r="E2448" s="1" t="s">
        <v>98</v>
      </c>
      <c r="F2448" t="s">
        <v>93</v>
      </c>
      <c r="G2448" t="s">
        <v>26</v>
      </c>
      <c r="H2448">
        <v>15</v>
      </c>
      <c r="I2448">
        <v>72094</v>
      </c>
    </row>
    <row r="2449" spans="1:9" x14ac:dyDescent="0.25">
      <c r="A2449" s="5" t="str">
        <f>TrendSheetPrdData[[#This Row],[Population]]&amp;TrendSheetPrdData[[#This Row],[Cost Basis]]&amp;TrendSheetPrdData[[#This Row],[Period]]&amp;TrendSheetPrdData[[#This Row],[Trend]]</f>
        <v>DAUGHTERS OF CHARITYAllowed2016-03-01Drug - Generic Utilization Cost</v>
      </c>
      <c r="B2449" t="s">
        <v>116</v>
      </c>
      <c r="C2449" t="s">
        <v>116</v>
      </c>
      <c r="D2449" t="s">
        <v>91</v>
      </c>
      <c r="E2449" s="1" t="s">
        <v>99</v>
      </c>
      <c r="F2449" t="s">
        <v>93</v>
      </c>
      <c r="G2449" t="s">
        <v>26</v>
      </c>
      <c r="H2449">
        <v>15</v>
      </c>
      <c r="I2449">
        <v>63507</v>
      </c>
    </row>
    <row r="2450" spans="1:9" x14ac:dyDescent="0.25">
      <c r="A2450" s="5" t="str">
        <f>TrendSheetPrdData[[#This Row],[Population]]&amp;TrendSheetPrdData[[#This Row],[Cost Basis]]&amp;TrendSheetPrdData[[#This Row],[Period]]&amp;TrendSheetPrdData[[#This Row],[Trend]]</f>
        <v>DAUGHTERS OF CHARITYAllowed2016-04-01Drug - Generic Utilization Cost</v>
      </c>
      <c r="B2450" t="s">
        <v>116</v>
      </c>
      <c r="C2450" t="s">
        <v>116</v>
      </c>
      <c r="D2450" t="s">
        <v>91</v>
      </c>
      <c r="E2450" s="1" t="s">
        <v>100</v>
      </c>
      <c r="F2450" t="s">
        <v>93</v>
      </c>
      <c r="G2450" t="s">
        <v>26</v>
      </c>
      <c r="H2450">
        <v>15</v>
      </c>
      <c r="I2450">
        <v>57433</v>
      </c>
    </row>
    <row r="2451" spans="1:9" x14ac:dyDescent="0.25">
      <c r="A2451" s="5" t="str">
        <f>TrendSheetPrdData[[#This Row],[Population]]&amp;TrendSheetPrdData[[#This Row],[Cost Basis]]&amp;TrendSheetPrdData[[#This Row],[Period]]&amp;TrendSheetPrdData[[#This Row],[Trend]]</f>
        <v>DAUGHTERS OF CHARITYAllowed2016-05-01Drug - Generic Utilization Cost</v>
      </c>
      <c r="B2451" t="s">
        <v>116</v>
      </c>
      <c r="C2451" t="s">
        <v>116</v>
      </c>
      <c r="D2451" t="s">
        <v>91</v>
      </c>
      <c r="E2451" s="1" t="s">
        <v>101</v>
      </c>
      <c r="F2451" t="s">
        <v>93</v>
      </c>
      <c r="G2451" t="s">
        <v>26</v>
      </c>
      <c r="H2451">
        <v>15</v>
      </c>
      <c r="I2451">
        <v>83338</v>
      </c>
    </row>
    <row r="2452" spans="1:9" x14ac:dyDescent="0.25">
      <c r="A2452" s="5" t="str">
        <f>TrendSheetPrdData[[#This Row],[Population]]&amp;TrendSheetPrdData[[#This Row],[Cost Basis]]&amp;TrendSheetPrdData[[#This Row],[Period]]&amp;TrendSheetPrdData[[#This Row],[Trend]]</f>
        <v>DAUGHTERS OF CHARITYAllowed2016-06-01Drug - Generic Utilization Cost</v>
      </c>
      <c r="B2452" t="s">
        <v>116</v>
      </c>
      <c r="C2452" t="s">
        <v>116</v>
      </c>
      <c r="D2452" t="s">
        <v>91</v>
      </c>
      <c r="E2452" s="1" t="s">
        <v>102</v>
      </c>
      <c r="F2452" t="s">
        <v>93</v>
      </c>
      <c r="G2452" t="s">
        <v>26</v>
      </c>
      <c r="H2452">
        <v>15</v>
      </c>
      <c r="I2452">
        <v>83614</v>
      </c>
    </row>
    <row r="2453" spans="1:9" x14ac:dyDescent="0.25">
      <c r="A2453" s="5" t="str">
        <f>TrendSheetPrdData[[#This Row],[Population]]&amp;TrendSheetPrdData[[#This Row],[Cost Basis]]&amp;TrendSheetPrdData[[#This Row],[Period]]&amp;TrendSheetPrdData[[#This Row],[Trend]]</f>
        <v>DAUGHTERS OF CHARITYAllowed2016-07-01Drug - Generic Utilization Cost</v>
      </c>
      <c r="B2453" t="s">
        <v>116</v>
      </c>
      <c r="C2453" t="s">
        <v>116</v>
      </c>
      <c r="D2453" t="s">
        <v>91</v>
      </c>
      <c r="E2453" s="1" t="s">
        <v>103</v>
      </c>
      <c r="F2453" t="s">
        <v>93</v>
      </c>
      <c r="G2453" t="s">
        <v>26</v>
      </c>
      <c r="H2453">
        <v>15</v>
      </c>
      <c r="I2453">
        <v>75477</v>
      </c>
    </row>
    <row r="2454" spans="1:9" x14ac:dyDescent="0.25">
      <c r="A2454" s="5" t="str">
        <f>TrendSheetPrdData[[#This Row],[Population]]&amp;TrendSheetPrdData[[#This Row],[Cost Basis]]&amp;TrendSheetPrdData[[#This Row],[Period]]&amp;TrendSheetPrdData[[#This Row],[Trend]]</f>
        <v>DAUGHTERS OF CHARITYAllowed2016-08-01Drug - Generic Utilization Cost</v>
      </c>
      <c r="B2454" t="s">
        <v>116</v>
      </c>
      <c r="C2454" t="s">
        <v>116</v>
      </c>
      <c r="D2454" t="s">
        <v>91</v>
      </c>
      <c r="E2454" s="1" t="s">
        <v>104</v>
      </c>
      <c r="F2454" t="s">
        <v>93</v>
      </c>
      <c r="G2454" t="s">
        <v>26</v>
      </c>
      <c r="H2454">
        <v>15</v>
      </c>
      <c r="I2454">
        <v>101701</v>
      </c>
    </row>
    <row r="2455" spans="1:9" x14ac:dyDescent="0.25">
      <c r="A2455" s="5" t="str">
        <f>TrendSheetPrdData[[#This Row],[Population]]&amp;TrendSheetPrdData[[#This Row],[Cost Basis]]&amp;TrendSheetPrdData[[#This Row],[Period]]&amp;TrendSheetPrdData[[#This Row],[Trend]]</f>
        <v>DAUGHTERS OF CHARITYAllowed2016-09-01Drug - Generic Utilization Cost</v>
      </c>
      <c r="B2455" t="s">
        <v>116</v>
      </c>
      <c r="C2455" t="s">
        <v>116</v>
      </c>
      <c r="D2455" t="s">
        <v>91</v>
      </c>
      <c r="E2455" s="1" t="s">
        <v>105</v>
      </c>
      <c r="F2455" t="s">
        <v>93</v>
      </c>
      <c r="G2455" t="s">
        <v>26</v>
      </c>
      <c r="H2455">
        <v>15</v>
      </c>
      <c r="I2455">
        <v>76175</v>
      </c>
    </row>
    <row r="2456" spans="1:9" x14ac:dyDescent="0.25">
      <c r="A2456" s="5" t="str">
        <f>TrendSheetPrdData[[#This Row],[Population]]&amp;TrendSheetPrdData[[#This Row],[Cost Basis]]&amp;TrendSheetPrdData[[#This Row],[Period]]&amp;TrendSheetPrdData[[#This Row],[Trend]]</f>
        <v>DAUGHTERS OF CHARITYAllowed2016-10-01Drug - Generic Utilization Cost</v>
      </c>
      <c r="B2456" t="s">
        <v>116</v>
      </c>
      <c r="C2456" t="s">
        <v>116</v>
      </c>
      <c r="D2456" t="s">
        <v>91</v>
      </c>
      <c r="E2456" s="1" t="s">
        <v>106</v>
      </c>
      <c r="F2456" t="s">
        <v>93</v>
      </c>
      <c r="G2456" t="s">
        <v>26</v>
      </c>
      <c r="H2456">
        <v>15</v>
      </c>
      <c r="I2456">
        <v>61380</v>
      </c>
    </row>
    <row r="2457" spans="1:9" x14ac:dyDescent="0.25">
      <c r="A2457" s="5" t="str">
        <f>TrendSheetPrdData[[#This Row],[Population]]&amp;TrendSheetPrdData[[#This Row],[Cost Basis]]&amp;TrendSheetPrdData[[#This Row],[Period]]&amp;TrendSheetPrdData[[#This Row],[Trend]]</f>
        <v>DAUGHTERS OF CHARITYAllowed2016-11-01Drug - Generic Utilization Cost</v>
      </c>
      <c r="B2457" t="s">
        <v>116</v>
      </c>
      <c r="C2457" t="s">
        <v>116</v>
      </c>
      <c r="D2457" t="s">
        <v>91</v>
      </c>
      <c r="E2457" s="1" t="s">
        <v>107</v>
      </c>
      <c r="F2457" t="s">
        <v>93</v>
      </c>
      <c r="G2457" t="s">
        <v>26</v>
      </c>
      <c r="H2457">
        <v>15</v>
      </c>
      <c r="I2457">
        <v>66562</v>
      </c>
    </row>
    <row r="2458" spans="1:9" x14ac:dyDescent="0.25">
      <c r="A2458" s="5" t="str">
        <f>TrendSheetPrdData[[#This Row],[Population]]&amp;TrendSheetPrdData[[#This Row],[Cost Basis]]&amp;TrendSheetPrdData[[#This Row],[Period]]&amp;TrendSheetPrdData[[#This Row],[Trend]]</f>
        <v>DAUGHTERS OF CHARITYAllowed2016-12-01Drug - Generic Utilization Cost</v>
      </c>
      <c r="B2458" t="s">
        <v>116</v>
      </c>
      <c r="C2458" t="s">
        <v>116</v>
      </c>
      <c r="D2458" t="s">
        <v>91</v>
      </c>
      <c r="E2458" s="1" t="s">
        <v>108</v>
      </c>
      <c r="F2458" t="s">
        <v>93</v>
      </c>
      <c r="G2458" t="s">
        <v>26</v>
      </c>
      <c r="H2458">
        <v>15</v>
      </c>
      <c r="I2458">
        <v>68894</v>
      </c>
    </row>
    <row r="2459" spans="1:9" x14ac:dyDescent="0.25">
      <c r="A2459" s="5" t="str">
        <f>TrendSheetPrdData[[#This Row],[Population]]&amp;TrendSheetPrdData[[#This Row],[Cost Basis]]&amp;TrendSheetPrdData[[#This Row],[Period]]&amp;TrendSheetPrdData[[#This Row],[Trend]]</f>
        <v>DAUGHTERS OF CHARITYAllowed2017-01-01Drug - Generic Utilization Cost</v>
      </c>
      <c r="B2459" t="s">
        <v>116</v>
      </c>
      <c r="C2459" t="s">
        <v>116</v>
      </c>
      <c r="D2459" t="s">
        <v>91</v>
      </c>
      <c r="E2459" s="1" t="s">
        <v>109</v>
      </c>
      <c r="F2459" t="s">
        <v>93</v>
      </c>
      <c r="G2459" t="s">
        <v>26</v>
      </c>
      <c r="H2459">
        <v>15</v>
      </c>
      <c r="I2459">
        <v>72144</v>
      </c>
    </row>
    <row r="2460" spans="1:9" x14ac:dyDescent="0.25">
      <c r="A2460" s="5" t="str">
        <f>TrendSheetPrdData[[#This Row],[Population]]&amp;TrendSheetPrdData[[#This Row],[Cost Basis]]&amp;TrendSheetPrdData[[#This Row],[Period]]&amp;TrendSheetPrdData[[#This Row],[Trend]]</f>
        <v>DAUGHTERS OF CHARITYAllowed2017-02-01Drug - Generic Utilization Cost</v>
      </c>
      <c r="B2460" t="s">
        <v>116</v>
      </c>
      <c r="C2460" t="s">
        <v>116</v>
      </c>
      <c r="D2460" t="s">
        <v>91</v>
      </c>
      <c r="E2460" s="1" t="s">
        <v>110</v>
      </c>
      <c r="F2460" t="s">
        <v>113</v>
      </c>
      <c r="G2460" t="s">
        <v>26</v>
      </c>
      <c r="H2460">
        <v>15</v>
      </c>
      <c r="I2460">
        <v>71178</v>
      </c>
    </row>
    <row r="2461" spans="1:9" x14ac:dyDescent="0.25">
      <c r="A2461" s="5" t="str">
        <f>TrendSheetPrdData[[#This Row],[Population]]&amp;TrendSheetPrdData[[#This Row],[Cost Basis]]&amp;TrendSheetPrdData[[#This Row],[Period]]&amp;TrendSheetPrdData[[#This Row],[Trend]]</f>
        <v>DAUGHTERS OF CHARITYAllowed2017-03-01Drug - Generic Utilization Cost</v>
      </c>
      <c r="B2461" t="s">
        <v>116</v>
      </c>
      <c r="C2461" t="s">
        <v>116</v>
      </c>
      <c r="D2461" t="s">
        <v>91</v>
      </c>
      <c r="E2461" s="1" t="s">
        <v>111</v>
      </c>
      <c r="F2461" t="s">
        <v>113</v>
      </c>
      <c r="G2461" t="s">
        <v>26</v>
      </c>
      <c r="H2461">
        <v>15</v>
      </c>
      <c r="I2461">
        <v>62202</v>
      </c>
    </row>
    <row r="2462" spans="1:9" x14ac:dyDescent="0.25">
      <c r="A2462" s="5" t="str">
        <f>TrendSheetPrdData[[#This Row],[Population]]&amp;TrendSheetPrdData[[#This Row],[Cost Basis]]&amp;TrendSheetPrdData[[#This Row],[Period]]&amp;TrendSheetPrdData[[#This Row],[Trend]]</f>
        <v>DAUGHTERS OF CHARITYAllowed2017-04-01Drug - Generic Utilization Cost</v>
      </c>
      <c r="B2462" t="s">
        <v>116</v>
      </c>
      <c r="C2462" t="s">
        <v>116</v>
      </c>
      <c r="D2462" t="s">
        <v>91</v>
      </c>
      <c r="E2462" s="1" t="s">
        <v>112</v>
      </c>
      <c r="F2462" t="s">
        <v>113</v>
      </c>
      <c r="G2462" t="s">
        <v>26</v>
      </c>
      <c r="H2462">
        <v>15</v>
      </c>
      <c r="I2462">
        <v>54666</v>
      </c>
    </row>
    <row r="2463" spans="1:9" x14ac:dyDescent="0.25">
      <c r="A2463" s="5" t="str">
        <f>TrendSheetPrdData[[#This Row],[Population]]&amp;TrendSheetPrdData[[#This Row],[Cost Basis]]&amp;TrendSheetPrdData[[#This Row],[Period]]&amp;TrendSheetPrdData[[#This Row],[Trend]]</f>
        <v>DAUGHTERS OF CHARITYAllowed2015-06-01Drug - Generic Utilization</v>
      </c>
      <c r="B2463" t="s">
        <v>116</v>
      </c>
      <c r="C2463" t="s">
        <v>116</v>
      </c>
      <c r="D2463" t="s">
        <v>91</v>
      </c>
      <c r="E2463" s="1" t="s">
        <v>172</v>
      </c>
      <c r="F2463" t="s">
        <v>93</v>
      </c>
      <c r="G2463" t="s">
        <v>27</v>
      </c>
      <c r="H2463">
        <v>16</v>
      </c>
      <c r="I2463">
        <v>0.82</v>
      </c>
    </row>
    <row r="2464" spans="1:9" x14ac:dyDescent="0.25">
      <c r="A2464" s="5" t="str">
        <f>TrendSheetPrdData[[#This Row],[Population]]&amp;TrendSheetPrdData[[#This Row],[Cost Basis]]&amp;TrendSheetPrdData[[#This Row],[Period]]&amp;TrendSheetPrdData[[#This Row],[Trend]]</f>
        <v>DAUGHTERS OF CHARITYAllowed2015-07-01Drug - Generic Utilization</v>
      </c>
      <c r="B2464" t="s">
        <v>116</v>
      </c>
      <c r="C2464" t="s">
        <v>116</v>
      </c>
      <c r="D2464" t="s">
        <v>91</v>
      </c>
      <c r="E2464" s="1" t="s">
        <v>173</v>
      </c>
      <c r="F2464" t="s">
        <v>93</v>
      </c>
      <c r="G2464" t="s">
        <v>27</v>
      </c>
      <c r="H2464">
        <v>16</v>
      </c>
      <c r="I2464">
        <v>0.83</v>
      </c>
    </row>
    <row r="2465" spans="1:9" x14ac:dyDescent="0.25">
      <c r="A2465" s="5" t="str">
        <f>TrendSheetPrdData[[#This Row],[Population]]&amp;TrendSheetPrdData[[#This Row],[Cost Basis]]&amp;TrendSheetPrdData[[#This Row],[Period]]&amp;TrendSheetPrdData[[#This Row],[Trend]]</f>
        <v>DAUGHTERS OF CHARITYAllowed2015-08-01Drug - Generic Utilization</v>
      </c>
      <c r="B2465" t="s">
        <v>116</v>
      </c>
      <c r="C2465" t="s">
        <v>116</v>
      </c>
      <c r="D2465" t="s">
        <v>91</v>
      </c>
      <c r="E2465" s="1" t="s">
        <v>174</v>
      </c>
      <c r="F2465" t="s">
        <v>93</v>
      </c>
      <c r="G2465" t="s">
        <v>27</v>
      </c>
      <c r="H2465">
        <v>16</v>
      </c>
      <c r="I2465">
        <v>0.81</v>
      </c>
    </row>
    <row r="2466" spans="1:9" x14ac:dyDescent="0.25">
      <c r="A2466" s="5" t="str">
        <f>TrendSheetPrdData[[#This Row],[Population]]&amp;TrendSheetPrdData[[#This Row],[Cost Basis]]&amp;TrendSheetPrdData[[#This Row],[Period]]&amp;TrendSheetPrdData[[#This Row],[Trend]]</f>
        <v>DAUGHTERS OF CHARITYAllowed2015-09-01Drug - Generic Utilization</v>
      </c>
      <c r="B2466" t="s">
        <v>116</v>
      </c>
      <c r="C2466" t="s">
        <v>116</v>
      </c>
      <c r="D2466" t="s">
        <v>91</v>
      </c>
      <c r="E2466" s="1" t="s">
        <v>92</v>
      </c>
      <c r="F2466" t="s">
        <v>93</v>
      </c>
      <c r="G2466" t="s">
        <v>27</v>
      </c>
      <c r="H2466">
        <v>16</v>
      </c>
      <c r="I2466">
        <v>0.8</v>
      </c>
    </row>
    <row r="2467" spans="1:9" x14ac:dyDescent="0.25">
      <c r="A2467" s="5" t="str">
        <f>TrendSheetPrdData[[#This Row],[Population]]&amp;TrendSheetPrdData[[#This Row],[Cost Basis]]&amp;TrendSheetPrdData[[#This Row],[Period]]&amp;TrendSheetPrdData[[#This Row],[Trend]]</f>
        <v>DAUGHTERS OF CHARITYAllowed2015-10-01Drug - Generic Utilization</v>
      </c>
      <c r="B2467" t="s">
        <v>116</v>
      </c>
      <c r="C2467" t="s">
        <v>116</v>
      </c>
      <c r="D2467" t="s">
        <v>91</v>
      </c>
      <c r="E2467" s="1" t="s">
        <v>94</v>
      </c>
      <c r="F2467" t="s">
        <v>93</v>
      </c>
      <c r="G2467" t="s">
        <v>27</v>
      </c>
      <c r="H2467">
        <v>16</v>
      </c>
      <c r="I2467">
        <v>0.84</v>
      </c>
    </row>
    <row r="2468" spans="1:9" x14ac:dyDescent="0.25">
      <c r="A2468" s="5" t="str">
        <f>TrendSheetPrdData[[#This Row],[Population]]&amp;TrendSheetPrdData[[#This Row],[Cost Basis]]&amp;TrendSheetPrdData[[#This Row],[Period]]&amp;TrendSheetPrdData[[#This Row],[Trend]]</f>
        <v>DAUGHTERS OF CHARITYAllowed2015-11-01Drug - Generic Utilization</v>
      </c>
      <c r="B2468" t="s">
        <v>116</v>
      </c>
      <c r="C2468" t="s">
        <v>116</v>
      </c>
      <c r="D2468" t="s">
        <v>91</v>
      </c>
      <c r="E2468" s="1" t="s">
        <v>95</v>
      </c>
      <c r="F2468" t="s">
        <v>93</v>
      </c>
      <c r="G2468" t="s">
        <v>27</v>
      </c>
      <c r="H2468">
        <v>16</v>
      </c>
      <c r="I2468">
        <v>0.82</v>
      </c>
    </row>
    <row r="2469" spans="1:9" x14ac:dyDescent="0.25">
      <c r="A2469" s="5" t="str">
        <f>TrendSheetPrdData[[#This Row],[Population]]&amp;TrendSheetPrdData[[#This Row],[Cost Basis]]&amp;TrendSheetPrdData[[#This Row],[Period]]&amp;TrendSheetPrdData[[#This Row],[Trend]]</f>
        <v>DAUGHTERS OF CHARITYAllowed2015-12-01Drug - Generic Utilization</v>
      </c>
      <c r="B2469" t="s">
        <v>116</v>
      </c>
      <c r="C2469" t="s">
        <v>116</v>
      </c>
      <c r="D2469" t="s">
        <v>91</v>
      </c>
      <c r="E2469" s="1" t="s">
        <v>96</v>
      </c>
      <c r="F2469" t="s">
        <v>93</v>
      </c>
      <c r="G2469" t="s">
        <v>27</v>
      </c>
      <c r="H2469">
        <v>16</v>
      </c>
      <c r="I2469">
        <v>0.79</v>
      </c>
    </row>
    <row r="2470" spans="1:9" x14ac:dyDescent="0.25">
      <c r="A2470" s="5" t="str">
        <f>TrendSheetPrdData[[#This Row],[Population]]&amp;TrendSheetPrdData[[#This Row],[Cost Basis]]&amp;TrendSheetPrdData[[#This Row],[Period]]&amp;TrendSheetPrdData[[#This Row],[Trend]]</f>
        <v>DAUGHTERS OF CHARITYAllowed2016-01-01Drug - Generic Utilization</v>
      </c>
      <c r="B2470" t="s">
        <v>116</v>
      </c>
      <c r="C2470" t="s">
        <v>116</v>
      </c>
      <c r="D2470" t="s">
        <v>91</v>
      </c>
      <c r="E2470" s="1" t="s">
        <v>97</v>
      </c>
      <c r="F2470" t="s">
        <v>93</v>
      </c>
      <c r="G2470" t="s">
        <v>27</v>
      </c>
      <c r="H2470">
        <v>16</v>
      </c>
      <c r="I2470">
        <v>0.81</v>
      </c>
    </row>
    <row r="2471" spans="1:9" x14ac:dyDescent="0.25">
      <c r="A2471" s="5" t="str">
        <f>TrendSheetPrdData[[#This Row],[Population]]&amp;TrendSheetPrdData[[#This Row],[Cost Basis]]&amp;TrendSheetPrdData[[#This Row],[Period]]&amp;TrendSheetPrdData[[#This Row],[Trend]]</f>
        <v>DAUGHTERS OF CHARITYAllowed2016-02-01Drug - Generic Utilization</v>
      </c>
      <c r="B2471" t="s">
        <v>116</v>
      </c>
      <c r="C2471" t="s">
        <v>116</v>
      </c>
      <c r="D2471" t="s">
        <v>91</v>
      </c>
      <c r="E2471" s="1" t="s">
        <v>98</v>
      </c>
      <c r="F2471" t="s">
        <v>93</v>
      </c>
      <c r="G2471" t="s">
        <v>27</v>
      </c>
      <c r="H2471">
        <v>16</v>
      </c>
      <c r="I2471">
        <v>0.78</v>
      </c>
    </row>
    <row r="2472" spans="1:9" x14ac:dyDescent="0.25">
      <c r="A2472" s="5" t="str">
        <f>TrendSheetPrdData[[#This Row],[Population]]&amp;TrendSheetPrdData[[#This Row],[Cost Basis]]&amp;TrendSheetPrdData[[#This Row],[Period]]&amp;TrendSheetPrdData[[#This Row],[Trend]]</f>
        <v>DAUGHTERS OF CHARITYAllowed2016-03-01Drug - Generic Utilization</v>
      </c>
      <c r="B2472" t="s">
        <v>116</v>
      </c>
      <c r="C2472" t="s">
        <v>116</v>
      </c>
      <c r="D2472" t="s">
        <v>91</v>
      </c>
      <c r="E2472" s="1" t="s">
        <v>99</v>
      </c>
      <c r="F2472" t="s">
        <v>93</v>
      </c>
      <c r="G2472" t="s">
        <v>27</v>
      </c>
      <c r="H2472">
        <v>16</v>
      </c>
      <c r="I2472">
        <v>0.8</v>
      </c>
    </row>
    <row r="2473" spans="1:9" x14ac:dyDescent="0.25">
      <c r="A2473" s="5" t="str">
        <f>TrendSheetPrdData[[#This Row],[Population]]&amp;TrendSheetPrdData[[#This Row],[Cost Basis]]&amp;TrendSheetPrdData[[#This Row],[Period]]&amp;TrendSheetPrdData[[#This Row],[Trend]]</f>
        <v>DAUGHTERS OF CHARITYAllowed2016-04-01Drug - Generic Utilization</v>
      </c>
      <c r="B2473" t="s">
        <v>116</v>
      </c>
      <c r="C2473" t="s">
        <v>116</v>
      </c>
      <c r="D2473" t="s">
        <v>91</v>
      </c>
      <c r="E2473" s="1" t="s">
        <v>100</v>
      </c>
      <c r="F2473" t="s">
        <v>93</v>
      </c>
      <c r="G2473" t="s">
        <v>27</v>
      </c>
      <c r="H2473">
        <v>16</v>
      </c>
      <c r="I2473">
        <v>0.79</v>
      </c>
    </row>
    <row r="2474" spans="1:9" x14ac:dyDescent="0.25">
      <c r="A2474" s="5" t="str">
        <f>TrendSheetPrdData[[#This Row],[Population]]&amp;TrendSheetPrdData[[#This Row],[Cost Basis]]&amp;TrendSheetPrdData[[#This Row],[Period]]&amp;TrendSheetPrdData[[#This Row],[Trend]]</f>
        <v>DAUGHTERS OF CHARITYAllowed2016-05-01Drug - Generic Utilization</v>
      </c>
      <c r="B2474" t="s">
        <v>116</v>
      </c>
      <c r="C2474" t="s">
        <v>116</v>
      </c>
      <c r="D2474" t="s">
        <v>91</v>
      </c>
      <c r="E2474" s="1" t="s">
        <v>101</v>
      </c>
      <c r="F2474" t="s">
        <v>93</v>
      </c>
      <c r="G2474" t="s">
        <v>27</v>
      </c>
      <c r="H2474">
        <v>16</v>
      </c>
      <c r="I2474">
        <v>0.8</v>
      </c>
    </row>
    <row r="2475" spans="1:9" x14ac:dyDescent="0.25">
      <c r="A2475" s="5" t="str">
        <f>TrendSheetPrdData[[#This Row],[Population]]&amp;TrendSheetPrdData[[#This Row],[Cost Basis]]&amp;TrendSheetPrdData[[#This Row],[Period]]&amp;TrendSheetPrdData[[#This Row],[Trend]]</f>
        <v>DAUGHTERS OF CHARITYAllowed2016-06-01Drug - Generic Utilization</v>
      </c>
      <c r="B2475" t="s">
        <v>116</v>
      </c>
      <c r="C2475" t="s">
        <v>116</v>
      </c>
      <c r="D2475" t="s">
        <v>91</v>
      </c>
      <c r="E2475" s="1" t="s">
        <v>102</v>
      </c>
      <c r="F2475" t="s">
        <v>93</v>
      </c>
      <c r="G2475" t="s">
        <v>27</v>
      </c>
      <c r="H2475">
        <v>16</v>
      </c>
      <c r="I2475">
        <v>0.81</v>
      </c>
    </row>
    <row r="2476" spans="1:9" x14ac:dyDescent="0.25">
      <c r="A2476" s="5" t="str">
        <f>TrendSheetPrdData[[#This Row],[Population]]&amp;TrendSheetPrdData[[#This Row],[Cost Basis]]&amp;TrendSheetPrdData[[#This Row],[Period]]&amp;TrendSheetPrdData[[#This Row],[Trend]]</f>
        <v>DAUGHTERS OF CHARITYAllowed2016-07-01Drug - Generic Utilization</v>
      </c>
      <c r="B2476" t="s">
        <v>116</v>
      </c>
      <c r="C2476" t="s">
        <v>116</v>
      </c>
      <c r="D2476" t="s">
        <v>91</v>
      </c>
      <c r="E2476" s="1" t="s">
        <v>103</v>
      </c>
      <c r="F2476" t="s">
        <v>93</v>
      </c>
      <c r="G2476" t="s">
        <v>27</v>
      </c>
      <c r="H2476">
        <v>16</v>
      </c>
      <c r="I2476">
        <v>0.8</v>
      </c>
    </row>
    <row r="2477" spans="1:9" x14ac:dyDescent="0.25">
      <c r="A2477" s="5" t="str">
        <f>TrendSheetPrdData[[#This Row],[Population]]&amp;TrendSheetPrdData[[#This Row],[Cost Basis]]&amp;TrendSheetPrdData[[#This Row],[Period]]&amp;TrendSheetPrdData[[#This Row],[Trend]]</f>
        <v>DAUGHTERS OF CHARITYAllowed2016-08-01Drug - Generic Utilization</v>
      </c>
      <c r="B2477" t="s">
        <v>116</v>
      </c>
      <c r="C2477" t="s">
        <v>116</v>
      </c>
      <c r="D2477" t="s">
        <v>91</v>
      </c>
      <c r="E2477" s="1" t="s">
        <v>104</v>
      </c>
      <c r="F2477" t="s">
        <v>93</v>
      </c>
      <c r="G2477" t="s">
        <v>27</v>
      </c>
      <c r="H2477">
        <v>16</v>
      </c>
      <c r="I2477">
        <v>0.79</v>
      </c>
    </row>
    <row r="2478" spans="1:9" x14ac:dyDescent="0.25">
      <c r="A2478" s="5" t="str">
        <f>TrendSheetPrdData[[#This Row],[Population]]&amp;TrendSheetPrdData[[#This Row],[Cost Basis]]&amp;TrendSheetPrdData[[#This Row],[Period]]&amp;TrendSheetPrdData[[#This Row],[Trend]]</f>
        <v>DAUGHTERS OF CHARITYAllowed2016-09-01Drug - Generic Utilization</v>
      </c>
      <c r="B2478" t="s">
        <v>116</v>
      </c>
      <c r="C2478" t="s">
        <v>116</v>
      </c>
      <c r="D2478" t="s">
        <v>91</v>
      </c>
      <c r="E2478" s="1" t="s">
        <v>105</v>
      </c>
      <c r="F2478" t="s">
        <v>93</v>
      </c>
      <c r="G2478" t="s">
        <v>27</v>
      </c>
      <c r="H2478">
        <v>16</v>
      </c>
      <c r="I2478">
        <v>0.87</v>
      </c>
    </row>
    <row r="2479" spans="1:9" x14ac:dyDescent="0.25">
      <c r="A2479" s="5" t="str">
        <f>TrendSheetPrdData[[#This Row],[Population]]&amp;TrendSheetPrdData[[#This Row],[Cost Basis]]&amp;TrendSheetPrdData[[#This Row],[Period]]&amp;TrendSheetPrdData[[#This Row],[Trend]]</f>
        <v>DAUGHTERS OF CHARITYAllowed2016-10-01Drug - Generic Utilization</v>
      </c>
      <c r="B2479" t="s">
        <v>116</v>
      </c>
      <c r="C2479" t="s">
        <v>116</v>
      </c>
      <c r="D2479" t="s">
        <v>91</v>
      </c>
      <c r="E2479" s="1" t="s">
        <v>106</v>
      </c>
      <c r="F2479" t="s">
        <v>93</v>
      </c>
      <c r="G2479" t="s">
        <v>27</v>
      </c>
      <c r="H2479">
        <v>16</v>
      </c>
      <c r="I2479">
        <v>0.92</v>
      </c>
    </row>
    <row r="2480" spans="1:9" x14ac:dyDescent="0.25">
      <c r="A2480" s="5" t="str">
        <f>TrendSheetPrdData[[#This Row],[Population]]&amp;TrendSheetPrdData[[#This Row],[Cost Basis]]&amp;TrendSheetPrdData[[#This Row],[Period]]&amp;TrendSheetPrdData[[#This Row],[Trend]]</f>
        <v>DAUGHTERS OF CHARITYAllowed2016-11-01Drug - Generic Utilization</v>
      </c>
      <c r="B2480" t="s">
        <v>116</v>
      </c>
      <c r="C2480" t="s">
        <v>116</v>
      </c>
      <c r="D2480" t="s">
        <v>91</v>
      </c>
      <c r="E2480" s="1" t="s">
        <v>107</v>
      </c>
      <c r="F2480" t="s">
        <v>93</v>
      </c>
      <c r="G2480" t="s">
        <v>27</v>
      </c>
      <c r="H2480">
        <v>16</v>
      </c>
      <c r="I2480">
        <v>0.88</v>
      </c>
    </row>
    <row r="2481" spans="1:9" x14ac:dyDescent="0.25">
      <c r="A2481" s="5" t="str">
        <f>TrendSheetPrdData[[#This Row],[Population]]&amp;TrendSheetPrdData[[#This Row],[Cost Basis]]&amp;TrendSheetPrdData[[#This Row],[Period]]&amp;TrendSheetPrdData[[#This Row],[Trend]]</f>
        <v>DAUGHTERS OF CHARITYAllowed2016-12-01Drug - Generic Utilization</v>
      </c>
      <c r="B2481" t="s">
        <v>116</v>
      </c>
      <c r="C2481" t="s">
        <v>116</v>
      </c>
      <c r="D2481" t="s">
        <v>91</v>
      </c>
      <c r="E2481" s="1" t="s">
        <v>108</v>
      </c>
      <c r="F2481" t="s">
        <v>93</v>
      </c>
      <c r="G2481" t="s">
        <v>27</v>
      </c>
      <c r="H2481">
        <v>16</v>
      </c>
      <c r="I2481">
        <v>0.92</v>
      </c>
    </row>
    <row r="2482" spans="1:9" x14ac:dyDescent="0.25">
      <c r="A2482" s="5" t="str">
        <f>TrendSheetPrdData[[#This Row],[Population]]&amp;TrendSheetPrdData[[#This Row],[Cost Basis]]&amp;TrendSheetPrdData[[#This Row],[Period]]&amp;TrendSheetPrdData[[#This Row],[Trend]]</f>
        <v>DAUGHTERS OF CHARITYAllowed2017-01-01Drug - Generic Utilization</v>
      </c>
      <c r="B2482" t="s">
        <v>116</v>
      </c>
      <c r="C2482" t="s">
        <v>116</v>
      </c>
      <c r="D2482" t="s">
        <v>91</v>
      </c>
      <c r="E2482" s="1" t="s">
        <v>109</v>
      </c>
      <c r="F2482" t="s">
        <v>93</v>
      </c>
      <c r="G2482" t="s">
        <v>27</v>
      </c>
      <c r="H2482">
        <v>16</v>
      </c>
      <c r="I2482">
        <v>0.95</v>
      </c>
    </row>
    <row r="2483" spans="1:9" x14ac:dyDescent="0.25">
      <c r="A2483" s="5" t="str">
        <f>TrendSheetPrdData[[#This Row],[Population]]&amp;TrendSheetPrdData[[#This Row],[Cost Basis]]&amp;TrendSheetPrdData[[#This Row],[Period]]&amp;TrendSheetPrdData[[#This Row],[Trend]]</f>
        <v>DAUGHTERS OF CHARITYAllowed2017-02-01Drug - Generic Utilization</v>
      </c>
      <c r="B2483" t="s">
        <v>116</v>
      </c>
      <c r="C2483" t="s">
        <v>116</v>
      </c>
      <c r="D2483" t="s">
        <v>91</v>
      </c>
      <c r="E2483" s="1" t="s">
        <v>110</v>
      </c>
      <c r="F2483" t="s">
        <v>113</v>
      </c>
      <c r="G2483" t="s">
        <v>27</v>
      </c>
      <c r="H2483">
        <v>16</v>
      </c>
      <c r="I2483">
        <v>0.92</v>
      </c>
    </row>
    <row r="2484" spans="1:9" x14ac:dyDescent="0.25">
      <c r="A2484" s="5" t="str">
        <f>TrendSheetPrdData[[#This Row],[Population]]&amp;TrendSheetPrdData[[#This Row],[Cost Basis]]&amp;TrendSheetPrdData[[#This Row],[Period]]&amp;TrendSheetPrdData[[#This Row],[Trend]]</f>
        <v>DAUGHTERS OF CHARITYAllowed2017-03-01Drug - Generic Utilization</v>
      </c>
      <c r="B2484" t="s">
        <v>116</v>
      </c>
      <c r="C2484" t="s">
        <v>116</v>
      </c>
      <c r="D2484" t="s">
        <v>91</v>
      </c>
      <c r="E2484" s="1" t="s">
        <v>111</v>
      </c>
      <c r="F2484" t="s">
        <v>113</v>
      </c>
      <c r="G2484" t="s">
        <v>27</v>
      </c>
      <c r="H2484">
        <v>16</v>
      </c>
      <c r="I2484">
        <v>0.94</v>
      </c>
    </row>
    <row r="2485" spans="1:9" x14ac:dyDescent="0.25">
      <c r="A2485" s="5" t="str">
        <f>TrendSheetPrdData[[#This Row],[Population]]&amp;TrendSheetPrdData[[#This Row],[Cost Basis]]&amp;TrendSheetPrdData[[#This Row],[Period]]&amp;TrendSheetPrdData[[#This Row],[Trend]]</f>
        <v>DAUGHTERS OF CHARITYAllowed2017-04-01Drug - Generic Utilization</v>
      </c>
      <c r="B2485" t="s">
        <v>116</v>
      </c>
      <c r="C2485" t="s">
        <v>116</v>
      </c>
      <c r="D2485" t="s">
        <v>91</v>
      </c>
      <c r="E2485" s="1" t="s">
        <v>112</v>
      </c>
      <c r="F2485" t="s">
        <v>113</v>
      </c>
      <c r="G2485" t="s">
        <v>27</v>
      </c>
      <c r="H2485">
        <v>16</v>
      </c>
      <c r="I2485">
        <v>0.95</v>
      </c>
    </row>
    <row r="2486" spans="1:9" x14ac:dyDescent="0.25">
      <c r="A2486" s="5" t="str">
        <f>TrendSheetPrdData[[#This Row],[Population]]&amp;TrendSheetPrdData[[#This Row],[Cost Basis]]&amp;TrendSheetPrdData[[#This Row],[Period]]&amp;TrendSheetPrdData[[#This Row],[Trend]]</f>
        <v>DAUGHTERS OF CHARITYAllowed2015-06-01Chronic Disease Management - Cost</v>
      </c>
      <c r="B2486" t="s">
        <v>116</v>
      </c>
      <c r="C2486" t="s">
        <v>116</v>
      </c>
      <c r="D2486" t="s">
        <v>91</v>
      </c>
      <c r="E2486" s="1" t="s">
        <v>172</v>
      </c>
      <c r="F2486" t="s">
        <v>93</v>
      </c>
      <c r="G2486" t="s">
        <v>28</v>
      </c>
      <c r="H2486">
        <v>17</v>
      </c>
      <c r="I2486">
        <v>281241</v>
      </c>
    </row>
    <row r="2487" spans="1:9" x14ac:dyDescent="0.25">
      <c r="A2487" s="5" t="str">
        <f>TrendSheetPrdData[[#This Row],[Population]]&amp;TrendSheetPrdData[[#This Row],[Cost Basis]]&amp;TrendSheetPrdData[[#This Row],[Period]]&amp;TrendSheetPrdData[[#This Row],[Trend]]</f>
        <v>DAUGHTERS OF CHARITYAllowed2015-07-01Chronic Disease Management - Cost</v>
      </c>
      <c r="B2487" t="s">
        <v>116</v>
      </c>
      <c r="C2487" t="s">
        <v>116</v>
      </c>
      <c r="D2487" t="s">
        <v>91</v>
      </c>
      <c r="E2487" s="1" t="s">
        <v>173</v>
      </c>
      <c r="F2487" t="s">
        <v>93</v>
      </c>
      <c r="G2487" t="s">
        <v>28</v>
      </c>
      <c r="H2487">
        <v>17</v>
      </c>
      <c r="I2487">
        <v>250574</v>
      </c>
    </row>
    <row r="2488" spans="1:9" x14ac:dyDescent="0.25">
      <c r="A2488" s="5" t="str">
        <f>TrendSheetPrdData[[#This Row],[Population]]&amp;TrendSheetPrdData[[#This Row],[Cost Basis]]&amp;TrendSheetPrdData[[#This Row],[Period]]&amp;TrendSheetPrdData[[#This Row],[Trend]]</f>
        <v>DAUGHTERS OF CHARITYAllowed2015-08-01Chronic Disease Management - Cost</v>
      </c>
      <c r="B2488" t="s">
        <v>116</v>
      </c>
      <c r="C2488" t="s">
        <v>116</v>
      </c>
      <c r="D2488" t="s">
        <v>91</v>
      </c>
      <c r="E2488" s="1" t="s">
        <v>174</v>
      </c>
      <c r="F2488" t="s">
        <v>93</v>
      </c>
      <c r="G2488" t="s">
        <v>28</v>
      </c>
      <c r="H2488">
        <v>17</v>
      </c>
      <c r="I2488">
        <v>165857</v>
      </c>
    </row>
    <row r="2489" spans="1:9" x14ac:dyDescent="0.25">
      <c r="A2489" s="5" t="str">
        <f>TrendSheetPrdData[[#This Row],[Population]]&amp;TrendSheetPrdData[[#This Row],[Cost Basis]]&amp;TrendSheetPrdData[[#This Row],[Period]]&amp;TrendSheetPrdData[[#This Row],[Trend]]</f>
        <v>DAUGHTERS OF CHARITYAllowed2015-09-01Chronic Disease Management - Cost</v>
      </c>
      <c r="B2489" t="s">
        <v>116</v>
      </c>
      <c r="C2489" t="s">
        <v>116</v>
      </c>
      <c r="D2489" t="s">
        <v>91</v>
      </c>
      <c r="E2489" s="1" t="s">
        <v>92</v>
      </c>
      <c r="F2489" t="s">
        <v>93</v>
      </c>
      <c r="G2489" t="s">
        <v>28</v>
      </c>
      <c r="H2489">
        <v>17</v>
      </c>
      <c r="I2489">
        <v>326188</v>
      </c>
    </row>
    <row r="2490" spans="1:9" x14ac:dyDescent="0.25">
      <c r="A2490" s="5" t="str">
        <f>TrendSheetPrdData[[#This Row],[Population]]&amp;TrendSheetPrdData[[#This Row],[Cost Basis]]&amp;TrendSheetPrdData[[#This Row],[Period]]&amp;TrendSheetPrdData[[#This Row],[Trend]]</f>
        <v>DAUGHTERS OF CHARITYAllowed2015-10-01Chronic Disease Management - Cost</v>
      </c>
      <c r="B2490" t="s">
        <v>116</v>
      </c>
      <c r="C2490" t="s">
        <v>116</v>
      </c>
      <c r="D2490" t="s">
        <v>91</v>
      </c>
      <c r="E2490" s="1" t="s">
        <v>94</v>
      </c>
      <c r="F2490" t="s">
        <v>93</v>
      </c>
      <c r="G2490" t="s">
        <v>28</v>
      </c>
      <c r="H2490">
        <v>17</v>
      </c>
      <c r="I2490">
        <v>288894</v>
      </c>
    </row>
    <row r="2491" spans="1:9" x14ac:dyDescent="0.25">
      <c r="A2491" s="5" t="str">
        <f>TrendSheetPrdData[[#This Row],[Population]]&amp;TrendSheetPrdData[[#This Row],[Cost Basis]]&amp;TrendSheetPrdData[[#This Row],[Period]]&amp;TrendSheetPrdData[[#This Row],[Trend]]</f>
        <v>DAUGHTERS OF CHARITYAllowed2015-11-01Chronic Disease Management - Cost</v>
      </c>
      <c r="B2491" t="s">
        <v>116</v>
      </c>
      <c r="C2491" t="s">
        <v>116</v>
      </c>
      <c r="D2491" t="s">
        <v>91</v>
      </c>
      <c r="E2491" s="1" t="s">
        <v>95</v>
      </c>
      <c r="F2491" t="s">
        <v>93</v>
      </c>
      <c r="G2491" t="s">
        <v>28</v>
      </c>
      <c r="H2491">
        <v>17</v>
      </c>
      <c r="I2491">
        <v>233977</v>
      </c>
    </row>
    <row r="2492" spans="1:9" x14ac:dyDescent="0.25">
      <c r="A2492" s="5" t="str">
        <f>TrendSheetPrdData[[#This Row],[Population]]&amp;TrendSheetPrdData[[#This Row],[Cost Basis]]&amp;TrendSheetPrdData[[#This Row],[Period]]&amp;TrendSheetPrdData[[#This Row],[Trend]]</f>
        <v>DAUGHTERS OF CHARITYAllowed2015-12-01Chronic Disease Management - Cost</v>
      </c>
      <c r="B2492" t="s">
        <v>116</v>
      </c>
      <c r="C2492" t="s">
        <v>116</v>
      </c>
      <c r="D2492" t="s">
        <v>91</v>
      </c>
      <c r="E2492" s="1" t="s">
        <v>96</v>
      </c>
      <c r="F2492" t="s">
        <v>93</v>
      </c>
      <c r="G2492" t="s">
        <v>28</v>
      </c>
      <c r="H2492">
        <v>17</v>
      </c>
      <c r="I2492">
        <v>267129</v>
      </c>
    </row>
    <row r="2493" spans="1:9" x14ac:dyDescent="0.25">
      <c r="A2493" s="5" t="str">
        <f>TrendSheetPrdData[[#This Row],[Population]]&amp;TrendSheetPrdData[[#This Row],[Cost Basis]]&amp;TrendSheetPrdData[[#This Row],[Period]]&amp;TrendSheetPrdData[[#This Row],[Trend]]</f>
        <v>DAUGHTERS OF CHARITYAllowed2016-01-01Chronic Disease Management - Cost</v>
      </c>
      <c r="B2493" t="s">
        <v>116</v>
      </c>
      <c r="C2493" t="s">
        <v>116</v>
      </c>
      <c r="D2493" t="s">
        <v>91</v>
      </c>
      <c r="E2493" s="1" t="s">
        <v>97</v>
      </c>
      <c r="F2493" t="s">
        <v>93</v>
      </c>
      <c r="G2493" t="s">
        <v>28</v>
      </c>
      <c r="H2493">
        <v>17</v>
      </c>
      <c r="I2493">
        <v>273704</v>
      </c>
    </row>
    <row r="2494" spans="1:9" x14ac:dyDescent="0.25">
      <c r="A2494" s="5" t="str">
        <f>TrendSheetPrdData[[#This Row],[Population]]&amp;TrendSheetPrdData[[#This Row],[Cost Basis]]&amp;TrendSheetPrdData[[#This Row],[Period]]&amp;TrendSheetPrdData[[#This Row],[Trend]]</f>
        <v>DAUGHTERS OF CHARITYAllowed2016-02-01Chronic Disease Management - Cost</v>
      </c>
      <c r="B2494" t="s">
        <v>116</v>
      </c>
      <c r="C2494" t="s">
        <v>116</v>
      </c>
      <c r="D2494" t="s">
        <v>91</v>
      </c>
      <c r="E2494" s="1" t="s">
        <v>98</v>
      </c>
      <c r="F2494" t="s">
        <v>93</v>
      </c>
      <c r="G2494" t="s">
        <v>28</v>
      </c>
      <c r="H2494">
        <v>17</v>
      </c>
      <c r="I2494">
        <v>213616</v>
      </c>
    </row>
    <row r="2495" spans="1:9" x14ac:dyDescent="0.25">
      <c r="A2495" s="5" t="str">
        <f>TrendSheetPrdData[[#This Row],[Population]]&amp;TrendSheetPrdData[[#This Row],[Cost Basis]]&amp;TrendSheetPrdData[[#This Row],[Period]]&amp;TrendSheetPrdData[[#This Row],[Trend]]</f>
        <v>DAUGHTERS OF CHARITYAllowed2016-03-01Chronic Disease Management - Cost</v>
      </c>
      <c r="B2495" t="s">
        <v>116</v>
      </c>
      <c r="C2495" t="s">
        <v>116</v>
      </c>
      <c r="D2495" t="s">
        <v>91</v>
      </c>
      <c r="E2495" s="1" t="s">
        <v>99</v>
      </c>
      <c r="F2495" t="s">
        <v>93</v>
      </c>
      <c r="G2495" t="s">
        <v>28</v>
      </c>
      <c r="H2495">
        <v>17</v>
      </c>
      <c r="I2495">
        <v>263717</v>
      </c>
    </row>
    <row r="2496" spans="1:9" x14ac:dyDescent="0.25">
      <c r="A2496" s="5" t="str">
        <f>TrendSheetPrdData[[#This Row],[Population]]&amp;TrendSheetPrdData[[#This Row],[Cost Basis]]&amp;TrendSheetPrdData[[#This Row],[Period]]&amp;TrendSheetPrdData[[#This Row],[Trend]]</f>
        <v>DAUGHTERS OF CHARITYAllowed2016-04-01Chronic Disease Management - Cost</v>
      </c>
      <c r="B2496" t="s">
        <v>116</v>
      </c>
      <c r="C2496" t="s">
        <v>116</v>
      </c>
      <c r="D2496" t="s">
        <v>91</v>
      </c>
      <c r="E2496" s="1" t="s">
        <v>100</v>
      </c>
      <c r="F2496" t="s">
        <v>93</v>
      </c>
      <c r="G2496" t="s">
        <v>28</v>
      </c>
      <c r="H2496">
        <v>17</v>
      </c>
      <c r="I2496">
        <v>299069</v>
      </c>
    </row>
    <row r="2497" spans="1:9" x14ac:dyDescent="0.25">
      <c r="A2497" s="5" t="str">
        <f>TrendSheetPrdData[[#This Row],[Population]]&amp;TrendSheetPrdData[[#This Row],[Cost Basis]]&amp;TrendSheetPrdData[[#This Row],[Period]]&amp;TrendSheetPrdData[[#This Row],[Trend]]</f>
        <v>DAUGHTERS OF CHARITYAllowed2016-05-01Chronic Disease Management - Cost</v>
      </c>
      <c r="B2497" t="s">
        <v>116</v>
      </c>
      <c r="C2497" t="s">
        <v>116</v>
      </c>
      <c r="D2497" t="s">
        <v>91</v>
      </c>
      <c r="E2497" s="1" t="s">
        <v>101</v>
      </c>
      <c r="F2497" t="s">
        <v>93</v>
      </c>
      <c r="G2497" t="s">
        <v>28</v>
      </c>
      <c r="H2497">
        <v>17</v>
      </c>
      <c r="I2497">
        <v>358013</v>
      </c>
    </row>
    <row r="2498" spans="1:9" x14ac:dyDescent="0.25">
      <c r="A2498" s="5" t="str">
        <f>TrendSheetPrdData[[#This Row],[Population]]&amp;TrendSheetPrdData[[#This Row],[Cost Basis]]&amp;TrendSheetPrdData[[#This Row],[Period]]&amp;TrendSheetPrdData[[#This Row],[Trend]]</f>
        <v>DAUGHTERS OF CHARITYAllowed2016-06-01Chronic Disease Management - Cost</v>
      </c>
      <c r="B2498" t="s">
        <v>116</v>
      </c>
      <c r="C2498" t="s">
        <v>116</v>
      </c>
      <c r="D2498" t="s">
        <v>91</v>
      </c>
      <c r="E2498" s="1" t="s">
        <v>102</v>
      </c>
      <c r="F2498" t="s">
        <v>93</v>
      </c>
      <c r="G2498" t="s">
        <v>28</v>
      </c>
      <c r="H2498">
        <v>17</v>
      </c>
      <c r="I2498">
        <v>299329</v>
      </c>
    </row>
    <row r="2499" spans="1:9" x14ac:dyDescent="0.25">
      <c r="A2499" s="5" t="str">
        <f>TrendSheetPrdData[[#This Row],[Population]]&amp;TrendSheetPrdData[[#This Row],[Cost Basis]]&amp;TrendSheetPrdData[[#This Row],[Period]]&amp;TrendSheetPrdData[[#This Row],[Trend]]</f>
        <v>DAUGHTERS OF CHARITYAllowed2016-07-01Chronic Disease Management - Cost</v>
      </c>
      <c r="B2499" t="s">
        <v>116</v>
      </c>
      <c r="C2499" t="s">
        <v>116</v>
      </c>
      <c r="D2499" t="s">
        <v>91</v>
      </c>
      <c r="E2499" s="1" t="s">
        <v>103</v>
      </c>
      <c r="F2499" t="s">
        <v>93</v>
      </c>
      <c r="G2499" t="s">
        <v>28</v>
      </c>
      <c r="H2499">
        <v>17</v>
      </c>
      <c r="I2499">
        <v>182996</v>
      </c>
    </row>
    <row r="2500" spans="1:9" x14ac:dyDescent="0.25">
      <c r="A2500" s="5" t="str">
        <f>TrendSheetPrdData[[#This Row],[Population]]&amp;TrendSheetPrdData[[#This Row],[Cost Basis]]&amp;TrendSheetPrdData[[#This Row],[Period]]&amp;TrendSheetPrdData[[#This Row],[Trend]]</f>
        <v>DAUGHTERS OF CHARITYAllowed2016-08-01Chronic Disease Management - Cost</v>
      </c>
      <c r="B2500" t="s">
        <v>116</v>
      </c>
      <c r="C2500" t="s">
        <v>116</v>
      </c>
      <c r="D2500" t="s">
        <v>91</v>
      </c>
      <c r="E2500" s="1" t="s">
        <v>104</v>
      </c>
      <c r="F2500" t="s">
        <v>93</v>
      </c>
      <c r="G2500" t="s">
        <v>28</v>
      </c>
      <c r="H2500">
        <v>17</v>
      </c>
      <c r="I2500">
        <v>357896</v>
      </c>
    </row>
    <row r="2501" spans="1:9" x14ac:dyDescent="0.25">
      <c r="A2501" s="5" t="str">
        <f>TrendSheetPrdData[[#This Row],[Population]]&amp;TrendSheetPrdData[[#This Row],[Cost Basis]]&amp;TrendSheetPrdData[[#This Row],[Period]]&amp;TrendSheetPrdData[[#This Row],[Trend]]</f>
        <v>DAUGHTERS OF CHARITYAllowed2016-09-01Chronic Disease Management - Cost</v>
      </c>
      <c r="B2501" t="s">
        <v>116</v>
      </c>
      <c r="C2501" t="s">
        <v>116</v>
      </c>
      <c r="D2501" t="s">
        <v>91</v>
      </c>
      <c r="E2501" s="1" t="s">
        <v>105</v>
      </c>
      <c r="F2501" t="s">
        <v>93</v>
      </c>
      <c r="G2501" t="s">
        <v>28</v>
      </c>
      <c r="H2501">
        <v>17</v>
      </c>
      <c r="I2501">
        <v>322163</v>
      </c>
    </row>
    <row r="2502" spans="1:9" x14ac:dyDescent="0.25">
      <c r="A2502" s="5" t="str">
        <f>TrendSheetPrdData[[#This Row],[Population]]&amp;TrendSheetPrdData[[#This Row],[Cost Basis]]&amp;TrendSheetPrdData[[#This Row],[Period]]&amp;TrendSheetPrdData[[#This Row],[Trend]]</f>
        <v>DAUGHTERS OF CHARITYAllowed2016-10-01Chronic Disease Management - Cost</v>
      </c>
      <c r="B2502" t="s">
        <v>116</v>
      </c>
      <c r="C2502" t="s">
        <v>116</v>
      </c>
      <c r="D2502" t="s">
        <v>91</v>
      </c>
      <c r="E2502" s="1" t="s">
        <v>106</v>
      </c>
      <c r="F2502" t="s">
        <v>93</v>
      </c>
      <c r="G2502" t="s">
        <v>28</v>
      </c>
      <c r="H2502">
        <v>17</v>
      </c>
      <c r="I2502">
        <v>214488</v>
      </c>
    </row>
    <row r="2503" spans="1:9" x14ac:dyDescent="0.25">
      <c r="A2503" s="5" t="str">
        <f>TrendSheetPrdData[[#This Row],[Population]]&amp;TrendSheetPrdData[[#This Row],[Cost Basis]]&amp;TrendSheetPrdData[[#This Row],[Period]]&amp;TrendSheetPrdData[[#This Row],[Trend]]</f>
        <v>DAUGHTERS OF CHARITYAllowed2016-11-01Chronic Disease Management - Cost</v>
      </c>
      <c r="B2503" t="s">
        <v>116</v>
      </c>
      <c r="C2503" t="s">
        <v>116</v>
      </c>
      <c r="D2503" t="s">
        <v>91</v>
      </c>
      <c r="E2503" s="1" t="s">
        <v>107</v>
      </c>
      <c r="F2503" t="s">
        <v>93</v>
      </c>
      <c r="G2503" t="s">
        <v>28</v>
      </c>
      <c r="H2503">
        <v>17</v>
      </c>
      <c r="I2503">
        <v>458447</v>
      </c>
    </row>
    <row r="2504" spans="1:9" x14ac:dyDescent="0.25">
      <c r="A2504" s="5" t="str">
        <f>TrendSheetPrdData[[#This Row],[Population]]&amp;TrendSheetPrdData[[#This Row],[Cost Basis]]&amp;TrendSheetPrdData[[#This Row],[Period]]&amp;TrendSheetPrdData[[#This Row],[Trend]]</f>
        <v>DAUGHTERS OF CHARITYAllowed2016-12-01Chronic Disease Management - Cost</v>
      </c>
      <c r="B2504" t="s">
        <v>116</v>
      </c>
      <c r="C2504" t="s">
        <v>116</v>
      </c>
      <c r="D2504" t="s">
        <v>91</v>
      </c>
      <c r="E2504" s="1" t="s">
        <v>108</v>
      </c>
      <c r="F2504" t="s">
        <v>93</v>
      </c>
      <c r="G2504" t="s">
        <v>28</v>
      </c>
      <c r="H2504">
        <v>17</v>
      </c>
      <c r="I2504">
        <v>211204</v>
      </c>
    </row>
    <row r="2505" spans="1:9" x14ac:dyDescent="0.25">
      <c r="A2505" s="5" t="str">
        <f>TrendSheetPrdData[[#This Row],[Population]]&amp;TrendSheetPrdData[[#This Row],[Cost Basis]]&amp;TrendSheetPrdData[[#This Row],[Period]]&amp;TrendSheetPrdData[[#This Row],[Trend]]</f>
        <v>DAUGHTERS OF CHARITYAllowed2017-01-01Chronic Disease Management - Cost</v>
      </c>
      <c r="B2505" t="s">
        <v>116</v>
      </c>
      <c r="C2505" t="s">
        <v>116</v>
      </c>
      <c r="D2505" t="s">
        <v>91</v>
      </c>
      <c r="E2505" s="1" t="s">
        <v>109</v>
      </c>
      <c r="F2505" t="s">
        <v>93</v>
      </c>
      <c r="G2505" t="s">
        <v>28</v>
      </c>
      <c r="H2505">
        <v>17</v>
      </c>
      <c r="I2505">
        <v>373942</v>
      </c>
    </row>
    <row r="2506" spans="1:9" x14ac:dyDescent="0.25">
      <c r="A2506" s="5" t="str">
        <f>TrendSheetPrdData[[#This Row],[Population]]&amp;TrendSheetPrdData[[#This Row],[Cost Basis]]&amp;TrendSheetPrdData[[#This Row],[Period]]&amp;TrendSheetPrdData[[#This Row],[Trend]]</f>
        <v>DAUGHTERS OF CHARITYAllowed2017-02-01Chronic Disease Management - Cost</v>
      </c>
      <c r="B2506" t="s">
        <v>116</v>
      </c>
      <c r="C2506" t="s">
        <v>116</v>
      </c>
      <c r="D2506" t="s">
        <v>91</v>
      </c>
      <c r="E2506" s="1" t="s">
        <v>110</v>
      </c>
      <c r="F2506" t="s">
        <v>113</v>
      </c>
      <c r="G2506" t="s">
        <v>28</v>
      </c>
      <c r="H2506">
        <v>17</v>
      </c>
      <c r="I2506">
        <v>280848</v>
      </c>
    </row>
    <row r="2507" spans="1:9" x14ac:dyDescent="0.25">
      <c r="A2507" s="5" t="str">
        <f>TrendSheetPrdData[[#This Row],[Population]]&amp;TrendSheetPrdData[[#This Row],[Cost Basis]]&amp;TrendSheetPrdData[[#This Row],[Period]]&amp;TrendSheetPrdData[[#This Row],[Trend]]</f>
        <v>DAUGHTERS OF CHARITYAllowed2017-03-01Chronic Disease Management - Cost</v>
      </c>
      <c r="B2507" t="s">
        <v>116</v>
      </c>
      <c r="C2507" t="s">
        <v>116</v>
      </c>
      <c r="D2507" t="s">
        <v>91</v>
      </c>
      <c r="E2507" s="1" t="s">
        <v>111</v>
      </c>
      <c r="F2507" t="s">
        <v>113</v>
      </c>
      <c r="G2507" t="s">
        <v>28</v>
      </c>
      <c r="H2507">
        <v>17</v>
      </c>
      <c r="I2507">
        <v>237736</v>
      </c>
    </row>
    <row r="2508" spans="1:9" x14ac:dyDescent="0.25">
      <c r="A2508" s="5" t="str">
        <f>TrendSheetPrdData[[#This Row],[Population]]&amp;TrendSheetPrdData[[#This Row],[Cost Basis]]&amp;TrendSheetPrdData[[#This Row],[Period]]&amp;TrendSheetPrdData[[#This Row],[Trend]]</f>
        <v>DAUGHTERS OF CHARITYAllowed2017-04-01Chronic Disease Management - Cost</v>
      </c>
      <c r="B2508" t="s">
        <v>116</v>
      </c>
      <c r="C2508" t="s">
        <v>116</v>
      </c>
      <c r="D2508" t="s">
        <v>91</v>
      </c>
      <c r="E2508" s="1" t="s">
        <v>112</v>
      </c>
      <c r="F2508" t="s">
        <v>113</v>
      </c>
      <c r="G2508" t="s">
        <v>28</v>
      </c>
      <c r="H2508">
        <v>17</v>
      </c>
      <c r="I2508">
        <v>68120</v>
      </c>
    </row>
    <row r="2509" spans="1:9" x14ac:dyDescent="0.25">
      <c r="A2509" s="5" t="str">
        <f>TrendSheetPrdData[[#This Row],[Population]]&amp;TrendSheetPrdData[[#This Row],[Cost Basis]]&amp;TrendSheetPrdData[[#This Row],[Period]]&amp;TrendSheetPrdData[[#This Row],[Trend]]</f>
        <v>DAUGHTERS OF CHARITYAllowed2015-06-01Chronic Disease Management - Members</v>
      </c>
      <c r="B2509" t="s">
        <v>116</v>
      </c>
      <c r="C2509" t="s">
        <v>116</v>
      </c>
      <c r="D2509" t="s">
        <v>91</v>
      </c>
      <c r="E2509" s="1" t="s">
        <v>172</v>
      </c>
      <c r="F2509" t="s">
        <v>93</v>
      </c>
      <c r="G2509" t="s">
        <v>29</v>
      </c>
      <c r="H2509">
        <v>18</v>
      </c>
      <c r="I2509">
        <v>323.86</v>
      </c>
    </row>
    <row r="2510" spans="1:9" x14ac:dyDescent="0.25">
      <c r="A2510" s="5" t="str">
        <f>TrendSheetPrdData[[#This Row],[Population]]&amp;TrendSheetPrdData[[#This Row],[Cost Basis]]&amp;TrendSheetPrdData[[#This Row],[Period]]&amp;TrendSheetPrdData[[#This Row],[Trend]]</f>
        <v>DAUGHTERS OF CHARITYAllowed2015-07-01Chronic Disease Management - Members</v>
      </c>
      <c r="B2510" t="s">
        <v>116</v>
      </c>
      <c r="C2510" t="s">
        <v>116</v>
      </c>
      <c r="D2510" t="s">
        <v>91</v>
      </c>
      <c r="E2510" s="1" t="s">
        <v>173</v>
      </c>
      <c r="F2510" t="s">
        <v>93</v>
      </c>
      <c r="G2510" t="s">
        <v>29</v>
      </c>
      <c r="H2510">
        <v>18</v>
      </c>
      <c r="I2510">
        <v>335.23</v>
      </c>
    </row>
    <row r="2511" spans="1:9" x14ac:dyDescent="0.25">
      <c r="A2511" s="5" t="str">
        <f>TrendSheetPrdData[[#This Row],[Population]]&amp;TrendSheetPrdData[[#This Row],[Cost Basis]]&amp;TrendSheetPrdData[[#This Row],[Period]]&amp;TrendSheetPrdData[[#This Row],[Trend]]</f>
        <v>DAUGHTERS OF CHARITYAllowed2015-08-01Chronic Disease Management - Members</v>
      </c>
      <c r="B2511" t="s">
        <v>116</v>
      </c>
      <c r="C2511" t="s">
        <v>116</v>
      </c>
      <c r="D2511" t="s">
        <v>91</v>
      </c>
      <c r="E2511" s="1" t="s">
        <v>174</v>
      </c>
      <c r="F2511" t="s">
        <v>93</v>
      </c>
      <c r="G2511" t="s">
        <v>29</v>
      </c>
      <c r="H2511">
        <v>18</v>
      </c>
      <c r="I2511">
        <v>357.95</v>
      </c>
    </row>
    <row r="2512" spans="1:9" x14ac:dyDescent="0.25">
      <c r="A2512" s="5" t="str">
        <f>TrendSheetPrdData[[#This Row],[Population]]&amp;TrendSheetPrdData[[#This Row],[Cost Basis]]&amp;TrendSheetPrdData[[#This Row],[Period]]&amp;TrendSheetPrdData[[#This Row],[Trend]]</f>
        <v>DAUGHTERS OF CHARITYAllowed2015-09-01Chronic Disease Management - Members</v>
      </c>
      <c r="B2512" t="s">
        <v>116</v>
      </c>
      <c r="C2512" t="s">
        <v>116</v>
      </c>
      <c r="D2512" t="s">
        <v>91</v>
      </c>
      <c r="E2512" s="1" t="s">
        <v>92</v>
      </c>
      <c r="F2512" t="s">
        <v>93</v>
      </c>
      <c r="G2512" t="s">
        <v>29</v>
      </c>
      <c r="H2512">
        <v>18</v>
      </c>
      <c r="I2512">
        <v>374.53</v>
      </c>
    </row>
    <row r="2513" spans="1:9" x14ac:dyDescent="0.25">
      <c r="A2513" s="5" t="str">
        <f>TrendSheetPrdData[[#This Row],[Population]]&amp;TrendSheetPrdData[[#This Row],[Cost Basis]]&amp;TrendSheetPrdData[[#This Row],[Period]]&amp;TrendSheetPrdData[[#This Row],[Trend]]</f>
        <v>DAUGHTERS OF CHARITYAllowed2015-10-01Chronic Disease Management - Members</v>
      </c>
      <c r="B2513" t="s">
        <v>116</v>
      </c>
      <c r="C2513" t="s">
        <v>116</v>
      </c>
      <c r="D2513" t="s">
        <v>91</v>
      </c>
      <c r="E2513" s="1" t="s">
        <v>94</v>
      </c>
      <c r="F2513" t="s">
        <v>93</v>
      </c>
      <c r="G2513" t="s">
        <v>29</v>
      </c>
      <c r="H2513">
        <v>18</v>
      </c>
      <c r="I2513">
        <v>411.32</v>
      </c>
    </row>
    <row r="2514" spans="1:9" x14ac:dyDescent="0.25">
      <c r="A2514" s="5" t="str">
        <f>TrendSheetPrdData[[#This Row],[Population]]&amp;TrendSheetPrdData[[#This Row],[Cost Basis]]&amp;TrendSheetPrdData[[#This Row],[Period]]&amp;TrendSheetPrdData[[#This Row],[Trend]]</f>
        <v>DAUGHTERS OF CHARITYAllowed2015-11-01Chronic Disease Management - Members</v>
      </c>
      <c r="B2514" t="s">
        <v>116</v>
      </c>
      <c r="C2514" t="s">
        <v>116</v>
      </c>
      <c r="D2514" t="s">
        <v>91</v>
      </c>
      <c r="E2514" s="1" t="s">
        <v>95</v>
      </c>
      <c r="F2514" t="s">
        <v>93</v>
      </c>
      <c r="G2514" t="s">
        <v>29</v>
      </c>
      <c r="H2514">
        <v>18</v>
      </c>
      <c r="I2514">
        <v>429.96</v>
      </c>
    </row>
    <row r="2515" spans="1:9" x14ac:dyDescent="0.25">
      <c r="A2515" s="5" t="str">
        <f>TrendSheetPrdData[[#This Row],[Population]]&amp;TrendSheetPrdData[[#This Row],[Cost Basis]]&amp;TrendSheetPrdData[[#This Row],[Period]]&amp;TrendSheetPrdData[[#This Row],[Trend]]</f>
        <v>DAUGHTERS OF CHARITYAllowed2015-12-01Chronic Disease Management - Members</v>
      </c>
      <c r="B2515" t="s">
        <v>116</v>
      </c>
      <c r="C2515" t="s">
        <v>116</v>
      </c>
      <c r="D2515" t="s">
        <v>91</v>
      </c>
      <c r="E2515" s="1" t="s">
        <v>96</v>
      </c>
      <c r="F2515" t="s">
        <v>93</v>
      </c>
      <c r="G2515" t="s">
        <v>29</v>
      </c>
      <c r="H2515">
        <v>18</v>
      </c>
      <c r="I2515">
        <v>442.5</v>
      </c>
    </row>
    <row r="2516" spans="1:9" x14ac:dyDescent="0.25">
      <c r="A2516" s="5" t="str">
        <f>TrendSheetPrdData[[#This Row],[Population]]&amp;TrendSheetPrdData[[#This Row],[Cost Basis]]&amp;TrendSheetPrdData[[#This Row],[Period]]&amp;TrendSheetPrdData[[#This Row],[Trend]]</f>
        <v>DAUGHTERS OF CHARITYAllowed2016-01-01Chronic Disease Management - Members</v>
      </c>
      <c r="B2516" t="s">
        <v>116</v>
      </c>
      <c r="C2516" t="s">
        <v>116</v>
      </c>
      <c r="D2516" t="s">
        <v>91</v>
      </c>
      <c r="E2516" s="1" t="s">
        <v>97</v>
      </c>
      <c r="F2516" t="s">
        <v>93</v>
      </c>
      <c r="G2516" t="s">
        <v>29</v>
      </c>
      <c r="H2516">
        <v>18</v>
      </c>
      <c r="I2516">
        <v>420.95</v>
      </c>
    </row>
    <row r="2517" spans="1:9" x14ac:dyDescent="0.25">
      <c r="A2517" s="5" t="str">
        <f>TrendSheetPrdData[[#This Row],[Population]]&amp;TrendSheetPrdData[[#This Row],[Cost Basis]]&amp;TrendSheetPrdData[[#This Row],[Period]]&amp;TrendSheetPrdData[[#This Row],[Trend]]</f>
        <v>DAUGHTERS OF CHARITYAllowed2016-02-01Chronic Disease Management - Members</v>
      </c>
      <c r="B2517" t="s">
        <v>116</v>
      </c>
      <c r="C2517" t="s">
        <v>116</v>
      </c>
      <c r="D2517" t="s">
        <v>91</v>
      </c>
      <c r="E2517" s="1" t="s">
        <v>98</v>
      </c>
      <c r="F2517" t="s">
        <v>93</v>
      </c>
      <c r="G2517" t="s">
        <v>29</v>
      </c>
      <c r="H2517">
        <v>18</v>
      </c>
      <c r="I2517">
        <v>440.07</v>
      </c>
    </row>
    <row r="2518" spans="1:9" x14ac:dyDescent="0.25">
      <c r="A2518" s="5" t="str">
        <f>TrendSheetPrdData[[#This Row],[Population]]&amp;TrendSheetPrdData[[#This Row],[Cost Basis]]&amp;TrendSheetPrdData[[#This Row],[Period]]&amp;TrendSheetPrdData[[#This Row],[Trend]]</f>
        <v>DAUGHTERS OF CHARITYAllowed2016-03-01Chronic Disease Management - Members</v>
      </c>
      <c r="B2518" t="s">
        <v>116</v>
      </c>
      <c r="C2518" t="s">
        <v>116</v>
      </c>
      <c r="D2518" t="s">
        <v>91</v>
      </c>
      <c r="E2518" s="1" t="s">
        <v>99</v>
      </c>
      <c r="F2518" t="s">
        <v>93</v>
      </c>
      <c r="G2518" t="s">
        <v>29</v>
      </c>
      <c r="H2518">
        <v>18</v>
      </c>
      <c r="I2518">
        <v>463.46</v>
      </c>
    </row>
    <row r="2519" spans="1:9" x14ac:dyDescent="0.25">
      <c r="A2519" s="5" t="str">
        <f>TrendSheetPrdData[[#This Row],[Population]]&amp;TrendSheetPrdData[[#This Row],[Cost Basis]]&amp;TrendSheetPrdData[[#This Row],[Period]]&amp;TrendSheetPrdData[[#This Row],[Trend]]</f>
        <v>DAUGHTERS OF CHARITYAllowed2016-04-01Chronic Disease Management - Members</v>
      </c>
      <c r="B2519" t="s">
        <v>116</v>
      </c>
      <c r="C2519" t="s">
        <v>116</v>
      </c>
      <c r="D2519" t="s">
        <v>91</v>
      </c>
      <c r="E2519" s="1" t="s">
        <v>100</v>
      </c>
      <c r="F2519" t="s">
        <v>93</v>
      </c>
      <c r="G2519" t="s">
        <v>29</v>
      </c>
      <c r="H2519">
        <v>18</v>
      </c>
      <c r="I2519">
        <v>457.31</v>
      </c>
    </row>
    <row r="2520" spans="1:9" x14ac:dyDescent="0.25">
      <c r="A2520" s="5" t="str">
        <f>TrendSheetPrdData[[#This Row],[Population]]&amp;TrendSheetPrdData[[#This Row],[Cost Basis]]&amp;TrendSheetPrdData[[#This Row],[Period]]&amp;TrendSheetPrdData[[#This Row],[Trend]]</f>
        <v>DAUGHTERS OF CHARITYAllowed2016-05-01Chronic Disease Management - Members</v>
      </c>
      <c r="B2520" t="s">
        <v>116</v>
      </c>
      <c r="C2520" t="s">
        <v>116</v>
      </c>
      <c r="D2520" t="s">
        <v>91</v>
      </c>
      <c r="E2520" s="1" t="s">
        <v>101</v>
      </c>
      <c r="F2520" t="s">
        <v>93</v>
      </c>
      <c r="G2520" t="s">
        <v>29</v>
      </c>
      <c r="H2520">
        <v>18</v>
      </c>
      <c r="I2520">
        <v>470.25</v>
      </c>
    </row>
    <row r="2521" spans="1:9" x14ac:dyDescent="0.25">
      <c r="A2521" s="5" t="str">
        <f>TrendSheetPrdData[[#This Row],[Population]]&amp;TrendSheetPrdData[[#This Row],[Cost Basis]]&amp;TrendSheetPrdData[[#This Row],[Period]]&amp;TrendSheetPrdData[[#This Row],[Trend]]</f>
        <v>DAUGHTERS OF CHARITYAllowed2016-06-01Chronic Disease Management - Members</v>
      </c>
      <c r="B2521" t="s">
        <v>116</v>
      </c>
      <c r="C2521" t="s">
        <v>116</v>
      </c>
      <c r="D2521" t="s">
        <v>91</v>
      </c>
      <c r="E2521" s="1" t="s">
        <v>102</v>
      </c>
      <c r="F2521" t="s">
        <v>93</v>
      </c>
      <c r="G2521" t="s">
        <v>29</v>
      </c>
      <c r="H2521">
        <v>18</v>
      </c>
      <c r="I2521">
        <v>471.26</v>
      </c>
    </row>
    <row r="2522" spans="1:9" x14ac:dyDescent="0.25">
      <c r="A2522" s="5" t="str">
        <f>TrendSheetPrdData[[#This Row],[Population]]&amp;TrendSheetPrdData[[#This Row],[Cost Basis]]&amp;TrendSheetPrdData[[#This Row],[Period]]&amp;TrendSheetPrdData[[#This Row],[Trend]]</f>
        <v>DAUGHTERS OF CHARITYAllowed2016-07-01Chronic Disease Management - Members</v>
      </c>
      <c r="B2522" t="s">
        <v>116</v>
      </c>
      <c r="C2522" t="s">
        <v>116</v>
      </c>
      <c r="D2522" t="s">
        <v>91</v>
      </c>
      <c r="E2522" s="1" t="s">
        <v>103</v>
      </c>
      <c r="F2522" t="s">
        <v>93</v>
      </c>
      <c r="G2522" t="s">
        <v>29</v>
      </c>
      <c r="H2522">
        <v>18</v>
      </c>
      <c r="I2522">
        <v>483.62</v>
      </c>
    </row>
    <row r="2523" spans="1:9" x14ac:dyDescent="0.25">
      <c r="A2523" s="5" t="str">
        <f>TrendSheetPrdData[[#This Row],[Population]]&amp;TrendSheetPrdData[[#This Row],[Cost Basis]]&amp;TrendSheetPrdData[[#This Row],[Period]]&amp;TrendSheetPrdData[[#This Row],[Trend]]</f>
        <v>DAUGHTERS OF CHARITYAllowed2016-08-01Chronic Disease Management - Members</v>
      </c>
      <c r="B2523" t="s">
        <v>116</v>
      </c>
      <c r="C2523" t="s">
        <v>116</v>
      </c>
      <c r="D2523" t="s">
        <v>91</v>
      </c>
      <c r="E2523" s="1" t="s">
        <v>104</v>
      </c>
      <c r="F2523" t="s">
        <v>93</v>
      </c>
      <c r="G2523" t="s">
        <v>29</v>
      </c>
      <c r="H2523">
        <v>18</v>
      </c>
      <c r="I2523">
        <v>502.87</v>
      </c>
    </row>
    <row r="2524" spans="1:9" x14ac:dyDescent="0.25">
      <c r="A2524" s="5" t="str">
        <f>TrendSheetPrdData[[#This Row],[Population]]&amp;TrendSheetPrdData[[#This Row],[Cost Basis]]&amp;TrendSheetPrdData[[#This Row],[Period]]&amp;TrendSheetPrdData[[#This Row],[Trend]]</f>
        <v>DAUGHTERS OF CHARITYAllowed2016-09-01Chronic Disease Management - Members</v>
      </c>
      <c r="B2524" t="s">
        <v>116</v>
      </c>
      <c r="C2524" t="s">
        <v>116</v>
      </c>
      <c r="D2524" t="s">
        <v>91</v>
      </c>
      <c r="E2524" s="1" t="s">
        <v>105</v>
      </c>
      <c r="F2524" t="s">
        <v>93</v>
      </c>
      <c r="G2524" t="s">
        <v>29</v>
      </c>
      <c r="H2524">
        <v>18</v>
      </c>
      <c r="I2524">
        <v>493.36</v>
      </c>
    </row>
    <row r="2525" spans="1:9" x14ac:dyDescent="0.25">
      <c r="A2525" s="5" t="str">
        <f>TrendSheetPrdData[[#This Row],[Population]]&amp;TrendSheetPrdData[[#This Row],[Cost Basis]]&amp;TrendSheetPrdData[[#This Row],[Period]]&amp;TrendSheetPrdData[[#This Row],[Trend]]</f>
        <v>DAUGHTERS OF CHARITYAllowed2016-10-01Chronic Disease Management - Members</v>
      </c>
      <c r="B2525" t="s">
        <v>116</v>
      </c>
      <c r="C2525" t="s">
        <v>116</v>
      </c>
      <c r="D2525" t="s">
        <v>91</v>
      </c>
      <c r="E2525" s="1" t="s">
        <v>106</v>
      </c>
      <c r="F2525" t="s">
        <v>93</v>
      </c>
      <c r="G2525" t="s">
        <v>29</v>
      </c>
      <c r="H2525">
        <v>18</v>
      </c>
      <c r="I2525">
        <v>495.27</v>
      </c>
    </row>
    <row r="2526" spans="1:9" x14ac:dyDescent="0.25">
      <c r="A2526" s="5" t="str">
        <f>TrendSheetPrdData[[#This Row],[Population]]&amp;TrendSheetPrdData[[#This Row],[Cost Basis]]&amp;TrendSheetPrdData[[#This Row],[Period]]&amp;TrendSheetPrdData[[#This Row],[Trend]]</f>
        <v>DAUGHTERS OF CHARITYAllowed2016-11-01Chronic Disease Management - Members</v>
      </c>
      <c r="B2526" t="s">
        <v>116</v>
      </c>
      <c r="C2526" t="s">
        <v>116</v>
      </c>
      <c r="D2526" t="s">
        <v>91</v>
      </c>
      <c r="E2526" s="1" t="s">
        <v>107</v>
      </c>
      <c r="F2526" t="s">
        <v>93</v>
      </c>
      <c r="G2526" t="s">
        <v>29</v>
      </c>
      <c r="H2526">
        <v>18</v>
      </c>
      <c r="I2526">
        <v>497.21</v>
      </c>
    </row>
    <row r="2527" spans="1:9" x14ac:dyDescent="0.25">
      <c r="A2527" s="5" t="str">
        <f>TrendSheetPrdData[[#This Row],[Population]]&amp;TrendSheetPrdData[[#This Row],[Cost Basis]]&amp;TrendSheetPrdData[[#This Row],[Period]]&amp;TrendSheetPrdData[[#This Row],[Trend]]</f>
        <v>DAUGHTERS OF CHARITYAllowed2016-12-01Chronic Disease Management - Members</v>
      </c>
      <c r="B2527" t="s">
        <v>116</v>
      </c>
      <c r="C2527" t="s">
        <v>116</v>
      </c>
      <c r="D2527" t="s">
        <v>91</v>
      </c>
      <c r="E2527" s="1" t="s">
        <v>108</v>
      </c>
      <c r="F2527" t="s">
        <v>93</v>
      </c>
      <c r="G2527" t="s">
        <v>29</v>
      </c>
      <c r="H2527">
        <v>18</v>
      </c>
      <c r="I2527">
        <v>485.29</v>
      </c>
    </row>
    <row r="2528" spans="1:9" x14ac:dyDescent="0.25">
      <c r="A2528" s="5" t="str">
        <f>TrendSheetPrdData[[#This Row],[Population]]&amp;TrendSheetPrdData[[#This Row],[Cost Basis]]&amp;TrendSheetPrdData[[#This Row],[Period]]&amp;TrendSheetPrdData[[#This Row],[Trend]]</f>
        <v>DAUGHTERS OF CHARITYAllowed2017-01-01Chronic Disease Management - Members</v>
      </c>
      <c r="B2528" t="s">
        <v>116</v>
      </c>
      <c r="C2528" t="s">
        <v>116</v>
      </c>
      <c r="D2528" t="s">
        <v>91</v>
      </c>
      <c r="E2528" s="1" t="s">
        <v>109</v>
      </c>
      <c r="F2528" t="s">
        <v>93</v>
      </c>
      <c r="G2528" t="s">
        <v>29</v>
      </c>
      <c r="H2528">
        <v>18</v>
      </c>
      <c r="I2528">
        <v>483.5</v>
      </c>
    </row>
    <row r="2529" spans="1:9" x14ac:dyDescent="0.25">
      <c r="A2529" s="5" t="str">
        <f>TrendSheetPrdData[[#This Row],[Population]]&amp;TrendSheetPrdData[[#This Row],[Cost Basis]]&amp;TrendSheetPrdData[[#This Row],[Period]]&amp;TrendSheetPrdData[[#This Row],[Trend]]</f>
        <v>DAUGHTERS OF CHARITYAllowed2017-02-01Chronic Disease Management - Members</v>
      </c>
      <c r="B2529" t="s">
        <v>116</v>
      </c>
      <c r="C2529" t="s">
        <v>116</v>
      </c>
      <c r="D2529" t="s">
        <v>91</v>
      </c>
      <c r="E2529" s="1" t="s">
        <v>110</v>
      </c>
      <c r="F2529" t="s">
        <v>113</v>
      </c>
      <c r="G2529" t="s">
        <v>29</v>
      </c>
      <c r="H2529">
        <v>18</v>
      </c>
      <c r="I2529">
        <v>462.57</v>
      </c>
    </row>
    <row r="2530" spans="1:9" x14ac:dyDescent="0.25">
      <c r="A2530" s="5" t="str">
        <f>TrendSheetPrdData[[#This Row],[Population]]&amp;TrendSheetPrdData[[#This Row],[Cost Basis]]&amp;TrendSheetPrdData[[#This Row],[Period]]&amp;TrendSheetPrdData[[#This Row],[Trend]]</f>
        <v>DAUGHTERS OF CHARITYAllowed2017-03-01Chronic Disease Management - Members</v>
      </c>
      <c r="B2530" t="s">
        <v>116</v>
      </c>
      <c r="C2530" t="s">
        <v>116</v>
      </c>
      <c r="D2530" t="s">
        <v>91</v>
      </c>
      <c r="E2530" s="1" t="s">
        <v>111</v>
      </c>
      <c r="F2530" t="s">
        <v>113</v>
      </c>
      <c r="G2530" t="s">
        <v>29</v>
      </c>
      <c r="H2530">
        <v>18</v>
      </c>
      <c r="I2530">
        <v>461.69</v>
      </c>
    </row>
    <row r="2531" spans="1:9" x14ac:dyDescent="0.25">
      <c r="A2531" s="5" t="str">
        <f>TrendSheetPrdData[[#This Row],[Population]]&amp;TrendSheetPrdData[[#This Row],[Cost Basis]]&amp;TrendSheetPrdData[[#This Row],[Period]]&amp;TrendSheetPrdData[[#This Row],[Trend]]</f>
        <v>DAUGHTERS OF CHARITYAllowed2017-04-01Chronic Disease Management - Members</v>
      </c>
      <c r="B2531" t="s">
        <v>116</v>
      </c>
      <c r="C2531" t="s">
        <v>116</v>
      </c>
      <c r="D2531" t="s">
        <v>91</v>
      </c>
      <c r="E2531" s="1" t="s">
        <v>112</v>
      </c>
      <c r="F2531" t="s">
        <v>113</v>
      </c>
      <c r="G2531" t="s">
        <v>29</v>
      </c>
      <c r="H2531">
        <v>18</v>
      </c>
      <c r="I2531">
        <v>453.83</v>
      </c>
    </row>
    <row r="2532" spans="1:9" x14ac:dyDescent="0.25">
      <c r="A2532" s="5" t="str">
        <f>TrendSheetPrdData[[#This Row],[Population]]&amp;TrendSheetPrdData[[#This Row],[Cost Basis]]&amp;TrendSheetPrdData[[#This Row],[Period]]&amp;TrendSheetPrdData[[#This Row],[Trend]]</f>
        <v>DAUGHTERS OF CHARITYAllowed2015-06-01Inpatient Claim Count</v>
      </c>
      <c r="B2532" t="s">
        <v>116</v>
      </c>
      <c r="C2532" t="s">
        <v>116</v>
      </c>
      <c r="D2532" t="s">
        <v>91</v>
      </c>
      <c r="E2532" s="1" t="s">
        <v>172</v>
      </c>
      <c r="F2532" t="s">
        <v>93</v>
      </c>
      <c r="G2532" t="s">
        <v>30</v>
      </c>
      <c r="H2532">
        <v>19</v>
      </c>
      <c r="I2532">
        <v>93</v>
      </c>
    </row>
    <row r="2533" spans="1:9" x14ac:dyDescent="0.25">
      <c r="A2533" s="5" t="str">
        <f>TrendSheetPrdData[[#This Row],[Population]]&amp;TrendSheetPrdData[[#This Row],[Cost Basis]]&amp;TrendSheetPrdData[[#This Row],[Period]]&amp;TrendSheetPrdData[[#This Row],[Trend]]</f>
        <v>DAUGHTERS OF CHARITYAllowed2015-07-01Inpatient Claim Count</v>
      </c>
      <c r="B2533" t="s">
        <v>116</v>
      </c>
      <c r="C2533" t="s">
        <v>116</v>
      </c>
      <c r="D2533" t="s">
        <v>91</v>
      </c>
      <c r="E2533" s="1" t="s">
        <v>173</v>
      </c>
      <c r="F2533" t="s">
        <v>93</v>
      </c>
      <c r="G2533" t="s">
        <v>30</v>
      </c>
      <c r="H2533">
        <v>19</v>
      </c>
      <c r="I2533">
        <v>98</v>
      </c>
    </row>
    <row r="2534" spans="1:9" x14ac:dyDescent="0.25">
      <c r="A2534" s="5" t="str">
        <f>TrendSheetPrdData[[#This Row],[Population]]&amp;TrendSheetPrdData[[#This Row],[Cost Basis]]&amp;TrendSheetPrdData[[#This Row],[Period]]&amp;TrendSheetPrdData[[#This Row],[Trend]]</f>
        <v>DAUGHTERS OF CHARITYAllowed2015-08-01Inpatient Claim Count</v>
      </c>
      <c r="B2534" t="s">
        <v>116</v>
      </c>
      <c r="C2534" t="s">
        <v>116</v>
      </c>
      <c r="D2534" t="s">
        <v>91</v>
      </c>
      <c r="E2534" s="1" t="s">
        <v>174</v>
      </c>
      <c r="F2534" t="s">
        <v>93</v>
      </c>
      <c r="G2534" t="s">
        <v>30</v>
      </c>
      <c r="H2534">
        <v>19</v>
      </c>
      <c r="I2534">
        <v>43</v>
      </c>
    </row>
    <row r="2535" spans="1:9" x14ac:dyDescent="0.25">
      <c r="A2535" s="5" t="str">
        <f>TrendSheetPrdData[[#This Row],[Population]]&amp;TrendSheetPrdData[[#This Row],[Cost Basis]]&amp;TrendSheetPrdData[[#This Row],[Period]]&amp;TrendSheetPrdData[[#This Row],[Trend]]</f>
        <v>DAUGHTERS OF CHARITYAllowed2015-09-01Inpatient Claim Count</v>
      </c>
      <c r="B2535" t="s">
        <v>116</v>
      </c>
      <c r="C2535" t="s">
        <v>116</v>
      </c>
      <c r="D2535" t="s">
        <v>91</v>
      </c>
      <c r="E2535" s="1" t="s">
        <v>92</v>
      </c>
      <c r="F2535" t="s">
        <v>93</v>
      </c>
      <c r="G2535" t="s">
        <v>30</v>
      </c>
      <c r="H2535">
        <v>19</v>
      </c>
      <c r="I2535">
        <v>57</v>
      </c>
    </row>
    <row r="2536" spans="1:9" x14ac:dyDescent="0.25">
      <c r="A2536" s="5" t="str">
        <f>TrendSheetPrdData[[#This Row],[Population]]&amp;TrendSheetPrdData[[#This Row],[Cost Basis]]&amp;TrendSheetPrdData[[#This Row],[Period]]&amp;TrendSheetPrdData[[#This Row],[Trend]]</f>
        <v>DAUGHTERS OF CHARITYAllowed2015-10-01Inpatient Claim Count</v>
      </c>
      <c r="B2536" t="s">
        <v>116</v>
      </c>
      <c r="C2536" t="s">
        <v>116</v>
      </c>
      <c r="D2536" t="s">
        <v>91</v>
      </c>
      <c r="E2536" s="1" t="s">
        <v>94</v>
      </c>
      <c r="F2536" t="s">
        <v>93</v>
      </c>
      <c r="G2536" t="s">
        <v>30</v>
      </c>
      <c r="H2536">
        <v>19</v>
      </c>
      <c r="I2536">
        <v>100</v>
      </c>
    </row>
    <row r="2537" spans="1:9" x14ac:dyDescent="0.25">
      <c r="A2537" s="5" t="str">
        <f>TrendSheetPrdData[[#This Row],[Population]]&amp;TrendSheetPrdData[[#This Row],[Cost Basis]]&amp;TrendSheetPrdData[[#This Row],[Period]]&amp;TrendSheetPrdData[[#This Row],[Trend]]</f>
        <v>DAUGHTERS OF CHARITYAllowed2015-11-01Inpatient Claim Count</v>
      </c>
      <c r="B2537" t="s">
        <v>116</v>
      </c>
      <c r="C2537" t="s">
        <v>116</v>
      </c>
      <c r="D2537" t="s">
        <v>91</v>
      </c>
      <c r="E2537" s="1" t="s">
        <v>95</v>
      </c>
      <c r="F2537" t="s">
        <v>93</v>
      </c>
      <c r="G2537" t="s">
        <v>30</v>
      </c>
      <c r="H2537">
        <v>19</v>
      </c>
      <c r="I2537">
        <v>23</v>
      </c>
    </row>
    <row r="2538" spans="1:9" x14ac:dyDescent="0.25">
      <c r="A2538" s="5" t="str">
        <f>TrendSheetPrdData[[#This Row],[Population]]&amp;TrendSheetPrdData[[#This Row],[Cost Basis]]&amp;TrendSheetPrdData[[#This Row],[Period]]&amp;TrendSheetPrdData[[#This Row],[Trend]]</f>
        <v>DAUGHTERS OF CHARITYAllowed2015-12-01Inpatient Claim Count</v>
      </c>
      <c r="B2538" t="s">
        <v>116</v>
      </c>
      <c r="C2538" t="s">
        <v>116</v>
      </c>
      <c r="D2538" t="s">
        <v>91</v>
      </c>
      <c r="E2538" s="1" t="s">
        <v>96</v>
      </c>
      <c r="F2538" t="s">
        <v>93</v>
      </c>
      <c r="G2538" t="s">
        <v>30</v>
      </c>
      <c r="H2538">
        <v>19</v>
      </c>
      <c r="I2538">
        <v>1</v>
      </c>
    </row>
    <row r="2539" spans="1:9" x14ac:dyDescent="0.25">
      <c r="A2539" s="5" t="str">
        <f>TrendSheetPrdData[[#This Row],[Population]]&amp;TrendSheetPrdData[[#This Row],[Cost Basis]]&amp;TrendSheetPrdData[[#This Row],[Period]]&amp;TrendSheetPrdData[[#This Row],[Trend]]</f>
        <v>DAUGHTERS OF CHARITYAllowed2016-01-01Inpatient Claim Count</v>
      </c>
      <c r="B2539" t="s">
        <v>116</v>
      </c>
      <c r="C2539" t="s">
        <v>116</v>
      </c>
      <c r="D2539" t="s">
        <v>91</v>
      </c>
      <c r="E2539" s="1" t="s">
        <v>97</v>
      </c>
      <c r="F2539" t="s">
        <v>93</v>
      </c>
      <c r="G2539" t="s">
        <v>30</v>
      </c>
      <c r="H2539">
        <v>19</v>
      </c>
      <c r="I2539">
        <v>96</v>
      </c>
    </row>
    <row r="2540" spans="1:9" x14ac:dyDescent="0.25">
      <c r="A2540" s="5" t="str">
        <f>TrendSheetPrdData[[#This Row],[Population]]&amp;TrendSheetPrdData[[#This Row],[Cost Basis]]&amp;TrendSheetPrdData[[#This Row],[Period]]&amp;TrendSheetPrdData[[#This Row],[Trend]]</f>
        <v>DAUGHTERS OF CHARITYAllowed2016-02-01Inpatient Claim Count</v>
      </c>
      <c r="B2540" t="s">
        <v>116</v>
      </c>
      <c r="C2540" t="s">
        <v>116</v>
      </c>
      <c r="D2540" t="s">
        <v>91</v>
      </c>
      <c r="E2540" s="1" t="s">
        <v>98</v>
      </c>
      <c r="F2540" t="s">
        <v>93</v>
      </c>
      <c r="G2540" t="s">
        <v>30</v>
      </c>
      <c r="H2540">
        <v>19</v>
      </c>
      <c r="I2540">
        <v>14</v>
      </c>
    </row>
    <row r="2541" spans="1:9" x14ac:dyDescent="0.25">
      <c r="A2541" s="5" t="str">
        <f>TrendSheetPrdData[[#This Row],[Population]]&amp;TrendSheetPrdData[[#This Row],[Cost Basis]]&amp;TrendSheetPrdData[[#This Row],[Period]]&amp;TrendSheetPrdData[[#This Row],[Trend]]</f>
        <v>DAUGHTERS OF CHARITYAllowed2016-03-01Inpatient Claim Count</v>
      </c>
      <c r="B2541" t="s">
        <v>116</v>
      </c>
      <c r="C2541" t="s">
        <v>116</v>
      </c>
      <c r="D2541" t="s">
        <v>91</v>
      </c>
      <c r="E2541" s="1" t="s">
        <v>99</v>
      </c>
      <c r="F2541" t="s">
        <v>93</v>
      </c>
      <c r="G2541" t="s">
        <v>30</v>
      </c>
      <c r="H2541">
        <v>19</v>
      </c>
      <c r="I2541">
        <v>19</v>
      </c>
    </row>
    <row r="2542" spans="1:9" x14ac:dyDescent="0.25">
      <c r="A2542" s="5" t="str">
        <f>TrendSheetPrdData[[#This Row],[Population]]&amp;TrendSheetPrdData[[#This Row],[Cost Basis]]&amp;TrendSheetPrdData[[#This Row],[Period]]&amp;TrendSheetPrdData[[#This Row],[Trend]]</f>
        <v>DAUGHTERS OF CHARITYAllowed2016-04-01Inpatient Claim Count</v>
      </c>
      <c r="B2542" t="s">
        <v>116</v>
      </c>
      <c r="C2542" t="s">
        <v>116</v>
      </c>
      <c r="D2542" t="s">
        <v>91</v>
      </c>
      <c r="E2542" s="1" t="s">
        <v>100</v>
      </c>
      <c r="F2542" t="s">
        <v>93</v>
      </c>
      <c r="G2542" t="s">
        <v>30</v>
      </c>
      <c r="H2542">
        <v>19</v>
      </c>
      <c r="I2542">
        <v>147</v>
      </c>
    </row>
    <row r="2543" spans="1:9" x14ac:dyDescent="0.25">
      <c r="A2543" s="5" t="str">
        <f>TrendSheetPrdData[[#This Row],[Population]]&amp;TrendSheetPrdData[[#This Row],[Cost Basis]]&amp;TrendSheetPrdData[[#This Row],[Period]]&amp;TrendSheetPrdData[[#This Row],[Trend]]</f>
        <v>DAUGHTERS OF CHARITYAllowed2016-05-01Inpatient Claim Count</v>
      </c>
      <c r="B2543" t="s">
        <v>116</v>
      </c>
      <c r="C2543" t="s">
        <v>116</v>
      </c>
      <c r="D2543" t="s">
        <v>91</v>
      </c>
      <c r="E2543" s="1" t="s">
        <v>101</v>
      </c>
      <c r="F2543" t="s">
        <v>93</v>
      </c>
      <c r="G2543" t="s">
        <v>30</v>
      </c>
      <c r="H2543">
        <v>19</v>
      </c>
      <c r="I2543">
        <v>77</v>
      </c>
    </row>
    <row r="2544" spans="1:9" x14ac:dyDescent="0.25">
      <c r="A2544" s="5" t="str">
        <f>TrendSheetPrdData[[#This Row],[Population]]&amp;TrendSheetPrdData[[#This Row],[Cost Basis]]&amp;TrendSheetPrdData[[#This Row],[Period]]&amp;TrendSheetPrdData[[#This Row],[Trend]]</f>
        <v>DAUGHTERS OF CHARITYAllowed2016-06-01Inpatient Claim Count</v>
      </c>
      <c r="B2544" t="s">
        <v>116</v>
      </c>
      <c r="C2544" t="s">
        <v>116</v>
      </c>
      <c r="D2544" t="s">
        <v>91</v>
      </c>
      <c r="E2544" s="1" t="s">
        <v>102</v>
      </c>
      <c r="F2544" t="s">
        <v>93</v>
      </c>
      <c r="G2544" t="s">
        <v>30</v>
      </c>
      <c r="H2544">
        <v>19</v>
      </c>
      <c r="I2544">
        <v>64</v>
      </c>
    </row>
    <row r="2545" spans="1:9" x14ac:dyDescent="0.25">
      <c r="A2545" s="5" t="str">
        <f>TrendSheetPrdData[[#This Row],[Population]]&amp;TrendSheetPrdData[[#This Row],[Cost Basis]]&amp;TrendSheetPrdData[[#This Row],[Period]]&amp;TrendSheetPrdData[[#This Row],[Trend]]</f>
        <v>DAUGHTERS OF CHARITYAllowed2016-07-01Inpatient Claim Count</v>
      </c>
      <c r="B2545" t="s">
        <v>116</v>
      </c>
      <c r="C2545" t="s">
        <v>116</v>
      </c>
      <c r="D2545" t="s">
        <v>91</v>
      </c>
      <c r="E2545" s="1" t="s">
        <v>103</v>
      </c>
      <c r="F2545" t="s">
        <v>93</v>
      </c>
      <c r="G2545" t="s">
        <v>30</v>
      </c>
      <c r="H2545">
        <v>19</v>
      </c>
      <c r="I2545">
        <v>3</v>
      </c>
    </row>
    <row r="2546" spans="1:9" x14ac:dyDescent="0.25">
      <c r="A2546" s="5" t="str">
        <f>TrendSheetPrdData[[#This Row],[Population]]&amp;TrendSheetPrdData[[#This Row],[Cost Basis]]&amp;TrendSheetPrdData[[#This Row],[Period]]&amp;TrendSheetPrdData[[#This Row],[Trend]]</f>
        <v>DAUGHTERS OF CHARITYAllowed2016-08-01Inpatient Claim Count</v>
      </c>
      <c r="B2546" t="s">
        <v>116</v>
      </c>
      <c r="C2546" t="s">
        <v>116</v>
      </c>
      <c r="D2546" t="s">
        <v>91</v>
      </c>
      <c r="E2546" s="1" t="s">
        <v>104</v>
      </c>
      <c r="F2546" t="s">
        <v>93</v>
      </c>
      <c r="G2546" t="s">
        <v>30</v>
      </c>
      <c r="H2546">
        <v>19</v>
      </c>
      <c r="I2546">
        <v>10</v>
      </c>
    </row>
    <row r="2547" spans="1:9" x14ac:dyDescent="0.25">
      <c r="A2547" s="5" t="str">
        <f>TrendSheetPrdData[[#This Row],[Population]]&amp;TrendSheetPrdData[[#This Row],[Cost Basis]]&amp;TrendSheetPrdData[[#This Row],[Period]]&amp;TrendSheetPrdData[[#This Row],[Trend]]</f>
        <v>DAUGHTERS OF CHARITYAllowed2016-09-01Inpatient Claim Count</v>
      </c>
      <c r="B2547" t="s">
        <v>116</v>
      </c>
      <c r="C2547" t="s">
        <v>116</v>
      </c>
      <c r="D2547" t="s">
        <v>91</v>
      </c>
      <c r="E2547" s="1" t="s">
        <v>105</v>
      </c>
      <c r="F2547" t="s">
        <v>93</v>
      </c>
      <c r="G2547" t="s">
        <v>30</v>
      </c>
      <c r="H2547">
        <v>19</v>
      </c>
      <c r="I2547">
        <v>60</v>
      </c>
    </row>
    <row r="2548" spans="1:9" x14ac:dyDescent="0.25">
      <c r="A2548" s="5" t="str">
        <f>TrendSheetPrdData[[#This Row],[Population]]&amp;TrendSheetPrdData[[#This Row],[Cost Basis]]&amp;TrendSheetPrdData[[#This Row],[Period]]&amp;TrendSheetPrdData[[#This Row],[Trend]]</f>
        <v>DAUGHTERS OF CHARITYAllowed2016-10-01Inpatient Claim Count</v>
      </c>
      <c r="B2548" t="s">
        <v>116</v>
      </c>
      <c r="C2548" t="s">
        <v>116</v>
      </c>
      <c r="D2548" t="s">
        <v>91</v>
      </c>
      <c r="E2548" s="1" t="s">
        <v>106</v>
      </c>
      <c r="F2548" t="s">
        <v>93</v>
      </c>
      <c r="G2548" t="s">
        <v>30</v>
      </c>
      <c r="H2548">
        <v>19</v>
      </c>
      <c r="I2548">
        <v>13</v>
      </c>
    </row>
    <row r="2549" spans="1:9" x14ac:dyDescent="0.25">
      <c r="A2549" s="5" t="str">
        <f>TrendSheetPrdData[[#This Row],[Population]]&amp;TrendSheetPrdData[[#This Row],[Cost Basis]]&amp;TrendSheetPrdData[[#This Row],[Period]]&amp;TrendSheetPrdData[[#This Row],[Trend]]</f>
        <v>DAUGHTERS OF CHARITYAllowed2016-11-01Inpatient Claim Count</v>
      </c>
      <c r="B2549" t="s">
        <v>116</v>
      </c>
      <c r="C2549" t="s">
        <v>116</v>
      </c>
      <c r="D2549" t="s">
        <v>91</v>
      </c>
      <c r="E2549" s="1" t="s">
        <v>107</v>
      </c>
      <c r="F2549" t="s">
        <v>93</v>
      </c>
      <c r="G2549" t="s">
        <v>30</v>
      </c>
      <c r="H2549">
        <v>19</v>
      </c>
      <c r="I2549">
        <v>13</v>
      </c>
    </row>
    <row r="2550" spans="1:9" x14ac:dyDescent="0.25">
      <c r="A2550" s="5" t="str">
        <f>TrendSheetPrdData[[#This Row],[Population]]&amp;TrendSheetPrdData[[#This Row],[Cost Basis]]&amp;TrendSheetPrdData[[#This Row],[Period]]&amp;TrendSheetPrdData[[#This Row],[Trend]]</f>
        <v>DAUGHTERS OF CHARITYAllowed2016-12-01Inpatient Claim Count</v>
      </c>
      <c r="B2550" t="s">
        <v>116</v>
      </c>
      <c r="C2550" t="s">
        <v>116</v>
      </c>
      <c r="D2550" t="s">
        <v>91</v>
      </c>
      <c r="E2550" s="1" t="s">
        <v>108</v>
      </c>
      <c r="F2550" t="s">
        <v>93</v>
      </c>
      <c r="G2550" t="s">
        <v>30</v>
      </c>
      <c r="H2550">
        <v>19</v>
      </c>
      <c r="I2550">
        <v>49</v>
      </c>
    </row>
    <row r="2551" spans="1:9" x14ac:dyDescent="0.25">
      <c r="A2551" s="5" t="str">
        <f>TrendSheetPrdData[[#This Row],[Population]]&amp;TrendSheetPrdData[[#This Row],[Cost Basis]]&amp;TrendSheetPrdData[[#This Row],[Period]]&amp;TrendSheetPrdData[[#This Row],[Trend]]</f>
        <v>DAUGHTERS OF CHARITYAllowed2017-01-01Inpatient Claim Count</v>
      </c>
      <c r="B2551" t="s">
        <v>116</v>
      </c>
      <c r="C2551" t="s">
        <v>116</v>
      </c>
      <c r="D2551" t="s">
        <v>91</v>
      </c>
      <c r="E2551" s="1" t="s">
        <v>109</v>
      </c>
      <c r="F2551" t="s">
        <v>93</v>
      </c>
      <c r="G2551" t="s">
        <v>30</v>
      </c>
      <c r="H2551">
        <v>19</v>
      </c>
      <c r="I2551">
        <v>26</v>
      </c>
    </row>
    <row r="2552" spans="1:9" x14ac:dyDescent="0.25">
      <c r="A2552" s="5" t="str">
        <f>TrendSheetPrdData[[#This Row],[Population]]&amp;TrendSheetPrdData[[#This Row],[Cost Basis]]&amp;TrendSheetPrdData[[#This Row],[Period]]&amp;TrendSheetPrdData[[#This Row],[Trend]]</f>
        <v>DAUGHTERS OF CHARITYAllowed2017-02-01Inpatient Claim Count</v>
      </c>
      <c r="B2552" t="s">
        <v>116</v>
      </c>
      <c r="C2552" t="s">
        <v>116</v>
      </c>
      <c r="D2552" t="s">
        <v>91</v>
      </c>
      <c r="E2552" s="1" t="s">
        <v>110</v>
      </c>
      <c r="F2552" t="s">
        <v>113</v>
      </c>
      <c r="G2552" t="s">
        <v>30</v>
      </c>
      <c r="H2552">
        <v>19</v>
      </c>
      <c r="I2552">
        <v>21</v>
      </c>
    </row>
    <row r="2553" spans="1:9" x14ac:dyDescent="0.25">
      <c r="A2553" s="5" t="str">
        <f>TrendSheetPrdData[[#This Row],[Population]]&amp;TrendSheetPrdData[[#This Row],[Cost Basis]]&amp;TrendSheetPrdData[[#This Row],[Period]]&amp;TrendSheetPrdData[[#This Row],[Trend]]</f>
        <v>DAUGHTERS OF CHARITYAllowed2017-03-01Inpatient Claim Count</v>
      </c>
      <c r="B2553" t="s">
        <v>116</v>
      </c>
      <c r="C2553" t="s">
        <v>116</v>
      </c>
      <c r="D2553" t="s">
        <v>91</v>
      </c>
      <c r="E2553" s="1" t="s">
        <v>111</v>
      </c>
      <c r="F2553" t="s">
        <v>113</v>
      </c>
      <c r="G2553" t="s">
        <v>30</v>
      </c>
      <c r="H2553">
        <v>19</v>
      </c>
      <c r="I2553">
        <v>1</v>
      </c>
    </row>
    <row r="2554" spans="1:9" x14ac:dyDescent="0.25">
      <c r="A2554" s="5" t="str">
        <f>TrendSheetPrdData[[#This Row],[Population]]&amp;TrendSheetPrdData[[#This Row],[Cost Basis]]&amp;TrendSheetPrdData[[#This Row],[Period]]&amp;TrendSheetPrdData[[#This Row],[Trend]]</f>
        <v>DAUGHTERS OF CHARITYAllowed2017-04-01Inpatient Claim Count</v>
      </c>
      <c r="B2554" t="s">
        <v>116</v>
      </c>
      <c r="C2554" t="s">
        <v>116</v>
      </c>
      <c r="D2554" t="s">
        <v>91</v>
      </c>
      <c r="E2554" s="1" t="s">
        <v>112</v>
      </c>
      <c r="F2554" t="s">
        <v>113</v>
      </c>
      <c r="G2554" t="s">
        <v>30</v>
      </c>
      <c r="H2554">
        <v>19</v>
      </c>
      <c r="I2554">
        <v>12</v>
      </c>
    </row>
    <row r="2555" spans="1:9" x14ac:dyDescent="0.25">
      <c r="A2555" s="5" t="str">
        <f>TrendSheetPrdData[[#This Row],[Population]]&amp;TrendSheetPrdData[[#This Row],[Cost Basis]]&amp;TrendSheetPrdData[[#This Row],[Period]]&amp;TrendSheetPrdData[[#This Row],[Trend]]</f>
        <v>DAUGHTERS OF CHARITYAllowed2015-06-01Outpatient Claim Count</v>
      </c>
      <c r="B2555" t="s">
        <v>116</v>
      </c>
      <c r="C2555" t="s">
        <v>116</v>
      </c>
      <c r="D2555" t="s">
        <v>91</v>
      </c>
      <c r="E2555" s="1" t="s">
        <v>172</v>
      </c>
      <c r="F2555" t="s">
        <v>93</v>
      </c>
      <c r="G2555" t="s">
        <v>31</v>
      </c>
      <c r="H2555">
        <v>20</v>
      </c>
      <c r="I2555">
        <v>379</v>
      </c>
    </row>
    <row r="2556" spans="1:9" x14ac:dyDescent="0.25">
      <c r="A2556" s="5" t="str">
        <f>TrendSheetPrdData[[#This Row],[Population]]&amp;TrendSheetPrdData[[#This Row],[Cost Basis]]&amp;TrendSheetPrdData[[#This Row],[Period]]&amp;TrendSheetPrdData[[#This Row],[Trend]]</f>
        <v>DAUGHTERS OF CHARITYAllowed2015-07-01Outpatient Claim Count</v>
      </c>
      <c r="B2556" t="s">
        <v>116</v>
      </c>
      <c r="C2556" t="s">
        <v>116</v>
      </c>
      <c r="D2556" t="s">
        <v>91</v>
      </c>
      <c r="E2556" s="1" t="s">
        <v>173</v>
      </c>
      <c r="F2556" t="s">
        <v>93</v>
      </c>
      <c r="G2556" t="s">
        <v>31</v>
      </c>
      <c r="H2556">
        <v>20</v>
      </c>
      <c r="I2556">
        <v>485</v>
      </c>
    </row>
    <row r="2557" spans="1:9" x14ac:dyDescent="0.25">
      <c r="A2557" s="5" t="str">
        <f>TrendSheetPrdData[[#This Row],[Population]]&amp;TrendSheetPrdData[[#This Row],[Cost Basis]]&amp;TrendSheetPrdData[[#This Row],[Period]]&amp;TrendSheetPrdData[[#This Row],[Trend]]</f>
        <v>DAUGHTERS OF CHARITYAllowed2015-08-01Outpatient Claim Count</v>
      </c>
      <c r="B2557" t="s">
        <v>116</v>
      </c>
      <c r="C2557" t="s">
        <v>116</v>
      </c>
      <c r="D2557" t="s">
        <v>91</v>
      </c>
      <c r="E2557" s="1" t="s">
        <v>174</v>
      </c>
      <c r="F2557" t="s">
        <v>93</v>
      </c>
      <c r="G2557" t="s">
        <v>31</v>
      </c>
      <c r="H2557">
        <v>20</v>
      </c>
      <c r="I2557">
        <v>464</v>
      </c>
    </row>
    <row r="2558" spans="1:9" x14ac:dyDescent="0.25">
      <c r="A2558" s="5" t="str">
        <f>TrendSheetPrdData[[#This Row],[Population]]&amp;TrendSheetPrdData[[#This Row],[Cost Basis]]&amp;TrendSheetPrdData[[#This Row],[Period]]&amp;TrendSheetPrdData[[#This Row],[Trend]]</f>
        <v>DAUGHTERS OF CHARITYAllowed2015-09-01Outpatient Claim Count</v>
      </c>
      <c r="B2558" t="s">
        <v>116</v>
      </c>
      <c r="C2558" t="s">
        <v>116</v>
      </c>
      <c r="D2558" t="s">
        <v>91</v>
      </c>
      <c r="E2558" s="1" t="s">
        <v>92</v>
      </c>
      <c r="F2558" t="s">
        <v>93</v>
      </c>
      <c r="G2558" t="s">
        <v>31</v>
      </c>
      <c r="H2558">
        <v>20</v>
      </c>
      <c r="I2558">
        <v>476</v>
      </c>
    </row>
    <row r="2559" spans="1:9" x14ac:dyDescent="0.25">
      <c r="A2559" s="5" t="str">
        <f>TrendSheetPrdData[[#This Row],[Population]]&amp;TrendSheetPrdData[[#This Row],[Cost Basis]]&amp;TrendSheetPrdData[[#This Row],[Period]]&amp;TrendSheetPrdData[[#This Row],[Trend]]</f>
        <v>DAUGHTERS OF CHARITYAllowed2015-10-01Outpatient Claim Count</v>
      </c>
      <c r="B2559" t="s">
        <v>116</v>
      </c>
      <c r="C2559" t="s">
        <v>116</v>
      </c>
      <c r="D2559" t="s">
        <v>91</v>
      </c>
      <c r="E2559" s="1" t="s">
        <v>94</v>
      </c>
      <c r="F2559" t="s">
        <v>93</v>
      </c>
      <c r="G2559" t="s">
        <v>31</v>
      </c>
      <c r="H2559">
        <v>20</v>
      </c>
      <c r="I2559">
        <v>464</v>
      </c>
    </row>
    <row r="2560" spans="1:9" x14ac:dyDescent="0.25">
      <c r="A2560" s="5" t="str">
        <f>TrendSheetPrdData[[#This Row],[Population]]&amp;TrendSheetPrdData[[#This Row],[Cost Basis]]&amp;TrendSheetPrdData[[#This Row],[Period]]&amp;TrendSheetPrdData[[#This Row],[Trend]]</f>
        <v>DAUGHTERS OF CHARITYAllowed2015-11-01Outpatient Claim Count</v>
      </c>
      <c r="B2560" t="s">
        <v>116</v>
      </c>
      <c r="C2560" t="s">
        <v>116</v>
      </c>
      <c r="D2560" t="s">
        <v>91</v>
      </c>
      <c r="E2560" s="1" t="s">
        <v>95</v>
      </c>
      <c r="F2560" t="s">
        <v>93</v>
      </c>
      <c r="G2560" t="s">
        <v>31</v>
      </c>
      <c r="H2560">
        <v>20</v>
      </c>
      <c r="I2560">
        <v>469</v>
      </c>
    </row>
    <row r="2561" spans="1:9" x14ac:dyDescent="0.25">
      <c r="A2561" s="5" t="str">
        <f>TrendSheetPrdData[[#This Row],[Population]]&amp;TrendSheetPrdData[[#This Row],[Cost Basis]]&amp;TrendSheetPrdData[[#This Row],[Period]]&amp;TrendSheetPrdData[[#This Row],[Trend]]</f>
        <v>DAUGHTERS OF CHARITYAllowed2015-12-01Outpatient Claim Count</v>
      </c>
      <c r="B2561" t="s">
        <v>116</v>
      </c>
      <c r="C2561" t="s">
        <v>116</v>
      </c>
      <c r="D2561" t="s">
        <v>91</v>
      </c>
      <c r="E2561" s="1" t="s">
        <v>96</v>
      </c>
      <c r="F2561" t="s">
        <v>93</v>
      </c>
      <c r="G2561" t="s">
        <v>31</v>
      </c>
      <c r="H2561">
        <v>20</v>
      </c>
      <c r="I2561">
        <v>504</v>
      </c>
    </row>
    <row r="2562" spans="1:9" x14ac:dyDescent="0.25">
      <c r="A2562" s="5" t="str">
        <f>TrendSheetPrdData[[#This Row],[Population]]&amp;TrendSheetPrdData[[#This Row],[Cost Basis]]&amp;TrendSheetPrdData[[#This Row],[Period]]&amp;TrendSheetPrdData[[#This Row],[Trend]]</f>
        <v>DAUGHTERS OF CHARITYAllowed2016-01-01Outpatient Claim Count</v>
      </c>
      <c r="B2562" t="s">
        <v>116</v>
      </c>
      <c r="C2562" t="s">
        <v>116</v>
      </c>
      <c r="D2562" t="s">
        <v>91</v>
      </c>
      <c r="E2562" s="1" t="s">
        <v>97</v>
      </c>
      <c r="F2562" t="s">
        <v>93</v>
      </c>
      <c r="G2562" t="s">
        <v>31</v>
      </c>
      <c r="H2562">
        <v>20</v>
      </c>
      <c r="I2562">
        <v>415</v>
      </c>
    </row>
    <row r="2563" spans="1:9" x14ac:dyDescent="0.25">
      <c r="A2563" s="5" t="str">
        <f>TrendSheetPrdData[[#This Row],[Population]]&amp;TrendSheetPrdData[[#This Row],[Cost Basis]]&amp;TrendSheetPrdData[[#This Row],[Period]]&amp;TrendSheetPrdData[[#This Row],[Trend]]</f>
        <v>DAUGHTERS OF CHARITYAllowed2016-02-01Outpatient Claim Count</v>
      </c>
      <c r="B2563" t="s">
        <v>116</v>
      </c>
      <c r="C2563" t="s">
        <v>116</v>
      </c>
      <c r="D2563" t="s">
        <v>91</v>
      </c>
      <c r="E2563" s="1" t="s">
        <v>98</v>
      </c>
      <c r="F2563" t="s">
        <v>93</v>
      </c>
      <c r="G2563" t="s">
        <v>31</v>
      </c>
      <c r="H2563">
        <v>20</v>
      </c>
      <c r="I2563">
        <v>554</v>
      </c>
    </row>
    <row r="2564" spans="1:9" x14ac:dyDescent="0.25">
      <c r="A2564" s="5" t="str">
        <f>TrendSheetPrdData[[#This Row],[Population]]&amp;TrendSheetPrdData[[#This Row],[Cost Basis]]&amp;TrendSheetPrdData[[#This Row],[Period]]&amp;TrendSheetPrdData[[#This Row],[Trend]]</f>
        <v>DAUGHTERS OF CHARITYAllowed2016-03-01Outpatient Claim Count</v>
      </c>
      <c r="B2564" t="s">
        <v>116</v>
      </c>
      <c r="C2564" t="s">
        <v>116</v>
      </c>
      <c r="D2564" t="s">
        <v>91</v>
      </c>
      <c r="E2564" s="1" t="s">
        <v>99</v>
      </c>
      <c r="F2564" t="s">
        <v>93</v>
      </c>
      <c r="G2564" t="s">
        <v>31</v>
      </c>
      <c r="H2564">
        <v>20</v>
      </c>
      <c r="I2564">
        <v>839</v>
      </c>
    </row>
    <row r="2565" spans="1:9" x14ac:dyDescent="0.25">
      <c r="A2565" s="5" t="str">
        <f>TrendSheetPrdData[[#This Row],[Population]]&amp;TrendSheetPrdData[[#This Row],[Cost Basis]]&amp;TrendSheetPrdData[[#This Row],[Period]]&amp;TrendSheetPrdData[[#This Row],[Trend]]</f>
        <v>DAUGHTERS OF CHARITYAllowed2016-04-01Outpatient Claim Count</v>
      </c>
      <c r="B2565" t="s">
        <v>116</v>
      </c>
      <c r="C2565" t="s">
        <v>116</v>
      </c>
      <c r="D2565" t="s">
        <v>91</v>
      </c>
      <c r="E2565" s="1" t="s">
        <v>100</v>
      </c>
      <c r="F2565" t="s">
        <v>93</v>
      </c>
      <c r="G2565" t="s">
        <v>31</v>
      </c>
      <c r="H2565">
        <v>20</v>
      </c>
      <c r="I2565">
        <v>485</v>
      </c>
    </row>
    <row r="2566" spans="1:9" x14ac:dyDescent="0.25">
      <c r="A2566" s="5" t="str">
        <f>TrendSheetPrdData[[#This Row],[Population]]&amp;TrendSheetPrdData[[#This Row],[Cost Basis]]&amp;TrendSheetPrdData[[#This Row],[Period]]&amp;TrendSheetPrdData[[#This Row],[Trend]]</f>
        <v>DAUGHTERS OF CHARITYAllowed2016-05-01Outpatient Claim Count</v>
      </c>
      <c r="B2566" t="s">
        <v>116</v>
      </c>
      <c r="C2566" t="s">
        <v>116</v>
      </c>
      <c r="D2566" t="s">
        <v>91</v>
      </c>
      <c r="E2566" s="1" t="s">
        <v>101</v>
      </c>
      <c r="F2566" t="s">
        <v>93</v>
      </c>
      <c r="G2566" t="s">
        <v>31</v>
      </c>
      <c r="H2566">
        <v>20</v>
      </c>
      <c r="I2566">
        <v>594</v>
      </c>
    </row>
    <row r="2567" spans="1:9" x14ac:dyDescent="0.25">
      <c r="A2567" s="5" t="str">
        <f>TrendSheetPrdData[[#This Row],[Population]]&amp;TrendSheetPrdData[[#This Row],[Cost Basis]]&amp;TrendSheetPrdData[[#This Row],[Period]]&amp;TrendSheetPrdData[[#This Row],[Trend]]</f>
        <v>DAUGHTERS OF CHARITYAllowed2016-06-01Outpatient Claim Count</v>
      </c>
      <c r="B2567" t="s">
        <v>116</v>
      </c>
      <c r="C2567" t="s">
        <v>116</v>
      </c>
      <c r="D2567" t="s">
        <v>91</v>
      </c>
      <c r="E2567" s="1" t="s">
        <v>102</v>
      </c>
      <c r="F2567" t="s">
        <v>93</v>
      </c>
      <c r="G2567" t="s">
        <v>31</v>
      </c>
      <c r="H2567">
        <v>20</v>
      </c>
      <c r="I2567">
        <v>423</v>
      </c>
    </row>
    <row r="2568" spans="1:9" x14ac:dyDescent="0.25">
      <c r="A2568" s="5" t="str">
        <f>TrendSheetPrdData[[#This Row],[Population]]&amp;TrendSheetPrdData[[#This Row],[Cost Basis]]&amp;TrendSheetPrdData[[#This Row],[Period]]&amp;TrendSheetPrdData[[#This Row],[Trend]]</f>
        <v>DAUGHTERS OF CHARITYAllowed2016-07-01Outpatient Claim Count</v>
      </c>
      <c r="B2568" t="s">
        <v>116</v>
      </c>
      <c r="C2568" t="s">
        <v>116</v>
      </c>
      <c r="D2568" t="s">
        <v>91</v>
      </c>
      <c r="E2568" s="1" t="s">
        <v>103</v>
      </c>
      <c r="F2568" t="s">
        <v>93</v>
      </c>
      <c r="G2568" t="s">
        <v>31</v>
      </c>
      <c r="H2568">
        <v>20</v>
      </c>
      <c r="I2568">
        <v>327</v>
      </c>
    </row>
    <row r="2569" spans="1:9" x14ac:dyDescent="0.25">
      <c r="A2569" s="5" t="str">
        <f>TrendSheetPrdData[[#This Row],[Population]]&amp;TrendSheetPrdData[[#This Row],[Cost Basis]]&amp;TrendSheetPrdData[[#This Row],[Period]]&amp;TrendSheetPrdData[[#This Row],[Trend]]</f>
        <v>DAUGHTERS OF CHARITYAllowed2016-08-01Outpatient Claim Count</v>
      </c>
      <c r="B2569" t="s">
        <v>116</v>
      </c>
      <c r="C2569" t="s">
        <v>116</v>
      </c>
      <c r="D2569" t="s">
        <v>91</v>
      </c>
      <c r="E2569" s="1" t="s">
        <v>104</v>
      </c>
      <c r="F2569" t="s">
        <v>93</v>
      </c>
      <c r="G2569" t="s">
        <v>31</v>
      </c>
      <c r="H2569">
        <v>20</v>
      </c>
      <c r="I2569">
        <v>370</v>
      </c>
    </row>
    <row r="2570" spans="1:9" x14ac:dyDescent="0.25">
      <c r="A2570" s="5" t="str">
        <f>TrendSheetPrdData[[#This Row],[Population]]&amp;TrendSheetPrdData[[#This Row],[Cost Basis]]&amp;TrendSheetPrdData[[#This Row],[Period]]&amp;TrendSheetPrdData[[#This Row],[Trend]]</f>
        <v>DAUGHTERS OF CHARITYAllowed2016-09-01Outpatient Claim Count</v>
      </c>
      <c r="B2570" t="s">
        <v>116</v>
      </c>
      <c r="C2570" t="s">
        <v>116</v>
      </c>
      <c r="D2570" t="s">
        <v>91</v>
      </c>
      <c r="E2570" s="1" t="s">
        <v>105</v>
      </c>
      <c r="F2570" t="s">
        <v>93</v>
      </c>
      <c r="G2570" t="s">
        <v>31</v>
      </c>
      <c r="H2570">
        <v>20</v>
      </c>
      <c r="I2570">
        <v>391</v>
      </c>
    </row>
    <row r="2571" spans="1:9" x14ac:dyDescent="0.25">
      <c r="A2571" s="5" t="str">
        <f>TrendSheetPrdData[[#This Row],[Population]]&amp;TrendSheetPrdData[[#This Row],[Cost Basis]]&amp;TrendSheetPrdData[[#This Row],[Period]]&amp;TrendSheetPrdData[[#This Row],[Trend]]</f>
        <v>DAUGHTERS OF CHARITYAllowed2016-10-01Outpatient Claim Count</v>
      </c>
      <c r="B2571" t="s">
        <v>116</v>
      </c>
      <c r="C2571" t="s">
        <v>116</v>
      </c>
      <c r="D2571" t="s">
        <v>91</v>
      </c>
      <c r="E2571" s="1" t="s">
        <v>106</v>
      </c>
      <c r="F2571" t="s">
        <v>93</v>
      </c>
      <c r="G2571" t="s">
        <v>31</v>
      </c>
      <c r="H2571">
        <v>20</v>
      </c>
      <c r="I2571">
        <v>457</v>
      </c>
    </row>
    <row r="2572" spans="1:9" x14ac:dyDescent="0.25">
      <c r="A2572" s="5" t="str">
        <f>TrendSheetPrdData[[#This Row],[Population]]&amp;TrendSheetPrdData[[#This Row],[Cost Basis]]&amp;TrendSheetPrdData[[#This Row],[Period]]&amp;TrendSheetPrdData[[#This Row],[Trend]]</f>
        <v>DAUGHTERS OF CHARITYAllowed2016-11-01Outpatient Claim Count</v>
      </c>
      <c r="B2572" t="s">
        <v>116</v>
      </c>
      <c r="C2572" t="s">
        <v>116</v>
      </c>
      <c r="D2572" t="s">
        <v>91</v>
      </c>
      <c r="E2572" s="1" t="s">
        <v>107</v>
      </c>
      <c r="F2572" t="s">
        <v>93</v>
      </c>
      <c r="G2572" t="s">
        <v>31</v>
      </c>
      <c r="H2572">
        <v>20</v>
      </c>
      <c r="I2572">
        <v>474</v>
      </c>
    </row>
    <row r="2573" spans="1:9" x14ac:dyDescent="0.25">
      <c r="A2573" s="5" t="str">
        <f>TrendSheetPrdData[[#This Row],[Population]]&amp;TrendSheetPrdData[[#This Row],[Cost Basis]]&amp;TrendSheetPrdData[[#This Row],[Period]]&amp;TrendSheetPrdData[[#This Row],[Trend]]</f>
        <v>DAUGHTERS OF CHARITYAllowed2016-12-01Outpatient Claim Count</v>
      </c>
      <c r="B2573" t="s">
        <v>116</v>
      </c>
      <c r="C2573" t="s">
        <v>116</v>
      </c>
      <c r="D2573" t="s">
        <v>91</v>
      </c>
      <c r="E2573" s="1" t="s">
        <v>108</v>
      </c>
      <c r="F2573" t="s">
        <v>93</v>
      </c>
      <c r="G2573" t="s">
        <v>31</v>
      </c>
      <c r="H2573">
        <v>20</v>
      </c>
      <c r="I2573">
        <v>308</v>
      </c>
    </row>
    <row r="2574" spans="1:9" x14ac:dyDescent="0.25">
      <c r="A2574" s="5" t="str">
        <f>TrendSheetPrdData[[#This Row],[Population]]&amp;TrendSheetPrdData[[#This Row],[Cost Basis]]&amp;TrendSheetPrdData[[#This Row],[Period]]&amp;TrendSheetPrdData[[#This Row],[Trend]]</f>
        <v>DAUGHTERS OF CHARITYAllowed2017-01-01Outpatient Claim Count</v>
      </c>
      <c r="B2574" t="s">
        <v>116</v>
      </c>
      <c r="C2574" t="s">
        <v>116</v>
      </c>
      <c r="D2574" t="s">
        <v>91</v>
      </c>
      <c r="E2574" s="1" t="s">
        <v>109</v>
      </c>
      <c r="F2574" t="s">
        <v>93</v>
      </c>
      <c r="G2574" t="s">
        <v>31</v>
      </c>
      <c r="H2574">
        <v>20</v>
      </c>
      <c r="I2574">
        <v>398</v>
      </c>
    </row>
    <row r="2575" spans="1:9" x14ac:dyDescent="0.25">
      <c r="A2575" s="5" t="str">
        <f>TrendSheetPrdData[[#This Row],[Population]]&amp;TrendSheetPrdData[[#This Row],[Cost Basis]]&amp;TrendSheetPrdData[[#This Row],[Period]]&amp;TrendSheetPrdData[[#This Row],[Trend]]</f>
        <v>DAUGHTERS OF CHARITYAllowed2017-02-01Outpatient Claim Count</v>
      </c>
      <c r="B2575" t="s">
        <v>116</v>
      </c>
      <c r="C2575" t="s">
        <v>116</v>
      </c>
      <c r="D2575" t="s">
        <v>91</v>
      </c>
      <c r="E2575" s="1" t="s">
        <v>110</v>
      </c>
      <c r="F2575" t="s">
        <v>113</v>
      </c>
      <c r="G2575" t="s">
        <v>31</v>
      </c>
      <c r="H2575">
        <v>20</v>
      </c>
      <c r="I2575">
        <v>468</v>
      </c>
    </row>
    <row r="2576" spans="1:9" x14ac:dyDescent="0.25">
      <c r="A2576" s="5" t="str">
        <f>TrendSheetPrdData[[#This Row],[Population]]&amp;TrendSheetPrdData[[#This Row],[Cost Basis]]&amp;TrendSheetPrdData[[#This Row],[Period]]&amp;TrendSheetPrdData[[#This Row],[Trend]]</f>
        <v>DAUGHTERS OF CHARITYAllowed2017-03-01Outpatient Claim Count</v>
      </c>
      <c r="B2576" t="s">
        <v>116</v>
      </c>
      <c r="C2576" t="s">
        <v>116</v>
      </c>
      <c r="D2576" t="s">
        <v>91</v>
      </c>
      <c r="E2576" s="1" t="s">
        <v>111</v>
      </c>
      <c r="F2576" t="s">
        <v>113</v>
      </c>
      <c r="G2576" t="s">
        <v>31</v>
      </c>
      <c r="H2576">
        <v>20</v>
      </c>
      <c r="I2576">
        <v>248</v>
      </c>
    </row>
    <row r="2577" spans="1:9" x14ac:dyDescent="0.25">
      <c r="A2577" s="5" t="str">
        <f>TrendSheetPrdData[[#This Row],[Population]]&amp;TrendSheetPrdData[[#This Row],[Cost Basis]]&amp;TrendSheetPrdData[[#This Row],[Period]]&amp;TrendSheetPrdData[[#This Row],[Trend]]</f>
        <v>DAUGHTERS OF CHARITYAllowed2017-04-01Outpatient Claim Count</v>
      </c>
      <c r="B2577" t="s">
        <v>116</v>
      </c>
      <c r="C2577" t="s">
        <v>116</v>
      </c>
      <c r="D2577" t="s">
        <v>91</v>
      </c>
      <c r="E2577" s="1" t="s">
        <v>112</v>
      </c>
      <c r="F2577" t="s">
        <v>113</v>
      </c>
      <c r="G2577" t="s">
        <v>31</v>
      </c>
      <c r="H2577">
        <v>20</v>
      </c>
      <c r="I2577">
        <v>119</v>
      </c>
    </row>
    <row r="2578" spans="1:9" x14ac:dyDescent="0.25">
      <c r="A2578" s="5" t="str">
        <f>TrendSheetPrdData[[#This Row],[Population]]&amp;TrendSheetPrdData[[#This Row],[Cost Basis]]&amp;TrendSheetPrdData[[#This Row],[Period]]&amp;TrendSheetPrdData[[#This Row],[Trend]]</f>
        <v>DAUGHTERS OF CHARITYAllowed2015-06-01Professional Claim Count</v>
      </c>
      <c r="B2578" t="s">
        <v>116</v>
      </c>
      <c r="C2578" t="s">
        <v>116</v>
      </c>
      <c r="D2578" t="s">
        <v>91</v>
      </c>
      <c r="E2578" s="1" t="s">
        <v>172</v>
      </c>
      <c r="F2578" t="s">
        <v>93</v>
      </c>
      <c r="G2578" t="s">
        <v>32</v>
      </c>
      <c r="H2578">
        <v>21</v>
      </c>
      <c r="I2578">
        <v>1300</v>
      </c>
    </row>
    <row r="2579" spans="1:9" x14ac:dyDescent="0.25">
      <c r="A2579" s="5" t="str">
        <f>TrendSheetPrdData[[#This Row],[Population]]&amp;TrendSheetPrdData[[#This Row],[Cost Basis]]&amp;TrendSheetPrdData[[#This Row],[Period]]&amp;TrendSheetPrdData[[#This Row],[Trend]]</f>
        <v>DAUGHTERS OF CHARITYAllowed2015-07-01Professional Claim Count</v>
      </c>
      <c r="B2579" t="s">
        <v>116</v>
      </c>
      <c r="C2579" t="s">
        <v>116</v>
      </c>
      <c r="D2579" t="s">
        <v>91</v>
      </c>
      <c r="E2579" s="1" t="s">
        <v>173</v>
      </c>
      <c r="F2579" t="s">
        <v>93</v>
      </c>
      <c r="G2579" t="s">
        <v>32</v>
      </c>
      <c r="H2579">
        <v>21</v>
      </c>
      <c r="I2579">
        <v>1236</v>
      </c>
    </row>
    <row r="2580" spans="1:9" x14ac:dyDescent="0.25">
      <c r="A2580" s="5" t="str">
        <f>TrendSheetPrdData[[#This Row],[Population]]&amp;TrendSheetPrdData[[#This Row],[Cost Basis]]&amp;TrendSheetPrdData[[#This Row],[Period]]&amp;TrendSheetPrdData[[#This Row],[Trend]]</f>
        <v>DAUGHTERS OF CHARITYAllowed2015-08-01Professional Claim Count</v>
      </c>
      <c r="B2580" t="s">
        <v>116</v>
      </c>
      <c r="C2580" t="s">
        <v>116</v>
      </c>
      <c r="D2580" t="s">
        <v>91</v>
      </c>
      <c r="E2580" s="1" t="s">
        <v>174</v>
      </c>
      <c r="F2580" t="s">
        <v>93</v>
      </c>
      <c r="G2580" t="s">
        <v>32</v>
      </c>
      <c r="H2580">
        <v>21</v>
      </c>
      <c r="I2580">
        <v>1221</v>
      </c>
    </row>
    <row r="2581" spans="1:9" x14ac:dyDescent="0.25">
      <c r="A2581" s="5" t="str">
        <f>TrendSheetPrdData[[#This Row],[Population]]&amp;TrendSheetPrdData[[#This Row],[Cost Basis]]&amp;TrendSheetPrdData[[#This Row],[Period]]&amp;TrendSheetPrdData[[#This Row],[Trend]]</f>
        <v>DAUGHTERS OF CHARITYAllowed2015-09-01Professional Claim Count</v>
      </c>
      <c r="B2581" t="s">
        <v>116</v>
      </c>
      <c r="C2581" t="s">
        <v>116</v>
      </c>
      <c r="D2581" t="s">
        <v>91</v>
      </c>
      <c r="E2581" s="1" t="s">
        <v>92</v>
      </c>
      <c r="F2581" t="s">
        <v>93</v>
      </c>
      <c r="G2581" t="s">
        <v>32</v>
      </c>
      <c r="H2581">
        <v>21</v>
      </c>
      <c r="I2581">
        <v>1182</v>
      </c>
    </row>
    <row r="2582" spans="1:9" x14ac:dyDescent="0.25">
      <c r="A2582" s="5" t="str">
        <f>TrendSheetPrdData[[#This Row],[Population]]&amp;TrendSheetPrdData[[#This Row],[Cost Basis]]&amp;TrendSheetPrdData[[#This Row],[Period]]&amp;TrendSheetPrdData[[#This Row],[Trend]]</f>
        <v>DAUGHTERS OF CHARITYAllowed2015-10-01Professional Claim Count</v>
      </c>
      <c r="B2582" t="s">
        <v>116</v>
      </c>
      <c r="C2582" t="s">
        <v>116</v>
      </c>
      <c r="D2582" t="s">
        <v>91</v>
      </c>
      <c r="E2582" s="1" t="s">
        <v>94</v>
      </c>
      <c r="F2582" t="s">
        <v>93</v>
      </c>
      <c r="G2582" t="s">
        <v>32</v>
      </c>
      <c r="H2582">
        <v>21</v>
      </c>
      <c r="I2582">
        <v>1078</v>
      </c>
    </row>
    <row r="2583" spans="1:9" x14ac:dyDescent="0.25">
      <c r="A2583" s="5" t="str">
        <f>TrendSheetPrdData[[#This Row],[Population]]&amp;TrendSheetPrdData[[#This Row],[Cost Basis]]&amp;TrendSheetPrdData[[#This Row],[Period]]&amp;TrendSheetPrdData[[#This Row],[Trend]]</f>
        <v>DAUGHTERS OF CHARITYAllowed2015-11-01Professional Claim Count</v>
      </c>
      <c r="B2583" t="s">
        <v>116</v>
      </c>
      <c r="C2583" t="s">
        <v>116</v>
      </c>
      <c r="D2583" t="s">
        <v>91</v>
      </c>
      <c r="E2583" s="1" t="s">
        <v>95</v>
      </c>
      <c r="F2583" t="s">
        <v>93</v>
      </c>
      <c r="G2583" t="s">
        <v>32</v>
      </c>
      <c r="H2583">
        <v>21</v>
      </c>
      <c r="I2583">
        <v>1045</v>
      </c>
    </row>
    <row r="2584" spans="1:9" x14ac:dyDescent="0.25">
      <c r="A2584" s="5" t="str">
        <f>TrendSheetPrdData[[#This Row],[Population]]&amp;TrendSheetPrdData[[#This Row],[Cost Basis]]&amp;TrendSheetPrdData[[#This Row],[Period]]&amp;TrendSheetPrdData[[#This Row],[Trend]]</f>
        <v>DAUGHTERS OF CHARITYAllowed2015-12-01Professional Claim Count</v>
      </c>
      <c r="B2584" t="s">
        <v>116</v>
      </c>
      <c r="C2584" t="s">
        <v>116</v>
      </c>
      <c r="D2584" t="s">
        <v>91</v>
      </c>
      <c r="E2584" s="1" t="s">
        <v>96</v>
      </c>
      <c r="F2584" t="s">
        <v>93</v>
      </c>
      <c r="G2584" t="s">
        <v>32</v>
      </c>
      <c r="H2584">
        <v>21</v>
      </c>
      <c r="I2584">
        <v>1235</v>
      </c>
    </row>
    <row r="2585" spans="1:9" x14ac:dyDescent="0.25">
      <c r="A2585" s="5" t="str">
        <f>TrendSheetPrdData[[#This Row],[Population]]&amp;TrendSheetPrdData[[#This Row],[Cost Basis]]&amp;TrendSheetPrdData[[#This Row],[Period]]&amp;TrendSheetPrdData[[#This Row],[Trend]]</f>
        <v>DAUGHTERS OF CHARITYAllowed2016-01-01Professional Claim Count</v>
      </c>
      <c r="B2585" t="s">
        <v>116</v>
      </c>
      <c r="C2585" t="s">
        <v>116</v>
      </c>
      <c r="D2585" t="s">
        <v>91</v>
      </c>
      <c r="E2585" s="1" t="s">
        <v>97</v>
      </c>
      <c r="F2585" t="s">
        <v>93</v>
      </c>
      <c r="G2585" t="s">
        <v>32</v>
      </c>
      <c r="H2585">
        <v>21</v>
      </c>
      <c r="I2585">
        <v>1083</v>
      </c>
    </row>
    <row r="2586" spans="1:9" x14ac:dyDescent="0.25">
      <c r="A2586" s="5" t="str">
        <f>TrendSheetPrdData[[#This Row],[Population]]&amp;TrendSheetPrdData[[#This Row],[Cost Basis]]&amp;TrendSheetPrdData[[#This Row],[Period]]&amp;TrendSheetPrdData[[#This Row],[Trend]]</f>
        <v>DAUGHTERS OF CHARITYAllowed2016-02-01Professional Claim Count</v>
      </c>
      <c r="B2586" t="s">
        <v>116</v>
      </c>
      <c r="C2586" t="s">
        <v>116</v>
      </c>
      <c r="D2586" t="s">
        <v>91</v>
      </c>
      <c r="E2586" s="1" t="s">
        <v>98</v>
      </c>
      <c r="F2586" t="s">
        <v>93</v>
      </c>
      <c r="G2586" t="s">
        <v>32</v>
      </c>
      <c r="H2586">
        <v>21</v>
      </c>
      <c r="I2586">
        <v>1144</v>
      </c>
    </row>
    <row r="2587" spans="1:9" x14ac:dyDescent="0.25">
      <c r="A2587" s="5" t="str">
        <f>TrendSheetPrdData[[#This Row],[Population]]&amp;TrendSheetPrdData[[#This Row],[Cost Basis]]&amp;TrendSheetPrdData[[#This Row],[Period]]&amp;TrendSheetPrdData[[#This Row],[Trend]]</f>
        <v>DAUGHTERS OF CHARITYAllowed2016-03-01Professional Claim Count</v>
      </c>
      <c r="B2587" t="s">
        <v>116</v>
      </c>
      <c r="C2587" t="s">
        <v>116</v>
      </c>
      <c r="D2587" t="s">
        <v>91</v>
      </c>
      <c r="E2587" s="1" t="s">
        <v>99</v>
      </c>
      <c r="F2587" t="s">
        <v>93</v>
      </c>
      <c r="G2587" t="s">
        <v>32</v>
      </c>
      <c r="H2587">
        <v>21</v>
      </c>
      <c r="I2587">
        <v>1302</v>
      </c>
    </row>
    <row r="2588" spans="1:9" x14ac:dyDescent="0.25">
      <c r="A2588" s="5" t="str">
        <f>TrendSheetPrdData[[#This Row],[Population]]&amp;TrendSheetPrdData[[#This Row],[Cost Basis]]&amp;TrendSheetPrdData[[#This Row],[Period]]&amp;TrendSheetPrdData[[#This Row],[Trend]]</f>
        <v>DAUGHTERS OF CHARITYAllowed2016-04-01Professional Claim Count</v>
      </c>
      <c r="B2588" t="s">
        <v>116</v>
      </c>
      <c r="C2588" t="s">
        <v>116</v>
      </c>
      <c r="D2588" t="s">
        <v>91</v>
      </c>
      <c r="E2588" s="1" t="s">
        <v>100</v>
      </c>
      <c r="F2588" t="s">
        <v>93</v>
      </c>
      <c r="G2588" t="s">
        <v>32</v>
      </c>
      <c r="H2588">
        <v>21</v>
      </c>
      <c r="I2588">
        <v>1084</v>
      </c>
    </row>
    <row r="2589" spans="1:9" x14ac:dyDescent="0.25">
      <c r="A2589" s="5" t="str">
        <f>TrendSheetPrdData[[#This Row],[Population]]&amp;TrendSheetPrdData[[#This Row],[Cost Basis]]&amp;TrendSheetPrdData[[#This Row],[Period]]&amp;TrendSheetPrdData[[#This Row],[Trend]]</f>
        <v>DAUGHTERS OF CHARITYAllowed2016-05-01Professional Claim Count</v>
      </c>
      <c r="B2589" t="s">
        <v>116</v>
      </c>
      <c r="C2589" t="s">
        <v>116</v>
      </c>
      <c r="D2589" t="s">
        <v>91</v>
      </c>
      <c r="E2589" s="1" t="s">
        <v>101</v>
      </c>
      <c r="F2589" t="s">
        <v>93</v>
      </c>
      <c r="G2589" t="s">
        <v>32</v>
      </c>
      <c r="H2589">
        <v>21</v>
      </c>
      <c r="I2589">
        <v>1163</v>
      </c>
    </row>
    <row r="2590" spans="1:9" x14ac:dyDescent="0.25">
      <c r="A2590" s="5" t="str">
        <f>TrendSheetPrdData[[#This Row],[Population]]&amp;TrendSheetPrdData[[#This Row],[Cost Basis]]&amp;TrendSheetPrdData[[#This Row],[Period]]&amp;TrendSheetPrdData[[#This Row],[Trend]]</f>
        <v>DAUGHTERS OF CHARITYAllowed2016-06-01Professional Claim Count</v>
      </c>
      <c r="B2590" t="s">
        <v>116</v>
      </c>
      <c r="C2590" t="s">
        <v>116</v>
      </c>
      <c r="D2590" t="s">
        <v>91</v>
      </c>
      <c r="E2590" s="1" t="s">
        <v>102</v>
      </c>
      <c r="F2590" t="s">
        <v>93</v>
      </c>
      <c r="G2590" t="s">
        <v>32</v>
      </c>
      <c r="H2590">
        <v>21</v>
      </c>
      <c r="I2590">
        <v>1104</v>
      </c>
    </row>
    <row r="2591" spans="1:9" x14ac:dyDescent="0.25">
      <c r="A2591" s="5" t="str">
        <f>TrendSheetPrdData[[#This Row],[Population]]&amp;TrendSheetPrdData[[#This Row],[Cost Basis]]&amp;TrendSheetPrdData[[#This Row],[Period]]&amp;TrendSheetPrdData[[#This Row],[Trend]]</f>
        <v>DAUGHTERS OF CHARITYAllowed2016-07-01Professional Claim Count</v>
      </c>
      <c r="B2591" t="s">
        <v>116</v>
      </c>
      <c r="C2591" t="s">
        <v>116</v>
      </c>
      <c r="D2591" t="s">
        <v>91</v>
      </c>
      <c r="E2591" s="1" t="s">
        <v>103</v>
      </c>
      <c r="F2591" t="s">
        <v>93</v>
      </c>
      <c r="G2591" t="s">
        <v>32</v>
      </c>
      <c r="H2591">
        <v>21</v>
      </c>
      <c r="I2591">
        <v>1030</v>
      </c>
    </row>
    <row r="2592" spans="1:9" x14ac:dyDescent="0.25">
      <c r="A2592" s="5" t="str">
        <f>TrendSheetPrdData[[#This Row],[Population]]&amp;TrendSheetPrdData[[#This Row],[Cost Basis]]&amp;TrendSheetPrdData[[#This Row],[Period]]&amp;TrendSheetPrdData[[#This Row],[Trend]]</f>
        <v>DAUGHTERS OF CHARITYAllowed2016-08-01Professional Claim Count</v>
      </c>
      <c r="B2592" t="s">
        <v>116</v>
      </c>
      <c r="C2592" t="s">
        <v>116</v>
      </c>
      <c r="D2592" t="s">
        <v>91</v>
      </c>
      <c r="E2592" s="1" t="s">
        <v>104</v>
      </c>
      <c r="F2592" t="s">
        <v>93</v>
      </c>
      <c r="G2592" t="s">
        <v>32</v>
      </c>
      <c r="H2592">
        <v>21</v>
      </c>
      <c r="I2592">
        <v>1387</v>
      </c>
    </row>
    <row r="2593" spans="1:9" x14ac:dyDescent="0.25">
      <c r="A2593" s="5" t="str">
        <f>TrendSheetPrdData[[#This Row],[Population]]&amp;TrendSheetPrdData[[#This Row],[Cost Basis]]&amp;TrendSheetPrdData[[#This Row],[Period]]&amp;TrendSheetPrdData[[#This Row],[Trend]]</f>
        <v>DAUGHTERS OF CHARITYAllowed2016-09-01Professional Claim Count</v>
      </c>
      <c r="B2593" t="s">
        <v>116</v>
      </c>
      <c r="C2593" t="s">
        <v>116</v>
      </c>
      <c r="D2593" t="s">
        <v>91</v>
      </c>
      <c r="E2593" s="1" t="s">
        <v>105</v>
      </c>
      <c r="F2593" t="s">
        <v>93</v>
      </c>
      <c r="G2593" t="s">
        <v>32</v>
      </c>
      <c r="H2593">
        <v>21</v>
      </c>
      <c r="I2593">
        <v>1215</v>
      </c>
    </row>
    <row r="2594" spans="1:9" x14ac:dyDescent="0.25">
      <c r="A2594" s="5" t="str">
        <f>TrendSheetPrdData[[#This Row],[Population]]&amp;TrendSheetPrdData[[#This Row],[Cost Basis]]&amp;TrendSheetPrdData[[#This Row],[Period]]&amp;TrendSheetPrdData[[#This Row],[Trend]]</f>
        <v>DAUGHTERS OF CHARITYAllowed2016-10-01Professional Claim Count</v>
      </c>
      <c r="B2594" t="s">
        <v>116</v>
      </c>
      <c r="C2594" t="s">
        <v>116</v>
      </c>
      <c r="D2594" t="s">
        <v>91</v>
      </c>
      <c r="E2594" s="1" t="s">
        <v>106</v>
      </c>
      <c r="F2594" t="s">
        <v>93</v>
      </c>
      <c r="G2594" t="s">
        <v>32</v>
      </c>
      <c r="H2594">
        <v>21</v>
      </c>
      <c r="I2594">
        <v>1160</v>
      </c>
    </row>
    <row r="2595" spans="1:9" x14ac:dyDescent="0.25">
      <c r="A2595" s="5" t="str">
        <f>TrendSheetPrdData[[#This Row],[Population]]&amp;TrendSheetPrdData[[#This Row],[Cost Basis]]&amp;TrendSheetPrdData[[#This Row],[Period]]&amp;TrendSheetPrdData[[#This Row],[Trend]]</f>
        <v>DAUGHTERS OF CHARITYAllowed2016-11-01Professional Claim Count</v>
      </c>
      <c r="B2595" t="s">
        <v>116</v>
      </c>
      <c r="C2595" t="s">
        <v>116</v>
      </c>
      <c r="D2595" t="s">
        <v>91</v>
      </c>
      <c r="E2595" s="1" t="s">
        <v>107</v>
      </c>
      <c r="F2595" t="s">
        <v>93</v>
      </c>
      <c r="G2595" t="s">
        <v>32</v>
      </c>
      <c r="H2595">
        <v>21</v>
      </c>
      <c r="I2595">
        <v>1140</v>
      </c>
    </row>
    <row r="2596" spans="1:9" x14ac:dyDescent="0.25">
      <c r="A2596" s="5" t="str">
        <f>TrendSheetPrdData[[#This Row],[Population]]&amp;TrendSheetPrdData[[#This Row],[Cost Basis]]&amp;TrendSheetPrdData[[#This Row],[Period]]&amp;TrendSheetPrdData[[#This Row],[Trend]]</f>
        <v>DAUGHTERS OF CHARITYAllowed2016-12-01Professional Claim Count</v>
      </c>
      <c r="B2596" t="s">
        <v>116</v>
      </c>
      <c r="C2596" t="s">
        <v>116</v>
      </c>
      <c r="D2596" t="s">
        <v>91</v>
      </c>
      <c r="E2596" s="1" t="s">
        <v>108</v>
      </c>
      <c r="F2596" t="s">
        <v>93</v>
      </c>
      <c r="G2596" t="s">
        <v>32</v>
      </c>
      <c r="H2596">
        <v>21</v>
      </c>
      <c r="I2596">
        <v>1081</v>
      </c>
    </row>
    <row r="2597" spans="1:9" x14ac:dyDescent="0.25">
      <c r="A2597" s="5" t="str">
        <f>TrendSheetPrdData[[#This Row],[Population]]&amp;TrendSheetPrdData[[#This Row],[Cost Basis]]&amp;TrendSheetPrdData[[#This Row],[Period]]&amp;TrendSheetPrdData[[#This Row],[Trend]]</f>
        <v>DAUGHTERS OF CHARITYAllowed2017-01-01Professional Claim Count</v>
      </c>
      <c r="B2597" t="s">
        <v>116</v>
      </c>
      <c r="C2597" t="s">
        <v>116</v>
      </c>
      <c r="D2597" t="s">
        <v>91</v>
      </c>
      <c r="E2597" s="1" t="s">
        <v>109</v>
      </c>
      <c r="F2597" t="s">
        <v>93</v>
      </c>
      <c r="G2597" t="s">
        <v>32</v>
      </c>
      <c r="H2597">
        <v>21</v>
      </c>
      <c r="I2597">
        <v>938</v>
      </c>
    </row>
    <row r="2598" spans="1:9" x14ac:dyDescent="0.25">
      <c r="A2598" s="5" t="str">
        <f>TrendSheetPrdData[[#This Row],[Population]]&amp;TrendSheetPrdData[[#This Row],[Cost Basis]]&amp;TrendSheetPrdData[[#This Row],[Period]]&amp;TrendSheetPrdData[[#This Row],[Trend]]</f>
        <v>DAUGHTERS OF CHARITYAllowed2017-02-01Professional Claim Count</v>
      </c>
      <c r="B2598" t="s">
        <v>116</v>
      </c>
      <c r="C2598" t="s">
        <v>116</v>
      </c>
      <c r="D2598" t="s">
        <v>91</v>
      </c>
      <c r="E2598" s="1" t="s">
        <v>110</v>
      </c>
      <c r="F2598" t="s">
        <v>113</v>
      </c>
      <c r="G2598" t="s">
        <v>32</v>
      </c>
      <c r="H2598">
        <v>21</v>
      </c>
      <c r="I2598">
        <v>968</v>
      </c>
    </row>
    <row r="2599" spans="1:9" x14ac:dyDescent="0.25">
      <c r="A2599" s="5" t="str">
        <f>TrendSheetPrdData[[#This Row],[Population]]&amp;TrendSheetPrdData[[#This Row],[Cost Basis]]&amp;TrendSheetPrdData[[#This Row],[Period]]&amp;TrendSheetPrdData[[#This Row],[Trend]]</f>
        <v>DAUGHTERS OF CHARITYAllowed2017-03-01Professional Claim Count</v>
      </c>
      <c r="B2599" t="s">
        <v>116</v>
      </c>
      <c r="C2599" t="s">
        <v>116</v>
      </c>
      <c r="D2599" t="s">
        <v>91</v>
      </c>
      <c r="E2599" s="1" t="s">
        <v>111</v>
      </c>
      <c r="F2599" t="s">
        <v>113</v>
      </c>
      <c r="G2599" t="s">
        <v>32</v>
      </c>
      <c r="H2599">
        <v>21</v>
      </c>
      <c r="I2599">
        <v>977</v>
      </c>
    </row>
    <row r="2600" spans="1:9" x14ac:dyDescent="0.25">
      <c r="A2600" s="5" t="str">
        <f>TrendSheetPrdData[[#This Row],[Population]]&amp;TrendSheetPrdData[[#This Row],[Cost Basis]]&amp;TrendSheetPrdData[[#This Row],[Period]]&amp;TrendSheetPrdData[[#This Row],[Trend]]</f>
        <v>DAUGHTERS OF CHARITYAllowed2017-04-01Professional Claim Count</v>
      </c>
      <c r="B2600" t="s">
        <v>116</v>
      </c>
      <c r="C2600" t="s">
        <v>116</v>
      </c>
      <c r="D2600" t="s">
        <v>91</v>
      </c>
      <c r="E2600" s="1" t="s">
        <v>112</v>
      </c>
      <c r="F2600" t="s">
        <v>113</v>
      </c>
      <c r="G2600" t="s">
        <v>32</v>
      </c>
      <c r="H2600">
        <v>21</v>
      </c>
      <c r="I2600">
        <v>217</v>
      </c>
    </row>
    <row r="2601" spans="1:9" x14ac:dyDescent="0.25">
      <c r="A2601" s="5" t="str">
        <f>TrendSheetPrdData[[#This Row],[Population]]&amp;TrendSheetPrdData[[#This Row],[Cost Basis]]&amp;TrendSheetPrdData[[#This Row],[Period]]&amp;TrendSheetPrdData[[#This Row],[Trend]]</f>
        <v>DAUGHTERS OF CHARITYAllowed2015-06-01Ancillary Claim Count</v>
      </c>
      <c r="B2601" t="s">
        <v>116</v>
      </c>
      <c r="C2601" t="s">
        <v>116</v>
      </c>
      <c r="D2601" t="s">
        <v>91</v>
      </c>
      <c r="E2601" s="1" t="s">
        <v>172</v>
      </c>
      <c r="F2601" t="s">
        <v>93</v>
      </c>
      <c r="G2601" t="s">
        <v>33</v>
      </c>
      <c r="H2601">
        <v>22</v>
      </c>
      <c r="I2601">
        <v>112</v>
      </c>
    </row>
    <row r="2602" spans="1:9" x14ac:dyDescent="0.25">
      <c r="A2602" s="5" t="str">
        <f>TrendSheetPrdData[[#This Row],[Population]]&amp;TrendSheetPrdData[[#This Row],[Cost Basis]]&amp;TrendSheetPrdData[[#This Row],[Period]]&amp;TrendSheetPrdData[[#This Row],[Trend]]</f>
        <v>DAUGHTERS OF CHARITYAllowed2015-07-01Ancillary Claim Count</v>
      </c>
      <c r="B2602" t="s">
        <v>116</v>
      </c>
      <c r="C2602" t="s">
        <v>116</v>
      </c>
      <c r="D2602" t="s">
        <v>91</v>
      </c>
      <c r="E2602" s="1" t="s">
        <v>173</v>
      </c>
      <c r="F2602" t="s">
        <v>93</v>
      </c>
      <c r="G2602" t="s">
        <v>33</v>
      </c>
      <c r="H2602">
        <v>22</v>
      </c>
      <c r="I2602">
        <v>103</v>
      </c>
    </row>
    <row r="2603" spans="1:9" x14ac:dyDescent="0.25">
      <c r="A2603" s="5" t="str">
        <f>TrendSheetPrdData[[#This Row],[Population]]&amp;TrendSheetPrdData[[#This Row],[Cost Basis]]&amp;TrendSheetPrdData[[#This Row],[Period]]&amp;TrendSheetPrdData[[#This Row],[Trend]]</f>
        <v>DAUGHTERS OF CHARITYAllowed2015-08-01Ancillary Claim Count</v>
      </c>
      <c r="B2603" t="s">
        <v>116</v>
      </c>
      <c r="C2603" t="s">
        <v>116</v>
      </c>
      <c r="D2603" t="s">
        <v>91</v>
      </c>
      <c r="E2603" s="1" t="s">
        <v>174</v>
      </c>
      <c r="F2603" t="s">
        <v>93</v>
      </c>
      <c r="G2603" t="s">
        <v>33</v>
      </c>
      <c r="H2603">
        <v>22</v>
      </c>
      <c r="I2603">
        <v>97</v>
      </c>
    </row>
    <row r="2604" spans="1:9" x14ac:dyDescent="0.25">
      <c r="A2604" s="5" t="str">
        <f>TrendSheetPrdData[[#This Row],[Population]]&amp;TrendSheetPrdData[[#This Row],[Cost Basis]]&amp;TrendSheetPrdData[[#This Row],[Period]]&amp;TrendSheetPrdData[[#This Row],[Trend]]</f>
        <v>DAUGHTERS OF CHARITYAllowed2015-09-01Ancillary Claim Count</v>
      </c>
      <c r="B2604" t="s">
        <v>116</v>
      </c>
      <c r="C2604" t="s">
        <v>116</v>
      </c>
      <c r="D2604" t="s">
        <v>91</v>
      </c>
      <c r="E2604" s="1" t="s">
        <v>92</v>
      </c>
      <c r="F2604" t="s">
        <v>93</v>
      </c>
      <c r="G2604" t="s">
        <v>33</v>
      </c>
      <c r="H2604">
        <v>22</v>
      </c>
      <c r="I2604">
        <v>123</v>
      </c>
    </row>
    <row r="2605" spans="1:9" x14ac:dyDescent="0.25">
      <c r="A2605" s="5" t="str">
        <f>TrendSheetPrdData[[#This Row],[Population]]&amp;TrendSheetPrdData[[#This Row],[Cost Basis]]&amp;TrendSheetPrdData[[#This Row],[Period]]&amp;TrendSheetPrdData[[#This Row],[Trend]]</f>
        <v>DAUGHTERS OF CHARITYAllowed2015-10-01Ancillary Claim Count</v>
      </c>
      <c r="B2605" t="s">
        <v>116</v>
      </c>
      <c r="C2605" t="s">
        <v>116</v>
      </c>
      <c r="D2605" t="s">
        <v>91</v>
      </c>
      <c r="E2605" s="1" t="s">
        <v>94</v>
      </c>
      <c r="F2605" t="s">
        <v>93</v>
      </c>
      <c r="G2605" t="s">
        <v>33</v>
      </c>
      <c r="H2605">
        <v>22</v>
      </c>
      <c r="I2605">
        <v>72</v>
      </c>
    </row>
    <row r="2606" spans="1:9" x14ac:dyDescent="0.25">
      <c r="A2606" s="5" t="str">
        <f>TrendSheetPrdData[[#This Row],[Population]]&amp;TrendSheetPrdData[[#This Row],[Cost Basis]]&amp;TrendSheetPrdData[[#This Row],[Period]]&amp;TrendSheetPrdData[[#This Row],[Trend]]</f>
        <v>DAUGHTERS OF CHARITYAllowed2015-11-01Ancillary Claim Count</v>
      </c>
      <c r="B2606" t="s">
        <v>116</v>
      </c>
      <c r="C2606" t="s">
        <v>116</v>
      </c>
      <c r="D2606" t="s">
        <v>91</v>
      </c>
      <c r="E2606" s="1" t="s">
        <v>95</v>
      </c>
      <c r="F2606" t="s">
        <v>93</v>
      </c>
      <c r="G2606" t="s">
        <v>33</v>
      </c>
      <c r="H2606">
        <v>22</v>
      </c>
      <c r="I2606">
        <v>84</v>
      </c>
    </row>
    <row r="2607" spans="1:9" x14ac:dyDescent="0.25">
      <c r="A2607" s="5" t="str">
        <f>TrendSheetPrdData[[#This Row],[Population]]&amp;TrendSheetPrdData[[#This Row],[Cost Basis]]&amp;TrendSheetPrdData[[#This Row],[Period]]&amp;TrendSheetPrdData[[#This Row],[Trend]]</f>
        <v>DAUGHTERS OF CHARITYAllowed2015-12-01Ancillary Claim Count</v>
      </c>
      <c r="B2607" t="s">
        <v>116</v>
      </c>
      <c r="C2607" t="s">
        <v>116</v>
      </c>
      <c r="D2607" t="s">
        <v>91</v>
      </c>
      <c r="E2607" s="1" t="s">
        <v>96</v>
      </c>
      <c r="F2607" t="s">
        <v>93</v>
      </c>
      <c r="G2607" t="s">
        <v>33</v>
      </c>
      <c r="H2607">
        <v>22</v>
      </c>
      <c r="I2607">
        <v>96</v>
      </c>
    </row>
    <row r="2608" spans="1:9" x14ac:dyDescent="0.25">
      <c r="A2608" s="5" t="str">
        <f>TrendSheetPrdData[[#This Row],[Population]]&amp;TrendSheetPrdData[[#This Row],[Cost Basis]]&amp;TrendSheetPrdData[[#This Row],[Period]]&amp;TrendSheetPrdData[[#This Row],[Trend]]</f>
        <v>DAUGHTERS OF CHARITYAllowed2016-01-01Ancillary Claim Count</v>
      </c>
      <c r="B2608" t="s">
        <v>116</v>
      </c>
      <c r="C2608" t="s">
        <v>116</v>
      </c>
      <c r="D2608" t="s">
        <v>91</v>
      </c>
      <c r="E2608" s="1" t="s">
        <v>97</v>
      </c>
      <c r="F2608" t="s">
        <v>93</v>
      </c>
      <c r="G2608" t="s">
        <v>33</v>
      </c>
      <c r="H2608">
        <v>22</v>
      </c>
      <c r="I2608">
        <v>84</v>
      </c>
    </row>
    <row r="2609" spans="1:9" x14ac:dyDescent="0.25">
      <c r="A2609" s="5" t="str">
        <f>TrendSheetPrdData[[#This Row],[Population]]&amp;TrendSheetPrdData[[#This Row],[Cost Basis]]&amp;TrendSheetPrdData[[#This Row],[Period]]&amp;TrendSheetPrdData[[#This Row],[Trend]]</f>
        <v>DAUGHTERS OF CHARITYAllowed2016-02-01Ancillary Claim Count</v>
      </c>
      <c r="B2609" t="s">
        <v>116</v>
      </c>
      <c r="C2609" t="s">
        <v>116</v>
      </c>
      <c r="D2609" t="s">
        <v>91</v>
      </c>
      <c r="E2609" s="1" t="s">
        <v>98</v>
      </c>
      <c r="F2609" t="s">
        <v>93</v>
      </c>
      <c r="G2609" t="s">
        <v>33</v>
      </c>
      <c r="H2609">
        <v>22</v>
      </c>
      <c r="I2609">
        <v>114</v>
      </c>
    </row>
    <row r="2610" spans="1:9" x14ac:dyDescent="0.25">
      <c r="A2610" s="5" t="str">
        <f>TrendSheetPrdData[[#This Row],[Population]]&amp;TrendSheetPrdData[[#This Row],[Cost Basis]]&amp;TrendSheetPrdData[[#This Row],[Period]]&amp;TrendSheetPrdData[[#This Row],[Trend]]</f>
        <v>DAUGHTERS OF CHARITYAllowed2016-03-01Ancillary Claim Count</v>
      </c>
      <c r="B2610" t="s">
        <v>116</v>
      </c>
      <c r="C2610" t="s">
        <v>116</v>
      </c>
      <c r="D2610" t="s">
        <v>91</v>
      </c>
      <c r="E2610" s="1" t="s">
        <v>99</v>
      </c>
      <c r="F2610" t="s">
        <v>93</v>
      </c>
      <c r="G2610" t="s">
        <v>33</v>
      </c>
      <c r="H2610">
        <v>22</v>
      </c>
      <c r="I2610">
        <v>118</v>
      </c>
    </row>
    <row r="2611" spans="1:9" x14ac:dyDescent="0.25">
      <c r="A2611" s="5" t="str">
        <f>TrendSheetPrdData[[#This Row],[Population]]&amp;TrendSheetPrdData[[#This Row],[Cost Basis]]&amp;TrendSheetPrdData[[#This Row],[Period]]&amp;TrendSheetPrdData[[#This Row],[Trend]]</f>
        <v>DAUGHTERS OF CHARITYAllowed2016-04-01Ancillary Claim Count</v>
      </c>
      <c r="B2611" t="s">
        <v>116</v>
      </c>
      <c r="C2611" t="s">
        <v>116</v>
      </c>
      <c r="D2611" t="s">
        <v>91</v>
      </c>
      <c r="E2611" s="1" t="s">
        <v>100</v>
      </c>
      <c r="F2611" t="s">
        <v>93</v>
      </c>
      <c r="G2611" t="s">
        <v>33</v>
      </c>
      <c r="H2611">
        <v>22</v>
      </c>
      <c r="I2611">
        <v>130</v>
      </c>
    </row>
    <row r="2612" spans="1:9" x14ac:dyDescent="0.25">
      <c r="A2612" s="5" t="str">
        <f>TrendSheetPrdData[[#This Row],[Population]]&amp;TrendSheetPrdData[[#This Row],[Cost Basis]]&amp;TrendSheetPrdData[[#This Row],[Period]]&amp;TrendSheetPrdData[[#This Row],[Trend]]</f>
        <v>DAUGHTERS OF CHARITYAllowed2016-05-01Ancillary Claim Count</v>
      </c>
      <c r="B2612" t="s">
        <v>116</v>
      </c>
      <c r="C2612" t="s">
        <v>116</v>
      </c>
      <c r="D2612" t="s">
        <v>91</v>
      </c>
      <c r="E2612" s="1" t="s">
        <v>101</v>
      </c>
      <c r="F2612" t="s">
        <v>93</v>
      </c>
      <c r="G2612" t="s">
        <v>33</v>
      </c>
      <c r="H2612">
        <v>22</v>
      </c>
      <c r="I2612">
        <v>111</v>
      </c>
    </row>
    <row r="2613" spans="1:9" x14ac:dyDescent="0.25">
      <c r="A2613" s="5" t="str">
        <f>TrendSheetPrdData[[#This Row],[Population]]&amp;TrendSheetPrdData[[#This Row],[Cost Basis]]&amp;TrendSheetPrdData[[#This Row],[Period]]&amp;TrendSheetPrdData[[#This Row],[Trend]]</f>
        <v>DAUGHTERS OF CHARITYAllowed2016-06-01Ancillary Claim Count</v>
      </c>
      <c r="B2613" t="s">
        <v>116</v>
      </c>
      <c r="C2613" t="s">
        <v>116</v>
      </c>
      <c r="D2613" t="s">
        <v>91</v>
      </c>
      <c r="E2613" s="1" t="s">
        <v>102</v>
      </c>
      <c r="F2613" t="s">
        <v>93</v>
      </c>
      <c r="G2613" t="s">
        <v>33</v>
      </c>
      <c r="H2613">
        <v>22</v>
      </c>
      <c r="I2613">
        <v>76</v>
      </c>
    </row>
    <row r="2614" spans="1:9" x14ac:dyDescent="0.25">
      <c r="A2614" s="5" t="str">
        <f>TrendSheetPrdData[[#This Row],[Population]]&amp;TrendSheetPrdData[[#This Row],[Cost Basis]]&amp;TrendSheetPrdData[[#This Row],[Period]]&amp;TrendSheetPrdData[[#This Row],[Trend]]</f>
        <v>DAUGHTERS OF CHARITYAllowed2016-07-01Ancillary Claim Count</v>
      </c>
      <c r="B2614" t="s">
        <v>116</v>
      </c>
      <c r="C2614" t="s">
        <v>116</v>
      </c>
      <c r="D2614" t="s">
        <v>91</v>
      </c>
      <c r="E2614" s="1" t="s">
        <v>103</v>
      </c>
      <c r="F2614" t="s">
        <v>93</v>
      </c>
      <c r="G2614" t="s">
        <v>33</v>
      </c>
      <c r="H2614">
        <v>22</v>
      </c>
      <c r="I2614">
        <v>87</v>
      </c>
    </row>
    <row r="2615" spans="1:9" x14ac:dyDescent="0.25">
      <c r="A2615" s="5" t="str">
        <f>TrendSheetPrdData[[#This Row],[Population]]&amp;TrendSheetPrdData[[#This Row],[Cost Basis]]&amp;TrendSheetPrdData[[#This Row],[Period]]&amp;TrendSheetPrdData[[#This Row],[Trend]]</f>
        <v>DAUGHTERS OF CHARITYAllowed2016-08-01Ancillary Claim Count</v>
      </c>
      <c r="B2615" t="s">
        <v>116</v>
      </c>
      <c r="C2615" t="s">
        <v>116</v>
      </c>
      <c r="D2615" t="s">
        <v>91</v>
      </c>
      <c r="E2615" s="1" t="s">
        <v>104</v>
      </c>
      <c r="F2615" t="s">
        <v>93</v>
      </c>
      <c r="G2615" t="s">
        <v>33</v>
      </c>
      <c r="H2615">
        <v>22</v>
      </c>
      <c r="I2615">
        <v>97</v>
      </c>
    </row>
    <row r="2616" spans="1:9" x14ac:dyDescent="0.25">
      <c r="A2616" s="5" t="str">
        <f>TrendSheetPrdData[[#This Row],[Population]]&amp;TrendSheetPrdData[[#This Row],[Cost Basis]]&amp;TrendSheetPrdData[[#This Row],[Period]]&amp;TrendSheetPrdData[[#This Row],[Trend]]</f>
        <v>DAUGHTERS OF CHARITYAllowed2016-09-01Ancillary Claim Count</v>
      </c>
      <c r="B2616" t="s">
        <v>116</v>
      </c>
      <c r="C2616" t="s">
        <v>116</v>
      </c>
      <c r="D2616" t="s">
        <v>91</v>
      </c>
      <c r="E2616" s="1" t="s">
        <v>105</v>
      </c>
      <c r="F2616" t="s">
        <v>93</v>
      </c>
      <c r="G2616" t="s">
        <v>33</v>
      </c>
      <c r="H2616">
        <v>22</v>
      </c>
      <c r="I2616">
        <v>68</v>
      </c>
    </row>
    <row r="2617" spans="1:9" x14ac:dyDescent="0.25">
      <c r="A2617" s="5" t="str">
        <f>TrendSheetPrdData[[#This Row],[Population]]&amp;TrendSheetPrdData[[#This Row],[Cost Basis]]&amp;TrendSheetPrdData[[#This Row],[Period]]&amp;TrendSheetPrdData[[#This Row],[Trend]]</f>
        <v>DAUGHTERS OF CHARITYAllowed2016-10-01Ancillary Claim Count</v>
      </c>
      <c r="B2617" t="s">
        <v>116</v>
      </c>
      <c r="C2617" t="s">
        <v>116</v>
      </c>
      <c r="D2617" t="s">
        <v>91</v>
      </c>
      <c r="E2617" s="1" t="s">
        <v>106</v>
      </c>
      <c r="F2617" t="s">
        <v>93</v>
      </c>
      <c r="G2617" t="s">
        <v>33</v>
      </c>
      <c r="H2617">
        <v>22</v>
      </c>
      <c r="I2617">
        <v>53</v>
      </c>
    </row>
    <row r="2618" spans="1:9" x14ac:dyDescent="0.25">
      <c r="A2618" s="5" t="str">
        <f>TrendSheetPrdData[[#This Row],[Population]]&amp;TrendSheetPrdData[[#This Row],[Cost Basis]]&amp;TrendSheetPrdData[[#This Row],[Period]]&amp;TrendSheetPrdData[[#This Row],[Trend]]</f>
        <v>DAUGHTERS OF CHARITYAllowed2016-11-01Ancillary Claim Count</v>
      </c>
      <c r="B2618" t="s">
        <v>116</v>
      </c>
      <c r="C2618" t="s">
        <v>116</v>
      </c>
      <c r="D2618" t="s">
        <v>91</v>
      </c>
      <c r="E2618" s="1" t="s">
        <v>107</v>
      </c>
      <c r="F2618" t="s">
        <v>93</v>
      </c>
      <c r="G2618" t="s">
        <v>33</v>
      </c>
      <c r="H2618">
        <v>22</v>
      </c>
      <c r="I2618">
        <v>69</v>
      </c>
    </row>
    <row r="2619" spans="1:9" x14ac:dyDescent="0.25">
      <c r="A2619" s="5" t="str">
        <f>TrendSheetPrdData[[#This Row],[Population]]&amp;TrendSheetPrdData[[#This Row],[Cost Basis]]&amp;TrendSheetPrdData[[#This Row],[Period]]&amp;TrendSheetPrdData[[#This Row],[Trend]]</f>
        <v>DAUGHTERS OF CHARITYAllowed2016-12-01Ancillary Claim Count</v>
      </c>
      <c r="B2619" t="s">
        <v>116</v>
      </c>
      <c r="C2619" t="s">
        <v>116</v>
      </c>
      <c r="D2619" t="s">
        <v>91</v>
      </c>
      <c r="E2619" s="1" t="s">
        <v>108</v>
      </c>
      <c r="F2619" t="s">
        <v>93</v>
      </c>
      <c r="G2619" t="s">
        <v>33</v>
      </c>
      <c r="H2619">
        <v>22</v>
      </c>
      <c r="I2619">
        <v>98</v>
      </c>
    </row>
    <row r="2620" spans="1:9" x14ac:dyDescent="0.25">
      <c r="A2620" s="5" t="str">
        <f>TrendSheetPrdData[[#This Row],[Population]]&amp;TrendSheetPrdData[[#This Row],[Cost Basis]]&amp;TrendSheetPrdData[[#This Row],[Period]]&amp;TrendSheetPrdData[[#This Row],[Trend]]</f>
        <v>DAUGHTERS OF CHARITYAllowed2017-01-01Ancillary Claim Count</v>
      </c>
      <c r="B2620" t="s">
        <v>116</v>
      </c>
      <c r="C2620" t="s">
        <v>116</v>
      </c>
      <c r="D2620" t="s">
        <v>91</v>
      </c>
      <c r="E2620" s="1" t="s">
        <v>109</v>
      </c>
      <c r="F2620" t="s">
        <v>93</v>
      </c>
      <c r="G2620" t="s">
        <v>33</v>
      </c>
      <c r="H2620">
        <v>22</v>
      </c>
      <c r="I2620">
        <v>56</v>
      </c>
    </row>
    <row r="2621" spans="1:9" x14ac:dyDescent="0.25">
      <c r="A2621" s="5" t="str">
        <f>TrendSheetPrdData[[#This Row],[Population]]&amp;TrendSheetPrdData[[#This Row],[Cost Basis]]&amp;TrendSheetPrdData[[#This Row],[Period]]&amp;TrendSheetPrdData[[#This Row],[Trend]]</f>
        <v>DAUGHTERS OF CHARITYAllowed2017-02-01Ancillary Claim Count</v>
      </c>
      <c r="B2621" t="s">
        <v>116</v>
      </c>
      <c r="C2621" t="s">
        <v>116</v>
      </c>
      <c r="D2621" t="s">
        <v>91</v>
      </c>
      <c r="E2621" s="1" t="s">
        <v>110</v>
      </c>
      <c r="F2621" t="s">
        <v>113</v>
      </c>
      <c r="G2621" t="s">
        <v>33</v>
      </c>
      <c r="H2621">
        <v>22</v>
      </c>
      <c r="I2621">
        <v>61</v>
      </c>
    </row>
    <row r="2622" spans="1:9" x14ac:dyDescent="0.25">
      <c r="A2622" s="5" t="str">
        <f>TrendSheetPrdData[[#This Row],[Population]]&amp;TrendSheetPrdData[[#This Row],[Cost Basis]]&amp;TrendSheetPrdData[[#This Row],[Period]]&amp;TrendSheetPrdData[[#This Row],[Trend]]</f>
        <v>DAUGHTERS OF CHARITYAllowed2017-03-01Ancillary Claim Count</v>
      </c>
      <c r="B2622" t="s">
        <v>116</v>
      </c>
      <c r="C2622" t="s">
        <v>116</v>
      </c>
      <c r="D2622" t="s">
        <v>91</v>
      </c>
      <c r="E2622" s="1" t="s">
        <v>111</v>
      </c>
      <c r="F2622" t="s">
        <v>113</v>
      </c>
      <c r="G2622" t="s">
        <v>33</v>
      </c>
      <c r="H2622">
        <v>22</v>
      </c>
      <c r="I2622">
        <v>51</v>
      </c>
    </row>
    <row r="2623" spans="1:9" x14ac:dyDescent="0.25">
      <c r="A2623" s="5" t="str">
        <f>TrendSheetPrdData[[#This Row],[Population]]&amp;TrendSheetPrdData[[#This Row],[Cost Basis]]&amp;TrendSheetPrdData[[#This Row],[Period]]&amp;TrendSheetPrdData[[#This Row],[Trend]]</f>
        <v>DAUGHTERS OF CHARITYAllowed2017-04-01Ancillary Claim Count</v>
      </c>
      <c r="B2623" t="s">
        <v>116</v>
      </c>
      <c r="C2623" t="s">
        <v>116</v>
      </c>
      <c r="D2623" t="s">
        <v>91</v>
      </c>
      <c r="E2623" s="1" t="s">
        <v>112</v>
      </c>
      <c r="F2623" t="s">
        <v>113</v>
      </c>
      <c r="G2623" t="s">
        <v>33</v>
      </c>
      <c r="H2623">
        <v>22</v>
      </c>
      <c r="I2623">
        <v>6</v>
      </c>
    </row>
    <row r="2624" spans="1:9" x14ac:dyDescent="0.25">
      <c r="A2624" s="5" t="str">
        <f>TrendSheetPrdData[[#This Row],[Population]]&amp;TrendSheetPrdData[[#This Row],[Cost Basis]]&amp;TrendSheetPrdData[[#This Row],[Period]]&amp;TrendSheetPrdData[[#This Row],[Trend]]</f>
        <v>DAUGHTERS OF CHARITYAllowed2015-06-01Drug Claim Count</v>
      </c>
      <c r="B2624" t="s">
        <v>116</v>
      </c>
      <c r="C2624" t="s">
        <v>116</v>
      </c>
      <c r="D2624" t="s">
        <v>91</v>
      </c>
      <c r="E2624" s="1" t="s">
        <v>172</v>
      </c>
      <c r="F2624" t="s">
        <v>93</v>
      </c>
      <c r="G2624" t="s">
        <v>34</v>
      </c>
      <c r="H2624">
        <v>23</v>
      </c>
      <c r="I2624">
        <v>738</v>
      </c>
    </row>
    <row r="2625" spans="1:9" x14ac:dyDescent="0.25">
      <c r="A2625" s="5" t="str">
        <f>TrendSheetPrdData[[#This Row],[Population]]&amp;TrendSheetPrdData[[#This Row],[Cost Basis]]&amp;TrendSheetPrdData[[#This Row],[Period]]&amp;TrendSheetPrdData[[#This Row],[Trend]]</f>
        <v>DAUGHTERS OF CHARITYAllowed2015-07-01Drug Claim Count</v>
      </c>
      <c r="B2625" t="s">
        <v>116</v>
      </c>
      <c r="C2625" t="s">
        <v>116</v>
      </c>
      <c r="D2625" t="s">
        <v>91</v>
      </c>
      <c r="E2625" s="1" t="s">
        <v>173</v>
      </c>
      <c r="F2625" t="s">
        <v>93</v>
      </c>
      <c r="G2625" t="s">
        <v>34</v>
      </c>
      <c r="H2625">
        <v>23</v>
      </c>
      <c r="I2625">
        <v>731</v>
      </c>
    </row>
    <row r="2626" spans="1:9" x14ac:dyDescent="0.25">
      <c r="A2626" s="5" t="str">
        <f>TrendSheetPrdData[[#This Row],[Population]]&amp;TrendSheetPrdData[[#This Row],[Cost Basis]]&amp;TrendSheetPrdData[[#This Row],[Period]]&amp;TrendSheetPrdData[[#This Row],[Trend]]</f>
        <v>DAUGHTERS OF CHARITYAllowed2015-08-01Drug Claim Count</v>
      </c>
      <c r="B2626" t="s">
        <v>116</v>
      </c>
      <c r="C2626" t="s">
        <v>116</v>
      </c>
      <c r="D2626" t="s">
        <v>91</v>
      </c>
      <c r="E2626" s="1" t="s">
        <v>174</v>
      </c>
      <c r="F2626" t="s">
        <v>93</v>
      </c>
      <c r="G2626" t="s">
        <v>34</v>
      </c>
      <c r="H2626">
        <v>23</v>
      </c>
      <c r="I2626">
        <v>737</v>
      </c>
    </row>
    <row r="2627" spans="1:9" x14ac:dyDescent="0.25">
      <c r="A2627" s="5" t="str">
        <f>TrendSheetPrdData[[#This Row],[Population]]&amp;TrendSheetPrdData[[#This Row],[Cost Basis]]&amp;TrendSheetPrdData[[#This Row],[Period]]&amp;TrendSheetPrdData[[#This Row],[Trend]]</f>
        <v>DAUGHTERS OF CHARITYAllowed2015-09-01Drug Claim Count</v>
      </c>
      <c r="B2627" t="s">
        <v>116</v>
      </c>
      <c r="C2627" t="s">
        <v>116</v>
      </c>
      <c r="D2627" t="s">
        <v>91</v>
      </c>
      <c r="E2627" s="1" t="s">
        <v>92</v>
      </c>
      <c r="F2627" t="s">
        <v>93</v>
      </c>
      <c r="G2627" t="s">
        <v>34</v>
      </c>
      <c r="H2627">
        <v>23</v>
      </c>
      <c r="I2627">
        <v>699</v>
      </c>
    </row>
    <row r="2628" spans="1:9" x14ac:dyDescent="0.25">
      <c r="A2628" s="5" t="str">
        <f>TrendSheetPrdData[[#This Row],[Population]]&amp;TrendSheetPrdData[[#This Row],[Cost Basis]]&amp;TrendSheetPrdData[[#This Row],[Period]]&amp;TrendSheetPrdData[[#This Row],[Trend]]</f>
        <v>DAUGHTERS OF CHARITYAllowed2015-10-01Drug Claim Count</v>
      </c>
      <c r="B2628" t="s">
        <v>116</v>
      </c>
      <c r="C2628" t="s">
        <v>116</v>
      </c>
      <c r="D2628" t="s">
        <v>91</v>
      </c>
      <c r="E2628" s="1" t="s">
        <v>94</v>
      </c>
      <c r="F2628" t="s">
        <v>93</v>
      </c>
      <c r="G2628" t="s">
        <v>34</v>
      </c>
      <c r="H2628">
        <v>23</v>
      </c>
      <c r="I2628">
        <v>671</v>
      </c>
    </row>
    <row r="2629" spans="1:9" x14ac:dyDescent="0.25">
      <c r="A2629" s="5" t="str">
        <f>TrendSheetPrdData[[#This Row],[Population]]&amp;TrendSheetPrdData[[#This Row],[Cost Basis]]&amp;TrendSheetPrdData[[#This Row],[Period]]&amp;TrendSheetPrdData[[#This Row],[Trend]]</f>
        <v>DAUGHTERS OF CHARITYAllowed2015-11-01Drug Claim Count</v>
      </c>
      <c r="B2629" t="s">
        <v>116</v>
      </c>
      <c r="C2629" t="s">
        <v>116</v>
      </c>
      <c r="D2629" t="s">
        <v>91</v>
      </c>
      <c r="E2629" s="1" t="s">
        <v>95</v>
      </c>
      <c r="F2629" t="s">
        <v>93</v>
      </c>
      <c r="G2629" t="s">
        <v>34</v>
      </c>
      <c r="H2629">
        <v>23</v>
      </c>
      <c r="I2629">
        <v>690</v>
      </c>
    </row>
    <row r="2630" spans="1:9" x14ac:dyDescent="0.25">
      <c r="A2630" s="5" t="str">
        <f>TrendSheetPrdData[[#This Row],[Population]]&amp;TrendSheetPrdData[[#This Row],[Cost Basis]]&amp;TrendSheetPrdData[[#This Row],[Period]]&amp;TrendSheetPrdData[[#This Row],[Trend]]</f>
        <v>DAUGHTERS OF CHARITYAllowed2015-12-01Drug Claim Count</v>
      </c>
      <c r="B2630" t="s">
        <v>116</v>
      </c>
      <c r="C2630" t="s">
        <v>116</v>
      </c>
      <c r="D2630" t="s">
        <v>91</v>
      </c>
      <c r="E2630" s="1" t="s">
        <v>96</v>
      </c>
      <c r="F2630" t="s">
        <v>93</v>
      </c>
      <c r="G2630" t="s">
        <v>34</v>
      </c>
      <c r="H2630">
        <v>23</v>
      </c>
      <c r="I2630">
        <v>757</v>
      </c>
    </row>
    <row r="2631" spans="1:9" x14ac:dyDescent="0.25">
      <c r="A2631" s="5" t="str">
        <f>TrendSheetPrdData[[#This Row],[Population]]&amp;TrendSheetPrdData[[#This Row],[Cost Basis]]&amp;TrendSheetPrdData[[#This Row],[Period]]&amp;TrendSheetPrdData[[#This Row],[Trend]]</f>
        <v>DAUGHTERS OF CHARITYAllowed2016-01-01Drug Claim Count</v>
      </c>
      <c r="B2631" t="s">
        <v>116</v>
      </c>
      <c r="C2631" t="s">
        <v>116</v>
      </c>
      <c r="D2631" t="s">
        <v>91</v>
      </c>
      <c r="E2631" s="1" t="s">
        <v>97</v>
      </c>
      <c r="F2631" t="s">
        <v>93</v>
      </c>
      <c r="G2631" t="s">
        <v>34</v>
      </c>
      <c r="H2631">
        <v>23</v>
      </c>
      <c r="I2631">
        <v>662</v>
      </c>
    </row>
    <row r="2632" spans="1:9" x14ac:dyDescent="0.25">
      <c r="A2632" s="5" t="str">
        <f>TrendSheetPrdData[[#This Row],[Population]]&amp;TrendSheetPrdData[[#This Row],[Cost Basis]]&amp;TrendSheetPrdData[[#This Row],[Period]]&amp;TrendSheetPrdData[[#This Row],[Trend]]</f>
        <v>DAUGHTERS OF CHARITYAllowed2016-02-01Drug Claim Count</v>
      </c>
      <c r="B2632" t="s">
        <v>116</v>
      </c>
      <c r="C2632" t="s">
        <v>116</v>
      </c>
      <c r="D2632" t="s">
        <v>91</v>
      </c>
      <c r="E2632" s="1" t="s">
        <v>98</v>
      </c>
      <c r="F2632" t="s">
        <v>93</v>
      </c>
      <c r="G2632" t="s">
        <v>34</v>
      </c>
      <c r="H2632">
        <v>23</v>
      </c>
      <c r="I2632">
        <v>714</v>
      </c>
    </row>
    <row r="2633" spans="1:9" x14ac:dyDescent="0.25">
      <c r="A2633" s="5" t="str">
        <f>TrendSheetPrdData[[#This Row],[Population]]&amp;TrendSheetPrdData[[#This Row],[Cost Basis]]&amp;TrendSheetPrdData[[#This Row],[Period]]&amp;TrendSheetPrdData[[#This Row],[Trend]]</f>
        <v>DAUGHTERS OF CHARITYAllowed2016-03-01Drug Claim Count</v>
      </c>
      <c r="B2633" t="s">
        <v>116</v>
      </c>
      <c r="C2633" t="s">
        <v>116</v>
      </c>
      <c r="D2633" t="s">
        <v>91</v>
      </c>
      <c r="E2633" s="1" t="s">
        <v>99</v>
      </c>
      <c r="F2633" t="s">
        <v>93</v>
      </c>
      <c r="G2633" t="s">
        <v>34</v>
      </c>
      <c r="H2633">
        <v>23</v>
      </c>
      <c r="I2633">
        <v>776</v>
      </c>
    </row>
    <row r="2634" spans="1:9" x14ac:dyDescent="0.25">
      <c r="A2634" s="5" t="str">
        <f>TrendSheetPrdData[[#This Row],[Population]]&amp;TrendSheetPrdData[[#This Row],[Cost Basis]]&amp;TrendSheetPrdData[[#This Row],[Period]]&amp;TrendSheetPrdData[[#This Row],[Trend]]</f>
        <v>DAUGHTERS OF CHARITYAllowed2016-04-01Drug Claim Count</v>
      </c>
      <c r="B2634" t="s">
        <v>116</v>
      </c>
      <c r="C2634" t="s">
        <v>116</v>
      </c>
      <c r="D2634" t="s">
        <v>91</v>
      </c>
      <c r="E2634" s="1" t="s">
        <v>100</v>
      </c>
      <c r="F2634" t="s">
        <v>93</v>
      </c>
      <c r="G2634" t="s">
        <v>34</v>
      </c>
      <c r="H2634">
        <v>23</v>
      </c>
      <c r="I2634">
        <v>690</v>
      </c>
    </row>
    <row r="2635" spans="1:9" x14ac:dyDescent="0.25">
      <c r="A2635" s="5" t="str">
        <f>TrendSheetPrdData[[#This Row],[Population]]&amp;TrendSheetPrdData[[#This Row],[Cost Basis]]&amp;TrendSheetPrdData[[#This Row],[Period]]&amp;TrendSheetPrdData[[#This Row],[Trend]]</f>
        <v>DAUGHTERS OF CHARITYAllowed2016-05-01Drug Claim Count</v>
      </c>
      <c r="B2635" t="s">
        <v>116</v>
      </c>
      <c r="C2635" t="s">
        <v>116</v>
      </c>
      <c r="D2635" t="s">
        <v>91</v>
      </c>
      <c r="E2635" s="1" t="s">
        <v>101</v>
      </c>
      <c r="F2635" t="s">
        <v>93</v>
      </c>
      <c r="G2635" t="s">
        <v>34</v>
      </c>
      <c r="H2635">
        <v>23</v>
      </c>
      <c r="I2635">
        <v>746</v>
      </c>
    </row>
    <row r="2636" spans="1:9" x14ac:dyDescent="0.25">
      <c r="A2636" s="5" t="str">
        <f>TrendSheetPrdData[[#This Row],[Population]]&amp;TrendSheetPrdData[[#This Row],[Cost Basis]]&amp;TrendSheetPrdData[[#This Row],[Period]]&amp;TrendSheetPrdData[[#This Row],[Trend]]</f>
        <v>DAUGHTERS OF CHARITYAllowed2016-06-01Drug Claim Count</v>
      </c>
      <c r="B2636" t="s">
        <v>116</v>
      </c>
      <c r="C2636" t="s">
        <v>116</v>
      </c>
      <c r="D2636" t="s">
        <v>91</v>
      </c>
      <c r="E2636" s="1" t="s">
        <v>102</v>
      </c>
      <c r="F2636" t="s">
        <v>93</v>
      </c>
      <c r="G2636" t="s">
        <v>34</v>
      </c>
      <c r="H2636">
        <v>23</v>
      </c>
      <c r="I2636">
        <v>700</v>
      </c>
    </row>
    <row r="2637" spans="1:9" x14ac:dyDescent="0.25">
      <c r="A2637" s="5" t="str">
        <f>TrendSheetPrdData[[#This Row],[Population]]&amp;TrendSheetPrdData[[#This Row],[Cost Basis]]&amp;TrendSheetPrdData[[#This Row],[Period]]&amp;TrendSheetPrdData[[#This Row],[Trend]]</f>
        <v>DAUGHTERS OF CHARITYAllowed2016-07-01Drug Claim Count</v>
      </c>
      <c r="B2637" t="s">
        <v>116</v>
      </c>
      <c r="C2637" t="s">
        <v>116</v>
      </c>
      <c r="D2637" t="s">
        <v>91</v>
      </c>
      <c r="E2637" s="1" t="s">
        <v>103</v>
      </c>
      <c r="F2637" t="s">
        <v>93</v>
      </c>
      <c r="G2637" t="s">
        <v>34</v>
      </c>
      <c r="H2637">
        <v>23</v>
      </c>
      <c r="I2637">
        <v>720</v>
      </c>
    </row>
    <row r="2638" spans="1:9" x14ac:dyDescent="0.25">
      <c r="A2638" s="5" t="str">
        <f>TrendSheetPrdData[[#This Row],[Population]]&amp;TrendSheetPrdData[[#This Row],[Cost Basis]]&amp;TrendSheetPrdData[[#This Row],[Period]]&amp;TrendSheetPrdData[[#This Row],[Trend]]</f>
        <v>DAUGHTERS OF CHARITYAllowed2016-08-01Drug Claim Count</v>
      </c>
      <c r="B2638" t="s">
        <v>116</v>
      </c>
      <c r="C2638" t="s">
        <v>116</v>
      </c>
      <c r="D2638" t="s">
        <v>91</v>
      </c>
      <c r="E2638" s="1" t="s">
        <v>104</v>
      </c>
      <c r="F2638" t="s">
        <v>93</v>
      </c>
      <c r="G2638" t="s">
        <v>34</v>
      </c>
      <c r="H2638">
        <v>23</v>
      </c>
      <c r="I2638">
        <v>757</v>
      </c>
    </row>
    <row r="2639" spans="1:9" x14ac:dyDescent="0.25">
      <c r="A2639" s="5" t="str">
        <f>TrendSheetPrdData[[#This Row],[Population]]&amp;TrendSheetPrdData[[#This Row],[Cost Basis]]&amp;TrendSheetPrdData[[#This Row],[Period]]&amp;TrendSheetPrdData[[#This Row],[Trend]]</f>
        <v>DAUGHTERS OF CHARITYAllowed2016-09-01Drug Claim Count</v>
      </c>
      <c r="B2639" t="s">
        <v>116</v>
      </c>
      <c r="C2639" t="s">
        <v>116</v>
      </c>
      <c r="D2639" t="s">
        <v>91</v>
      </c>
      <c r="E2639" s="1" t="s">
        <v>105</v>
      </c>
      <c r="F2639" t="s">
        <v>93</v>
      </c>
      <c r="G2639" t="s">
        <v>34</v>
      </c>
      <c r="H2639">
        <v>23</v>
      </c>
      <c r="I2639">
        <v>755</v>
      </c>
    </row>
    <row r="2640" spans="1:9" x14ac:dyDescent="0.25">
      <c r="A2640" s="5" t="str">
        <f>TrendSheetPrdData[[#This Row],[Population]]&amp;TrendSheetPrdData[[#This Row],[Cost Basis]]&amp;TrendSheetPrdData[[#This Row],[Period]]&amp;TrendSheetPrdData[[#This Row],[Trend]]</f>
        <v>DAUGHTERS OF CHARITYAllowed2016-10-01Drug Claim Count</v>
      </c>
      <c r="B2640" t="s">
        <v>116</v>
      </c>
      <c r="C2640" t="s">
        <v>116</v>
      </c>
      <c r="D2640" t="s">
        <v>91</v>
      </c>
      <c r="E2640" s="1" t="s">
        <v>106</v>
      </c>
      <c r="F2640" t="s">
        <v>93</v>
      </c>
      <c r="G2640" t="s">
        <v>34</v>
      </c>
      <c r="H2640">
        <v>23</v>
      </c>
      <c r="I2640">
        <v>688</v>
      </c>
    </row>
    <row r="2641" spans="1:9" x14ac:dyDescent="0.25">
      <c r="A2641" s="5" t="str">
        <f>TrendSheetPrdData[[#This Row],[Population]]&amp;TrendSheetPrdData[[#This Row],[Cost Basis]]&amp;TrendSheetPrdData[[#This Row],[Period]]&amp;TrendSheetPrdData[[#This Row],[Trend]]</f>
        <v>DAUGHTERS OF CHARITYAllowed2016-11-01Drug Claim Count</v>
      </c>
      <c r="B2641" t="s">
        <v>116</v>
      </c>
      <c r="C2641" t="s">
        <v>116</v>
      </c>
      <c r="D2641" t="s">
        <v>91</v>
      </c>
      <c r="E2641" s="1" t="s">
        <v>107</v>
      </c>
      <c r="F2641" t="s">
        <v>93</v>
      </c>
      <c r="G2641" t="s">
        <v>34</v>
      </c>
      <c r="H2641">
        <v>23</v>
      </c>
      <c r="I2641">
        <v>702</v>
      </c>
    </row>
    <row r="2642" spans="1:9" x14ac:dyDescent="0.25">
      <c r="A2642" s="5" t="str">
        <f>TrendSheetPrdData[[#This Row],[Population]]&amp;TrendSheetPrdData[[#This Row],[Cost Basis]]&amp;TrendSheetPrdData[[#This Row],[Period]]&amp;TrendSheetPrdData[[#This Row],[Trend]]</f>
        <v>DAUGHTERS OF CHARITYAllowed2016-12-01Drug Claim Count</v>
      </c>
      <c r="B2642" t="s">
        <v>116</v>
      </c>
      <c r="C2642" t="s">
        <v>116</v>
      </c>
      <c r="D2642" t="s">
        <v>91</v>
      </c>
      <c r="E2642" s="1" t="s">
        <v>108</v>
      </c>
      <c r="F2642" t="s">
        <v>93</v>
      </c>
      <c r="G2642" t="s">
        <v>34</v>
      </c>
      <c r="H2642">
        <v>23</v>
      </c>
      <c r="I2642">
        <v>718</v>
      </c>
    </row>
    <row r="2643" spans="1:9" x14ac:dyDescent="0.25">
      <c r="A2643" s="5" t="str">
        <f>TrendSheetPrdData[[#This Row],[Population]]&amp;TrendSheetPrdData[[#This Row],[Cost Basis]]&amp;TrendSheetPrdData[[#This Row],[Period]]&amp;TrendSheetPrdData[[#This Row],[Trend]]</f>
        <v>DAUGHTERS OF CHARITYAllowed2017-01-01Drug Claim Count</v>
      </c>
      <c r="B2643" t="s">
        <v>116</v>
      </c>
      <c r="C2643" t="s">
        <v>116</v>
      </c>
      <c r="D2643" t="s">
        <v>91</v>
      </c>
      <c r="E2643" s="1" t="s">
        <v>109</v>
      </c>
      <c r="F2643" t="s">
        <v>93</v>
      </c>
      <c r="G2643" t="s">
        <v>34</v>
      </c>
      <c r="H2643">
        <v>23</v>
      </c>
      <c r="I2643">
        <v>710</v>
      </c>
    </row>
    <row r="2644" spans="1:9" x14ac:dyDescent="0.25">
      <c r="A2644" s="5" t="str">
        <f>TrendSheetPrdData[[#This Row],[Population]]&amp;TrendSheetPrdData[[#This Row],[Cost Basis]]&amp;TrendSheetPrdData[[#This Row],[Period]]&amp;TrendSheetPrdData[[#This Row],[Trend]]</f>
        <v>DAUGHTERS OF CHARITYAllowed2017-02-01Drug Claim Count</v>
      </c>
      <c r="B2644" t="s">
        <v>116</v>
      </c>
      <c r="C2644" t="s">
        <v>116</v>
      </c>
      <c r="D2644" t="s">
        <v>91</v>
      </c>
      <c r="E2644" s="1" t="s">
        <v>110</v>
      </c>
      <c r="F2644" t="s">
        <v>113</v>
      </c>
      <c r="G2644" t="s">
        <v>34</v>
      </c>
      <c r="H2644">
        <v>23</v>
      </c>
      <c r="I2644">
        <v>693</v>
      </c>
    </row>
    <row r="2645" spans="1:9" x14ac:dyDescent="0.25">
      <c r="A2645" s="5" t="str">
        <f>TrendSheetPrdData[[#This Row],[Population]]&amp;TrendSheetPrdData[[#This Row],[Cost Basis]]&amp;TrendSheetPrdData[[#This Row],[Period]]&amp;TrendSheetPrdData[[#This Row],[Trend]]</f>
        <v>DAUGHTERS OF CHARITYAllowed2017-03-01Drug Claim Count</v>
      </c>
      <c r="B2645" t="s">
        <v>116</v>
      </c>
      <c r="C2645" t="s">
        <v>116</v>
      </c>
      <c r="D2645" t="s">
        <v>91</v>
      </c>
      <c r="E2645" s="1" t="s">
        <v>111</v>
      </c>
      <c r="F2645" t="s">
        <v>113</v>
      </c>
      <c r="G2645" t="s">
        <v>34</v>
      </c>
      <c r="H2645">
        <v>23</v>
      </c>
      <c r="I2645">
        <v>712</v>
      </c>
    </row>
    <row r="2646" spans="1:9" x14ac:dyDescent="0.25">
      <c r="A2646" s="5" t="str">
        <f>TrendSheetPrdData[[#This Row],[Population]]&amp;TrendSheetPrdData[[#This Row],[Cost Basis]]&amp;TrendSheetPrdData[[#This Row],[Period]]&amp;TrendSheetPrdData[[#This Row],[Trend]]</f>
        <v>DAUGHTERS OF CHARITYAllowed2017-04-01Drug Claim Count</v>
      </c>
      <c r="B2646" t="s">
        <v>116</v>
      </c>
      <c r="C2646" t="s">
        <v>116</v>
      </c>
      <c r="D2646" t="s">
        <v>91</v>
      </c>
      <c r="E2646" s="1" t="s">
        <v>112</v>
      </c>
      <c r="F2646" t="s">
        <v>113</v>
      </c>
      <c r="G2646" t="s">
        <v>34</v>
      </c>
      <c r="H2646">
        <v>23</v>
      </c>
      <c r="I2646">
        <v>684</v>
      </c>
    </row>
    <row r="2647" spans="1:9" x14ac:dyDescent="0.25">
      <c r="A2647" s="5" t="str">
        <f>TrendSheetPrdData[[#This Row],[Population]]&amp;TrendSheetPrdData[[#This Row],[Cost Basis]]&amp;TrendSheetPrdData[[#This Row],[Period]]&amp;TrendSheetPrdData[[#This Row],[Trend]]</f>
        <v>DAUGHTERS OF CHARITYPaid2015-06-01Medical PMPM</v>
      </c>
      <c r="B2647" t="s">
        <v>116</v>
      </c>
      <c r="C2647" t="s">
        <v>116</v>
      </c>
      <c r="D2647" t="s">
        <v>78</v>
      </c>
      <c r="E2647" s="1" t="s">
        <v>172</v>
      </c>
      <c r="F2647" t="s">
        <v>93</v>
      </c>
      <c r="G2647" t="s">
        <v>12</v>
      </c>
      <c r="H2647">
        <v>1</v>
      </c>
      <c r="I2647">
        <v>540.52</v>
      </c>
    </row>
    <row r="2648" spans="1:9" x14ac:dyDescent="0.25">
      <c r="A2648" s="5" t="str">
        <f>TrendSheetPrdData[[#This Row],[Population]]&amp;TrendSheetPrdData[[#This Row],[Cost Basis]]&amp;TrendSheetPrdData[[#This Row],[Period]]&amp;TrendSheetPrdData[[#This Row],[Trend]]</f>
        <v>DAUGHTERS OF CHARITYPaid2015-07-01Medical PMPM</v>
      </c>
      <c r="B2648" t="s">
        <v>116</v>
      </c>
      <c r="C2648" t="s">
        <v>116</v>
      </c>
      <c r="D2648" t="s">
        <v>78</v>
      </c>
      <c r="E2648" s="1" t="s">
        <v>173</v>
      </c>
      <c r="F2648" t="s">
        <v>93</v>
      </c>
      <c r="G2648" t="s">
        <v>12</v>
      </c>
      <c r="H2648">
        <v>1</v>
      </c>
      <c r="I2648">
        <v>442.13</v>
      </c>
    </row>
    <row r="2649" spans="1:9" x14ac:dyDescent="0.25">
      <c r="A2649" s="5" t="str">
        <f>TrendSheetPrdData[[#This Row],[Population]]&amp;TrendSheetPrdData[[#This Row],[Cost Basis]]&amp;TrendSheetPrdData[[#This Row],[Period]]&amp;TrendSheetPrdData[[#This Row],[Trend]]</f>
        <v>DAUGHTERS OF CHARITYPaid2015-08-01Medical PMPM</v>
      </c>
      <c r="B2649" t="s">
        <v>116</v>
      </c>
      <c r="C2649" t="s">
        <v>116</v>
      </c>
      <c r="D2649" t="s">
        <v>78</v>
      </c>
      <c r="E2649" s="1" t="s">
        <v>174</v>
      </c>
      <c r="F2649" t="s">
        <v>93</v>
      </c>
      <c r="G2649" t="s">
        <v>12</v>
      </c>
      <c r="H2649">
        <v>1</v>
      </c>
      <c r="I2649">
        <v>300.08</v>
      </c>
    </row>
    <row r="2650" spans="1:9" x14ac:dyDescent="0.25">
      <c r="A2650" s="5" t="str">
        <f>TrendSheetPrdData[[#This Row],[Population]]&amp;TrendSheetPrdData[[#This Row],[Cost Basis]]&amp;TrendSheetPrdData[[#This Row],[Period]]&amp;TrendSheetPrdData[[#This Row],[Trend]]</f>
        <v>DAUGHTERS OF CHARITYPaid2015-09-01Medical PMPM</v>
      </c>
      <c r="B2650" t="s">
        <v>116</v>
      </c>
      <c r="C2650" t="s">
        <v>116</v>
      </c>
      <c r="D2650" t="s">
        <v>78</v>
      </c>
      <c r="E2650" s="1" t="s">
        <v>92</v>
      </c>
      <c r="F2650" t="s">
        <v>93</v>
      </c>
      <c r="G2650" t="s">
        <v>12</v>
      </c>
      <c r="H2650">
        <v>1</v>
      </c>
      <c r="I2650">
        <v>615.38</v>
      </c>
    </row>
    <row r="2651" spans="1:9" x14ac:dyDescent="0.25">
      <c r="A2651" s="5" t="str">
        <f>TrendSheetPrdData[[#This Row],[Population]]&amp;TrendSheetPrdData[[#This Row],[Cost Basis]]&amp;TrendSheetPrdData[[#This Row],[Period]]&amp;TrendSheetPrdData[[#This Row],[Trend]]</f>
        <v>DAUGHTERS OF CHARITYPaid2015-10-01Medical PMPM</v>
      </c>
      <c r="B2651" t="s">
        <v>116</v>
      </c>
      <c r="C2651" t="s">
        <v>116</v>
      </c>
      <c r="D2651" t="s">
        <v>78</v>
      </c>
      <c r="E2651" s="1" t="s">
        <v>94</v>
      </c>
      <c r="F2651" t="s">
        <v>93</v>
      </c>
      <c r="G2651" t="s">
        <v>12</v>
      </c>
      <c r="H2651">
        <v>1</v>
      </c>
      <c r="I2651">
        <v>467.61</v>
      </c>
    </row>
    <row r="2652" spans="1:9" x14ac:dyDescent="0.25">
      <c r="A2652" s="5" t="str">
        <f>TrendSheetPrdData[[#This Row],[Population]]&amp;TrendSheetPrdData[[#This Row],[Cost Basis]]&amp;TrendSheetPrdData[[#This Row],[Period]]&amp;TrendSheetPrdData[[#This Row],[Trend]]</f>
        <v>DAUGHTERS OF CHARITYPaid2015-11-01Medical PMPM</v>
      </c>
      <c r="B2652" t="s">
        <v>116</v>
      </c>
      <c r="C2652" t="s">
        <v>116</v>
      </c>
      <c r="D2652" t="s">
        <v>78</v>
      </c>
      <c r="E2652" s="1" t="s">
        <v>95</v>
      </c>
      <c r="F2652" t="s">
        <v>93</v>
      </c>
      <c r="G2652" t="s">
        <v>12</v>
      </c>
      <c r="H2652">
        <v>1</v>
      </c>
      <c r="I2652">
        <v>483.54</v>
      </c>
    </row>
    <row r="2653" spans="1:9" x14ac:dyDescent="0.25">
      <c r="A2653" s="5" t="str">
        <f>TrendSheetPrdData[[#This Row],[Population]]&amp;TrendSheetPrdData[[#This Row],[Cost Basis]]&amp;TrendSheetPrdData[[#This Row],[Period]]&amp;TrendSheetPrdData[[#This Row],[Trend]]</f>
        <v>DAUGHTERS OF CHARITYPaid2015-12-01Medical PMPM</v>
      </c>
      <c r="B2653" t="s">
        <v>116</v>
      </c>
      <c r="C2653" t="s">
        <v>116</v>
      </c>
      <c r="D2653" t="s">
        <v>78</v>
      </c>
      <c r="E2653" s="1" t="s">
        <v>96</v>
      </c>
      <c r="F2653" t="s">
        <v>93</v>
      </c>
      <c r="G2653" t="s">
        <v>12</v>
      </c>
      <c r="H2653">
        <v>1</v>
      </c>
      <c r="I2653">
        <v>388.92</v>
      </c>
    </row>
    <row r="2654" spans="1:9" x14ac:dyDescent="0.25">
      <c r="A2654" s="5" t="str">
        <f>TrendSheetPrdData[[#This Row],[Population]]&amp;TrendSheetPrdData[[#This Row],[Cost Basis]]&amp;TrendSheetPrdData[[#This Row],[Period]]&amp;TrendSheetPrdData[[#This Row],[Trend]]</f>
        <v>DAUGHTERS OF CHARITYPaid2016-01-01Medical PMPM</v>
      </c>
      <c r="B2654" t="s">
        <v>116</v>
      </c>
      <c r="C2654" t="s">
        <v>116</v>
      </c>
      <c r="D2654" t="s">
        <v>78</v>
      </c>
      <c r="E2654" s="1" t="s">
        <v>97</v>
      </c>
      <c r="F2654" t="s">
        <v>93</v>
      </c>
      <c r="G2654" t="s">
        <v>12</v>
      </c>
      <c r="H2654">
        <v>1</v>
      </c>
      <c r="I2654">
        <v>422.23</v>
      </c>
    </row>
    <row r="2655" spans="1:9" x14ac:dyDescent="0.25">
      <c r="A2655" s="5" t="str">
        <f>TrendSheetPrdData[[#This Row],[Population]]&amp;TrendSheetPrdData[[#This Row],[Cost Basis]]&amp;TrendSheetPrdData[[#This Row],[Period]]&amp;TrendSheetPrdData[[#This Row],[Trend]]</f>
        <v>DAUGHTERS OF CHARITYPaid2016-02-01Medical PMPM</v>
      </c>
      <c r="B2655" t="s">
        <v>116</v>
      </c>
      <c r="C2655" t="s">
        <v>116</v>
      </c>
      <c r="D2655" t="s">
        <v>78</v>
      </c>
      <c r="E2655" s="1" t="s">
        <v>98</v>
      </c>
      <c r="F2655" t="s">
        <v>93</v>
      </c>
      <c r="G2655" t="s">
        <v>12</v>
      </c>
      <c r="H2655">
        <v>1</v>
      </c>
      <c r="I2655">
        <v>246.1</v>
      </c>
    </row>
    <row r="2656" spans="1:9" x14ac:dyDescent="0.25">
      <c r="A2656" s="5" t="str">
        <f>TrendSheetPrdData[[#This Row],[Population]]&amp;TrendSheetPrdData[[#This Row],[Cost Basis]]&amp;TrendSheetPrdData[[#This Row],[Period]]&amp;TrendSheetPrdData[[#This Row],[Trend]]</f>
        <v>DAUGHTERS OF CHARITYPaid2016-03-01Medical PMPM</v>
      </c>
      <c r="B2656" t="s">
        <v>116</v>
      </c>
      <c r="C2656" t="s">
        <v>116</v>
      </c>
      <c r="D2656" t="s">
        <v>78</v>
      </c>
      <c r="E2656" s="1" t="s">
        <v>99</v>
      </c>
      <c r="F2656" t="s">
        <v>93</v>
      </c>
      <c r="G2656" t="s">
        <v>12</v>
      </c>
      <c r="H2656">
        <v>1</v>
      </c>
      <c r="I2656">
        <v>356.95</v>
      </c>
    </row>
    <row r="2657" spans="1:9" x14ac:dyDescent="0.25">
      <c r="A2657" s="5" t="str">
        <f>TrendSheetPrdData[[#This Row],[Population]]&amp;TrendSheetPrdData[[#This Row],[Cost Basis]]&amp;TrendSheetPrdData[[#This Row],[Period]]&amp;TrendSheetPrdData[[#This Row],[Trend]]</f>
        <v>DAUGHTERS OF CHARITYPaid2016-04-01Medical PMPM</v>
      </c>
      <c r="B2657" t="s">
        <v>116</v>
      </c>
      <c r="C2657" t="s">
        <v>116</v>
      </c>
      <c r="D2657" t="s">
        <v>78</v>
      </c>
      <c r="E2657" s="1" t="s">
        <v>100</v>
      </c>
      <c r="F2657" t="s">
        <v>93</v>
      </c>
      <c r="G2657" t="s">
        <v>12</v>
      </c>
      <c r="H2657">
        <v>1</v>
      </c>
      <c r="I2657">
        <v>564.59</v>
      </c>
    </row>
    <row r="2658" spans="1:9" x14ac:dyDescent="0.25">
      <c r="A2658" s="5" t="str">
        <f>TrendSheetPrdData[[#This Row],[Population]]&amp;TrendSheetPrdData[[#This Row],[Cost Basis]]&amp;TrendSheetPrdData[[#This Row],[Period]]&amp;TrendSheetPrdData[[#This Row],[Trend]]</f>
        <v>DAUGHTERS OF CHARITYPaid2016-05-01Medical PMPM</v>
      </c>
      <c r="B2658" t="s">
        <v>116</v>
      </c>
      <c r="C2658" t="s">
        <v>116</v>
      </c>
      <c r="D2658" t="s">
        <v>78</v>
      </c>
      <c r="E2658" s="1" t="s">
        <v>101</v>
      </c>
      <c r="F2658" t="s">
        <v>93</v>
      </c>
      <c r="G2658" t="s">
        <v>12</v>
      </c>
      <c r="H2658">
        <v>1</v>
      </c>
      <c r="I2658">
        <v>578.69000000000005</v>
      </c>
    </row>
    <row r="2659" spans="1:9" x14ac:dyDescent="0.25">
      <c r="A2659" s="5" t="str">
        <f>TrendSheetPrdData[[#This Row],[Population]]&amp;TrendSheetPrdData[[#This Row],[Cost Basis]]&amp;TrendSheetPrdData[[#This Row],[Period]]&amp;TrendSheetPrdData[[#This Row],[Trend]]</f>
        <v>DAUGHTERS OF CHARITYPaid2016-06-01Medical PMPM</v>
      </c>
      <c r="B2659" t="s">
        <v>116</v>
      </c>
      <c r="C2659" t="s">
        <v>116</v>
      </c>
      <c r="D2659" t="s">
        <v>78</v>
      </c>
      <c r="E2659" s="1" t="s">
        <v>102</v>
      </c>
      <c r="F2659" t="s">
        <v>93</v>
      </c>
      <c r="G2659" t="s">
        <v>12</v>
      </c>
      <c r="H2659">
        <v>1</v>
      </c>
      <c r="I2659">
        <v>431.41</v>
      </c>
    </row>
    <row r="2660" spans="1:9" x14ac:dyDescent="0.25">
      <c r="A2660" s="5" t="str">
        <f>TrendSheetPrdData[[#This Row],[Population]]&amp;TrendSheetPrdData[[#This Row],[Cost Basis]]&amp;TrendSheetPrdData[[#This Row],[Period]]&amp;TrendSheetPrdData[[#This Row],[Trend]]</f>
        <v>DAUGHTERS OF CHARITYPaid2016-07-01Medical PMPM</v>
      </c>
      <c r="B2660" t="s">
        <v>116</v>
      </c>
      <c r="C2660" t="s">
        <v>116</v>
      </c>
      <c r="D2660" t="s">
        <v>78</v>
      </c>
      <c r="E2660" s="1" t="s">
        <v>103</v>
      </c>
      <c r="F2660" t="s">
        <v>93</v>
      </c>
      <c r="G2660" t="s">
        <v>12</v>
      </c>
      <c r="H2660">
        <v>1</v>
      </c>
      <c r="I2660">
        <v>248.15</v>
      </c>
    </row>
    <row r="2661" spans="1:9" x14ac:dyDescent="0.25">
      <c r="A2661" s="5" t="str">
        <f>TrendSheetPrdData[[#This Row],[Population]]&amp;TrendSheetPrdData[[#This Row],[Cost Basis]]&amp;TrendSheetPrdData[[#This Row],[Period]]&amp;TrendSheetPrdData[[#This Row],[Trend]]</f>
        <v>DAUGHTERS OF CHARITYPaid2016-08-01Medical PMPM</v>
      </c>
      <c r="B2661" t="s">
        <v>116</v>
      </c>
      <c r="C2661" t="s">
        <v>116</v>
      </c>
      <c r="D2661" t="s">
        <v>78</v>
      </c>
      <c r="E2661" s="1" t="s">
        <v>104</v>
      </c>
      <c r="F2661" t="s">
        <v>93</v>
      </c>
      <c r="G2661" t="s">
        <v>12</v>
      </c>
      <c r="H2661">
        <v>1</v>
      </c>
      <c r="I2661">
        <v>482.11</v>
      </c>
    </row>
    <row r="2662" spans="1:9" x14ac:dyDescent="0.25">
      <c r="A2662" s="5" t="str">
        <f>TrendSheetPrdData[[#This Row],[Population]]&amp;TrendSheetPrdData[[#This Row],[Cost Basis]]&amp;TrendSheetPrdData[[#This Row],[Period]]&amp;TrendSheetPrdData[[#This Row],[Trend]]</f>
        <v>DAUGHTERS OF CHARITYPaid2016-09-01Medical PMPM</v>
      </c>
      <c r="B2662" t="s">
        <v>116</v>
      </c>
      <c r="C2662" t="s">
        <v>116</v>
      </c>
      <c r="D2662" t="s">
        <v>78</v>
      </c>
      <c r="E2662" s="1" t="s">
        <v>105</v>
      </c>
      <c r="F2662" t="s">
        <v>93</v>
      </c>
      <c r="G2662" t="s">
        <v>12</v>
      </c>
      <c r="H2662">
        <v>1</v>
      </c>
      <c r="I2662">
        <v>503.87</v>
      </c>
    </row>
    <row r="2663" spans="1:9" x14ac:dyDescent="0.25">
      <c r="A2663" s="5" t="str">
        <f>TrendSheetPrdData[[#This Row],[Population]]&amp;TrendSheetPrdData[[#This Row],[Cost Basis]]&amp;TrendSheetPrdData[[#This Row],[Period]]&amp;TrendSheetPrdData[[#This Row],[Trend]]</f>
        <v>DAUGHTERS OF CHARITYPaid2016-10-01Medical PMPM</v>
      </c>
      <c r="B2663" t="s">
        <v>116</v>
      </c>
      <c r="C2663" t="s">
        <v>116</v>
      </c>
      <c r="D2663" t="s">
        <v>78</v>
      </c>
      <c r="E2663" s="1" t="s">
        <v>106</v>
      </c>
      <c r="F2663" t="s">
        <v>93</v>
      </c>
      <c r="G2663" t="s">
        <v>12</v>
      </c>
      <c r="H2663">
        <v>1</v>
      </c>
      <c r="I2663">
        <v>323.60000000000002</v>
      </c>
    </row>
    <row r="2664" spans="1:9" x14ac:dyDescent="0.25">
      <c r="A2664" s="5" t="str">
        <f>TrendSheetPrdData[[#This Row],[Population]]&amp;TrendSheetPrdData[[#This Row],[Cost Basis]]&amp;TrendSheetPrdData[[#This Row],[Period]]&amp;TrendSheetPrdData[[#This Row],[Trend]]</f>
        <v>DAUGHTERS OF CHARITYPaid2016-11-01Medical PMPM</v>
      </c>
      <c r="B2664" t="s">
        <v>116</v>
      </c>
      <c r="C2664" t="s">
        <v>116</v>
      </c>
      <c r="D2664" t="s">
        <v>78</v>
      </c>
      <c r="E2664" s="1" t="s">
        <v>107</v>
      </c>
      <c r="F2664" t="s">
        <v>93</v>
      </c>
      <c r="G2664" t="s">
        <v>12</v>
      </c>
      <c r="H2664">
        <v>1</v>
      </c>
      <c r="I2664">
        <v>789.31</v>
      </c>
    </row>
    <row r="2665" spans="1:9" x14ac:dyDescent="0.25">
      <c r="A2665" s="5" t="str">
        <f>TrendSheetPrdData[[#This Row],[Population]]&amp;TrendSheetPrdData[[#This Row],[Cost Basis]]&amp;TrendSheetPrdData[[#This Row],[Period]]&amp;TrendSheetPrdData[[#This Row],[Trend]]</f>
        <v>DAUGHTERS OF CHARITYPaid2016-12-01Medical PMPM</v>
      </c>
      <c r="B2665" t="s">
        <v>116</v>
      </c>
      <c r="C2665" t="s">
        <v>116</v>
      </c>
      <c r="D2665" t="s">
        <v>78</v>
      </c>
      <c r="E2665" s="1" t="s">
        <v>108</v>
      </c>
      <c r="F2665" t="s">
        <v>93</v>
      </c>
      <c r="G2665" t="s">
        <v>12</v>
      </c>
      <c r="H2665">
        <v>1</v>
      </c>
      <c r="I2665">
        <v>253.57</v>
      </c>
    </row>
    <row r="2666" spans="1:9" x14ac:dyDescent="0.25">
      <c r="A2666" s="5" t="str">
        <f>TrendSheetPrdData[[#This Row],[Population]]&amp;TrendSheetPrdData[[#This Row],[Cost Basis]]&amp;TrendSheetPrdData[[#This Row],[Period]]&amp;TrendSheetPrdData[[#This Row],[Trend]]</f>
        <v>DAUGHTERS OF CHARITYPaid2017-01-01Medical PMPM</v>
      </c>
      <c r="B2666" t="s">
        <v>116</v>
      </c>
      <c r="C2666" t="s">
        <v>116</v>
      </c>
      <c r="D2666" t="s">
        <v>78</v>
      </c>
      <c r="E2666" s="1" t="s">
        <v>109</v>
      </c>
      <c r="F2666" t="s">
        <v>93</v>
      </c>
      <c r="G2666" t="s">
        <v>12</v>
      </c>
      <c r="H2666">
        <v>1</v>
      </c>
      <c r="I2666">
        <v>518.79999999999995</v>
      </c>
    </row>
    <row r="2667" spans="1:9" x14ac:dyDescent="0.25">
      <c r="A2667" s="5" t="str">
        <f>TrendSheetPrdData[[#This Row],[Population]]&amp;TrendSheetPrdData[[#This Row],[Cost Basis]]&amp;TrendSheetPrdData[[#This Row],[Period]]&amp;TrendSheetPrdData[[#This Row],[Trend]]</f>
        <v>DAUGHTERS OF CHARITYPaid2017-02-01Medical PMPM</v>
      </c>
      <c r="B2667" t="s">
        <v>116</v>
      </c>
      <c r="C2667" t="s">
        <v>116</v>
      </c>
      <c r="D2667" t="s">
        <v>78</v>
      </c>
      <c r="E2667" s="1" t="s">
        <v>110</v>
      </c>
      <c r="F2667" t="s">
        <v>113</v>
      </c>
      <c r="G2667" t="s">
        <v>12</v>
      </c>
      <c r="H2667">
        <v>1</v>
      </c>
      <c r="I2667">
        <v>375.78</v>
      </c>
    </row>
    <row r="2668" spans="1:9" x14ac:dyDescent="0.25">
      <c r="A2668" s="5" t="str">
        <f>TrendSheetPrdData[[#This Row],[Population]]&amp;TrendSheetPrdData[[#This Row],[Cost Basis]]&amp;TrendSheetPrdData[[#This Row],[Period]]&amp;TrendSheetPrdData[[#This Row],[Trend]]</f>
        <v>DAUGHTERS OF CHARITYPaid2017-03-01Medical PMPM</v>
      </c>
      <c r="B2668" t="s">
        <v>116</v>
      </c>
      <c r="C2668" t="s">
        <v>116</v>
      </c>
      <c r="D2668" t="s">
        <v>78</v>
      </c>
      <c r="E2668" s="1" t="s">
        <v>111</v>
      </c>
      <c r="F2668" t="s">
        <v>113</v>
      </c>
      <c r="G2668" t="s">
        <v>12</v>
      </c>
      <c r="H2668">
        <v>1</v>
      </c>
      <c r="I2668">
        <v>307.63</v>
      </c>
    </row>
    <row r="2669" spans="1:9" x14ac:dyDescent="0.25">
      <c r="A2669" s="5" t="str">
        <f>TrendSheetPrdData[[#This Row],[Population]]&amp;TrendSheetPrdData[[#This Row],[Cost Basis]]&amp;TrendSheetPrdData[[#This Row],[Period]]&amp;TrendSheetPrdData[[#This Row],[Trend]]</f>
        <v>DAUGHTERS OF CHARITYPaid2017-04-01Medical PMPM</v>
      </c>
      <c r="B2669" t="s">
        <v>116</v>
      </c>
      <c r="C2669" t="s">
        <v>116</v>
      </c>
      <c r="D2669" t="s">
        <v>78</v>
      </c>
      <c r="E2669" s="1" t="s">
        <v>112</v>
      </c>
      <c r="F2669" t="s">
        <v>113</v>
      </c>
      <c r="G2669" t="s">
        <v>12</v>
      </c>
      <c r="H2669">
        <v>1</v>
      </c>
      <c r="I2669">
        <v>40.26</v>
      </c>
    </row>
    <row r="2670" spans="1:9" x14ac:dyDescent="0.25">
      <c r="A2670" s="5" t="str">
        <f>TrendSheetPrdData[[#This Row],[Population]]&amp;TrendSheetPrdData[[#This Row],[Cost Basis]]&amp;TrendSheetPrdData[[#This Row],[Period]]&amp;TrendSheetPrdData[[#This Row],[Trend]]</f>
        <v>DAUGHTERS OF CHARITYPaid2015-06-01Drug PMPM</v>
      </c>
      <c r="B2670" t="s">
        <v>116</v>
      </c>
      <c r="C2670" t="s">
        <v>116</v>
      </c>
      <c r="D2670" t="s">
        <v>78</v>
      </c>
      <c r="E2670" s="1" t="s">
        <v>172</v>
      </c>
      <c r="F2670" t="s">
        <v>93</v>
      </c>
      <c r="G2670" t="s">
        <v>13</v>
      </c>
      <c r="H2670">
        <v>2</v>
      </c>
      <c r="I2670">
        <v>98.04</v>
      </c>
    </row>
    <row r="2671" spans="1:9" x14ac:dyDescent="0.25">
      <c r="A2671" s="5" t="str">
        <f>TrendSheetPrdData[[#This Row],[Population]]&amp;TrendSheetPrdData[[#This Row],[Cost Basis]]&amp;TrendSheetPrdData[[#This Row],[Period]]&amp;TrendSheetPrdData[[#This Row],[Trend]]</f>
        <v>DAUGHTERS OF CHARITYPaid2015-07-01Drug PMPM</v>
      </c>
      <c r="B2671" t="s">
        <v>116</v>
      </c>
      <c r="C2671" t="s">
        <v>116</v>
      </c>
      <c r="D2671" t="s">
        <v>78</v>
      </c>
      <c r="E2671" s="1" t="s">
        <v>173</v>
      </c>
      <c r="F2671" t="s">
        <v>93</v>
      </c>
      <c r="G2671" t="s">
        <v>13</v>
      </c>
      <c r="H2671">
        <v>2</v>
      </c>
      <c r="I2671">
        <v>91.55</v>
      </c>
    </row>
    <row r="2672" spans="1:9" x14ac:dyDescent="0.25">
      <c r="A2672" s="5" t="str">
        <f>TrendSheetPrdData[[#This Row],[Population]]&amp;TrendSheetPrdData[[#This Row],[Cost Basis]]&amp;TrendSheetPrdData[[#This Row],[Period]]&amp;TrendSheetPrdData[[#This Row],[Trend]]</f>
        <v>DAUGHTERS OF CHARITYPaid2015-08-01Drug PMPM</v>
      </c>
      <c r="B2672" t="s">
        <v>116</v>
      </c>
      <c r="C2672" t="s">
        <v>116</v>
      </c>
      <c r="D2672" t="s">
        <v>78</v>
      </c>
      <c r="E2672" s="1" t="s">
        <v>174</v>
      </c>
      <c r="F2672" t="s">
        <v>93</v>
      </c>
      <c r="G2672" t="s">
        <v>13</v>
      </c>
      <c r="H2672">
        <v>2</v>
      </c>
      <c r="I2672">
        <v>123.05</v>
      </c>
    </row>
    <row r="2673" spans="1:9" x14ac:dyDescent="0.25">
      <c r="A2673" s="5" t="str">
        <f>TrendSheetPrdData[[#This Row],[Population]]&amp;TrendSheetPrdData[[#This Row],[Cost Basis]]&amp;TrendSheetPrdData[[#This Row],[Period]]&amp;TrendSheetPrdData[[#This Row],[Trend]]</f>
        <v>DAUGHTERS OF CHARITYPaid2015-09-01Drug PMPM</v>
      </c>
      <c r="B2673" t="s">
        <v>116</v>
      </c>
      <c r="C2673" t="s">
        <v>116</v>
      </c>
      <c r="D2673" t="s">
        <v>78</v>
      </c>
      <c r="E2673" s="1" t="s">
        <v>92</v>
      </c>
      <c r="F2673" t="s">
        <v>93</v>
      </c>
      <c r="G2673" t="s">
        <v>13</v>
      </c>
      <c r="H2673">
        <v>2</v>
      </c>
      <c r="I2673">
        <v>86.7</v>
      </c>
    </row>
    <row r="2674" spans="1:9" x14ac:dyDescent="0.25">
      <c r="A2674" s="5" t="str">
        <f>TrendSheetPrdData[[#This Row],[Population]]&amp;TrendSheetPrdData[[#This Row],[Cost Basis]]&amp;TrendSheetPrdData[[#This Row],[Period]]&amp;TrendSheetPrdData[[#This Row],[Trend]]</f>
        <v>DAUGHTERS OF CHARITYPaid2015-10-01Drug PMPM</v>
      </c>
      <c r="B2674" t="s">
        <v>116</v>
      </c>
      <c r="C2674" t="s">
        <v>116</v>
      </c>
      <c r="D2674" t="s">
        <v>78</v>
      </c>
      <c r="E2674" s="1" t="s">
        <v>94</v>
      </c>
      <c r="F2674" t="s">
        <v>93</v>
      </c>
      <c r="G2674" t="s">
        <v>13</v>
      </c>
      <c r="H2674">
        <v>2</v>
      </c>
      <c r="I2674">
        <v>86.84</v>
      </c>
    </row>
    <row r="2675" spans="1:9" x14ac:dyDescent="0.25">
      <c r="A2675" s="5" t="str">
        <f>TrendSheetPrdData[[#This Row],[Population]]&amp;TrendSheetPrdData[[#This Row],[Cost Basis]]&amp;TrendSheetPrdData[[#This Row],[Period]]&amp;TrendSheetPrdData[[#This Row],[Trend]]</f>
        <v>DAUGHTERS OF CHARITYPaid2015-11-01Drug PMPM</v>
      </c>
      <c r="B2675" t="s">
        <v>116</v>
      </c>
      <c r="C2675" t="s">
        <v>116</v>
      </c>
      <c r="D2675" t="s">
        <v>78</v>
      </c>
      <c r="E2675" s="1" t="s">
        <v>95</v>
      </c>
      <c r="F2675" t="s">
        <v>93</v>
      </c>
      <c r="G2675" t="s">
        <v>13</v>
      </c>
      <c r="H2675">
        <v>2</v>
      </c>
      <c r="I2675">
        <v>98.83</v>
      </c>
    </row>
    <row r="2676" spans="1:9" x14ac:dyDescent="0.25">
      <c r="A2676" s="5" t="str">
        <f>TrendSheetPrdData[[#This Row],[Population]]&amp;TrendSheetPrdData[[#This Row],[Cost Basis]]&amp;TrendSheetPrdData[[#This Row],[Period]]&amp;TrendSheetPrdData[[#This Row],[Trend]]</f>
        <v>DAUGHTERS OF CHARITYPaid2015-12-01Drug PMPM</v>
      </c>
      <c r="B2676" t="s">
        <v>116</v>
      </c>
      <c r="C2676" t="s">
        <v>116</v>
      </c>
      <c r="D2676" t="s">
        <v>78</v>
      </c>
      <c r="E2676" s="1" t="s">
        <v>96</v>
      </c>
      <c r="F2676" t="s">
        <v>93</v>
      </c>
      <c r="G2676" t="s">
        <v>13</v>
      </c>
      <c r="H2676">
        <v>2</v>
      </c>
      <c r="I2676">
        <v>233.94</v>
      </c>
    </row>
    <row r="2677" spans="1:9" x14ac:dyDescent="0.25">
      <c r="A2677" s="5" t="str">
        <f>TrendSheetPrdData[[#This Row],[Population]]&amp;TrendSheetPrdData[[#This Row],[Cost Basis]]&amp;TrendSheetPrdData[[#This Row],[Period]]&amp;TrendSheetPrdData[[#This Row],[Trend]]</f>
        <v>DAUGHTERS OF CHARITYPaid2016-01-01Drug PMPM</v>
      </c>
      <c r="B2677" t="s">
        <v>116</v>
      </c>
      <c r="C2677" t="s">
        <v>116</v>
      </c>
      <c r="D2677" t="s">
        <v>78</v>
      </c>
      <c r="E2677" s="1" t="s">
        <v>97</v>
      </c>
      <c r="F2677" t="s">
        <v>93</v>
      </c>
      <c r="G2677" t="s">
        <v>13</v>
      </c>
      <c r="H2677">
        <v>2</v>
      </c>
      <c r="I2677">
        <v>74.94</v>
      </c>
    </row>
    <row r="2678" spans="1:9" x14ac:dyDescent="0.25">
      <c r="A2678" s="5" t="str">
        <f>TrendSheetPrdData[[#This Row],[Population]]&amp;TrendSheetPrdData[[#This Row],[Cost Basis]]&amp;TrendSheetPrdData[[#This Row],[Period]]&amp;TrendSheetPrdData[[#This Row],[Trend]]</f>
        <v>DAUGHTERS OF CHARITYPaid2016-02-01Drug PMPM</v>
      </c>
      <c r="B2678" t="s">
        <v>116</v>
      </c>
      <c r="C2678" t="s">
        <v>116</v>
      </c>
      <c r="D2678" t="s">
        <v>78</v>
      </c>
      <c r="E2678" s="1" t="s">
        <v>98</v>
      </c>
      <c r="F2678" t="s">
        <v>93</v>
      </c>
      <c r="G2678" t="s">
        <v>13</v>
      </c>
      <c r="H2678">
        <v>2</v>
      </c>
      <c r="I2678">
        <v>119.04</v>
      </c>
    </row>
    <row r="2679" spans="1:9" x14ac:dyDescent="0.25">
      <c r="A2679" s="5" t="str">
        <f>TrendSheetPrdData[[#This Row],[Population]]&amp;TrendSheetPrdData[[#This Row],[Cost Basis]]&amp;TrendSheetPrdData[[#This Row],[Period]]&amp;TrendSheetPrdData[[#This Row],[Trend]]</f>
        <v>DAUGHTERS OF CHARITYPaid2016-03-01Drug PMPM</v>
      </c>
      <c r="B2679" t="s">
        <v>116</v>
      </c>
      <c r="C2679" t="s">
        <v>116</v>
      </c>
      <c r="D2679" t="s">
        <v>78</v>
      </c>
      <c r="E2679" s="1" t="s">
        <v>99</v>
      </c>
      <c r="F2679" t="s">
        <v>93</v>
      </c>
      <c r="G2679" t="s">
        <v>13</v>
      </c>
      <c r="H2679">
        <v>2</v>
      </c>
      <c r="I2679">
        <v>103.42</v>
      </c>
    </row>
    <row r="2680" spans="1:9" x14ac:dyDescent="0.25">
      <c r="A2680" s="5" t="str">
        <f>TrendSheetPrdData[[#This Row],[Population]]&amp;TrendSheetPrdData[[#This Row],[Cost Basis]]&amp;TrendSheetPrdData[[#This Row],[Period]]&amp;TrendSheetPrdData[[#This Row],[Trend]]</f>
        <v>DAUGHTERS OF CHARITYPaid2016-04-01Drug PMPM</v>
      </c>
      <c r="B2680" t="s">
        <v>116</v>
      </c>
      <c r="C2680" t="s">
        <v>116</v>
      </c>
      <c r="D2680" t="s">
        <v>78</v>
      </c>
      <c r="E2680" s="1" t="s">
        <v>100</v>
      </c>
      <c r="F2680" t="s">
        <v>93</v>
      </c>
      <c r="G2680" t="s">
        <v>13</v>
      </c>
      <c r="H2680">
        <v>2</v>
      </c>
      <c r="I2680">
        <v>93.72</v>
      </c>
    </row>
    <row r="2681" spans="1:9" x14ac:dyDescent="0.25">
      <c r="A2681" s="5" t="str">
        <f>TrendSheetPrdData[[#This Row],[Population]]&amp;TrendSheetPrdData[[#This Row],[Cost Basis]]&amp;TrendSheetPrdData[[#This Row],[Period]]&amp;TrendSheetPrdData[[#This Row],[Trend]]</f>
        <v>DAUGHTERS OF CHARITYPaid2016-05-01Drug PMPM</v>
      </c>
      <c r="B2681" t="s">
        <v>116</v>
      </c>
      <c r="C2681" t="s">
        <v>116</v>
      </c>
      <c r="D2681" t="s">
        <v>78</v>
      </c>
      <c r="E2681" s="1" t="s">
        <v>101</v>
      </c>
      <c r="F2681" t="s">
        <v>93</v>
      </c>
      <c r="G2681" t="s">
        <v>13</v>
      </c>
      <c r="H2681">
        <v>2</v>
      </c>
      <c r="I2681">
        <v>142.72999999999999</v>
      </c>
    </row>
    <row r="2682" spans="1:9" x14ac:dyDescent="0.25">
      <c r="A2682" s="5" t="str">
        <f>TrendSheetPrdData[[#This Row],[Population]]&amp;TrendSheetPrdData[[#This Row],[Cost Basis]]&amp;TrendSheetPrdData[[#This Row],[Period]]&amp;TrendSheetPrdData[[#This Row],[Trend]]</f>
        <v>DAUGHTERS OF CHARITYPaid2016-06-01Drug PMPM</v>
      </c>
      <c r="B2682" t="s">
        <v>116</v>
      </c>
      <c r="C2682" t="s">
        <v>116</v>
      </c>
      <c r="D2682" t="s">
        <v>78</v>
      </c>
      <c r="E2682" s="1" t="s">
        <v>102</v>
      </c>
      <c r="F2682" t="s">
        <v>93</v>
      </c>
      <c r="G2682" t="s">
        <v>13</v>
      </c>
      <c r="H2682">
        <v>2</v>
      </c>
      <c r="I2682">
        <v>142.72</v>
      </c>
    </row>
    <row r="2683" spans="1:9" x14ac:dyDescent="0.25">
      <c r="A2683" s="5" t="str">
        <f>TrendSheetPrdData[[#This Row],[Population]]&amp;TrendSheetPrdData[[#This Row],[Cost Basis]]&amp;TrendSheetPrdData[[#This Row],[Period]]&amp;TrendSheetPrdData[[#This Row],[Trend]]</f>
        <v>DAUGHTERS OF CHARITYPaid2016-07-01Drug PMPM</v>
      </c>
      <c r="B2683" t="s">
        <v>116</v>
      </c>
      <c r="C2683" t="s">
        <v>116</v>
      </c>
      <c r="D2683" t="s">
        <v>78</v>
      </c>
      <c r="E2683" s="1" t="s">
        <v>103</v>
      </c>
      <c r="F2683" t="s">
        <v>93</v>
      </c>
      <c r="G2683" t="s">
        <v>13</v>
      </c>
      <c r="H2683">
        <v>2</v>
      </c>
      <c r="I2683">
        <v>128.83000000000001</v>
      </c>
    </row>
    <row r="2684" spans="1:9" x14ac:dyDescent="0.25">
      <c r="A2684" s="5" t="str">
        <f>TrendSheetPrdData[[#This Row],[Population]]&amp;TrendSheetPrdData[[#This Row],[Cost Basis]]&amp;TrendSheetPrdData[[#This Row],[Period]]&amp;TrendSheetPrdData[[#This Row],[Trend]]</f>
        <v>DAUGHTERS OF CHARITYPaid2016-08-01Drug PMPM</v>
      </c>
      <c r="B2684" t="s">
        <v>116</v>
      </c>
      <c r="C2684" t="s">
        <v>116</v>
      </c>
      <c r="D2684" t="s">
        <v>78</v>
      </c>
      <c r="E2684" s="1" t="s">
        <v>104</v>
      </c>
      <c r="F2684" t="s">
        <v>93</v>
      </c>
      <c r="G2684" t="s">
        <v>13</v>
      </c>
      <c r="H2684">
        <v>2</v>
      </c>
      <c r="I2684">
        <v>176.5</v>
      </c>
    </row>
    <row r="2685" spans="1:9" x14ac:dyDescent="0.25">
      <c r="A2685" s="5" t="str">
        <f>TrendSheetPrdData[[#This Row],[Population]]&amp;TrendSheetPrdData[[#This Row],[Cost Basis]]&amp;TrendSheetPrdData[[#This Row],[Period]]&amp;TrendSheetPrdData[[#This Row],[Trend]]</f>
        <v>DAUGHTERS OF CHARITYPaid2016-09-01Drug PMPM</v>
      </c>
      <c r="B2685" t="s">
        <v>116</v>
      </c>
      <c r="C2685" t="s">
        <v>116</v>
      </c>
      <c r="D2685" t="s">
        <v>78</v>
      </c>
      <c r="E2685" s="1" t="s">
        <v>105</v>
      </c>
      <c r="F2685" t="s">
        <v>93</v>
      </c>
      <c r="G2685" t="s">
        <v>13</v>
      </c>
      <c r="H2685">
        <v>2</v>
      </c>
      <c r="I2685">
        <v>126.74</v>
      </c>
    </row>
    <row r="2686" spans="1:9" x14ac:dyDescent="0.25">
      <c r="A2686" s="5" t="str">
        <f>TrendSheetPrdData[[#This Row],[Population]]&amp;TrendSheetPrdData[[#This Row],[Cost Basis]]&amp;TrendSheetPrdData[[#This Row],[Period]]&amp;TrendSheetPrdData[[#This Row],[Trend]]</f>
        <v>DAUGHTERS OF CHARITYPaid2016-10-01Drug PMPM</v>
      </c>
      <c r="B2686" t="s">
        <v>116</v>
      </c>
      <c r="C2686" t="s">
        <v>116</v>
      </c>
      <c r="D2686" t="s">
        <v>78</v>
      </c>
      <c r="E2686" s="1" t="s">
        <v>106</v>
      </c>
      <c r="F2686" t="s">
        <v>93</v>
      </c>
      <c r="G2686" t="s">
        <v>13</v>
      </c>
      <c r="H2686">
        <v>2</v>
      </c>
      <c r="I2686">
        <v>100.76</v>
      </c>
    </row>
    <row r="2687" spans="1:9" x14ac:dyDescent="0.25">
      <c r="A2687" s="5" t="str">
        <f>TrendSheetPrdData[[#This Row],[Population]]&amp;TrendSheetPrdData[[#This Row],[Cost Basis]]&amp;TrendSheetPrdData[[#This Row],[Period]]&amp;TrendSheetPrdData[[#This Row],[Trend]]</f>
        <v>DAUGHTERS OF CHARITYPaid2016-11-01Drug PMPM</v>
      </c>
      <c r="B2687" t="s">
        <v>116</v>
      </c>
      <c r="C2687" t="s">
        <v>116</v>
      </c>
      <c r="D2687" t="s">
        <v>78</v>
      </c>
      <c r="E2687" s="1" t="s">
        <v>107</v>
      </c>
      <c r="F2687" t="s">
        <v>93</v>
      </c>
      <c r="G2687" t="s">
        <v>13</v>
      </c>
      <c r="H2687">
        <v>2</v>
      </c>
      <c r="I2687">
        <v>107.8</v>
      </c>
    </row>
    <row r="2688" spans="1:9" x14ac:dyDescent="0.25">
      <c r="A2688" s="5" t="str">
        <f>TrendSheetPrdData[[#This Row],[Population]]&amp;TrendSheetPrdData[[#This Row],[Cost Basis]]&amp;TrendSheetPrdData[[#This Row],[Period]]&amp;TrendSheetPrdData[[#This Row],[Trend]]</f>
        <v>DAUGHTERS OF CHARITYPaid2016-12-01Drug PMPM</v>
      </c>
      <c r="B2688" t="s">
        <v>116</v>
      </c>
      <c r="C2688" t="s">
        <v>116</v>
      </c>
      <c r="D2688" t="s">
        <v>78</v>
      </c>
      <c r="E2688" s="1" t="s">
        <v>108</v>
      </c>
      <c r="F2688" t="s">
        <v>93</v>
      </c>
      <c r="G2688" t="s">
        <v>13</v>
      </c>
      <c r="H2688">
        <v>2</v>
      </c>
      <c r="I2688">
        <v>110.46</v>
      </c>
    </row>
    <row r="2689" spans="1:9" x14ac:dyDescent="0.25">
      <c r="A2689" s="5" t="str">
        <f>TrendSheetPrdData[[#This Row],[Population]]&amp;TrendSheetPrdData[[#This Row],[Cost Basis]]&amp;TrendSheetPrdData[[#This Row],[Period]]&amp;TrendSheetPrdData[[#This Row],[Trend]]</f>
        <v>DAUGHTERS OF CHARITYPaid2017-01-01Drug PMPM</v>
      </c>
      <c r="B2689" t="s">
        <v>116</v>
      </c>
      <c r="C2689" t="s">
        <v>116</v>
      </c>
      <c r="D2689" t="s">
        <v>78</v>
      </c>
      <c r="E2689" s="1" t="s">
        <v>109</v>
      </c>
      <c r="F2689" t="s">
        <v>93</v>
      </c>
      <c r="G2689" t="s">
        <v>13</v>
      </c>
      <c r="H2689">
        <v>2</v>
      </c>
      <c r="I2689">
        <v>115.53</v>
      </c>
    </row>
    <row r="2690" spans="1:9" x14ac:dyDescent="0.25">
      <c r="A2690" s="5" t="str">
        <f>TrendSheetPrdData[[#This Row],[Population]]&amp;TrendSheetPrdData[[#This Row],[Cost Basis]]&amp;TrendSheetPrdData[[#This Row],[Period]]&amp;TrendSheetPrdData[[#This Row],[Trend]]</f>
        <v>DAUGHTERS OF CHARITYPaid2017-02-01Drug PMPM</v>
      </c>
      <c r="B2690" t="s">
        <v>116</v>
      </c>
      <c r="C2690" t="s">
        <v>116</v>
      </c>
      <c r="D2690" t="s">
        <v>78</v>
      </c>
      <c r="E2690" s="1" t="s">
        <v>110</v>
      </c>
      <c r="F2690" t="s">
        <v>113</v>
      </c>
      <c r="G2690" t="s">
        <v>13</v>
      </c>
      <c r="H2690">
        <v>2</v>
      </c>
      <c r="I2690">
        <v>112.14</v>
      </c>
    </row>
    <row r="2691" spans="1:9" x14ac:dyDescent="0.25">
      <c r="A2691" s="5" t="str">
        <f>TrendSheetPrdData[[#This Row],[Population]]&amp;TrendSheetPrdData[[#This Row],[Cost Basis]]&amp;TrendSheetPrdData[[#This Row],[Period]]&amp;TrendSheetPrdData[[#This Row],[Trend]]</f>
        <v>DAUGHTERS OF CHARITYPaid2017-03-01Drug PMPM</v>
      </c>
      <c r="B2691" t="s">
        <v>116</v>
      </c>
      <c r="C2691" t="s">
        <v>116</v>
      </c>
      <c r="D2691" t="s">
        <v>78</v>
      </c>
      <c r="E2691" s="1" t="s">
        <v>111</v>
      </c>
      <c r="F2691" t="s">
        <v>113</v>
      </c>
      <c r="G2691" t="s">
        <v>13</v>
      </c>
      <c r="H2691">
        <v>2</v>
      </c>
      <c r="I2691">
        <v>95.12</v>
      </c>
    </row>
    <row r="2692" spans="1:9" x14ac:dyDescent="0.25">
      <c r="A2692" s="5" t="str">
        <f>TrendSheetPrdData[[#This Row],[Population]]&amp;TrendSheetPrdData[[#This Row],[Cost Basis]]&amp;TrendSheetPrdData[[#This Row],[Period]]&amp;TrendSheetPrdData[[#This Row],[Trend]]</f>
        <v>DAUGHTERS OF CHARITYPaid2017-04-01Drug PMPM</v>
      </c>
      <c r="B2692" t="s">
        <v>116</v>
      </c>
      <c r="C2692" t="s">
        <v>116</v>
      </c>
      <c r="D2692" t="s">
        <v>78</v>
      </c>
      <c r="E2692" s="1" t="s">
        <v>112</v>
      </c>
      <c r="F2692" t="s">
        <v>113</v>
      </c>
      <c r="G2692" t="s">
        <v>13</v>
      </c>
      <c r="H2692">
        <v>2</v>
      </c>
      <c r="I2692">
        <v>85.42</v>
      </c>
    </row>
    <row r="2693" spans="1:9" x14ac:dyDescent="0.25">
      <c r="A2693" s="5" t="str">
        <f>TrendSheetPrdData[[#This Row],[Population]]&amp;TrendSheetPrdData[[#This Row],[Cost Basis]]&amp;TrendSheetPrdData[[#This Row],[Period]]&amp;TrendSheetPrdData[[#This Row],[Trend]]</f>
        <v>DAUGHTERS OF CHARITYPaid2015-06-01Overall PMPM</v>
      </c>
      <c r="B2693" t="s">
        <v>116</v>
      </c>
      <c r="C2693" t="s">
        <v>116</v>
      </c>
      <c r="D2693" t="s">
        <v>78</v>
      </c>
      <c r="E2693" s="1" t="s">
        <v>172</v>
      </c>
      <c r="F2693" t="s">
        <v>93</v>
      </c>
      <c r="G2693" t="s">
        <v>14</v>
      </c>
      <c r="H2693">
        <v>3</v>
      </c>
      <c r="I2693">
        <v>638.55999999999995</v>
      </c>
    </row>
    <row r="2694" spans="1:9" x14ac:dyDescent="0.25">
      <c r="A2694" s="5" t="str">
        <f>TrendSheetPrdData[[#This Row],[Population]]&amp;TrendSheetPrdData[[#This Row],[Cost Basis]]&amp;TrendSheetPrdData[[#This Row],[Period]]&amp;TrendSheetPrdData[[#This Row],[Trend]]</f>
        <v>DAUGHTERS OF CHARITYPaid2015-07-01Overall PMPM</v>
      </c>
      <c r="B2694" t="s">
        <v>116</v>
      </c>
      <c r="C2694" t="s">
        <v>116</v>
      </c>
      <c r="D2694" t="s">
        <v>78</v>
      </c>
      <c r="E2694" s="1" t="s">
        <v>173</v>
      </c>
      <c r="F2694" t="s">
        <v>93</v>
      </c>
      <c r="G2694" t="s">
        <v>14</v>
      </c>
      <c r="H2694">
        <v>3</v>
      </c>
      <c r="I2694">
        <v>533.67999999999995</v>
      </c>
    </row>
    <row r="2695" spans="1:9" x14ac:dyDescent="0.25">
      <c r="A2695" s="5" t="str">
        <f>TrendSheetPrdData[[#This Row],[Population]]&amp;TrendSheetPrdData[[#This Row],[Cost Basis]]&amp;TrendSheetPrdData[[#This Row],[Period]]&amp;TrendSheetPrdData[[#This Row],[Trend]]</f>
        <v>DAUGHTERS OF CHARITYPaid2015-08-01Overall PMPM</v>
      </c>
      <c r="B2695" t="s">
        <v>116</v>
      </c>
      <c r="C2695" t="s">
        <v>116</v>
      </c>
      <c r="D2695" t="s">
        <v>78</v>
      </c>
      <c r="E2695" s="1" t="s">
        <v>174</v>
      </c>
      <c r="F2695" t="s">
        <v>93</v>
      </c>
      <c r="G2695" t="s">
        <v>14</v>
      </c>
      <c r="H2695">
        <v>3</v>
      </c>
      <c r="I2695">
        <v>423.13</v>
      </c>
    </row>
    <row r="2696" spans="1:9" x14ac:dyDescent="0.25">
      <c r="A2696" s="5" t="str">
        <f>TrendSheetPrdData[[#This Row],[Population]]&amp;TrendSheetPrdData[[#This Row],[Cost Basis]]&amp;TrendSheetPrdData[[#This Row],[Period]]&amp;TrendSheetPrdData[[#This Row],[Trend]]</f>
        <v>DAUGHTERS OF CHARITYPaid2015-09-01Overall PMPM</v>
      </c>
      <c r="B2696" t="s">
        <v>116</v>
      </c>
      <c r="C2696" t="s">
        <v>116</v>
      </c>
      <c r="D2696" t="s">
        <v>78</v>
      </c>
      <c r="E2696" s="1" t="s">
        <v>92</v>
      </c>
      <c r="F2696" t="s">
        <v>93</v>
      </c>
      <c r="G2696" t="s">
        <v>14</v>
      </c>
      <c r="H2696">
        <v>3</v>
      </c>
      <c r="I2696">
        <v>702.08</v>
      </c>
    </row>
    <row r="2697" spans="1:9" x14ac:dyDescent="0.25">
      <c r="A2697" s="5" t="str">
        <f>TrendSheetPrdData[[#This Row],[Population]]&amp;TrendSheetPrdData[[#This Row],[Cost Basis]]&amp;TrendSheetPrdData[[#This Row],[Period]]&amp;TrendSheetPrdData[[#This Row],[Trend]]</f>
        <v>DAUGHTERS OF CHARITYPaid2015-10-01Overall PMPM</v>
      </c>
      <c r="B2697" t="s">
        <v>116</v>
      </c>
      <c r="C2697" t="s">
        <v>116</v>
      </c>
      <c r="D2697" t="s">
        <v>78</v>
      </c>
      <c r="E2697" s="1" t="s">
        <v>94</v>
      </c>
      <c r="F2697" t="s">
        <v>93</v>
      </c>
      <c r="G2697" t="s">
        <v>14</v>
      </c>
      <c r="H2697">
        <v>3</v>
      </c>
      <c r="I2697">
        <v>554.45000000000005</v>
      </c>
    </row>
    <row r="2698" spans="1:9" x14ac:dyDescent="0.25">
      <c r="A2698" s="5" t="str">
        <f>TrendSheetPrdData[[#This Row],[Population]]&amp;TrendSheetPrdData[[#This Row],[Cost Basis]]&amp;TrendSheetPrdData[[#This Row],[Period]]&amp;TrendSheetPrdData[[#This Row],[Trend]]</f>
        <v>DAUGHTERS OF CHARITYPaid2015-11-01Overall PMPM</v>
      </c>
      <c r="B2698" t="s">
        <v>116</v>
      </c>
      <c r="C2698" t="s">
        <v>116</v>
      </c>
      <c r="D2698" t="s">
        <v>78</v>
      </c>
      <c r="E2698" s="1" t="s">
        <v>95</v>
      </c>
      <c r="F2698" t="s">
        <v>93</v>
      </c>
      <c r="G2698" t="s">
        <v>14</v>
      </c>
      <c r="H2698">
        <v>3</v>
      </c>
      <c r="I2698">
        <v>582.37</v>
      </c>
    </row>
    <row r="2699" spans="1:9" x14ac:dyDescent="0.25">
      <c r="A2699" s="5" t="str">
        <f>TrendSheetPrdData[[#This Row],[Population]]&amp;TrendSheetPrdData[[#This Row],[Cost Basis]]&amp;TrendSheetPrdData[[#This Row],[Period]]&amp;TrendSheetPrdData[[#This Row],[Trend]]</f>
        <v>DAUGHTERS OF CHARITYPaid2015-12-01Overall PMPM</v>
      </c>
      <c r="B2699" t="s">
        <v>116</v>
      </c>
      <c r="C2699" t="s">
        <v>116</v>
      </c>
      <c r="D2699" t="s">
        <v>78</v>
      </c>
      <c r="E2699" s="1" t="s">
        <v>96</v>
      </c>
      <c r="F2699" t="s">
        <v>93</v>
      </c>
      <c r="G2699" t="s">
        <v>14</v>
      </c>
      <c r="H2699">
        <v>3</v>
      </c>
      <c r="I2699">
        <v>622.86</v>
      </c>
    </row>
    <row r="2700" spans="1:9" x14ac:dyDescent="0.25">
      <c r="A2700" s="5" t="str">
        <f>TrendSheetPrdData[[#This Row],[Population]]&amp;TrendSheetPrdData[[#This Row],[Cost Basis]]&amp;TrendSheetPrdData[[#This Row],[Period]]&amp;TrendSheetPrdData[[#This Row],[Trend]]</f>
        <v>DAUGHTERS OF CHARITYPaid2016-01-01Overall PMPM</v>
      </c>
      <c r="B2700" t="s">
        <v>116</v>
      </c>
      <c r="C2700" t="s">
        <v>116</v>
      </c>
      <c r="D2700" t="s">
        <v>78</v>
      </c>
      <c r="E2700" s="1" t="s">
        <v>97</v>
      </c>
      <c r="F2700" t="s">
        <v>93</v>
      </c>
      <c r="G2700" t="s">
        <v>14</v>
      </c>
      <c r="H2700">
        <v>3</v>
      </c>
      <c r="I2700">
        <v>497.17</v>
      </c>
    </row>
    <row r="2701" spans="1:9" x14ac:dyDescent="0.25">
      <c r="A2701" s="5" t="str">
        <f>TrendSheetPrdData[[#This Row],[Population]]&amp;TrendSheetPrdData[[#This Row],[Cost Basis]]&amp;TrendSheetPrdData[[#This Row],[Period]]&amp;TrendSheetPrdData[[#This Row],[Trend]]</f>
        <v>DAUGHTERS OF CHARITYPaid2016-02-01Overall PMPM</v>
      </c>
      <c r="B2701" t="s">
        <v>116</v>
      </c>
      <c r="C2701" t="s">
        <v>116</v>
      </c>
      <c r="D2701" t="s">
        <v>78</v>
      </c>
      <c r="E2701" s="1" t="s">
        <v>98</v>
      </c>
      <c r="F2701" t="s">
        <v>93</v>
      </c>
      <c r="G2701" t="s">
        <v>14</v>
      </c>
      <c r="H2701">
        <v>3</v>
      </c>
      <c r="I2701">
        <v>365.14</v>
      </c>
    </row>
    <row r="2702" spans="1:9" x14ac:dyDescent="0.25">
      <c r="A2702" s="5" t="str">
        <f>TrendSheetPrdData[[#This Row],[Population]]&amp;TrendSheetPrdData[[#This Row],[Cost Basis]]&amp;TrendSheetPrdData[[#This Row],[Period]]&amp;TrendSheetPrdData[[#This Row],[Trend]]</f>
        <v>DAUGHTERS OF CHARITYPaid2016-03-01Overall PMPM</v>
      </c>
      <c r="B2702" t="s">
        <v>116</v>
      </c>
      <c r="C2702" t="s">
        <v>116</v>
      </c>
      <c r="D2702" t="s">
        <v>78</v>
      </c>
      <c r="E2702" s="1" t="s">
        <v>99</v>
      </c>
      <c r="F2702" t="s">
        <v>93</v>
      </c>
      <c r="G2702" t="s">
        <v>14</v>
      </c>
      <c r="H2702">
        <v>3</v>
      </c>
      <c r="I2702">
        <v>460.37</v>
      </c>
    </row>
    <row r="2703" spans="1:9" x14ac:dyDescent="0.25">
      <c r="A2703" s="5" t="str">
        <f>TrendSheetPrdData[[#This Row],[Population]]&amp;TrendSheetPrdData[[#This Row],[Cost Basis]]&amp;TrendSheetPrdData[[#This Row],[Period]]&amp;TrendSheetPrdData[[#This Row],[Trend]]</f>
        <v>DAUGHTERS OF CHARITYPaid2016-04-01Overall PMPM</v>
      </c>
      <c r="B2703" t="s">
        <v>116</v>
      </c>
      <c r="C2703" t="s">
        <v>116</v>
      </c>
      <c r="D2703" t="s">
        <v>78</v>
      </c>
      <c r="E2703" s="1" t="s">
        <v>100</v>
      </c>
      <c r="F2703" t="s">
        <v>93</v>
      </c>
      <c r="G2703" t="s">
        <v>14</v>
      </c>
      <c r="H2703">
        <v>3</v>
      </c>
      <c r="I2703">
        <v>658.31</v>
      </c>
    </row>
    <row r="2704" spans="1:9" x14ac:dyDescent="0.25">
      <c r="A2704" s="5" t="str">
        <f>TrendSheetPrdData[[#This Row],[Population]]&amp;TrendSheetPrdData[[#This Row],[Cost Basis]]&amp;TrendSheetPrdData[[#This Row],[Period]]&amp;TrendSheetPrdData[[#This Row],[Trend]]</f>
        <v>DAUGHTERS OF CHARITYPaid2016-05-01Overall PMPM</v>
      </c>
      <c r="B2704" t="s">
        <v>116</v>
      </c>
      <c r="C2704" t="s">
        <v>116</v>
      </c>
      <c r="D2704" t="s">
        <v>78</v>
      </c>
      <c r="E2704" s="1" t="s">
        <v>101</v>
      </c>
      <c r="F2704" t="s">
        <v>93</v>
      </c>
      <c r="G2704" t="s">
        <v>14</v>
      </c>
      <c r="H2704">
        <v>3</v>
      </c>
      <c r="I2704">
        <v>721.42</v>
      </c>
    </row>
    <row r="2705" spans="1:9" x14ac:dyDescent="0.25">
      <c r="A2705" s="5" t="str">
        <f>TrendSheetPrdData[[#This Row],[Population]]&amp;TrendSheetPrdData[[#This Row],[Cost Basis]]&amp;TrendSheetPrdData[[#This Row],[Period]]&amp;TrendSheetPrdData[[#This Row],[Trend]]</f>
        <v>DAUGHTERS OF CHARITYPaid2016-06-01Overall PMPM</v>
      </c>
      <c r="B2705" t="s">
        <v>116</v>
      </c>
      <c r="C2705" t="s">
        <v>116</v>
      </c>
      <c r="D2705" t="s">
        <v>78</v>
      </c>
      <c r="E2705" s="1" t="s">
        <v>102</v>
      </c>
      <c r="F2705" t="s">
        <v>93</v>
      </c>
      <c r="G2705" t="s">
        <v>14</v>
      </c>
      <c r="H2705">
        <v>3</v>
      </c>
      <c r="I2705">
        <v>574.13</v>
      </c>
    </row>
    <row r="2706" spans="1:9" x14ac:dyDescent="0.25">
      <c r="A2706" s="5" t="str">
        <f>TrendSheetPrdData[[#This Row],[Population]]&amp;TrendSheetPrdData[[#This Row],[Cost Basis]]&amp;TrendSheetPrdData[[#This Row],[Period]]&amp;TrendSheetPrdData[[#This Row],[Trend]]</f>
        <v>DAUGHTERS OF CHARITYPaid2016-07-01Overall PMPM</v>
      </c>
      <c r="B2706" t="s">
        <v>116</v>
      </c>
      <c r="C2706" t="s">
        <v>116</v>
      </c>
      <c r="D2706" t="s">
        <v>78</v>
      </c>
      <c r="E2706" s="1" t="s">
        <v>103</v>
      </c>
      <c r="F2706" t="s">
        <v>93</v>
      </c>
      <c r="G2706" t="s">
        <v>14</v>
      </c>
      <c r="H2706">
        <v>3</v>
      </c>
      <c r="I2706">
        <v>376.98</v>
      </c>
    </row>
    <row r="2707" spans="1:9" x14ac:dyDescent="0.25">
      <c r="A2707" s="5" t="str">
        <f>TrendSheetPrdData[[#This Row],[Population]]&amp;TrendSheetPrdData[[#This Row],[Cost Basis]]&amp;TrendSheetPrdData[[#This Row],[Period]]&amp;TrendSheetPrdData[[#This Row],[Trend]]</f>
        <v>DAUGHTERS OF CHARITYPaid2016-08-01Overall PMPM</v>
      </c>
      <c r="B2707" t="s">
        <v>116</v>
      </c>
      <c r="C2707" t="s">
        <v>116</v>
      </c>
      <c r="D2707" t="s">
        <v>78</v>
      </c>
      <c r="E2707" s="1" t="s">
        <v>104</v>
      </c>
      <c r="F2707" t="s">
        <v>93</v>
      </c>
      <c r="G2707" t="s">
        <v>14</v>
      </c>
      <c r="H2707">
        <v>3</v>
      </c>
      <c r="I2707">
        <v>658.61</v>
      </c>
    </row>
    <row r="2708" spans="1:9" x14ac:dyDescent="0.25">
      <c r="A2708" s="5" t="str">
        <f>TrendSheetPrdData[[#This Row],[Population]]&amp;TrendSheetPrdData[[#This Row],[Cost Basis]]&amp;TrendSheetPrdData[[#This Row],[Period]]&amp;TrendSheetPrdData[[#This Row],[Trend]]</f>
        <v>DAUGHTERS OF CHARITYPaid2016-09-01Overall PMPM</v>
      </c>
      <c r="B2708" t="s">
        <v>116</v>
      </c>
      <c r="C2708" t="s">
        <v>116</v>
      </c>
      <c r="D2708" t="s">
        <v>78</v>
      </c>
      <c r="E2708" s="1" t="s">
        <v>105</v>
      </c>
      <c r="F2708" t="s">
        <v>93</v>
      </c>
      <c r="G2708" t="s">
        <v>14</v>
      </c>
      <c r="H2708">
        <v>3</v>
      </c>
      <c r="I2708">
        <v>630.61</v>
      </c>
    </row>
    <row r="2709" spans="1:9" x14ac:dyDescent="0.25">
      <c r="A2709" s="5" t="str">
        <f>TrendSheetPrdData[[#This Row],[Population]]&amp;TrendSheetPrdData[[#This Row],[Cost Basis]]&amp;TrendSheetPrdData[[#This Row],[Period]]&amp;TrendSheetPrdData[[#This Row],[Trend]]</f>
        <v>DAUGHTERS OF CHARITYPaid2016-10-01Overall PMPM</v>
      </c>
      <c r="B2709" t="s">
        <v>116</v>
      </c>
      <c r="C2709" t="s">
        <v>116</v>
      </c>
      <c r="D2709" t="s">
        <v>78</v>
      </c>
      <c r="E2709" s="1" t="s">
        <v>106</v>
      </c>
      <c r="F2709" t="s">
        <v>93</v>
      </c>
      <c r="G2709" t="s">
        <v>14</v>
      </c>
      <c r="H2709">
        <v>3</v>
      </c>
      <c r="I2709">
        <v>424.36</v>
      </c>
    </row>
    <row r="2710" spans="1:9" x14ac:dyDescent="0.25">
      <c r="A2710" s="5" t="str">
        <f>TrendSheetPrdData[[#This Row],[Population]]&amp;TrendSheetPrdData[[#This Row],[Cost Basis]]&amp;TrendSheetPrdData[[#This Row],[Period]]&amp;TrendSheetPrdData[[#This Row],[Trend]]</f>
        <v>DAUGHTERS OF CHARITYPaid2016-11-01Overall PMPM</v>
      </c>
      <c r="B2710" t="s">
        <v>116</v>
      </c>
      <c r="C2710" t="s">
        <v>116</v>
      </c>
      <c r="D2710" t="s">
        <v>78</v>
      </c>
      <c r="E2710" s="1" t="s">
        <v>107</v>
      </c>
      <c r="F2710" t="s">
        <v>93</v>
      </c>
      <c r="G2710" t="s">
        <v>14</v>
      </c>
      <c r="H2710">
        <v>3</v>
      </c>
      <c r="I2710">
        <v>897.11</v>
      </c>
    </row>
    <row r="2711" spans="1:9" x14ac:dyDescent="0.25">
      <c r="A2711" s="5" t="str">
        <f>TrendSheetPrdData[[#This Row],[Population]]&amp;TrendSheetPrdData[[#This Row],[Cost Basis]]&amp;TrendSheetPrdData[[#This Row],[Period]]&amp;TrendSheetPrdData[[#This Row],[Trend]]</f>
        <v>DAUGHTERS OF CHARITYPaid2016-12-01Overall PMPM</v>
      </c>
      <c r="B2711" t="s">
        <v>116</v>
      </c>
      <c r="C2711" t="s">
        <v>116</v>
      </c>
      <c r="D2711" t="s">
        <v>78</v>
      </c>
      <c r="E2711" s="1" t="s">
        <v>108</v>
      </c>
      <c r="F2711" t="s">
        <v>93</v>
      </c>
      <c r="G2711" t="s">
        <v>14</v>
      </c>
      <c r="H2711">
        <v>3</v>
      </c>
      <c r="I2711">
        <v>364.03</v>
      </c>
    </row>
    <row r="2712" spans="1:9" x14ac:dyDescent="0.25">
      <c r="A2712" s="5" t="str">
        <f>TrendSheetPrdData[[#This Row],[Population]]&amp;TrendSheetPrdData[[#This Row],[Cost Basis]]&amp;TrendSheetPrdData[[#This Row],[Period]]&amp;TrendSheetPrdData[[#This Row],[Trend]]</f>
        <v>DAUGHTERS OF CHARITYPaid2017-01-01Overall PMPM</v>
      </c>
      <c r="B2712" t="s">
        <v>116</v>
      </c>
      <c r="C2712" t="s">
        <v>116</v>
      </c>
      <c r="D2712" t="s">
        <v>78</v>
      </c>
      <c r="E2712" s="1" t="s">
        <v>109</v>
      </c>
      <c r="F2712" t="s">
        <v>93</v>
      </c>
      <c r="G2712" t="s">
        <v>14</v>
      </c>
      <c r="H2712">
        <v>3</v>
      </c>
      <c r="I2712">
        <v>634.33000000000004</v>
      </c>
    </row>
    <row r="2713" spans="1:9" x14ac:dyDescent="0.25">
      <c r="A2713" s="5" t="str">
        <f>TrendSheetPrdData[[#This Row],[Population]]&amp;TrendSheetPrdData[[#This Row],[Cost Basis]]&amp;TrendSheetPrdData[[#This Row],[Period]]&amp;TrendSheetPrdData[[#This Row],[Trend]]</f>
        <v>DAUGHTERS OF CHARITYPaid2017-02-01Overall PMPM</v>
      </c>
      <c r="B2713" t="s">
        <v>116</v>
      </c>
      <c r="C2713" t="s">
        <v>116</v>
      </c>
      <c r="D2713" t="s">
        <v>78</v>
      </c>
      <c r="E2713" s="1" t="s">
        <v>110</v>
      </c>
      <c r="F2713" t="s">
        <v>113</v>
      </c>
      <c r="G2713" t="s">
        <v>14</v>
      </c>
      <c r="H2713">
        <v>3</v>
      </c>
      <c r="I2713">
        <v>487.92</v>
      </c>
    </row>
    <row r="2714" spans="1:9" x14ac:dyDescent="0.25">
      <c r="A2714" s="5" t="str">
        <f>TrendSheetPrdData[[#This Row],[Population]]&amp;TrendSheetPrdData[[#This Row],[Cost Basis]]&amp;TrendSheetPrdData[[#This Row],[Period]]&amp;TrendSheetPrdData[[#This Row],[Trend]]</f>
        <v>DAUGHTERS OF CHARITYPaid2017-03-01Overall PMPM</v>
      </c>
      <c r="B2714" t="s">
        <v>116</v>
      </c>
      <c r="C2714" t="s">
        <v>116</v>
      </c>
      <c r="D2714" t="s">
        <v>78</v>
      </c>
      <c r="E2714" s="1" t="s">
        <v>111</v>
      </c>
      <c r="F2714" t="s">
        <v>113</v>
      </c>
      <c r="G2714" t="s">
        <v>14</v>
      </c>
      <c r="H2714">
        <v>3</v>
      </c>
      <c r="I2714">
        <v>402.75</v>
      </c>
    </row>
    <row r="2715" spans="1:9" x14ac:dyDescent="0.25">
      <c r="A2715" s="5" t="str">
        <f>TrendSheetPrdData[[#This Row],[Population]]&amp;TrendSheetPrdData[[#This Row],[Cost Basis]]&amp;TrendSheetPrdData[[#This Row],[Period]]&amp;TrendSheetPrdData[[#This Row],[Trend]]</f>
        <v>DAUGHTERS OF CHARITYPaid2017-04-01Overall PMPM</v>
      </c>
      <c r="B2715" t="s">
        <v>116</v>
      </c>
      <c r="C2715" t="s">
        <v>116</v>
      </c>
      <c r="D2715" t="s">
        <v>78</v>
      </c>
      <c r="E2715" s="1" t="s">
        <v>112</v>
      </c>
      <c r="F2715" t="s">
        <v>113</v>
      </c>
      <c r="G2715" t="s">
        <v>14</v>
      </c>
      <c r="H2715">
        <v>3</v>
      </c>
      <c r="I2715">
        <v>125.68</v>
      </c>
    </row>
    <row r="2716" spans="1:9" x14ac:dyDescent="0.25">
      <c r="A2716" s="5" t="str">
        <f>TrendSheetPrdData[[#This Row],[Population]]&amp;TrendSheetPrdData[[#This Row],[Cost Basis]]&amp;TrendSheetPrdData[[#This Row],[Period]]&amp;TrendSheetPrdData[[#This Row],[Trend]]</f>
        <v>DAUGHTERS OF CHARITYPaid2015-06-01Readmission Cost</v>
      </c>
      <c r="B2716" t="s">
        <v>116</v>
      </c>
      <c r="C2716" t="s">
        <v>116</v>
      </c>
      <c r="D2716" t="s">
        <v>78</v>
      </c>
      <c r="E2716" s="1" t="s">
        <v>172</v>
      </c>
      <c r="F2716" t="s">
        <v>93</v>
      </c>
      <c r="G2716" t="s">
        <v>15</v>
      </c>
      <c r="H2716">
        <v>4</v>
      </c>
      <c r="I2716">
        <v>0</v>
      </c>
    </row>
    <row r="2717" spans="1:9" x14ac:dyDescent="0.25">
      <c r="A2717" s="5" t="str">
        <f>TrendSheetPrdData[[#This Row],[Population]]&amp;TrendSheetPrdData[[#This Row],[Cost Basis]]&amp;TrendSheetPrdData[[#This Row],[Period]]&amp;TrendSheetPrdData[[#This Row],[Trend]]</f>
        <v>DAUGHTERS OF CHARITYPaid2015-07-01Readmission Cost</v>
      </c>
      <c r="B2717" t="s">
        <v>116</v>
      </c>
      <c r="C2717" t="s">
        <v>116</v>
      </c>
      <c r="D2717" t="s">
        <v>78</v>
      </c>
      <c r="E2717" s="1" t="s">
        <v>173</v>
      </c>
      <c r="F2717" t="s">
        <v>93</v>
      </c>
      <c r="G2717" t="s">
        <v>15</v>
      </c>
      <c r="H2717">
        <v>4</v>
      </c>
      <c r="I2717">
        <v>0</v>
      </c>
    </row>
    <row r="2718" spans="1:9" x14ac:dyDescent="0.25">
      <c r="A2718" s="5" t="str">
        <f>TrendSheetPrdData[[#This Row],[Population]]&amp;TrendSheetPrdData[[#This Row],[Cost Basis]]&amp;TrendSheetPrdData[[#This Row],[Period]]&amp;TrendSheetPrdData[[#This Row],[Trend]]</f>
        <v>DAUGHTERS OF CHARITYPaid2015-08-01Readmission Cost</v>
      </c>
      <c r="B2718" t="s">
        <v>116</v>
      </c>
      <c r="C2718" t="s">
        <v>116</v>
      </c>
      <c r="D2718" t="s">
        <v>78</v>
      </c>
      <c r="E2718" s="1" t="s">
        <v>174</v>
      </c>
      <c r="F2718" t="s">
        <v>93</v>
      </c>
      <c r="G2718" t="s">
        <v>15</v>
      </c>
      <c r="H2718">
        <v>4</v>
      </c>
      <c r="I2718">
        <v>8718.67</v>
      </c>
    </row>
    <row r="2719" spans="1:9" x14ac:dyDescent="0.25">
      <c r="A2719" s="5" t="str">
        <f>TrendSheetPrdData[[#This Row],[Population]]&amp;TrendSheetPrdData[[#This Row],[Cost Basis]]&amp;TrendSheetPrdData[[#This Row],[Period]]&amp;TrendSheetPrdData[[#This Row],[Trend]]</f>
        <v>DAUGHTERS OF CHARITYPaid2015-09-01Readmission Cost</v>
      </c>
      <c r="B2719" t="s">
        <v>116</v>
      </c>
      <c r="C2719" t="s">
        <v>116</v>
      </c>
      <c r="D2719" t="s">
        <v>78</v>
      </c>
      <c r="E2719" s="1" t="s">
        <v>92</v>
      </c>
      <c r="F2719" t="s">
        <v>93</v>
      </c>
      <c r="G2719" t="s">
        <v>15</v>
      </c>
      <c r="H2719">
        <v>4</v>
      </c>
      <c r="I2719">
        <v>0</v>
      </c>
    </row>
    <row r="2720" spans="1:9" x14ac:dyDescent="0.25">
      <c r="A2720" s="5" t="str">
        <f>TrendSheetPrdData[[#This Row],[Population]]&amp;TrendSheetPrdData[[#This Row],[Cost Basis]]&amp;TrendSheetPrdData[[#This Row],[Period]]&amp;TrendSheetPrdData[[#This Row],[Trend]]</f>
        <v>DAUGHTERS OF CHARITYPaid2015-10-01Readmission Cost</v>
      </c>
      <c r="B2720" t="s">
        <v>116</v>
      </c>
      <c r="C2720" t="s">
        <v>116</v>
      </c>
      <c r="D2720" t="s">
        <v>78</v>
      </c>
      <c r="E2720" s="1" t="s">
        <v>94</v>
      </c>
      <c r="F2720" t="s">
        <v>93</v>
      </c>
      <c r="G2720" t="s">
        <v>15</v>
      </c>
      <c r="H2720">
        <v>4</v>
      </c>
      <c r="I2720">
        <v>0</v>
      </c>
    </row>
    <row r="2721" spans="1:9" x14ac:dyDescent="0.25">
      <c r="A2721" s="5" t="str">
        <f>TrendSheetPrdData[[#This Row],[Population]]&amp;TrendSheetPrdData[[#This Row],[Cost Basis]]&amp;TrendSheetPrdData[[#This Row],[Period]]&amp;TrendSheetPrdData[[#This Row],[Trend]]</f>
        <v>DAUGHTERS OF CHARITYPaid2015-11-01Readmission Cost</v>
      </c>
      <c r="B2721" t="s">
        <v>116</v>
      </c>
      <c r="C2721" t="s">
        <v>116</v>
      </c>
      <c r="D2721" t="s">
        <v>78</v>
      </c>
      <c r="E2721" s="1" t="s">
        <v>95</v>
      </c>
      <c r="F2721" t="s">
        <v>93</v>
      </c>
      <c r="G2721" t="s">
        <v>15</v>
      </c>
      <c r="H2721">
        <v>4</v>
      </c>
      <c r="I2721">
        <v>0</v>
      </c>
    </row>
    <row r="2722" spans="1:9" x14ac:dyDescent="0.25">
      <c r="A2722" s="5" t="str">
        <f>TrendSheetPrdData[[#This Row],[Population]]&amp;TrendSheetPrdData[[#This Row],[Cost Basis]]&amp;TrendSheetPrdData[[#This Row],[Period]]&amp;TrendSheetPrdData[[#This Row],[Trend]]</f>
        <v>DAUGHTERS OF CHARITYPaid2015-12-01Readmission Cost</v>
      </c>
      <c r="B2722" t="s">
        <v>116</v>
      </c>
      <c r="C2722" t="s">
        <v>116</v>
      </c>
      <c r="D2722" t="s">
        <v>78</v>
      </c>
      <c r="E2722" s="1" t="s">
        <v>96</v>
      </c>
      <c r="F2722" t="s">
        <v>93</v>
      </c>
      <c r="G2722" t="s">
        <v>15</v>
      </c>
      <c r="H2722">
        <v>4</v>
      </c>
      <c r="I2722">
        <v>0</v>
      </c>
    </row>
    <row r="2723" spans="1:9" x14ac:dyDescent="0.25">
      <c r="A2723" s="5" t="str">
        <f>TrendSheetPrdData[[#This Row],[Population]]&amp;TrendSheetPrdData[[#This Row],[Cost Basis]]&amp;TrendSheetPrdData[[#This Row],[Period]]&amp;TrendSheetPrdData[[#This Row],[Trend]]</f>
        <v>DAUGHTERS OF CHARITYPaid2016-01-01Readmission Cost</v>
      </c>
      <c r="B2723" t="s">
        <v>116</v>
      </c>
      <c r="C2723" t="s">
        <v>116</v>
      </c>
      <c r="D2723" t="s">
        <v>78</v>
      </c>
      <c r="E2723" s="1" t="s">
        <v>97</v>
      </c>
      <c r="F2723" t="s">
        <v>93</v>
      </c>
      <c r="G2723" t="s">
        <v>15</v>
      </c>
      <c r="H2723">
        <v>4</v>
      </c>
      <c r="I2723">
        <v>0</v>
      </c>
    </row>
    <row r="2724" spans="1:9" x14ac:dyDescent="0.25">
      <c r="A2724" s="5" t="str">
        <f>TrendSheetPrdData[[#This Row],[Population]]&amp;TrendSheetPrdData[[#This Row],[Cost Basis]]&amp;TrendSheetPrdData[[#This Row],[Period]]&amp;TrendSheetPrdData[[#This Row],[Trend]]</f>
        <v>DAUGHTERS OF CHARITYPaid2016-02-01Readmission Cost</v>
      </c>
      <c r="B2724" t="s">
        <v>116</v>
      </c>
      <c r="C2724" t="s">
        <v>116</v>
      </c>
      <c r="D2724" t="s">
        <v>78</v>
      </c>
      <c r="E2724" s="1" t="s">
        <v>98</v>
      </c>
      <c r="F2724" t="s">
        <v>93</v>
      </c>
      <c r="G2724" t="s">
        <v>15</v>
      </c>
      <c r="H2724">
        <v>4</v>
      </c>
      <c r="I2724">
        <v>0</v>
      </c>
    </row>
    <row r="2725" spans="1:9" x14ac:dyDescent="0.25">
      <c r="A2725" s="5" t="str">
        <f>TrendSheetPrdData[[#This Row],[Population]]&amp;TrendSheetPrdData[[#This Row],[Cost Basis]]&amp;TrendSheetPrdData[[#This Row],[Period]]&amp;TrendSheetPrdData[[#This Row],[Trend]]</f>
        <v>DAUGHTERS OF CHARITYPaid2016-03-01Readmission Cost</v>
      </c>
      <c r="B2725" t="s">
        <v>116</v>
      </c>
      <c r="C2725" t="s">
        <v>116</v>
      </c>
      <c r="D2725" t="s">
        <v>78</v>
      </c>
      <c r="E2725" s="1" t="s">
        <v>99</v>
      </c>
      <c r="F2725" t="s">
        <v>93</v>
      </c>
      <c r="G2725" t="s">
        <v>15</v>
      </c>
      <c r="H2725">
        <v>4</v>
      </c>
      <c r="I2725">
        <v>0</v>
      </c>
    </row>
    <row r="2726" spans="1:9" x14ac:dyDescent="0.25">
      <c r="A2726" s="5" t="str">
        <f>TrendSheetPrdData[[#This Row],[Population]]&amp;TrendSheetPrdData[[#This Row],[Cost Basis]]&amp;TrendSheetPrdData[[#This Row],[Period]]&amp;TrendSheetPrdData[[#This Row],[Trend]]</f>
        <v>DAUGHTERS OF CHARITYPaid2016-04-01Readmission Cost</v>
      </c>
      <c r="B2726" t="s">
        <v>116</v>
      </c>
      <c r="C2726" t="s">
        <v>116</v>
      </c>
      <c r="D2726" t="s">
        <v>78</v>
      </c>
      <c r="E2726" s="1" t="s">
        <v>100</v>
      </c>
      <c r="F2726" t="s">
        <v>93</v>
      </c>
      <c r="G2726" t="s">
        <v>15</v>
      </c>
      <c r="H2726">
        <v>4</v>
      </c>
      <c r="I2726">
        <v>0</v>
      </c>
    </row>
    <row r="2727" spans="1:9" x14ac:dyDescent="0.25">
      <c r="A2727" s="5" t="str">
        <f>TrendSheetPrdData[[#This Row],[Population]]&amp;TrendSheetPrdData[[#This Row],[Cost Basis]]&amp;TrendSheetPrdData[[#This Row],[Period]]&amp;TrendSheetPrdData[[#This Row],[Trend]]</f>
        <v>DAUGHTERS OF CHARITYPaid2016-05-01Readmission Cost</v>
      </c>
      <c r="B2727" t="s">
        <v>116</v>
      </c>
      <c r="C2727" t="s">
        <v>116</v>
      </c>
      <c r="D2727" t="s">
        <v>78</v>
      </c>
      <c r="E2727" s="1" t="s">
        <v>101</v>
      </c>
      <c r="F2727" t="s">
        <v>93</v>
      </c>
      <c r="G2727" t="s">
        <v>15</v>
      </c>
      <c r="H2727">
        <v>4</v>
      </c>
      <c r="I2727">
        <v>0</v>
      </c>
    </row>
    <row r="2728" spans="1:9" x14ac:dyDescent="0.25">
      <c r="A2728" s="5" t="str">
        <f>TrendSheetPrdData[[#This Row],[Population]]&amp;TrendSheetPrdData[[#This Row],[Cost Basis]]&amp;TrendSheetPrdData[[#This Row],[Period]]&amp;TrendSheetPrdData[[#This Row],[Trend]]</f>
        <v>DAUGHTERS OF CHARITYPaid2016-06-01Readmission Cost</v>
      </c>
      <c r="B2728" t="s">
        <v>116</v>
      </c>
      <c r="C2728" t="s">
        <v>116</v>
      </c>
      <c r="D2728" t="s">
        <v>78</v>
      </c>
      <c r="E2728" s="1" t="s">
        <v>102</v>
      </c>
      <c r="F2728" t="s">
        <v>93</v>
      </c>
      <c r="G2728" t="s">
        <v>15</v>
      </c>
      <c r="H2728">
        <v>4</v>
      </c>
      <c r="I2728">
        <v>0</v>
      </c>
    </row>
    <row r="2729" spans="1:9" x14ac:dyDescent="0.25">
      <c r="A2729" s="5" t="str">
        <f>TrendSheetPrdData[[#This Row],[Population]]&amp;TrendSheetPrdData[[#This Row],[Cost Basis]]&amp;TrendSheetPrdData[[#This Row],[Period]]&amp;TrendSheetPrdData[[#This Row],[Trend]]</f>
        <v>DAUGHTERS OF CHARITYPaid2016-07-01Readmission Cost</v>
      </c>
      <c r="B2729" t="s">
        <v>116</v>
      </c>
      <c r="C2729" t="s">
        <v>116</v>
      </c>
      <c r="D2729" t="s">
        <v>78</v>
      </c>
      <c r="E2729" s="1" t="s">
        <v>103</v>
      </c>
      <c r="F2729" t="s">
        <v>93</v>
      </c>
      <c r="G2729" t="s">
        <v>15</v>
      </c>
      <c r="H2729">
        <v>4</v>
      </c>
      <c r="I2729">
        <v>0</v>
      </c>
    </row>
    <row r="2730" spans="1:9" x14ac:dyDescent="0.25">
      <c r="A2730" s="5" t="str">
        <f>TrendSheetPrdData[[#This Row],[Population]]&amp;TrendSheetPrdData[[#This Row],[Cost Basis]]&amp;TrendSheetPrdData[[#This Row],[Period]]&amp;TrendSheetPrdData[[#This Row],[Trend]]</f>
        <v>DAUGHTERS OF CHARITYPaid2016-08-01Readmission Cost</v>
      </c>
      <c r="B2730" t="s">
        <v>116</v>
      </c>
      <c r="C2730" t="s">
        <v>116</v>
      </c>
      <c r="D2730" t="s">
        <v>78</v>
      </c>
      <c r="E2730" s="1" t="s">
        <v>104</v>
      </c>
      <c r="F2730" t="s">
        <v>93</v>
      </c>
      <c r="G2730" t="s">
        <v>15</v>
      </c>
      <c r="H2730">
        <v>4</v>
      </c>
      <c r="I2730">
        <v>7539.5</v>
      </c>
    </row>
    <row r="2731" spans="1:9" x14ac:dyDescent="0.25">
      <c r="A2731" s="5" t="str">
        <f>TrendSheetPrdData[[#This Row],[Population]]&amp;TrendSheetPrdData[[#This Row],[Cost Basis]]&amp;TrendSheetPrdData[[#This Row],[Period]]&amp;TrendSheetPrdData[[#This Row],[Trend]]</f>
        <v>DAUGHTERS OF CHARITYPaid2016-09-01Readmission Cost</v>
      </c>
      <c r="B2731" t="s">
        <v>116</v>
      </c>
      <c r="C2731" t="s">
        <v>116</v>
      </c>
      <c r="D2731" t="s">
        <v>78</v>
      </c>
      <c r="E2731" s="1" t="s">
        <v>105</v>
      </c>
      <c r="F2731" t="s">
        <v>93</v>
      </c>
      <c r="G2731" t="s">
        <v>15</v>
      </c>
      <c r="H2731">
        <v>4</v>
      </c>
      <c r="I2731">
        <v>15249.92</v>
      </c>
    </row>
    <row r="2732" spans="1:9" x14ac:dyDescent="0.25">
      <c r="A2732" s="5" t="str">
        <f>TrendSheetPrdData[[#This Row],[Population]]&amp;TrendSheetPrdData[[#This Row],[Cost Basis]]&amp;TrendSheetPrdData[[#This Row],[Period]]&amp;TrendSheetPrdData[[#This Row],[Trend]]</f>
        <v>DAUGHTERS OF CHARITYPaid2016-10-01Readmission Cost</v>
      </c>
      <c r="B2732" t="s">
        <v>116</v>
      </c>
      <c r="C2732" t="s">
        <v>116</v>
      </c>
      <c r="D2732" t="s">
        <v>78</v>
      </c>
      <c r="E2732" s="1" t="s">
        <v>106</v>
      </c>
      <c r="F2732" t="s">
        <v>93</v>
      </c>
      <c r="G2732" t="s">
        <v>15</v>
      </c>
      <c r="H2732">
        <v>4</v>
      </c>
      <c r="I2732">
        <v>0</v>
      </c>
    </row>
    <row r="2733" spans="1:9" x14ac:dyDescent="0.25">
      <c r="A2733" s="5" t="str">
        <f>TrendSheetPrdData[[#This Row],[Population]]&amp;TrendSheetPrdData[[#This Row],[Cost Basis]]&amp;TrendSheetPrdData[[#This Row],[Period]]&amp;TrendSheetPrdData[[#This Row],[Trend]]</f>
        <v>DAUGHTERS OF CHARITYPaid2016-11-01Readmission Cost</v>
      </c>
      <c r="B2733" t="s">
        <v>116</v>
      </c>
      <c r="C2733" t="s">
        <v>116</v>
      </c>
      <c r="D2733" t="s">
        <v>78</v>
      </c>
      <c r="E2733" s="1" t="s">
        <v>107</v>
      </c>
      <c r="F2733" t="s">
        <v>93</v>
      </c>
      <c r="G2733" t="s">
        <v>15</v>
      </c>
      <c r="H2733">
        <v>4</v>
      </c>
      <c r="I2733">
        <v>0</v>
      </c>
    </row>
    <row r="2734" spans="1:9" x14ac:dyDescent="0.25">
      <c r="A2734" s="5" t="str">
        <f>TrendSheetPrdData[[#This Row],[Population]]&amp;TrendSheetPrdData[[#This Row],[Cost Basis]]&amp;TrendSheetPrdData[[#This Row],[Period]]&amp;TrendSheetPrdData[[#This Row],[Trend]]</f>
        <v>DAUGHTERS OF CHARITYPaid2016-12-01Readmission Cost</v>
      </c>
      <c r="B2734" t="s">
        <v>116</v>
      </c>
      <c r="C2734" t="s">
        <v>116</v>
      </c>
      <c r="D2734" t="s">
        <v>78</v>
      </c>
      <c r="E2734" s="1" t="s">
        <v>108</v>
      </c>
      <c r="F2734" t="s">
        <v>93</v>
      </c>
      <c r="G2734" t="s">
        <v>15</v>
      </c>
      <c r="H2734">
        <v>4</v>
      </c>
      <c r="I2734">
        <v>0</v>
      </c>
    </row>
    <row r="2735" spans="1:9" x14ac:dyDescent="0.25">
      <c r="A2735" s="5" t="str">
        <f>TrendSheetPrdData[[#This Row],[Population]]&amp;TrendSheetPrdData[[#This Row],[Cost Basis]]&amp;TrendSheetPrdData[[#This Row],[Period]]&amp;TrendSheetPrdData[[#This Row],[Trend]]</f>
        <v>DAUGHTERS OF CHARITYPaid2017-01-01Readmission Cost</v>
      </c>
      <c r="B2735" t="s">
        <v>116</v>
      </c>
      <c r="C2735" t="s">
        <v>116</v>
      </c>
      <c r="D2735" t="s">
        <v>78</v>
      </c>
      <c r="E2735" s="1" t="s">
        <v>109</v>
      </c>
      <c r="F2735" t="s">
        <v>93</v>
      </c>
      <c r="G2735" t="s">
        <v>15</v>
      </c>
      <c r="H2735">
        <v>4</v>
      </c>
      <c r="I2735">
        <v>7398.81</v>
      </c>
    </row>
    <row r="2736" spans="1:9" x14ac:dyDescent="0.25">
      <c r="A2736" s="5" t="str">
        <f>TrendSheetPrdData[[#This Row],[Population]]&amp;TrendSheetPrdData[[#This Row],[Cost Basis]]&amp;TrendSheetPrdData[[#This Row],[Period]]&amp;TrendSheetPrdData[[#This Row],[Trend]]</f>
        <v>DAUGHTERS OF CHARITYPaid2017-02-01Readmission Cost</v>
      </c>
      <c r="B2736" t="s">
        <v>116</v>
      </c>
      <c r="C2736" t="s">
        <v>116</v>
      </c>
      <c r="D2736" t="s">
        <v>78</v>
      </c>
      <c r="E2736" s="1" t="s">
        <v>110</v>
      </c>
      <c r="F2736" t="s">
        <v>113</v>
      </c>
      <c r="G2736" t="s">
        <v>15</v>
      </c>
      <c r="H2736">
        <v>4</v>
      </c>
      <c r="I2736">
        <v>0</v>
      </c>
    </row>
    <row r="2737" spans="1:9" x14ac:dyDescent="0.25">
      <c r="A2737" s="5" t="str">
        <f>TrendSheetPrdData[[#This Row],[Population]]&amp;TrendSheetPrdData[[#This Row],[Cost Basis]]&amp;TrendSheetPrdData[[#This Row],[Period]]&amp;TrendSheetPrdData[[#This Row],[Trend]]</f>
        <v>DAUGHTERS OF CHARITYPaid2017-03-01Readmission Cost</v>
      </c>
      <c r="B2737" t="s">
        <v>116</v>
      </c>
      <c r="C2737" t="s">
        <v>116</v>
      </c>
      <c r="D2737" t="s">
        <v>78</v>
      </c>
      <c r="E2737" s="1" t="s">
        <v>111</v>
      </c>
      <c r="F2737" t="s">
        <v>113</v>
      </c>
      <c r="G2737" t="s">
        <v>15</v>
      </c>
      <c r="H2737">
        <v>4</v>
      </c>
      <c r="I2737">
        <v>0</v>
      </c>
    </row>
    <row r="2738" spans="1:9" x14ac:dyDescent="0.25">
      <c r="A2738" s="5" t="str">
        <f>TrendSheetPrdData[[#This Row],[Population]]&amp;TrendSheetPrdData[[#This Row],[Cost Basis]]&amp;TrendSheetPrdData[[#This Row],[Period]]&amp;TrendSheetPrdData[[#This Row],[Trend]]</f>
        <v>DAUGHTERS OF CHARITYPaid2017-04-01Readmission Cost</v>
      </c>
      <c r="B2738" t="s">
        <v>116</v>
      </c>
      <c r="C2738" t="s">
        <v>116</v>
      </c>
      <c r="D2738" t="s">
        <v>78</v>
      </c>
      <c r="E2738" s="1" t="s">
        <v>112</v>
      </c>
      <c r="F2738" t="s">
        <v>113</v>
      </c>
      <c r="G2738" t="s">
        <v>15</v>
      </c>
      <c r="H2738">
        <v>4</v>
      </c>
      <c r="I2738">
        <v>0</v>
      </c>
    </row>
    <row r="2739" spans="1:9" x14ac:dyDescent="0.25">
      <c r="A2739" s="5" t="str">
        <f>TrendSheetPrdData[[#This Row],[Population]]&amp;TrendSheetPrdData[[#This Row],[Cost Basis]]&amp;TrendSheetPrdData[[#This Row],[Period]]&amp;TrendSheetPrdData[[#This Row],[Trend]]</f>
        <v>DAUGHTERS OF CHARITYPaid2015-06-01Readmission Quality</v>
      </c>
      <c r="B2739" t="s">
        <v>116</v>
      </c>
      <c r="C2739" t="s">
        <v>116</v>
      </c>
      <c r="D2739" t="s">
        <v>78</v>
      </c>
      <c r="E2739" s="1" t="s">
        <v>172</v>
      </c>
      <c r="F2739" t="s">
        <v>93</v>
      </c>
      <c r="G2739" t="s">
        <v>16</v>
      </c>
      <c r="H2739">
        <v>5</v>
      </c>
      <c r="I2739">
        <v>0</v>
      </c>
    </row>
    <row r="2740" spans="1:9" x14ac:dyDescent="0.25">
      <c r="A2740" s="5" t="str">
        <f>TrendSheetPrdData[[#This Row],[Population]]&amp;TrendSheetPrdData[[#This Row],[Cost Basis]]&amp;TrendSheetPrdData[[#This Row],[Period]]&amp;TrendSheetPrdData[[#This Row],[Trend]]</f>
        <v>DAUGHTERS OF CHARITYPaid2015-07-01Readmission Quality</v>
      </c>
      <c r="B2740" t="s">
        <v>116</v>
      </c>
      <c r="C2740" t="s">
        <v>116</v>
      </c>
      <c r="D2740" t="s">
        <v>78</v>
      </c>
      <c r="E2740" s="1" t="s">
        <v>173</v>
      </c>
      <c r="F2740" t="s">
        <v>93</v>
      </c>
      <c r="G2740" t="s">
        <v>16</v>
      </c>
      <c r="H2740">
        <v>5</v>
      </c>
      <c r="I2740">
        <v>0</v>
      </c>
    </row>
    <row r="2741" spans="1:9" x14ac:dyDescent="0.25">
      <c r="A2741" s="5" t="str">
        <f>TrendSheetPrdData[[#This Row],[Population]]&amp;TrendSheetPrdData[[#This Row],[Cost Basis]]&amp;TrendSheetPrdData[[#This Row],[Period]]&amp;TrendSheetPrdData[[#This Row],[Trend]]</f>
        <v>DAUGHTERS OF CHARITYPaid2015-08-01Readmission Quality</v>
      </c>
      <c r="B2741" t="s">
        <v>116</v>
      </c>
      <c r="C2741" t="s">
        <v>116</v>
      </c>
      <c r="D2741" t="s">
        <v>78</v>
      </c>
      <c r="E2741" s="1" t="s">
        <v>174</v>
      </c>
      <c r="F2741" t="s">
        <v>93</v>
      </c>
      <c r="G2741" t="s">
        <v>16</v>
      </c>
      <c r="H2741">
        <v>5</v>
      </c>
      <c r="I2741">
        <v>1</v>
      </c>
    </row>
    <row r="2742" spans="1:9" x14ac:dyDescent="0.25">
      <c r="A2742" s="5" t="str">
        <f>TrendSheetPrdData[[#This Row],[Population]]&amp;TrendSheetPrdData[[#This Row],[Cost Basis]]&amp;TrendSheetPrdData[[#This Row],[Period]]&amp;TrendSheetPrdData[[#This Row],[Trend]]</f>
        <v>DAUGHTERS OF CHARITYPaid2015-09-01Readmission Quality</v>
      </c>
      <c r="B2742" t="s">
        <v>116</v>
      </c>
      <c r="C2742" t="s">
        <v>116</v>
      </c>
      <c r="D2742" t="s">
        <v>78</v>
      </c>
      <c r="E2742" s="1" t="s">
        <v>92</v>
      </c>
      <c r="F2742" t="s">
        <v>93</v>
      </c>
      <c r="G2742" t="s">
        <v>16</v>
      </c>
      <c r="H2742">
        <v>5</v>
      </c>
      <c r="I2742">
        <v>0</v>
      </c>
    </row>
    <row r="2743" spans="1:9" x14ac:dyDescent="0.25">
      <c r="A2743" s="5" t="str">
        <f>TrendSheetPrdData[[#This Row],[Population]]&amp;TrendSheetPrdData[[#This Row],[Cost Basis]]&amp;TrendSheetPrdData[[#This Row],[Period]]&amp;TrendSheetPrdData[[#This Row],[Trend]]</f>
        <v>DAUGHTERS OF CHARITYPaid2015-10-01Readmission Quality</v>
      </c>
      <c r="B2743" t="s">
        <v>116</v>
      </c>
      <c r="C2743" t="s">
        <v>116</v>
      </c>
      <c r="D2743" t="s">
        <v>78</v>
      </c>
      <c r="E2743" s="1" t="s">
        <v>94</v>
      </c>
      <c r="F2743" t="s">
        <v>93</v>
      </c>
      <c r="G2743" t="s">
        <v>16</v>
      </c>
      <c r="H2743">
        <v>5</v>
      </c>
      <c r="I2743">
        <v>0</v>
      </c>
    </row>
    <row r="2744" spans="1:9" x14ac:dyDescent="0.25">
      <c r="A2744" s="5" t="str">
        <f>TrendSheetPrdData[[#This Row],[Population]]&amp;TrendSheetPrdData[[#This Row],[Cost Basis]]&amp;TrendSheetPrdData[[#This Row],[Period]]&amp;TrendSheetPrdData[[#This Row],[Trend]]</f>
        <v>DAUGHTERS OF CHARITYPaid2015-11-01Readmission Quality</v>
      </c>
      <c r="B2744" t="s">
        <v>116</v>
      </c>
      <c r="C2744" t="s">
        <v>116</v>
      </c>
      <c r="D2744" t="s">
        <v>78</v>
      </c>
      <c r="E2744" s="1" t="s">
        <v>95</v>
      </c>
      <c r="F2744" t="s">
        <v>93</v>
      </c>
      <c r="G2744" t="s">
        <v>16</v>
      </c>
      <c r="H2744">
        <v>5</v>
      </c>
      <c r="I2744">
        <v>0</v>
      </c>
    </row>
    <row r="2745" spans="1:9" x14ac:dyDescent="0.25">
      <c r="A2745" s="5" t="str">
        <f>TrendSheetPrdData[[#This Row],[Population]]&amp;TrendSheetPrdData[[#This Row],[Cost Basis]]&amp;TrendSheetPrdData[[#This Row],[Period]]&amp;TrendSheetPrdData[[#This Row],[Trend]]</f>
        <v>DAUGHTERS OF CHARITYPaid2015-12-01Readmission Quality</v>
      </c>
      <c r="B2745" t="s">
        <v>116</v>
      </c>
      <c r="C2745" t="s">
        <v>116</v>
      </c>
      <c r="D2745" t="s">
        <v>78</v>
      </c>
      <c r="E2745" s="1" t="s">
        <v>96</v>
      </c>
      <c r="F2745" t="s">
        <v>93</v>
      </c>
      <c r="G2745" t="s">
        <v>16</v>
      </c>
      <c r="H2745">
        <v>5</v>
      </c>
      <c r="I2745">
        <v>0</v>
      </c>
    </row>
    <row r="2746" spans="1:9" x14ac:dyDescent="0.25">
      <c r="A2746" s="5" t="str">
        <f>TrendSheetPrdData[[#This Row],[Population]]&amp;TrendSheetPrdData[[#This Row],[Cost Basis]]&amp;TrendSheetPrdData[[#This Row],[Period]]&amp;TrendSheetPrdData[[#This Row],[Trend]]</f>
        <v>DAUGHTERS OF CHARITYPaid2016-01-01Readmission Quality</v>
      </c>
      <c r="B2746" t="s">
        <v>116</v>
      </c>
      <c r="C2746" t="s">
        <v>116</v>
      </c>
      <c r="D2746" t="s">
        <v>78</v>
      </c>
      <c r="E2746" s="1" t="s">
        <v>97</v>
      </c>
      <c r="F2746" t="s">
        <v>93</v>
      </c>
      <c r="G2746" t="s">
        <v>16</v>
      </c>
      <c r="H2746">
        <v>5</v>
      </c>
      <c r="I2746">
        <v>0</v>
      </c>
    </row>
    <row r="2747" spans="1:9" x14ac:dyDescent="0.25">
      <c r="A2747" s="5" t="str">
        <f>TrendSheetPrdData[[#This Row],[Population]]&amp;TrendSheetPrdData[[#This Row],[Cost Basis]]&amp;TrendSheetPrdData[[#This Row],[Period]]&amp;TrendSheetPrdData[[#This Row],[Trend]]</f>
        <v>DAUGHTERS OF CHARITYPaid2016-02-01Readmission Quality</v>
      </c>
      <c r="B2747" t="s">
        <v>116</v>
      </c>
      <c r="C2747" t="s">
        <v>116</v>
      </c>
      <c r="D2747" t="s">
        <v>78</v>
      </c>
      <c r="E2747" s="1" t="s">
        <v>98</v>
      </c>
      <c r="F2747" t="s">
        <v>93</v>
      </c>
      <c r="G2747" t="s">
        <v>16</v>
      </c>
      <c r="H2747">
        <v>5</v>
      </c>
      <c r="I2747">
        <v>0</v>
      </c>
    </row>
    <row r="2748" spans="1:9" x14ac:dyDescent="0.25">
      <c r="A2748" s="5" t="str">
        <f>TrendSheetPrdData[[#This Row],[Population]]&amp;TrendSheetPrdData[[#This Row],[Cost Basis]]&amp;TrendSheetPrdData[[#This Row],[Period]]&amp;TrendSheetPrdData[[#This Row],[Trend]]</f>
        <v>DAUGHTERS OF CHARITYPaid2016-03-01Readmission Quality</v>
      </c>
      <c r="B2748" t="s">
        <v>116</v>
      </c>
      <c r="C2748" t="s">
        <v>116</v>
      </c>
      <c r="D2748" t="s">
        <v>78</v>
      </c>
      <c r="E2748" s="1" t="s">
        <v>99</v>
      </c>
      <c r="F2748" t="s">
        <v>93</v>
      </c>
      <c r="G2748" t="s">
        <v>16</v>
      </c>
      <c r="H2748">
        <v>5</v>
      </c>
      <c r="I2748">
        <v>0</v>
      </c>
    </row>
    <row r="2749" spans="1:9" x14ac:dyDescent="0.25">
      <c r="A2749" s="5" t="str">
        <f>TrendSheetPrdData[[#This Row],[Population]]&amp;TrendSheetPrdData[[#This Row],[Cost Basis]]&amp;TrendSheetPrdData[[#This Row],[Period]]&amp;TrendSheetPrdData[[#This Row],[Trend]]</f>
        <v>DAUGHTERS OF CHARITYPaid2016-04-01Readmission Quality</v>
      </c>
      <c r="B2749" t="s">
        <v>116</v>
      </c>
      <c r="C2749" t="s">
        <v>116</v>
      </c>
      <c r="D2749" t="s">
        <v>78</v>
      </c>
      <c r="E2749" s="1" t="s">
        <v>100</v>
      </c>
      <c r="F2749" t="s">
        <v>93</v>
      </c>
      <c r="G2749" t="s">
        <v>16</v>
      </c>
      <c r="H2749">
        <v>5</v>
      </c>
      <c r="I2749">
        <v>0</v>
      </c>
    </row>
    <row r="2750" spans="1:9" x14ac:dyDescent="0.25">
      <c r="A2750" s="5" t="str">
        <f>TrendSheetPrdData[[#This Row],[Population]]&amp;TrendSheetPrdData[[#This Row],[Cost Basis]]&amp;TrendSheetPrdData[[#This Row],[Period]]&amp;TrendSheetPrdData[[#This Row],[Trend]]</f>
        <v>DAUGHTERS OF CHARITYPaid2016-05-01Readmission Quality</v>
      </c>
      <c r="B2750" t="s">
        <v>116</v>
      </c>
      <c r="C2750" t="s">
        <v>116</v>
      </c>
      <c r="D2750" t="s">
        <v>78</v>
      </c>
      <c r="E2750" s="1" t="s">
        <v>101</v>
      </c>
      <c r="F2750" t="s">
        <v>93</v>
      </c>
      <c r="G2750" t="s">
        <v>16</v>
      </c>
      <c r="H2750">
        <v>5</v>
      </c>
      <c r="I2750">
        <v>0</v>
      </c>
    </row>
    <row r="2751" spans="1:9" x14ac:dyDescent="0.25">
      <c r="A2751" s="5" t="str">
        <f>TrendSheetPrdData[[#This Row],[Population]]&amp;TrendSheetPrdData[[#This Row],[Cost Basis]]&amp;TrendSheetPrdData[[#This Row],[Period]]&amp;TrendSheetPrdData[[#This Row],[Trend]]</f>
        <v>DAUGHTERS OF CHARITYPaid2016-06-01Readmission Quality</v>
      </c>
      <c r="B2751" t="s">
        <v>116</v>
      </c>
      <c r="C2751" t="s">
        <v>116</v>
      </c>
      <c r="D2751" t="s">
        <v>78</v>
      </c>
      <c r="E2751" s="1" t="s">
        <v>102</v>
      </c>
      <c r="F2751" t="s">
        <v>93</v>
      </c>
      <c r="G2751" t="s">
        <v>16</v>
      </c>
      <c r="H2751">
        <v>5</v>
      </c>
      <c r="I2751">
        <v>0</v>
      </c>
    </row>
    <row r="2752" spans="1:9" x14ac:dyDescent="0.25">
      <c r="A2752" s="5" t="str">
        <f>TrendSheetPrdData[[#This Row],[Population]]&amp;TrendSheetPrdData[[#This Row],[Cost Basis]]&amp;TrendSheetPrdData[[#This Row],[Period]]&amp;TrendSheetPrdData[[#This Row],[Trend]]</f>
        <v>DAUGHTERS OF CHARITYPaid2016-07-01Readmission Quality</v>
      </c>
      <c r="B2752" t="s">
        <v>116</v>
      </c>
      <c r="C2752" t="s">
        <v>116</v>
      </c>
      <c r="D2752" t="s">
        <v>78</v>
      </c>
      <c r="E2752" s="1" t="s">
        <v>103</v>
      </c>
      <c r="F2752" t="s">
        <v>93</v>
      </c>
      <c r="G2752" t="s">
        <v>16</v>
      </c>
      <c r="H2752">
        <v>5</v>
      </c>
      <c r="I2752">
        <v>0</v>
      </c>
    </row>
    <row r="2753" spans="1:9" x14ac:dyDescent="0.25">
      <c r="A2753" s="5" t="str">
        <f>TrendSheetPrdData[[#This Row],[Population]]&amp;TrendSheetPrdData[[#This Row],[Cost Basis]]&amp;TrendSheetPrdData[[#This Row],[Period]]&amp;TrendSheetPrdData[[#This Row],[Trend]]</f>
        <v>DAUGHTERS OF CHARITYPaid2016-08-01Readmission Quality</v>
      </c>
      <c r="B2753" t="s">
        <v>116</v>
      </c>
      <c r="C2753" t="s">
        <v>116</v>
      </c>
      <c r="D2753" t="s">
        <v>78</v>
      </c>
      <c r="E2753" s="1" t="s">
        <v>104</v>
      </c>
      <c r="F2753" t="s">
        <v>93</v>
      </c>
      <c r="G2753" t="s">
        <v>16</v>
      </c>
      <c r="H2753">
        <v>5</v>
      </c>
      <c r="I2753">
        <v>1</v>
      </c>
    </row>
    <row r="2754" spans="1:9" x14ac:dyDescent="0.25">
      <c r="A2754" s="5" t="str">
        <f>TrendSheetPrdData[[#This Row],[Population]]&amp;TrendSheetPrdData[[#This Row],[Cost Basis]]&amp;TrendSheetPrdData[[#This Row],[Period]]&amp;TrendSheetPrdData[[#This Row],[Trend]]</f>
        <v>DAUGHTERS OF CHARITYPaid2016-09-01Readmission Quality</v>
      </c>
      <c r="B2754" t="s">
        <v>116</v>
      </c>
      <c r="C2754" t="s">
        <v>116</v>
      </c>
      <c r="D2754" t="s">
        <v>78</v>
      </c>
      <c r="E2754" s="1" t="s">
        <v>105</v>
      </c>
      <c r="F2754" t="s">
        <v>93</v>
      </c>
      <c r="G2754" t="s">
        <v>16</v>
      </c>
      <c r="H2754">
        <v>5</v>
      </c>
      <c r="I2754">
        <v>1</v>
      </c>
    </row>
    <row r="2755" spans="1:9" x14ac:dyDescent="0.25">
      <c r="A2755" s="5" t="str">
        <f>TrendSheetPrdData[[#This Row],[Population]]&amp;TrendSheetPrdData[[#This Row],[Cost Basis]]&amp;TrendSheetPrdData[[#This Row],[Period]]&amp;TrendSheetPrdData[[#This Row],[Trend]]</f>
        <v>DAUGHTERS OF CHARITYPaid2016-10-01Readmission Quality</v>
      </c>
      <c r="B2755" t="s">
        <v>116</v>
      </c>
      <c r="C2755" t="s">
        <v>116</v>
      </c>
      <c r="D2755" t="s">
        <v>78</v>
      </c>
      <c r="E2755" s="1" t="s">
        <v>106</v>
      </c>
      <c r="F2755" t="s">
        <v>93</v>
      </c>
      <c r="G2755" t="s">
        <v>16</v>
      </c>
      <c r="H2755">
        <v>5</v>
      </c>
      <c r="I2755">
        <v>0</v>
      </c>
    </row>
    <row r="2756" spans="1:9" x14ac:dyDescent="0.25">
      <c r="A2756" s="5" t="str">
        <f>TrendSheetPrdData[[#This Row],[Population]]&amp;TrendSheetPrdData[[#This Row],[Cost Basis]]&amp;TrendSheetPrdData[[#This Row],[Period]]&amp;TrendSheetPrdData[[#This Row],[Trend]]</f>
        <v>DAUGHTERS OF CHARITYPaid2016-11-01Readmission Quality</v>
      </c>
      <c r="B2756" t="s">
        <v>116</v>
      </c>
      <c r="C2756" t="s">
        <v>116</v>
      </c>
      <c r="D2756" t="s">
        <v>78</v>
      </c>
      <c r="E2756" s="1" t="s">
        <v>107</v>
      </c>
      <c r="F2756" t="s">
        <v>93</v>
      </c>
      <c r="G2756" t="s">
        <v>16</v>
      </c>
      <c r="H2756">
        <v>5</v>
      </c>
      <c r="I2756">
        <v>0</v>
      </c>
    </row>
    <row r="2757" spans="1:9" x14ac:dyDescent="0.25">
      <c r="A2757" s="5" t="str">
        <f>TrendSheetPrdData[[#This Row],[Population]]&amp;TrendSheetPrdData[[#This Row],[Cost Basis]]&amp;TrendSheetPrdData[[#This Row],[Period]]&amp;TrendSheetPrdData[[#This Row],[Trend]]</f>
        <v>DAUGHTERS OF CHARITYPaid2016-12-01Readmission Quality</v>
      </c>
      <c r="B2757" t="s">
        <v>116</v>
      </c>
      <c r="C2757" t="s">
        <v>116</v>
      </c>
      <c r="D2757" t="s">
        <v>78</v>
      </c>
      <c r="E2757" s="1" t="s">
        <v>108</v>
      </c>
      <c r="F2757" t="s">
        <v>93</v>
      </c>
      <c r="G2757" t="s">
        <v>16</v>
      </c>
      <c r="H2757">
        <v>5</v>
      </c>
      <c r="I2757">
        <v>0</v>
      </c>
    </row>
    <row r="2758" spans="1:9" x14ac:dyDescent="0.25">
      <c r="A2758" s="5" t="str">
        <f>TrendSheetPrdData[[#This Row],[Population]]&amp;TrendSheetPrdData[[#This Row],[Cost Basis]]&amp;TrendSheetPrdData[[#This Row],[Period]]&amp;TrendSheetPrdData[[#This Row],[Trend]]</f>
        <v>DAUGHTERS OF CHARITYPaid2017-01-01Readmission Quality</v>
      </c>
      <c r="B2758" t="s">
        <v>116</v>
      </c>
      <c r="C2758" t="s">
        <v>116</v>
      </c>
      <c r="D2758" t="s">
        <v>78</v>
      </c>
      <c r="E2758" s="1" t="s">
        <v>109</v>
      </c>
      <c r="F2758" t="s">
        <v>93</v>
      </c>
      <c r="G2758" t="s">
        <v>16</v>
      </c>
      <c r="H2758">
        <v>5</v>
      </c>
      <c r="I2758">
        <v>1</v>
      </c>
    </row>
    <row r="2759" spans="1:9" x14ac:dyDescent="0.25">
      <c r="A2759" s="5" t="str">
        <f>TrendSheetPrdData[[#This Row],[Population]]&amp;TrendSheetPrdData[[#This Row],[Cost Basis]]&amp;TrendSheetPrdData[[#This Row],[Period]]&amp;TrendSheetPrdData[[#This Row],[Trend]]</f>
        <v>DAUGHTERS OF CHARITYPaid2017-02-01Readmission Quality</v>
      </c>
      <c r="B2759" t="s">
        <v>116</v>
      </c>
      <c r="C2759" t="s">
        <v>116</v>
      </c>
      <c r="D2759" t="s">
        <v>78</v>
      </c>
      <c r="E2759" s="1" t="s">
        <v>110</v>
      </c>
      <c r="F2759" t="s">
        <v>113</v>
      </c>
      <c r="G2759" t="s">
        <v>16</v>
      </c>
      <c r="H2759">
        <v>5</v>
      </c>
      <c r="I2759">
        <v>0</v>
      </c>
    </row>
    <row r="2760" spans="1:9" x14ac:dyDescent="0.25">
      <c r="A2760" s="5" t="str">
        <f>TrendSheetPrdData[[#This Row],[Population]]&amp;TrendSheetPrdData[[#This Row],[Cost Basis]]&amp;TrendSheetPrdData[[#This Row],[Period]]&amp;TrendSheetPrdData[[#This Row],[Trend]]</f>
        <v>DAUGHTERS OF CHARITYPaid2017-03-01Readmission Quality</v>
      </c>
      <c r="B2760" t="s">
        <v>116</v>
      </c>
      <c r="C2760" t="s">
        <v>116</v>
      </c>
      <c r="D2760" t="s">
        <v>78</v>
      </c>
      <c r="E2760" s="1" t="s">
        <v>111</v>
      </c>
      <c r="F2760" t="s">
        <v>113</v>
      </c>
      <c r="G2760" t="s">
        <v>16</v>
      </c>
      <c r="H2760">
        <v>5</v>
      </c>
      <c r="I2760">
        <v>0</v>
      </c>
    </row>
    <row r="2761" spans="1:9" x14ac:dyDescent="0.25">
      <c r="A2761" s="5" t="str">
        <f>TrendSheetPrdData[[#This Row],[Population]]&amp;TrendSheetPrdData[[#This Row],[Cost Basis]]&amp;TrendSheetPrdData[[#This Row],[Period]]&amp;TrendSheetPrdData[[#This Row],[Trend]]</f>
        <v>DAUGHTERS OF CHARITYPaid2017-04-01Readmission Quality</v>
      </c>
      <c r="B2761" t="s">
        <v>116</v>
      </c>
      <c r="C2761" t="s">
        <v>116</v>
      </c>
      <c r="D2761" t="s">
        <v>78</v>
      </c>
      <c r="E2761" s="1" t="s">
        <v>112</v>
      </c>
      <c r="F2761" t="s">
        <v>113</v>
      </c>
      <c r="G2761" t="s">
        <v>16</v>
      </c>
      <c r="H2761">
        <v>5</v>
      </c>
      <c r="I2761">
        <v>0</v>
      </c>
    </row>
    <row r="2762" spans="1:9" x14ac:dyDescent="0.25">
      <c r="A2762" s="5" t="str">
        <f>TrendSheetPrdData[[#This Row],[Population]]&amp;TrendSheetPrdData[[#This Row],[Cost Basis]]&amp;TrendSheetPrdData[[#This Row],[Period]]&amp;TrendSheetPrdData[[#This Row],[Trend]]</f>
        <v>DAUGHTERS OF CHARITYPaid2015-06-01Avoidable Admission Cost</v>
      </c>
      <c r="B2762" t="s">
        <v>116</v>
      </c>
      <c r="C2762" t="s">
        <v>116</v>
      </c>
      <c r="D2762" t="s">
        <v>78</v>
      </c>
      <c r="E2762" s="1" t="s">
        <v>172</v>
      </c>
      <c r="F2762" t="s">
        <v>93</v>
      </c>
      <c r="G2762" t="s">
        <v>17</v>
      </c>
      <c r="H2762">
        <v>6</v>
      </c>
      <c r="I2762">
        <v>21553</v>
      </c>
    </row>
    <row r="2763" spans="1:9" x14ac:dyDescent="0.25">
      <c r="A2763" s="5" t="str">
        <f>TrendSheetPrdData[[#This Row],[Population]]&amp;TrendSheetPrdData[[#This Row],[Cost Basis]]&amp;TrendSheetPrdData[[#This Row],[Period]]&amp;TrendSheetPrdData[[#This Row],[Trend]]</f>
        <v>DAUGHTERS OF CHARITYPaid2015-07-01Avoidable Admission Cost</v>
      </c>
      <c r="B2763" t="s">
        <v>116</v>
      </c>
      <c r="C2763" t="s">
        <v>116</v>
      </c>
      <c r="D2763" t="s">
        <v>78</v>
      </c>
      <c r="E2763" s="1" t="s">
        <v>173</v>
      </c>
      <c r="F2763" t="s">
        <v>93</v>
      </c>
      <c r="G2763" t="s">
        <v>17</v>
      </c>
      <c r="H2763">
        <v>6</v>
      </c>
      <c r="I2763">
        <v>0</v>
      </c>
    </row>
    <row r="2764" spans="1:9" x14ac:dyDescent="0.25">
      <c r="A2764" s="5" t="str">
        <f>TrendSheetPrdData[[#This Row],[Population]]&amp;TrendSheetPrdData[[#This Row],[Cost Basis]]&amp;TrendSheetPrdData[[#This Row],[Period]]&amp;TrendSheetPrdData[[#This Row],[Trend]]</f>
        <v>DAUGHTERS OF CHARITYPaid2015-08-01Avoidable Admission Cost</v>
      </c>
      <c r="B2764" t="s">
        <v>116</v>
      </c>
      <c r="C2764" t="s">
        <v>116</v>
      </c>
      <c r="D2764" t="s">
        <v>78</v>
      </c>
      <c r="E2764" s="1" t="s">
        <v>174</v>
      </c>
      <c r="F2764" t="s">
        <v>93</v>
      </c>
      <c r="G2764" t="s">
        <v>17</v>
      </c>
      <c r="H2764">
        <v>6</v>
      </c>
      <c r="I2764">
        <v>0</v>
      </c>
    </row>
    <row r="2765" spans="1:9" x14ac:dyDescent="0.25">
      <c r="A2765" s="5" t="str">
        <f>TrendSheetPrdData[[#This Row],[Population]]&amp;TrendSheetPrdData[[#This Row],[Cost Basis]]&amp;TrendSheetPrdData[[#This Row],[Period]]&amp;TrendSheetPrdData[[#This Row],[Trend]]</f>
        <v>DAUGHTERS OF CHARITYPaid2015-09-01Avoidable Admission Cost</v>
      </c>
      <c r="B2765" t="s">
        <v>116</v>
      </c>
      <c r="C2765" t="s">
        <v>116</v>
      </c>
      <c r="D2765" t="s">
        <v>78</v>
      </c>
      <c r="E2765" s="1" t="s">
        <v>92</v>
      </c>
      <c r="F2765" t="s">
        <v>93</v>
      </c>
      <c r="G2765" t="s">
        <v>17</v>
      </c>
      <c r="H2765">
        <v>6</v>
      </c>
      <c r="I2765">
        <v>0</v>
      </c>
    </row>
    <row r="2766" spans="1:9" x14ac:dyDescent="0.25">
      <c r="A2766" s="5" t="str">
        <f>TrendSheetPrdData[[#This Row],[Population]]&amp;TrendSheetPrdData[[#This Row],[Cost Basis]]&amp;TrendSheetPrdData[[#This Row],[Period]]&amp;TrendSheetPrdData[[#This Row],[Trend]]</f>
        <v>DAUGHTERS OF CHARITYPaid2015-10-01Avoidable Admission Cost</v>
      </c>
      <c r="B2766" t="s">
        <v>116</v>
      </c>
      <c r="C2766" t="s">
        <v>116</v>
      </c>
      <c r="D2766" t="s">
        <v>78</v>
      </c>
      <c r="E2766" s="1" t="s">
        <v>94</v>
      </c>
      <c r="F2766" t="s">
        <v>93</v>
      </c>
      <c r="G2766" t="s">
        <v>17</v>
      </c>
      <c r="H2766">
        <v>6</v>
      </c>
      <c r="I2766">
        <v>12654.25</v>
      </c>
    </row>
    <row r="2767" spans="1:9" x14ac:dyDescent="0.25">
      <c r="A2767" s="5" t="str">
        <f>TrendSheetPrdData[[#This Row],[Population]]&amp;TrendSheetPrdData[[#This Row],[Cost Basis]]&amp;TrendSheetPrdData[[#This Row],[Period]]&amp;TrendSheetPrdData[[#This Row],[Trend]]</f>
        <v>DAUGHTERS OF CHARITYPaid2015-11-01Avoidable Admission Cost</v>
      </c>
      <c r="B2767" t="s">
        <v>116</v>
      </c>
      <c r="C2767" t="s">
        <v>116</v>
      </c>
      <c r="D2767" t="s">
        <v>78</v>
      </c>
      <c r="E2767" s="1" t="s">
        <v>95</v>
      </c>
      <c r="F2767" t="s">
        <v>93</v>
      </c>
      <c r="G2767" t="s">
        <v>17</v>
      </c>
      <c r="H2767">
        <v>6</v>
      </c>
      <c r="I2767">
        <v>0</v>
      </c>
    </row>
    <row r="2768" spans="1:9" x14ac:dyDescent="0.25">
      <c r="A2768" s="5" t="str">
        <f>TrendSheetPrdData[[#This Row],[Population]]&amp;TrendSheetPrdData[[#This Row],[Cost Basis]]&amp;TrendSheetPrdData[[#This Row],[Period]]&amp;TrendSheetPrdData[[#This Row],[Trend]]</f>
        <v>DAUGHTERS OF CHARITYPaid2015-12-01Avoidable Admission Cost</v>
      </c>
      <c r="B2768" t="s">
        <v>116</v>
      </c>
      <c r="C2768" t="s">
        <v>116</v>
      </c>
      <c r="D2768" t="s">
        <v>78</v>
      </c>
      <c r="E2768" s="1" t="s">
        <v>96</v>
      </c>
      <c r="F2768" t="s">
        <v>93</v>
      </c>
      <c r="G2768" t="s">
        <v>17</v>
      </c>
      <c r="H2768">
        <v>6</v>
      </c>
      <c r="I2768">
        <v>0</v>
      </c>
    </row>
    <row r="2769" spans="1:9" x14ac:dyDescent="0.25">
      <c r="A2769" s="5" t="str">
        <f>TrendSheetPrdData[[#This Row],[Population]]&amp;TrendSheetPrdData[[#This Row],[Cost Basis]]&amp;TrendSheetPrdData[[#This Row],[Period]]&amp;TrendSheetPrdData[[#This Row],[Trend]]</f>
        <v>DAUGHTERS OF CHARITYPaid2016-01-01Avoidable Admission Cost</v>
      </c>
      <c r="B2769" t="s">
        <v>116</v>
      </c>
      <c r="C2769" t="s">
        <v>116</v>
      </c>
      <c r="D2769" t="s">
        <v>78</v>
      </c>
      <c r="E2769" s="1" t="s">
        <v>97</v>
      </c>
      <c r="F2769" t="s">
        <v>93</v>
      </c>
      <c r="G2769" t="s">
        <v>17</v>
      </c>
      <c r="H2769">
        <v>6</v>
      </c>
      <c r="I2769">
        <v>0</v>
      </c>
    </row>
    <row r="2770" spans="1:9" x14ac:dyDescent="0.25">
      <c r="A2770" s="5" t="str">
        <f>TrendSheetPrdData[[#This Row],[Population]]&amp;TrendSheetPrdData[[#This Row],[Cost Basis]]&amp;TrendSheetPrdData[[#This Row],[Period]]&amp;TrendSheetPrdData[[#This Row],[Trend]]</f>
        <v>DAUGHTERS OF CHARITYPaid2016-02-01Avoidable Admission Cost</v>
      </c>
      <c r="B2770" t="s">
        <v>116</v>
      </c>
      <c r="C2770" t="s">
        <v>116</v>
      </c>
      <c r="D2770" t="s">
        <v>78</v>
      </c>
      <c r="E2770" s="1" t="s">
        <v>98</v>
      </c>
      <c r="F2770" t="s">
        <v>93</v>
      </c>
      <c r="G2770" t="s">
        <v>17</v>
      </c>
      <c r="H2770">
        <v>6</v>
      </c>
      <c r="I2770">
        <v>0</v>
      </c>
    </row>
    <row r="2771" spans="1:9" x14ac:dyDescent="0.25">
      <c r="A2771" s="5" t="str">
        <f>TrendSheetPrdData[[#This Row],[Population]]&amp;TrendSheetPrdData[[#This Row],[Cost Basis]]&amp;TrendSheetPrdData[[#This Row],[Period]]&amp;TrendSheetPrdData[[#This Row],[Trend]]</f>
        <v>DAUGHTERS OF CHARITYPaid2016-03-01Avoidable Admission Cost</v>
      </c>
      <c r="B2771" t="s">
        <v>116</v>
      </c>
      <c r="C2771" t="s">
        <v>116</v>
      </c>
      <c r="D2771" t="s">
        <v>78</v>
      </c>
      <c r="E2771" s="1" t="s">
        <v>99</v>
      </c>
      <c r="F2771" t="s">
        <v>93</v>
      </c>
      <c r="G2771" t="s">
        <v>17</v>
      </c>
      <c r="H2771">
        <v>6</v>
      </c>
      <c r="I2771">
        <v>0</v>
      </c>
    </row>
    <row r="2772" spans="1:9" x14ac:dyDescent="0.25">
      <c r="A2772" s="5" t="str">
        <f>TrendSheetPrdData[[#This Row],[Population]]&amp;TrendSheetPrdData[[#This Row],[Cost Basis]]&amp;TrendSheetPrdData[[#This Row],[Period]]&amp;TrendSheetPrdData[[#This Row],[Trend]]</f>
        <v>DAUGHTERS OF CHARITYPaid2016-04-01Avoidable Admission Cost</v>
      </c>
      <c r="B2772" t="s">
        <v>116</v>
      </c>
      <c r="C2772" t="s">
        <v>116</v>
      </c>
      <c r="D2772" t="s">
        <v>78</v>
      </c>
      <c r="E2772" s="1" t="s">
        <v>100</v>
      </c>
      <c r="F2772" t="s">
        <v>93</v>
      </c>
      <c r="G2772" t="s">
        <v>17</v>
      </c>
      <c r="H2772">
        <v>6</v>
      </c>
      <c r="I2772">
        <v>0</v>
      </c>
    </row>
    <row r="2773" spans="1:9" x14ac:dyDescent="0.25">
      <c r="A2773" s="5" t="str">
        <f>TrendSheetPrdData[[#This Row],[Population]]&amp;TrendSheetPrdData[[#This Row],[Cost Basis]]&amp;TrendSheetPrdData[[#This Row],[Period]]&amp;TrendSheetPrdData[[#This Row],[Trend]]</f>
        <v>DAUGHTERS OF CHARITYPaid2016-05-01Avoidable Admission Cost</v>
      </c>
      <c r="B2773" t="s">
        <v>116</v>
      </c>
      <c r="C2773" t="s">
        <v>116</v>
      </c>
      <c r="D2773" t="s">
        <v>78</v>
      </c>
      <c r="E2773" s="1" t="s">
        <v>101</v>
      </c>
      <c r="F2773" t="s">
        <v>93</v>
      </c>
      <c r="G2773" t="s">
        <v>17</v>
      </c>
      <c r="H2773">
        <v>6</v>
      </c>
      <c r="I2773">
        <v>0</v>
      </c>
    </row>
    <row r="2774" spans="1:9" x14ac:dyDescent="0.25">
      <c r="A2774" s="5" t="str">
        <f>TrendSheetPrdData[[#This Row],[Population]]&amp;TrendSheetPrdData[[#This Row],[Cost Basis]]&amp;TrendSheetPrdData[[#This Row],[Period]]&amp;TrendSheetPrdData[[#This Row],[Trend]]</f>
        <v>DAUGHTERS OF CHARITYPaid2016-06-01Avoidable Admission Cost</v>
      </c>
      <c r="B2774" t="s">
        <v>116</v>
      </c>
      <c r="C2774" t="s">
        <v>116</v>
      </c>
      <c r="D2774" t="s">
        <v>78</v>
      </c>
      <c r="E2774" s="1" t="s">
        <v>102</v>
      </c>
      <c r="F2774" t="s">
        <v>93</v>
      </c>
      <c r="G2774" t="s">
        <v>17</v>
      </c>
      <c r="H2774">
        <v>6</v>
      </c>
      <c r="I2774">
        <v>0</v>
      </c>
    </row>
    <row r="2775" spans="1:9" x14ac:dyDescent="0.25">
      <c r="A2775" s="5" t="str">
        <f>TrendSheetPrdData[[#This Row],[Population]]&amp;TrendSheetPrdData[[#This Row],[Cost Basis]]&amp;TrendSheetPrdData[[#This Row],[Period]]&amp;TrendSheetPrdData[[#This Row],[Trend]]</f>
        <v>DAUGHTERS OF CHARITYPaid2016-07-01Avoidable Admission Cost</v>
      </c>
      <c r="B2775" t="s">
        <v>116</v>
      </c>
      <c r="C2775" t="s">
        <v>116</v>
      </c>
      <c r="D2775" t="s">
        <v>78</v>
      </c>
      <c r="E2775" s="1" t="s">
        <v>103</v>
      </c>
      <c r="F2775" t="s">
        <v>93</v>
      </c>
      <c r="G2775" t="s">
        <v>17</v>
      </c>
      <c r="H2775">
        <v>6</v>
      </c>
      <c r="I2775">
        <v>0</v>
      </c>
    </row>
    <row r="2776" spans="1:9" x14ac:dyDescent="0.25">
      <c r="A2776" s="5" t="str">
        <f>TrendSheetPrdData[[#This Row],[Population]]&amp;TrendSheetPrdData[[#This Row],[Cost Basis]]&amp;TrendSheetPrdData[[#This Row],[Period]]&amp;TrendSheetPrdData[[#This Row],[Trend]]</f>
        <v>DAUGHTERS OF CHARITYPaid2016-08-01Avoidable Admission Cost</v>
      </c>
      <c r="B2776" t="s">
        <v>116</v>
      </c>
      <c r="C2776" t="s">
        <v>116</v>
      </c>
      <c r="D2776" t="s">
        <v>78</v>
      </c>
      <c r="E2776" s="1" t="s">
        <v>104</v>
      </c>
      <c r="F2776" t="s">
        <v>93</v>
      </c>
      <c r="G2776" t="s">
        <v>17</v>
      </c>
      <c r="H2776">
        <v>6</v>
      </c>
      <c r="I2776">
        <v>0</v>
      </c>
    </row>
    <row r="2777" spans="1:9" x14ac:dyDescent="0.25">
      <c r="A2777" s="5" t="str">
        <f>TrendSheetPrdData[[#This Row],[Population]]&amp;TrendSheetPrdData[[#This Row],[Cost Basis]]&amp;TrendSheetPrdData[[#This Row],[Period]]&amp;TrendSheetPrdData[[#This Row],[Trend]]</f>
        <v>DAUGHTERS OF CHARITYPaid2016-09-01Avoidable Admission Cost</v>
      </c>
      <c r="B2777" t="s">
        <v>116</v>
      </c>
      <c r="C2777" t="s">
        <v>116</v>
      </c>
      <c r="D2777" t="s">
        <v>78</v>
      </c>
      <c r="E2777" s="1" t="s">
        <v>105</v>
      </c>
      <c r="F2777" t="s">
        <v>93</v>
      </c>
      <c r="G2777" t="s">
        <v>17</v>
      </c>
      <c r="H2777">
        <v>6</v>
      </c>
      <c r="I2777">
        <v>42888.03</v>
      </c>
    </row>
    <row r="2778" spans="1:9" x14ac:dyDescent="0.25">
      <c r="A2778" s="5" t="str">
        <f>TrendSheetPrdData[[#This Row],[Population]]&amp;TrendSheetPrdData[[#This Row],[Cost Basis]]&amp;TrendSheetPrdData[[#This Row],[Period]]&amp;TrendSheetPrdData[[#This Row],[Trend]]</f>
        <v>DAUGHTERS OF CHARITYPaid2016-10-01Avoidable Admission Cost</v>
      </c>
      <c r="B2778" t="s">
        <v>116</v>
      </c>
      <c r="C2778" t="s">
        <v>116</v>
      </c>
      <c r="D2778" t="s">
        <v>78</v>
      </c>
      <c r="E2778" s="1" t="s">
        <v>106</v>
      </c>
      <c r="F2778" t="s">
        <v>93</v>
      </c>
      <c r="G2778" t="s">
        <v>17</v>
      </c>
      <c r="H2778">
        <v>6</v>
      </c>
      <c r="I2778">
        <v>0</v>
      </c>
    </row>
    <row r="2779" spans="1:9" x14ac:dyDescent="0.25">
      <c r="A2779" s="5" t="str">
        <f>TrendSheetPrdData[[#This Row],[Population]]&amp;TrendSheetPrdData[[#This Row],[Cost Basis]]&amp;TrendSheetPrdData[[#This Row],[Period]]&amp;TrendSheetPrdData[[#This Row],[Trend]]</f>
        <v>DAUGHTERS OF CHARITYPaid2016-11-01Avoidable Admission Cost</v>
      </c>
      <c r="B2779" t="s">
        <v>116</v>
      </c>
      <c r="C2779" t="s">
        <v>116</v>
      </c>
      <c r="D2779" t="s">
        <v>78</v>
      </c>
      <c r="E2779" s="1" t="s">
        <v>107</v>
      </c>
      <c r="F2779" t="s">
        <v>93</v>
      </c>
      <c r="G2779" t="s">
        <v>17</v>
      </c>
      <c r="H2779">
        <v>6</v>
      </c>
      <c r="I2779">
        <v>0</v>
      </c>
    </row>
    <row r="2780" spans="1:9" x14ac:dyDescent="0.25">
      <c r="A2780" s="5" t="str">
        <f>TrendSheetPrdData[[#This Row],[Population]]&amp;TrendSheetPrdData[[#This Row],[Cost Basis]]&amp;TrendSheetPrdData[[#This Row],[Period]]&amp;TrendSheetPrdData[[#This Row],[Trend]]</f>
        <v>DAUGHTERS OF CHARITYPaid2016-12-01Avoidable Admission Cost</v>
      </c>
      <c r="B2780" t="s">
        <v>116</v>
      </c>
      <c r="C2780" t="s">
        <v>116</v>
      </c>
      <c r="D2780" t="s">
        <v>78</v>
      </c>
      <c r="E2780" s="1" t="s">
        <v>108</v>
      </c>
      <c r="F2780" t="s">
        <v>93</v>
      </c>
      <c r="G2780" t="s">
        <v>17</v>
      </c>
      <c r="H2780">
        <v>6</v>
      </c>
      <c r="I2780">
        <v>0</v>
      </c>
    </row>
    <row r="2781" spans="1:9" x14ac:dyDescent="0.25">
      <c r="A2781" s="5" t="str">
        <f>TrendSheetPrdData[[#This Row],[Population]]&amp;TrendSheetPrdData[[#This Row],[Cost Basis]]&amp;TrendSheetPrdData[[#This Row],[Period]]&amp;TrendSheetPrdData[[#This Row],[Trend]]</f>
        <v>DAUGHTERS OF CHARITYPaid2017-01-01Avoidable Admission Cost</v>
      </c>
      <c r="B2781" t="s">
        <v>116</v>
      </c>
      <c r="C2781" t="s">
        <v>116</v>
      </c>
      <c r="D2781" t="s">
        <v>78</v>
      </c>
      <c r="E2781" s="1" t="s">
        <v>109</v>
      </c>
      <c r="F2781" t="s">
        <v>93</v>
      </c>
      <c r="G2781" t="s">
        <v>17</v>
      </c>
      <c r="H2781">
        <v>6</v>
      </c>
      <c r="I2781">
        <v>0</v>
      </c>
    </row>
    <row r="2782" spans="1:9" x14ac:dyDescent="0.25">
      <c r="A2782" s="5" t="str">
        <f>TrendSheetPrdData[[#This Row],[Population]]&amp;TrendSheetPrdData[[#This Row],[Cost Basis]]&amp;TrendSheetPrdData[[#This Row],[Period]]&amp;TrendSheetPrdData[[#This Row],[Trend]]</f>
        <v>DAUGHTERS OF CHARITYPaid2017-02-01Avoidable Admission Cost</v>
      </c>
      <c r="B2782" t="s">
        <v>116</v>
      </c>
      <c r="C2782" t="s">
        <v>116</v>
      </c>
      <c r="D2782" t="s">
        <v>78</v>
      </c>
      <c r="E2782" s="1" t="s">
        <v>110</v>
      </c>
      <c r="F2782" t="s">
        <v>113</v>
      </c>
      <c r="G2782" t="s">
        <v>17</v>
      </c>
      <c r="H2782">
        <v>6</v>
      </c>
      <c r="I2782">
        <v>0</v>
      </c>
    </row>
    <row r="2783" spans="1:9" x14ac:dyDescent="0.25">
      <c r="A2783" s="5" t="str">
        <f>TrendSheetPrdData[[#This Row],[Population]]&amp;TrendSheetPrdData[[#This Row],[Cost Basis]]&amp;TrendSheetPrdData[[#This Row],[Period]]&amp;TrendSheetPrdData[[#This Row],[Trend]]</f>
        <v>DAUGHTERS OF CHARITYPaid2017-03-01Avoidable Admission Cost</v>
      </c>
      <c r="B2783" t="s">
        <v>116</v>
      </c>
      <c r="C2783" t="s">
        <v>116</v>
      </c>
      <c r="D2783" t="s">
        <v>78</v>
      </c>
      <c r="E2783" s="1" t="s">
        <v>111</v>
      </c>
      <c r="F2783" t="s">
        <v>113</v>
      </c>
      <c r="G2783" t="s">
        <v>17</v>
      </c>
      <c r="H2783">
        <v>6</v>
      </c>
      <c r="I2783">
        <v>0</v>
      </c>
    </row>
    <row r="2784" spans="1:9" x14ac:dyDescent="0.25">
      <c r="A2784" s="5" t="str">
        <f>TrendSheetPrdData[[#This Row],[Population]]&amp;TrendSheetPrdData[[#This Row],[Cost Basis]]&amp;TrendSheetPrdData[[#This Row],[Period]]&amp;TrendSheetPrdData[[#This Row],[Trend]]</f>
        <v>DAUGHTERS OF CHARITYPaid2017-04-01Avoidable Admission Cost</v>
      </c>
      <c r="B2784" t="s">
        <v>116</v>
      </c>
      <c r="C2784" t="s">
        <v>116</v>
      </c>
      <c r="D2784" t="s">
        <v>78</v>
      </c>
      <c r="E2784" s="1" t="s">
        <v>112</v>
      </c>
      <c r="F2784" t="s">
        <v>113</v>
      </c>
      <c r="G2784" t="s">
        <v>17</v>
      </c>
      <c r="H2784">
        <v>6</v>
      </c>
      <c r="I2784">
        <v>0</v>
      </c>
    </row>
    <row r="2785" spans="1:9" x14ac:dyDescent="0.25">
      <c r="A2785" s="5" t="str">
        <f>TrendSheetPrdData[[#This Row],[Population]]&amp;TrendSheetPrdData[[#This Row],[Cost Basis]]&amp;TrendSheetPrdData[[#This Row],[Period]]&amp;TrendSheetPrdData[[#This Row],[Trend]]</f>
        <v>DAUGHTERS OF CHARITYPaid2015-06-01Avoidable Admission Quality</v>
      </c>
      <c r="B2785" t="s">
        <v>116</v>
      </c>
      <c r="C2785" t="s">
        <v>116</v>
      </c>
      <c r="D2785" t="s">
        <v>78</v>
      </c>
      <c r="E2785" s="1" t="s">
        <v>172</v>
      </c>
      <c r="F2785" t="s">
        <v>93</v>
      </c>
      <c r="G2785" t="s">
        <v>18</v>
      </c>
      <c r="H2785">
        <v>7</v>
      </c>
      <c r="I2785">
        <v>1</v>
      </c>
    </row>
    <row r="2786" spans="1:9" x14ac:dyDescent="0.25">
      <c r="A2786" s="5" t="str">
        <f>TrendSheetPrdData[[#This Row],[Population]]&amp;TrendSheetPrdData[[#This Row],[Cost Basis]]&amp;TrendSheetPrdData[[#This Row],[Period]]&amp;TrendSheetPrdData[[#This Row],[Trend]]</f>
        <v>DAUGHTERS OF CHARITYPaid2015-07-01Avoidable Admission Quality</v>
      </c>
      <c r="B2786" t="s">
        <v>116</v>
      </c>
      <c r="C2786" t="s">
        <v>116</v>
      </c>
      <c r="D2786" t="s">
        <v>78</v>
      </c>
      <c r="E2786" s="1" t="s">
        <v>173</v>
      </c>
      <c r="F2786" t="s">
        <v>93</v>
      </c>
      <c r="G2786" t="s">
        <v>18</v>
      </c>
      <c r="H2786">
        <v>7</v>
      </c>
      <c r="I2786">
        <v>0</v>
      </c>
    </row>
    <row r="2787" spans="1:9" x14ac:dyDescent="0.25">
      <c r="A2787" s="5" t="str">
        <f>TrendSheetPrdData[[#This Row],[Population]]&amp;TrendSheetPrdData[[#This Row],[Cost Basis]]&amp;TrendSheetPrdData[[#This Row],[Period]]&amp;TrendSheetPrdData[[#This Row],[Trend]]</f>
        <v>DAUGHTERS OF CHARITYPaid2015-08-01Avoidable Admission Quality</v>
      </c>
      <c r="B2787" t="s">
        <v>116</v>
      </c>
      <c r="C2787" t="s">
        <v>116</v>
      </c>
      <c r="D2787" t="s">
        <v>78</v>
      </c>
      <c r="E2787" s="1" t="s">
        <v>174</v>
      </c>
      <c r="F2787" t="s">
        <v>93</v>
      </c>
      <c r="G2787" t="s">
        <v>18</v>
      </c>
      <c r="H2787">
        <v>7</v>
      </c>
      <c r="I2787">
        <v>0</v>
      </c>
    </row>
    <row r="2788" spans="1:9" x14ac:dyDescent="0.25">
      <c r="A2788" s="5" t="str">
        <f>TrendSheetPrdData[[#This Row],[Population]]&amp;TrendSheetPrdData[[#This Row],[Cost Basis]]&amp;TrendSheetPrdData[[#This Row],[Period]]&amp;TrendSheetPrdData[[#This Row],[Trend]]</f>
        <v>DAUGHTERS OF CHARITYPaid2015-09-01Avoidable Admission Quality</v>
      </c>
      <c r="B2788" t="s">
        <v>116</v>
      </c>
      <c r="C2788" t="s">
        <v>116</v>
      </c>
      <c r="D2788" t="s">
        <v>78</v>
      </c>
      <c r="E2788" s="1" t="s">
        <v>92</v>
      </c>
      <c r="F2788" t="s">
        <v>93</v>
      </c>
      <c r="G2788" t="s">
        <v>18</v>
      </c>
      <c r="H2788">
        <v>7</v>
      </c>
      <c r="I2788">
        <v>0</v>
      </c>
    </row>
    <row r="2789" spans="1:9" x14ac:dyDescent="0.25">
      <c r="A2789" s="5" t="str">
        <f>TrendSheetPrdData[[#This Row],[Population]]&amp;TrendSheetPrdData[[#This Row],[Cost Basis]]&amp;TrendSheetPrdData[[#This Row],[Period]]&amp;TrendSheetPrdData[[#This Row],[Trend]]</f>
        <v>DAUGHTERS OF CHARITYPaid2015-10-01Avoidable Admission Quality</v>
      </c>
      <c r="B2789" t="s">
        <v>116</v>
      </c>
      <c r="C2789" t="s">
        <v>116</v>
      </c>
      <c r="D2789" t="s">
        <v>78</v>
      </c>
      <c r="E2789" s="1" t="s">
        <v>94</v>
      </c>
      <c r="F2789" t="s">
        <v>93</v>
      </c>
      <c r="G2789" t="s">
        <v>18</v>
      </c>
      <c r="H2789">
        <v>7</v>
      </c>
      <c r="I2789">
        <v>1</v>
      </c>
    </row>
    <row r="2790" spans="1:9" x14ac:dyDescent="0.25">
      <c r="A2790" s="5" t="str">
        <f>TrendSheetPrdData[[#This Row],[Population]]&amp;TrendSheetPrdData[[#This Row],[Cost Basis]]&amp;TrendSheetPrdData[[#This Row],[Period]]&amp;TrendSheetPrdData[[#This Row],[Trend]]</f>
        <v>DAUGHTERS OF CHARITYPaid2015-11-01Avoidable Admission Quality</v>
      </c>
      <c r="B2790" t="s">
        <v>116</v>
      </c>
      <c r="C2790" t="s">
        <v>116</v>
      </c>
      <c r="D2790" t="s">
        <v>78</v>
      </c>
      <c r="E2790" s="1" t="s">
        <v>95</v>
      </c>
      <c r="F2790" t="s">
        <v>93</v>
      </c>
      <c r="G2790" t="s">
        <v>18</v>
      </c>
      <c r="H2790">
        <v>7</v>
      </c>
      <c r="I2790">
        <v>0</v>
      </c>
    </row>
    <row r="2791" spans="1:9" x14ac:dyDescent="0.25">
      <c r="A2791" s="5" t="str">
        <f>TrendSheetPrdData[[#This Row],[Population]]&amp;TrendSheetPrdData[[#This Row],[Cost Basis]]&amp;TrendSheetPrdData[[#This Row],[Period]]&amp;TrendSheetPrdData[[#This Row],[Trend]]</f>
        <v>DAUGHTERS OF CHARITYPaid2015-12-01Avoidable Admission Quality</v>
      </c>
      <c r="B2791" t="s">
        <v>116</v>
      </c>
      <c r="C2791" t="s">
        <v>116</v>
      </c>
      <c r="D2791" t="s">
        <v>78</v>
      </c>
      <c r="E2791" s="1" t="s">
        <v>96</v>
      </c>
      <c r="F2791" t="s">
        <v>93</v>
      </c>
      <c r="G2791" t="s">
        <v>18</v>
      </c>
      <c r="H2791">
        <v>7</v>
      </c>
      <c r="I2791">
        <v>0</v>
      </c>
    </row>
    <row r="2792" spans="1:9" x14ac:dyDescent="0.25">
      <c r="A2792" s="5" t="str">
        <f>TrendSheetPrdData[[#This Row],[Population]]&amp;TrendSheetPrdData[[#This Row],[Cost Basis]]&amp;TrendSheetPrdData[[#This Row],[Period]]&amp;TrendSheetPrdData[[#This Row],[Trend]]</f>
        <v>DAUGHTERS OF CHARITYPaid2016-01-01Avoidable Admission Quality</v>
      </c>
      <c r="B2792" t="s">
        <v>116</v>
      </c>
      <c r="C2792" t="s">
        <v>116</v>
      </c>
      <c r="D2792" t="s">
        <v>78</v>
      </c>
      <c r="E2792" s="1" t="s">
        <v>97</v>
      </c>
      <c r="F2792" t="s">
        <v>93</v>
      </c>
      <c r="G2792" t="s">
        <v>18</v>
      </c>
      <c r="H2792">
        <v>7</v>
      </c>
      <c r="I2792">
        <v>0</v>
      </c>
    </row>
    <row r="2793" spans="1:9" x14ac:dyDescent="0.25">
      <c r="A2793" s="5" t="str">
        <f>TrendSheetPrdData[[#This Row],[Population]]&amp;TrendSheetPrdData[[#This Row],[Cost Basis]]&amp;TrendSheetPrdData[[#This Row],[Period]]&amp;TrendSheetPrdData[[#This Row],[Trend]]</f>
        <v>DAUGHTERS OF CHARITYPaid2016-02-01Avoidable Admission Quality</v>
      </c>
      <c r="B2793" t="s">
        <v>116</v>
      </c>
      <c r="C2793" t="s">
        <v>116</v>
      </c>
      <c r="D2793" t="s">
        <v>78</v>
      </c>
      <c r="E2793" s="1" t="s">
        <v>98</v>
      </c>
      <c r="F2793" t="s">
        <v>93</v>
      </c>
      <c r="G2793" t="s">
        <v>18</v>
      </c>
      <c r="H2793">
        <v>7</v>
      </c>
      <c r="I2793">
        <v>0</v>
      </c>
    </row>
    <row r="2794" spans="1:9" x14ac:dyDescent="0.25">
      <c r="A2794" s="5" t="str">
        <f>TrendSheetPrdData[[#This Row],[Population]]&amp;TrendSheetPrdData[[#This Row],[Cost Basis]]&amp;TrendSheetPrdData[[#This Row],[Period]]&amp;TrendSheetPrdData[[#This Row],[Trend]]</f>
        <v>DAUGHTERS OF CHARITYPaid2016-03-01Avoidable Admission Quality</v>
      </c>
      <c r="B2794" t="s">
        <v>116</v>
      </c>
      <c r="C2794" t="s">
        <v>116</v>
      </c>
      <c r="D2794" t="s">
        <v>78</v>
      </c>
      <c r="E2794" s="1" t="s">
        <v>99</v>
      </c>
      <c r="F2794" t="s">
        <v>93</v>
      </c>
      <c r="G2794" t="s">
        <v>18</v>
      </c>
      <c r="H2794">
        <v>7</v>
      </c>
      <c r="I2794">
        <v>0</v>
      </c>
    </row>
    <row r="2795" spans="1:9" x14ac:dyDescent="0.25">
      <c r="A2795" s="5" t="str">
        <f>TrendSheetPrdData[[#This Row],[Population]]&amp;TrendSheetPrdData[[#This Row],[Cost Basis]]&amp;TrendSheetPrdData[[#This Row],[Period]]&amp;TrendSheetPrdData[[#This Row],[Trend]]</f>
        <v>DAUGHTERS OF CHARITYPaid2016-04-01Avoidable Admission Quality</v>
      </c>
      <c r="B2795" t="s">
        <v>116</v>
      </c>
      <c r="C2795" t="s">
        <v>116</v>
      </c>
      <c r="D2795" t="s">
        <v>78</v>
      </c>
      <c r="E2795" s="1" t="s">
        <v>100</v>
      </c>
      <c r="F2795" t="s">
        <v>93</v>
      </c>
      <c r="G2795" t="s">
        <v>18</v>
      </c>
      <c r="H2795">
        <v>7</v>
      </c>
      <c r="I2795">
        <v>0</v>
      </c>
    </row>
    <row r="2796" spans="1:9" x14ac:dyDescent="0.25">
      <c r="A2796" s="5" t="str">
        <f>TrendSheetPrdData[[#This Row],[Population]]&amp;TrendSheetPrdData[[#This Row],[Cost Basis]]&amp;TrendSheetPrdData[[#This Row],[Period]]&amp;TrendSheetPrdData[[#This Row],[Trend]]</f>
        <v>DAUGHTERS OF CHARITYPaid2016-05-01Avoidable Admission Quality</v>
      </c>
      <c r="B2796" t="s">
        <v>116</v>
      </c>
      <c r="C2796" t="s">
        <v>116</v>
      </c>
      <c r="D2796" t="s">
        <v>78</v>
      </c>
      <c r="E2796" s="1" t="s">
        <v>101</v>
      </c>
      <c r="F2796" t="s">
        <v>93</v>
      </c>
      <c r="G2796" t="s">
        <v>18</v>
      </c>
      <c r="H2796">
        <v>7</v>
      </c>
      <c r="I2796">
        <v>0</v>
      </c>
    </row>
    <row r="2797" spans="1:9" x14ac:dyDescent="0.25">
      <c r="A2797" s="5" t="str">
        <f>TrendSheetPrdData[[#This Row],[Population]]&amp;TrendSheetPrdData[[#This Row],[Cost Basis]]&amp;TrendSheetPrdData[[#This Row],[Period]]&amp;TrendSheetPrdData[[#This Row],[Trend]]</f>
        <v>DAUGHTERS OF CHARITYPaid2016-06-01Avoidable Admission Quality</v>
      </c>
      <c r="B2797" t="s">
        <v>116</v>
      </c>
      <c r="C2797" t="s">
        <v>116</v>
      </c>
      <c r="D2797" t="s">
        <v>78</v>
      </c>
      <c r="E2797" s="1" t="s">
        <v>102</v>
      </c>
      <c r="F2797" t="s">
        <v>93</v>
      </c>
      <c r="G2797" t="s">
        <v>18</v>
      </c>
      <c r="H2797">
        <v>7</v>
      </c>
      <c r="I2797">
        <v>0</v>
      </c>
    </row>
    <row r="2798" spans="1:9" x14ac:dyDescent="0.25">
      <c r="A2798" s="5" t="str">
        <f>TrendSheetPrdData[[#This Row],[Population]]&amp;TrendSheetPrdData[[#This Row],[Cost Basis]]&amp;TrendSheetPrdData[[#This Row],[Period]]&amp;TrendSheetPrdData[[#This Row],[Trend]]</f>
        <v>DAUGHTERS OF CHARITYPaid2016-07-01Avoidable Admission Quality</v>
      </c>
      <c r="B2798" t="s">
        <v>116</v>
      </c>
      <c r="C2798" t="s">
        <v>116</v>
      </c>
      <c r="D2798" t="s">
        <v>78</v>
      </c>
      <c r="E2798" s="1" t="s">
        <v>103</v>
      </c>
      <c r="F2798" t="s">
        <v>93</v>
      </c>
      <c r="G2798" t="s">
        <v>18</v>
      </c>
      <c r="H2798">
        <v>7</v>
      </c>
      <c r="I2798">
        <v>0</v>
      </c>
    </row>
    <row r="2799" spans="1:9" x14ac:dyDescent="0.25">
      <c r="A2799" s="5" t="str">
        <f>TrendSheetPrdData[[#This Row],[Population]]&amp;TrendSheetPrdData[[#This Row],[Cost Basis]]&amp;TrendSheetPrdData[[#This Row],[Period]]&amp;TrendSheetPrdData[[#This Row],[Trend]]</f>
        <v>DAUGHTERS OF CHARITYPaid2016-08-01Avoidable Admission Quality</v>
      </c>
      <c r="B2799" t="s">
        <v>116</v>
      </c>
      <c r="C2799" t="s">
        <v>116</v>
      </c>
      <c r="D2799" t="s">
        <v>78</v>
      </c>
      <c r="E2799" s="1" t="s">
        <v>104</v>
      </c>
      <c r="F2799" t="s">
        <v>93</v>
      </c>
      <c r="G2799" t="s">
        <v>18</v>
      </c>
      <c r="H2799">
        <v>7</v>
      </c>
      <c r="I2799">
        <v>0</v>
      </c>
    </row>
    <row r="2800" spans="1:9" x14ac:dyDescent="0.25">
      <c r="A2800" s="5" t="str">
        <f>TrendSheetPrdData[[#This Row],[Population]]&amp;TrendSheetPrdData[[#This Row],[Cost Basis]]&amp;TrendSheetPrdData[[#This Row],[Period]]&amp;TrendSheetPrdData[[#This Row],[Trend]]</f>
        <v>DAUGHTERS OF CHARITYPaid2016-09-01Avoidable Admission Quality</v>
      </c>
      <c r="B2800" t="s">
        <v>116</v>
      </c>
      <c r="C2800" t="s">
        <v>116</v>
      </c>
      <c r="D2800" t="s">
        <v>78</v>
      </c>
      <c r="E2800" s="1" t="s">
        <v>105</v>
      </c>
      <c r="F2800" t="s">
        <v>93</v>
      </c>
      <c r="G2800" t="s">
        <v>18</v>
      </c>
      <c r="H2800">
        <v>7</v>
      </c>
      <c r="I2800">
        <v>1</v>
      </c>
    </row>
    <row r="2801" spans="1:9" x14ac:dyDescent="0.25">
      <c r="A2801" s="5" t="str">
        <f>TrendSheetPrdData[[#This Row],[Population]]&amp;TrendSheetPrdData[[#This Row],[Cost Basis]]&amp;TrendSheetPrdData[[#This Row],[Period]]&amp;TrendSheetPrdData[[#This Row],[Trend]]</f>
        <v>DAUGHTERS OF CHARITYPaid2016-10-01Avoidable Admission Quality</v>
      </c>
      <c r="B2801" t="s">
        <v>116</v>
      </c>
      <c r="C2801" t="s">
        <v>116</v>
      </c>
      <c r="D2801" t="s">
        <v>78</v>
      </c>
      <c r="E2801" s="1" t="s">
        <v>106</v>
      </c>
      <c r="F2801" t="s">
        <v>93</v>
      </c>
      <c r="G2801" t="s">
        <v>18</v>
      </c>
      <c r="H2801">
        <v>7</v>
      </c>
      <c r="I2801">
        <v>0</v>
      </c>
    </row>
    <row r="2802" spans="1:9" x14ac:dyDescent="0.25">
      <c r="A2802" s="5" t="str">
        <f>TrendSheetPrdData[[#This Row],[Population]]&amp;TrendSheetPrdData[[#This Row],[Cost Basis]]&amp;TrendSheetPrdData[[#This Row],[Period]]&amp;TrendSheetPrdData[[#This Row],[Trend]]</f>
        <v>DAUGHTERS OF CHARITYPaid2016-11-01Avoidable Admission Quality</v>
      </c>
      <c r="B2802" t="s">
        <v>116</v>
      </c>
      <c r="C2802" t="s">
        <v>116</v>
      </c>
      <c r="D2802" t="s">
        <v>78</v>
      </c>
      <c r="E2802" s="1" t="s">
        <v>107</v>
      </c>
      <c r="F2802" t="s">
        <v>93</v>
      </c>
      <c r="G2802" t="s">
        <v>18</v>
      </c>
      <c r="H2802">
        <v>7</v>
      </c>
      <c r="I2802">
        <v>0</v>
      </c>
    </row>
    <row r="2803" spans="1:9" x14ac:dyDescent="0.25">
      <c r="A2803" s="5" t="str">
        <f>TrendSheetPrdData[[#This Row],[Population]]&amp;TrendSheetPrdData[[#This Row],[Cost Basis]]&amp;TrendSheetPrdData[[#This Row],[Period]]&amp;TrendSheetPrdData[[#This Row],[Trend]]</f>
        <v>DAUGHTERS OF CHARITYPaid2016-12-01Avoidable Admission Quality</v>
      </c>
      <c r="B2803" t="s">
        <v>116</v>
      </c>
      <c r="C2803" t="s">
        <v>116</v>
      </c>
      <c r="D2803" t="s">
        <v>78</v>
      </c>
      <c r="E2803" s="1" t="s">
        <v>108</v>
      </c>
      <c r="F2803" t="s">
        <v>93</v>
      </c>
      <c r="G2803" t="s">
        <v>18</v>
      </c>
      <c r="H2803">
        <v>7</v>
      </c>
      <c r="I2803">
        <v>0</v>
      </c>
    </row>
    <row r="2804" spans="1:9" x14ac:dyDescent="0.25">
      <c r="A2804" s="5" t="str">
        <f>TrendSheetPrdData[[#This Row],[Population]]&amp;TrendSheetPrdData[[#This Row],[Cost Basis]]&amp;TrendSheetPrdData[[#This Row],[Period]]&amp;TrendSheetPrdData[[#This Row],[Trend]]</f>
        <v>DAUGHTERS OF CHARITYPaid2017-01-01Avoidable Admission Quality</v>
      </c>
      <c r="B2804" t="s">
        <v>116</v>
      </c>
      <c r="C2804" t="s">
        <v>116</v>
      </c>
      <c r="D2804" t="s">
        <v>78</v>
      </c>
      <c r="E2804" s="1" t="s">
        <v>109</v>
      </c>
      <c r="F2804" t="s">
        <v>93</v>
      </c>
      <c r="G2804" t="s">
        <v>18</v>
      </c>
      <c r="H2804">
        <v>7</v>
      </c>
      <c r="I2804">
        <v>0</v>
      </c>
    </row>
    <row r="2805" spans="1:9" x14ac:dyDescent="0.25">
      <c r="A2805" s="5" t="str">
        <f>TrendSheetPrdData[[#This Row],[Population]]&amp;TrendSheetPrdData[[#This Row],[Cost Basis]]&amp;TrendSheetPrdData[[#This Row],[Period]]&amp;TrendSheetPrdData[[#This Row],[Trend]]</f>
        <v>DAUGHTERS OF CHARITYPaid2017-02-01Avoidable Admission Quality</v>
      </c>
      <c r="B2805" t="s">
        <v>116</v>
      </c>
      <c r="C2805" t="s">
        <v>116</v>
      </c>
      <c r="D2805" t="s">
        <v>78</v>
      </c>
      <c r="E2805" s="1" t="s">
        <v>110</v>
      </c>
      <c r="F2805" t="s">
        <v>113</v>
      </c>
      <c r="G2805" t="s">
        <v>18</v>
      </c>
      <c r="H2805">
        <v>7</v>
      </c>
      <c r="I2805">
        <v>0</v>
      </c>
    </row>
    <row r="2806" spans="1:9" x14ac:dyDescent="0.25">
      <c r="A2806" s="5" t="str">
        <f>TrendSheetPrdData[[#This Row],[Population]]&amp;TrendSheetPrdData[[#This Row],[Cost Basis]]&amp;TrendSheetPrdData[[#This Row],[Period]]&amp;TrendSheetPrdData[[#This Row],[Trend]]</f>
        <v>DAUGHTERS OF CHARITYPaid2017-03-01Avoidable Admission Quality</v>
      </c>
      <c r="B2806" t="s">
        <v>116</v>
      </c>
      <c r="C2806" t="s">
        <v>116</v>
      </c>
      <c r="D2806" t="s">
        <v>78</v>
      </c>
      <c r="E2806" s="1" t="s">
        <v>111</v>
      </c>
      <c r="F2806" t="s">
        <v>113</v>
      </c>
      <c r="G2806" t="s">
        <v>18</v>
      </c>
      <c r="H2806">
        <v>7</v>
      </c>
      <c r="I2806">
        <v>0</v>
      </c>
    </row>
    <row r="2807" spans="1:9" x14ac:dyDescent="0.25">
      <c r="A2807" s="5" t="str">
        <f>TrendSheetPrdData[[#This Row],[Population]]&amp;TrendSheetPrdData[[#This Row],[Cost Basis]]&amp;TrendSheetPrdData[[#This Row],[Period]]&amp;TrendSheetPrdData[[#This Row],[Trend]]</f>
        <v>DAUGHTERS OF CHARITYPaid2017-04-01Avoidable Admission Quality</v>
      </c>
      <c r="B2807" t="s">
        <v>116</v>
      </c>
      <c r="C2807" t="s">
        <v>116</v>
      </c>
      <c r="D2807" t="s">
        <v>78</v>
      </c>
      <c r="E2807" s="1" t="s">
        <v>112</v>
      </c>
      <c r="F2807" t="s">
        <v>113</v>
      </c>
      <c r="G2807" t="s">
        <v>18</v>
      </c>
      <c r="H2807">
        <v>7</v>
      </c>
      <c r="I2807">
        <v>0</v>
      </c>
    </row>
    <row r="2808" spans="1:9" x14ac:dyDescent="0.25">
      <c r="A2808" s="5" t="str">
        <f>TrendSheetPrdData[[#This Row],[Population]]&amp;TrendSheetPrdData[[#This Row],[Cost Basis]]&amp;TrendSheetPrdData[[#This Row],[Period]]&amp;TrendSheetPrdData[[#This Row],[Trend]]</f>
        <v>DAUGHTERS OF CHARITYPaid2015-06-01Outpatient Imaging Cost</v>
      </c>
      <c r="B2808" t="s">
        <v>116</v>
      </c>
      <c r="C2808" t="s">
        <v>116</v>
      </c>
      <c r="D2808" t="s">
        <v>78</v>
      </c>
      <c r="E2808" s="1" t="s">
        <v>172</v>
      </c>
      <c r="F2808" t="s">
        <v>93</v>
      </c>
      <c r="G2808" t="s">
        <v>19</v>
      </c>
      <c r="H2808">
        <v>8</v>
      </c>
      <c r="I2808">
        <v>8236.48</v>
      </c>
    </row>
    <row r="2809" spans="1:9" x14ac:dyDescent="0.25">
      <c r="A2809" s="5" t="str">
        <f>TrendSheetPrdData[[#This Row],[Population]]&amp;TrendSheetPrdData[[#This Row],[Cost Basis]]&amp;TrendSheetPrdData[[#This Row],[Period]]&amp;TrendSheetPrdData[[#This Row],[Trend]]</f>
        <v>DAUGHTERS OF CHARITYPaid2015-07-01Outpatient Imaging Cost</v>
      </c>
      <c r="B2809" t="s">
        <v>116</v>
      </c>
      <c r="C2809" t="s">
        <v>116</v>
      </c>
      <c r="D2809" t="s">
        <v>78</v>
      </c>
      <c r="E2809" s="1" t="s">
        <v>173</v>
      </c>
      <c r="F2809" t="s">
        <v>93</v>
      </c>
      <c r="G2809" t="s">
        <v>19</v>
      </c>
      <c r="H2809">
        <v>8</v>
      </c>
      <c r="I2809">
        <v>3548.01</v>
      </c>
    </row>
    <row r="2810" spans="1:9" x14ac:dyDescent="0.25">
      <c r="A2810" s="5" t="str">
        <f>TrendSheetPrdData[[#This Row],[Population]]&amp;TrendSheetPrdData[[#This Row],[Cost Basis]]&amp;TrendSheetPrdData[[#This Row],[Period]]&amp;TrendSheetPrdData[[#This Row],[Trend]]</f>
        <v>DAUGHTERS OF CHARITYPaid2015-08-01Outpatient Imaging Cost</v>
      </c>
      <c r="B2810" t="s">
        <v>116</v>
      </c>
      <c r="C2810" t="s">
        <v>116</v>
      </c>
      <c r="D2810" t="s">
        <v>78</v>
      </c>
      <c r="E2810" s="1" t="s">
        <v>174</v>
      </c>
      <c r="F2810" t="s">
        <v>93</v>
      </c>
      <c r="G2810" t="s">
        <v>19</v>
      </c>
      <c r="H2810">
        <v>8</v>
      </c>
      <c r="I2810">
        <v>7885.09</v>
      </c>
    </row>
    <row r="2811" spans="1:9" x14ac:dyDescent="0.25">
      <c r="A2811" s="5" t="str">
        <f>TrendSheetPrdData[[#This Row],[Population]]&amp;TrendSheetPrdData[[#This Row],[Cost Basis]]&amp;TrendSheetPrdData[[#This Row],[Period]]&amp;TrendSheetPrdData[[#This Row],[Trend]]</f>
        <v>DAUGHTERS OF CHARITYPaid2015-09-01Outpatient Imaging Cost</v>
      </c>
      <c r="B2811" t="s">
        <v>116</v>
      </c>
      <c r="C2811" t="s">
        <v>116</v>
      </c>
      <c r="D2811" t="s">
        <v>78</v>
      </c>
      <c r="E2811" s="1" t="s">
        <v>92</v>
      </c>
      <c r="F2811" t="s">
        <v>93</v>
      </c>
      <c r="G2811" t="s">
        <v>19</v>
      </c>
      <c r="H2811">
        <v>8</v>
      </c>
      <c r="I2811">
        <v>3409.24</v>
      </c>
    </row>
    <row r="2812" spans="1:9" x14ac:dyDescent="0.25">
      <c r="A2812" s="5" t="str">
        <f>TrendSheetPrdData[[#This Row],[Population]]&amp;TrendSheetPrdData[[#This Row],[Cost Basis]]&amp;TrendSheetPrdData[[#This Row],[Period]]&amp;TrendSheetPrdData[[#This Row],[Trend]]</f>
        <v>DAUGHTERS OF CHARITYPaid2015-10-01Outpatient Imaging Cost</v>
      </c>
      <c r="B2812" t="s">
        <v>116</v>
      </c>
      <c r="C2812" t="s">
        <v>116</v>
      </c>
      <c r="D2812" t="s">
        <v>78</v>
      </c>
      <c r="E2812" s="1" t="s">
        <v>94</v>
      </c>
      <c r="F2812" t="s">
        <v>93</v>
      </c>
      <c r="G2812" t="s">
        <v>19</v>
      </c>
      <c r="H2812">
        <v>8</v>
      </c>
      <c r="I2812">
        <v>1379.7</v>
      </c>
    </row>
    <row r="2813" spans="1:9" x14ac:dyDescent="0.25">
      <c r="A2813" s="5" t="str">
        <f>TrendSheetPrdData[[#This Row],[Population]]&amp;TrendSheetPrdData[[#This Row],[Cost Basis]]&amp;TrendSheetPrdData[[#This Row],[Period]]&amp;TrendSheetPrdData[[#This Row],[Trend]]</f>
        <v>DAUGHTERS OF CHARITYPaid2015-11-01Outpatient Imaging Cost</v>
      </c>
      <c r="B2813" t="s">
        <v>116</v>
      </c>
      <c r="C2813" t="s">
        <v>116</v>
      </c>
      <c r="D2813" t="s">
        <v>78</v>
      </c>
      <c r="E2813" s="1" t="s">
        <v>95</v>
      </c>
      <c r="F2813" t="s">
        <v>93</v>
      </c>
      <c r="G2813" t="s">
        <v>19</v>
      </c>
      <c r="H2813">
        <v>8</v>
      </c>
      <c r="I2813">
        <v>3307.65</v>
      </c>
    </row>
    <row r="2814" spans="1:9" x14ac:dyDescent="0.25">
      <c r="A2814" s="5" t="str">
        <f>TrendSheetPrdData[[#This Row],[Population]]&amp;TrendSheetPrdData[[#This Row],[Cost Basis]]&amp;TrendSheetPrdData[[#This Row],[Period]]&amp;TrendSheetPrdData[[#This Row],[Trend]]</f>
        <v>DAUGHTERS OF CHARITYPaid2015-12-01Outpatient Imaging Cost</v>
      </c>
      <c r="B2814" t="s">
        <v>116</v>
      </c>
      <c r="C2814" t="s">
        <v>116</v>
      </c>
      <c r="D2814" t="s">
        <v>78</v>
      </c>
      <c r="E2814" s="1" t="s">
        <v>96</v>
      </c>
      <c r="F2814" t="s">
        <v>93</v>
      </c>
      <c r="G2814" t="s">
        <v>19</v>
      </c>
      <c r="H2814">
        <v>8</v>
      </c>
      <c r="I2814">
        <v>5778.94</v>
      </c>
    </row>
    <row r="2815" spans="1:9" x14ac:dyDescent="0.25">
      <c r="A2815" s="5" t="str">
        <f>TrendSheetPrdData[[#This Row],[Population]]&amp;TrendSheetPrdData[[#This Row],[Cost Basis]]&amp;TrendSheetPrdData[[#This Row],[Period]]&amp;TrendSheetPrdData[[#This Row],[Trend]]</f>
        <v>DAUGHTERS OF CHARITYPaid2016-01-01Outpatient Imaging Cost</v>
      </c>
      <c r="B2815" t="s">
        <v>116</v>
      </c>
      <c r="C2815" t="s">
        <v>116</v>
      </c>
      <c r="D2815" t="s">
        <v>78</v>
      </c>
      <c r="E2815" s="1" t="s">
        <v>97</v>
      </c>
      <c r="F2815" t="s">
        <v>93</v>
      </c>
      <c r="G2815" t="s">
        <v>19</v>
      </c>
      <c r="H2815">
        <v>8</v>
      </c>
      <c r="I2815">
        <v>3469.88</v>
      </c>
    </row>
    <row r="2816" spans="1:9" x14ac:dyDescent="0.25">
      <c r="A2816" s="5" t="str">
        <f>TrendSheetPrdData[[#This Row],[Population]]&amp;TrendSheetPrdData[[#This Row],[Cost Basis]]&amp;TrendSheetPrdData[[#This Row],[Period]]&amp;TrendSheetPrdData[[#This Row],[Trend]]</f>
        <v>DAUGHTERS OF CHARITYPaid2016-02-01Outpatient Imaging Cost</v>
      </c>
      <c r="B2816" t="s">
        <v>116</v>
      </c>
      <c r="C2816" t="s">
        <v>116</v>
      </c>
      <c r="D2816" t="s">
        <v>78</v>
      </c>
      <c r="E2816" s="1" t="s">
        <v>98</v>
      </c>
      <c r="F2816" t="s">
        <v>93</v>
      </c>
      <c r="G2816" t="s">
        <v>19</v>
      </c>
      <c r="H2816">
        <v>8</v>
      </c>
      <c r="I2816">
        <v>1844.08</v>
      </c>
    </row>
    <row r="2817" spans="1:9" x14ac:dyDescent="0.25">
      <c r="A2817" s="5" t="str">
        <f>TrendSheetPrdData[[#This Row],[Population]]&amp;TrendSheetPrdData[[#This Row],[Cost Basis]]&amp;TrendSheetPrdData[[#This Row],[Period]]&amp;TrendSheetPrdData[[#This Row],[Trend]]</f>
        <v>DAUGHTERS OF CHARITYPaid2016-03-01Outpatient Imaging Cost</v>
      </c>
      <c r="B2817" t="s">
        <v>116</v>
      </c>
      <c r="C2817" t="s">
        <v>116</v>
      </c>
      <c r="D2817" t="s">
        <v>78</v>
      </c>
      <c r="E2817" s="1" t="s">
        <v>99</v>
      </c>
      <c r="F2817" t="s">
        <v>93</v>
      </c>
      <c r="G2817" t="s">
        <v>19</v>
      </c>
      <c r="H2817">
        <v>8</v>
      </c>
      <c r="I2817">
        <v>3492.8</v>
      </c>
    </row>
    <row r="2818" spans="1:9" x14ac:dyDescent="0.25">
      <c r="A2818" s="5" t="str">
        <f>TrendSheetPrdData[[#This Row],[Population]]&amp;TrendSheetPrdData[[#This Row],[Cost Basis]]&amp;TrendSheetPrdData[[#This Row],[Period]]&amp;TrendSheetPrdData[[#This Row],[Trend]]</f>
        <v>DAUGHTERS OF CHARITYPaid2016-04-01Outpatient Imaging Cost</v>
      </c>
      <c r="B2818" t="s">
        <v>116</v>
      </c>
      <c r="C2818" t="s">
        <v>116</v>
      </c>
      <c r="D2818" t="s">
        <v>78</v>
      </c>
      <c r="E2818" s="1" t="s">
        <v>100</v>
      </c>
      <c r="F2818" t="s">
        <v>93</v>
      </c>
      <c r="G2818" t="s">
        <v>19</v>
      </c>
      <c r="H2818">
        <v>8</v>
      </c>
      <c r="I2818">
        <v>2492.14</v>
      </c>
    </row>
    <row r="2819" spans="1:9" x14ac:dyDescent="0.25">
      <c r="A2819" s="5" t="str">
        <f>TrendSheetPrdData[[#This Row],[Population]]&amp;TrendSheetPrdData[[#This Row],[Cost Basis]]&amp;TrendSheetPrdData[[#This Row],[Period]]&amp;TrendSheetPrdData[[#This Row],[Trend]]</f>
        <v>DAUGHTERS OF CHARITYPaid2016-05-01Outpatient Imaging Cost</v>
      </c>
      <c r="B2819" t="s">
        <v>116</v>
      </c>
      <c r="C2819" t="s">
        <v>116</v>
      </c>
      <c r="D2819" t="s">
        <v>78</v>
      </c>
      <c r="E2819" s="1" t="s">
        <v>101</v>
      </c>
      <c r="F2819" t="s">
        <v>93</v>
      </c>
      <c r="G2819" t="s">
        <v>19</v>
      </c>
      <c r="H2819">
        <v>8</v>
      </c>
      <c r="I2819">
        <v>3739.4</v>
      </c>
    </row>
    <row r="2820" spans="1:9" x14ac:dyDescent="0.25">
      <c r="A2820" s="5" t="str">
        <f>TrendSheetPrdData[[#This Row],[Population]]&amp;TrendSheetPrdData[[#This Row],[Cost Basis]]&amp;TrendSheetPrdData[[#This Row],[Period]]&amp;TrendSheetPrdData[[#This Row],[Trend]]</f>
        <v>DAUGHTERS OF CHARITYPaid2016-06-01Outpatient Imaging Cost</v>
      </c>
      <c r="B2820" t="s">
        <v>116</v>
      </c>
      <c r="C2820" t="s">
        <v>116</v>
      </c>
      <c r="D2820" t="s">
        <v>78</v>
      </c>
      <c r="E2820" s="1" t="s">
        <v>102</v>
      </c>
      <c r="F2820" t="s">
        <v>93</v>
      </c>
      <c r="G2820" t="s">
        <v>19</v>
      </c>
      <c r="H2820">
        <v>8</v>
      </c>
      <c r="I2820">
        <v>8470.16</v>
      </c>
    </row>
    <row r="2821" spans="1:9" x14ac:dyDescent="0.25">
      <c r="A2821" s="5" t="str">
        <f>TrendSheetPrdData[[#This Row],[Population]]&amp;TrendSheetPrdData[[#This Row],[Cost Basis]]&amp;TrendSheetPrdData[[#This Row],[Period]]&amp;TrendSheetPrdData[[#This Row],[Trend]]</f>
        <v>DAUGHTERS OF CHARITYPaid2016-07-01Outpatient Imaging Cost</v>
      </c>
      <c r="B2821" t="s">
        <v>116</v>
      </c>
      <c r="C2821" t="s">
        <v>116</v>
      </c>
      <c r="D2821" t="s">
        <v>78</v>
      </c>
      <c r="E2821" s="1" t="s">
        <v>103</v>
      </c>
      <c r="F2821" t="s">
        <v>93</v>
      </c>
      <c r="G2821" t="s">
        <v>19</v>
      </c>
      <c r="H2821">
        <v>8</v>
      </c>
      <c r="I2821">
        <v>5619.93</v>
      </c>
    </row>
    <row r="2822" spans="1:9" x14ac:dyDescent="0.25">
      <c r="A2822" s="5" t="str">
        <f>TrendSheetPrdData[[#This Row],[Population]]&amp;TrendSheetPrdData[[#This Row],[Cost Basis]]&amp;TrendSheetPrdData[[#This Row],[Period]]&amp;TrendSheetPrdData[[#This Row],[Trend]]</f>
        <v>DAUGHTERS OF CHARITYPaid2016-08-01Outpatient Imaging Cost</v>
      </c>
      <c r="B2822" t="s">
        <v>116</v>
      </c>
      <c r="C2822" t="s">
        <v>116</v>
      </c>
      <c r="D2822" t="s">
        <v>78</v>
      </c>
      <c r="E2822" s="1" t="s">
        <v>104</v>
      </c>
      <c r="F2822" t="s">
        <v>93</v>
      </c>
      <c r="G2822" t="s">
        <v>19</v>
      </c>
      <c r="H2822">
        <v>8</v>
      </c>
      <c r="I2822">
        <v>6165.48</v>
      </c>
    </row>
    <row r="2823" spans="1:9" x14ac:dyDescent="0.25">
      <c r="A2823" s="5" t="str">
        <f>TrendSheetPrdData[[#This Row],[Population]]&amp;TrendSheetPrdData[[#This Row],[Cost Basis]]&amp;TrendSheetPrdData[[#This Row],[Period]]&amp;TrendSheetPrdData[[#This Row],[Trend]]</f>
        <v>DAUGHTERS OF CHARITYPaid2016-09-01Outpatient Imaging Cost</v>
      </c>
      <c r="B2823" t="s">
        <v>116</v>
      </c>
      <c r="C2823" t="s">
        <v>116</v>
      </c>
      <c r="D2823" t="s">
        <v>78</v>
      </c>
      <c r="E2823" s="1" t="s">
        <v>105</v>
      </c>
      <c r="F2823" t="s">
        <v>93</v>
      </c>
      <c r="G2823" t="s">
        <v>19</v>
      </c>
      <c r="H2823">
        <v>8</v>
      </c>
      <c r="I2823">
        <v>3679.58</v>
      </c>
    </row>
    <row r="2824" spans="1:9" x14ac:dyDescent="0.25">
      <c r="A2824" s="5" t="str">
        <f>TrendSheetPrdData[[#This Row],[Population]]&amp;TrendSheetPrdData[[#This Row],[Cost Basis]]&amp;TrendSheetPrdData[[#This Row],[Period]]&amp;TrendSheetPrdData[[#This Row],[Trend]]</f>
        <v>DAUGHTERS OF CHARITYPaid2016-10-01Outpatient Imaging Cost</v>
      </c>
      <c r="B2824" t="s">
        <v>116</v>
      </c>
      <c r="C2824" t="s">
        <v>116</v>
      </c>
      <c r="D2824" t="s">
        <v>78</v>
      </c>
      <c r="E2824" s="1" t="s">
        <v>106</v>
      </c>
      <c r="F2824" t="s">
        <v>93</v>
      </c>
      <c r="G2824" t="s">
        <v>19</v>
      </c>
      <c r="H2824">
        <v>8</v>
      </c>
      <c r="I2824">
        <v>6129.51</v>
      </c>
    </row>
    <row r="2825" spans="1:9" x14ac:dyDescent="0.25">
      <c r="A2825" s="5" t="str">
        <f>TrendSheetPrdData[[#This Row],[Population]]&amp;TrendSheetPrdData[[#This Row],[Cost Basis]]&amp;TrendSheetPrdData[[#This Row],[Period]]&amp;TrendSheetPrdData[[#This Row],[Trend]]</f>
        <v>DAUGHTERS OF CHARITYPaid2016-11-01Outpatient Imaging Cost</v>
      </c>
      <c r="B2825" t="s">
        <v>116</v>
      </c>
      <c r="C2825" t="s">
        <v>116</v>
      </c>
      <c r="D2825" t="s">
        <v>78</v>
      </c>
      <c r="E2825" s="1" t="s">
        <v>107</v>
      </c>
      <c r="F2825" t="s">
        <v>93</v>
      </c>
      <c r="G2825" t="s">
        <v>19</v>
      </c>
      <c r="H2825">
        <v>8</v>
      </c>
      <c r="I2825">
        <v>9738.2099999999991</v>
      </c>
    </row>
    <row r="2826" spans="1:9" x14ac:dyDescent="0.25">
      <c r="A2826" s="5" t="str">
        <f>TrendSheetPrdData[[#This Row],[Population]]&amp;TrendSheetPrdData[[#This Row],[Cost Basis]]&amp;TrendSheetPrdData[[#This Row],[Period]]&amp;TrendSheetPrdData[[#This Row],[Trend]]</f>
        <v>DAUGHTERS OF CHARITYPaid2016-12-01Outpatient Imaging Cost</v>
      </c>
      <c r="B2826" t="s">
        <v>116</v>
      </c>
      <c r="C2826" t="s">
        <v>116</v>
      </c>
      <c r="D2826" t="s">
        <v>78</v>
      </c>
      <c r="E2826" s="1" t="s">
        <v>108</v>
      </c>
      <c r="F2826" t="s">
        <v>93</v>
      </c>
      <c r="G2826" t="s">
        <v>19</v>
      </c>
      <c r="H2826">
        <v>8</v>
      </c>
      <c r="I2826">
        <v>11647.15</v>
      </c>
    </row>
    <row r="2827" spans="1:9" x14ac:dyDescent="0.25">
      <c r="A2827" s="5" t="str">
        <f>TrendSheetPrdData[[#This Row],[Population]]&amp;TrendSheetPrdData[[#This Row],[Cost Basis]]&amp;TrendSheetPrdData[[#This Row],[Period]]&amp;TrendSheetPrdData[[#This Row],[Trend]]</f>
        <v>DAUGHTERS OF CHARITYPaid2017-01-01Outpatient Imaging Cost</v>
      </c>
      <c r="B2827" t="s">
        <v>116</v>
      </c>
      <c r="C2827" t="s">
        <v>116</v>
      </c>
      <c r="D2827" t="s">
        <v>78</v>
      </c>
      <c r="E2827" s="1" t="s">
        <v>109</v>
      </c>
      <c r="F2827" t="s">
        <v>93</v>
      </c>
      <c r="G2827" t="s">
        <v>19</v>
      </c>
      <c r="H2827">
        <v>8</v>
      </c>
      <c r="I2827">
        <v>5993.22</v>
      </c>
    </row>
    <row r="2828" spans="1:9" x14ac:dyDescent="0.25">
      <c r="A2828" s="5" t="str">
        <f>TrendSheetPrdData[[#This Row],[Population]]&amp;TrendSheetPrdData[[#This Row],[Cost Basis]]&amp;TrendSheetPrdData[[#This Row],[Period]]&amp;TrendSheetPrdData[[#This Row],[Trend]]</f>
        <v>DAUGHTERS OF CHARITYPaid2017-02-01Outpatient Imaging Cost</v>
      </c>
      <c r="B2828" t="s">
        <v>116</v>
      </c>
      <c r="C2828" t="s">
        <v>116</v>
      </c>
      <c r="D2828" t="s">
        <v>78</v>
      </c>
      <c r="E2828" s="1" t="s">
        <v>110</v>
      </c>
      <c r="F2828" t="s">
        <v>113</v>
      </c>
      <c r="G2828" t="s">
        <v>19</v>
      </c>
      <c r="H2828">
        <v>8</v>
      </c>
      <c r="I2828">
        <v>3848.52</v>
      </c>
    </row>
    <row r="2829" spans="1:9" x14ac:dyDescent="0.25">
      <c r="A2829" s="5" t="str">
        <f>TrendSheetPrdData[[#This Row],[Population]]&amp;TrendSheetPrdData[[#This Row],[Cost Basis]]&amp;TrendSheetPrdData[[#This Row],[Period]]&amp;TrendSheetPrdData[[#This Row],[Trend]]</f>
        <v>DAUGHTERS OF CHARITYPaid2017-03-01Outpatient Imaging Cost</v>
      </c>
      <c r="B2829" t="s">
        <v>116</v>
      </c>
      <c r="C2829" t="s">
        <v>116</v>
      </c>
      <c r="D2829" t="s">
        <v>78</v>
      </c>
      <c r="E2829" s="1" t="s">
        <v>111</v>
      </c>
      <c r="F2829" t="s">
        <v>113</v>
      </c>
      <c r="G2829" t="s">
        <v>19</v>
      </c>
      <c r="H2829">
        <v>8</v>
      </c>
      <c r="I2829">
        <v>2342.5500000000002</v>
      </c>
    </row>
    <row r="2830" spans="1:9" x14ac:dyDescent="0.25">
      <c r="A2830" s="5" t="str">
        <f>TrendSheetPrdData[[#This Row],[Population]]&amp;TrendSheetPrdData[[#This Row],[Cost Basis]]&amp;TrendSheetPrdData[[#This Row],[Period]]&amp;TrendSheetPrdData[[#This Row],[Trend]]</f>
        <v>DAUGHTERS OF CHARITYPaid2017-04-01Outpatient Imaging Cost</v>
      </c>
      <c r="B2830" t="s">
        <v>116</v>
      </c>
      <c r="C2830" t="s">
        <v>116</v>
      </c>
      <c r="D2830" t="s">
        <v>78</v>
      </c>
      <c r="E2830" s="1" t="s">
        <v>112</v>
      </c>
      <c r="F2830" t="s">
        <v>113</v>
      </c>
      <c r="G2830" t="s">
        <v>19</v>
      </c>
      <c r="H2830">
        <v>8</v>
      </c>
      <c r="I2830">
        <v>141.09</v>
      </c>
    </row>
    <row r="2831" spans="1:9" x14ac:dyDescent="0.25">
      <c r="A2831" s="5" t="str">
        <f>TrendSheetPrdData[[#This Row],[Population]]&amp;TrendSheetPrdData[[#This Row],[Cost Basis]]&amp;TrendSheetPrdData[[#This Row],[Period]]&amp;TrendSheetPrdData[[#This Row],[Trend]]</f>
        <v>DAUGHTERS OF CHARITYPaid2015-06-01Hospiatl Outpatient MRIs per 1k</v>
      </c>
      <c r="B2831" t="s">
        <v>116</v>
      </c>
      <c r="C2831" t="s">
        <v>116</v>
      </c>
      <c r="D2831" t="s">
        <v>78</v>
      </c>
      <c r="E2831" s="1" t="s">
        <v>172</v>
      </c>
      <c r="F2831" t="s">
        <v>93</v>
      </c>
      <c r="G2831" t="s">
        <v>20</v>
      </c>
      <c r="H2831">
        <v>9</v>
      </c>
      <c r="I2831">
        <v>23</v>
      </c>
    </row>
    <row r="2832" spans="1:9" x14ac:dyDescent="0.25">
      <c r="A2832" s="5" t="str">
        <f>TrendSheetPrdData[[#This Row],[Population]]&amp;TrendSheetPrdData[[#This Row],[Cost Basis]]&amp;TrendSheetPrdData[[#This Row],[Period]]&amp;TrendSheetPrdData[[#This Row],[Trend]]</f>
        <v>DAUGHTERS OF CHARITYPaid2015-07-01Hospiatl Outpatient MRIs per 1k</v>
      </c>
      <c r="B2832" t="s">
        <v>116</v>
      </c>
      <c r="C2832" t="s">
        <v>116</v>
      </c>
      <c r="D2832" t="s">
        <v>78</v>
      </c>
      <c r="E2832" s="1" t="s">
        <v>173</v>
      </c>
      <c r="F2832" t="s">
        <v>93</v>
      </c>
      <c r="G2832" t="s">
        <v>20</v>
      </c>
      <c r="H2832">
        <v>9</v>
      </c>
      <c r="I2832">
        <v>23</v>
      </c>
    </row>
    <row r="2833" spans="1:9" x14ac:dyDescent="0.25">
      <c r="A2833" s="5" t="str">
        <f>TrendSheetPrdData[[#This Row],[Population]]&amp;TrendSheetPrdData[[#This Row],[Cost Basis]]&amp;TrendSheetPrdData[[#This Row],[Period]]&amp;TrendSheetPrdData[[#This Row],[Trend]]</f>
        <v>DAUGHTERS OF CHARITYPaid2015-08-01Hospiatl Outpatient MRIs per 1k</v>
      </c>
      <c r="B2833" t="s">
        <v>116</v>
      </c>
      <c r="C2833" t="s">
        <v>116</v>
      </c>
      <c r="D2833" t="s">
        <v>78</v>
      </c>
      <c r="E2833" s="1" t="s">
        <v>174</v>
      </c>
      <c r="F2833" t="s">
        <v>93</v>
      </c>
      <c r="G2833" t="s">
        <v>20</v>
      </c>
      <c r="H2833">
        <v>9</v>
      </c>
      <c r="I2833">
        <v>45</v>
      </c>
    </row>
    <row r="2834" spans="1:9" x14ac:dyDescent="0.25">
      <c r="A2834" s="5" t="str">
        <f>TrendSheetPrdData[[#This Row],[Population]]&amp;TrendSheetPrdData[[#This Row],[Cost Basis]]&amp;TrendSheetPrdData[[#This Row],[Period]]&amp;TrendSheetPrdData[[#This Row],[Trend]]</f>
        <v>DAUGHTERS OF CHARITYPaid2015-09-01Hospiatl Outpatient MRIs per 1k</v>
      </c>
      <c r="B2834" t="s">
        <v>116</v>
      </c>
      <c r="C2834" t="s">
        <v>116</v>
      </c>
      <c r="D2834" t="s">
        <v>78</v>
      </c>
      <c r="E2834" s="1" t="s">
        <v>92</v>
      </c>
      <c r="F2834" t="s">
        <v>93</v>
      </c>
      <c r="G2834" t="s">
        <v>20</v>
      </c>
      <c r="H2834">
        <v>9</v>
      </c>
      <c r="I2834">
        <v>0</v>
      </c>
    </row>
    <row r="2835" spans="1:9" x14ac:dyDescent="0.25">
      <c r="A2835" s="5" t="str">
        <f>TrendSheetPrdData[[#This Row],[Population]]&amp;TrendSheetPrdData[[#This Row],[Cost Basis]]&amp;TrendSheetPrdData[[#This Row],[Period]]&amp;TrendSheetPrdData[[#This Row],[Trend]]</f>
        <v>DAUGHTERS OF CHARITYPaid2015-10-01Hospiatl Outpatient MRIs per 1k</v>
      </c>
      <c r="B2835" t="s">
        <v>116</v>
      </c>
      <c r="C2835" t="s">
        <v>116</v>
      </c>
      <c r="D2835" t="s">
        <v>78</v>
      </c>
      <c r="E2835" s="1" t="s">
        <v>94</v>
      </c>
      <c r="F2835" t="s">
        <v>93</v>
      </c>
      <c r="G2835" t="s">
        <v>20</v>
      </c>
      <c r="H2835">
        <v>9</v>
      </c>
      <c r="I2835">
        <v>23</v>
      </c>
    </row>
    <row r="2836" spans="1:9" x14ac:dyDescent="0.25">
      <c r="A2836" s="5" t="str">
        <f>TrendSheetPrdData[[#This Row],[Population]]&amp;TrendSheetPrdData[[#This Row],[Cost Basis]]&amp;TrendSheetPrdData[[#This Row],[Period]]&amp;TrendSheetPrdData[[#This Row],[Trend]]</f>
        <v>DAUGHTERS OF CHARITYPaid2015-11-01Hospiatl Outpatient MRIs per 1k</v>
      </c>
      <c r="B2836" t="s">
        <v>116</v>
      </c>
      <c r="C2836" t="s">
        <v>116</v>
      </c>
      <c r="D2836" t="s">
        <v>78</v>
      </c>
      <c r="E2836" s="1" t="s">
        <v>95</v>
      </c>
      <c r="F2836" t="s">
        <v>93</v>
      </c>
      <c r="G2836" t="s">
        <v>20</v>
      </c>
      <c r="H2836">
        <v>9</v>
      </c>
      <c r="I2836">
        <v>47</v>
      </c>
    </row>
    <row r="2837" spans="1:9" x14ac:dyDescent="0.25">
      <c r="A2837" s="5" t="str">
        <f>TrendSheetPrdData[[#This Row],[Population]]&amp;TrendSheetPrdData[[#This Row],[Cost Basis]]&amp;TrendSheetPrdData[[#This Row],[Period]]&amp;TrendSheetPrdData[[#This Row],[Trend]]</f>
        <v>DAUGHTERS OF CHARITYPaid2015-12-01Hospiatl Outpatient MRIs per 1k</v>
      </c>
      <c r="B2837" t="s">
        <v>116</v>
      </c>
      <c r="C2837" t="s">
        <v>116</v>
      </c>
      <c r="D2837" t="s">
        <v>78</v>
      </c>
      <c r="E2837" s="1" t="s">
        <v>96</v>
      </c>
      <c r="F2837" t="s">
        <v>93</v>
      </c>
      <c r="G2837" t="s">
        <v>20</v>
      </c>
      <c r="H2837">
        <v>9</v>
      </c>
      <c r="I2837">
        <v>23</v>
      </c>
    </row>
    <row r="2838" spans="1:9" x14ac:dyDescent="0.25">
      <c r="A2838" s="5" t="str">
        <f>TrendSheetPrdData[[#This Row],[Population]]&amp;TrendSheetPrdData[[#This Row],[Cost Basis]]&amp;TrendSheetPrdData[[#This Row],[Period]]&amp;TrendSheetPrdData[[#This Row],[Trend]]</f>
        <v>DAUGHTERS OF CHARITYPaid2016-01-01Hospiatl Outpatient MRIs per 1k</v>
      </c>
      <c r="B2838" t="s">
        <v>116</v>
      </c>
      <c r="C2838" t="s">
        <v>116</v>
      </c>
      <c r="D2838" t="s">
        <v>78</v>
      </c>
      <c r="E2838" s="1" t="s">
        <v>97</v>
      </c>
      <c r="F2838" t="s">
        <v>93</v>
      </c>
      <c r="G2838" t="s">
        <v>20</v>
      </c>
      <c r="H2838">
        <v>9</v>
      </c>
      <c r="I2838">
        <v>46</v>
      </c>
    </row>
    <row r="2839" spans="1:9" x14ac:dyDescent="0.25">
      <c r="A2839" s="5" t="str">
        <f>TrendSheetPrdData[[#This Row],[Population]]&amp;TrendSheetPrdData[[#This Row],[Cost Basis]]&amp;TrendSheetPrdData[[#This Row],[Period]]&amp;TrendSheetPrdData[[#This Row],[Trend]]</f>
        <v>DAUGHTERS OF CHARITYPaid2016-02-01Hospiatl Outpatient MRIs per 1k</v>
      </c>
      <c r="B2839" t="s">
        <v>116</v>
      </c>
      <c r="C2839" t="s">
        <v>116</v>
      </c>
      <c r="D2839" t="s">
        <v>78</v>
      </c>
      <c r="E2839" s="1" t="s">
        <v>98</v>
      </c>
      <c r="F2839" t="s">
        <v>93</v>
      </c>
      <c r="G2839" t="s">
        <v>20</v>
      </c>
      <c r="H2839">
        <v>9</v>
      </c>
      <c r="I2839">
        <v>0</v>
      </c>
    </row>
    <row r="2840" spans="1:9" x14ac:dyDescent="0.25">
      <c r="A2840" s="5" t="str">
        <f>TrendSheetPrdData[[#This Row],[Population]]&amp;TrendSheetPrdData[[#This Row],[Cost Basis]]&amp;TrendSheetPrdData[[#This Row],[Period]]&amp;TrendSheetPrdData[[#This Row],[Trend]]</f>
        <v>DAUGHTERS OF CHARITYPaid2016-03-01Hospiatl Outpatient MRIs per 1k</v>
      </c>
      <c r="B2840" t="s">
        <v>116</v>
      </c>
      <c r="C2840" t="s">
        <v>116</v>
      </c>
      <c r="D2840" t="s">
        <v>78</v>
      </c>
      <c r="E2840" s="1" t="s">
        <v>99</v>
      </c>
      <c r="F2840" t="s">
        <v>93</v>
      </c>
      <c r="G2840" t="s">
        <v>20</v>
      </c>
      <c r="H2840">
        <v>9</v>
      </c>
      <c r="I2840">
        <v>46</v>
      </c>
    </row>
    <row r="2841" spans="1:9" x14ac:dyDescent="0.25">
      <c r="A2841" s="5" t="str">
        <f>TrendSheetPrdData[[#This Row],[Population]]&amp;TrendSheetPrdData[[#This Row],[Cost Basis]]&amp;TrendSheetPrdData[[#This Row],[Period]]&amp;TrendSheetPrdData[[#This Row],[Trend]]</f>
        <v>DAUGHTERS OF CHARITYPaid2016-04-01Hospiatl Outpatient MRIs per 1k</v>
      </c>
      <c r="B2841" t="s">
        <v>116</v>
      </c>
      <c r="C2841" t="s">
        <v>116</v>
      </c>
      <c r="D2841" t="s">
        <v>78</v>
      </c>
      <c r="E2841" s="1" t="s">
        <v>100</v>
      </c>
      <c r="F2841" t="s">
        <v>93</v>
      </c>
      <c r="G2841" t="s">
        <v>20</v>
      </c>
      <c r="H2841">
        <v>9</v>
      </c>
      <c r="I2841">
        <v>23</v>
      </c>
    </row>
    <row r="2842" spans="1:9" x14ac:dyDescent="0.25">
      <c r="A2842" s="5" t="str">
        <f>TrendSheetPrdData[[#This Row],[Population]]&amp;TrendSheetPrdData[[#This Row],[Cost Basis]]&amp;TrendSheetPrdData[[#This Row],[Period]]&amp;TrendSheetPrdData[[#This Row],[Trend]]</f>
        <v>DAUGHTERS OF CHARITYPaid2016-05-01Hospiatl Outpatient MRIs per 1k</v>
      </c>
      <c r="B2842" t="s">
        <v>116</v>
      </c>
      <c r="C2842" t="s">
        <v>116</v>
      </c>
      <c r="D2842" t="s">
        <v>78</v>
      </c>
      <c r="E2842" s="1" t="s">
        <v>101</v>
      </c>
      <c r="F2842" t="s">
        <v>93</v>
      </c>
      <c r="G2842" t="s">
        <v>20</v>
      </c>
      <c r="H2842">
        <v>9</v>
      </c>
      <c r="I2842">
        <v>23</v>
      </c>
    </row>
    <row r="2843" spans="1:9" x14ac:dyDescent="0.25">
      <c r="A2843" s="5" t="str">
        <f>TrendSheetPrdData[[#This Row],[Population]]&amp;TrendSheetPrdData[[#This Row],[Cost Basis]]&amp;TrendSheetPrdData[[#This Row],[Period]]&amp;TrendSheetPrdData[[#This Row],[Trend]]</f>
        <v>DAUGHTERS OF CHARITYPaid2016-06-01Hospiatl Outpatient MRIs per 1k</v>
      </c>
      <c r="B2843" t="s">
        <v>116</v>
      </c>
      <c r="C2843" t="s">
        <v>116</v>
      </c>
      <c r="D2843" t="s">
        <v>78</v>
      </c>
      <c r="E2843" s="1" t="s">
        <v>102</v>
      </c>
      <c r="F2843" t="s">
        <v>93</v>
      </c>
      <c r="G2843" t="s">
        <v>20</v>
      </c>
      <c r="H2843">
        <v>9</v>
      </c>
      <c r="I2843">
        <v>69</v>
      </c>
    </row>
    <row r="2844" spans="1:9" x14ac:dyDescent="0.25">
      <c r="A2844" s="5" t="str">
        <f>TrendSheetPrdData[[#This Row],[Population]]&amp;TrendSheetPrdData[[#This Row],[Cost Basis]]&amp;TrendSheetPrdData[[#This Row],[Period]]&amp;TrendSheetPrdData[[#This Row],[Trend]]</f>
        <v>DAUGHTERS OF CHARITYPaid2016-07-01Hospiatl Outpatient MRIs per 1k</v>
      </c>
      <c r="B2844" t="s">
        <v>116</v>
      </c>
      <c r="C2844" t="s">
        <v>116</v>
      </c>
      <c r="D2844" t="s">
        <v>78</v>
      </c>
      <c r="E2844" s="1" t="s">
        <v>103</v>
      </c>
      <c r="F2844" t="s">
        <v>93</v>
      </c>
      <c r="G2844" t="s">
        <v>20</v>
      </c>
      <c r="H2844">
        <v>9</v>
      </c>
      <c r="I2844">
        <v>92</v>
      </c>
    </row>
    <row r="2845" spans="1:9" x14ac:dyDescent="0.25">
      <c r="A2845" s="5" t="str">
        <f>TrendSheetPrdData[[#This Row],[Population]]&amp;TrendSheetPrdData[[#This Row],[Cost Basis]]&amp;TrendSheetPrdData[[#This Row],[Period]]&amp;TrendSheetPrdData[[#This Row],[Trend]]</f>
        <v>DAUGHTERS OF CHARITYPaid2016-08-01Hospiatl Outpatient MRIs per 1k</v>
      </c>
      <c r="B2845" t="s">
        <v>116</v>
      </c>
      <c r="C2845" t="s">
        <v>116</v>
      </c>
      <c r="D2845" t="s">
        <v>78</v>
      </c>
      <c r="E2845" s="1" t="s">
        <v>104</v>
      </c>
      <c r="F2845" t="s">
        <v>93</v>
      </c>
      <c r="G2845" t="s">
        <v>20</v>
      </c>
      <c r="H2845">
        <v>9</v>
      </c>
      <c r="I2845">
        <v>46</v>
      </c>
    </row>
    <row r="2846" spans="1:9" x14ac:dyDescent="0.25">
      <c r="A2846" s="5" t="str">
        <f>TrendSheetPrdData[[#This Row],[Population]]&amp;TrendSheetPrdData[[#This Row],[Cost Basis]]&amp;TrendSheetPrdData[[#This Row],[Period]]&amp;TrendSheetPrdData[[#This Row],[Trend]]</f>
        <v>DAUGHTERS OF CHARITYPaid2016-09-01Hospiatl Outpatient MRIs per 1k</v>
      </c>
      <c r="B2846" t="s">
        <v>116</v>
      </c>
      <c r="C2846" t="s">
        <v>116</v>
      </c>
      <c r="D2846" t="s">
        <v>78</v>
      </c>
      <c r="E2846" s="1" t="s">
        <v>105</v>
      </c>
      <c r="F2846" t="s">
        <v>93</v>
      </c>
      <c r="G2846" t="s">
        <v>20</v>
      </c>
      <c r="H2846">
        <v>9</v>
      </c>
      <c r="I2846">
        <v>68</v>
      </c>
    </row>
    <row r="2847" spans="1:9" x14ac:dyDescent="0.25">
      <c r="A2847" s="5" t="str">
        <f>TrendSheetPrdData[[#This Row],[Population]]&amp;TrendSheetPrdData[[#This Row],[Cost Basis]]&amp;TrendSheetPrdData[[#This Row],[Period]]&amp;TrendSheetPrdData[[#This Row],[Trend]]</f>
        <v>DAUGHTERS OF CHARITYPaid2016-10-01Hospiatl Outpatient MRIs per 1k</v>
      </c>
      <c r="B2847" t="s">
        <v>116</v>
      </c>
      <c r="C2847" t="s">
        <v>116</v>
      </c>
      <c r="D2847" t="s">
        <v>78</v>
      </c>
      <c r="E2847" s="1" t="s">
        <v>106</v>
      </c>
      <c r="F2847" t="s">
        <v>93</v>
      </c>
      <c r="G2847" t="s">
        <v>20</v>
      </c>
      <c r="H2847">
        <v>9</v>
      </c>
      <c r="I2847">
        <v>68</v>
      </c>
    </row>
    <row r="2848" spans="1:9" x14ac:dyDescent="0.25">
      <c r="A2848" s="5" t="str">
        <f>TrendSheetPrdData[[#This Row],[Population]]&amp;TrendSheetPrdData[[#This Row],[Cost Basis]]&amp;TrendSheetPrdData[[#This Row],[Period]]&amp;TrendSheetPrdData[[#This Row],[Trend]]</f>
        <v>DAUGHTERS OF CHARITYPaid2016-11-01Hospiatl Outpatient MRIs per 1k</v>
      </c>
      <c r="B2848" t="s">
        <v>116</v>
      </c>
      <c r="C2848" t="s">
        <v>116</v>
      </c>
      <c r="D2848" t="s">
        <v>78</v>
      </c>
      <c r="E2848" s="1" t="s">
        <v>107</v>
      </c>
      <c r="F2848" t="s">
        <v>93</v>
      </c>
      <c r="G2848" t="s">
        <v>20</v>
      </c>
      <c r="H2848">
        <v>9</v>
      </c>
      <c r="I2848">
        <v>89</v>
      </c>
    </row>
    <row r="2849" spans="1:9" x14ac:dyDescent="0.25">
      <c r="A2849" s="5" t="str">
        <f>TrendSheetPrdData[[#This Row],[Population]]&amp;TrendSheetPrdData[[#This Row],[Cost Basis]]&amp;TrendSheetPrdData[[#This Row],[Period]]&amp;TrendSheetPrdData[[#This Row],[Trend]]</f>
        <v>DAUGHTERS OF CHARITYPaid2016-12-01Hospiatl Outpatient MRIs per 1k</v>
      </c>
      <c r="B2849" t="s">
        <v>116</v>
      </c>
      <c r="C2849" t="s">
        <v>116</v>
      </c>
      <c r="D2849" t="s">
        <v>78</v>
      </c>
      <c r="E2849" s="1" t="s">
        <v>108</v>
      </c>
      <c r="F2849" t="s">
        <v>93</v>
      </c>
      <c r="G2849" t="s">
        <v>20</v>
      </c>
      <c r="H2849">
        <v>9</v>
      </c>
      <c r="I2849">
        <v>110</v>
      </c>
    </row>
    <row r="2850" spans="1:9" x14ac:dyDescent="0.25">
      <c r="A2850" s="5" t="str">
        <f>TrendSheetPrdData[[#This Row],[Population]]&amp;TrendSheetPrdData[[#This Row],[Cost Basis]]&amp;TrendSheetPrdData[[#This Row],[Period]]&amp;TrendSheetPrdData[[#This Row],[Trend]]</f>
        <v>DAUGHTERS OF CHARITYPaid2017-01-01Hospiatl Outpatient MRIs per 1k</v>
      </c>
      <c r="B2850" t="s">
        <v>116</v>
      </c>
      <c r="C2850" t="s">
        <v>116</v>
      </c>
      <c r="D2850" t="s">
        <v>78</v>
      </c>
      <c r="E2850" s="1" t="s">
        <v>109</v>
      </c>
      <c r="F2850" t="s">
        <v>93</v>
      </c>
      <c r="G2850" t="s">
        <v>20</v>
      </c>
      <c r="H2850">
        <v>9</v>
      </c>
      <c r="I2850">
        <v>47</v>
      </c>
    </row>
    <row r="2851" spans="1:9" x14ac:dyDescent="0.25">
      <c r="A2851" s="5" t="str">
        <f>TrendSheetPrdData[[#This Row],[Population]]&amp;TrendSheetPrdData[[#This Row],[Cost Basis]]&amp;TrendSheetPrdData[[#This Row],[Period]]&amp;TrendSheetPrdData[[#This Row],[Trend]]</f>
        <v>DAUGHTERS OF CHARITYPaid2017-02-01Hospiatl Outpatient MRIs per 1k</v>
      </c>
      <c r="B2851" t="s">
        <v>116</v>
      </c>
      <c r="C2851" t="s">
        <v>116</v>
      </c>
      <c r="D2851" t="s">
        <v>78</v>
      </c>
      <c r="E2851" s="1" t="s">
        <v>110</v>
      </c>
      <c r="F2851" t="s">
        <v>113</v>
      </c>
      <c r="G2851" t="s">
        <v>20</v>
      </c>
      <c r="H2851">
        <v>9</v>
      </c>
      <c r="I2851">
        <v>92</v>
      </c>
    </row>
    <row r="2852" spans="1:9" x14ac:dyDescent="0.25">
      <c r="A2852" s="5" t="str">
        <f>TrendSheetPrdData[[#This Row],[Population]]&amp;TrendSheetPrdData[[#This Row],[Cost Basis]]&amp;TrendSheetPrdData[[#This Row],[Period]]&amp;TrendSheetPrdData[[#This Row],[Trend]]</f>
        <v>DAUGHTERS OF CHARITYPaid2017-03-01Hospiatl Outpatient MRIs per 1k</v>
      </c>
      <c r="B2852" t="s">
        <v>116</v>
      </c>
      <c r="C2852" t="s">
        <v>116</v>
      </c>
      <c r="D2852" t="s">
        <v>78</v>
      </c>
      <c r="E2852" s="1" t="s">
        <v>111</v>
      </c>
      <c r="F2852" t="s">
        <v>113</v>
      </c>
      <c r="G2852" t="s">
        <v>20</v>
      </c>
      <c r="H2852">
        <v>9</v>
      </c>
      <c r="I2852">
        <v>0</v>
      </c>
    </row>
    <row r="2853" spans="1:9" x14ac:dyDescent="0.25">
      <c r="A2853" s="5" t="str">
        <f>TrendSheetPrdData[[#This Row],[Population]]&amp;TrendSheetPrdData[[#This Row],[Cost Basis]]&amp;TrendSheetPrdData[[#This Row],[Period]]&amp;TrendSheetPrdData[[#This Row],[Trend]]</f>
        <v>DAUGHTERS OF CHARITYPaid2017-04-01Hospiatl Outpatient MRIs per 1k</v>
      </c>
      <c r="B2853" t="s">
        <v>116</v>
      </c>
      <c r="C2853" t="s">
        <v>116</v>
      </c>
      <c r="D2853" t="s">
        <v>78</v>
      </c>
      <c r="E2853" s="1" t="s">
        <v>112</v>
      </c>
      <c r="F2853" t="s">
        <v>113</v>
      </c>
      <c r="G2853" t="s">
        <v>20</v>
      </c>
      <c r="H2853">
        <v>9</v>
      </c>
      <c r="I2853">
        <v>0</v>
      </c>
    </row>
    <row r="2854" spans="1:9" x14ac:dyDescent="0.25">
      <c r="A2854" s="5" t="str">
        <f>TrendSheetPrdData[[#This Row],[Population]]&amp;TrendSheetPrdData[[#This Row],[Cost Basis]]&amp;TrendSheetPrdData[[#This Row],[Period]]&amp;TrendSheetPrdData[[#This Row],[Trend]]</f>
        <v>DAUGHTERS OF CHARITYPaid2015-06-01Hospiatl Outpatient CTs per 1k</v>
      </c>
      <c r="B2854" t="s">
        <v>116</v>
      </c>
      <c r="C2854" t="s">
        <v>116</v>
      </c>
      <c r="D2854" t="s">
        <v>78</v>
      </c>
      <c r="E2854" s="1" t="s">
        <v>172</v>
      </c>
      <c r="F2854" t="s">
        <v>93</v>
      </c>
      <c r="G2854" t="s">
        <v>21</v>
      </c>
      <c r="H2854">
        <v>10</v>
      </c>
      <c r="I2854">
        <v>45</v>
      </c>
    </row>
    <row r="2855" spans="1:9" x14ac:dyDescent="0.25">
      <c r="A2855" s="5" t="str">
        <f>TrendSheetPrdData[[#This Row],[Population]]&amp;TrendSheetPrdData[[#This Row],[Cost Basis]]&amp;TrendSheetPrdData[[#This Row],[Period]]&amp;TrendSheetPrdData[[#This Row],[Trend]]</f>
        <v>DAUGHTERS OF CHARITYPaid2015-07-01Hospiatl Outpatient CTs per 1k</v>
      </c>
      <c r="B2855" t="s">
        <v>116</v>
      </c>
      <c r="C2855" t="s">
        <v>116</v>
      </c>
      <c r="D2855" t="s">
        <v>78</v>
      </c>
      <c r="E2855" s="1" t="s">
        <v>173</v>
      </c>
      <c r="F2855" t="s">
        <v>93</v>
      </c>
      <c r="G2855" t="s">
        <v>21</v>
      </c>
      <c r="H2855">
        <v>10</v>
      </c>
      <c r="I2855">
        <v>23</v>
      </c>
    </row>
    <row r="2856" spans="1:9" x14ac:dyDescent="0.25">
      <c r="A2856" s="5" t="str">
        <f>TrendSheetPrdData[[#This Row],[Population]]&amp;TrendSheetPrdData[[#This Row],[Cost Basis]]&amp;TrendSheetPrdData[[#This Row],[Period]]&amp;TrendSheetPrdData[[#This Row],[Trend]]</f>
        <v>DAUGHTERS OF CHARITYPaid2015-08-01Hospiatl Outpatient CTs per 1k</v>
      </c>
      <c r="B2856" t="s">
        <v>116</v>
      </c>
      <c r="C2856" t="s">
        <v>116</v>
      </c>
      <c r="D2856" t="s">
        <v>78</v>
      </c>
      <c r="E2856" s="1" t="s">
        <v>174</v>
      </c>
      <c r="F2856" t="s">
        <v>93</v>
      </c>
      <c r="G2856" t="s">
        <v>21</v>
      </c>
      <c r="H2856">
        <v>10</v>
      </c>
      <c r="I2856">
        <v>68</v>
      </c>
    </row>
    <row r="2857" spans="1:9" x14ac:dyDescent="0.25">
      <c r="A2857" s="5" t="str">
        <f>TrendSheetPrdData[[#This Row],[Population]]&amp;TrendSheetPrdData[[#This Row],[Cost Basis]]&amp;TrendSheetPrdData[[#This Row],[Period]]&amp;TrendSheetPrdData[[#This Row],[Trend]]</f>
        <v>DAUGHTERS OF CHARITYPaid2015-09-01Hospiatl Outpatient CTs per 1k</v>
      </c>
      <c r="B2857" t="s">
        <v>116</v>
      </c>
      <c r="C2857" t="s">
        <v>116</v>
      </c>
      <c r="D2857" t="s">
        <v>78</v>
      </c>
      <c r="E2857" s="1" t="s">
        <v>92</v>
      </c>
      <c r="F2857" t="s">
        <v>93</v>
      </c>
      <c r="G2857" t="s">
        <v>21</v>
      </c>
      <c r="H2857">
        <v>10</v>
      </c>
      <c r="I2857">
        <v>67</v>
      </c>
    </row>
    <row r="2858" spans="1:9" x14ac:dyDescent="0.25">
      <c r="A2858" s="5" t="str">
        <f>TrendSheetPrdData[[#This Row],[Population]]&amp;TrendSheetPrdData[[#This Row],[Cost Basis]]&amp;TrendSheetPrdData[[#This Row],[Period]]&amp;TrendSheetPrdData[[#This Row],[Trend]]</f>
        <v>DAUGHTERS OF CHARITYPaid2015-10-01Hospiatl Outpatient CTs per 1k</v>
      </c>
      <c r="B2858" t="s">
        <v>116</v>
      </c>
      <c r="C2858" t="s">
        <v>116</v>
      </c>
      <c r="D2858" t="s">
        <v>78</v>
      </c>
      <c r="E2858" s="1" t="s">
        <v>94</v>
      </c>
      <c r="F2858" t="s">
        <v>93</v>
      </c>
      <c r="G2858" t="s">
        <v>21</v>
      </c>
      <c r="H2858">
        <v>10</v>
      </c>
      <c r="I2858">
        <v>0</v>
      </c>
    </row>
    <row r="2859" spans="1:9" x14ac:dyDescent="0.25">
      <c r="A2859" s="5" t="str">
        <f>TrendSheetPrdData[[#This Row],[Population]]&amp;TrendSheetPrdData[[#This Row],[Cost Basis]]&amp;TrendSheetPrdData[[#This Row],[Period]]&amp;TrendSheetPrdData[[#This Row],[Trend]]</f>
        <v>DAUGHTERS OF CHARITYPaid2015-11-01Hospiatl Outpatient CTs per 1k</v>
      </c>
      <c r="B2859" t="s">
        <v>116</v>
      </c>
      <c r="C2859" t="s">
        <v>116</v>
      </c>
      <c r="D2859" t="s">
        <v>78</v>
      </c>
      <c r="E2859" s="1" t="s">
        <v>95</v>
      </c>
      <c r="F2859" t="s">
        <v>93</v>
      </c>
      <c r="G2859" t="s">
        <v>21</v>
      </c>
      <c r="H2859">
        <v>10</v>
      </c>
      <c r="I2859">
        <v>47</v>
      </c>
    </row>
    <row r="2860" spans="1:9" x14ac:dyDescent="0.25">
      <c r="A2860" s="5" t="str">
        <f>TrendSheetPrdData[[#This Row],[Population]]&amp;TrendSheetPrdData[[#This Row],[Cost Basis]]&amp;TrendSheetPrdData[[#This Row],[Period]]&amp;TrendSheetPrdData[[#This Row],[Trend]]</f>
        <v>DAUGHTERS OF CHARITYPaid2015-12-01Hospiatl Outpatient CTs per 1k</v>
      </c>
      <c r="B2860" t="s">
        <v>116</v>
      </c>
      <c r="C2860" t="s">
        <v>116</v>
      </c>
      <c r="D2860" t="s">
        <v>78</v>
      </c>
      <c r="E2860" s="1" t="s">
        <v>96</v>
      </c>
      <c r="F2860" t="s">
        <v>93</v>
      </c>
      <c r="G2860" t="s">
        <v>21</v>
      </c>
      <c r="H2860">
        <v>10</v>
      </c>
      <c r="I2860">
        <v>140</v>
      </c>
    </row>
    <row r="2861" spans="1:9" x14ac:dyDescent="0.25">
      <c r="A2861" s="5" t="str">
        <f>TrendSheetPrdData[[#This Row],[Population]]&amp;TrendSheetPrdData[[#This Row],[Cost Basis]]&amp;TrendSheetPrdData[[#This Row],[Period]]&amp;TrendSheetPrdData[[#This Row],[Trend]]</f>
        <v>DAUGHTERS OF CHARITYPaid2016-01-01Hospiatl Outpatient CTs per 1k</v>
      </c>
      <c r="B2861" t="s">
        <v>116</v>
      </c>
      <c r="C2861" t="s">
        <v>116</v>
      </c>
      <c r="D2861" t="s">
        <v>78</v>
      </c>
      <c r="E2861" s="1" t="s">
        <v>97</v>
      </c>
      <c r="F2861" t="s">
        <v>93</v>
      </c>
      <c r="G2861" t="s">
        <v>21</v>
      </c>
      <c r="H2861">
        <v>10</v>
      </c>
      <c r="I2861">
        <v>23</v>
      </c>
    </row>
    <row r="2862" spans="1:9" x14ac:dyDescent="0.25">
      <c r="A2862" s="5" t="str">
        <f>TrendSheetPrdData[[#This Row],[Population]]&amp;TrendSheetPrdData[[#This Row],[Cost Basis]]&amp;TrendSheetPrdData[[#This Row],[Period]]&amp;TrendSheetPrdData[[#This Row],[Trend]]</f>
        <v>DAUGHTERS OF CHARITYPaid2016-02-01Hospiatl Outpatient CTs per 1k</v>
      </c>
      <c r="B2862" t="s">
        <v>116</v>
      </c>
      <c r="C2862" t="s">
        <v>116</v>
      </c>
      <c r="D2862" t="s">
        <v>78</v>
      </c>
      <c r="E2862" s="1" t="s">
        <v>98</v>
      </c>
      <c r="F2862" t="s">
        <v>93</v>
      </c>
      <c r="G2862" t="s">
        <v>21</v>
      </c>
      <c r="H2862">
        <v>10</v>
      </c>
      <c r="I2862">
        <v>90</v>
      </c>
    </row>
    <row r="2863" spans="1:9" x14ac:dyDescent="0.25">
      <c r="A2863" s="5" t="str">
        <f>TrendSheetPrdData[[#This Row],[Population]]&amp;TrendSheetPrdData[[#This Row],[Cost Basis]]&amp;TrendSheetPrdData[[#This Row],[Period]]&amp;TrendSheetPrdData[[#This Row],[Trend]]</f>
        <v>DAUGHTERS OF CHARITYPaid2016-03-01Hospiatl Outpatient CTs per 1k</v>
      </c>
      <c r="B2863" t="s">
        <v>116</v>
      </c>
      <c r="C2863" t="s">
        <v>116</v>
      </c>
      <c r="D2863" t="s">
        <v>78</v>
      </c>
      <c r="E2863" s="1" t="s">
        <v>99</v>
      </c>
      <c r="F2863" t="s">
        <v>93</v>
      </c>
      <c r="G2863" t="s">
        <v>21</v>
      </c>
      <c r="H2863">
        <v>10</v>
      </c>
      <c r="I2863">
        <v>46</v>
      </c>
    </row>
    <row r="2864" spans="1:9" x14ac:dyDescent="0.25">
      <c r="A2864" s="5" t="str">
        <f>TrendSheetPrdData[[#This Row],[Population]]&amp;TrendSheetPrdData[[#This Row],[Cost Basis]]&amp;TrendSheetPrdData[[#This Row],[Period]]&amp;TrendSheetPrdData[[#This Row],[Trend]]</f>
        <v>DAUGHTERS OF CHARITYPaid2016-04-01Hospiatl Outpatient CTs per 1k</v>
      </c>
      <c r="B2864" t="s">
        <v>116</v>
      </c>
      <c r="C2864" t="s">
        <v>116</v>
      </c>
      <c r="D2864" t="s">
        <v>78</v>
      </c>
      <c r="E2864" s="1" t="s">
        <v>100</v>
      </c>
      <c r="F2864" t="s">
        <v>93</v>
      </c>
      <c r="G2864" t="s">
        <v>21</v>
      </c>
      <c r="H2864">
        <v>10</v>
      </c>
      <c r="I2864">
        <v>23</v>
      </c>
    </row>
    <row r="2865" spans="1:9" x14ac:dyDescent="0.25">
      <c r="A2865" s="5" t="str">
        <f>TrendSheetPrdData[[#This Row],[Population]]&amp;TrendSheetPrdData[[#This Row],[Cost Basis]]&amp;TrendSheetPrdData[[#This Row],[Period]]&amp;TrendSheetPrdData[[#This Row],[Trend]]</f>
        <v>DAUGHTERS OF CHARITYPaid2016-05-01Hospiatl Outpatient CTs per 1k</v>
      </c>
      <c r="B2865" t="s">
        <v>116</v>
      </c>
      <c r="C2865" t="s">
        <v>116</v>
      </c>
      <c r="D2865" t="s">
        <v>78</v>
      </c>
      <c r="E2865" s="1" t="s">
        <v>101</v>
      </c>
      <c r="F2865" t="s">
        <v>93</v>
      </c>
      <c r="G2865" t="s">
        <v>21</v>
      </c>
      <c r="H2865">
        <v>10</v>
      </c>
      <c r="I2865">
        <v>69</v>
      </c>
    </row>
    <row r="2866" spans="1:9" x14ac:dyDescent="0.25">
      <c r="A2866" s="5" t="str">
        <f>TrendSheetPrdData[[#This Row],[Population]]&amp;TrendSheetPrdData[[#This Row],[Cost Basis]]&amp;TrendSheetPrdData[[#This Row],[Period]]&amp;TrendSheetPrdData[[#This Row],[Trend]]</f>
        <v>DAUGHTERS OF CHARITYPaid2016-06-01Hospiatl Outpatient CTs per 1k</v>
      </c>
      <c r="B2866" t="s">
        <v>116</v>
      </c>
      <c r="C2866" t="s">
        <v>116</v>
      </c>
      <c r="D2866" t="s">
        <v>78</v>
      </c>
      <c r="E2866" s="1" t="s">
        <v>102</v>
      </c>
      <c r="F2866" t="s">
        <v>93</v>
      </c>
      <c r="G2866" t="s">
        <v>21</v>
      </c>
      <c r="H2866">
        <v>10</v>
      </c>
      <c r="I2866">
        <v>138</v>
      </c>
    </row>
    <row r="2867" spans="1:9" x14ac:dyDescent="0.25">
      <c r="A2867" s="5" t="str">
        <f>TrendSheetPrdData[[#This Row],[Population]]&amp;TrendSheetPrdData[[#This Row],[Cost Basis]]&amp;TrendSheetPrdData[[#This Row],[Period]]&amp;TrendSheetPrdData[[#This Row],[Trend]]</f>
        <v>DAUGHTERS OF CHARITYPaid2016-07-01Hospiatl Outpatient CTs per 1k</v>
      </c>
      <c r="B2867" t="s">
        <v>116</v>
      </c>
      <c r="C2867" t="s">
        <v>116</v>
      </c>
      <c r="D2867" t="s">
        <v>78</v>
      </c>
      <c r="E2867" s="1" t="s">
        <v>103</v>
      </c>
      <c r="F2867" t="s">
        <v>93</v>
      </c>
      <c r="G2867" t="s">
        <v>21</v>
      </c>
      <c r="H2867">
        <v>10</v>
      </c>
      <c r="I2867">
        <v>46</v>
      </c>
    </row>
    <row r="2868" spans="1:9" x14ac:dyDescent="0.25">
      <c r="A2868" s="5" t="str">
        <f>TrendSheetPrdData[[#This Row],[Population]]&amp;TrendSheetPrdData[[#This Row],[Cost Basis]]&amp;TrendSheetPrdData[[#This Row],[Period]]&amp;TrendSheetPrdData[[#This Row],[Trend]]</f>
        <v>DAUGHTERS OF CHARITYPaid2016-08-01Hospiatl Outpatient CTs per 1k</v>
      </c>
      <c r="B2868" t="s">
        <v>116</v>
      </c>
      <c r="C2868" t="s">
        <v>116</v>
      </c>
      <c r="D2868" t="s">
        <v>78</v>
      </c>
      <c r="E2868" s="1" t="s">
        <v>104</v>
      </c>
      <c r="F2868" t="s">
        <v>93</v>
      </c>
      <c r="G2868" t="s">
        <v>21</v>
      </c>
      <c r="H2868">
        <v>10</v>
      </c>
      <c r="I2868">
        <v>69</v>
      </c>
    </row>
    <row r="2869" spans="1:9" x14ac:dyDescent="0.25">
      <c r="A2869" s="5" t="str">
        <f>TrendSheetPrdData[[#This Row],[Population]]&amp;TrendSheetPrdData[[#This Row],[Cost Basis]]&amp;TrendSheetPrdData[[#This Row],[Period]]&amp;TrendSheetPrdData[[#This Row],[Trend]]</f>
        <v>DAUGHTERS OF CHARITYPaid2016-09-01Hospiatl Outpatient CTs per 1k</v>
      </c>
      <c r="B2869" t="s">
        <v>116</v>
      </c>
      <c r="C2869" t="s">
        <v>116</v>
      </c>
      <c r="D2869" t="s">
        <v>78</v>
      </c>
      <c r="E2869" s="1" t="s">
        <v>105</v>
      </c>
      <c r="F2869" t="s">
        <v>93</v>
      </c>
      <c r="G2869" t="s">
        <v>21</v>
      </c>
      <c r="H2869">
        <v>10</v>
      </c>
      <c r="I2869">
        <v>46</v>
      </c>
    </row>
    <row r="2870" spans="1:9" x14ac:dyDescent="0.25">
      <c r="A2870" s="5" t="str">
        <f>TrendSheetPrdData[[#This Row],[Population]]&amp;TrendSheetPrdData[[#This Row],[Cost Basis]]&amp;TrendSheetPrdData[[#This Row],[Period]]&amp;TrendSheetPrdData[[#This Row],[Trend]]</f>
        <v>DAUGHTERS OF CHARITYPaid2016-10-01Hospiatl Outpatient CTs per 1k</v>
      </c>
      <c r="B2870" t="s">
        <v>116</v>
      </c>
      <c r="C2870" t="s">
        <v>116</v>
      </c>
      <c r="D2870" t="s">
        <v>78</v>
      </c>
      <c r="E2870" s="1" t="s">
        <v>106</v>
      </c>
      <c r="F2870" t="s">
        <v>93</v>
      </c>
      <c r="G2870" t="s">
        <v>21</v>
      </c>
      <c r="H2870">
        <v>10</v>
      </c>
      <c r="I2870">
        <v>68</v>
      </c>
    </row>
    <row r="2871" spans="1:9" x14ac:dyDescent="0.25">
      <c r="A2871" s="5" t="str">
        <f>TrendSheetPrdData[[#This Row],[Population]]&amp;TrendSheetPrdData[[#This Row],[Cost Basis]]&amp;TrendSheetPrdData[[#This Row],[Period]]&amp;TrendSheetPrdData[[#This Row],[Trend]]</f>
        <v>DAUGHTERS OF CHARITYPaid2016-11-01Hospiatl Outpatient CTs per 1k</v>
      </c>
      <c r="B2871" t="s">
        <v>116</v>
      </c>
      <c r="C2871" t="s">
        <v>116</v>
      </c>
      <c r="D2871" t="s">
        <v>78</v>
      </c>
      <c r="E2871" s="1" t="s">
        <v>107</v>
      </c>
      <c r="F2871" t="s">
        <v>93</v>
      </c>
      <c r="G2871" t="s">
        <v>21</v>
      </c>
      <c r="H2871">
        <v>10</v>
      </c>
      <c r="I2871">
        <v>112</v>
      </c>
    </row>
    <row r="2872" spans="1:9" x14ac:dyDescent="0.25">
      <c r="A2872" s="5" t="str">
        <f>TrendSheetPrdData[[#This Row],[Population]]&amp;TrendSheetPrdData[[#This Row],[Cost Basis]]&amp;TrendSheetPrdData[[#This Row],[Period]]&amp;TrendSheetPrdData[[#This Row],[Trend]]</f>
        <v>DAUGHTERS OF CHARITYPaid2016-12-01Hospiatl Outpatient CTs per 1k</v>
      </c>
      <c r="B2872" t="s">
        <v>116</v>
      </c>
      <c r="C2872" t="s">
        <v>116</v>
      </c>
      <c r="D2872" t="s">
        <v>78</v>
      </c>
      <c r="E2872" s="1" t="s">
        <v>108</v>
      </c>
      <c r="F2872" t="s">
        <v>93</v>
      </c>
      <c r="G2872" t="s">
        <v>21</v>
      </c>
      <c r="H2872">
        <v>10</v>
      </c>
      <c r="I2872">
        <v>110</v>
      </c>
    </row>
    <row r="2873" spans="1:9" x14ac:dyDescent="0.25">
      <c r="A2873" s="5" t="str">
        <f>TrendSheetPrdData[[#This Row],[Population]]&amp;TrendSheetPrdData[[#This Row],[Cost Basis]]&amp;TrendSheetPrdData[[#This Row],[Period]]&amp;TrendSheetPrdData[[#This Row],[Trend]]</f>
        <v>DAUGHTERS OF CHARITYPaid2017-01-01Hospiatl Outpatient CTs per 1k</v>
      </c>
      <c r="B2873" t="s">
        <v>116</v>
      </c>
      <c r="C2873" t="s">
        <v>116</v>
      </c>
      <c r="D2873" t="s">
        <v>78</v>
      </c>
      <c r="E2873" s="1" t="s">
        <v>109</v>
      </c>
      <c r="F2873" t="s">
        <v>93</v>
      </c>
      <c r="G2873" t="s">
        <v>21</v>
      </c>
      <c r="H2873">
        <v>10</v>
      </c>
      <c r="I2873">
        <v>117</v>
      </c>
    </row>
    <row r="2874" spans="1:9" x14ac:dyDescent="0.25">
      <c r="A2874" s="5" t="str">
        <f>TrendSheetPrdData[[#This Row],[Population]]&amp;TrendSheetPrdData[[#This Row],[Cost Basis]]&amp;TrendSheetPrdData[[#This Row],[Period]]&amp;TrendSheetPrdData[[#This Row],[Trend]]</f>
        <v>DAUGHTERS OF CHARITYPaid2017-02-01Hospiatl Outpatient CTs per 1k</v>
      </c>
      <c r="B2874" t="s">
        <v>116</v>
      </c>
      <c r="C2874" t="s">
        <v>116</v>
      </c>
      <c r="D2874" t="s">
        <v>78</v>
      </c>
      <c r="E2874" s="1" t="s">
        <v>110</v>
      </c>
      <c r="F2874" t="s">
        <v>113</v>
      </c>
      <c r="G2874" t="s">
        <v>21</v>
      </c>
      <c r="H2874">
        <v>10</v>
      </c>
      <c r="I2874">
        <v>69</v>
      </c>
    </row>
    <row r="2875" spans="1:9" x14ac:dyDescent="0.25">
      <c r="A2875" s="5" t="str">
        <f>TrendSheetPrdData[[#This Row],[Population]]&amp;TrendSheetPrdData[[#This Row],[Cost Basis]]&amp;TrendSheetPrdData[[#This Row],[Period]]&amp;TrendSheetPrdData[[#This Row],[Trend]]</f>
        <v>DAUGHTERS OF CHARITYPaid2017-03-01Hospiatl Outpatient CTs per 1k</v>
      </c>
      <c r="B2875" t="s">
        <v>116</v>
      </c>
      <c r="C2875" t="s">
        <v>116</v>
      </c>
      <c r="D2875" t="s">
        <v>78</v>
      </c>
      <c r="E2875" s="1" t="s">
        <v>111</v>
      </c>
      <c r="F2875" t="s">
        <v>113</v>
      </c>
      <c r="G2875" t="s">
        <v>21</v>
      </c>
      <c r="H2875">
        <v>10</v>
      </c>
      <c r="I2875">
        <v>69</v>
      </c>
    </row>
    <row r="2876" spans="1:9" x14ac:dyDescent="0.25">
      <c r="A2876" s="5" t="str">
        <f>TrendSheetPrdData[[#This Row],[Population]]&amp;TrendSheetPrdData[[#This Row],[Cost Basis]]&amp;TrendSheetPrdData[[#This Row],[Period]]&amp;TrendSheetPrdData[[#This Row],[Trend]]</f>
        <v>DAUGHTERS OF CHARITYPaid2017-04-01Hospiatl Outpatient CTs per 1k</v>
      </c>
      <c r="B2876" t="s">
        <v>116</v>
      </c>
      <c r="C2876" t="s">
        <v>116</v>
      </c>
      <c r="D2876" t="s">
        <v>78</v>
      </c>
      <c r="E2876" s="1" t="s">
        <v>112</v>
      </c>
      <c r="F2876" t="s">
        <v>113</v>
      </c>
      <c r="G2876" t="s">
        <v>21</v>
      </c>
      <c r="H2876">
        <v>10</v>
      </c>
      <c r="I2876">
        <v>24</v>
      </c>
    </row>
    <row r="2877" spans="1:9" x14ac:dyDescent="0.25">
      <c r="A2877" s="5" t="str">
        <f>TrendSheetPrdData[[#This Row],[Population]]&amp;TrendSheetPrdData[[#This Row],[Cost Basis]]&amp;TrendSheetPrdData[[#This Row],[Period]]&amp;TrendSheetPrdData[[#This Row],[Trend]]</f>
        <v>DAUGHTERS OF CHARITYPaid2015-06-01Office Based MRIs per 1k</v>
      </c>
      <c r="B2877" t="s">
        <v>116</v>
      </c>
      <c r="C2877" t="s">
        <v>116</v>
      </c>
      <c r="D2877" t="s">
        <v>78</v>
      </c>
      <c r="E2877" s="1" t="s">
        <v>172</v>
      </c>
      <c r="F2877" t="s">
        <v>93</v>
      </c>
      <c r="G2877" t="s">
        <v>22</v>
      </c>
      <c r="H2877">
        <v>11</v>
      </c>
      <c r="I2877">
        <v>23</v>
      </c>
    </row>
    <row r="2878" spans="1:9" x14ac:dyDescent="0.25">
      <c r="A2878" s="5" t="str">
        <f>TrendSheetPrdData[[#This Row],[Population]]&amp;TrendSheetPrdData[[#This Row],[Cost Basis]]&amp;TrendSheetPrdData[[#This Row],[Period]]&amp;TrendSheetPrdData[[#This Row],[Trend]]</f>
        <v>DAUGHTERS OF CHARITYPaid2015-07-01Office Based MRIs per 1k</v>
      </c>
      <c r="B2878" t="s">
        <v>116</v>
      </c>
      <c r="C2878" t="s">
        <v>116</v>
      </c>
      <c r="D2878" t="s">
        <v>78</v>
      </c>
      <c r="E2878" s="1" t="s">
        <v>173</v>
      </c>
      <c r="F2878" t="s">
        <v>93</v>
      </c>
      <c r="G2878" t="s">
        <v>22</v>
      </c>
      <c r="H2878">
        <v>11</v>
      </c>
      <c r="I2878">
        <v>23</v>
      </c>
    </row>
    <row r="2879" spans="1:9" x14ac:dyDescent="0.25">
      <c r="A2879" s="5" t="str">
        <f>TrendSheetPrdData[[#This Row],[Population]]&amp;TrendSheetPrdData[[#This Row],[Cost Basis]]&amp;TrendSheetPrdData[[#This Row],[Period]]&amp;TrendSheetPrdData[[#This Row],[Trend]]</f>
        <v>DAUGHTERS OF CHARITYPaid2015-08-01Office Based MRIs per 1k</v>
      </c>
      <c r="B2879" t="s">
        <v>116</v>
      </c>
      <c r="C2879" t="s">
        <v>116</v>
      </c>
      <c r="D2879" t="s">
        <v>78</v>
      </c>
      <c r="E2879" s="1" t="s">
        <v>174</v>
      </c>
      <c r="F2879" t="s">
        <v>93</v>
      </c>
      <c r="G2879" t="s">
        <v>22</v>
      </c>
      <c r="H2879">
        <v>11</v>
      </c>
      <c r="I2879">
        <v>23</v>
      </c>
    </row>
    <row r="2880" spans="1:9" x14ac:dyDescent="0.25">
      <c r="A2880" s="5" t="str">
        <f>TrendSheetPrdData[[#This Row],[Population]]&amp;TrendSheetPrdData[[#This Row],[Cost Basis]]&amp;TrendSheetPrdData[[#This Row],[Period]]&amp;TrendSheetPrdData[[#This Row],[Trend]]</f>
        <v>DAUGHTERS OF CHARITYPaid2015-09-01Office Based MRIs per 1k</v>
      </c>
      <c r="B2880" t="s">
        <v>116</v>
      </c>
      <c r="C2880" t="s">
        <v>116</v>
      </c>
      <c r="D2880" t="s">
        <v>78</v>
      </c>
      <c r="E2880" s="1" t="s">
        <v>92</v>
      </c>
      <c r="F2880" t="s">
        <v>93</v>
      </c>
      <c r="G2880" t="s">
        <v>22</v>
      </c>
      <c r="H2880">
        <v>11</v>
      </c>
      <c r="I2880">
        <v>0</v>
      </c>
    </row>
    <row r="2881" spans="1:9" x14ac:dyDescent="0.25">
      <c r="A2881" s="5" t="str">
        <f>TrendSheetPrdData[[#This Row],[Population]]&amp;TrendSheetPrdData[[#This Row],[Cost Basis]]&amp;TrendSheetPrdData[[#This Row],[Period]]&amp;TrendSheetPrdData[[#This Row],[Trend]]</f>
        <v>DAUGHTERS OF CHARITYPaid2015-10-01Office Based MRIs per 1k</v>
      </c>
      <c r="B2881" t="s">
        <v>116</v>
      </c>
      <c r="C2881" t="s">
        <v>116</v>
      </c>
      <c r="D2881" t="s">
        <v>78</v>
      </c>
      <c r="E2881" s="1" t="s">
        <v>94</v>
      </c>
      <c r="F2881" t="s">
        <v>93</v>
      </c>
      <c r="G2881" t="s">
        <v>22</v>
      </c>
      <c r="H2881">
        <v>11</v>
      </c>
      <c r="I2881">
        <v>0</v>
      </c>
    </row>
    <row r="2882" spans="1:9" x14ac:dyDescent="0.25">
      <c r="A2882" s="5" t="str">
        <f>TrendSheetPrdData[[#This Row],[Population]]&amp;TrendSheetPrdData[[#This Row],[Cost Basis]]&amp;TrendSheetPrdData[[#This Row],[Period]]&amp;TrendSheetPrdData[[#This Row],[Trend]]</f>
        <v>DAUGHTERS OF CHARITYPaid2015-11-01Office Based MRIs per 1k</v>
      </c>
      <c r="B2882" t="s">
        <v>116</v>
      </c>
      <c r="C2882" t="s">
        <v>116</v>
      </c>
      <c r="D2882" t="s">
        <v>78</v>
      </c>
      <c r="E2882" s="1" t="s">
        <v>95</v>
      </c>
      <c r="F2882" t="s">
        <v>93</v>
      </c>
      <c r="G2882" t="s">
        <v>22</v>
      </c>
      <c r="H2882">
        <v>11</v>
      </c>
      <c r="I2882">
        <v>23</v>
      </c>
    </row>
    <row r="2883" spans="1:9" x14ac:dyDescent="0.25">
      <c r="A2883" s="5" t="str">
        <f>TrendSheetPrdData[[#This Row],[Population]]&amp;TrendSheetPrdData[[#This Row],[Cost Basis]]&amp;TrendSheetPrdData[[#This Row],[Period]]&amp;TrendSheetPrdData[[#This Row],[Trend]]</f>
        <v>DAUGHTERS OF CHARITYPaid2015-12-01Office Based MRIs per 1k</v>
      </c>
      <c r="B2883" t="s">
        <v>116</v>
      </c>
      <c r="C2883" t="s">
        <v>116</v>
      </c>
      <c r="D2883" t="s">
        <v>78</v>
      </c>
      <c r="E2883" s="1" t="s">
        <v>96</v>
      </c>
      <c r="F2883" t="s">
        <v>93</v>
      </c>
      <c r="G2883" t="s">
        <v>22</v>
      </c>
      <c r="H2883">
        <v>11</v>
      </c>
      <c r="I2883">
        <v>0</v>
      </c>
    </row>
    <row r="2884" spans="1:9" x14ac:dyDescent="0.25">
      <c r="A2884" s="5" t="str">
        <f>TrendSheetPrdData[[#This Row],[Population]]&amp;TrendSheetPrdData[[#This Row],[Cost Basis]]&amp;TrendSheetPrdData[[#This Row],[Period]]&amp;TrendSheetPrdData[[#This Row],[Trend]]</f>
        <v>DAUGHTERS OF CHARITYPaid2016-01-01Office Based MRIs per 1k</v>
      </c>
      <c r="B2884" t="s">
        <v>116</v>
      </c>
      <c r="C2884" t="s">
        <v>116</v>
      </c>
      <c r="D2884" t="s">
        <v>78</v>
      </c>
      <c r="E2884" s="1" t="s">
        <v>97</v>
      </c>
      <c r="F2884" t="s">
        <v>93</v>
      </c>
      <c r="G2884" t="s">
        <v>22</v>
      </c>
      <c r="H2884">
        <v>11</v>
      </c>
      <c r="I2884">
        <v>0</v>
      </c>
    </row>
    <row r="2885" spans="1:9" x14ac:dyDescent="0.25">
      <c r="A2885" s="5" t="str">
        <f>TrendSheetPrdData[[#This Row],[Population]]&amp;TrendSheetPrdData[[#This Row],[Cost Basis]]&amp;TrendSheetPrdData[[#This Row],[Period]]&amp;TrendSheetPrdData[[#This Row],[Trend]]</f>
        <v>DAUGHTERS OF CHARITYPaid2016-02-01Office Based MRIs per 1k</v>
      </c>
      <c r="B2885" t="s">
        <v>116</v>
      </c>
      <c r="C2885" t="s">
        <v>116</v>
      </c>
      <c r="D2885" t="s">
        <v>78</v>
      </c>
      <c r="E2885" s="1" t="s">
        <v>98</v>
      </c>
      <c r="F2885" t="s">
        <v>93</v>
      </c>
      <c r="G2885" t="s">
        <v>22</v>
      </c>
      <c r="H2885">
        <v>11</v>
      </c>
      <c r="I2885">
        <v>22</v>
      </c>
    </row>
    <row r="2886" spans="1:9" x14ac:dyDescent="0.25">
      <c r="A2886" s="5" t="str">
        <f>TrendSheetPrdData[[#This Row],[Population]]&amp;TrendSheetPrdData[[#This Row],[Cost Basis]]&amp;TrendSheetPrdData[[#This Row],[Period]]&amp;TrendSheetPrdData[[#This Row],[Trend]]</f>
        <v>DAUGHTERS OF CHARITYPaid2016-03-01Office Based MRIs per 1k</v>
      </c>
      <c r="B2886" t="s">
        <v>116</v>
      </c>
      <c r="C2886" t="s">
        <v>116</v>
      </c>
      <c r="D2886" t="s">
        <v>78</v>
      </c>
      <c r="E2886" s="1" t="s">
        <v>99</v>
      </c>
      <c r="F2886" t="s">
        <v>93</v>
      </c>
      <c r="G2886" t="s">
        <v>22</v>
      </c>
      <c r="H2886">
        <v>11</v>
      </c>
      <c r="I2886">
        <v>23</v>
      </c>
    </row>
    <row r="2887" spans="1:9" x14ac:dyDescent="0.25">
      <c r="A2887" s="5" t="str">
        <f>TrendSheetPrdData[[#This Row],[Population]]&amp;TrendSheetPrdData[[#This Row],[Cost Basis]]&amp;TrendSheetPrdData[[#This Row],[Period]]&amp;TrendSheetPrdData[[#This Row],[Trend]]</f>
        <v>DAUGHTERS OF CHARITYPaid2016-04-01Office Based MRIs per 1k</v>
      </c>
      <c r="B2887" t="s">
        <v>116</v>
      </c>
      <c r="C2887" t="s">
        <v>116</v>
      </c>
      <c r="D2887" t="s">
        <v>78</v>
      </c>
      <c r="E2887" s="1" t="s">
        <v>100</v>
      </c>
      <c r="F2887" t="s">
        <v>93</v>
      </c>
      <c r="G2887" t="s">
        <v>22</v>
      </c>
      <c r="H2887">
        <v>11</v>
      </c>
      <c r="I2887">
        <v>0</v>
      </c>
    </row>
    <row r="2888" spans="1:9" x14ac:dyDescent="0.25">
      <c r="A2888" s="5" t="str">
        <f>TrendSheetPrdData[[#This Row],[Population]]&amp;TrendSheetPrdData[[#This Row],[Cost Basis]]&amp;TrendSheetPrdData[[#This Row],[Period]]&amp;TrendSheetPrdData[[#This Row],[Trend]]</f>
        <v>DAUGHTERS OF CHARITYPaid2016-05-01Office Based MRIs per 1k</v>
      </c>
      <c r="B2888" t="s">
        <v>116</v>
      </c>
      <c r="C2888" t="s">
        <v>116</v>
      </c>
      <c r="D2888" t="s">
        <v>78</v>
      </c>
      <c r="E2888" s="1" t="s">
        <v>101</v>
      </c>
      <c r="F2888" t="s">
        <v>93</v>
      </c>
      <c r="G2888" t="s">
        <v>22</v>
      </c>
      <c r="H2888">
        <v>11</v>
      </c>
      <c r="I2888">
        <v>0</v>
      </c>
    </row>
    <row r="2889" spans="1:9" x14ac:dyDescent="0.25">
      <c r="A2889" s="5" t="str">
        <f>TrendSheetPrdData[[#This Row],[Population]]&amp;TrendSheetPrdData[[#This Row],[Cost Basis]]&amp;TrendSheetPrdData[[#This Row],[Period]]&amp;TrendSheetPrdData[[#This Row],[Trend]]</f>
        <v>DAUGHTERS OF CHARITYPaid2016-06-01Office Based MRIs per 1k</v>
      </c>
      <c r="B2889" t="s">
        <v>116</v>
      </c>
      <c r="C2889" t="s">
        <v>116</v>
      </c>
      <c r="D2889" t="s">
        <v>78</v>
      </c>
      <c r="E2889" s="1" t="s">
        <v>102</v>
      </c>
      <c r="F2889" t="s">
        <v>93</v>
      </c>
      <c r="G2889" t="s">
        <v>22</v>
      </c>
      <c r="H2889">
        <v>11</v>
      </c>
      <c r="I2889">
        <v>0</v>
      </c>
    </row>
    <row r="2890" spans="1:9" x14ac:dyDescent="0.25">
      <c r="A2890" s="5" t="str">
        <f>TrendSheetPrdData[[#This Row],[Population]]&amp;TrendSheetPrdData[[#This Row],[Cost Basis]]&amp;TrendSheetPrdData[[#This Row],[Period]]&amp;TrendSheetPrdData[[#This Row],[Trend]]</f>
        <v>DAUGHTERS OF CHARITYPaid2016-07-01Office Based MRIs per 1k</v>
      </c>
      <c r="B2890" t="s">
        <v>116</v>
      </c>
      <c r="C2890" t="s">
        <v>116</v>
      </c>
      <c r="D2890" t="s">
        <v>78</v>
      </c>
      <c r="E2890" s="1" t="s">
        <v>103</v>
      </c>
      <c r="F2890" t="s">
        <v>93</v>
      </c>
      <c r="G2890" t="s">
        <v>22</v>
      </c>
      <c r="H2890">
        <v>11</v>
      </c>
      <c r="I2890">
        <v>23</v>
      </c>
    </row>
    <row r="2891" spans="1:9" x14ac:dyDescent="0.25">
      <c r="A2891" s="5" t="str">
        <f>TrendSheetPrdData[[#This Row],[Population]]&amp;TrendSheetPrdData[[#This Row],[Cost Basis]]&amp;TrendSheetPrdData[[#This Row],[Period]]&amp;TrendSheetPrdData[[#This Row],[Trend]]</f>
        <v>DAUGHTERS OF CHARITYPaid2016-08-01Office Based MRIs per 1k</v>
      </c>
      <c r="B2891" t="s">
        <v>116</v>
      </c>
      <c r="C2891" t="s">
        <v>116</v>
      </c>
      <c r="D2891" t="s">
        <v>78</v>
      </c>
      <c r="E2891" s="1" t="s">
        <v>104</v>
      </c>
      <c r="F2891" t="s">
        <v>93</v>
      </c>
      <c r="G2891" t="s">
        <v>22</v>
      </c>
      <c r="H2891">
        <v>11</v>
      </c>
      <c r="I2891">
        <v>46</v>
      </c>
    </row>
    <row r="2892" spans="1:9" x14ac:dyDescent="0.25">
      <c r="A2892" s="5" t="str">
        <f>TrendSheetPrdData[[#This Row],[Population]]&amp;TrendSheetPrdData[[#This Row],[Cost Basis]]&amp;TrendSheetPrdData[[#This Row],[Period]]&amp;TrendSheetPrdData[[#This Row],[Trend]]</f>
        <v>DAUGHTERS OF CHARITYPaid2016-09-01Office Based MRIs per 1k</v>
      </c>
      <c r="B2892" t="s">
        <v>116</v>
      </c>
      <c r="C2892" t="s">
        <v>116</v>
      </c>
      <c r="D2892" t="s">
        <v>78</v>
      </c>
      <c r="E2892" s="1" t="s">
        <v>105</v>
      </c>
      <c r="F2892" t="s">
        <v>93</v>
      </c>
      <c r="G2892" t="s">
        <v>22</v>
      </c>
      <c r="H2892">
        <v>11</v>
      </c>
      <c r="I2892">
        <v>0</v>
      </c>
    </row>
    <row r="2893" spans="1:9" x14ac:dyDescent="0.25">
      <c r="A2893" s="5" t="str">
        <f>TrendSheetPrdData[[#This Row],[Population]]&amp;TrendSheetPrdData[[#This Row],[Cost Basis]]&amp;TrendSheetPrdData[[#This Row],[Period]]&amp;TrendSheetPrdData[[#This Row],[Trend]]</f>
        <v>DAUGHTERS OF CHARITYPaid2016-10-01Office Based MRIs per 1k</v>
      </c>
      <c r="B2893" t="s">
        <v>116</v>
      </c>
      <c r="C2893" t="s">
        <v>116</v>
      </c>
      <c r="D2893" t="s">
        <v>78</v>
      </c>
      <c r="E2893" s="1" t="s">
        <v>106</v>
      </c>
      <c r="F2893" t="s">
        <v>93</v>
      </c>
      <c r="G2893" t="s">
        <v>22</v>
      </c>
      <c r="H2893">
        <v>11</v>
      </c>
      <c r="I2893">
        <v>0</v>
      </c>
    </row>
    <row r="2894" spans="1:9" x14ac:dyDescent="0.25">
      <c r="A2894" s="5" t="str">
        <f>TrendSheetPrdData[[#This Row],[Population]]&amp;TrendSheetPrdData[[#This Row],[Cost Basis]]&amp;TrendSheetPrdData[[#This Row],[Period]]&amp;TrendSheetPrdData[[#This Row],[Trend]]</f>
        <v>DAUGHTERS OF CHARITYPaid2016-11-01Office Based MRIs per 1k</v>
      </c>
      <c r="B2894" t="s">
        <v>116</v>
      </c>
      <c r="C2894" t="s">
        <v>116</v>
      </c>
      <c r="D2894" t="s">
        <v>78</v>
      </c>
      <c r="E2894" s="1" t="s">
        <v>107</v>
      </c>
      <c r="F2894" t="s">
        <v>93</v>
      </c>
      <c r="G2894" t="s">
        <v>22</v>
      </c>
      <c r="H2894">
        <v>11</v>
      </c>
      <c r="I2894">
        <v>22</v>
      </c>
    </row>
    <row r="2895" spans="1:9" x14ac:dyDescent="0.25">
      <c r="A2895" s="5" t="str">
        <f>TrendSheetPrdData[[#This Row],[Population]]&amp;TrendSheetPrdData[[#This Row],[Cost Basis]]&amp;TrendSheetPrdData[[#This Row],[Period]]&amp;TrendSheetPrdData[[#This Row],[Trend]]</f>
        <v>DAUGHTERS OF CHARITYPaid2016-12-01Office Based MRIs per 1k</v>
      </c>
      <c r="B2895" t="s">
        <v>116</v>
      </c>
      <c r="C2895" t="s">
        <v>116</v>
      </c>
      <c r="D2895" t="s">
        <v>78</v>
      </c>
      <c r="E2895" s="1" t="s">
        <v>108</v>
      </c>
      <c r="F2895" t="s">
        <v>93</v>
      </c>
      <c r="G2895" t="s">
        <v>22</v>
      </c>
      <c r="H2895">
        <v>11</v>
      </c>
      <c r="I2895">
        <v>0</v>
      </c>
    </row>
    <row r="2896" spans="1:9" x14ac:dyDescent="0.25">
      <c r="A2896" s="5" t="str">
        <f>TrendSheetPrdData[[#This Row],[Population]]&amp;TrendSheetPrdData[[#This Row],[Cost Basis]]&amp;TrendSheetPrdData[[#This Row],[Period]]&amp;TrendSheetPrdData[[#This Row],[Trend]]</f>
        <v>DAUGHTERS OF CHARITYPaid2017-01-01Office Based MRIs per 1k</v>
      </c>
      <c r="B2896" t="s">
        <v>116</v>
      </c>
      <c r="C2896" t="s">
        <v>116</v>
      </c>
      <c r="D2896" t="s">
        <v>78</v>
      </c>
      <c r="E2896" s="1" t="s">
        <v>109</v>
      </c>
      <c r="F2896" t="s">
        <v>93</v>
      </c>
      <c r="G2896" t="s">
        <v>22</v>
      </c>
      <c r="H2896">
        <v>11</v>
      </c>
      <c r="I2896">
        <v>0</v>
      </c>
    </row>
    <row r="2897" spans="1:9" x14ac:dyDescent="0.25">
      <c r="A2897" s="5" t="str">
        <f>TrendSheetPrdData[[#This Row],[Population]]&amp;TrendSheetPrdData[[#This Row],[Cost Basis]]&amp;TrendSheetPrdData[[#This Row],[Period]]&amp;TrendSheetPrdData[[#This Row],[Trend]]</f>
        <v>DAUGHTERS OF CHARITYPaid2017-02-01Office Based MRIs per 1k</v>
      </c>
      <c r="B2897" t="s">
        <v>116</v>
      </c>
      <c r="C2897" t="s">
        <v>116</v>
      </c>
      <c r="D2897" t="s">
        <v>78</v>
      </c>
      <c r="E2897" s="1" t="s">
        <v>110</v>
      </c>
      <c r="F2897" t="s">
        <v>113</v>
      </c>
      <c r="G2897" t="s">
        <v>22</v>
      </c>
      <c r="H2897">
        <v>11</v>
      </c>
      <c r="I2897">
        <v>0</v>
      </c>
    </row>
    <row r="2898" spans="1:9" x14ac:dyDescent="0.25">
      <c r="A2898" s="5" t="str">
        <f>TrendSheetPrdData[[#This Row],[Population]]&amp;TrendSheetPrdData[[#This Row],[Cost Basis]]&amp;TrendSheetPrdData[[#This Row],[Period]]&amp;TrendSheetPrdData[[#This Row],[Trend]]</f>
        <v>DAUGHTERS OF CHARITYPaid2017-03-01Office Based MRIs per 1k</v>
      </c>
      <c r="B2898" t="s">
        <v>116</v>
      </c>
      <c r="C2898" t="s">
        <v>116</v>
      </c>
      <c r="D2898" t="s">
        <v>78</v>
      </c>
      <c r="E2898" s="1" t="s">
        <v>111</v>
      </c>
      <c r="F2898" t="s">
        <v>113</v>
      </c>
      <c r="G2898" t="s">
        <v>22</v>
      </c>
      <c r="H2898">
        <v>11</v>
      </c>
      <c r="I2898">
        <v>23</v>
      </c>
    </row>
    <row r="2899" spans="1:9" x14ac:dyDescent="0.25">
      <c r="A2899" s="5" t="str">
        <f>TrendSheetPrdData[[#This Row],[Population]]&amp;TrendSheetPrdData[[#This Row],[Cost Basis]]&amp;TrendSheetPrdData[[#This Row],[Period]]&amp;TrendSheetPrdData[[#This Row],[Trend]]</f>
        <v>DAUGHTERS OF CHARITYPaid2017-04-01Office Based MRIs per 1k</v>
      </c>
      <c r="B2899" t="s">
        <v>116</v>
      </c>
      <c r="C2899" t="s">
        <v>116</v>
      </c>
      <c r="D2899" t="s">
        <v>78</v>
      </c>
      <c r="E2899" s="1" t="s">
        <v>112</v>
      </c>
      <c r="F2899" t="s">
        <v>113</v>
      </c>
      <c r="G2899" t="s">
        <v>22</v>
      </c>
      <c r="H2899">
        <v>11</v>
      </c>
      <c r="I2899">
        <v>0</v>
      </c>
    </row>
    <row r="2900" spans="1:9" x14ac:dyDescent="0.25">
      <c r="A2900" s="5" t="str">
        <f>TrendSheetPrdData[[#This Row],[Population]]&amp;TrendSheetPrdData[[#This Row],[Cost Basis]]&amp;TrendSheetPrdData[[#This Row],[Period]]&amp;TrendSheetPrdData[[#This Row],[Trend]]</f>
        <v>DAUGHTERS OF CHARITYPaid2015-06-01Office Based CTs per 1k</v>
      </c>
      <c r="B2900" t="s">
        <v>116</v>
      </c>
      <c r="C2900" t="s">
        <v>116</v>
      </c>
      <c r="D2900" t="s">
        <v>78</v>
      </c>
      <c r="E2900" s="1" t="s">
        <v>172</v>
      </c>
      <c r="F2900" t="s">
        <v>93</v>
      </c>
      <c r="G2900" t="s">
        <v>23</v>
      </c>
      <c r="H2900">
        <v>12</v>
      </c>
      <c r="I2900">
        <v>0</v>
      </c>
    </row>
    <row r="2901" spans="1:9" x14ac:dyDescent="0.25">
      <c r="A2901" s="5" t="str">
        <f>TrendSheetPrdData[[#This Row],[Population]]&amp;TrendSheetPrdData[[#This Row],[Cost Basis]]&amp;TrendSheetPrdData[[#This Row],[Period]]&amp;TrendSheetPrdData[[#This Row],[Trend]]</f>
        <v>DAUGHTERS OF CHARITYPaid2015-07-01Office Based CTs per 1k</v>
      </c>
      <c r="B2901" t="s">
        <v>116</v>
      </c>
      <c r="C2901" t="s">
        <v>116</v>
      </c>
      <c r="D2901" t="s">
        <v>78</v>
      </c>
      <c r="E2901" s="1" t="s">
        <v>173</v>
      </c>
      <c r="F2901" t="s">
        <v>93</v>
      </c>
      <c r="G2901" t="s">
        <v>23</v>
      </c>
      <c r="H2901">
        <v>12</v>
      </c>
      <c r="I2901">
        <v>0</v>
      </c>
    </row>
    <row r="2902" spans="1:9" x14ac:dyDescent="0.25">
      <c r="A2902" s="5" t="str">
        <f>TrendSheetPrdData[[#This Row],[Population]]&amp;TrendSheetPrdData[[#This Row],[Cost Basis]]&amp;TrendSheetPrdData[[#This Row],[Period]]&amp;TrendSheetPrdData[[#This Row],[Trend]]</f>
        <v>DAUGHTERS OF CHARITYPaid2015-08-01Office Based CTs per 1k</v>
      </c>
      <c r="B2902" t="s">
        <v>116</v>
      </c>
      <c r="C2902" t="s">
        <v>116</v>
      </c>
      <c r="D2902" t="s">
        <v>78</v>
      </c>
      <c r="E2902" s="1" t="s">
        <v>174</v>
      </c>
      <c r="F2902" t="s">
        <v>93</v>
      </c>
      <c r="G2902" t="s">
        <v>23</v>
      </c>
      <c r="H2902">
        <v>12</v>
      </c>
      <c r="I2902">
        <v>0</v>
      </c>
    </row>
    <row r="2903" spans="1:9" x14ac:dyDescent="0.25">
      <c r="A2903" s="5" t="str">
        <f>TrendSheetPrdData[[#This Row],[Population]]&amp;TrendSheetPrdData[[#This Row],[Cost Basis]]&amp;TrendSheetPrdData[[#This Row],[Period]]&amp;TrendSheetPrdData[[#This Row],[Trend]]</f>
        <v>DAUGHTERS OF CHARITYPaid2015-09-01Office Based CTs per 1k</v>
      </c>
      <c r="B2903" t="s">
        <v>116</v>
      </c>
      <c r="C2903" t="s">
        <v>116</v>
      </c>
      <c r="D2903" t="s">
        <v>78</v>
      </c>
      <c r="E2903" s="1" t="s">
        <v>92</v>
      </c>
      <c r="F2903" t="s">
        <v>93</v>
      </c>
      <c r="G2903" t="s">
        <v>23</v>
      </c>
      <c r="H2903">
        <v>12</v>
      </c>
      <c r="I2903">
        <v>0</v>
      </c>
    </row>
    <row r="2904" spans="1:9" x14ac:dyDescent="0.25">
      <c r="A2904" s="5" t="str">
        <f>TrendSheetPrdData[[#This Row],[Population]]&amp;TrendSheetPrdData[[#This Row],[Cost Basis]]&amp;TrendSheetPrdData[[#This Row],[Period]]&amp;TrendSheetPrdData[[#This Row],[Trend]]</f>
        <v>DAUGHTERS OF CHARITYPaid2015-10-01Office Based CTs per 1k</v>
      </c>
      <c r="B2904" t="s">
        <v>116</v>
      </c>
      <c r="C2904" t="s">
        <v>116</v>
      </c>
      <c r="D2904" t="s">
        <v>78</v>
      </c>
      <c r="E2904" s="1" t="s">
        <v>94</v>
      </c>
      <c r="F2904" t="s">
        <v>93</v>
      </c>
      <c r="G2904" t="s">
        <v>23</v>
      </c>
      <c r="H2904">
        <v>12</v>
      </c>
      <c r="I2904">
        <v>0</v>
      </c>
    </row>
    <row r="2905" spans="1:9" x14ac:dyDescent="0.25">
      <c r="A2905" s="5" t="str">
        <f>TrendSheetPrdData[[#This Row],[Population]]&amp;TrendSheetPrdData[[#This Row],[Cost Basis]]&amp;TrendSheetPrdData[[#This Row],[Period]]&amp;TrendSheetPrdData[[#This Row],[Trend]]</f>
        <v>DAUGHTERS OF CHARITYPaid2015-11-01Office Based CTs per 1k</v>
      </c>
      <c r="B2905" t="s">
        <v>116</v>
      </c>
      <c r="C2905" t="s">
        <v>116</v>
      </c>
      <c r="D2905" t="s">
        <v>78</v>
      </c>
      <c r="E2905" s="1" t="s">
        <v>95</v>
      </c>
      <c r="F2905" t="s">
        <v>93</v>
      </c>
      <c r="G2905" t="s">
        <v>23</v>
      </c>
      <c r="H2905">
        <v>12</v>
      </c>
      <c r="I2905">
        <v>0</v>
      </c>
    </row>
    <row r="2906" spans="1:9" x14ac:dyDescent="0.25">
      <c r="A2906" s="5" t="str">
        <f>TrendSheetPrdData[[#This Row],[Population]]&amp;TrendSheetPrdData[[#This Row],[Cost Basis]]&amp;TrendSheetPrdData[[#This Row],[Period]]&amp;TrendSheetPrdData[[#This Row],[Trend]]</f>
        <v>DAUGHTERS OF CHARITYPaid2015-12-01Office Based CTs per 1k</v>
      </c>
      <c r="B2906" t="s">
        <v>116</v>
      </c>
      <c r="C2906" t="s">
        <v>116</v>
      </c>
      <c r="D2906" t="s">
        <v>78</v>
      </c>
      <c r="E2906" s="1" t="s">
        <v>96</v>
      </c>
      <c r="F2906" t="s">
        <v>93</v>
      </c>
      <c r="G2906" t="s">
        <v>23</v>
      </c>
      <c r="H2906">
        <v>12</v>
      </c>
      <c r="I2906">
        <v>0</v>
      </c>
    </row>
    <row r="2907" spans="1:9" x14ac:dyDescent="0.25">
      <c r="A2907" s="5" t="str">
        <f>TrendSheetPrdData[[#This Row],[Population]]&amp;TrendSheetPrdData[[#This Row],[Cost Basis]]&amp;TrendSheetPrdData[[#This Row],[Period]]&amp;TrendSheetPrdData[[#This Row],[Trend]]</f>
        <v>DAUGHTERS OF CHARITYPaid2016-01-01Office Based CTs per 1k</v>
      </c>
      <c r="B2907" t="s">
        <v>116</v>
      </c>
      <c r="C2907" t="s">
        <v>116</v>
      </c>
      <c r="D2907" t="s">
        <v>78</v>
      </c>
      <c r="E2907" s="1" t="s">
        <v>97</v>
      </c>
      <c r="F2907" t="s">
        <v>93</v>
      </c>
      <c r="G2907" t="s">
        <v>23</v>
      </c>
      <c r="H2907">
        <v>12</v>
      </c>
      <c r="I2907">
        <v>23</v>
      </c>
    </row>
    <row r="2908" spans="1:9" x14ac:dyDescent="0.25">
      <c r="A2908" s="5" t="str">
        <f>TrendSheetPrdData[[#This Row],[Population]]&amp;TrendSheetPrdData[[#This Row],[Cost Basis]]&amp;TrendSheetPrdData[[#This Row],[Period]]&amp;TrendSheetPrdData[[#This Row],[Trend]]</f>
        <v>DAUGHTERS OF CHARITYPaid2016-02-01Office Based CTs per 1k</v>
      </c>
      <c r="B2908" t="s">
        <v>116</v>
      </c>
      <c r="C2908" t="s">
        <v>116</v>
      </c>
      <c r="D2908" t="s">
        <v>78</v>
      </c>
      <c r="E2908" s="1" t="s">
        <v>98</v>
      </c>
      <c r="F2908" t="s">
        <v>93</v>
      </c>
      <c r="G2908" t="s">
        <v>23</v>
      </c>
      <c r="H2908">
        <v>12</v>
      </c>
      <c r="I2908">
        <v>0</v>
      </c>
    </row>
    <row r="2909" spans="1:9" x14ac:dyDescent="0.25">
      <c r="A2909" s="5" t="str">
        <f>TrendSheetPrdData[[#This Row],[Population]]&amp;TrendSheetPrdData[[#This Row],[Cost Basis]]&amp;TrendSheetPrdData[[#This Row],[Period]]&amp;TrendSheetPrdData[[#This Row],[Trend]]</f>
        <v>DAUGHTERS OF CHARITYPaid2016-03-01Office Based CTs per 1k</v>
      </c>
      <c r="B2909" t="s">
        <v>116</v>
      </c>
      <c r="C2909" t="s">
        <v>116</v>
      </c>
      <c r="D2909" t="s">
        <v>78</v>
      </c>
      <c r="E2909" s="1" t="s">
        <v>99</v>
      </c>
      <c r="F2909" t="s">
        <v>93</v>
      </c>
      <c r="G2909" t="s">
        <v>23</v>
      </c>
      <c r="H2909">
        <v>12</v>
      </c>
      <c r="I2909">
        <v>0</v>
      </c>
    </row>
    <row r="2910" spans="1:9" x14ac:dyDescent="0.25">
      <c r="A2910" s="5" t="str">
        <f>TrendSheetPrdData[[#This Row],[Population]]&amp;TrendSheetPrdData[[#This Row],[Cost Basis]]&amp;TrendSheetPrdData[[#This Row],[Period]]&amp;TrendSheetPrdData[[#This Row],[Trend]]</f>
        <v>DAUGHTERS OF CHARITYPaid2016-04-01Office Based CTs per 1k</v>
      </c>
      <c r="B2910" t="s">
        <v>116</v>
      </c>
      <c r="C2910" t="s">
        <v>116</v>
      </c>
      <c r="D2910" t="s">
        <v>78</v>
      </c>
      <c r="E2910" s="1" t="s">
        <v>100</v>
      </c>
      <c r="F2910" t="s">
        <v>93</v>
      </c>
      <c r="G2910" t="s">
        <v>23</v>
      </c>
      <c r="H2910">
        <v>12</v>
      </c>
      <c r="I2910">
        <v>0</v>
      </c>
    </row>
    <row r="2911" spans="1:9" x14ac:dyDescent="0.25">
      <c r="A2911" s="5" t="str">
        <f>TrendSheetPrdData[[#This Row],[Population]]&amp;TrendSheetPrdData[[#This Row],[Cost Basis]]&amp;TrendSheetPrdData[[#This Row],[Period]]&amp;TrendSheetPrdData[[#This Row],[Trend]]</f>
        <v>DAUGHTERS OF CHARITYPaid2016-05-01Office Based CTs per 1k</v>
      </c>
      <c r="B2911" t="s">
        <v>116</v>
      </c>
      <c r="C2911" t="s">
        <v>116</v>
      </c>
      <c r="D2911" t="s">
        <v>78</v>
      </c>
      <c r="E2911" s="1" t="s">
        <v>101</v>
      </c>
      <c r="F2911" t="s">
        <v>93</v>
      </c>
      <c r="G2911" t="s">
        <v>23</v>
      </c>
      <c r="H2911">
        <v>12</v>
      </c>
      <c r="I2911">
        <v>0</v>
      </c>
    </row>
    <row r="2912" spans="1:9" x14ac:dyDescent="0.25">
      <c r="A2912" s="5" t="str">
        <f>TrendSheetPrdData[[#This Row],[Population]]&amp;TrendSheetPrdData[[#This Row],[Cost Basis]]&amp;TrendSheetPrdData[[#This Row],[Period]]&amp;TrendSheetPrdData[[#This Row],[Trend]]</f>
        <v>DAUGHTERS OF CHARITYPaid2016-06-01Office Based CTs per 1k</v>
      </c>
      <c r="B2912" t="s">
        <v>116</v>
      </c>
      <c r="C2912" t="s">
        <v>116</v>
      </c>
      <c r="D2912" t="s">
        <v>78</v>
      </c>
      <c r="E2912" s="1" t="s">
        <v>102</v>
      </c>
      <c r="F2912" t="s">
        <v>93</v>
      </c>
      <c r="G2912" t="s">
        <v>23</v>
      </c>
      <c r="H2912">
        <v>12</v>
      </c>
      <c r="I2912">
        <v>0</v>
      </c>
    </row>
    <row r="2913" spans="1:9" x14ac:dyDescent="0.25">
      <c r="A2913" s="5" t="str">
        <f>TrendSheetPrdData[[#This Row],[Population]]&amp;TrendSheetPrdData[[#This Row],[Cost Basis]]&amp;TrendSheetPrdData[[#This Row],[Period]]&amp;TrendSheetPrdData[[#This Row],[Trend]]</f>
        <v>DAUGHTERS OF CHARITYPaid2016-07-01Office Based CTs per 1k</v>
      </c>
      <c r="B2913" t="s">
        <v>116</v>
      </c>
      <c r="C2913" t="s">
        <v>116</v>
      </c>
      <c r="D2913" t="s">
        <v>78</v>
      </c>
      <c r="E2913" s="1" t="s">
        <v>103</v>
      </c>
      <c r="F2913" t="s">
        <v>93</v>
      </c>
      <c r="G2913" t="s">
        <v>23</v>
      </c>
      <c r="H2913">
        <v>12</v>
      </c>
      <c r="I2913">
        <v>0</v>
      </c>
    </row>
    <row r="2914" spans="1:9" x14ac:dyDescent="0.25">
      <c r="A2914" s="5" t="str">
        <f>TrendSheetPrdData[[#This Row],[Population]]&amp;TrendSheetPrdData[[#This Row],[Cost Basis]]&amp;TrendSheetPrdData[[#This Row],[Period]]&amp;TrendSheetPrdData[[#This Row],[Trend]]</f>
        <v>DAUGHTERS OF CHARITYPaid2016-08-01Office Based CTs per 1k</v>
      </c>
      <c r="B2914" t="s">
        <v>116</v>
      </c>
      <c r="C2914" t="s">
        <v>116</v>
      </c>
      <c r="D2914" t="s">
        <v>78</v>
      </c>
      <c r="E2914" s="1" t="s">
        <v>104</v>
      </c>
      <c r="F2914" t="s">
        <v>93</v>
      </c>
      <c r="G2914" t="s">
        <v>23</v>
      </c>
      <c r="H2914">
        <v>12</v>
      </c>
      <c r="I2914">
        <v>0</v>
      </c>
    </row>
    <row r="2915" spans="1:9" x14ac:dyDescent="0.25">
      <c r="A2915" s="5" t="str">
        <f>TrendSheetPrdData[[#This Row],[Population]]&amp;TrendSheetPrdData[[#This Row],[Cost Basis]]&amp;TrendSheetPrdData[[#This Row],[Period]]&amp;TrendSheetPrdData[[#This Row],[Trend]]</f>
        <v>DAUGHTERS OF CHARITYPaid2016-09-01Office Based CTs per 1k</v>
      </c>
      <c r="B2915" t="s">
        <v>116</v>
      </c>
      <c r="C2915" t="s">
        <v>116</v>
      </c>
      <c r="D2915" t="s">
        <v>78</v>
      </c>
      <c r="E2915" s="1" t="s">
        <v>105</v>
      </c>
      <c r="F2915" t="s">
        <v>93</v>
      </c>
      <c r="G2915" t="s">
        <v>23</v>
      </c>
      <c r="H2915">
        <v>12</v>
      </c>
      <c r="I2915">
        <v>46</v>
      </c>
    </row>
    <row r="2916" spans="1:9" x14ac:dyDescent="0.25">
      <c r="A2916" s="5" t="str">
        <f>TrendSheetPrdData[[#This Row],[Population]]&amp;TrendSheetPrdData[[#This Row],[Cost Basis]]&amp;TrendSheetPrdData[[#This Row],[Period]]&amp;TrendSheetPrdData[[#This Row],[Trend]]</f>
        <v>DAUGHTERS OF CHARITYPaid2016-10-01Office Based CTs per 1k</v>
      </c>
      <c r="B2916" t="s">
        <v>116</v>
      </c>
      <c r="C2916" t="s">
        <v>116</v>
      </c>
      <c r="D2916" t="s">
        <v>78</v>
      </c>
      <c r="E2916" s="1" t="s">
        <v>106</v>
      </c>
      <c r="F2916" t="s">
        <v>93</v>
      </c>
      <c r="G2916" t="s">
        <v>23</v>
      </c>
      <c r="H2916">
        <v>12</v>
      </c>
      <c r="I2916">
        <v>0</v>
      </c>
    </row>
    <row r="2917" spans="1:9" x14ac:dyDescent="0.25">
      <c r="A2917" s="5" t="str">
        <f>TrendSheetPrdData[[#This Row],[Population]]&amp;TrendSheetPrdData[[#This Row],[Cost Basis]]&amp;TrendSheetPrdData[[#This Row],[Period]]&amp;TrendSheetPrdData[[#This Row],[Trend]]</f>
        <v>DAUGHTERS OF CHARITYPaid2016-11-01Office Based CTs per 1k</v>
      </c>
      <c r="B2917" t="s">
        <v>116</v>
      </c>
      <c r="C2917" t="s">
        <v>116</v>
      </c>
      <c r="D2917" t="s">
        <v>78</v>
      </c>
      <c r="E2917" s="1" t="s">
        <v>107</v>
      </c>
      <c r="F2917" t="s">
        <v>93</v>
      </c>
      <c r="G2917" t="s">
        <v>23</v>
      </c>
      <c r="H2917">
        <v>12</v>
      </c>
      <c r="I2917">
        <v>22</v>
      </c>
    </row>
    <row r="2918" spans="1:9" x14ac:dyDescent="0.25">
      <c r="A2918" s="5" t="str">
        <f>TrendSheetPrdData[[#This Row],[Population]]&amp;TrendSheetPrdData[[#This Row],[Cost Basis]]&amp;TrendSheetPrdData[[#This Row],[Period]]&amp;TrendSheetPrdData[[#This Row],[Trend]]</f>
        <v>DAUGHTERS OF CHARITYPaid2016-12-01Office Based CTs per 1k</v>
      </c>
      <c r="B2918" t="s">
        <v>116</v>
      </c>
      <c r="C2918" t="s">
        <v>116</v>
      </c>
      <c r="D2918" t="s">
        <v>78</v>
      </c>
      <c r="E2918" s="1" t="s">
        <v>108</v>
      </c>
      <c r="F2918" t="s">
        <v>93</v>
      </c>
      <c r="G2918" t="s">
        <v>23</v>
      </c>
      <c r="H2918">
        <v>12</v>
      </c>
      <c r="I2918">
        <v>0</v>
      </c>
    </row>
    <row r="2919" spans="1:9" x14ac:dyDescent="0.25">
      <c r="A2919" s="5" t="str">
        <f>TrendSheetPrdData[[#This Row],[Population]]&amp;TrendSheetPrdData[[#This Row],[Cost Basis]]&amp;TrendSheetPrdData[[#This Row],[Period]]&amp;TrendSheetPrdData[[#This Row],[Trend]]</f>
        <v>DAUGHTERS OF CHARITYPaid2017-01-01Office Based CTs per 1k</v>
      </c>
      <c r="B2919" t="s">
        <v>116</v>
      </c>
      <c r="C2919" t="s">
        <v>116</v>
      </c>
      <c r="D2919" t="s">
        <v>78</v>
      </c>
      <c r="E2919" s="1" t="s">
        <v>109</v>
      </c>
      <c r="F2919" t="s">
        <v>93</v>
      </c>
      <c r="G2919" t="s">
        <v>23</v>
      </c>
      <c r="H2919">
        <v>12</v>
      </c>
      <c r="I2919">
        <v>0</v>
      </c>
    </row>
    <row r="2920" spans="1:9" x14ac:dyDescent="0.25">
      <c r="A2920" s="5" t="str">
        <f>TrendSheetPrdData[[#This Row],[Population]]&amp;TrendSheetPrdData[[#This Row],[Cost Basis]]&amp;TrendSheetPrdData[[#This Row],[Period]]&amp;TrendSheetPrdData[[#This Row],[Trend]]</f>
        <v>DAUGHTERS OF CHARITYPaid2017-02-01Office Based CTs per 1k</v>
      </c>
      <c r="B2920" t="s">
        <v>116</v>
      </c>
      <c r="C2920" t="s">
        <v>116</v>
      </c>
      <c r="D2920" t="s">
        <v>78</v>
      </c>
      <c r="E2920" s="1" t="s">
        <v>110</v>
      </c>
      <c r="F2920" t="s">
        <v>113</v>
      </c>
      <c r="G2920" t="s">
        <v>23</v>
      </c>
      <c r="H2920">
        <v>12</v>
      </c>
      <c r="I2920">
        <v>0</v>
      </c>
    </row>
    <row r="2921" spans="1:9" x14ac:dyDescent="0.25">
      <c r="A2921" s="5" t="str">
        <f>TrendSheetPrdData[[#This Row],[Population]]&amp;TrendSheetPrdData[[#This Row],[Cost Basis]]&amp;TrendSheetPrdData[[#This Row],[Period]]&amp;TrendSheetPrdData[[#This Row],[Trend]]</f>
        <v>DAUGHTERS OF CHARITYPaid2017-03-01Office Based CTs per 1k</v>
      </c>
      <c r="B2921" t="s">
        <v>116</v>
      </c>
      <c r="C2921" t="s">
        <v>116</v>
      </c>
      <c r="D2921" t="s">
        <v>78</v>
      </c>
      <c r="E2921" s="1" t="s">
        <v>111</v>
      </c>
      <c r="F2921" t="s">
        <v>113</v>
      </c>
      <c r="G2921" t="s">
        <v>23</v>
      </c>
      <c r="H2921">
        <v>12</v>
      </c>
      <c r="I2921">
        <v>0</v>
      </c>
    </row>
    <row r="2922" spans="1:9" x14ac:dyDescent="0.25">
      <c r="A2922" s="5" t="str">
        <f>TrendSheetPrdData[[#This Row],[Population]]&amp;TrendSheetPrdData[[#This Row],[Cost Basis]]&amp;TrendSheetPrdData[[#This Row],[Period]]&amp;TrendSheetPrdData[[#This Row],[Trend]]</f>
        <v>DAUGHTERS OF CHARITYPaid2017-04-01Office Based CTs per 1k</v>
      </c>
      <c r="B2922" t="s">
        <v>116</v>
      </c>
      <c r="C2922" t="s">
        <v>116</v>
      </c>
      <c r="D2922" t="s">
        <v>78</v>
      </c>
      <c r="E2922" s="1" t="s">
        <v>112</v>
      </c>
      <c r="F2922" t="s">
        <v>113</v>
      </c>
      <c r="G2922" t="s">
        <v>23</v>
      </c>
      <c r="H2922">
        <v>12</v>
      </c>
      <c r="I2922">
        <v>24</v>
      </c>
    </row>
    <row r="2923" spans="1:9" x14ac:dyDescent="0.25">
      <c r="A2923" s="5" t="str">
        <f>TrendSheetPrdData[[#This Row],[Population]]&amp;TrendSheetPrdData[[#This Row],[Cost Basis]]&amp;TrendSheetPrdData[[#This Row],[Period]]&amp;TrendSheetPrdData[[#This Row],[Trend]]</f>
        <v>DAUGHTERS OF CHARITYPaid2015-06-01ED Cost</v>
      </c>
      <c r="B2923" t="s">
        <v>116</v>
      </c>
      <c r="C2923" t="s">
        <v>116</v>
      </c>
      <c r="D2923" t="s">
        <v>78</v>
      </c>
      <c r="E2923" s="1" t="s">
        <v>172</v>
      </c>
      <c r="F2923" t="s">
        <v>93</v>
      </c>
      <c r="G2923" t="s">
        <v>24</v>
      </c>
      <c r="H2923">
        <v>13</v>
      </c>
      <c r="I2923">
        <v>4597</v>
      </c>
    </row>
    <row r="2924" spans="1:9" x14ac:dyDescent="0.25">
      <c r="A2924" s="5" t="str">
        <f>TrendSheetPrdData[[#This Row],[Population]]&amp;TrendSheetPrdData[[#This Row],[Cost Basis]]&amp;TrendSheetPrdData[[#This Row],[Period]]&amp;TrendSheetPrdData[[#This Row],[Trend]]</f>
        <v>DAUGHTERS OF CHARITYPaid2015-07-01ED Cost</v>
      </c>
      <c r="B2924" t="s">
        <v>116</v>
      </c>
      <c r="C2924" t="s">
        <v>116</v>
      </c>
      <c r="D2924" t="s">
        <v>78</v>
      </c>
      <c r="E2924" s="1" t="s">
        <v>173</v>
      </c>
      <c r="F2924" t="s">
        <v>93</v>
      </c>
      <c r="G2924" t="s">
        <v>24</v>
      </c>
      <c r="H2924">
        <v>13</v>
      </c>
      <c r="I2924">
        <v>12136</v>
      </c>
    </row>
    <row r="2925" spans="1:9" x14ac:dyDescent="0.25">
      <c r="A2925" s="5" t="str">
        <f>TrendSheetPrdData[[#This Row],[Population]]&amp;TrendSheetPrdData[[#This Row],[Cost Basis]]&amp;TrendSheetPrdData[[#This Row],[Period]]&amp;TrendSheetPrdData[[#This Row],[Trend]]</f>
        <v>DAUGHTERS OF CHARITYPaid2015-08-01ED Cost</v>
      </c>
      <c r="B2925" t="s">
        <v>116</v>
      </c>
      <c r="C2925" t="s">
        <v>116</v>
      </c>
      <c r="D2925" t="s">
        <v>78</v>
      </c>
      <c r="E2925" s="1" t="s">
        <v>174</v>
      </c>
      <c r="F2925" t="s">
        <v>93</v>
      </c>
      <c r="G2925" t="s">
        <v>24</v>
      </c>
      <c r="H2925">
        <v>13</v>
      </c>
      <c r="I2925">
        <v>11682</v>
      </c>
    </row>
    <row r="2926" spans="1:9" x14ac:dyDescent="0.25">
      <c r="A2926" s="5" t="str">
        <f>TrendSheetPrdData[[#This Row],[Population]]&amp;TrendSheetPrdData[[#This Row],[Cost Basis]]&amp;TrendSheetPrdData[[#This Row],[Period]]&amp;TrendSheetPrdData[[#This Row],[Trend]]</f>
        <v>DAUGHTERS OF CHARITYPaid2015-09-01ED Cost</v>
      </c>
      <c r="B2926" t="s">
        <v>116</v>
      </c>
      <c r="C2926" t="s">
        <v>116</v>
      </c>
      <c r="D2926" t="s">
        <v>78</v>
      </c>
      <c r="E2926" s="1" t="s">
        <v>92</v>
      </c>
      <c r="F2926" t="s">
        <v>93</v>
      </c>
      <c r="G2926" t="s">
        <v>24</v>
      </c>
      <c r="H2926">
        <v>13</v>
      </c>
      <c r="I2926">
        <v>14969</v>
      </c>
    </row>
    <row r="2927" spans="1:9" x14ac:dyDescent="0.25">
      <c r="A2927" s="5" t="str">
        <f>TrendSheetPrdData[[#This Row],[Population]]&amp;TrendSheetPrdData[[#This Row],[Cost Basis]]&amp;TrendSheetPrdData[[#This Row],[Period]]&amp;TrendSheetPrdData[[#This Row],[Trend]]</f>
        <v>DAUGHTERS OF CHARITYPaid2015-10-01ED Cost</v>
      </c>
      <c r="B2927" t="s">
        <v>116</v>
      </c>
      <c r="C2927" t="s">
        <v>116</v>
      </c>
      <c r="D2927" t="s">
        <v>78</v>
      </c>
      <c r="E2927" s="1" t="s">
        <v>94</v>
      </c>
      <c r="F2927" t="s">
        <v>93</v>
      </c>
      <c r="G2927" t="s">
        <v>24</v>
      </c>
      <c r="H2927">
        <v>13</v>
      </c>
      <c r="I2927">
        <v>11701</v>
      </c>
    </row>
    <row r="2928" spans="1:9" x14ac:dyDescent="0.25">
      <c r="A2928" s="5" t="str">
        <f>TrendSheetPrdData[[#This Row],[Population]]&amp;TrendSheetPrdData[[#This Row],[Cost Basis]]&amp;TrendSheetPrdData[[#This Row],[Period]]&amp;TrendSheetPrdData[[#This Row],[Trend]]</f>
        <v>DAUGHTERS OF CHARITYPaid2015-11-01ED Cost</v>
      </c>
      <c r="B2928" t="s">
        <v>116</v>
      </c>
      <c r="C2928" t="s">
        <v>116</v>
      </c>
      <c r="D2928" t="s">
        <v>78</v>
      </c>
      <c r="E2928" s="1" t="s">
        <v>95</v>
      </c>
      <c r="F2928" t="s">
        <v>93</v>
      </c>
      <c r="G2928" t="s">
        <v>24</v>
      </c>
      <c r="H2928">
        <v>13</v>
      </c>
      <c r="I2928">
        <v>10099</v>
      </c>
    </row>
    <row r="2929" spans="1:9" x14ac:dyDescent="0.25">
      <c r="A2929" s="5" t="str">
        <f>TrendSheetPrdData[[#This Row],[Population]]&amp;TrendSheetPrdData[[#This Row],[Cost Basis]]&amp;TrendSheetPrdData[[#This Row],[Period]]&amp;TrendSheetPrdData[[#This Row],[Trend]]</f>
        <v>DAUGHTERS OF CHARITYPaid2015-12-01ED Cost</v>
      </c>
      <c r="B2929" t="s">
        <v>116</v>
      </c>
      <c r="C2929" t="s">
        <v>116</v>
      </c>
      <c r="D2929" t="s">
        <v>78</v>
      </c>
      <c r="E2929" s="1" t="s">
        <v>96</v>
      </c>
      <c r="F2929" t="s">
        <v>93</v>
      </c>
      <c r="G2929" t="s">
        <v>24</v>
      </c>
      <c r="H2929">
        <v>13</v>
      </c>
      <c r="I2929">
        <v>2677</v>
      </c>
    </row>
    <row r="2930" spans="1:9" x14ac:dyDescent="0.25">
      <c r="A2930" s="5" t="str">
        <f>TrendSheetPrdData[[#This Row],[Population]]&amp;TrendSheetPrdData[[#This Row],[Cost Basis]]&amp;TrendSheetPrdData[[#This Row],[Period]]&amp;TrendSheetPrdData[[#This Row],[Trend]]</f>
        <v>DAUGHTERS OF CHARITYPaid2016-01-01ED Cost</v>
      </c>
      <c r="B2930" t="s">
        <v>116</v>
      </c>
      <c r="C2930" t="s">
        <v>116</v>
      </c>
      <c r="D2930" t="s">
        <v>78</v>
      </c>
      <c r="E2930" s="1" t="s">
        <v>97</v>
      </c>
      <c r="F2930" t="s">
        <v>93</v>
      </c>
      <c r="G2930" t="s">
        <v>24</v>
      </c>
      <c r="H2930">
        <v>13</v>
      </c>
      <c r="I2930">
        <v>11612</v>
      </c>
    </row>
    <row r="2931" spans="1:9" x14ac:dyDescent="0.25">
      <c r="A2931" s="5" t="str">
        <f>TrendSheetPrdData[[#This Row],[Population]]&amp;TrendSheetPrdData[[#This Row],[Cost Basis]]&amp;TrendSheetPrdData[[#This Row],[Period]]&amp;TrendSheetPrdData[[#This Row],[Trend]]</f>
        <v>DAUGHTERS OF CHARITYPaid2016-02-01ED Cost</v>
      </c>
      <c r="B2931" t="s">
        <v>116</v>
      </c>
      <c r="C2931" t="s">
        <v>116</v>
      </c>
      <c r="D2931" t="s">
        <v>78</v>
      </c>
      <c r="E2931" s="1" t="s">
        <v>98</v>
      </c>
      <c r="F2931" t="s">
        <v>93</v>
      </c>
      <c r="G2931" t="s">
        <v>24</v>
      </c>
      <c r="H2931">
        <v>13</v>
      </c>
      <c r="I2931">
        <v>19090</v>
      </c>
    </row>
    <row r="2932" spans="1:9" x14ac:dyDescent="0.25">
      <c r="A2932" s="5" t="str">
        <f>TrendSheetPrdData[[#This Row],[Population]]&amp;TrendSheetPrdData[[#This Row],[Cost Basis]]&amp;TrendSheetPrdData[[#This Row],[Period]]&amp;TrendSheetPrdData[[#This Row],[Trend]]</f>
        <v>DAUGHTERS OF CHARITYPaid2016-03-01ED Cost</v>
      </c>
      <c r="B2932" t="s">
        <v>116</v>
      </c>
      <c r="C2932" t="s">
        <v>116</v>
      </c>
      <c r="D2932" t="s">
        <v>78</v>
      </c>
      <c r="E2932" s="1" t="s">
        <v>99</v>
      </c>
      <c r="F2932" t="s">
        <v>93</v>
      </c>
      <c r="G2932" t="s">
        <v>24</v>
      </c>
      <c r="H2932">
        <v>13</v>
      </c>
      <c r="I2932">
        <v>6130</v>
      </c>
    </row>
    <row r="2933" spans="1:9" x14ac:dyDescent="0.25">
      <c r="A2933" s="5" t="str">
        <f>TrendSheetPrdData[[#This Row],[Population]]&amp;TrendSheetPrdData[[#This Row],[Cost Basis]]&amp;TrendSheetPrdData[[#This Row],[Period]]&amp;TrendSheetPrdData[[#This Row],[Trend]]</f>
        <v>DAUGHTERS OF CHARITYPaid2016-04-01ED Cost</v>
      </c>
      <c r="B2933" t="s">
        <v>116</v>
      </c>
      <c r="C2933" t="s">
        <v>116</v>
      </c>
      <c r="D2933" t="s">
        <v>78</v>
      </c>
      <c r="E2933" s="1" t="s">
        <v>100</v>
      </c>
      <c r="F2933" t="s">
        <v>93</v>
      </c>
      <c r="G2933" t="s">
        <v>24</v>
      </c>
      <c r="H2933">
        <v>13</v>
      </c>
      <c r="I2933">
        <v>8091</v>
      </c>
    </row>
    <row r="2934" spans="1:9" x14ac:dyDescent="0.25">
      <c r="A2934" s="5" t="str">
        <f>TrendSheetPrdData[[#This Row],[Population]]&amp;TrendSheetPrdData[[#This Row],[Cost Basis]]&amp;TrendSheetPrdData[[#This Row],[Period]]&amp;TrendSheetPrdData[[#This Row],[Trend]]</f>
        <v>DAUGHTERS OF CHARITYPaid2016-05-01ED Cost</v>
      </c>
      <c r="B2934" t="s">
        <v>116</v>
      </c>
      <c r="C2934" t="s">
        <v>116</v>
      </c>
      <c r="D2934" t="s">
        <v>78</v>
      </c>
      <c r="E2934" s="1" t="s">
        <v>101</v>
      </c>
      <c r="F2934" t="s">
        <v>93</v>
      </c>
      <c r="G2934" t="s">
        <v>24</v>
      </c>
      <c r="H2934">
        <v>13</v>
      </c>
      <c r="I2934">
        <v>18244</v>
      </c>
    </row>
    <row r="2935" spans="1:9" x14ac:dyDescent="0.25">
      <c r="A2935" s="5" t="str">
        <f>TrendSheetPrdData[[#This Row],[Population]]&amp;TrendSheetPrdData[[#This Row],[Cost Basis]]&amp;TrendSheetPrdData[[#This Row],[Period]]&amp;TrendSheetPrdData[[#This Row],[Trend]]</f>
        <v>DAUGHTERS OF CHARITYPaid2016-06-01ED Cost</v>
      </c>
      <c r="B2935" t="s">
        <v>116</v>
      </c>
      <c r="C2935" t="s">
        <v>116</v>
      </c>
      <c r="D2935" t="s">
        <v>78</v>
      </c>
      <c r="E2935" s="1" t="s">
        <v>102</v>
      </c>
      <c r="F2935" t="s">
        <v>93</v>
      </c>
      <c r="G2935" t="s">
        <v>24</v>
      </c>
      <c r="H2935">
        <v>13</v>
      </c>
      <c r="I2935">
        <v>8667</v>
      </c>
    </row>
    <row r="2936" spans="1:9" x14ac:dyDescent="0.25">
      <c r="A2936" s="5" t="str">
        <f>TrendSheetPrdData[[#This Row],[Population]]&amp;TrendSheetPrdData[[#This Row],[Cost Basis]]&amp;TrendSheetPrdData[[#This Row],[Period]]&amp;TrendSheetPrdData[[#This Row],[Trend]]</f>
        <v>DAUGHTERS OF CHARITYPaid2016-07-01ED Cost</v>
      </c>
      <c r="B2936" t="s">
        <v>116</v>
      </c>
      <c r="C2936" t="s">
        <v>116</v>
      </c>
      <c r="D2936" t="s">
        <v>78</v>
      </c>
      <c r="E2936" s="1" t="s">
        <v>103</v>
      </c>
      <c r="F2936" t="s">
        <v>93</v>
      </c>
      <c r="G2936" t="s">
        <v>24</v>
      </c>
      <c r="H2936">
        <v>13</v>
      </c>
      <c r="I2936">
        <v>12014</v>
      </c>
    </row>
    <row r="2937" spans="1:9" x14ac:dyDescent="0.25">
      <c r="A2937" s="5" t="str">
        <f>TrendSheetPrdData[[#This Row],[Population]]&amp;TrendSheetPrdData[[#This Row],[Cost Basis]]&amp;TrendSheetPrdData[[#This Row],[Period]]&amp;TrendSheetPrdData[[#This Row],[Trend]]</f>
        <v>DAUGHTERS OF CHARITYPaid2016-08-01ED Cost</v>
      </c>
      <c r="B2937" t="s">
        <v>116</v>
      </c>
      <c r="C2937" t="s">
        <v>116</v>
      </c>
      <c r="D2937" t="s">
        <v>78</v>
      </c>
      <c r="E2937" s="1" t="s">
        <v>104</v>
      </c>
      <c r="F2937" t="s">
        <v>93</v>
      </c>
      <c r="G2937" t="s">
        <v>24</v>
      </c>
      <c r="H2937">
        <v>13</v>
      </c>
      <c r="I2937">
        <v>4662</v>
      </c>
    </row>
    <row r="2938" spans="1:9" x14ac:dyDescent="0.25">
      <c r="A2938" s="5" t="str">
        <f>TrendSheetPrdData[[#This Row],[Population]]&amp;TrendSheetPrdData[[#This Row],[Cost Basis]]&amp;TrendSheetPrdData[[#This Row],[Period]]&amp;TrendSheetPrdData[[#This Row],[Trend]]</f>
        <v>DAUGHTERS OF CHARITYPaid2016-09-01ED Cost</v>
      </c>
      <c r="B2938" t="s">
        <v>116</v>
      </c>
      <c r="C2938" t="s">
        <v>116</v>
      </c>
      <c r="D2938" t="s">
        <v>78</v>
      </c>
      <c r="E2938" s="1" t="s">
        <v>105</v>
      </c>
      <c r="F2938" t="s">
        <v>93</v>
      </c>
      <c r="G2938" t="s">
        <v>24</v>
      </c>
      <c r="H2938">
        <v>13</v>
      </c>
      <c r="I2938">
        <v>5920</v>
      </c>
    </row>
    <row r="2939" spans="1:9" x14ac:dyDescent="0.25">
      <c r="A2939" s="5" t="str">
        <f>TrendSheetPrdData[[#This Row],[Population]]&amp;TrendSheetPrdData[[#This Row],[Cost Basis]]&amp;TrendSheetPrdData[[#This Row],[Period]]&amp;TrendSheetPrdData[[#This Row],[Trend]]</f>
        <v>DAUGHTERS OF CHARITYPaid2016-10-01ED Cost</v>
      </c>
      <c r="B2939" t="s">
        <v>116</v>
      </c>
      <c r="C2939" t="s">
        <v>116</v>
      </c>
      <c r="D2939" t="s">
        <v>78</v>
      </c>
      <c r="E2939" s="1" t="s">
        <v>106</v>
      </c>
      <c r="F2939" t="s">
        <v>93</v>
      </c>
      <c r="G2939" t="s">
        <v>24</v>
      </c>
      <c r="H2939">
        <v>13</v>
      </c>
      <c r="I2939">
        <v>4454</v>
      </c>
    </row>
    <row r="2940" spans="1:9" x14ac:dyDescent="0.25">
      <c r="A2940" s="5" t="str">
        <f>TrendSheetPrdData[[#This Row],[Population]]&amp;TrendSheetPrdData[[#This Row],[Cost Basis]]&amp;TrendSheetPrdData[[#This Row],[Period]]&amp;TrendSheetPrdData[[#This Row],[Trend]]</f>
        <v>DAUGHTERS OF CHARITYPaid2016-11-01ED Cost</v>
      </c>
      <c r="B2940" t="s">
        <v>116</v>
      </c>
      <c r="C2940" t="s">
        <v>116</v>
      </c>
      <c r="D2940" t="s">
        <v>78</v>
      </c>
      <c r="E2940" s="1" t="s">
        <v>107</v>
      </c>
      <c r="F2940" t="s">
        <v>93</v>
      </c>
      <c r="G2940" t="s">
        <v>24</v>
      </c>
      <c r="H2940">
        <v>13</v>
      </c>
      <c r="I2940">
        <v>13103</v>
      </c>
    </row>
    <row r="2941" spans="1:9" x14ac:dyDescent="0.25">
      <c r="A2941" s="5" t="str">
        <f>TrendSheetPrdData[[#This Row],[Population]]&amp;TrendSheetPrdData[[#This Row],[Cost Basis]]&amp;TrendSheetPrdData[[#This Row],[Period]]&amp;TrendSheetPrdData[[#This Row],[Trend]]</f>
        <v>DAUGHTERS OF CHARITYPaid2016-12-01ED Cost</v>
      </c>
      <c r="B2941" t="s">
        <v>116</v>
      </c>
      <c r="C2941" t="s">
        <v>116</v>
      </c>
      <c r="D2941" t="s">
        <v>78</v>
      </c>
      <c r="E2941" s="1" t="s">
        <v>108</v>
      </c>
      <c r="F2941" t="s">
        <v>93</v>
      </c>
      <c r="G2941" t="s">
        <v>24</v>
      </c>
      <c r="H2941">
        <v>13</v>
      </c>
      <c r="I2941">
        <v>1721</v>
      </c>
    </row>
    <row r="2942" spans="1:9" x14ac:dyDescent="0.25">
      <c r="A2942" s="5" t="str">
        <f>TrendSheetPrdData[[#This Row],[Population]]&amp;TrendSheetPrdData[[#This Row],[Cost Basis]]&amp;TrendSheetPrdData[[#This Row],[Period]]&amp;TrendSheetPrdData[[#This Row],[Trend]]</f>
        <v>DAUGHTERS OF CHARITYPaid2017-01-01ED Cost</v>
      </c>
      <c r="B2942" t="s">
        <v>116</v>
      </c>
      <c r="C2942" t="s">
        <v>116</v>
      </c>
      <c r="D2942" t="s">
        <v>78</v>
      </c>
      <c r="E2942" s="1" t="s">
        <v>109</v>
      </c>
      <c r="F2942" t="s">
        <v>93</v>
      </c>
      <c r="G2942" t="s">
        <v>24</v>
      </c>
      <c r="H2942">
        <v>13</v>
      </c>
      <c r="I2942">
        <v>4999</v>
      </c>
    </row>
    <row r="2943" spans="1:9" x14ac:dyDescent="0.25">
      <c r="A2943" s="5" t="str">
        <f>TrendSheetPrdData[[#This Row],[Population]]&amp;TrendSheetPrdData[[#This Row],[Cost Basis]]&amp;TrendSheetPrdData[[#This Row],[Period]]&amp;TrendSheetPrdData[[#This Row],[Trend]]</f>
        <v>DAUGHTERS OF CHARITYPaid2017-02-01ED Cost</v>
      </c>
      <c r="B2943" t="s">
        <v>116</v>
      </c>
      <c r="C2943" t="s">
        <v>116</v>
      </c>
      <c r="D2943" t="s">
        <v>78</v>
      </c>
      <c r="E2943" s="1" t="s">
        <v>110</v>
      </c>
      <c r="F2943" t="s">
        <v>113</v>
      </c>
      <c r="G2943" t="s">
        <v>24</v>
      </c>
      <c r="H2943">
        <v>13</v>
      </c>
      <c r="I2943">
        <v>9675</v>
      </c>
    </row>
    <row r="2944" spans="1:9" x14ac:dyDescent="0.25">
      <c r="A2944" s="5" t="str">
        <f>TrendSheetPrdData[[#This Row],[Population]]&amp;TrendSheetPrdData[[#This Row],[Cost Basis]]&amp;TrendSheetPrdData[[#This Row],[Period]]&amp;TrendSheetPrdData[[#This Row],[Trend]]</f>
        <v>DAUGHTERS OF CHARITYPaid2017-03-01ED Cost</v>
      </c>
      <c r="B2944" t="s">
        <v>116</v>
      </c>
      <c r="C2944" t="s">
        <v>116</v>
      </c>
      <c r="D2944" t="s">
        <v>78</v>
      </c>
      <c r="E2944" s="1" t="s">
        <v>111</v>
      </c>
      <c r="F2944" t="s">
        <v>113</v>
      </c>
      <c r="G2944" t="s">
        <v>24</v>
      </c>
      <c r="H2944">
        <v>13</v>
      </c>
      <c r="I2944">
        <v>1900</v>
      </c>
    </row>
    <row r="2945" spans="1:9" x14ac:dyDescent="0.25">
      <c r="A2945" s="5" t="str">
        <f>TrendSheetPrdData[[#This Row],[Population]]&amp;TrendSheetPrdData[[#This Row],[Cost Basis]]&amp;TrendSheetPrdData[[#This Row],[Period]]&amp;TrendSheetPrdData[[#This Row],[Trend]]</f>
        <v>DAUGHTERS OF CHARITYPaid2017-04-01ED Cost</v>
      </c>
      <c r="B2945" t="s">
        <v>116</v>
      </c>
      <c r="C2945" t="s">
        <v>116</v>
      </c>
      <c r="D2945" t="s">
        <v>78</v>
      </c>
      <c r="E2945" s="1" t="s">
        <v>112</v>
      </c>
      <c r="F2945" t="s">
        <v>113</v>
      </c>
      <c r="G2945" t="s">
        <v>24</v>
      </c>
      <c r="H2945">
        <v>13</v>
      </c>
      <c r="I2945">
        <v>0</v>
      </c>
    </row>
    <row r="2946" spans="1:9" x14ac:dyDescent="0.25">
      <c r="A2946" s="5" t="str">
        <f>TrendSheetPrdData[[#This Row],[Population]]&amp;TrendSheetPrdData[[#This Row],[Cost Basis]]&amp;TrendSheetPrdData[[#This Row],[Period]]&amp;TrendSheetPrdData[[#This Row],[Trend]]</f>
        <v>DAUGHTERS OF CHARITYPaid2015-06-01ED Utilization</v>
      </c>
      <c r="B2946" t="s">
        <v>116</v>
      </c>
      <c r="C2946" t="s">
        <v>116</v>
      </c>
      <c r="D2946" t="s">
        <v>78</v>
      </c>
      <c r="E2946" s="1" t="s">
        <v>172</v>
      </c>
      <c r="F2946" t="s">
        <v>93</v>
      </c>
      <c r="G2946" t="s">
        <v>25</v>
      </c>
      <c r="H2946">
        <v>14</v>
      </c>
      <c r="I2946">
        <v>159</v>
      </c>
    </row>
    <row r="2947" spans="1:9" x14ac:dyDescent="0.25">
      <c r="A2947" s="5" t="str">
        <f>TrendSheetPrdData[[#This Row],[Population]]&amp;TrendSheetPrdData[[#This Row],[Cost Basis]]&amp;TrendSheetPrdData[[#This Row],[Period]]&amp;TrendSheetPrdData[[#This Row],[Trend]]</f>
        <v>DAUGHTERS OF CHARITYPaid2015-07-01ED Utilization</v>
      </c>
      <c r="B2947" t="s">
        <v>116</v>
      </c>
      <c r="C2947" t="s">
        <v>116</v>
      </c>
      <c r="D2947" t="s">
        <v>78</v>
      </c>
      <c r="E2947" s="1" t="s">
        <v>173</v>
      </c>
      <c r="F2947" t="s">
        <v>93</v>
      </c>
      <c r="G2947" t="s">
        <v>25</v>
      </c>
      <c r="H2947">
        <v>14</v>
      </c>
      <c r="I2947">
        <v>227</v>
      </c>
    </row>
    <row r="2948" spans="1:9" x14ac:dyDescent="0.25">
      <c r="A2948" s="5" t="str">
        <f>TrendSheetPrdData[[#This Row],[Population]]&amp;TrendSheetPrdData[[#This Row],[Cost Basis]]&amp;TrendSheetPrdData[[#This Row],[Period]]&amp;TrendSheetPrdData[[#This Row],[Trend]]</f>
        <v>DAUGHTERS OF CHARITYPaid2015-08-01ED Utilization</v>
      </c>
      <c r="B2948" t="s">
        <v>116</v>
      </c>
      <c r="C2948" t="s">
        <v>116</v>
      </c>
      <c r="D2948" t="s">
        <v>78</v>
      </c>
      <c r="E2948" s="1" t="s">
        <v>174</v>
      </c>
      <c r="F2948" t="s">
        <v>93</v>
      </c>
      <c r="G2948" t="s">
        <v>25</v>
      </c>
      <c r="H2948">
        <v>14</v>
      </c>
      <c r="I2948">
        <v>205</v>
      </c>
    </row>
    <row r="2949" spans="1:9" x14ac:dyDescent="0.25">
      <c r="A2949" s="5" t="str">
        <f>TrendSheetPrdData[[#This Row],[Population]]&amp;TrendSheetPrdData[[#This Row],[Cost Basis]]&amp;TrendSheetPrdData[[#This Row],[Period]]&amp;TrendSheetPrdData[[#This Row],[Trend]]</f>
        <v>DAUGHTERS OF CHARITYPaid2015-09-01ED Utilization</v>
      </c>
      <c r="B2949" t="s">
        <v>116</v>
      </c>
      <c r="C2949" t="s">
        <v>116</v>
      </c>
      <c r="D2949" t="s">
        <v>78</v>
      </c>
      <c r="E2949" s="1" t="s">
        <v>92</v>
      </c>
      <c r="F2949" t="s">
        <v>93</v>
      </c>
      <c r="G2949" t="s">
        <v>25</v>
      </c>
      <c r="H2949">
        <v>14</v>
      </c>
      <c r="I2949">
        <v>135</v>
      </c>
    </row>
    <row r="2950" spans="1:9" x14ac:dyDescent="0.25">
      <c r="A2950" s="5" t="str">
        <f>TrendSheetPrdData[[#This Row],[Population]]&amp;TrendSheetPrdData[[#This Row],[Cost Basis]]&amp;TrendSheetPrdData[[#This Row],[Period]]&amp;TrendSheetPrdData[[#This Row],[Trend]]</f>
        <v>DAUGHTERS OF CHARITYPaid2015-10-01ED Utilization</v>
      </c>
      <c r="B2950" t="s">
        <v>116</v>
      </c>
      <c r="C2950" t="s">
        <v>116</v>
      </c>
      <c r="D2950" t="s">
        <v>78</v>
      </c>
      <c r="E2950" s="1" t="s">
        <v>94</v>
      </c>
      <c r="F2950" t="s">
        <v>93</v>
      </c>
      <c r="G2950" t="s">
        <v>25</v>
      </c>
      <c r="H2950">
        <v>14</v>
      </c>
      <c r="I2950">
        <v>136</v>
      </c>
    </row>
    <row r="2951" spans="1:9" x14ac:dyDescent="0.25">
      <c r="A2951" s="5" t="str">
        <f>TrendSheetPrdData[[#This Row],[Population]]&amp;TrendSheetPrdData[[#This Row],[Cost Basis]]&amp;TrendSheetPrdData[[#This Row],[Period]]&amp;TrendSheetPrdData[[#This Row],[Trend]]</f>
        <v>DAUGHTERS OF CHARITYPaid2015-11-01ED Utilization</v>
      </c>
      <c r="B2951" t="s">
        <v>116</v>
      </c>
      <c r="C2951" t="s">
        <v>116</v>
      </c>
      <c r="D2951" t="s">
        <v>78</v>
      </c>
      <c r="E2951" s="1" t="s">
        <v>95</v>
      </c>
      <c r="F2951" t="s">
        <v>93</v>
      </c>
      <c r="G2951" t="s">
        <v>25</v>
      </c>
      <c r="H2951">
        <v>14</v>
      </c>
      <c r="I2951">
        <v>210</v>
      </c>
    </row>
    <row r="2952" spans="1:9" x14ac:dyDescent="0.25">
      <c r="A2952" s="5" t="str">
        <f>TrendSheetPrdData[[#This Row],[Population]]&amp;TrendSheetPrdData[[#This Row],[Cost Basis]]&amp;TrendSheetPrdData[[#This Row],[Period]]&amp;TrendSheetPrdData[[#This Row],[Trend]]</f>
        <v>DAUGHTERS OF CHARITYPaid2015-12-01ED Utilization</v>
      </c>
      <c r="B2952" t="s">
        <v>116</v>
      </c>
      <c r="C2952" t="s">
        <v>116</v>
      </c>
      <c r="D2952" t="s">
        <v>78</v>
      </c>
      <c r="E2952" s="1" t="s">
        <v>96</v>
      </c>
      <c r="F2952" t="s">
        <v>93</v>
      </c>
      <c r="G2952" t="s">
        <v>25</v>
      </c>
      <c r="H2952">
        <v>14</v>
      </c>
      <c r="I2952">
        <v>94</v>
      </c>
    </row>
    <row r="2953" spans="1:9" x14ac:dyDescent="0.25">
      <c r="A2953" s="5" t="str">
        <f>TrendSheetPrdData[[#This Row],[Population]]&amp;TrendSheetPrdData[[#This Row],[Cost Basis]]&amp;TrendSheetPrdData[[#This Row],[Period]]&amp;TrendSheetPrdData[[#This Row],[Trend]]</f>
        <v>DAUGHTERS OF CHARITYPaid2016-01-01ED Utilization</v>
      </c>
      <c r="B2953" t="s">
        <v>116</v>
      </c>
      <c r="C2953" t="s">
        <v>116</v>
      </c>
      <c r="D2953" t="s">
        <v>78</v>
      </c>
      <c r="E2953" s="1" t="s">
        <v>97</v>
      </c>
      <c r="F2953" t="s">
        <v>93</v>
      </c>
      <c r="G2953" t="s">
        <v>25</v>
      </c>
      <c r="H2953">
        <v>14</v>
      </c>
      <c r="I2953">
        <v>206</v>
      </c>
    </row>
    <row r="2954" spans="1:9" x14ac:dyDescent="0.25">
      <c r="A2954" s="5" t="str">
        <f>TrendSheetPrdData[[#This Row],[Population]]&amp;TrendSheetPrdData[[#This Row],[Cost Basis]]&amp;TrendSheetPrdData[[#This Row],[Period]]&amp;TrendSheetPrdData[[#This Row],[Trend]]</f>
        <v>DAUGHTERS OF CHARITYPaid2016-02-01ED Utilization</v>
      </c>
      <c r="B2954" t="s">
        <v>116</v>
      </c>
      <c r="C2954" t="s">
        <v>116</v>
      </c>
      <c r="D2954" t="s">
        <v>78</v>
      </c>
      <c r="E2954" s="1" t="s">
        <v>98</v>
      </c>
      <c r="F2954" t="s">
        <v>93</v>
      </c>
      <c r="G2954" t="s">
        <v>25</v>
      </c>
      <c r="H2954">
        <v>14</v>
      </c>
      <c r="I2954">
        <v>337</v>
      </c>
    </row>
    <row r="2955" spans="1:9" x14ac:dyDescent="0.25">
      <c r="A2955" s="5" t="str">
        <f>TrendSheetPrdData[[#This Row],[Population]]&amp;TrendSheetPrdData[[#This Row],[Cost Basis]]&amp;TrendSheetPrdData[[#This Row],[Period]]&amp;TrendSheetPrdData[[#This Row],[Trend]]</f>
        <v>DAUGHTERS OF CHARITYPaid2016-03-01ED Utilization</v>
      </c>
      <c r="B2955" t="s">
        <v>116</v>
      </c>
      <c r="C2955" t="s">
        <v>116</v>
      </c>
      <c r="D2955" t="s">
        <v>78</v>
      </c>
      <c r="E2955" s="1" t="s">
        <v>99</v>
      </c>
      <c r="F2955" t="s">
        <v>93</v>
      </c>
      <c r="G2955" t="s">
        <v>25</v>
      </c>
      <c r="H2955">
        <v>14</v>
      </c>
      <c r="I2955">
        <v>115</v>
      </c>
    </row>
    <row r="2956" spans="1:9" x14ac:dyDescent="0.25">
      <c r="A2956" s="5" t="str">
        <f>TrendSheetPrdData[[#This Row],[Population]]&amp;TrendSheetPrdData[[#This Row],[Cost Basis]]&amp;TrendSheetPrdData[[#This Row],[Period]]&amp;TrendSheetPrdData[[#This Row],[Trend]]</f>
        <v>DAUGHTERS OF CHARITYPaid2016-04-01ED Utilization</v>
      </c>
      <c r="B2956" t="s">
        <v>116</v>
      </c>
      <c r="C2956" t="s">
        <v>116</v>
      </c>
      <c r="D2956" t="s">
        <v>78</v>
      </c>
      <c r="E2956" s="1" t="s">
        <v>100</v>
      </c>
      <c r="F2956" t="s">
        <v>93</v>
      </c>
      <c r="G2956" t="s">
        <v>25</v>
      </c>
      <c r="H2956">
        <v>14</v>
      </c>
      <c r="I2956">
        <v>114</v>
      </c>
    </row>
    <row r="2957" spans="1:9" x14ac:dyDescent="0.25">
      <c r="A2957" s="5" t="str">
        <f>TrendSheetPrdData[[#This Row],[Population]]&amp;TrendSheetPrdData[[#This Row],[Cost Basis]]&amp;TrendSheetPrdData[[#This Row],[Period]]&amp;TrendSheetPrdData[[#This Row],[Trend]]</f>
        <v>DAUGHTERS OF CHARITYPaid2016-05-01ED Utilization</v>
      </c>
      <c r="B2957" t="s">
        <v>116</v>
      </c>
      <c r="C2957" t="s">
        <v>116</v>
      </c>
      <c r="D2957" t="s">
        <v>78</v>
      </c>
      <c r="E2957" s="1" t="s">
        <v>101</v>
      </c>
      <c r="F2957" t="s">
        <v>93</v>
      </c>
      <c r="G2957" t="s">
        <v>25</v>
      </c>
      <c r="H2957">
        <v>14</v>
      </c>
      <c r="I2957">
        <v>322</v>
      </c>
    </row>
    <row r="2958" spans="1:9" x14ac:dyDescent="0.25">
      <c r="A2958" s="5" t="str">
        <f>TrendSheetPrdData[[#This Row],[Population]]&amp;TrendSheetPrdData[[#This Row],[Cost Basis]]&amp;TrendSheetPrdData[[#This Row],[Period]]&amp;TrendSheetPrdData[[#This Row],[Trend]]</f>
        <v>DAUGHTERS OF CHARITYPaid2016-06-01ED Utilization</v>
      </c>
      <c r="B2958" t="s">
        <v>116</v>
      </c>
      <c r="C2958" t="s">
        <v>116</v>
      </c>
      <c r="D2958" t="s">
        <v>78</v>
      </c>
      <c r="E2958" s="1" t="s">
        <v>102</v>
      </c>
      <c r="F2958" t="s">
        <v>93</v>
      </c>
      <c r="G2958" t="s">
        <v>25</v>
      </c>
      <c r="H2958">
        <v>14</v>
      </c>
      <c r="I2958">
        <v>115</v>
      </c>
    </row>
    <row r="2959" spans="1:9" x14ac:dyDescent="0.25">
      <c r="A2959" s="5" t="str">
        <f>TrendSheetPrdData[[#This Row],[Population]]&amp;TrendSheetPrdData[[#This Row],[Cost Basis]]&amp;TrendSheetPrdData[[#This Row],[Period]]&amp;TrendSheetPrdData[[#This Row],[Trend]]</f>
        <v>DAUGHTERS OF CHARITYPaid2016-07-01ED Utilization</v>
      </c>
      <c r="B2959" t="s">
        <v>116</v>
      </c>
      <c r="C2959" t="s">
        <v>116</v>
      </c>
      <c r="D2959" t="s">
        <v>78</v>
      </c>
      <c r="E2959" s="1" t="s">
        <v>103</v>
      </c>
      <c r="F2959" t="s">
        <v>93</v>
      </c>
      <c r="G2959" t="s">
        <v>25</v>
      </c>
      <c r="H2959">
        <v>14</v>
      </c>
      <c r="I2959">
        <v>185</v>
      </c>
    </row>
    <row r="2960" spans="1:9" x14ac:dyDescent="0.25">
      <c r="A2960" s="5" t="str">
        <f>TrendSheetPrdData[[#This Row],[Population]]&amp;TrendSheetPrdData[[#This Row],[Cost Basis]]&amp;TrendSheetPrdData[[#This Row],[Period]]&amp;TrendSheetPrdData[[#This Row],[Trend]]</f>
        <v>DAUGHTERS OF CHARITYPaid2016-08-01ED Utilization</v>
      </c>
      <c r="B2960" t="s">
        <v>116</v>
      </c>
      <c r="C2960" t="s">
        <v>116</v>
      </c>
      <c r="D2960" t="s">
        <v>78</v>
      </c>
      <c r="E2960" s="1" t="s">
        <v>104</v>
      </c>
      <c r="F2960" t="s">
        <v>93</v>
      </c>
      <c r="G2960" t="s">
        <v>25</v>
      </c>
      <c r="H2960">
        <v>14</v>
      </c>
      <c r="I2960">
        <v>92</v>
      </c>
    </row>
    <row r="2961" spans="1:9" x14ac:dyDescent="0.25">
      <c r="A2961" s="5" t="str">
        <f>TrendSheetPrdData[[#This Row],[Population]]&amp;TrendSheetPrdData[[#This Row],[Cost Basis]]&amp;TrendSheetPrdData[[#This Row],[Period]]&amp;TrendSheetPrdData[[#This Row],[Trend]]</f>
        <v>DAUGHTERS OF CHARITYPaid2016-09-01ED Utilization</v>
      </c>
      <c r="B2961" t="s">
        <v>116</v>
      </c>
      <c r="C2961" t="s">
        <v>116</v>
      </c>
      <c r="D2961" t="s">
        <v>78</v>
      </c>
      <c r="E2961" s="1" t="s">
        <v>105</v>
      </c>
      <c r="F2961" t="s">
        <v>93</v>
      </c>
      <c r="G2961" t="s">
        <v>25</v>
      </c>
      <c r="H2961">
        <v>14</v>
      </c>
      <c r="I2961">
        <v>182</v>
      </c>
    </row>
    <row r="2962" spans="1:9" x14ac:dyDescent="0.25">
      <c r="A2962" s="5" t="str">
        <f>TrendSheetPrdData[[#This Row],[Population]]&amp;TrendSheetPrdData[[#This Row],[Cost Basis]]&amp;TrendSheetPrdData[[#This Row],[Period]]&amp;TrendSheetPrdData[[#This Row],[Trend]]</f>
        <v>DAUGHTERS OF CHARITYPaid2016-10-01ED Utilization</v>
      </c>
      <c r="B2962" t="s">
        <v>116</v>
      </c>
      <c r="C2962" t="s">
        <v>116</v>
      </c>
      <c r="D2962" t="s">
        <v>78</v>
      </c>
      <c r="E2962" s="1" t="s">
        <v>106</v>
      </c>
      <c r="F2962" t="s">
        <v>93</v>
      </c>
      <c r="G2962" t="s">
        <v>25</v>
      </c>
      <c r="H2962">
        <v>14</v>
      </c>
      <c r="I2962">
        <v>91</v>
      </c>
    </row>
    <row r="2963" spans="1:9" x14ac:dyDescent="0.25">
      <c r="A2963" s="5" t="str">
        <f>TrendSheetPrdData[[#This Row],[Population]]&amp;TrendSheetPrdData[[#This Row],[Cost Basis]]&amp;TrendSheetPrdData[[#This Row],[Period]]&amp;TrendSheetPrdData[[#This Row],[Trend]]</f>
        <v>DAUGHTERS OF CHARITYPaid2016-11-01ED Utilization</v>
      </c>
      <c r="B2963" t="s">
        <v>116</v>
      </c>
      <c r="C2963" t="s">
        <v>116</v>
      </c>
      <c r="D2963" t="s">
        <v>78</v>
      </c>
      <c r="E2963" s="1" t="s">
        <v>107</v>
      </c>
      <c r="F2963" t="s">
        <v>93</v>
      </c>
      <c r="G2963" t="s">
        <v>25</v>
      </c>
      <c r="H2963">
        <v>14</v>
      </c>
      <c r="I2963">
        <v>134</v>
      </c>
    </row>
    <row r="2964" spans="1:9" x14ac:dyDescent="0.25">
      <c r="A2964" s="5" t="str">
        <f>TrendSheetPrdData[[#This Row],[Population]]&amp;TrendSheetPrdData[[#This Row],[Cost Basis]]&amp;TrendSheetPrdData[[#This Row],[Period]]&amp;TrendSheetPrdData[[#This Row],[Trend]]</f>
        <v>DAUGHTERS OF CHARITYPaid2016-12-01ED Utilization</v>
      </c>
      <c r="B2964" t="s">
        <v>116</v>
      </c>
      <c r="C2964" t="s">
        <v>116</v>
      </c>
      <c r="D2964" t="s">
        <v>78</v>
      </c>
      <c r="E2964" s="1" t="s">
        <v>108</v>
      </c>
      <c r="F2964" t="s">
        <v>93</v>
      </c>
      <c r="G2964" t="s">
        <v>25</v>
      </c>
      <c r="H2964">
        <v>14</v>
      </c>
      <c r="I2964">
        <v>44</v>
      </c>
    </row>
    <row r="2965" spans="1:9" x14ac:dyDescent="0.25">
      <c r="A2965" s="5" t="str">
        <f>TrendSheetPrdData[[#This Row],[Population]]&amp;TrendSheetPrdData[[#This Row],[Cost Basis]]&amp;TrendSheetPrdData[[#This Row],[Period]]&amp;TrendSheetPrdData[[#This Row],[Trend]]</f>
        <v>DAUGHTERS OF CHARITYPaid2017-01-01ED Utilization</v>
      </c>
      <c r="B2965" t="s">
        <v>116</v>
      </c>
      <c r="C2965" t="s">
        <v>116</v>
      </c>
      <c r="D2965" t="s">
        <v>78</v>
      </c>
      <c r="E2965" s="1" t="s">
        <v>109</v>
      </c>
      <c r="F2965" t="s">
        <v>93</v>
      </c>
      <c r="G2965" t="s">
        <v>25</v>
      </c>
      <c r="H2965">
        <v>14</v>
      </c>
      <c r="I2965">
        <v>93</v>
      </c>
    </row>
    <row r="2966" spans="1:9" x14ac:dyDescent="0.25">
      <c r="A2966" s="5" t="str">
        <f>TrendSheetPrdData[[#This Row],[Population]]&amp;TrendSheetPrdData[[#This Row],[Cost Basis]]&amp;TrendSheetPrdData[[#This Row],[Period]]&amp;TrendSheetPrdData[[#This Row],[Trend]]</f>
        <v>DAUGHTERS OF CHARITYPaid2017-02-01ED Utilization</v>
      </c>
      <c r="B2966" t="s">
        <v>116</v>
      </c>
      <c r="C2966" t="s">
        <v>116</v>
      </c>
      <c r="D2966" t="s">
        <v>78</v>
      </c>
      <c r="E2966" s="1" t="s">
        <v>110</v>
      </c>
      <c r="F2966" t="s">
        <v>113</v>
      </c>
      <c r="G2966" t="s">
        <v>25</v>
      </c>
      <c r="H2966">
        <v>14</v>
      </c>
      <c r="I2966">
        <v>115</v>
      </c>
    </row>
    <row r="2967" spans="1:9" x14ac:dyDescent="0.25">
      <c r="A2967" s="5" t="str">
        <f>TrendSheetPrdData[[#This Row],[Population]]&amp;TrendSheetPrdData[[#This Row],[Cost Basis]]&amp;TrendSheetPrdData[[#This Row],[Period]]&amp;TrendSheetPrdData[[#This Row],[Trend]]</f>
        <v>DAUGHTERS OF CHARITYPaid2017-03-01ED Utilization</v>
      </c>
      <c r="B2967" t="s">
        <v>116</v>
      </c>
      <c r="C2967" t="s">
        <v>116</v>
      </c>
      <c r="D2967" t="s">
        <v>78</v>
      </c>
      <c r="E2967" s="1" t="s">
        <v>111</v>
      </c>
      <c r="F2967" t="s">
        <v>113</v>
      </c>
      <c r="G2967" t="s">
        <v>25</v>
      </c>
      <c r="H2967">
        <v>14</v>
      </c>
      <c r="I2967">
        <v>69</v>
      </c>
    </row>
    <row r="2968" spans="1:9" x14ac:dyDescent="0.25">
      <c r="A2968" s="5" t="str">
        <f>TrendSheetPrdData[[#This Row],[Population]]&amp;TrendSheetPrdData[[#This Row],[Cost Basis]]&amp;TrendSheetPrdData[[#This Row],[Period]]&amp;TrendSheetPrdData[[#This Row],[Trend]]</f>
        <v>DAUGHTERS OF CHARITYPaid2017-04-01ED Utilization</v>
      </c>
      <c r="B2968" t="s">
        <v>116</v>
      </c>
      <c r="C2968" t="s">
        <v>116</v>
      </c>
      <c r="D2968" t="s">
        <v>78</v>
      </c>
      <c r="E2968" s="1" t="s">
        <v>112</v>
      </c>
      <c r="F2968" t="s">
        <v>113</v>
      </c>
      <c r="G2968" t="s">
        <v>25</v>
      </c>
      <c r="H2968">
        <v>14</v>
      </c>
      <c r="I2968">
        <v>0</v>
      </c>
    </row>
    <row r="2969" spans="1:9" x14ac:dyDescent="0.25">
      <c r="A2969" s="5" t="str">
        <f>TrendSheetPrdData[[#This Row],[Population]]&amp;TrendSheetPrdData[[#This Row],[Cost Basis]]&amp;TrendSheetPrdData[[#This Row],[Period]]&amp;TrendSheetPrdData[[#This Row],[Trend]]</f>
        <v>DAUGHTERS OF CHARITYPaid2015-06-01Drug - Generic Utilization Cost</v>
      </c>
      <c r="B2969" t="s">
        <v>116</v>
      </c>
      <c r="C2969" t="s">
        <v>116</v>
      </c>
      <c r="D2969" t="s">
        <v>78</v>
      </c>
      <c r="E2969" s="1" t="s">
        <v>172</v>
      </c>
      <c r="F2969" t="s">
        <v>93</v>
      </c>
      <c r="G2969" t="s">
        <v>26</v>
      </c>
      <c r="H2969">
        <v>15</v>
      </c>
      <c r="I2969">
        <v>51764</v>
      </c>
    </row>
    <row r="2970" spans="1:9" x14ac:dyDescent="0.25">
      <c r="A2970" s="5" t="str">
        <f>TrendSheetPrdData[[#This Row],[Population]]&amp;TrendSheetPrdData[[#This Row],[Cost Basis]]&amp;TrendSheetPrdData[[#This Row],[Period]]&amp;TrendSheetPrdData[[#This Row],[Trend]]</f>
        <v>DAUGHTERS OF CHARITYPaid2015-07-01Drug - Generic Utilization Cost</v>
      </c>
      <c r="B2970" t="s">
        <v>116</v>
      </c>
      <c r="C2970" t="s">
        <v>116</v>
      </c>
      <c r="D2970" t="s">
        <v>78</v>
      </c>
      <c r="E2970" s="1" t="s">
        <v>173</v>
      </c>
      <c r="F2970" t="s">
        <v>93</v>
      </c>
      <c r="G2970" t="s">
        <v>26</v>
      </c>
      <c r="H2970">
        <v>15</v>
      </c>
      <c r="I2970">
        <v>48339</v>
      </c>
    </row>
    <row r="2971" spans="1:9" x14ac:dyDescent="0.25">
      <c r="A2971" s="5" t="str">
        <f>TrendSheetPrdData[[#This Row],[Population]]&amp;TrendSheetPrdData[[#This Row],[Cost Basis]]&amp;TrendSheetPrdData[[#This Row],[Period]]&amp;TrendSheetPrdData[[#This Row],[Trend]]</f>
        <v>DAUGHTERS OF CHARITYPaid2015-08-01Drug - Generic Utilization Cost</v>
      </c>
      <c r="B2971" t="s">
        <v>116</v>
      </c>
      <c r="C2971" t="s">
        <v>116</v>
      </c>
      <c r="D2971" t="s">
        <v>78</v>
      </c>
      <c r="E2971" s="1" t="s">
        <v>174</v>
      </c>
      <c r="F2971" t="s">
        <v>93</v>
      </c>
      <c r="G2971" t="s">
        <v>26</v>
      </c>
      <c r="H2971">
        <v>15</v>
      </c>
      <c r="I2971">
        <v>64971</v>
      </c>
    </row>
    <row r="2972" spans="1:9" x14ac:dyDescent="0.25">
      <c r="A2972" s="5" t="str">
        <f>TrendSheetPrdData[[#This Row],[Population]]&amp;TrendSheetPrdData[[#This Row],[Cost Basis]]&amp;TrendSheetPrdData[[#This Row],[Period]]&amp;TrendSheetPrdData[[#This Row],[Trend]]</f>
        <v>DAUGHTERS OF CHARITYPaid2015-09-01Drug - Generic Utilization Cost</v>
      </c>
      <c r="B2972" t="s">
        <v>116</v>
      </c>
      <c r="C2972" t="s">
        <v>116</v>
      </c>
      <c r="D2972" t="s">
        <v>78</v>
      </c>
      <c r="E2972" s="1" t="s">
        <v>92</v>
      </c>
      <c r="F2972" t="s">
        <v>93</v>
      </c>
      <c r="G2972" t="s">
        <v>26</v>
      </c>
      <c r="H2972">
        <v>15</v>
      </c>
      <c r="I2972">
        <v>46296</v>
      </c>
    </row>
    <row r="2973" spans="1:9" x14ac:dyDescent="0.25">
      <c r="A2973" s="5" t="str">
        <f>TrendSheetPrdData[[#This Row],[Population]]&amp;TrendSheetPrdData[[#This Row],[Cost Basis]]&amp;TrendSheetPrdData[[#This Row],[Period]]&amp;TrendSheetPrdData[[#This Row],[Trend]]</f>
        <v>DAUGHTERS OF CHARITYPaid2015-10-01Drug - Generic Utilization Cost</v>
      </c>
      <c r="B2973" t="s">
        <v>116</v>
      </c>
      <c r="C2973" t="s">
        <v>116</v>
      </c>
      <c r="D2973" t="s">
        <v>78</v>
      </c>
      <c r="E2973" s="1" t="s">
        <v>94</v>
      </c>
      <c r="F2973" t="s">
        <v>93</v>
      </c>
      <c r="G2973" t="s">
        <v>26</v>
      </c>
      <c r="H2973">
        <v>15</v>
      </c>
      <c r="I2973">
        <v>46023</v>
      </c>
    </row>
    <row r="2974" spans="1:9" x14ac:dyDescent="0.25">
      <c r="A2974" s="5" t="str">
        <f>TrendSheetPrdData[[#This Row],[Population]]&amp;TrendSheetPrdData[[#This Row],[Cost Basis]]&amp;TrendSheetPrdData[[#This Row],[Period]]&amp;TrendSheetPrdData[[#This Row],[Trend]]</f>
        <v>DAUGHTERS OF CHARITYPaid2015-11-01Drug - Generic Utilization Cost</v>
      </c>
      <c r="B2974" t="s">
        <v>116</v>
      </c>
      <c r="C2974" t="s">
        <v>116</v>
      </c>
      <c r="D2974" t="s">
        <v>78</v>
      </c>
      <c r="E2974" s="1" t="s">
        <v>95</v>
      </c>
      <c r="F2974" t="s">
        <v>93</v>
      </c>
      <c r="G2974" t="s">
        <v>26</v>
      </c>
      <c r="H2974">
        <v>15</v>
      </c>
      <c r="I2974">
        <v>50798</v>
      </c>
    </row>
    <row r="2975" spans="1:9" x14ac:dyDescent="0.25">
      <c r="A2975" s="5" t="str">
        <f>TrendSheetPrdData[[#This Row],[Population]]&amp;TrendSheetPrdData[[#This Row],[Cost Basis]]&amp;TrendSheetPrdData[[#This Row],[Period]]&amp;TrendSheetPrdData[[#This Row],[Trend]]</f>
        <v>DAUGHTERS OF CHARITYPaid2015-12-01Drug - Generic Utilization Cost</v>
      </c>
      <c r="B2975" t="s">
        <v>116</v>
      </c>
      <c r="C2975" t="s">
        <v>116</v>
      </c>
      <c r="D2975" t="s">
        <v>78</v>
      </c>
      <c r="E2975" s="1" t="s">
        <v>96</v>
      </c>
      <c r="F2975" t="s">
        <v>93</v>
      </c>
      <c r="G2975" t="s">
        <v>26</v>
      </c>
      <c r="H2975">
        <v>15</v>
      </c>
      <c r="I2975">
        <v>120012</v>
      </c>
    </row>
    <row r="2976" spans="1:9" x14ac:dyDescent="0.25">
      <c r="A2976" s="5" t="str">
        <f>TrendSheetPrdData[[#This Row],[Population]]&amp;TrendSheetPrdData[[#This Row],[Cost Basis]]&amp;TrendSheetPrdData[[#This Row],[Period]]&amp;TrendSheetPrdData[[#This Row],[Trend]]</f>
        <v>DAUGHTERS OF CHARITYPaid2016-01-01Drug - Generic Utilization Cost</v>
      </c>
      <c r="B2976" t="s">
        <v>116</v>
      </c>
      <c r="C2976" t="s">
        <v>116</v>
      </c>
      <c r="D2976" t="s">
        <v>78</v>
      </c>
      <c r="E2976" s="1" t="s">
        <v>97</v>
      </c>
      <c r="F2976" t="s">
        <v>93</v>
      </c>
      <c r="G2976" t="s">
        <v>26</v>
      </c>
      <c r="H2976">
        <v>15</v>
      </c>
      <c r="I2976">
        <v>39345</v>
      </c>
    </row>
    <row r="2977" spans="1:9" x14ac:dyDescent="0.25">
      <c r="A2977" s="5" t="str">
        <f>TrendSheetPrdData[[#This Row],[Population]]&amp;TrendSheetPrdData[[#This Row],[Cost Basis]]&amp;TrendSheetPrdData[[#This Row],[Period]]&amp;TrendSheetPrdData[[#This Row],[Trend]]</f>
        <v>DAUGHTERS OF CHARITYPaid2016-02-01Drug - Generic Utilization Cost</v>
      </c>
      <c r="B2977" t="s">
        <v>116</v>
      </c>
      <c r="C2977" t="s">
        <v>116</v>
      </c>
      <c r="D2977" t="s">
        <v>78</v>
      </c>
      <c r="E2977" s="1" t="s">
        <v>98</v>
      </c>
      <c r="F2977" t="s">
        <v>93</v>
      </c>
      <c r="G2977" t="s">
        <v>26</v>
      </c>
      <c r="H2977">
        <v>15</v>
      </c>
      <c r="I2977">
        <v>63565</v>
      </c>
    </row>
    <row r="2978" spans="1:9" x14ac:dyDescent="0.25">
      <c r="A2978" s="5" t="str">
        <f>TrendSheetPrdData[[#This Row],[Population]]&amp;TrendSheetPrdData[[#This Row],[Cost Basis]]&amp;TrendSheetPrdData[[#This Row],[Period]]&amp;TrendSheetPrdData[[#This Row],[Trend]]</f>
        <v>DAUGHTERS OF CHARITYPaid2016-03-01Drug - Generic Utilization Cost</v>
      </c>
      <c r="B2978" t="s">
        <v>116</v>
      </c>
      <c r="C2978" t="s">
        <v>116</v>
      </c>
      <c r="D2978" t="s">
        <v>78</v>
      </c>
      <c r="E2978" s="1" t="s">
        <v>99</v>
      </c>
      <c r="F2978" t="s">
        <v>93</v>
      </c>
      <c r="G2978" t="s">
        <v>26</v>
      </c>
      <c r="H2978">
        <v>15</v>
      </c>
      <c r="I2978">
        <v>53777</v>
      </c>
    </row>
    <row r="2979" spans="1:9" x14ac:dyDescent="0.25">
      <c r="A2979" s="5" t="str">
        <f>TrendSheetPrdData[[#This Row],[Population]]&amp;TrendSheetPrdData[[#This Row],[Cost Basis]]&amp;TrendSheetPrdData[[#This Row],[Period]]&amp;TrendSheetPrdData[[#This Row],[Trend]]</f>
        <v>DAUGHTERS OF CHARITYPaid2016-04-01Drug - Generic Utilization Cost</v>
      </c>
      <c r="B2979" t="s">
        <v>116</v>
      </c>
      <c r="C2979" t="s">
        <v>116</v>
      </c>
      <c r="D2979" t="s">
        <v>78</v>
      </c>
      <c r="E2979" s="1" t="s">
        <v>100</v>
      </c>
      <c r="F2979" t="s">
        <v>93</v>
      </c>
      <c r="G2979" t="s">
        <v>26</v>
      </c>
      <c r="H2979">
        <v>15</v>
      </c>
      <c r="I2979">
        <v>49389</v>
      </c>
    </row>
    <row r="2980" spans="1:9" x14ac:dyDescent="0.25">
      <c r="A2980" s="5" t="str">
        <f>TrendSheetPrdData[[#This Row],[Population]]&amp;TrendSheetPrdData[[#This Row],[Cost Basis]]&amp;TrendSheetPrdData[[#This Row],[Period]]&amp;TrendSheetPrdData[[#This Row],[Trend]]</f>
        <v>DAUGHTERS OF CHARITYPaid2016-05-01Drug - Generic Utilization Cost</v>
      </c>
      <c r="B2980" t="s">
        <v>116</v>
      </c>
      <c r="C2980" t="s">
        <v>116</v>
      </c>
      <c r="D2980" t="s">
        <v>78</v>
      </c>
      <c r="E2980" s="1" t="s">
        <v>101</v>
      </c>
      <c r="F2980" t="s">
        <v>93</v>
      </c>
      <c r="G2980" t="s">
        <v>26</v>
      </c>
      <c r="H2980">
        <v>15</v>
      </c>
      <c r="I2980">
        <v>74362</v>
      </c>
    </row>
    <row r="2981" spans="1:9" x14ac:dyDescent="0.25">
      <c r="A2981" s="5" t="str">
        <f>TrendSheetPrdData[[#This Row],[Population]]&amp;TrendSheetPrdData[[#This Row],[Cost Basis]]&amp;TrendSheetPrdData[[#This Row],[Period]]&amp;TrendSheetPrdData[[#This Row],[Trend]]</f>
        <v>DAUGHTERS OF CHARITYPaid2016-06-01Drug - Generic Utilization Cost</v>
      </c>
      <c r="B2981" t="s">
        <v>116</v>
      </c>
      <c r="C2981" t="s">
        <v>116</v>
      </c>
      <c r="D2981" t="s">
        <v>78</v>
      </c>
      <c r="E2981" s="1" t="s">
        <v>102</v>
      </c>
      <c r="F2981" t="s">
        <v>93</v>
      </c>
      <c r="G2981" t="s">
        <v>26</v>
      </c>
      <c r="H2981">
        <v>15</v>
      </c>
      <c r="I2981">
        <v>74501</v>
      </c>
    </row>
    <row r="2982" spans="1:9" x14ac:dyDescent="0.25">
      <c r="A2982" s="5" t="str">
        <f>TrendSheetPrdData[[#This Row],[Population]]&amp;TrendSheetPrdData[[#This Row],[Cost Basis]]&amp;TrendSheetPrdData[[#This Row],[Period]]&amp;TrendSheetPrdData[[#This Row],[Trend]]</f>
        <v>DAUGHTERS OF CHARITYPaid2016-07-01Drug - Generic Utilization Cost</v>
      </c>
      <c r="B2982" t="s">
        <v>116</v>
      </c>
      <c r="C2982" t="s">
        <v>116</v>
      </c>
      <c r="D2982" t="s">
        <v>78</v>
      </c>
      <c r="E2982" s="1" t="s">
        <v>103</v>
      </c>
      <c r="F2982" t="s">
        <v>93</v>
      </c>
      <c r="G2982" t="s">
        <v>26</v>
      </c>
      <c r="H2982">
        <v>15</v>
      </c>
      <c r="I2982">
        <v>66862</v>
      </c>
    </row>
    <row r="2983" spans="1:9" x14ac:dyDescent="0.25">
      <c r="A2983" s="5" t="str">
        <f>TrendSheetPrdData[[#This Row],[Population]]&amp;TrendSheetPrdData[[#This Row],[Cost Basis]]&amp;TrendSheetPrdData[[#This Row],[Period]]&amp;TrendSheetPrdData[[#This Row],[Trend]]</f>
        <v>DAUGHTERS OF CHARITYPaid2016-08-01Drug - Generic Utilization Cost</v>
      </c>
      <c r="B2983" t="s">
        <v>116</v>
      </c>
      <c r="C2983" t="s">
        <v>116</v>
      </c>
      <c r="D2983" t="s">
        <v>78</v>
      </c>
      <c r="E2983" s="1" t="s">
        <v>104</v>
      </c>
      <c r="F2983" t="s">
        <v>93</v>
      </c>
      <c r="G2983" t="s">
        <v>26</v>
      </c>
      <c r="H2983">
        <v>15</v>
      </c>
      <c r="I2983">
        <v>92311</v>
      </c>
    </row>
    <row r="2984" spans="1:9" x14ac:dyDescent="0.25">
      <c r="A2984" s="5" t="str">
        <f>TrendSheetPrdData[[#This Row],[Population]]&amp;TrendSheetPrdData[[#This Row],[Cost Basis]]&amp;TrendSheetPrdData[[#This Row],[Period]]&amp;TrendSheetPrdData[[#This Row],[Trend]]</f>
        <v>DAUGHTERS OF CHARITYPaid2016-09-01Drug - Generic Utilization Cost</v>
      </c>
      <c r="B2984" t="s">
        <v>116</v>
      </c>
      <c r="C2984" t="s">
        <v>116</v>
      </c>
      <c r="D2984" t="s">
        <v>78</v>
      </c>
      <c r="E2984" s="1" t="s">
        <v>105</v>
      </c>
      <c r="F2984" t="s">
        <v>93</v>
      </c>
      <c r="G2984" t="s">
        <v>26</v>
      </c>
      <c r="H2984">
        <v>15</v>
      </c>
      <c r="I2984">
        <v>66795</v>
      </c>
    </row>
    <row r="2985" spans="1:9" x14ac:dyDescent="0.25">
      <c r="A2985" s="5" t="str">
        <f>TrendSheetPrdData[[#This Row],[Population]]&amp;TrendSheetPrdData[[#This Row],[Cost Basis]]&amp;TrendSheetPrdData[[#This Row],[Period]]&amp;TrendSheetPrdData[[#This Row],[Trend]]</f>
        <v>DAUGHTERS OF CHARITYPaid2016-10-01Drug - Generic Utilization Cost</v>
      </c>
      <c r="B2985" t="s">
        <v>116</v>
      </c>
      <c r="C2985" t="s">
        <v>116</v>
      </c>
      <c r="D2985" t="s">
        <v>78</v>
      </c>
      <c r="E2985" s="1" t="s">
        <v>106</v>
      </c>
      <c r="F2985" t="s">
        <v>93</v>
      </c>
      <c r="G2985" t="s">
        <v>26</v>
      </c>
      <c r="H2985">
        <v>15</v>
      </c>
      <c r="I2985">
        <v>53304</v>
      </c>
    </row>
    <row r="2986" spans="1:9" x14ac:dyDescent="0.25">
      <c r="A2986" s="5" t="str">
        <f>TrendSheetPrdData[[#This Row],[Population]]&amp;TrendSheetPrdData[[#This Row],[Cost Basis]]&amp;TrendSheetPrdData[[#This Row],[Period]]&amp;TrendSheetPrdData[[#This Row],[Trend]]</f>
        <v>DAUGHTERS OF CHARITYPaid2016-11-01Drug - Generic Utilization Cost</v>
      </c>
      <c r="B2986" t="s">
        <v>116</v>
      </c>
      <c r="C2986" t="s">
        <v>116</v>
      </c>
      <c r="D2986" t="s">
        <v>78</v>
      </c>
      <c r="E2986" s="1" t="s">
        <v>107</v>
      </c>
      <c r="F2986" t="s">
        <v>93</v>
      </c>
      <c r="G2986" t="s">
        <v>26</v>
      </c>
      <c r="H2986">
        <v>15</v>
      </c>
      <c r="I2986">
        <v>57888</v>
      </c>
    </row>
    <row r="2987" spans="1:9" x14ac:dyDescent="0.25">
      <c r="A2987" s="5" t="str">
        <f>TrendSheetPrdData[[#This Row],[Population]]&amp;TrendSheetPrdData[[#This Row],[Cost Basis]]&amp;TrendSheetPrdData[[#This Row],[Period]]&amp;TrendSheetPrdData[[#This Row],[Trend]]</f>
        <v>DAUGHTERS OF CHARITYPaid2016-12-01Drug - Generic Utilization Cost</v>
      </c>
      <c r="B2987" t="s">
        <v>116</v>
      </c>
      <c r="C2987" t="s">
        <v>116</v>
      </c>
      <c r="D2987" t="s">
        <v>78</v>
      </c>
      <c r="E2987" s="1" t="s">
        <v>108</v>
      </c>
      <c r="F2987" t="s">
        <v>93</v>
      </c>
      <c r="G2987" t="s">
        <v>26</v>
      </c>
      <c r="H2987">
        <v>15</v>
      </c>
      <c r="I2987">
        <v>60091</v>
      </c>
    </row>
    <row r="2988" spans="1:9" x14ac:dyDescent="0.25">
      <c r="A2988" s="5" t="str">
        <f>TrendSheetPrdData[[#This Row],[Population]]&amp;TrendSheetPrdData[[#This Row],[Cost Basis]]&amp;TrendSheetPrdData[[#This Row],[Period]]&amp;TrendSheetPrdData[[#This Row],[Trend]]</f>
        <v>DAUGHTERS OF CHARITYPaid2017-01-01Drug - Generic Utilization Cost</v>
      </c>
      <c r="B2988" t="s">
        <v>116</v>
      </c>
      <c r="C2988" t="s">
        <v>116</v>
      </c>
      <c r="D2988" t="s">
        <v>78</v>
      </c>
      <c r="E2988" s="1" t="s">
        <v>109</v>
      </c>
      <c r="F2988" t="s">
        <v>93</v>
      </c>
      <c r="G2988" t="s">
        <v>26</v>
      </c>
      <c r="H2988">
        <v>15</v>
      </c>
      <c r="I2988">
        <v>59497</v>
      </c>
    </row>
    <row r="2989" spans="1:9" x14ac:dyDescent="0.25">
      <c r="A2989" s="5" t="str">
        <f>TrendSheetPrdData[[#This Row],[Population]]&amp;TrendSheetPrdData[[#This Row],[Cost Basis]]&amp;TrendSheetPrdData[[#This Row],[Period]]&amp;TrendSheetPrdData[[#This Row],[Trend]]</f>
        <v>DAUGHTERS OF CHARITYPaid2017-02-01Drug - Generic Utilization Cost</v>
      </c>
      <c r="B2989" t="s">
        <v>116</v>
      </c>
      <c r="C2989" t="s">
        <v>116</v>
      </c>
      <c r="D2989" t="s">
        <v>78</v>
      </c>
      <c r="E2989" s="1" t="s">
        <v>110</v>
      </c>
      <c r="F2989" t="s">
        <v>113</v>
      </c>
      <c r="G2989" t="s">
        <v>26</v>
      </c>
      <c r="H2989">
        <v>15</v>
      </c>
      <c r="I2989">
        <v>58423</v>
      </c>
    </row>
    <row r="2990" spans="1:9" x14ac:dyDescent="0.25">
      <c r="A2990" s="5" t="str">
        <f>TrendSheetPrdData[[#This Row],[Population]]&amp;TrendSheetPrdData[[#This Row],[Cost Basis]]&amp;TrendSheetPrdData[[#This Row],[Period]]&amp;TrendSheetPrdData[[#This Row],[Trend]]</f>
        <v>DAUGHTERS OF CHARITYPaid2017-03-01Drug - Generic Utilization Cost</v>
      </c>
      <c r="B2990" t="s">
        <v>116</v>
      </c>
      <c r="C2990" t="s">
        <v>116</v>
      </c>
      <c r="D2990" t="s">
        <v>78</v>
      </c>
      <c r="E2990" s="1" t="s">
        <v>111</v>
      </c>
      <c r="F2990" t="s">
        <v>113</v>
      </c>
      <c r="G2990" t="s">
        <v>26</v>
      </c>
      <c r="H2990">
        <v>15</v>
      </c>
      <c r="I2990">
        <v>49653</v>
      </c>
    </row>
    <row r="2991" spans="1:9" x14ac:dyDescent="0.25">
      <c r="A2991" s="5" t="str">
        <f>TrendSheetPrdData[[#This Row],[Population]]&amp;TrendSheetPrdData[[#This Row],[Cost Basis]]&amp;TrendSheetPrdData[[#This Row],[Period]]&amp;TrendSheetPrdData[[#This Row],[Trend]]</f>
        <v>DAUGHTERS OF CHARITYPaid2017-04-01Drug - Generic Utilization Cost</v>
      </c>
      <c r="B2991" t="s">
        <v>116</v>
      </c>
      <c r="C2991" t="s">
        <v>116</v>
      </c>
      <c r="D2991" t="s">
        <v>78</v>
      </c>
      <c r="E2991" s="1" t="s">
        <v>112</v>
      </c>
      <c r="F2991" t="s">
        <v>113</v>
      </c>
      <c r="G2991" t="s">
        <v>26</v>
      </c>
      <c r="H2991">
        <v>15</v>
      </c>
      <c r="I2991">
        <v>43480</v>
      </c>
    </row>
    <row r="2992" spans="1:9" x14ac:dyDescent="0.25">
      <c r="A2992" s="5" t="str">
        <f>TrendSheetPrdData[[#This Row],[Population]]&amp;TrendSheetPrdData[[#This Row],[Cost Basis]]&amp;TrendSheetPrdData[[#This Row],[Period]]&amp;TrendSheetPrdData[[#This Row],[Trend]]</f>
        <v>DAUGHTERS OF CHARITYPaid2015-06-01Drug - Generic Utilization</v>
      </c>
      <c r="B2992" t="s">
        <v>116</v>
      </c>
      <c r="C2992" t="s">
        <v>116</v>
      </c>
      <c r="D2992" t="s">
        <v>78</v>
      </c>
      <c r="E2992" s="1" t="s">
        <v>172</v>
      </c>
      <c r="F2992" t="s">
        <v>93</v>
      </c>
      <c r="G2992" t="s">
        <v>27</v>
      </c>
      <c r="H2992">
        <v>16</v>
      </c>
      <c r="I2992">
        <v>0.82</v>
      </c>
    </row>
    <row r="2993" spans="1:9" x14ac:dyDescent="0.25">
      <c r="A2993" s="5" t="str">
        <f>TrendSheetPrdData[[#This Row],[Population]]&amp;TrendSheetPrdData[[#This Row],[Cost Basis]]&amp;TrendSheetPrdData[[#This Row],[Period]]&amp;TrendSheetPrdData[[#This Row],[Trend]]</f>
        <v>DAUGHTERS OF CHARITYPaid2015-07-01Drug - Generic Utilization</v>
      </c>
      <c r="B2993" t="s">
        <v>116</v>
      </c>
      <c r="C2993" t="s">
        <v>116</v>
      </c>
      <c r="D2993" t="s">
        <v>78</v>
      </c>
      <c r="E2993" s="1" t="s">
        <v>173</v>
      </c>
      <c r="F2993" t="s">
        <v>93</v>
      </c>
      <c r="G2993" t="s">
        <v>27</v>
      </c>
      <c r="H2993">
        <v>16</v>
      </c>
      <c r="I2993">
        <v>0.83</v>
      </c>
    </row>
    <row r="2994" spans="1:9" x14ac:dyDescent="0.25">
      <c r="A2994" s="5" t="str">
        <f>TrendSheetPrdData[[#This Row],[Population]]&amp;TrendSheetPrdData[[#This Row],[Cost Basis]]&amp;TrendSheetPrdData[[#This Row],[Period]]&amp;TrendSheetPrdData[[#This Row],[Trend]]</f>
        <v>DAUGHTERS OF CHARITYPaid2015-08-01Drug - Generic Utilization</v>
      </c>
      <c r="B2994" t="s">
        <v>116</v>
      </c>
      <c r="C2994" t="s">
        <v>116</v>
      </c>
      <c r="D2994" t="s">
        <v>78</v>
      </c>
      <c r="E2994" s="1" t="s">
        <v>174</v>
      </c>
      <c r="F2994" t="s">
        <v>93</v>
      </c>
      <c r="G2994" t="s">
        <v>27</v>
      </c>
      <c r="H2994">
        <v>16</v>
      </c>
      <c r="I2994">
        <v>0.81</v>
      </c>
    </row>
    <row r="2995" spans="1:9" x14ac:dyDescent="0.25">
      <c r="A2995" s="5" t="str">
        <f>TrendSheetPrdData[[#This Row],[Population]]&amp;TrendSheetPrdData[[#This Row],[Cost Basis]]&amp;TrendSheetPrdData[[#This Row],[Period]]&amp;TrendSheetPrdData[[#This Row],[Trend]]</f>
        <v>DAUGHTERS OF CHARITYPaid2015-09-01Drug - Generic Utilization</v>
      </c>
      <c r="B2995" t="s">
        <v>116</v>
      </c>
      <c r="C2995" t="s">
        <v>116</v>
      </c>
      <c r="D2995" t="s">
        <v>78</v>
      </c>
      <c r="E2995" s="1" t="s">
        <v>92</v>
      </c>
      <c r="F2995" t="s">
        <v>93</v>
      </c>
      <c r="G2995" t="s">
        <v>27</v>
      </c>
      <c r="H2995">
        <v>16</v>
      </c>
      <c r="I2995">
        <v>0.8</v>
      </c>
    </row>
    <row r="2996" spans="1:9" x14ac:dyDescent="0.25">
      <c r="A2996" s="5" t="str">
        <f>TrendSheetPrdData[[#This Row],[Population]]&amp;TrendSheetPrdData[[#This Row],[Cost Basis]]&amp;TrendSheetPrdData[[#This Row],[Period]]&amp;TrendSheetPrdData[[#This Row],[Trend]]</f>
        <v>DAUGHTERS OF CHARITYPaid2015-10-01Drug - Generic Utilization</v>
      </c>
      <c r="B2996" t="s">
        <v>116</v>
      </c>
      <c r="C2996" t="s">
        <v>116</v>
      </c>
      <c r="D2996" t="s">
        <v>78</v>
      </c>
      <c r="E2996" s="1" t="s">
        <v>94</v>
      </c>
      <c r="F2996" t="s">
        <v>93</v>
      </c>
      <c r="G2996" t="s">
        <v>27</v>
      </c>
      <c r="H2996">
        <v>16</v>
      </c>
      <c r="I2996">
        <v>0.84</v>
      </c>
    </row>
    <row r="2997" spans="1:9" x14ac:dyDescent="0.25">
      <c r="A2997" s="5" t="str">
        <f>TrendSheetPrdData[[#This Row],[Population]]&amp;TrendSheetPrdData[[#This Row],[Cost Basis]]&amp;TrendSheetPrdData[[#This Row],[Period]]&amp;TrendSheetPrdData[[#This Row],[Trend]]</f>
        <v>DAUGHTERS OF CHARITYPaid2015-11-01Drug - Generic Utilization</v>
      </c>
      <c r="B2997" t="s">
        <v>116</v>
      </c>
      <c r="C2997" t="s">
        <v>116</v>
      </c>
      <c r="D2997" t="s">
        <v>78</v>
      </c>
      <c r="E2997" s="1" t="s">
        <v>95</v>
      </c>
      <c r="F2997" t="s">
        <v>93</v>
      </c>
      <c r="G2997" t="s">
        <v>27</v>
      </c>
      <c r="H2997">
        <v>16</v>
      </c>
      <c r="I2997">
        <v>0.82</v>
      </c>
    </row>
    <row r="2998" spans="1:9" x14ac:dyDescent="0.25">
      <c r="A2998" s="5" t="str">
        <f>TrendSheetPrdData[[#This Row],[Population]]&amp;TrendSheetPrdData[[#This Row],[Cost Basis]]&amp;TrendSheetPrdData[[#This Row],[Period]]&amp;TrendSheetPrdData[[#This Row],[Trend]]</f>
        <v>DAUGHTERS OF CHARITYPaid2015-12-01Drug - Generic Utilization</v>
      </c>
      <c r="B2998" t="s">
        <v>116</v>
      </c>
      <c r="C2998" t="s">
        <v>116</v>
      </c>
      <c r="D2998" t="s">
        <v>78</v>
      </c>
      <c r="E2998" s="1" t="s">
        <v>96</v>
      </c>
      <c r="F2998" t="s">
        <v>93</v>
      </c>
      <c r="G2998" t="s">
        <v>27</v>
      </c>
      <c r="H2998">
        <v>16</v>
      </c>
      <c r="I2998">
        <v>0.79</v>
      </c>
    </row>
    <row r="2999" spans="1:9" x14ac:dyDescent="0.25">
      <c r="A2999" s="5" t="str">
        <f>TrendSheetPrdData[[#This Row],[Population]]&amp;TrendSheetPrdData[[#This Row],[Cost Basis]]&amp;TrendSheetPrdData[[#This Row],[Period]]&amp;TrendSheetPrdData[[#This Row],[Trend]]</f>
        <v>DAUGHTERS OF CHARITYPaid2016-01-01Drug - Generic Utilization</v>
      </c>
      <c r="B2999" t="s">
        <v>116</v>
      </c>
      <c r="C2999" t="s">
        <v>116</v>
      </c>
      <c r="D2999" t="s">
        <v>78</v>
      </c>
      <c r="E2999" s="1" t="s">
        <v>97</v>
      </c>
      <c r="F2999" t="s">
        <v>93</v>
      </c>
      <c r="G2999" t="s">
        <v>27</v>
      </c>
      <c r="H2999">
        <v>16</v>
      </c>
      <c r="I2999">
        <v>0.81</v>
      </c>
    </row>
    <row r="3000" spans="1:9" x14ac:dyDescent="0.25">
      <c r="A3000" s="5" t="str">
        <f>TrendSheetPrdData[[#This Row],[Population]]&amp;TrendSheetPrdData[[#This Row],[Cost Basis]]&amp;TrendSheetPrdData[[#This Row],[Period]]&amp;TrendSheetPrdData[[#This Row],[Trend]]</f>
        <v>DAUGHTERS OF CHARITYPaid2016-02-01Drug - Generic Utilization</v>
      </c>
      <c r="B3000" t="s">
        <v>116</v>
      </c>
      <c r="C3000" t="s">
        <v>116</v>
      </c>
      <c r="D3000" t="s">
        <v>78</v>
      </c>
      <c r="E3000" s="1" t="s">
        <v>98</v>
      </c>
      <c r="F3000" t="s">
        <v>93</v>
      </c>
      <c r="G3000" t="s">
        <v>27</v>
      </c>
      <c r="H3000">
        <v>16</v>
      </c>
      <c r="I3000">
        <v>0.78</v>
      </c>
    </row>
    <row r="3001" spans="1:9" x14ac:dyDescent="0.25">
      <c r="A3001" s="5" t="str">
        <f>TrendSheetPrdData[[#This Row],[Population]]&amp;TrendSheetPrdData[[#This Row],[Cost Basis]]&amp;TrendSheetPrdData[[#This Row],[Period]]&amp;TrendSheetPrdData[[#This Row],[Trend]]</f>
        <v>DAUGHTERS OF CHARITYPaid2016-03-01Drug - Generic Utilization</v>
      </c>
      <c r="B3001" t="s">
        <v>116</v>
      </c>
      <c r="C3001" t="s">
        <v>116</v>
      </c>
      <c r="D3001" t="s">
        <v>78</v>
      </c>
      <c r="E3001" s="1" t="s">
        <v>99</v>
      </c>
      <c r="F3001" t="s">
        <v>93</v>
      </c>
      <c r="G3001" t="s">
        <v>27</v>
      </c>
      <c r="H3001">
        <v>16</v>
      </c>
      <c r="I3001">
        <v>0.8</v>
      </c>
    </row>
    <row r="3002" spans="1:9" x14ac:dyDescent="0.25">
      <c r="A3002" s="5" t="str">
        <f>TrendSheetPrdData[[#This Row],[Population]]&amp;TrendSheetPrdData[[#This Row],[Cost Basis]]&amp;TrendSheetPrdData[[#This Row],[Period]]&amp;TrendSheetPrdData[[#This Row],[Trend]]</f>
        <v>DAUGHTERS OF CHARITYPaid2016-04-01Drug - Generic Utilization</v>
      </c>
      <c r="B3002" t="s">
        <v>116</v>
      </c>
      <c r="C3002" t="s">
        <v>116</v>
      </c>
      <c r="D3002" t="s">
        <v>78</v>
      </c>
      <c r="E3002" s="1" t="s">
        <v>100</v>
      </c>
      <c r="F3002" t="s">
        <v>93</v>
      </c>
      <c r="G3002" t="s">
        <v>27</v>
      </c>
      <c r="H3002">
        <v>16</v>
      </c>
      <c r="I3002">
        <v>0.79</v>
      </c>
    </row>
    <row r="3003" spans="1:9" x14ac:dyDescent="0.25">
      <c r="A3003" s="5" t="str">
        <f>TrendSheetPrdData[[#This Row],[Population]]&amp;TrendSheetPrdData[[#This Row],[Cost Basis]]&amp;TrendSheetPrdData[[#This Row],[Period]]&amp;TrendSheetPrdData[[#This Row],[Trend]]</f>
        <v>DAUGHTERS OF CHARITYPaid2016-05-01Drug - Generic Utilization</v>
      </c>
      <c r="B3003" t="s">
        <v>116</v>
      </c>
      <c r="C3003" t="s">
        <v>116</v>
      </c>
      <c r="D3003" t="s">
        <v>78</v>
      </c>
      <c r="E3003" s="1" t="s">
        <v>101</v>
      </c>
      <c r="F3003" t="s">
        <v>93</v>
      </c>
      <c r="G3003" t="s">
        <v>27</v>
      </c>
      <c r="H3003">
        <v>16</v>
      </c>
      <c r="I3003">
        <v>0.8</v>
      </c>
    </row>
    <row r="3004" spans="1:9" x14ac:dyDescent="0.25">
      <c r="A3004" s="5" t="str">
        <f>TrendSheetPrdData[[#This Row],[Population]]&amp;TrendSheetPrdData[[#This Row],[Cost Basis]]&amp;TrendSheetPrdData[[#This Row],[Period]]&amp;TrendSheetPrdData[[#This Row],[Trend]]</f>
        <v>DAUGHTERS OF CHARITYPaid2016-06-01Drug - Generic Utilization</v>
      </c>
      <c r="B3004" t="s">
        <v>116</v>
      </c>
      <c r="C3004" t="s">
        <v>116</v>
      </c>
      <c r="D3004" t="s">
        <v>78</v>
      </c>
      <c r="E3004" s="1" t="s">
        <v>102</v>
      </c>
      <c r="F3004" t="s">
        <v>93</v>
      </c>
      <c r="G3004" t="s">
        <v>27</v>
      </c>
      <c r="H3004">
        <v>16</v>
      </c>
      <c r="I3004">
        <v>0.81</v>
      </c>
    </row>
    <row r="3005" spans="1:9" x14ac:dyDescent="0.25">
      <c r="A3005" s="5" t="str">
        <f>TrendSheetPrdData[[#This Row],[Population]]&amp;TrendSheetPrdData[[#This Row],[Cost Basis]]&amp;TrendSheetPrdData[[#This Row],[Period]]&amp;TrendSheetPrdData[[#This Row],[Trend]]</f>
        <v>DAUGHTERS OF CHARITYPaid2016-07-01Drug - Generic Utilization</v>
      </c>
      <c r="B3005" t="s">
        <v>116</v>
      </c>
      <c r="C3005" t="s">
        <v>116</v>
      </c>
      <c r="D3005" t="s">
        <v>78</v>
      </c>
      <c r="E3005" s="1" t="s">
        <v>103</v>
      </c>
      <c r="F3005" t="s">
        <v>93</v>
      </c>
      <c r="G3005" t="s">
        <v>27</v>
      </c>
      <c r="H3005">
        <v>16</v>
      </c>
      <c r="I3005">
        <v>0.8</v>
      </c>
    </row>
    <row r="3006" spans="1:9" x14ac:dyDescent="0.25">
      <c r="A3006" s="5" t="str">
        <f>TrendSheetPrdData[[#This Row],[Population]]&amp;TrendSheetPrdData[[#This Row],[Cost Basis]]&amp;TrendSheetPrdData[[#This Row],[Period]]&amp;TrendSheetPrdData[[#This Row],[Trend]]</f>
        <v>DAUGHTERS OF CHARITYPaid2016-08-01Drug - Generic Utilization</v>
      </c>
      <c r="B3006" t="s">
        <v>116</v>
      </c>
      <c r="C3006" t="s">
        <v>116</v>
      </c>
      <c r="D3006" t="s">
        <v>78</v>
      </c>
      <c r="E3006" s="1" t="s">
        <v>104</v>
      </c>
      <c r="F3006" t="s">
        <v>93</v>
      </c>
      <c r="G3006" t="s">
        <v>27</v>
      </c>
      <c r="H3006">
        <v>16</v>
      </c>
      <c r="I3006">
        <v>0.79</v>
      </c>
    </row>
    <row r="3007" spans="1:9" x14ac:dyDescent="0.25">
      <c r="A3007" s="5" t="str">
        <f>TrendSheetPrdData[[#This Row],[Population]]&amp;TrendSheetPrdData[[#This Row],[Cost Basis]]&amp;TrendSheetPrdData[[#This Row],[Period]]&amp;TrendSheetPrdData[[#This Row],[Trend]]</f>
        <v>DAUGHTERS OF CHARITYPaid2016-09-01Drug - Generic Utilization</v>
      </c>
      <c r="B3007" t="s">
        <v>116</v>
      </c>
      <c r="C3007" t="s">
        <v>116</v>
      </c>
      <c r="D3007" t="s">
        <v>78</v>
      </c>
      <c r="E3007" s="1" t="s">
        <v>105</v>
      </c>
      <c r="F3007" t="s">
        <v>93</v>
      </c>
      <c r="G3007" t="s">
        <v>27</v>
      </c>
      <c r="H3007">
        <v>16</v>
      </c>
      <c r="I3007">
        <v>0.87</v>
      </c>
    </row>
    <row r="3008" spans="1:9" x14ac:dyDescent="0.25">
      <c r="A3008" s="5" t="str">
        <f>TrendSheetPrdData[[#This Row],[Population]]&amp;TrendSheetPrdData[[#This Row],[Cost Basis]]&amp;TrendSheetPrdData[[#This Row],[Period]]&amp;TrendSheetPrdData[[#This Row],[Trend]]</f>
        <v>DAUGHTERS OF CHARITYPaid2016-10-01Drug - Generic Utilization</v>
      </c>
      <c r="B3008" t="s">
        <v>116</v>
      </c>
      <c r="C3008" t="s">
        <v>116</v>
      </c>
      <c r="D3008" t="s">
        <v>78</v>
      </c>
      <c r="E3008" s="1" t="s">
        <v>106</v>
      </c>
      <c r="F3008" t="s">
        <v>93</v>
      </c>
      <c r="G3008" t="s">
        <v>27</v>
      </c>
      <c r="H3008">
        <v>16</v>
      </c>
      <c r="I3008">
        <v>0.92</v>
      </c>
    </row>
    <row r="3009" spans="1:9" x14ac:dyDescent="0.25">
      <c r="A3009" s="5" t="str">
        <f>TrendSheetPrdData[[#This Row],[Population]]&amp;TrendSheetPrdData[[#This Row],[Cost Basis]]&amp;TrendSheetPrdData[[#This Row],[Period]]&amp;TrendSheetPrdData[[#This Row],[Trend]]</f>
        <v>DAUGHTERS OF CHARITYPaid2016-11-01Drug - Generic Utilization</v>
      </c>
      <c r="B3009" t="s">
        <v>116</v>
      </c>
      <c r="C3009" t="s">
        <v>116</v>
      </c>
      <c r="D3009" t="s">
        <v>78</v>
      </c>
      <c r="E3009" s="1" t="s">
        <v>107</v>
      </c>
      <c r="F3009" t="s">
        <v>93</v>
      </c>
      <c r="G3009" t="s">
        <v>27</v>
      </c>
      <c r="H3009">
        <v>16</v>
      </c>
      <c r="I3009">
        <v>0.88</v>
      </c>
    </row>
    <row r="3010" spans="1:9" x14ac:dyDescent="0.25">
      <c r="A3010" s="5" t="str">
        <f>TrendSheetPrdData[[#This Row],[Population]]&amp;TrendSheetPrdData[[#This Row],[Cost Basis]]&amp;TrendSheetPrdData[[#This Row],[Period]]&amp;TrendSheetPrdData[[#This Row],[Trend]]</f>
        <v>DAUGHTERS OF CHARITYPaid2016-12-01Drug - Generic Utilization</v>
      </c>
      <c r="B3010" t="s">
        <v>116</v>
      </c>
      <c r="C3010" t="s">
        <v>116</v>
      </c>
      <c r="D3010" t="s">
        <v>78</v>
      </c>
      <c r="E3010" s="1" t="s">
        <v>108</v>
      </c>
      <c r="F3010" t="s">
        <v>93</v>
      </c>
      <c r="G3010" t="s">
        <v>27</v>
      </c>
      <c r="H3010">
        <v>16</v>
      </c>
      <c r="I3010">
        <v>0.92</v>
      </c>
    </row>
    <row r="3011" spans="1:9" x14ac:dyDescent="0.25">
      <c r="A3011" s="5" t="str">
        <f>TrendSheetPrdData[[#This Row],[Population]]&amp;TrendSheetPrdData[[#This Row],[Cost Basis]]&amp;TrendSheetPrdData[[#This Row],[Period]]&amp;TrendSheetPrdData[[#This Row],[Trend]]</f>
        <v>DAUGHTERS OF CHARITYPaid2017-01-01Drug - Generic Utilization</v>
      </c>
      <c r="B3011" t="s">
        <v>116</v>
      </c>
      <c r="C3011" t="s">
        <v>116</v>
      </c>
      <c r="D3011" t="s">
        <v>78</v>
      </c>
      <c r="E3011" s="1" t="s">
        <v>109</v>
      </c>
      <c r="F3011" t="s">
        <v>93</v>
      </c>
      <c r="G3011" t="s">
        <v>27</v>
      </c>
      <c r="H3011">
        <v>16</v>
      </c>
      <c r="I3011">
        <v>0.95</v>
      </c>
    </row>
    <row r="3012" spans="1:9" x14ac:dyDescent="0.25">
      <c r="A3012" s="5" t="str">
        <f>TrendSheetPrdData[[#This Row],[Population]]&amp;TrendSheetPrdData[[#This Row],[Cost Basis]]&amp;TrendSheetPrdData[[#This Row],[Period]]&amp;TrendSheetPrdData[[#This Row],[Trend]]</f>
        <v>DAUGHTERS OF CHARITYPaid2017-02-01Drug - Generic Utilization</v>
      </c>
      <c r="B3012" t="s">
        <v>116</v>
      </c>
      <c r="C3012" t="s">
        <v>116</v>
      </c>
      <c r="D3012" t="s">
        <v>78</v>
      </c>
      <c r="E3012" s="1" t="s">
        <v>110</v>
      </c>
      <c r="F3012" t="s">
        <v>113</v>
      </c>
      <c r="G3012" t="s">
        <v>27</v>
      </c>
      <c r="H3012">
        <v>16</v>
      </c>
      <c r="I3012">
        <v>0.92</v>
      </c>
    </row>
    <row r="3013" spans="1:9" x14ac:dyDescent="0.25">
      <c r="A3013" s="5" t="str">
        <f>TrendSheetPrdData[[#This Row],[Population]]&amp;TrendSheetPrdData[[#This Row],[Cost Basis]]&amp;TrendSheetPrdData[[#This Row],[Period]]&amp;TrendSheetPrdData[[#This Row],[Trend]]</f>
        <v>DAUGHTERS OF CHARITYPaid2017-03-01Drug - Generic Utilization</v>
      </c>
      <c r="B3013" t="s">
        <v>116</v>
      </c>
      <c r="C3013" t="s">
        <v>116</v>
      </c>
      <c r="D3013" t="s">
        <v>78</v>
      </c>
      <c r="E3013" s="1" t="s">
        <v>111</v>
      </c>
      <c r="F3013" t="s">
        <v>113</v>
      </c>
      <c r="G3013" t="s">
        <v>27</v>
      </c>
      <c r="H3013">
        <v>16</v>
      </c>
      <c r="I3013">
        <v>0.94</v>
      </c>
    </row>
    <row r="3014" spans="1:9" x14ac:dyDescent="0.25">
      <c r="A3014" s="5" t="str">
        <f>TrendSheetPrdData[[#This Row],[Population]]&amp;TrendSheetPrdData[[#This Row],[Cost Basis]]&amp;TrendSheetPrdData[[#This Row],[Period]]&amp;TrendSheetPrdData[[#This Row],[Trend]]</f>
        <v>DAUGHTERS OF CHARITYPaid2017-04-01Drug - Generic Utilization</v>
      </c>
      <c r="B3014" t="s">
        <v>116</v>
      </c>
      <c r="C3014" t="s">
        <v>116</v>
      </c>
      <c r="D3014" t="s">
        <v>78</v>
      </c>
      <c r="E3014" s="1" t="s">
        <v>112</v>
      </c>
      <c r="F3014" t="s">
        <v>113</v>
      </c>
      <c r="G3014" t="s">
        <v>27</v>
      </c>
      <c r="H3014">
        <v>16</v>
      </c>
      <c r="I3014">
        <v>0.95</v>
      </c>
    </row>
    <row r="3015" spans="1:9" x14ac:dyDescent="0.25">
      <c r="A3015" s="5" t="str">
        <f>TrendSheetPrdData[[#This Row],[Population]]&amp;TrendSheetPrdData[[#This Row],[Cost Basis]]&amp;TrendSheetPrdData[[#This Row],[Period]]&amp;TrendSheetPrdData[[#This Row],[Trend]]</f>
        <v>DAUGHTERS OF CHARITYPaid2015-06-01Chronic Disease Management - Cost</v>
      </c>
      <c r="B3015" t="s">
        <v>116</v>
      </c>
      <c r="C3015" t="s">
        <v>116</v>
      </c>
      <c r="D3015" t="s">
        <v>78</v>
      </c>
      <c r="E3015" s="1" t="s">
        <v>172</v>
      </c>
      <c r="F3015" t="s">
        <v>93</v>
      </c>
      <c r="G3015" t="s">
        <v>28</v>
      </c>
      <c r="H3015">
        <v>17</v>
      </c>
      <c r="I3015">
        <v>257101</v>
      </c>
    </row>
    <row r="3016" spans="1:9" x14ac:dyDescent="0.25">
      <c r="A3016" s="5" t="str">
        <f>TrendSheetPrdData[[#This Row],[Population]]&amp;TrendSheetPrdData[[#This Row],[Cost Basis]]&amp;TrendSheetPrdData[[#This Row],[Period]]&amp;TrendSheetPrdData[[#This Row],[Trend]]</f>
        <v>DAUGHTERS OF CHARITYPaid2015-07-01Chronic Disease Management - Cost</v>
      </c>
      <c r="B3016" t="s">
        <v>116</v>
      </c>
      <c r="C3016" t="s">
        <v>116</v>
      </c>
      <c r="D3016" t="s">
        <v>78</v>
      </c>
      <c r="E3016" s="1" t="s">
        <v>173</v>
      </c>
      <c r="F3016" t="s">
        <v>93</v>
      </c>
      <c r="G3016" t="s">
        <v>28</v>
      </c>
      <c r="H3016">
        <v>17</v>
      </c>
      <c r="I3016">
        <v>231231</v>
      </c>
    </row>
    <row r="3017" spans="1:9" x14ac:dyDescent="0.25">
      <c r="A3017" s="5" t="str">
        <f>TrendSheetPrdData[[#This Row],[Population]]&amp;TrendSheetPrdData[[#This Row],[Cost Basis]]&amp;TrendSheetPrdData[[#This Row],[Period]]&amp;TrendSheetPrdData[[#This Row],[Trend]]</f>
        <v>DAUGHTERS OF CHARITYPaid2015-08-01Chronic Disease Management - Cost</v>
      </c>
      <c r="B3017" t="s">
        <v>116</v>
      </c>
      <c r="C3017" t="s">
        <v>116</v>
      </c>
      <c r="D3017" t="s">
        <v>78</v>
      </c>
      <c r="E3017" s="1" t="s">
        <v>174</v>
      </c>
      <c r="F3017" t="s">
        <v>93</v>
      </c>
      <c r="G3017" t="s">
        <v>28</v>
      </c>
      <c r="H3017">
        <v>17</v>
      </c>
      <c r="I3017">
        <v>148505</v>
      </c>
    </row>
    <row r="3018" spans="1:9" x14ac:dyDescent="0.25">
      <c r="A3018" s="5" t="str">
        <f>TrendSheetPrdData[[#This Row],[Population]]&amp;TrendSheetPrdData[[#This Row],[Cost Basis]]&amp;TrendSheetPrdData[[#This Row],[Period]]&amp;TrendSheetPrdData[[#This Row],[Trend]]</f>
        <v>DAUGHTERS OF CHARITYPaid2015-09-01Chronic Disease Management - Cost</v>
      </c>
      <c r="B3018" t="s">
        <v>116</v>
      </c>
      <c r="C3018" t="s">
        <v>116</v>
      </c>
      <c r="D3018" t="s">
        <v>78</v>
      </c>
      <c r="E3018" s="1" t="s">
        <v>92</v>
      </c>
      <c r="F3018" t="s">
        <v>93</v>
      </c>
      <c r="G3018" t="s">
        <v>28</v>
      </c>
      <c r="H3018">
        <v>17</v>
      </c>
      <c r="I3018">
        <v>308329</v>
      </c>
    </row>
    <row r="3019" spans="1:9" x14ac:dyDescent="0.25">
      <c r="A3019" s="5" t="str">
        <f>TrendSheetPrdData[[#This Row],[Population]]&amp;TrendSheetPrdData[[#This Row],[Cost Basis]]&amp;TrendSheetPrdData[[#This Row],[Period]]&amp;TrendSheetPrdData[[#This Row],[Trend]]</f>
        <v>DAUGHTERS OF CHARITYPaid2015-10-01Chronic Disease Management - Cost</v>
      </c>
      <c r="B3019" t="s">
        <v>116</v>
      </c>
      <c r="C3019" t="s">
        <v>116</v>
      </c>
      <c r="D3019" t="s">
        <v>78</v>
      </c>
      <c r="E3019" s="1" t="s">
        <v>94</v>
      </c>
      <c r="F3019" t="s">
        <v>93</v>
      </c>
      <c r="G3019" t="s">
        <v>28</v>
      </c>
      <c r="H3019">
        <v>17</v>
      </c>
      <c r="I3019">
        <v>267660</v>
      </c>
    </row>
    <row r="3020" spans="1:9" x14ac:dyDescent="0.25">
      <c r="A3020" s="5" t="str">
        <f>TrendSheetPrdData[[#This Row],[Population]]&amp;TrendSheetPrdData[[#This Row],[Cost Basis]]&amp;TrendSheetPrdData[[#This Row],[Period]]&amp;TrendSheetPrdData[[#This Row],[Trend]]</f>
        <v>DAUGHTERS OF CHARITYPaid2015-11-01Chronic Disease Management - Cost</v>
      </c>
      <c r="B3020" t="s">
        <v>116</v>
      </c>
      <c r="C3020" t="s">
        <v>116</v>
      </c>
      <c r="D3020" t="s">
        <v>78</v>
      </c>
      <c r="E3020" s="1" t="s">
        <v>95</v>
      </c>
      <c r="F3020" t="s">
        <v>93</v>
      </c>
      <c r="G3020" t="s">
        <v>28</v>
      </c>
      <c r="H3020">
        <v>17</v>
      </c>
      <c r="I3020">
        <v>215816</v>
      </c>
    </row>
    <row r="3021" spans="1:9" x14ac:dyDescent="0.25">
      <c r="A3021" s="5" t="str">
        <f>TrendSheetPrdData[[#This Row],[Population]]&amp;TrendSheetPrdData[[#This Row],[Cost Basis]]&amp;TrendSheetPrdData[[#This Row],[Period]]&amp;TrendSheetPrdData[[#This Row],[Trend]]</f>
        <v>DAUGHTERS OF CHARITYPaid2015-12-01Chronic Disease Management - Cost</v>
      </c>
      <c r="B3021" t="s">
        <v>116</v>
      </c>
      <c r="C3021" t="s">
        <v>116</v>
      </c>
      <c r="D3021" t="s">
        <v>78</v>
      </c>
      <c r="E3021" s="1" t="s">
        <v>96</v>
      </c>
      <c r="F3021" t="s">
        <v>93</v>
      </c>
      <c r="G3021" t="s">
        <v>28</v>
      </c>
      <c r="H3021">
        <v>17</v>
      </c>
      <c r="I3021">
        <v>243033</v>
      </c>
    </row>
    <row r="3022" spans="1:9" x14ac:dyDescent="0.25">
      <c r="A3022" s="5" t="str">
        <f>TrendSheetPrdData[[#This Row],[Population]]&amp;TrendSheetPrdData[[#This Row],[Cost Basis]]&amp;TrendSheetPrdData[[#This Row],[Period]]&amp;TrendSheetPrdData[[#This Row],[Trend]]</f>
        <v>DAUGHTERS OF CHARITYPaid2016-01-01Chronic Disease Management - Cost</v>
      </c>
      <c r="B3022" t="s">
        <v>116</v>
      </c>
      <c r="C3022" t="s">
        <v>116</v>
      </c>
      <c r="D3022" t="s">
        <v>78</v>
      </c>
      <c r="E3022" s="1" t="s">
        <v>97</v>
      </c>
      <c r="F3022" t="s">
        <v>93</v>
      </c>
      <c r="G3022" t="s">
        <v>28</v>
      </c>
      <c r="H3022">
        <v>17</v>
      </c>
      <c r="I3022">
        <v>224579</v>
      </c>
    </row>
    <row r="3023" spans="1:9" x14ac:dyDescent="0.25">
      <c r="A3023" s="5" t="str">
        <f>TrendSheetPrdData[[#This Row],[Population]]&amp;TrendSheetPrdData[[#This Row],[Cost Basis]]&amp;TrendSheetPrdData[[#This Row],[Period]]&amp;TrendSheetPrdData[[#This Row],[Trend]]</f>
        <v>DAUGHTERS OF CHARITYPaid2016-02-01Chronic Disease Management - Cost</v>
      </c>
      <c r="B3023" t="s">
        <v>116</v>
      </c>
      <c r="C3023" t="s">
        <v>116</v>
      </c>
      <c r="D3023" t="s">
        <v>78</v>
      </c>
      <c r="E3023" s="1" t="s">
        <v>98</v>
      </c>
      <c r="F3023" t="s">
        <v>93</v>
      </c>
      <c r="G3023" t="s">
        <v>28</v>
      </c>
      <c r="H3023">
        <v>17</v>
      </c>
      <c r="I3023">
        <v>163655</v>
      </c>
    </row>
    <row r="3024" spans="1:9" x14ac:dyDescent="0.25">
      <c r="A3024" s="5" t="str">
        <f>TrendSheetPrdData[[#This Row],[Population]]&amp;TrendSheetPrdData[[#This Row],[Cost Basis]]&amp;TrendSheetPrdData[[#This Row],[Period]]&amp;TrendSheetPrdData[[#This Row],[Trend]]</f>
        <v>DAUGHTERS OF CHARITYPaid2016-03-01Chronic Disease Management - Cost</v>
      </c>
      <c r="B3024" t="s">
        <v>116</v>
      </c>
      <c r="C3024" t="s">
        <v>116</v>
      </c>
      <c r="D3024" t="s">
        <v>78</v>
      </c>
      <c r="E3024" s="1" t="s">
        <v>99</v>
      </c>
      <c r="F3024" t="s">
        <v>93</v>
      </c>
      <c r="G3024" t="s">
        <v>28</v>
      </c>
      <c r="H3024">
        <v>17</v>
      </c>
      <c r="I3024">
        <v>220707</v>
      </c>
    </row>
    <row r="3025" spans="1:9" x14ac:dyDescent="0.25">
      <c r="A3025" s="5" t="str">
        <f>TrendSheetPrdData[[#This Row],[Population]]&amp;TrendSheetPrdData[[#This Row],[Cost Basis]]&amp;TrendSheetPrdData[[#This Row],[Period]]&amp;TrendSheetPrdData[[#This Row],[Trend]]</f>
        <v>DAUGHTERS OF CHARITYPaid2016-04-01Chronic Disease Management - Cost</v>
      </c>
      <c r="B3025" t="s">
        <v>116</v>
      </c>
      <c r="C3025" t="s">
        <v>116</v>
      </c>
      <c r="D3025" t="s">
        <v>78</v>
      </c>
      <c r="E3025" s="1" t="s">
        <v>100</v>
      </c>
      <c r="F3025" t="s">
        <v>93</v>
      </c>
      <c r="G3025" t="s">
        <v>28</v>
      </c>
      <c r="H3025">
        <v>17</v>
      </c>
      <c r="I3025">
        <v>258732</v>
      </c>
    </row>
    <row r="3026" spans="1:9" x14ac:dyDescent="0.25">
      <c r="A3026" s="5" t="str">
        <f>TrendSheetPrdData[[#This Row],[Population]]&amp;TrendSheetPrdData[[#This Row],[Cost Basis]]&amp;TrendSheetPrdData[[#This Row],[Period]]&amp;TrendSheetPrdData[[#This Row],[Trend]]</f>
        <v>DAUGHTERS OF CHARITYPaid2016-05-01Chronic Disease Management - Cost</v>
      </c>
      <c r="B3026" t="s">
        <v>116</v>
      </c>
      <c r="C3026" t="s">
        <v>116</v>
      </c>
      <c r="D3026" t="s">
        <v>78</v>
      </c>
      <c r="E3026" s="1" t="s">
        <v>101</v>
      </c>
      <c r="F3026" t="s">
        <v>93</v>
      </c>
      <c r="G3026" t="s">
        <v>28</v>
      </c>
      <c r="H3026">
        <v>17</v>
      </c>
      <c r="I3026">
        <v>323580</v>
      </c>
    </row>
    <row r="3027" spans="1:9" x14ac:dyDescent="0.25">
      <c r="A3027" s="5" t="str">
        <f>TrendSheetPrdData[[#This Row],[Population]]&amp;TrendSheetPrdData[[#This Row],[Cost Basis]]&amp;TrendSheetPrdData[[#This Row],[Period]]&amp;TrendSheetPrdData[[#This Row],[Trend]]</f>
        <v>DAUGHTERS OF CHARITYPaid2016-06-01Chronic Disease Management - Cost</v>
      </c>
      <c r="B3027" t="s">
        <v>116</v>
      </c>
      <c r="C3027" t="s">
        <v>116</v>
      </c>
      <c r="D3027" t="s">
        <v>78</v>
      </c>
      <c r="E3027" s="1" t="s">
        <v>102</v>
      </c>
      <c r="F3027" t="s">
        <v>93</v>
      </c>
      <c r="G3027" t="s">
        <v>28</v>
      </c>
      <c r="H3027">
        <v>17</v>
      </c>
      <c r="I3027">
        <v>264692</v>
      </c>
    </row>
    <row r="3028" spans="1:9" x14ac:dyDescent="0.25">
      <c r="A3028" s="5" t="str">
        <f>TrendSheetPrdData[[#This Row],[Population]]&amp;TrendSheetPrdData[[#This Row],[Cost Basis]]&amp;TrendSheetPrdData[[#This Row],[Period]]&amp;TrendSheetPrdData[[#This Row],[Trend]]</f>
        <v>DAUGHTERS OF CHARITYPaid2016-07-01Chronic Disease Management - Cost</v>
      </c>
      <c r="B3028" t="s">
        <v>116</v>
      </c>
      <c r="C3028" t="s">
        <v>116</v>
      </c>
      <c r="D3028" t="s">
        <v>78</v>
      </c>
      <c r="E3028" s="1" t="s">
        <v>103</v>
      </c>
      <c r="F3028" t="s">
        <v>93</v>
      </c>
      <c r="G3028" t="s">
        <v>28</v>
      </c>
      <c r="H3028">
        <v>17</v>
      </c>
      <c r="I3028">
        <v>153675</v>
      </c>
    </row>
    <row r="3029" spans="1:9" x14ac:dyDescent="0.25">
      <c r="A3029" s="5" t="str">
        <f>TrendSheetPrdData[[#This Row],[Population]]&amp;TrendSheetPrdData[[#This Row],[Cost Basis]]&amp;TrendSheetPrdData[[#This Row],[Period]]&amp;TrendSheetPrdData[[#This Row],[Trend]]</f>
        <v>DAUGHTERS OF CHARITYPaid2016-08-01Chronic Disease Management - Cost</v>
      </c>
      <c r="B3029" t="s">
        <v>116</v>
      </c>
      <c r="C3029" t="s">
        <v>116</v>
      </c>
      <c r="D3029" t="s">
        <v>78</v>
      </c>
      <c r="E3029" s="1" t="s">
        <v>104</v>
      </c>
      <c r="F3029" t="s">
        <v>93</v>
      </c>
      <c r="G3029" t="s">
        <v>28</v>
      </c>
      <c r="H3029">
        <v>17</v>
      </c>
      <c r="I3029">
        <v>318178</v>
      </c>
    </row>
    <row r="3030" spans="1:9" x14ac:dyDescent="0.25">
      <c r="A3030" s="5" t="str">
        <f>TrendSheetPrdData[[#This Row],[Population]]&amp;TrendSheetPrdData[[#This Row],[Cost Basis]]&amp;TrendSheetPrdData[[#This Row],[Period]]&amp;TrendSheetPrdData[[#This Row],[Trend]]</f>
        <v>DAUGHTERS OF CHARITYPaid2016-09-01Chronic Disease Management - Cost</v>
      </c>
      <c r="B3030" t="s">
        <v>116</v>
      </c>
      <c r="C3030" t="s">
        <v>116</v>
      </c>
      <c r="D3030" t="s">
        <v>78</v>
      </c>
      <c r="E3030" s="1" t="s">
        <v>105</v>
      </c>
      <c r="F3030" t="s">
        <v>93</v>
      </c>
      <c r="G3030" t="s">
        <v>28</v>
      </c>
      <c r="H3030">
        <v>17</v>
      </c>
      <c r="I3030">
        <v>292632</v>
      </c>
    </row>
    <row r="3031" spans="1:9" x14ac:dyDescent="0.25">
      <c r="A3031" s="5" t="str">
        <f>TrendSheetPrdData[[#This Row],[Population]]&amp;TrendSheetPrdData[[#This Row],[Cost Basis]]&amp;TrendSheetPrdData[[#This Row],[Period]]&amp;TrendSheetPrdData[[#This Row],[Trend]]</f>
        <v>DAUGHTERS OF CHARITYPaid2016-10-01Chronic Disease Management - Cost</v>
      </c>
      <c r="B3031" t="s">
        <v>116</v>
      </c>
      <c r="C3031" t="s">
        <v>116</v>
      </c>
      <c r="D3031" t="s">
        <v>78</v>
      </c>
      <c r="E3031" s="1" t="s">
        <v>106</v>
      </c>
      <c r="F3031" t="s">
        <v>93</v>
      </c>
      <c r="G3031" t="s">
        <v>28</v>
      </c>
      <c r="H3031">
        <v>17</v>
      </c>
      <c r="I3031">
        <v>189836</v>
      </c>
    </row>
    <row r="3032" spans="1:9" x14ac:dyDescent="0.25">
      <c r="A3032" s="5" t="str">
        <f>TrendSheetPrdData[[#This Row],[Population]]&amp;TrendSheetPrdData[[#This Row],[Cost Basis]]&amp;TrendSheetPrdData[[#This Row],[Period]]&amp;TrendSheetPrdData[[#This Row],[Trend]]</f>
        <v>DAUGHTERS OF CHARITYPaid2016-11-01Chronic Disease Management - Cost</v>
      </c>
      <c r="B3032" t="s">
        <v>116</v>
      </c>
      <c r="C3032" t="s">
        <v>116</v>
      </c>
      <c r="D3032" t="s">
        <v>78</v>
      </c>
      <c r="E3032" s="1" t="s">
        <v>107</v>
      </c>
      <c r="F3032" t="s">
        <v>93</v>
      </c>
      <c r="G3032" t="s">
        <v>28</v>
      </c>
      <c r="H3032">
        <v>17</v>
      </c>
      <c r="I3032">
        <v>432442</v>
      </c>
    </row>
    <row r="3033" spans="1:9" x14ac:dyDescent="0.25">
      <c r="A3033" s="5" t="str">
        <f>TrendSheetPrdData[[#This Row],[Population]]&amp;TrendSheetPrdData[[#This Row],[Cost Basis]]&amp;TrendSheetPrdData[[#This Row],[Period]]&amp;TrendSheetPrdData[[#This Row],[Trend]]</f>
        <v>DAUGHTERS OF CHARITYPaid2016-12-01Chronic Disease Management - Cost</v>
      </c>
      <c r="B3033" t="s">
        <v>116</v>
      </c>
      <c r="C3033" t="s">
        <v>116</v>
      </c>
      <c r="D3033" t="s">
        <v>78</v>
      </c>
      <c r="E3033" s="1" t="s">
        <v>108</v>
      </c>
      <c r="F3033" t="s">
        <v>93</v>
      </c>
      <c r="G3033" t="s">
        <v>28</v>
      </c>
      <c r="H3033">
        <v>17</v>
      </c>
      <c r="I3033">
        <v>183665</v>
      </c>
    </row>
    <row r="3034" spans="1:9" x14ac:dyDescent="0.25">
      <c r="A3034" s="5" t="str">
        <f>TrendSheetPrdData[[#This Row],[Population]]&amp;TrendSheetPrdData[[#This Row],[Cost Basis]]&amp;TrendSheetPrdData[[#This Row],[Period]]&amp;TrendSheetPrdData[[#This Row],[Trend]]</f>
        <v>DAUGHTERS OF CHARITYPaid2017-01-01Chronic Disease Management - Cost</v>
      </c>
      <c r="B3034" t="s">
        <v>116</v>
      </c>
      <c r="C3034" t="s">
        <v>116</v>
      </c>
      <c r="D3034" t="s">
        <v>78</v>
      </c>
      <c r="E3034" s="1" t="s">
        <v>109</v>
      </c>
      <c r="F3034" t="s">
        <v>93</v>
      </c>
      <c r="G3034" t="s">
        <v>28</v>
      </c>
      <c r="H3034">
        <v>17</v>
      </c>
      <c r="I3034">
        <v>310185</v>
      </c>
    </row>
    <row r="3035" spans="1:9" x14ac:dyDescent="0.25">
      <c r="A3035" s="5" t="str">
        <f>TrendSheetPrdData[[#This Row],[Population]]&amp;TrendSheetPrdData[[#This Row],[Cost Basis]]&amp;TrendSheetPrdData[[#This Row],[Period]]&amp;TrendSheetPrdData[[#This Row],[Trend]]</f>
        <v>DAUGHTERS OF CHARITYPaid2017-02-01Chronic Disease Management - Cost</v>
      </c>
      <c r="B3035" t="s">
        <v>116</v>
      </c>
      <c r="C3035" t="s">
        <v>116</v>
      </c>
      <c r="D3035" t="s">
        <v>78</v>
      </c>
      <c r="E3035" s="1" t="s">
        <v>110</v>
      </c>
      <c r="F3035" t="s">
        <v>113</v>
      </c>
      <c r="G3035" t="s">
        <v>28</v>
      </c>
      <c r="H3035">
        <v>17</v>
      </c>
      <c r="I3035">
        <v>232678</v>
      </c>
    </row>
    <row r="3036" spans="1:9" x14ac:dyDescent="0.25">
      <c r="A3036" s="5" t="str">
        <f>TrendSheetPrdData[[#This Row],[Population]]&amp;TrendSheetPrdData[[#This Row],[Cost Basis]]&amp;TrendSheetPrdData[[#This Row],[Period]]&amp;TrendSheetPrdData[[#This Row],[Trend]]</f>
        <v>DAUGHTERS OF CHARITYPaid2017-03-01Chronic Disease Management - Cost</v>
      </c>
      <c r="B3036" t="s">
        <v>116</v>
      </c>
      <c r="C3036" t="s">
        <v>116</v>
      </c>
      <c r="D3036" t="s">
        <v>78</v>
      </c>
      <c r="E3036" s="1" t="s">
        <v>111</v>
      </c>
      <c r="F3036" t="s">
        <v>113</v>
      </c>
      <c r="G3036" t="s">
        <v>28</v>
      </c>
      <c r="H3036">
        <v>17</v>
      </c>
      <c r="I3036">
        <v>192045</v>
      </c>
    </row>
    <row r="3037" spans="1:9" x14ac:dyDescent="0.25">
      <c r="A3037" s="5" t="str">
        <f>TrendSheetPrdData[[#This Row],[Population]]&amp;TrendSheetPrdData[[#This Row],[Cost Basis]]&amp;TrendSheetPrdData[[#This Row],[Period]]&amp;TrendSheetPrdData[[#This Row],[Trend]]</f>
        <v>DAUGHTERS OF CHARITYPaid2017-04-01Chronic Disease Management - Cost</v>
      </c>
      <c r="B3037" t="s">
        <v>116</v>
      </c>
      <c r="C3037" t="s">
        <v>116</v>
      </c>
      <c r="D3037" t="s">
        <v>78</v>
      </c>
      <c r="E3037" s="1" t="s">
        <v>112</v>
      </c>
      <c r="F3037" t="s">
        <v>113</v>
      </c>
      <c r="G3037" t="s">
        <v>28</v>
      </c>
      <c r="H3037">
        <v>17</v>
      </c>
      <c r="I3037">
        <v>54084</v>
      </c>
    </row>
    <row r="3038" spans="1:9" x14ac:dyDescent="0.25">
      <c r="A3038" s="5" t="str">
        <f>TrendSheetPrdData[[#This Row],[Population]]&amp;TrendSheetPrdData[[#This Row],[Cost Basis]]&amp;TrendSheetPrdData[[#This Row],[Period]]&amp;TrendSheetPrdData[[#This Row],[Trend]]</f>
        <v>DAUGHTERS OF CHARITYPaid2015-06-01Chronic Disease Management - Members</v>
      </c>
      <c r="B3038" t="s">
        <v>116</v>
      </c>
      <c r="C3038" t="s">
        <v>116</v>
      </c>
      <c r="D3038" t="s">
        <v>78</v>
      </c>
      <c r="E3038" s="1" t="s">
        <v>172</v>
      </c>
      <c r="F3038" t="s">
        <v>93</v>
      </c>
      <c r="G3038" t="s">
        <v>29</v>
      </c>
      <c r="H3038">
        <v>18</v>
      </c>
      <c r="I3038">
        <v>323.86</v>
      </c>
    </row>
    <row r="3039" spans="1:9" x14ac:dyDescent="0.25">
      <c r="A3039" s="5" t="str">
        <f>TrendSheetPrdData[[#This Row],[Population]]&amp;TrendSheetPrdData[[#This Row],[Cost Basis]]&amp;TrendSheetPrdData[[#This Row],[Period]]&amp;TrendSheetPrdData[[#This Row],[Trend]]</f>
        <v>DAUGHTERS OF CHARITYPaid2015-07-01Chronic Disease Management - Members</v>
      </c>
      <c r="B3039" t="s">
        <v>116</v>
      </c>
      <c r="C3039" t="s">
        <v>116</v>
      </c>
      <c r="D3039" t="s">
        <v>78</v>
      </c>
      <c r="E3039" s="1" t="s">
        <v>173</v>
      </c>
      <c r="F3039" t="s">
        <v>93</v>
      </c>
      <c r="G3039" t="s">
        <v>29</v>
      </c>
      <c r="H3039">
        <v>18</v>
      </c>
      <c r="I3039">
        <v>335.23</v>
      </c>
    </row>
    <row r="3040" spans="1:9" x14ac:dyDescent="0.25">
      <c r="A3040" s="5" t="str">
        <f>TrendSheetPrdData[[#This Row],[Population]]&amp;TrendSheetPrdData[[#This Row],[Cost Basis]]&amp;TrendSheetPrdData[[#This Row],[Period]]&amp;TrendSheetPrdData[[#This Row],[Trend]]</f>
        <v>DAUGHTERS OF CHARITYPaid2015-08-01Chronic Disease Management - Members</v>
      </c>
      <c r="B3040" t="s">
        <v>116</v>
      </c>
      <c r="C3040" t="s">
        <v>116</v>
      </c>
      <c r="D3040" t="s">
        <v>78</v>
      </c>
      <c r="E3040" s="1" t="s">
        <v>174</v>
      </c>
      <c r="F3040" t="s">
        <v>93</v>
      </c>
      <c r="G3040" t="s">
        <v>29</v>
      </c>
      <c r="H3040">
        <v>18</v>
      </c>
      <c r="I3040">
        <v>357.95</v>
      </c>
    </row>
    <row r="3041" spans="1:9" x14ac:dyDescent="0.25">
      <c r="A3041" s="5" t="str">
        <f>TrendSheetPrdData[[#This Row],[Population]]&amp;TrendSheetPrdData[[#This Row],[Cost Basis]]&amp;TrendSheetPrdData[[#This Row],[Period]]&amp;TrendSheetPrdData[[#This Row],[Trend]]</f>
        <v>DAUGHTERS OF CHARITYPaid2015-09-01Chronic Disease Management - Members</v>
      </c>
      <c r="B3041" t="s">
        <v>116</v>
      </c>
      <c r="C3041" t="s">
        <v>116</v>
      </c>
      <c r="D3041" t="s">
        <v>78</v>
      </c>
      <c r="E3041" s="1" t="s">
        <v>92</v>
      </c>
      <c r="F3041" t="s">
        <v>93</v>
      </c>
      <c r="G3041" t="s">
        <v>29</v>
      </c>
      <c r="H3041">
        <v>18</v>
      </c>
      <c r="I3041">
        <v>374.53</v>
      </c>
    </row>
    <row r="3042" spans="1:9" x14ac:dyDescent="0.25">
      <c r="A3042" s="5" t="str">
        <f>TrendSheetPrdData[[#This Row],[Population]]&amp;TrendSheetPrdData[[#This Row],[Cost Basis]]&amp;TrendSheetPrdData[[#This Row],[Period]]&amp;TrendSheetPrdData[[#This Row],[Trend]]</f>
        <v>DAUGHTERS OF CHARITYPaid2015-10-01Chronic Disease Management - Members</v>
      </c>
      <c r="B3042" t="s">
        <v>116</v>
      </c>
      <c r="C3042" t="s">
        <v>116</v>
      </c>
      <c r="D3042" t="s">
        <v>78</v>
      </c>
      <c r="E3042" s="1" t="s">
        <v>94</v>
      </c>
      <c r="F3042" t="s">
        <v>93</v>
      </c>
      <c r="G3042" t="s">
        <v>29</v>
      </c>
      <c r="H3042">
        <v>18</v>
      </c>
      <c r="I3042">
        <v>411.32</v>
      </c>
    </row>
    <row r="3043" spans="1:9" x14ac:dyDescent="0.25">
      <c r="A3043" s="5" t="str">
        <f>TrendSheetPrdData[[#This Row],[Population]]&amp;TrendSheetPrdData[[#This Row],[Cost Basis]]&amp;TrendSheetPrdData[[#This Row],[Period]]&amp;TrendSheetPrdData[[#This Row],[Trend]]</f>
        <v>DAUGHTERS OF CHARITYPaid2015-11-01Chronic Disease Management - Members</v>
      </c>
      <c r="B3043" t="s">
        <v>116</v>
      </c>
      <c r="C3043" t="s">
        <v>116</v>
      </c>
      <c r="D3043" t="s">
        <v>78</v>
      </c>
      <c r="E3043" s="1" t="s">
        <v>95</v>
      </c>
      <c r="F3043" t="s">
        <v>93</v>
      </c>
      <c r="G3043" t="s">
        <v>29</v>
      </c>
      <c r="H3043">
        <v>18</v>
      </c>
      <c r="I3043">
        <v>429.96</v>
      </c>
    </row>
    <row r="3044" spans="1:9" x14ac:dyDescent="0.25">
      <c r="A3044" s="5" t="str">
        <f>TrendSheetPrdData[[#This Row],[Population]]&amp;TrendSheetPrdData[[#This Row],[Cost Basis]]&amp;TrendSheetPrdData[[#This Row],[Period]]&amp;TrendSheetPrdData[[#This Row],[Trend]]</f>
        <v>DAUGHTERS OF CHARITYPaid2015-12-01Chronic Disease Management - Members</v>
      </c>
      <c r="B3044" t="s">
        <v>116</v>
      </c>
      <c r="C3044" t="s">
        <v>116</v>
      </c>
      <c r="D3044" t="s">
        <v>78</v>
      </c>
      <c r="E3044" s="1" t="s">
        <v>96</v>
      </c>
      <c r="F3044" t="s">
        <v>93</v>
      </c>
      <c r="G3044" t="s">
        <v>29</v>
      </c>
      <c r="H3044">
        <v>18</v>
      </c>
      <c r="I3044">
        <v>442.5</v>
      </c>
    </row>
    <row r="3045" spans="1:9" x14ac:dyDescent="0.25">
      <c r="A3045" s="5" t="str">
        <f>TrendSheetPrdData[[#This Row],[Population]]&amp;TrendSheetPrdData[[#This Row],[Cost Basis]]&amp;TrendSheetPrdData[[#This Row],[Period]]&amp;TrendSheetPrdData[[#This Row],[Trend]]</f>
        <v>DAUGHTERS OF CHARITYPaid2016-01-01Chronic Disease Management - Members</v>
      </c>
      <c r="B3045" t="s">
        <v>116</v>
      </c>
      <c r="C3045" t="s">
        <v>116</v>
      </c>
      <c r="D3045" t="s">
        <v>78</v>
      </c>
      <c r="E3045" s="1" t="s">
        <v>97</v>
      </c>
      <c r="F3045" t="s">
        <v>93</v>
      </c>
      <c r="G3045" t="s">
        <v>29</v>
      </c>
      <c r="H3045">
        <v>18</v>
      </c>
      <c r="I3045">
        <v>420.95</v>
      </c>
    </row>
    <row r="3046" spans="1:9" x14ac:dyDescent="0.25">
      <c r="A3046" s="5" t="str">
        <f>TrendSheetPrdData[[#This Row],[Population]]&amp;TrendSheetPrdData[[#This Row],[Cost Basis]]&amp;TrendSheetPrdData[[#This Row],[Period]]&amp;TrendSheetPrdData[[#This Row],[Trend]]</f>
        <v>DAUGHTERS OF CHARITYPaid2016-02-01Chronic Disease Management - Members</v>
      </c>
      <c r="B3046" t="s">
        <v>116</v>
      </c>
      <c r="C3046" t="s">
        <v>116</v>
      </c>
      <c r="D3046" t="s">
        <v>78</v>
      </c>
      <c r="E3046" s="1" t="s">
        <v>98</v>
      </c>
      <c r="F3046" t="s">
        <v>93</v>
      </c>
      <c r="G3046" t="s">
        <v>29</v>
      </c>
      <c r="H3046">
        <v>18</v>
      </c>
      <c r="I3046">
        <v>440.07</v>
      </c>
    </row>
    <row r="3047" spans="1:9" x14ac:dyDescent="0.25">
      <c r="A3047" s="5" t="str">
        <f>TrendSheetPrdData[[#This Row],[Population]]&amp;TrendSheetPrdData[[#This Row],[Cost Basis]]&amp;TrendSheetPrdData[[#This Row],[Period]]&amp;TrendSheetPrdData[[#This Row],[Trend]]</f>
        <v>DAUGHTERS OF CHARITYPaid2016-03-01Chronic Disease Management - Members</v>
      </c>
      <c r="B3047" t="s">
        <v>116</v>
      </c>
      <c r="C3047" t="s">
        <v>116</v>
      </c>
      <c r="D3047" t="s">
        <v>78</v>
      </c>
      <c r="E3047" s="1" t="s">
        <v>99</v>
      </c>
      <c r="F3047" t="s">
        <v>93</v>
      </c>
      <c r="G3047" t="s">
        <v>29</v>
      </c>
      <c r="H3047">
        <v>18</v>
      </c>
      <c r="I3047">
        <v>463.46</v>
      </c>
    </row>
    <row r="3048" spans="1:9" x14ac:dyDescent="0.25">
      <c r="A3048" s="5" t="str">
        <f>TrendSheetPrdData[[#This Row],[Population]]&amp;TrendSheetPrdData[[#This Row],[Cost Basis]]&amp;TrendSheetPrdData[[#This Row],[Period]]&amp;TrendSheetPrdData[[#This Row],[Trend]]</f>
        <v>DAUGHTERS OF CHARITYPaid2016-04-01Chronic Disease Management - Members</v>
      </c>
      <c r="B3048" t="s">
        <v>116</v>
      </c>
      <c r="C3048" t="s">
        <v>116</v>
      </c>
      <c r="D3048" t="s">
        <v>78</v>
      </c>
      <c r="E3048" s="1" t="s">
        <v>100</v>
      </c>
      <c r="F3048" t="s">
        <v>93</v>
      </c>
      <c r="G3048" t="s">
        <v>29</v>
      </c>
      <c r="H3048">
        <v>18</v>
      </c>
      <c r="I3048">
        <v>457.31</v>
      </c>
    </row>
    <row r="3049" spans="1:9" x14ac:dyDescent="0.25">
      <c r="A3049" s="5" t="str">
        <f>TrendSheetPrdData[[#This Row],[Population]]&amp;TrendSheetPrdData[[#This Row],[Cost Basis]]&amp;TrendSheetPrdData[[#This Row],[Period]]&amp;TrendSheetPrdData[[#This Row],[Trend]]</f>
        <v>DAUGHTERS OF CHARITYPaid2016-05-01Chronic Disease Management - Members</v>
      </c>
      <c r="B3049" t="s">
        <v>116</v>
      </c>
      <c r="C3049" t="s">
        <v>116</v>
      </c>
      <c r="D3049" t="s">
        <v>78</v>
      </c>
      <c r="E3049" s="1" t="s">
        <v>101</v>
      </c>
      <c r="F3049" t="s">
        <v>93</v>
      </c>
      <c r="G3049" t="s">
        <v>29</v>
      </c>
      <c r="H3049">
        <v>18</v>
      </c>
      <c r="I3049">
        <v>470.25</v>
      </c>
    </row>
    <row r="3050" spans="1:9" x14ac:dyDescent="0.25">
      <c r="A3050" s="5" t="str">
        <f>TrendSheetPrdData[[#This Row],[Population]]&amp;TrendSheetPrdData[[#This Row],[Cost Basis]]&amp;TrendSheetPrdData[[#This Row],[Period]]&amp;TrendSheetPrdData[[#This Row],[Trend]]</f>
        <v>DAUGHTERS OF CHARITYPaid2016-06-01Chronic Disease Management - Members</v>
      </c>
      <c r="B3050" t="s">
        <v>116</v>
      </c>
      <c r="C3050" t="s">
        <v>116</v>
      </c>
      <c r="D3050" t="s">
        <v>78</v>
      </c>
      <c r="E3050" s="1" t="s">
        <v>102</v>
      </c>
      <c r="F3050" t="s">
        <v>93</v>
      </c>
      <c r="G3050" t="s">
        <v>29</v>
      </c>
      <c r="H3050">
        <v>18</v>
      </c>
      <c r="I3050">
        <v>471.26</v>
      </c>
    </row>
    <row r="3051" spans="1:9" x14ac:dyDescent="0.25">
      <c r="A3051" s="5" t="str">
        <f>TrendSheetPrdData[[#This Row],[Population]]&amp;TrendSheetPrdData[[#This Row],[Cost Basis]]&amp;TrendSheetPrdData[[#This Row],[Period]]&amp;TrendSheetPrdData[[#This Row],[Trend]]</f>
        <v>DAUGHTERS OF CHARITYPaid2016-07-01Chronic Disease Management - Members</v>
      </c>
      <c r="B3051" t="s">
        <v>116</v>
      </c>
      <c r="C3051" t="s">
        <v>116</v>
      </c>
      <c r="D3051" t="s">
        <v>78</v>
      </c>
      <c r="E3051" s="1" t="s">
        <v>103</v>
      </c>
      <c r="F3051" t="s">
        <v>93</v>
      </c>
      <c r="G3051" t="s">
        <v>29</v>
      </c>
      <c r="H3051">
        <v>18</v>
      </c>
      <c r="I3051">
        <v>483.62</v>
      </c>
    </row>
    <row r="3052" spans="1:9" x14ac:dyDescent="0.25">
      <c r="A3052" s="5" t="str">
        <f>TrendSheetPrdData[[#This Row],[Population]]&amp;TrendSheetPrdData[[#This Row],[Cost Basis]]&amp;TrendSheetPrdData[[#This Row],[Period]]&amp;TrendSheetPrdData[[#This Row],[Trend]]</f>
        <v>DAUGHTERS OF CHARITYPaid2016-08-01Chronic Disease Management - Members</v>
      </c>
      <c r="B3052" t="s">
        <v>116</v>
      </c>
      <c r="C3052" t="s">
        <v>116</v>
      </c>
      <c r="D3052" t="s">
        <v>78</v>
      </c>
      <c r="E3052" s="1" t="s">
        <v>104</v>
      </c>
      <c r="F3052" t="s">
        <v>93</v>
      </c>
      <c r="G3052" t="s">
        <v>29</v>
      </c>
      <c r="H3052">
        <v>18</v>
      </c>
      <c r="I3052">
        <v>502.87</v>
      </c>
    </row>
    <row r="3053" spans="1:9" x14ac:dyDescent="0.25">
      <c r="A3053" s="5" t="str">
        <f>TrendSheetPrdData[[#This Row],[Population]]&amp;TrendSheetPrdData[[#This Row],[Cost Basis]]&amp;TrendSheetPrdData[[#This Row],[Period]]&amp;TrendSheetPrdData[[#This Row],[Trend]]</f>
        <v>DAUGHTERS OF CHARITYPaid2016-09-01Chronic Disease Management - Members</v>
      </c>
      <c r="B3053" t="s">
        <v>116</v>
      </c>
      <c r="C3053" t="s">
        <v>116</v>
      </c>
      <c r="D3053" t="s">
        <v>78</v>
      </c>
      <c r="E3053" s="1" t="s">
        <v>105</v>
      </c>
      <c r="F3053" t="s">
        <v>93</v>
      </c>
      <c r="G3053" t="s">
        <v>29</v>
      </c>
      <c r="H3053">
        <v>18</v>
      </c>
      <c r="I3053">
        <v>493.36</v>
      </c>
    </row>
    <row r="3054" spans="1:9" x14ac:dyDescent="0.25">
      <c r="A3054" s="5" t="str">
        <f>TrendSheetPrdData[[#This Row],[Population]]&amp;TrendSheetPrdData[[#This Row],[Cost Basis]]&amp;TrendSheetPrdData[[#This Row],[Period]]&amp;TrendSheetPrdData[[#This Row],[Trend]]</f>
        <v>DAUGHTERS OF CHARITYPaid2016-10-01Chronic Disease Management - Members</v>
      </c>
      <c r="B3054" t="s">
        <v>116</v>
      </c>
      <c r="C3054" t="s">
        <v>116</v>
      </c>
      <c r="D3054" t="s">
        <v>78</v>
      </c>
      <c r="E3054" s="1" t="s">
        <v>106</v>
      </c>
      <c r="F3054" t="s">
        <v>93</v>
      </c>
      <c r="G3054" t="s">
        <v>29</v>
      </c>
      <c r="H3054">
        <v>18</v>
      </c>
      <c r="I3054">
        <v>495.27</v>
      </c>
    </row>
    <row r="3055" spans="1:9" x14ac:dyDescent="0.25">
      <c r="A3055" s="5" t="str">
        <f>TrendSheetPrdData[[#This Row],[Population]]&amp;TrendSheetPrdData[[#This Row],[Cost Basis]]&amp;TrendSheetPrdData[[#This Row],[Period]]&amp;TrendSheetPrdData[[#This Row],[Trend]]</f>
        <v>DAUGHTERS OF CHARITYPaid2016-11-01Chronic Disease Management - Members</v>
      </c>
      <c r="B3055" t="s">
        <v>116</v>
      </c>
      <c r="C3055" t="s">
        <v>116</v>
      </c>
      <c r="D3055" t="s">
        <v>78</v>
      </c>
      <c r="E3055" s="1" t="s">
        <v>107</v>
      </c>
      <c r="F3055" t="s">
        <v>93</v>
      </c>
      <c r="G3055" t="s">
        <v>29</v>
      </c>
      <c r="H3055">
        <v>18</v>
      </c>
      <c r="I3055">
        <v>497.21</v>
      </c>
    </row>
    <row r="3056" spans="1:9" x14ac:dyDescent="0.25">
      <c r="A3056" s="5" t="str">
        <f>TrendSheetPrdData[[#This Row],[Population]]&amp;TrendSheetPrdData[[#This Row],[Cost Basis]]&amp;TrendSheetPrdData[[#This Row],[Period]]&amp;TrendSheetPrdData[[#This Row],[Trend]]</f>
        <v>DAUGHTERS OF CHARITYPaid2016-12-01Chronic Disease Management - Members</v>
      </c>
      <c r="B3056" t="s">
        <v>116</v>
      </c>
      <c r="C3056" t="s">
        <v>116</v>
      </c>
      <c r="D3056" t="s">
        <v>78</v>
      </c>
      <c r="E3056" s="1" t="s">
        <v>108</v>
      </c>
      <c r="F3056" t="s">
        <v>93</v>
      </c>
      <c r="G3056" t="s">
        <v>29</v>
      </c>
      <c r="H3056">
        <v>18</v>
      </c>
      <c r="I3056">
        <v>485.29</v>
      </c>
    </row>
    <row r="3057" spans="1:9" x14ac:dyDescent="0.25">
      <c r="A3057" s="5" t="str">
        <f>TrendSheetPrdData[[#This Row],[Population]]&amp;TrendSheetPrdData[[#This Row],[Cost Basis]]&amp;TrendSheetPrdData[[#This Row],[Period]]&amp;TrendSheetPrdData[[#This Row],[Trend]]</f>
        <v>DAUGHTERS OF CHARITYPaid2017-01-01Chronic Disease Management - Members</v>
      </c>
      <c r="B3057" t="s">
        <v>116</v>
      </c>
      <c r="C3057" t="s">
        <v>116</v>
      </c>
      <c r="D3057" t="s">
        <v>78</v>
      </c>
      <c r="E3057" s="1" t="s">
        <v>109</v>
      </c>
      <c r="F3057" t="s">
        <v>93</v>
      </c>
      <c r="G3057" t="s">
        <v>29</v>
      </c>
      <c r="H3057">
        <v>18</v>
      </c>
      <c r="I3057">
        <v>483.5</v>
      </c>
    </row>
    <row r="3058" spans="1:9" x14ac:dyDescent="0.25">
      <c r="A3058" s="5" t="str">
        <f>TrendSheetPrdData[[#This Row],[Population]]&amp;TrendSheetPrdData[[#This Row],[Cost Basis]]&amp;TrendSheetPrdData[[#This Row],[Period]]&amp;TrendSheetPrdData[[#This Row],[Trend]]</f>
        <v>DAUGHTERS OF CHARITYPaid2017-02-01Chronic Disease Management - Members</v>
      </c>
      <c r="B3058" t="s">
        <v>116</v>
      </c>
      <c r="C3058" t="s">
        <v>116</v>
      </c>
      <c r="D3058" t="s">
        <v>78</v>
      </c>
      <c r="E3058" s="1" t="s">
        <v>110</v>
      </c>
      <c r="F3058" t="s">
        <v>113</v>
      </c>
      <c r="G3058" t="s">
        <v>29</v>
      </c>
      <c r="H3058">
        <v>18</v>
      </c>
      <c r="I3058">
        <v>462.57</v>
      </c>
    </row>
    <row r="3059" spans="1:9" x14ac:dyDescent="0.25">
      <c r="A3059" s="5" t="str">
        <f>TrendSheetPrdData[[#This Row],[Population]]&amp;TrendSheetPrdData[[#This Row],[Cost Basis]]&amp;TrendSheetPrdData[[#This Row],[Period]]&amp;TrendSheetPrdData[[#This Row],[Trend]]</f>
        <v>DAUGHTERS OF CHARITYPaid2017-03-01Chronic Disease Management - Members</v>
      </c>
      <c r="B3059" t="s">
        <v>116</v>
      </c>
      <c r="C3059" t="s">
        <v>116</v>
      </c>
      <c r="D3059" t="s">
        <v>78</v>
      </c>
      <c r="E3059" s="1" t="s">
        <v>111</v>
      </c>
      <c r="F3059" t="s">
        <v>113</v>
      </c>
      <c r="G3059" t="s">
        <v>29</v>
      </c>
      <c r="H3059">
        <v>18</v>
      </c>
      <c r="I3059">
        <v>461.69</v>
      </c>
    </row>
    <row r="3060" spans="1:9" x14ac:dyDescent="0.25">
      <c r="A3060" s="5" t="str">
        <f>TrendSheetPrdData[[#This Row],[Population]]&amp;TrendSheetPrdData[[#This Row],[Cost Basis]]&amp;TrendSheetPrdData[[#This Row],[Period]]&amp;TrendSheetPrdData[[#This Row],[Trend]]</f>
        <v>DAUGHTERS OF CHARITYPaid2017-04-01Chronic Disease Management - Members</v>
      </c>
      <c r="B3060" t="s">
        <v>116</v>
      </c>
      <c r="C3060" t="s">
        <v>116</v>
      </c>
      <c r="D3060" t="s">
        <v>78</v>
      </c>
      <c r="E3060" s="1" t="s">
        <v>112</v>
      </c>
      <c r="F3060" t="s">
        <v>113</v>
      </c>
      <c r="G3060" t="s">
        <v>29</v>
      </c>
      <c r="H3060">
        <v>18</v>
      </c>
      <c r="I3060">
        <v>453.83</v>
      </c>
    </row>
    <row r="3061" spans="1:9" x14ac:dyDescent="0.25">
      <c r="A3061" s="5" t="str">
        <f>TrendSheetPrdData[[#This Row],[Population]]&amp;TrendSheetPrdData[[#This Row],[Cost Basis]]&amp;TrendSheetPrdData[[#This Row],[Period]]&amp;TrendSheetPrdData[[#This Row],[Trend]]</f>
        <v>DAUGHTERS OF CHARITYPaid2015-06-01Inpatient Claim Count</v>
      </c>
      <c r="B3061" t="s">
        <v>116</v>
      </c>
      <c r="C3061" t="s">
        <v>116</v>
      </c>
      <c r="D3061" t="s">
        <v>78</v>
      </c>
      <c r="E3061" s="1" t="s">
        <v>172</v>
      </c>
      <c r="F3061" t="s">
        <v>93</v>
      </c>
      <c r="G3061" t="s">
        <v>30</v>
      </c>
      <c r="H3061">
        <v>19</v>
      </c>
      <c r="I3061">
        <v>93</v>
      </c>
    </row>
    <row r="3062" spans="1:9" x14ac:dyDescent="0.25">
      <c r="A3062" s="5" t="str">
        <f>TrendSheetPrdData[[#This Row],[Population]]&amp;TrendSheetPrdData[[#This Row],[Cost Basis]]&amp;TrendSheetPrdData[[#This Row],[Period]]&amp;TrendSheetPrdData[[#This Row],[Trend]]</f>
        <v>DAUGHTERS OF CHARITYPaid2015-07-01Inpatient Claim Count</v>
      </c>
      <c r="B3062" t="s">
        <v>116</v>
      </c>
      <c r="C3062" t="s">
        <v>116</v>
      </c>
      <c r="D3062" t="s">
        <v>78</v>
      </c>
      <c r="E3062" s="1" t="s">
        <v>173</v>
      </c>
      <c r="F3062" t="s">
        <v>93</v>
      </c>
      <c r="G3062" t="s">
        <v>30</v>
      </c>
      <c r="H3062">
        <v>19</v>
      </c>
      <c r="I3062">
        <v>98</v>
      </c>
    </row>
    <row r="3063" spans="1:9" x14ac:dyDescent="0.25">
      <c r="A3063" s="5" t="str">
        <f>TrendSheetPrdData[[#This Row],[Population]]&amp;TrendSheetPrdData[[#This Row],[Cost Basis]]&amp;TrendSheetPrdData[[#This Row],[Period]]&amp;TrendSheetPrdData[[#This Row],[Trend]]</f>
        <v>DAUGHTERS OF CHARITYPaid2015-08-01Inpatient Claim Count</v>
      </c>
      <c r="B3063" t="s">
        <v>116</v>
      </c>
      <c r="C3063" t="s">
        <v>116</v>
      </c>
      <c r="D3063" t="s">
        <v>78</v>
      </c>
      <c r="E3063" s="1" t="s">
        <v>174</v>
      </c>
      <c r="F3063" t="s">
        <v>93</v>
      </c>
      <c r="G3063" t="s">
        <v>30</v>
      </c>
      <c r="H3063">
        <v>19</v>
      </c>
      <c r="I3063">
        <v>43</v>
      </c>
    </row>
    <row r="3064" spans="1:9" x14ac:dyDescent="0.25">
      <c r="A3064" s="5" t="str">
        <f>TrendSheetPrdData[[#This Row],[Population]]&amp;TrendSheetPrdData[[#This Row],[Cost Basis]]&amp;TrendSheetPrdData[[#This Row],[Period]]&amp;TrendSheetPrdData[[#This Row],[Trend]]</f>
        <v>DAUGHTERS OF CHARITYPaid2015-09-01Inpatient Claim Count</v>
      </c>
      <c r="B3064" t="s">
        <v>116</v>
      </c>
      <c r="C3064" t="s">
        <v>116</v>
      </c>
      <c r="D3064" t="s">
        <v>78</v>
      </c>
      <c r="E3064" s="1" t="s">
        <v>92</v>
      </c>
      <c r="F3064" t="s">
        <v>93</v>
      </c>
      <c r="G3064" t="s">
        <v>30</v>
      </c>
      <c r="H3064">
        <v>19</v>
      </c>
      <c r="I3064">
        <v>57</v>
      </c>
    </row>
    <row r="3065" spans="1:9" x14ac:dyDescent="0.25">
      <c r="A3065" s="5" t="str">
        <f>TrendSheetPrdData[[#This Row],[Population]]&amp;TrendSheetPrdData[[#This Row],[Cost Basis]]&amp;TrendSheetPrdData[[#This Row],[Period]]&amp;TrendSheetPrdData[[#This Row],[Trend]]</f>
        <v>DAUGHTERS OF CHARITYPaid2015-10-01Inpatient Claim Count</v>
      </c>
      <c r="B3065" t="s">
        <v>116</v>
      </c>
      <c r="C3065" t="s">
        <v>116</v>
      </c>
      <c r="D3065" t="s">
        <v>78</v>
      </c>
      <c r="E3065" s="1" t="s">
        <v>94</v>
      </c>
      <c r="F3065" t="s">
        <v>93</v>
      </c>
      <c r="G3065" t="s">
        <v>30</v>
      </c>
      <c r="H3065">
        <v>19</v>
      </c>
      <c r="I3065">
        <v>100</v>
      </c>
    </row>
    <row r="3066" spans="1:9" x14ac:dyDescent="0.25">
      <c r="A3066" s="5" t="str">
        <f>TrendSheetPrdData[[#This Row],[Population]]&amp;TrendSheetPrdData[[#This Row],[Cost Basis]]&amp;TrendSheetPrdData[[#This Row],[Period]]&amp;TrendSheetPrdData[[#This Row],[Trend]]</f>
        <v>DAUGHTERS OF CHARITYPaid2015-11-01Inpatient Claim Count</v>
      </c>
      <c r="B3066" t="s">
        <v>116</v>
      </c>
      <c r="C3066" t="s">
        <v>116</v>
      </c>
      <c r="D3066" t="s">
        <v>78</v>
      </c>
      <c r="E3066" s="1" t="s">
        <v>95</v>
      </c>
      <c r="F3066" t="s">
        <v>93</v>
      </c>
      <c r="G3066" t="s">
        <v>30</v>
      </c>
      <c r="H3066">
        <v>19</v>
      </c>
      <c r="I3066">
        <v>23</v>
      </c>
    </row>
    <row r="3067" spans="1:9" x14ac:dyDescent="0.25">
      <c r="A3067" s="5" t="str">
        <f>TrendSheetPrdData[[#This Row],[Population]]&amp;TrendSheetPrdData[[#This Row],[Cost Basis]]&amp;TrendSheetPrdData[[#This Row],[Period]]&amp;TrendSheetPrdData[[#This Row],[Trend]]</f>
        <v>DAUGHTERS OF CHARITYPaid2015-12-01Inpatient Claim Count</v>
      </c>
      <c r="B3067" t="s">
        <v>116</v>
      </c>
      <c r="C3067" t="s">
        <v>116</v>
      </c>
      <c r="D3067" t="s">
        <v>78</v>
      </c>
      <c r="E3067" s="1" t="s">
        <v>96</v>
      </c>
      <c r="F3067" t="s">
        <v>93</v>
      </c>
      <c r="G3067" t="s">
        <v>30</v>
      </c>
      <c r="H3067">
        <v>19</v>
      </c>
      <c r="I3067">
        <v>1</v>
      </c>
    </row>
    <row r="3068" spans="1:9" x14ac:dyDescent="0.25">
      <c r="A3068" s="5" t="str">
        <f>TrendSheetPrdData[[#This Row],[Population]]&amp;TrendSheetPrdData[[#This Row],[Cost Basis]]&amp;TrendSheetPrdData[[#This Row],[Period]]&amp;TrendSheetPrdData[[#This Row],[Trend]]</f>
        <v>DAUGHTERS OF CHARITYPaid2016-01-01Inpatient Claim Count</v>
      </c>
      <c r="B3068" t="s">
        <v>116</v>
      </c>
      <c r="C3068" t="s">
        <v>116</v>
      </c>
      <c r="D3068" t="s">
        <v>78</v>
      </c>
      <c r="E3068" s="1" t="s">
        <v>97</v>
      </c>
      <c r="F3068" t="s">
        <v>93</v>
      </c>
      <c r="G3068" t="s">
        <v>30</v>
      </c>
      <c r="H3068">
        <v>19</v>
      </c>
      <c r="I3068">
        <v>96</v>
      </c>
    </row>
    <row r="3069" spans="1:9" x14ac:dyDescent="0.25">
      <c r="A3069" s="5" t="str">
        <f>TrendSheetPrdData[[#This Row],[Population]]&amp;TrendSheetPrdData[[#This Row],[Cost Basis]]&amp;TrendSheetPrdData[[#This Row],[Period]]&amp;TrendSheetPrdData[[#This Row],[Trend]]</f>
        <v>DAUGHTERS OF CHARITYPaid2016-02-01Inpatient Claim Count</v>
      </c>
      <c r="B3069" t="s">
        <v>116</v>
      </c>
      <c r="C3069" t="s">
        <v>116</v>
      </c>
      <c r="D3069" t="s">
        <v>78</v>
      </c>
      <c r="E3069" s="1" t="s">
        <v>98</v>
      </c>
      <c r="F3069" t="s">
        <v>93</v>
      </c>
      <c r="G3069" t="s">
        <v>30</v>
      </c>
      <c r="H3069">
        <v>19</v>
      </c>
      <c r="I3069">
        <v>14</v>
      </c>
    </row>
    <row r="3070" spans="1:9" x14ac:dyDescent="0.25">
      <c r="A3070" s="5" t="str">
        <f>TrendSheetPrdData[[#This Row],[Population]]&amp;TrendSheetPrdData[[#This Row],[Cost Basis]]&amp;TrendSheetPrdData[[#This Row],[Period]]&amp;TrendSheetPrdData[[#This Row],[Trend]]</f>
        <v>DAUGHTERS OF CHARITYPaid2016-03-01Inpatient Claim Count</v>
      </c>
      <c r="B3070" t="s">
        <v>116</v>
      </c>
      <c r="C3070" t="s">
        <v>116</v>
      </c>
      <c r="D3070" t="s">
        <v>78</v>
      </c>
      <c r="E3070" s="1" t="s">
        <v>99</v>
      </c>
      <c r="F3070" t="s">
        <v>93</v>
      </c>
      <c r="G3070" t="s">
        <v>30</v>
      </c>
      <c r="H3070">
        <v>19</v>
      </c>
      <c r="I3070">
        <v>19</v>
      </c>
    </row>
    <row r="3071" spans="1:9" x14ac:dyDescent="0.25">
      <c r="A3071" s="5" t="str">
        <f>TrendSheetPrdData[[#This Row],[Population]]&amp;TrendSheetPrdData[[#This Row],[Cost Basis]]&amp;TrendSheetPrdData[[#This Row],[Period]]&amp;TrendSheetPrdData[[#This Row],[Trend]]</f>
        <v>DAUGHTERS OF CHARITYPaid2016-04-01Inpatient Claim Count</v>
      </c>
      <c r="B3071" t="s">
        <v>116</v>
      </c>
      <c r="C3071" t="s">
        <v>116</v>
      </c>
      <c r="D3071" t="s">
        <v>78</v>
      </c>
      <c r="E3071" s="1" t="s">
        <v>100</v>
      </c>
      <c r="F3071" t="s">
        <v>93</v>
      </c>
      <c r="G3071" t="s">
        <v>30</v>
      </c>
      <c r="H3071">
        <v>19</v>
      </c>
      <c r="I3071">
        <v>147</v>
      </c>
    </row>
    <row r="3072" spans="1:9" x14ac:dyDescent="0.25">
      <c r="A3072" s="5" t="str">
        <f>TrendSheetPrdData[[#This Row],[Population]]&amp;TrendSheetPrdData[[#This Row],[Cost Basis]]&amp;TrendSheetPrdData[[#This Row],[Period]]&amp;TrendSheetPrdData[[#This Row],[Trend]]</f>
        <v>DAUGHTERS OF CHARITYPaid2016-05-01Inpatient Claim Count</v>
      </c>
      <c r="B3072" t="s">
        <v>116</v>
      </c>
      <c r="C3072" t="s">
        <v>116</v>
      </c>
      <c r="D3072" t="s">
        <v>78</v>
      </c>
      <c r="E3072" s="1" t="s">
        <v>101</v>
      </c>
      <c r="F3072" t="s">
        <v>93</v>
      </c>
      <c r="G3072" t="s">
        <v>30</v>
      </c>
      <c r="H3072">
        <v>19</v>
      </c>
      <c r="I3072">
        <v>77</v>
      </c>
    </row>
    <row r="3073" spans="1:9" x14ac:dyDescent="0.25">
      <c r="A3073" s="5" t="str">
        <f>TrendSheetPrdData[[#This Row],[Population]]&amp;TrendSheetPrdData[[#This Row],[Cost Basis]]&amp;TrendSheetPrdData[[#This Row],[Period]]&amp;TrendSheetPrdData[[#This Row],[Trend]]</f>
        <v>DAUGHTERS OF CHARITYPaid2016-06-01Inpatient Claim Count</v>
      </c>
      <c r="B3073" t="s">
        <v>116</v>
      </c>
      <c r="C3073" t="s">
        <v>116</v>
      </c>
      <c r="D3073" t="s">
        <v>78</v>
      </c>
      <c r="E3073" s="1" t="s">
        <v>102</v>
      </c>
      <c r="F3073" t="s">
        <v>93</v>
      </c>
      <c r="G3073" t="s">
        <v>30</v>
      </c>
      <c r="H3073">
        <v>19</v>
      </c>
      <c r="I3073">
        <v>64</v>
      </c>
    </row>
    <row r="3074" spans="1:9" x14ac:dyDescent="0.25">
      <c r="A3074" s="5" t="str">
        <f>TrendSheetPrdData[[#This Row],[Population]]&amp;TrendSheetPrdData[[#This Row],[Cost Basis]]&amp;TrendSheetPrdData[[#This Row],[Period]]&amp;TrendSheetPrdData[[#This Row],[Trend]]</f>
        <v>DAUGHTERS OF CHARITYPaid2016-07-01Inpatient Claim Count</v>
      </c>
      <c r="B3074" t="s">
        <v>116</v>
      </c>
      <c r="C3074" t="s">
        <v>116</v>
      </c>
      <c r="D3074" t="s">
        <v>78</v>
      </c>
      <c r="E3074" s="1" t="s">
        <v>103</v>
      </c>
      <c r="F3074" t="s">
        <v>93</v>
      </c>
      <c r="G3074" t="s">
        <v>30</v>
      </c>
      <c r="H3074">
        <v>19</v>
      </c>
      <c r="I3074">
        <v>3</v>
      </c>
    </row>
    <row r="3075" spans="1:9" x14ac:dyDescent="0.25">
      <c r="A3075" s="5" t="str">
        <f>TrendSheetPrdData[[#This Row],[Population]]&amp;TrendSheetPrdData[[#This Row],[Cost Basis]]&amp;TrendSheetPrdData[[#This Row],[Period]]&amp;TrendSheetPrdData[[#This Row],[Trend]]</f>
        <v>DAUGHTERS OF CHARITYPaid2016-08-01Inpatient Claim Count</v>
      </c>
      <c r="B3075" t="s">
        <v>116</v>
      </c>
      <c r="C3075" t="s">
        <v>116</v>
      </c>
      <c r="D3075" t="s">
        <v>78</v>
      </c>
      <c r="E3075" s="1" t="s">
        <v>104</v>
      </c>
      <c r="F3075" t="s">
        <v>93</v>
      </c>
      <c r="G3075" t="s">
        <v>30</v>
      </c>
      <c r="H3075">
        <v>19</v>
      </c>
      <c r="I3075">
        <v>10</v>
      </c>
    </row>
    <row r="3076" spans="1:9" x14ac:dyDescent="0.25">
      <c r="A3076" s="5" t="str">
        <f>TrendSheetPrdData[[#This Row],[Population]]&amp;TrendSheetPrdData[[#This Row],[Cost Basis]]&amp;TrendSheetPrdData[[#This Row],[Period]]&amp;TrendSheetPrdData[[#This Row],[Trend]]</f>
        <v>DAUGHTERS OF CHARITYPaid2016-09-01Inpatient Claim Count</v>
      </c>
      <c r="B3076" t="s">
        <v>116</v>
      </c>
      <c r="C3076" t="s">
        <v>116</v>
      </c>
      <c r="D3076" t="s">
        <v>78</v>
      </c>
      <c r="E3076" s="1" t="s">
        <v>105</v>
      </c>
      <c r="F3076" t="s">
        <v>93</v>
      </c>
      <c r="G3076" t="s">
        <v>30</v>
      </c>
      <c r="H3076">
        <v>19</v>
      </c>
      <c r="I3076">
        <v>60</v>
      </c>
    </row>
    <row r="3077" spans="1:9" x14ac:dyDescent="0.25">
      <c r="A3077" s="5" t="str">
        <f>TrendSheetPrdData[[#This Row],[Population]]&amp;TrendSheetPrdData[[#This Row],[Cost Basis]]&amp;TrendSheetPrdData[[#This Row],[Period]]&amp;TrendSheetPrdData[[#This Row],[Trend]]</f>
        <v>DAUGHTERS OF CHARITYPaid2016-10-01Inpatient Claim Count</v>
      </c>
      <c r="B3077" t="s">
        <v>116</v>
      </c>
      <c r="C3077" t="s">
        <v>116</v>
      </c>
      <c r="D3077" t="s">
        <v>78</v>
      </c>
      <c r="E3077" s="1" t="s">
        <v>106</v>
      </c>
      <c r="F3077" t="s">
        <v>93</v>
      </c>
      <c r="G3077" t="s">
        <v>30</v>
      </c>
      <c r="H3077">
        <v>19</v>
      </c>
      <c r="I3077">
        <v>13</v>
      </c>
    </row>
    <row r="3078" spans="1:9" x14ac:dyDescent="0.25">
      <c r="A3078" s="5" t="str">
        <f>TrendSheetPrdData[[#This Row],[Population]]&amp;TrendSheetPrdData[[#This Row],[Cost Basis]]&amp;TrendSheetPrdData[[#This Row],[Period]]&amp;TrendSheetPrdData[[#This Row],[Trend]]</f>
        <v>DAUGHTERS OF CHARITYPaid2016-11-01Inpatient Claim Count</v>
      </c>
      <c r="B3078" t="s">
        <v>116</v>
      </c>
      <c r="C3078" t="s">
        <v>116</v>
      </c>
      <c r="D3078" t="s">
        <v>78</v>
      </c>
      <c r="E3078" s="1" t="s">
        <v>107</v>
      </c>
      <c r="F3078" t="s">
        <v>93</v>
      </c>
      <c r="G3078" t="s">
        <v>30</v>
      </c>
      <c r="H3078">
        <v>19</v>
      </c>
      <c r="I3078">
        <v>13</v>
      </c>
    </row>
    <row r="3079" spans="1:9" x14ac:dyDescent="0.25">
      <c r="A3079" s="5" t="str">
        <f>TrendSheetPrdData[[#This Row],[Population]]&amp;TrendSheetPrdData[[#This Row],[Cost Basis]]&amp;TrendSheetPrdData[[#This Row],[Period]]&amp;TrendSheetPrdData[[#This Row],[Trend]]</f>
        <v>DAUGHTERS OF CHARITYPaid2016-12-01Inpatient Claim Count</v>
      </c>
      <c r="B3079" t="s">
        <v>116</v>
      </c>
      <c r="C3079" t="s">
        <v>116</v>
      </c>
      <c r="D3079" t="s">
        <v>78</v>
      </c>
      <c r="E3079" s="1" t="s">
        <v>108</v>
      </c>
      <c r="F3079" t="s">
        <v>93</v>
      </c>
      <c r="G3079" t="s">
        <v>30</v>
      </c>
      <c r="H3079">
        <v>19</v>
      </c>
      <c r="I3079">
        <v>49</v>
      </c>
    </row>
    <row r="3080" spans="1:9" x14ac:dyDescent="0.25">
      <c r="A3080" s="5" t="str">
        <f>TrendSheetPrdData[[#This Row],[Population]]&amp;TrendSheetPrdData[[#This Row],[Cost Basis]]&amp;TrendSheetPrdData[[#This Row],[Period]]&amp;TrendSheetPrdData[[#This Row],[Trend]]</f>
        <v>DAUGHTERS OF CHARITYPaid2017-01-01Inpatient Claim Count</v>
      </c>
      <c r="B3080" t="s">
        <v>116</v>
      </c>
      <c r="C3080" t="s">
        <v>116</v>
      </c>
      <c r="D3080" t="s">
        <v>78</v>
      </c>
      <c r="E3080" s="1" t="s">
        <v>109</v>
      </c>
      <c r="F3080" t="s">
        <v>93</v>
      </c>
      <c r="G3080" t="s">
        <v>30</v>
      </c>
      <c r="H3080">
        <v>19</v>
      </c>
      <c r="I3080">
        <v>26</v>
      </c>
    </row>
    <row r="3081" spans="1:9" x14ac:dyDescent="0.25">
      <c r="A3081" s="5" t="str">
        <f>TrendSheetPrdData[[#This Row],[Population]]&amp;TrendSheetPrdData[[#This Row],[Cost Basis]]&amp;TrendSheetPrdData[[#This Row],[Period]]&amp;TrendSheetPrdData[[#This Row],[Trend]]</f>
        <v>DAUGHTERS OF CHARITYPaid2017-02-01Inpatient Claim Count</v>
      </c>
      <c r="B3081" t="s">
        <v>116</v>
      </c>
      <c r="C3081" t="s">
        <v>116</v>
      </c>
      <c r="D3081" t="s">
        <v>78</v>
      </c>
      <c r="E3081" s="1" t="s">
        <v>110</v>
      </c>
      <c r="F3081" t="s">
        <v>113</v>
      </c>
      <c r="G3081" t="s">
        <v>30</v>
      </c>
      <c r="H3081">
        <v>19</v>
      </c>
      <c r="I3081">
        <v>21</v>
      </c>
    </row>
    <row r="3082" spans="1:9" x14ac:dyDescent="0.25">
      <c r="A3082" s="5" t="str">
        <f>TrendSheetPrdData[[#This Row],[Population]]&amp;TrendSheetPrdData[[#This Row],[Cost Basis]]&amp;TrendSheetPrdData[[#This Row],[Period]]&amp;TrendSheetPrdData[[#This Row],[Trend]]</f>
        <v>DAUGHTERS OF CHARITYPaid2017-03-01Inpatient Claim Count</v>
      </c>
      <c r="B3082" t="s">
        <v>116</v>
      </c>
      <c r="C3082" t="s">
        <v>116</v>
      </c>
      <c r="D3082" t="s">
        <v>78</v>
      </c>
      <c r="E3082" s="1" t="s">
        <v>111</v>
      </c>
      <c r="F3082" t="s">
        <v>113</v>
      </c>
      <c r="G3082" t="s">
        <v>30</v>
      </c>
      <c r="H3082">
        <v>19</v>
      </c>
      <c r="I3082">
        <v>1</v>
      </c>
    </row>
    <row r="3083" spans="1:9" x14ac:dyDescent="0.25">
      <c r="A3083" s="5" t="str">
        <f>TrendSheetPrdData[[#This Row],[Population]]&amp;TrendSheetPrdData[[#This Row],[Cost Basis]]&amp;TrendSheetPrdData[[#This Row],[Period]]&amp;TrendSheetPrdData[[#This Row],[Trend]]</f>
        <v>DAUGHTERS OF CHARITYPaid2017-04-01Inpatient Claim Count</v>
      </c>
      <c r="B3083" t="s">
        <v>116</v>
      </c>
      <c r="C3083" t="s">
        <v>116</v>
      </c>
      <c r="D3083" t="s">
        <v>78</v>
      </c>
      <c r="E3083" s="1" t="s">
        <v>112</v>
      </c>
      <c r="F3083" t="s">
        <v>113</v>
      </c>
      <c r="G3083" t="s">
        <v>30</v>
      </c>
      <c r="H3083">
        <v>19</v>
      </c>
      <c r="I3083">
        <v>12</v>
      </c>
    </row>
    <row r="3084" spans="1:9" x14ac:dyDescent="0.25">
      <c r="A3084" s="5" t="str">
        <f>TrendSheetPrdData[[#This Row],[Population]]&amp;TrendSheetPrdData[[#This Row],[Cost Basis]]&amp;TrendSheetPrdData[[#This Row],[Period]]&amp;TrendSheetPrdData[[#This Row],[Trend]]</f>
        <v>DAUGHTERS OF CHARITYPaid2015-06-01Outpatient Claim Count</v>
      </c>
      <c r="B3084" t="s">
        <v>116</v>
      </c>
      <c r="C3084" t="s">
        <v>116</v>
      </c>
      <c r="D3084" t="s">
        <v>78</v>
      </c>
      <c r="E3084" s="1" t="s">
        <v>172</v>
      </c>
      <c r="F3084" t="s">
        <v>93</v>
      </c>
      <c r="G3084" t="s">
        <v>31</v>
      </c>
      <c r="H3084">
        <v>20</v>
      </c>
      <c r="I3084">
        <v>379</v>
      </c>
    </row>
    <row r="3085" spans="1:9" x14ac:dyDescent="0.25">
      <c r="A3085" s="5" t="str">
        <f>TrendSheetPrdData[[#This Row],[Population]]&amp;TrendSheetPrdData[[#This Row],[Cost Basis]]&amp;TrendSheetPrdData[[#This Row],[Period]]&amp;TrendSheetPrdData[[#This Row],[Trend]]</f>
        <v>DAUGHTERS OF CHARITYPaid2015-07-01Outpatient Claim Count</v>
      </c>
      <c r="B3085" t="s">
        <v>116</v>
      </c>
      <c r="C3085" t="s">
        <v>116</v>
      </c>
      <c r="D3085" t="s">
        <v>78</v>
      </c>
      <c r="E3085" s="1" t="s">
        <v>173</v>
      </c>
      <c r="F3085" t="s">
        <v>93</v>
      </c>
      <c r="G3085" t="s">
        <v>31</v>
      </c>
      <c r="H3085">
        <v>20</v>
      </c>
      <c r="I3085">
        <v>485</v>
      </c>
    </row>
    <row r="3086" spans="1:9" x14ac:dyDescent="0.25">
      <c r="A3086" s="5" t="str">
        <f>TrendSheetPrdData[[#This Row],[Population]]&amp;TrendSheetPrdData[[#This Row],[Cost Basis]]&amp;TrendSheetPrdData[[#This Row],[Period]]&amp;TrendSheetPrdData[[#This Row],[Trend]]</f>
        <v>DAUGHTERS OF CHARITYPaid2015-08-01Outpatient Claim Count</v>
      </c>
      <c r="B3086" t="s">
        <v>116</v>
      </c>
      <c r="C3086" t="s">
        <v>116</v>
      </c>
      <c r="D3086" t="s">
        <v>78</v>
      </c>
      <c r="E3086" s="1" t="s">
        <v>174</v>
      </c>
      <c r="F3086" t="s">
        <v>93</v>
      </c>
      <c r="G3086" t="s">
        <v>31</v>
      </c>
      <c r="H3086">
        <v>20</v>
      </c>
      <c r="I3086">
        <v>464</v>
      </c>
    </row>
    <row r="3087" spans="1:9" x14ac:dyDescent="0.25">
      <c r="A3087" s="5" t="str">
        <f>TrendSheetPrdData[[#This Row],[Population]]&amp;TrendSheetPrdData[[#This Row],[Cost Basis]]&amp;TrendSheetPrdData[[#This Row],[Period]]&amp;TrendSheetPrdData[[#This Row],[Trend]]</f>
        <v>DAUGHTERS OF CHARITYPaid2015-09-01Outpatient Claim Count</v>
      </c>
      <c r="B3087" t="s">
        <v>116</v>
      </c>
      <c r="C3087" t="s">
        <v>116</v>
      </c>
      <c r="D3087" t="s">
        <v>78</v>
      </c>
      <c r="E3087" s="1" t="s">
        <v>92</v>
      </c>
      <c r="F3087" t="s">
        <v>93</v>
      </c>
      <c r="G3087" t="s">
        <v>31</v>
      </c>
      <c r="H3087">
        <v>20</v>
      </c>
      <c r="I3087">
        <v>476</v>
      </c>
    </row>
    <row r="3088" spans="1:9" x14ac:dyDescent="0.25">
      <c r="A3088" s="5" t="str">
        <f>TrendSheetPrdData[[#This Row],[Population]]&amp;TrendSheetPrdData[[#This Row],[Cost Basis]]&amp;TrendSheetPrdData[[#This Row],[Period]]&amp;TrendSheetPrdData[[#This Row],[Trend]]</f>
        <v>DAUGHTERS OF CHARITYPaid2015-10-01Outpatient Claim Count</v>
      </c>
      <c r="B3088" t="s">
        <v>116</v>
      </c>
      <c r="C3088" t="s">
        <v>116</v>
      </c>
      <c r="D3088" t="s">
        <v>78</v>
      </c>
      <c r="E3088" s="1" t="s">
        <v>94</v>
      </c>
      <c r="F3088" t="s">
        <v>93</v>
      </c>
      <c r="G3088" t="s">
        <v>31</v>
      </c>
      <c r="H3088">
        <v>20</v>
      </c>
      <c r="I3088">
        <v>464</v>
      </c>
    </row>
    <row r="3089" spans="1:9" x14ac:dyDescent="0.25">
      <c r="A3089" s="5" t="str">
        <f>TrendSheetPrdData[[#This Row],[Population]]&amp;TrendSheetPrdData[[#This Row],[Cost Basis]]&amp;TrendSheetPrdData[[#This Row],[Period]]&amp;TrendSheetPrdData[[#This Row],[Trend]]</f>
        <v>DAUGHTERS OF CHARITYPaid2015-11-01Outpatient Claim Count</v>
      </c>
      <c r="B3089" t="s">
        <v>116</v>
      </c>
      <c r="C3089" t="s">
        <v>116</v>
      </c>
      <c r="D3089" t="s">
        <v>78</v>
      </c>
      <c r="E3089" s="1" t="s">
        <v>95</v>
      </c>
      <c r="F3089" t="s">
        <v>93</v>
      </c>
      <c r="G3089" t="s">
        <v>31</v>
      </c>
      <c r="H3089">
        <v>20</v>
      </c>
      <c r="I3089">
        <v>469</v>
      </c>
    </row>
    <row r="3090" spans="1:9" x14ac:dyDescent="0.25">
      <c r="A3090" s="5" t="str">
        <f>TrendSheetPrdData[[#This Row],[Population]]&amp;TrendSheetPrdData[[#This Row],[Cost Basis]]&amp;TrendSheetPrdData[[#This Row],[Period]]&amp;TrendSheetPrdData[[#This Row],[Trend]]</f>
        <v>DAUGHTERS OF CHARITYPaid2015-12-01Outpatient Claim Count</v>
      </c>
      <c r="B3090" t="s">
        <v>116</v>
      </c>
      <c r="C3090" t="s">
        <v>116</v>
      </c>
      <c r="D3090" t="s">
        <v>78</v>
      </c>
      <c r="E3090" s="1" t="s">
        <v>96</v>
      </c>
      <c r="F3090" t="s">
        <v>93</v>
      </c>
      <c r="G3090" t="s">
        <v>31</v>
      </c>
      <c r="H3090">
        <v>20</v>
      </c>
      <c r="I3090">
        <v>504</v>
      </c>
    </row>
    <row r="3091" spans="1:9" x14ac:dyDescent="0.25">
      <c r="A3091" s="5" t="str">
        <f>TrendSheetPrdData[[#This Row],[Population]]&amp;TrendSheetPrdData[[#This Row],[Cost Basis]]&amp;TrendSheetPrdData[[#This Row],[Period]]&amp;TrendSheetPrdData[[#This Row],[Trend]]</f>
        <v>DAUGHTERS OF CHARITYPaid2016-01-01Outpatient Claim Count</v>
      </c>
      <c r="B3091" t="s">
        <v>116</v>
      </c>
      <c r="C3091" t="s">
        <v>116</v>
      </c>
      <c r="D3091" t="s">
        <v>78</v>
      </c>
      <c r="E3091" s="1" t="s">
        <v>97</v>
      </c>
      <c r="F3091" t="s">
        <v>93</v>
      </c>
      <c r="G3091" t="s">
        <v>31</v>
      </c>
      <c r="H3091">
        <v>20</v>
      </c>
      <c r="I3091">
        <v>415</v>
      </c>
    </row>
    <row r="3092" spans="1:9" x14ac:dyDescent="0.25">
      <c r="A3092" s="5" t="str">
        <f>TrendSheetPrdData[[#This Row],[Population]]&amp;TrendSheetPrdData[[#This Row],[Cost Basis]]&amp;TrendSheetPrdData[[#This Row],[Period]]&amp;TrendSheetPrdData[[#This Row],[Trend]]</f>
        <v>DAUGHTERS OF CHARITYPaid2016-02-01Outpatient Claim Count</v>
      </c>
      <c r="B3092" t="s">
        <v>116</v>
      </c>
      <c r="C3092" t="s">
        <v>116</v>
      </c>
      <c r="D3092" t="s">
        <v>78</v>
      </c>
      <c r="E3092" s="1" t="s">
        <v>98</v>
      </c>
      <c r="F3092" t="s">
        <v>93</v>
      </c>
      <c r="G3092" t="s">
        <v>31</v>
      </c>
      <c r="H3092">
        <v>20</v>
      </c>
      <c r="I3092">
        <v>554</v>
      </c>
    </row>
    <row r="3093" spans="1:9" x14ac:dyDescent="0.25">
      <c r="A3093" s="5" t="str">
        <f>TrendSheetPrdData[[#This Row],[Population]]&amp;TrendSheetPrdData[[#This Row],[Cost Basis]]&amp;TrendSheetPrdData[[#This Row],[Period]]&amp;TrendSheetPrdData[[#This Row],[Trend]]</f>
        <v>DAUGHTERS OF CHARITYPaid2016-03-01Outpatient Claim Count</v>
      </c>
      <c r="B3093" t="s">
        <v>116</v>
      </c>
      <c r="C3093" t="s">
        <v>116</v>
      </c>
      <c r="D3093" t="s">
        <v>78</v>
      </c>
      <c r="E3093" s="1" t="s">
        <v>99</v>
      </c>
      <c r="F3093" t="s">
        <v>93</v>
      </c>
      <c r="G3093" t="s">
        <v>31</v>
      </c>
      <c r="H3093">
        <v>20</v>
      </c>
      <c r="I3093">
        <v>839</v>
      </c>
    </row>
    <row r="3094" spans="1:9" x14ac:dyDescent="0.25">
      <c r="A3094" s="5" t="str">
        <f>TrendSheetPrdData[[#This Row],[Population]]&amp;TrendSheetPrdData[[#This Row],[Cost Basis]]&amp;TrendSheetPrdData[[#This Row],[Period]]&amp;TrendSheetPrdData[[#This Row],[Trend]]</f>
        <v>DAUGHTERS OF CHARITYPaid2016-04-01Outpatient Claim Count</v>
      </c>
      <c r="B3094" t="s">
        <v>116</v>
      </c>
      <c r="C3094" t="s">
        <v>116</v>
      </c>
      <c r="D3094" t="s">
        <v>78</v>
      </c>
      <c r="E3094" s="1" t="s">
        <v>100</v>
      </c>
      <c r="F3094" t="s">
        <v>93</v>
      </c>
      <c r="G3094" t="s">
        <v>31</v>
      </c>
      <c r="H3094">
        <v>20</v>
      </c>
      <c r="I3094">
        <v>485</v>
      </c>
    </row>
    <row r="3095" spans="1:9" x14ac:dyDescent="0.25">
      <c r="A3095" s="5" t="str">
        <f>TrendSheetPrdData[[#This Row],[Population]]&amp;TrendSheetPrdData[[#This Row],[Cost Basis]]&amp;TrendSheetPrdData[[#This Row],[Period]]&amp;TrendSheetPrdData[[#This Row],[Trend]]</f>
        <v>DAUGHTERS OF CHARITYPaid2016-05-01Outpatient Claim Count</v>
      </c>
      <c r="B3095" t="s">
        <v>116</v>
      </c>
      <c r="C3095" t="s">
        <v>116</v>
      </c>
      <c r="D3095" t="s">
        <v>78</v>
      </c>
      <c r="E3095" s="1" t="s">
        <v>101</v>
      </c>
      <c r="F3095" t="s">
        <v>93</v>
      </c>
      <c r="G3095" t="s">
        <v>31</v>
      </c>
      <c r="H3095">
        <v>20</v>
      </c>
      <c r="I3095">
        <v>594</v>
      </c>
    </row>
    <row r="3096" spans="1:9" x14ac:dyDescent="0.25">
      <c r="A3096" s="5" t="str">
        <f>TrendSheetPrdData[[#This Row],[Population]]&amp;TrendSheetPrdData[[#This Row],[Cost Basis]]&amp;TrendSheetPrdData[[#This Row],[Period]]&amp;TrendSheetPrdData[[#This Row],[Trend]]</f>
        <v>DAUGHTERS OF CHARITYPaid2016-06-01Outpatient Claim Count</v>
      </c>
      <c r="B3096" t="s">
        <v>116</v>
      </c>
      <c r="C3096" t="s">
        <v>116</v>
      </c>
      <c r="D3096" t="s">
        <v>78</v>
      </c>
      <c r="E3096" s="1" t="s">
        <v>102</v>
      </c>
      <c r="F3096" t="s">
        <v>93</v>
      </c>
      <c r="G3096" t="s">
        <v>31</v>
      </c>
      <c r="H3096">
        <v>20</v>
      </c>
      <c r="I3096">
        <v>423</v>
      </c>
    </row>
    <row r="3097" spans="1:9" x14ac:dyDescent="0.25">
      <c r="A3097" s="5" t="str">
        <f>TrendSheetPrdData[[#This Row],[Population]]&amp;TrendSheetPrdData[[#This Row],[Cost Basis]]&amp;TrendSheetPrdData[[#This Row],[Period]]&amp;TrendSheetPrdData[[#This Row],[Trend]]</f>
        <v>DAUGHTERS OF CHARITYPaid2016-07-01Outpatient Claim Count</v>
      </c>
      <c r="B3097" t="s">
        <v>116</v>
      </c>
      <c r="C3097" t="s">
        <v>116</v>
      </c>
      <c r="D3097" t="s">
        <v>78</v>
      </c>
      <c r="E3097" s="1" t="s">
        <v>103</v>
      </c>
      <c r="F3097" t="s">
        <v>93</v>
      </c>
      <c r="G3097" t="s">
        <v>31</v>
      </c>
      <c r="H3097">
        <v>20</v>
      </c>
      <c r="I3097">
        <v>327</v>
      </c>
    </row>
    <row r="3098" spans="1:9" x14ac:dyDescent="0.25">
      <c r="A3098" s="5" t="str">
        <f>TrendSheetPrdData[[#This Row],[Population]]&amp;TrendSheetPrdData[[#This Row],[Cost Basis]]&amp;TrendSheetPrdData[[#This Row],[Period]]&amp;TrendSheetPrdData[[#This Row],[Trend]]</f>
        <v>DAUGHTERS OF CHARITYPaid2016-08-01Outpatient Claim Count</v>
      </c>
      <c r="B3098" t="s">
        <v>116</v>
      </c>
      <c r="C3098" t="s">
        <v>116</v>
      </c>
      <c r="D3098" t="s">
        <v>78</v>
      </c>
      <c r="E3098" s="1" t="s">
        <v>104</v>
      </c>
      <c r="F3098" t="s">
        <v>93</v>
      </c>
      <c r="G3098" t="s">
        <v>31</v>
      </c>
      <c r="H3098">
        <v>20</v>
      </c>
      <c r="I3098">
        <v>370</v>
      </c>
    </row>
    <row r="3099" spans="1:9" x14ac:dyDescent="0.25">
      <c r="A3099" s="5" t="str">
        <f>TrendSheetPrdData[[#This Row],[Population]]&amp;TrendSheetPrdData[[#This Row],[Cost Basis]]&amp;TrendSheetPrdData[[#This Row],[Period]]&amp;TrendSheetPrdData[[#This Row],[Trend]]</f>
        <v>DAUGHTERS OF CHARITYPaid2016-09-01Outpatient Claim Count</v>
      </c>
      <c r="B3099" t="s">
        <v>116</v>
      </c>
      <c r="C3099" t="s">
        <v>116</v>
      </c>
      <c r="D3099" t="s">
        <v>78</v>
      </c>
      <c r="E3099" s="1" t="s">
        <v>105</v>
      </c>
      <c r="F3099" t="s">
        <v>93</v>
      </c>
      <c r="G3099" t="s">
        <v>31</v>
      </c>
      <c r="H3099">
        <v>20</v>
      </c>
      <c r="I3099">
        <v>391</v>
      </c>
    </row>
    <row r="3100" spans="1:9" x14ac:dyDescent="0.25">
      <c r="A3100" s="5" t="str">
        <f>TrendSheetPrdData[[#This Row],[Population]]&amp;TrendSheetPrdData[[#This Row],[Cost Basis]]&amp;TrendSheetPrdData[[#This Row],[Period]]&amp;TrendSheetPrdData[[#This Row],[Trend]]</f>
        <v>DAUGHTERS OF CHARITYPaid2016-10-01Outpatient Claim Count</v>
      </c>
      <c r="B3100" t="s">
        <v>116</v>
      </c>
      <c r="C3100" t="s">
        <v>116</v>
      </c>
      <c r="D3100" t="s">
        <v>78</v>
      </c>
      <c r="E3100" s="1" t="s">
        <v>106</v>
      </c>
      <c r="F3100" t="s">
        <v>93</v>
      </c>
      <c r="G3100" t="s">
        <v>31</v>
      </c>
      <c r="H3100">
        <v>20</v>
      </c>
      <c r="I3100">
        <v>457</v>
      </c>
    </row>
    <row r="3101" spans="1:9" x14ac:dyDescent="0.25">
      <c r="A3101" s="5" t="str">
        <f>TrendSheetPrdData[[#This Row],[Population]]&amp;TrendSheetPrdData[[#This Row],[Cost Basis]]&amp;TrendSheetPrdData[[#This Row],[Period]]&amp;TrendSheetPrdData[[#This Row],[Trend]]</f>
        <v>DAUGHTERS OF CHARITYPaid2016-11-01Outpatient Claim Count</v>
      </c>
      <c r="B3101" t="s">
        <v>116</v>
      </c>
      <c r="C3101" t="s">
        <v>116</v>
      </c>
      <c r="D3101" t="s">
        <v>78</v>
      </c>
      <c r="E3101" s="1" t="s">
        <v>107</v>
      </c>
      <c r="F3101" t="s">
        <v>93</v>
      </c>
      <c r="G3101" t="s">
        <v>31</v>
      </c>
      <c r="H3101">
        <v>20</v>
      </c>
      <c r="I3101">
        <v>474</v>
      </c>
    </row>
    <row r="3102" spans="1:9" x14ac:dyDescent="0.25">
      <c r="A3102" s="5" t="str">
        <f>TrendSheetPrdData[[#This Row],[Population]]&amp;TrendSheetPrdData[[#This Row],[Cost Basis]]&amp;TrendSheetPrdData[[#This Row],[Period]]&amp;TrendSheetPrdData[[#This Row],[Trend]]</f>
        <v>DAUGHTERS OF CHARITYPaid2016-12-01Outpatient Claim Count</v>
      </c>
      <c r="B3102" t="s">
        <v>116</v>
      </c>
      <c r="C3102" t="s">
        <v>116</v>
      </c>
      <c r="D3102" t="s">
        <v>78</v>
      </c>
      <c r="E3102" s="1" t="s">
        <v>108</v>
      </c>
      <c r="F3102" t="s">
        <v>93</v>
      </c>
      <c r="G3102" t="s">
        <v>31</v>
      </c>
      <c r="H3102">
        <v>20</v>
      </c>
      <c r="I3102">
        <v>308</v>
      </c>
    </row>
    <row r="3103" spans="1:9" x14ac:dyDescent="0.25">
      <c r="A3103" s="5" t="str">
        <f>TrendSheetPrdData[[#This Row],[Population]]&amp;TrendSheetPrdData[[#This Row],[Cost Basis]]&amp;TrendSheetPrdData[[#This Row],[Period]]&amp;TrendSheetPrdData[[#This Row],[Trend]]</f>
        <v>DAUGHTERS OF CHARITYPaid2017-01-01Outpatient Claim Count</v>
      </c>
      <c r="B3103" t="s">
        <v>116</v>
      </c>
      <c r="C3103" t="s">
        <v>116</v>
      </c>
      <c r="D3103" t="s">
        <v>78</v>
      </c>
      <c r="E3103" s="1" t="s">
        <v>109</v>
      </c>
      <c r="F3103" t="s">
        <v>93</v>
      </c>
      <c r="G3103" t="s">
        <v>31</v>
      </c>
      <c r="H3103">
        <v>20</v>
      </c>
      <c r="I3103">
        <v>398</v>
      </c>
    </row>
    <row r="3104" spans="1:9" x14ac:dyDescent="0.25">
      <c r="A3104" s="5" t="str">
        <f>TrendSheetPrdData[[#This Row],[Population]]&amp;TrendSheetPrdData[[#This Row],[Cost Basis]]&amp;TrendSheetPrdData[[#This Row],[Period]]&amp;TrendSheetPrdData[[#This Row],[Trend]]</f>
        <v>DAUGHTERS OF CHARITYPaid2017-02-01Outpatient Claim Count</v>
      </c>
      <c r="B3104" t="s">
        <v>116</v>
      </c>
      <c r="C3104" t="s">
        <v>116</v>
      </c>
      <c r="D3104" t="s">
        <v>78</v>
      </c>
      <c r="E3104" s="1" t="s">
        <v>110</v>
      </c>
      <c r="F3104" t="s">
        <v>113</v>
      </c>
      <c r="G3104" t="s">
        <v>31</v>
      </c>
      <c r="H3104">
        <v>20</v>
      </c>
      <c r="I3104">
        <v>468</v>
      </c>
    </row>
    <row r="3105" spans="1:9" x14ac:dyDescent="0.25">
      <c r="A3105" s="5" t="str">
        <f>TrendSheetPrdData[[#This Row],[Population]]&amp;TrendSheetPrdData[[#This Row],[Cost Basis]]&amp;TrendSheetPrdData[[#This Row],[Period]]&amp;TrendSheetPrdData[[#This Row],[Trend]]</f>
        <v>DAUGHTERS OF CHARITYPaid2017-03-01Outpatient Claim Count</v>
      </c>
      <c r="B3105" t="s">
        <v>116</v>
      </c>
      <c r="C3105" t="s">
        <v>116</v>
      </c>
      <c r="D3105" t="s">
        <v>78</v>
      </c>
      <c r="E3105" s="1" t="s">
        <v>111</v>
      </c>
      <c r="F3105" t="s">
        <v>113</v>
      </c>
      <c r="G3105" t="s">
        <v>31</v>
      </c>
      <c r="H3105">
        <v>20</v>
      </c>
      <c r="I3105">
        <v>248</v>
      </c>
    </row>
    <row r="3106" spans="1:9" x14ac:dyDescent="0.25">
      <c r="A3106" s="5" t="str">
        <f>TrendSheetPrdData[[#This Row],[Population]]&amp;TrendSheetPrdData[[#This Row],[Cost Basis]]&amp;TrendSheetPrdData[[#This Row],[Period]]&amp;TrendSheetPrdData[[#This Row],[Trend]]</f>
        <v>DAUGHTERS OF CHARITYPaid2017-04-01Outpatient Claim Count</v>
      </c>
      <c r="B3106" t="s">
        <v>116</v>
      </c>
      <c r="C3106" t="s">
        <v>116</v>
      </c>
      <c r="D3106" t="s">
        <v>78</v>
      </c>
      <c r="E3106" s="1" t="s">
        <v>112</v>
      </c>
      <c r="F3106" t="s">
        <v>113</v>
      </c>
      <c r="G3106" t="s">
        <v>31</v>
      </c>
      <c r="H3106">
        <v>20</v>
      </c>
      <c r="I3106">
        <v>119</v>
      </c>
    </row>
    <row r="3107" spans="1:9" x14ac:dyDescent="0.25">
      <c r="A3107" s="5" t="str">
        <f>TrendSheetPrdData[[#This Row],[Population]]&amp;TrendSheetPrdData[[#This Row],[Cost Basis]]&amp;TrendSheetPrdData[[#This Row],[Period]]&amp;TrendSheetPrdData[[#This Row],[Trend]]</f>
        <v>DAUGHTERS OF CHARITYPaid2015-06-01Professional Claim Count</v>
      </c>
      <c r="B3107" t="s">
        <v>116</v>
      </c>
      <c r="C3107" t="s">
        <v>116</v>
      </c>
      <c r="D3107" t="s">
        <v>78</v>
      </c>
      <c r="E3107" s="1" t="s">
        <v>172</v>
      </c>
      <c r="F3107" t="s">
        <v>93</v>
      </c>
      <c r="G3107" t="s">
        <v>32</v>
      </c>
      <c r="H3107">
        <v>21</v>
      </c>
      <c r="I3107">
        <v>1300</v>
      </c>
    </row>
    <row r="3108" spans="1:9" x14ac:dyDescent="0.25">
      <c r="A3108" s="5" t="str">
        <f>TrendSheetPrdData[[#This Row],[Population]]&amp;TrendSheetPrdData[[#This Row],[Cost Basis]]&amp;TrendSheetPrdData[[#This Row],[Period]]&amp;TrendSheetPrdData[[#This Row],[Trend]]</f>
        <v>DAUGHTERS OF CHARITYPaid2015-07-01Professional Claim Count</v>
      </c>
      <c r="B3108" t="s">
        <v>116</v>
      </c>
      <c r="C3108" t="s">
        <v>116</v>
      </c>
      <c r="D3108" t="s">
        <v>78</v>
      </c>
      <c r="E3108" s="1" t="s">
        <v>173</v>
      </c>
      <c r="F3108" t="s">
        <v>93</v>
      </c>
      <c r="G3108" t="s">
        <v>32</v>
      </c>
      <c r="H3108">
        <v>21</v>
      </c>
      <c r="I3108">
        <v>1236</v>
      </c>
    </row>
    <row r="3109" spans="1:9" x14ac:dyDescent="0.25">
      <c r="A3109" s="5" t="str">
        <f>TrendSheetPrdData[[#This Row],[Population]]&amp;TrendSheetPrdData[[#This Row],[Cost Basis]]&amp;TrendSheetPrdData[[#This Row],[Period]]&amp;TrendSheetPrdData[[#This Row],[Trend]]</f>
        <v>DAUGHTERS OF CHARITYPaid2015-08-01Professional Claim Count</v>
      </c>
      <c r="B3109" t="s">
        <v>116</v>
      </c>
      <c r="C3109" t="s">
        <v>116</v>
      </c>
      <c r="D3109" t="s">
        <v>78</v>
      </c>
      <c r="E3109" s="1" t="s">
        <v>174</v>
      </c>
      <c r="F3109" t="s">
        <v>93</v>
      </c>
      <c r="G3109" t="s">
        <v>32</v>
      </c>
      <c r="H3109">
        <v>21</v>
      </c>
      <c r="I3109">
        <v>1221</v>
      </c>
    </row>
    <row r="3110" spans="1:9" x14ac:dyDescent="0.25">
      <c r="A3110" s="5" t="str">
        <f>TrendSheetPrdData[[#This Row],[Population]]&amp;TrendSheetPrdData[[#This Row],[Cost Basis]]&amp;TrendSheetPrdData[[#This Row],[Period]]&amp;TrendSheetPrdData[[#This Row],[Trend]]</f>
        <v>DAUGHTERS OF CHARITYPaid2015-09-01Professional Claim Count</v>
      </c>
      <c r="B3110" t="s">
        <v>116</v>
      </c>
      <c r="C3110" t="s">
        <v>116</v>
      </c>
      <c r="D3110" t="s">
        <v>78</v>
      </c>
      <c r="E3110" s="1" t="s">
        <v>92</v>
      </c>
      <c r="F3110" t="s">
        <v>93</v>
      </c>
      <c r="G3110" t="s">
        <v>32</v>
      </c>
      <c r="H3110">
        <v>21</v>
      </c>
      <c r="I3110">
        <v>1182</v>
      </c>
    </row>
    <row r="3111" spans="1:9" x14ac:dyDescent="0.25">
      <c r="A3111" s="5" t="str">
        <f>TrendSheetPrdData[[#This Row],[Population]]&amp;TrendSheetPrdData[[#This Row],[Cost Basis]]&amp;TrendSheetPrdData[[#This Row],[Period]]&amp;TrendSheetPrdData[[#This Row],[Trend]]</f>
        <v>DAUGHTERS OF CHARITYPaid2015-10-01Professional Claim Count</v>
      </c>
      <c r="B3111" t="s">
        <v>116</v>
      </c>
      <c r="C3111" t="s">
        <v>116</v>
      </c>
      <c r="D3111" t="s">
        <v>78</v>
      </c>
      <c r="E3111" s="1" t="s">
        <v>94</v>
      </c>
      <c r="F3111" t="s">
        <v>93</v>
      </c>
      <c r="G3111" t="s">
        <v>32</v>
      </c>
      <c r="H3111">
        <v>21</v>
      </c>
      <c r="I3111">
        <v>1078</v>
      </c>
    </row>
    <row r="3112" spans="1:9" x14ac:dyDescent="0.25">
      <c r="A3112" s="5" t="str">
        <f>TrendSheetPrdData[[#This Row],[Population]]&amp;TrendSheetPrdData[[#This Row],[Cost Basis]]&amp;TrendSheetPrdData[[#This Row],[Period]]&amp;TrendSheetPrdData[[#This Row],[Trend]]</f>
        <v>DAUGHTERS OF CHARITYPaid2015-11-01Professional Claim Count</v>
      </c>
      <c r="B3112" t="s">
        <v>116</v>
      </c>
      <c r="C3112" t="s">
        <v>116</v>
      </c>
      <c r="D3112" t="s">
        <v>78</v>
      </c>
      <c r="E3112" s="1" t="s">
        <v>95</v>
      </c>
      <c r="F3112" t="s">
        <v>93</v>
      </c>
      <c r="G3112" t="s">
        <v>32</v>
      </c>
      <c r="H3112">
        <v>21</v>
      </c>
      <c r="I3112">
        <v>1045</v>
      </c>
    </row>
    <row r="3113" spans="1:9" x14ac:dyDescent="0.25">
      <c r="A3113" s="5" t="str">
        <f>TrendSheetPrdData[[#This Row],[Population]]&amp;TrendSheetPrdData[[#This Row],[Cost Basis]]&amp;TrendSheetPrdData[[#This Row],[Period]]&amp;TrendSheetPrdData[[#This Row],[Trend]]</f>
        <v>DAUGHTERS OF CHARITYPaid2015-12-01Professional Claim Count</v>
      </c>
      <c r="B3113" t="s">
        <v>116</v>
      </c>
      <c r="C3113" t="s">
        <v>116</v>
      </c>
      <c r="D3113" t="s">
        <v>78</v>
      </c>
      <c r="E3113" s="1" t="s">
        <v>96</v>
      </c>
      <c r="F3113" t="s">
        <v>93</v>
      </c>
      <c r="G3113" t="s">
        <v>32</v>
      </c>
      <c r="H3113">
        <v>21</v>
      </c>
      <c r="I3113">
        <v>1235</v>
      </c>
    </row>
    <row r="3114" spans="1:9" x14ac:dyDescent="0.25">
      <c r="A3114" s="5" t="str">
        <f>TrendSheetPrdData[[#This Row],[Population]]&amp;TrendSheetPrdData[[#This Row],[Cost Basis]]&amp;TrendSheetPrdData[[#This Row],[Period]]&amp;TrendSheetPrdData[[#This Row],[Trend]]</f>
        <v>DAUGHTERS OF CHARITYPaid2016-01-01Professional Claim Count</v>
      </c>
      <c r="B3114" t="s">
        <v>116</v>
      </c>
      <c r="C3114" t="s">
        <v>116</v>
      </c>
      <c r="D3114" t="s">
        <v>78</v>
      </c>
      <c r="E3114" s="1" t="s">
        <v>97</v>
      </c>
      <c r="F3114" t="s">
        <v>93</v>
      </c>
      <c r="G3114" t="s">
        <v>32</v>
      </c>
      <c r="H3114">
        <v>21</v>
      </c>
      <c r="I3114">
        <v>1083</v>
      </c>
    </row>
    <row r="3115" spans="1:9" x14ac:dyDescent="0.25">
      <c r="A3115" s="5" t="str">
        <f>TrendSheetPrdData[[#This Row],[Population]]&amp;TrendSheetPrdData[[#This Row],[Cost Basis]]&amp;TrendSheetPrdData[[#This Row],[Period]]&amp;TrendSheetPrdData[[#This Row],[Trend]]</f>
        <v>DAUGHTERS OF CHARITYPaid2016-02-01Professional Claim Count</v>
      </c>
      <c r="B3115" t="s">
        <v>116</v>
      </c>
      <c r="C3115" t="s">
        <v>116</v>
      </c>
      <c r="D3115" t="s">
        <v>78</v>
      </c>
      <c r="E3115" s="1" t="s">
        <v>98</v>
      </c>
      <c r="F3115" t="s">
        <v>93</v>
      </c>
      <c r="G3115" t="s">
        <v>32</v>
      </c>
      <c r="H3115">
        <v>21</v>
      </c>
      <c r="I3115">
        <v>1144</v>
      </c>
    </row>
    <row r="3116" spans="1:9" x14ac:dyDescent="0.25">
      <c r="A3116" s="5" t="str">
        <f>TrendSheetPrdData[[#This Row],[Population]]&amp;TrendSheetPrdData[[#This Row],[Cost Basis]]&amp;TrendSheetPrdData[[#This Row],[Period]]&amp;TrendSheetPrdData[[#This Row],[Trend]]</f>
        <v>DAUGHTERS OF CHARITYPaid2016-03-01Professional Claim Count</v>
      </c>
      <c r="B3116" t="s">
        <v>116</v>
      </c>
      <c r="C3116" t="s">
        <v>116</v>
      </c>
      <c r="D3116" t="s">
        <v>78</v>
      </c>
      <c r="E3116" s="1" t="s">
        <v>99</v>
      </c>
      <c r="F3116" t="s">
        <v>93</v>
      </c>
      <c r="G3116" t="s">
        <v>32</v>
      </c>
      <c r="H3116">
        <v>21</v>
      </c>
      <c r="I3116">
        <v>1302</v>
      </c>
    </row>
    <row r="3117" spans="1:9" x14ac:dyDescent="0.25">
      <c r="A3117" s="5" t="str">
        <f>TrendSheetPrdData[[#This Row],[Population]]&amp;TrendSheetPrdData[[#This Row],[Cost Basis]]&amp;TrendSheetPrdData[[#This Row],[Period]]&amp;TrendSheetPrdData[[#This Row],[Trend]]</f>
        <v>DAUGHTERS OF CHARITYPaid2016-04-01Professional Claim Count</v>
      </c>
      <c r="B3117" t="s">
        <v>116</v>
      </c>
      <c r="C3117" t="s">
        <v>116</v>
      </c>
      <c r="D3117" t="s">
        <v>78</v>
      </c>
      <c r="E3117" s="1" t="s">
        <v>100</v>
      </c>
      <c r="F3117" t="s">
        <v>93</v>
      </c>
      <c r="G3117" t="s">
        <v>32</v>
      </c>
      <c r="H3117">
        <v>21</v>
      </c>
      <c r="I3117">
        <v>1084</v>
      </c>
    </row>
    <row r="3118" spans="1:9" x14ac:dyDescent="0.25">
      <c r="A3118" s="5" t="str">
        <f>TrendSheetPrdData[[#This Row],[Population]]&amp;TrendSheetPrdData[[#This Row],[Cost Basis]]&amp;TrendSheetPrdData[[#This Row],[Period]]&amp;TrendSheetPrdData[[#This Row],[Trend]]</f>
        <v>DAUGHTERS OF CHARITYPaid2016-05-01Professional Claim Count</v>
      </c>
      <c r="B3118" t="s">
        <v>116</v>
      </c>
      <c r="C3118" t="s">
        <v>116</v>
      </c>
      <c r="D3118" t="s">
        <v>78</v>
      </c>
      <c r="E3118" s="1" t="s">
        <v>101</v>
      </c>
      <c r="F3118" t="s">
        <v>93</v>
      </c>
      <c r="G3118" t="s">
        <v>32</v>
      </c>
      <c r="H3118">
        <v>21</v>
      </c>
      <c r="I3118">
        <v>1163</v>
      </c>
    </row>
    <row r="3119" spans="1:9" x14ac:dyDescent="0.25">
      <c r="A3119" s="5" t="str">
        <f>TrendSheetPrdData[[#This Row],[Population]]&amp;TrendSheetPrdData[[#This Row],[Cost Basis]]&amp;TrendSheetPrdData[[#This Row],[Period]]&amp;TrendSheetPrdData[[#This Row],[Trend]]</f>
        <v>DAUGHTERS OF CHARITYPaid2016-06-01Professional Claim Count</v>
      </c>
      <c r="B3119" t="s">
        <v>116</v>
      </c>
      <c r="C3119" t="s">
        <v>116</v>
      </c>
      <c r="D3119" t="s">
        <v>78</v>
      </c>
      <c r="E3119" s="1" t="s">
        <v>102</v>
      </c>
      <c r="F3119" t="s">
        <v>93</v>
      </c>
      <c r="G3119" t="s">
        <v>32</v>
      </c>
      <c r="H3119">
        <v>21</v>
      </c>
      <c r="I3119">
        <v>1104</v>
      </c>
    </row>
    <row r="3120" spans="1:9" x14ac:dyDescent="0.25">
      <c r="A3120" s="5" t="str">
        <f>TrendSheetPrdData[[#This Row],[Population]]&amp;TrendSheetPrdData[[#This Row],[Cost Basis]]&amp;TrendSheetPrdData[[#This Row],[Period]]&amp;TrendSheetPrdData[[#This Row],[Trend]]</f>
        <v>DAUGHTERS OF CHARITYPaid2016-07-01Professional Claim Count</v>
      </c>
      <c r="B3120" t="s">
        <v>116</v>
      </c>
      <c r="C3120" t="s">
        <v>116</v>
      </c>
      <c r="D3120" t="s">
        <v>78</v>
      </c>
      <c r="E3120" s="1" t="s">
        <v>103</v>
      </c>
      <c r="F3120" t="s">
        <v>93</v>
      </c>
      <c r="G3120" t="s">
        <v>32</v>
      </c>
      <c r="H3120">
        <v>21</v>
      </c>
      <c r="I3120">
        <v>1030</v>
      </c>
    </row>
    <row r="3121" spans="1:9" x14ac:dyDescent="0.25">
      <c r="A3121" s="5" t="str">
        <f>TrendSheetPrdData[[#This Row],[Population]]&amp;TrendSheetPrdData[[#This Row],[Cost Basis]]&amp;TrendSheetPrdData[[#This Row],[Period]]&amp;TrendSheetPrdData[[#This Row],[Trend]]</f>
        <v>DAUGHTERS OF CHARITYPaid2016-08-01Professional Claim Count</v>
      </c>
      <c r="B3121" t="s">
        <v>116</v>
      </c>
      <c r="C3121" t="s">
        <v>116</v>
      </c>
      <c r="D3121" t="s">
        <v>78</v>
      </c>
      <c r="E3121" s="1" t="s">
        <v>104</v>
      </c>
      <c r="F3121" t="s">
        <v>93</v>
      </c>
      <c r="G3121" t="s">
        <v>32</v>
      </c>
      <c r="H3121">
        <v>21</v>
      </c>
      <c r="I3121">
        <v>1387</v>
      </c>
    </row>
    <row r="3122" spans="1:9" x14ac:dyDescent="0.25">
      <c r="A3122" s="5" t="str">
        <f>TrendSheetPrdData[[#This Row],[Population]]&amp;TrendSheetPrdData[[#This Row],[Cost Basis]]&amp;TrendSheetPrdData[[#This Row],[Period]]&amp;TrendSheetPrdData[[#This Row],[Trend]]</f>
        <v>DAUGHTERS OF CHARITYPaid2016-09-01Professional Claim Count</v>
      </c>
      <c r="B3122" t="s">
        <v>116</v>
      </c>
      <c r="C3122" t="s">
        <v>116</v>
      </c>
      <c r="D3122" t="s">
        <v>78</v>
      </c>
      <c r="E3122" s="1" t="s">
        <v>105</v>
      </c>
      <c r="F3122" t="s">
        <v>93</v>
      </c>
      <c r="G3122" t="s">
        <v>32</v>
      </c>
      <c r="H3122">
        <v>21</v>
      </c>
      <c r="I3122">
        <v>1215</v>
      </c>
    </row>
    <row r="3123" spans="1:9" x14ac:dyDescent="0.25">
      <c r="A3123" s="5" t="str">
        <f>TrendSheetPrdData[[#This Row],[Population]]&amp;TrendSheetPrdData[[#This Row],[Cost Basis]]&amp;TrendSheetPrdData[[#This Row],[Period]]&amp;TrendSheetPrdData[[#This Row],[Trend]]</f>
        <v>DAUGHTERS OF CHARITYPaid2016-10-01Professional Claim Count</v>
      </c>
      <c r="B3123" t="s">
        <v>116</v>
      </c>
      <c r="C3123" t="s">
        <v>116</v>
      </c>
      <c r="D3123" t="s">
        <v>78</v>
      </c>
      <c r="E3123" s="1" t="s">
        <v>106</v>
      </c>
      <c r="F3123" t="s">
        <v>93</v>
      </c>
      <c r="G3123" t="s">
        <v>32</v>
      </c>
      <c r="H3123">
        <v>21</v>
      </c>
      <c r="I3123">
        <v>1160</v>
      </c>
    </row>
    <row r="3124" spans="1:9" x14ac:dyDescent="0.25">
      <c r="A3124" s="5" t="str">
        <f>TrendSheetPrdData[[#This Row],[Population]]&amp;TrendSheetPrdData[[#This Row],[Cost Basis]]&amp;TrendSheetPrdData[[#This Row],[Period]]&amp;TrendSheetPrdData[[#This Row],[Trend]]</f>
        <v>DAUGHTERS OF CHARITYPaid2016-11-01Professional Claim Count</v>
      </c>
      <c r="B3124" t="s">
        <v>116</v>
      </c>
      <c r="C3124" t="s">
        <v>116</v>
      </c>
      <c r="D3124" t="s">
        <v>78</v>
      </c>
      <c r="E3124" s="1" t="s">
        <v>107</v>
      </c>
      <c r="F3124" t="s">
        <v>93</v>
      </c>
      <c r="G3124" t="s">
        <v>32</v>
      </c>
      <c r="H3124">
        <v>21</v>
      </c>
      <c r="I3124">
        <v>1140</v>
      </c>
    </row>
    <row r="3125" spans="1:9" x14ac:dyDescent="0.25">
      <c r="A3125" s="5" t="str">
        <f>TrendSheetPrdData[[#This Row],[Population]]&amp;TrendSheetPrdData[[#This Row],[Cost Basis]]&amp;TrendSheetPrdData[[#This Row],[Period]]&amp;TrendSheetPrdData[[#This Row],[Trend]]</f>
        <v>DAUGHTERS OF CHARITYPaid2016-12-01Professional Claim Count</v>
      </c>
      <c r="B3125" t="s">
        <v>116</v>
      </c>
      <c r="C3125" t="s">
        <v>116</v>
      </c>
      <c r="D3125" t="s">
        <v>78</v>
      </c>
      <c r="E3125" s="1" t="s">
        <v>108</v>
      </c>
      <c r="F3125" t="s">
        <v>93</v>
      </c>
      <c r="G3125" t="s">
        <v>32</v>
      </c>
      <c r="H3125">
        <v>21</v>
      </c>
      <c r="I3125">
        <v>1081</v>
      </c>
    </row>
    <row r="3126" spans="1:9" x14ac:dyDescent="0.25">
      <c r="A3126" s="5" t="str">
        <f>TrendSheetPrdData[[#This Row],[Population]]&amp;TrendSheetPrdData[[#This Row],[Cost Basis]]&amp;TrendSheetPrdData[[#This Row],[Period]]&amp;TrendSheetPrdData[[#This Row],[Trend]]</f>
        <v>DAUGHTERS OF CHARITYPaid2017-01-01Professional Claim Count</v>
      </c>
      <c r="B3126" t="s">
        <v>116</v>
      </c>
      <c r="C3126" t="s">
        <v>116</v>
      </c>
      <c r="D3126" t="s">
        <v>78</v>
      </c>
      <c r="E3126" s="1" t="s">
        <v>109</v>
      </c>
      <c r="F3126" t="s">
        <v>93</v>
      </c>
      <c r="G3126" t="s">
        <v>32</v>
      </c>
      <c r="H3126">
        <v>21</v>
      </c>
      <c r="I3126">
        <v>938</v>
      </c>
    </row>
    <row r="3127" spans="1:9" x14ac:dyDescent="0.25">
      <c r="A3127" s="5" t="str">
        <f>TrendSheetPrdData[[#This Row],[Population]]&amp;TrendSheetPrdData[[#This Row],[Cost Basis]]&amp;TrendSheetPrdData[[#This Row],[Period]]&amp;TrendSheetPrdData[[#This Row],[Trend]]</f>
        <v>DAUGHTERS OF CHARITYPaid2017-02-01Professional Claim Count</v>
      </c>
      <c r="B3127" t="s">
        <v>116</v>
      </c>
      <c r="C3127" t="s">
        <v>116</v>
      </c>
      <c r="D3127" t="s">
        <v>78</v>
      </c>
      <c r="E3127" s="1" t="s">
        <v>110</v>
      </c>
      <c r="F3127" t="s">
        <v>113</v>
      </c>
      <c r="G3127" t="s">
        <v>32</v>
      </c>
      <c r="H3127">
        <v>21</v>
      </c>
      <c r="I3127">
        <v>968</v>
      </c>
    </row>
    <row r="3128" spans="1:9" x14ac:dyDescent="0.25">
      <c r="A3128" s="5" t="str">
        <f>TrendSheetPrdData[[#This Row],[Population]]&amp;TrendSheetPrdData[[#This Row],[Cost Basis]]&amp;TrendSheetPrdData[[#This Row],[Period]]&amp;TrendSheetPrdData[[#This Row],[Trend]]</f>
        <v>DAUGHTERS OF CHARITYPaid2017-03-01Professional Claim Count</v>
      </c>
      <c r="B3128" t="s">
        <v>116</v>
      </c>
      <c r="C3128" t="s">
        <v>116</v>
      </c>
      <c r="D3128" t="s">
        <v>78</v>
      </c>
      <c r="E3128" s="1" t="s">
        <v>111</v>
      </c>
      <c r="F3128" t="s">
        <v>113</v>
      </c>
      <c r="G3128" t="s">
        <v>32</v>
      </c>
      <c r="H3128">
        <v>21</v>
      </c>
      <c r="I3128">
        <v>977</v>
      </c>
    </row>
    <row r="3129" spans="1:9" x14ac:dyDescent="0.25">
      <c r="A3129" s="5" t="str">
        <f>TrendSheetPrdData[[#This Row],[Population]]&amp;TrendSheetPrdData[[#This Row],[Cost Basis]]&amp;TrendSheetPrdData[[#This Row],[Period]]&amp;TrendSheetPrdData[[#This Row],[Trend]]</f>
        <v>DAUGHTERS OF CHARITYPaid2017-04-01Professional Claim Count</v>
      </c>
      <c r="B3129" t="s">
        <v>116</v>
      </c>
      <c r="C3129" t="s">
        <v>116</v>
      </c>
      <c r="D3129" t="s">
        <v>78</v>
      </c>
      <c r="E3129" s="1" t="s">
        <v>112</v>
      </c>
      <c r="F3129" t="s">
        <v>113</v>
      </c>
      <c r="G3129" t="s">
        <v>32</v>
      </c>
      <c r="H3129">
        <v>21</v>
      </c>
      <c r="I3129">
        <v>217</v>
      </c>
    </row>
    <row r="3130" spans="1:9" x14ac:dyDescent="0.25">
      <c r="A3130" s="5" t="str">
        <f>TrendSheetPrdData[[#This Row],[Population]]&amp;TrendSheetPrdData[[#This Row],[Cost Basis]]&amp;TrendSheetPrdData[[#This Row],[Period]]&amp;TrendSheetPrdData[[#This Row],[Trend]]</f>
        <v>DAUGHTERS OF CHARITYPaid2015-06-01Ancillary Claim Count</v>
      </c>
      <c r="B3130" t="s">
        <v>116</v>
      </c>
      <c r="C3130" t="s">
        <v>116</v>
      </c>
      <c r="D3130" t="s">
        <v>78</v>
      </c>
      <c r="E3130" s="1" t="s">
        <v>172</v>
      </c>
      <c r="F3130" t="s">
        <v>93</v>
      </c>
      <c r="G3130" t="s">
        <v>33</v>
      </c>
      <c r="H3130">
        <v>22</v>
      </c>
      <c r="I3130">
        <v>112</v>
      </c>
    </row>
    <row r="3131" spans="1:9" x14ac:dyDescent="0.25">
      <c r="A3131" s="5" t="str">
        <f>TrendSheetPrdData[[#This Row],[Population]]&amp;TrendSheetPrdData[[#This Row],[Cost Basis]]&amp;TrendSheetPrdData[[#This Row],[Period]]&amp;TrendSheetPrdData[[#This Row],[Trend]]</f>
        <v>DAUGHTERS OF CHARITYPaid2015-07-01Ancillary Claim Count</v>
      </c>
      <c r="B3131" t="s">
        <v>116</v>
      </c>
      <c r="C3131" t="s">
        <v>116</v>
      </c>
      <c r="D3131" t="s">
        <v>78</v>
      </c>
      <c r="E3131" s="1" t="s">
        <v>173</v>
      </c>
      <c r="F3131" t="s">
        <v>93</v>
      </c>
      <c r="G3131" t="s">
        <v>33</v>
      </c>
      <c r="H3131">
        <v>22</v>
      </c>
      <c r="I3131">
        <v>103</v>
      </c>
    </row>
    <row r="3132" spans="1:9" x14ac:dyDescent="0.25">
      <c r="A3132" s="5" t="str">
        <f>TrendSheetPrdData[[#This Row],[Population]]&amp;TrendSheetPrdData[[#This Row],[Cost Basis]]&amp;TrendSheetPrdData[[#This Row],[Period]]&amp;TrendSheetPrdData[[#This Row],[Trend]]</f>
        <v>DAUGHTERS OF CHARITYPaid2015-08-01Ancillary Claim Count</v>
      </c>
      <c r="B3132" t="s">
        <v>116</v>
      </c>
      <c r="C3132" t="s">
        <v>116</v>
      </c>
      <c r="D3132" t="s">
        <v>78</v>
      </c>
      <c r="E3132" s="1" t="s">
        <v>174</v>
      </c>
      <c r="F3132" t="s">
        <v>93</v>
      </c>
      <c r="G3132" t="s">
        <v>33</v>
      </c>
      <c r="H3132">
        <v>22</v>
      </c>
      <c r="I3132">
        <v>97</v>
      </c>
    </row>
    <row r="3133" spans="1:9" x14ac:dyDescent="0.25">
      <c r="A3133" s="5" t="str">
        <f>TrendSheetPrdData[[#This Row],[Population]]&amp;TrendSheetPrdData[[#This Row],[Cost Basis]]&amp;TrendSheetPrdData[[#This Row],[Period]]&amp;TrendSheetPrdData[[#This Row],[Trend]]</f>
        <v>DAUGHTERS OF CHARITYPaid2015-09-01Ancillary Claim Count</v>
      </c>
      <c r="B3133" t="s">
        <v>116</v>
      </c>
      <c r="C3133" t="s">
        <v>116</v>
      </c>
      <c r="D3133" t="s">
        <v>78</v>
      </c>
      <c r="E3133" s="1" t="s">
        <v>92</v>
      </c>
      <c r="F3133" t="s">
        <v>93</v>
      </c>
      <c r="G3133" t="s">
        <v>33</v>
      </c>
      <c r="H3133">
        <v>22</v>
      </c>
      <c r="I3133">
        <v>123</v>
      </c>
    </row>
    <row r="3134" spans="1:9" x14ac:dyDescent="0.25">
      <c r="A3134" s="5" t="str">
        <f>TrendSheetPrdData[[#This Row],[Population]]&amp;TrendSheetPrdData[[#This Row],[Cost Basis]]&amp;TrendSheetPrdData[[#This Row],[Period]]&amp;TrendSheetPrdData[[#This Row],[Trend]]</f>
        <v>DAUGHTERS OF CHARITYPaid2015-10-01Ancillary Claim Count</v>
      </c>
      <c r="B3134" t="s">
        <v>116</v>
      </c>
      <c r="C3134" t="s">
        <v>116</v>
      </c>
      <c r="D3134" t="s">
        <v>78</v>
      </c>
      <c r="E3134" s="1" t="s">
        <v>94</v>
      </c>
      <c r="F3134" t="s">
        <v>93</v>
      </c>
      <c r="G3134" t="s">
        <v>33</v>
      </c>
      <c r="H3134">
        <v>22</v>
      </c>
      <c r="I3134">
        <v>72</v>
      </c>
    </row>
    <row r="3135" spans="1:9" x14ac:dyDescent="0.25">
      <c r="A3135" s="5" t="str">
        <f>TrendSheetPrdData[[#This Row],[Population]]&amp;TrendSheetPrdData[[#This Row],[Cost Basis]]&amp;TrendSheetPrdData[[#This Row],[Period]]&amp;TrendSheetPrdData[[#This Row],[Trend]]</f>
        <v>DAUGHTERS OF CHARITYPaid2015-11-01Ancillary Claim Count</v>
      </c>
      <c r="B3135" t="s">
        <v>116</v>
      </c>
      <c r="C3135" t="s">
        <v>116</v>
      </c>
      <c r="D3135" t="s">
        <v>78</v>
      </c>
      <c r="E3135" s="1" t="s">
        <v>95</v>
      </c>
      <c r="F3135" t="s">
        <v>93</v>
      </c>
      <c r="G3135" t="s">
        <v>33</v>
      </c>
      <c r="H3135">
        <v>22</v>
      </c>
      <c r="I3135">
        <v>84</v>
      </c>
    </row>
    <row r="3136" spans="1:9" x14ac:dyDescent="0.25">
      <c r="A3136" s="5" t="str">
        <f>TrendSheetPrdData[[#This Row],[Population]]&amp;TrendSheetPrdData[[#This Row],[Cost Basis]]&amp;TrendSheetPrdData[[#This Row],[Period]]&amp;TrendSheetPrdData[[#This Row],[Trend]]</f>
        <v>DAUGHTERS OF CHARITYPaid2015-12-01Ancillary Claim Count</v>
      </c>
      <c r="B3136" t="s">
        <v>116</v>
      </c>
      <c r="C3136" t="s">
        <v>116</v>
      </c>
      <c r="D3136" t="s">
        <v>78</v>
      </c>
      <c r="E3136" s="1" t="s">
        <v>96</v>
      </c>
      <c r="F3136" t="s">
        <v>93</v>
      </c>
      <c r="G3136" t="s">
        <v>33</v>
      </c>
      <c r="H3136">
        <v>22</v>
      </c>
      <c r="I3136">
        <v>96</v>
      </c>
    </row>
    <row r="3137" spans="1:9" x14ac:dyDescent="0.25">
      <c r="A3137" s="5" t="str">
        <f>TrendSheetPrdData[[#This Row],[Population]]&amp;TrendSheetPrdData[[#This Row],[Cost Basis]]&amp;TrendSheetPrdData[[#This Row],[Period]]&amp;TrendSheetPrdData[[#This Row],[Trend]]</f>
        <v>DAUGHTERS OF CHARITYPaid2016-01-01Ancillary Claim Count</v>
      </c>
      <c r="B3137" t="s">
        <v>116</v>
      </c>
      <c r="C3137" t="s">
        <v>116</v>
      </c>
      <c r="D3137" t="s">
        <v>78</v>
      </c>
      <c r="E3137" s="1" t="s">
        <v>97</v>
      </c>
      <c r="F3137" t="s">
        <v>93</v>
      </c>
      <c r="G3137" t="s">
        <v>33</v>
      </c>
      <c r="H3137">
        <v>22</v>
      </c>
      <c r="I3137">
        <v>84</v>
      </c>
    </row>
    <row r="3138" spans="1:9" x14ac:dyDescent="0.25">
      <c r="A3138" s="5" t="str">
        <f>TrendSheetPrdData[[#This Row],[Population]]&amp;TrendSheetPrdData[[#This Row],[Cost Basis]]&amp;TrendSheetPrdData[[#This Row],[Period]]&amp;TrendSheetPrdData[[#This Row],[Trend]]</f>
        <v>DAUGHTERS OF CHARITYPaid2016-02-01Ancillary Claim Count</v>
      </c>
      <c r="B3138" t="s">
        <v>116</v>
      </c>
      <c r="C3138" t="s">
        <v>116</v>
      </c>
      <c r="D3138" t="s">
        <v>78</v>
      </c>
      <c r="E3138" s="1" t="s">
        <v>98</v>
      </c>
      <c r="F3138" t="s">
        <v>93</v>
      </c>
      <c r="G3138" t="s">
        <v>33</v>
      </c>
      <c r="H3138">
        <v>22</v>
      </c>
      <c r="I3138">
        <v>114</v>
      </c>
    </row>
    <row r="3139" spans="1:9" x14ac:dyDescent="0.25">
      <c r="A3139" s="5" t="str">
        <f>TrendSheetPrdData[[#This Row],[Population]]&amp;TrendSheetPrdData[[#This Row],[Cost Basis]]&amp;TrendSheetPrdData[[#This Row],[Period]]&amp;TrendSheetPrdData[[#This Row],[Trend]]</f>
        <v>DAUGHTERS OF CHARITYPaid2016-03-01Ancillary Claim Count</v>
      </c>
      <c r="B3139" t="s">
        <v>116</v>
      </c>
      <c r="C3139" t="s">
        <v>116</v>
      </c>
      <c r="D3139" t="s">
        <v>78</v>
      </c>
      <c r="E3139" s="1" t="s">
        <v>99</v>
      </c>
      <c r="F3139" t="s">
        <v>93</v>
      </c>
      <c r="G3139" t="s">
        <v>33</v>
      </c>
      <c r="H3139">
        <v>22</v>
      </c>
      <c r="I3139">
        <v>118</v>
      </c>
    </row>
    <row r="3140" spans="1:9" x14ac:dyDescent="0.25">
      <c r="A3140" s="5" t="str">
        <f>TrendSheetPrdData[[#This Row],[Population]]&amp;TrendSheetPrdData[[#This Row],[Cost Basis]]&amp;TrendSheetPrdData[[#This Row],[Period]]&amp;TrendSheetPrdData[[#This Row],[Trend]]</f>
        <v>DAUGHTERS OF CHARITYPaid2016-04-01Ancillary Claim Count</v>
      </c>
      <c r="B3140" t="s">
        <v>116</v>
      </c>
      <c r="C3140" t="s">
        <v>116</v>
      </c>
      <c r="D3140" t="s">
        <v>78</v>
      </c>
      <c r="E3140" s="1" t="s">
        <v>100</v>
      </c>
      <c r="F3140" t="s">
        <v>93</v>
      </c>
      <c r="G3140" t="s">
        <v>33</v>
      </c>
      <c r="H3140">
        <v>22</v>
      </c>
      <c r="I3140">
        <v>130</v>
      </c>
    </row>
    <row r="3141" spans="1:9" x14ac:dyDescent="0.25">
      <c r="A3141" s="5" t="str">
        <f>TrendSheetPrdData[[#This Row],[Population]]&amp;TrendSheetPrdData[[#This Row],[Cost Basis]]&amp;TrendSheetPrdData[[#This Row],[Period]]&amp;TrendSheetPrdData[[#This Row],[Trend]]</f>
        <v>DAUGHTERS OF CHARITYPaid2016-05-01Ancillary Claim Count</v>
      </c>
      <c r="B3141" t="s">
        <v>116</v>
      </c>
      <c r="C3141" t="s">
        <v>116</v>
      </c>
      <c r="D3141" t="s">
        <v>78</v>
      </c>
      <c r="E3141" s="1" t="s">
        <v>101</v>
      </c>
      <c r="F3141" t="s">
        <v>93</v>
      </c>
      <c r="G3141" t="s">
        <v>33</v>
      </c>
      <c r="H3141">
        <v>22</v>
      </c>
      <c r="I3141">
        <v>111</v>
      </c>
    </row>
    <row r="3142" spans="1:9" x14ac:dyDescent="0.25">
      <c r="A3142" s="5" t="str">
        <f>TrendSheetPrdData[[#This Row],[Population]]&amp;TrendSheetPrdData[[#This Row],[Cost Basis]]&amp;TrendSheetPrdData[[#This Row],[Period]]&amp;TrendSheetPrdData[[#This Row],[Trend]]</f>
        <v>DAUGHTERS OF CHARITYPaid2016-06-01Ancillary Claim Count</v>
      </c>
      <c r="B3142" t="s">
        <v>116</v>
      </c>
      <c r="C3142" t="s">
        <v>116</v>
      </c>
      <c r="D3142" t="s">
        <v>78</v>
      </c>
      <c r="E3142" s="1" t="s">
        <v>102</v>
      </c>
      <c r="F3142" t="s">
        <v>93</v>
      </c>
      <c r="G3142" t="s">
        <v>33</v>
      </c>
      <c r="H3142">
        <v>22</v>
      </c>
      <c r="I3142">
        <v>76</v>
      </c>
    </row>
    <row r="3143" spans="1:9" x14ac:dyDescent="0.25">
      <c r="A3143" s="5" t="str">
        <f>TrendSheetPrdData[[#This Row],[Population]]&amp;TrendSheetPrdData[[#This Row],[Cost Basis]]&amp;TrendSheetPrdData[[#This Row],[Period]]&amp;TrendSheetPrdData[[#This Row],[Trend]]</f>
        <v>DAUGHTERS OF CHARITYPaid2016-07-01Ancillary Claim Count</v>
      </c>
      <c r="B3143" t="s">
        <v>116</v>
      </c>
      <c r="C3143" t="s">
        <v>116</v>
      </c>
      <c r="D3143" t="s">
        <v>78</v>
      </c>
      <c r="E3143" s="1" t="s">
        <v>103</v>
      </c>
      <c r="F3143" t="s">
        <v>93</v>
      </c>
      <c r="G3143" t="s">
        <v>33</v>
      </c>
      <c r="H3143">
        <v>22</v>
      </c>
      <c r="I3143">
        <v>87</v>
      </c>
    </row>
    <row r="3144" spans="1:9" x14ac:dyDescent="0.25">
      <c r="A3144" s="5" t="str">
        <f>TrendSheetPrdData[[#This Row],[Population]]&amp;TrendSheetPrdData[[#This Row],[Cost Basis]]&amp;TrendSheetPrdData[[#This Row],[Period]]&amp;TrendSheetPrdData[[#This Row],[Trend]]</f>
        <v>DAUGHTERS OF CHARITYPaid2016-08-01Ancillary Claim Count</v>
      </c>
      <c r="B3144" t="s">
        <v>116</v>
      </c>
      <c r="C3144" t="s">
        <v>116</v>
      </c>
      <c r="D3144" t="s">
        <v>78</v>
      </c>
      <c r="E3144" s="1" t="s">
        <v>104</v>
      </c>
      <c r="F3144" t="s">
        <v>93</v>
      </c>
      <c r="G3144" t="s">
        <v>33</v>
      </c>
      <c r="H3144">
        <v>22</v>
      </c>
      <c r="I3144">
        <v>97</v>
      </c>
    </row>
    <row r="3145" spans="1:9" x14ac:dyDescent="0.25">
      <c r="A3145" s="5" t="str">
        <f>TrendSheetPrdData[[#This Row],[Population]]&amp;TrendSheetPrdData[[#This Row],[Cost Basis]]&amp;TrendSheetPrdData[[#This Row],[Period]]&amp;TrendSheetPrdData[[#This Row],[Trend]]</f>
        <v>DAUGHTERS OF CHARITYPaid2016-09-01Ancillary Claim Count</v>
      </c>
      <c r="B3145" t="s">
        <v>116</v>
      </c>
      <c r="C3145" t="s">
        <v>116</v>
      </c>
      <c r="D3145" t="s">
        <v>78</v>
      </c>
      <c r="E3145" s="1" t="s">
        <v>105</v>
      </c>
      <c r="F3145" t="s">
        <v>93</v>
      </c>
      <c r="G3145" t="s">
        <v>33</v>
      </c>
      <c r="H3145">
        <v>22</v>
      </c>
      <c r="I3145">
        <v>68</v>
      </c>
    </row>
    <row r="3146" spans="1:9" x14ac:dyDescent="0.25">
      <c r="A3146" s="5" t="str">
        <f>TrendSheetPrdData[[#This Row],[Population]]&amp;TrendSheetPrdData[[#This Row],[Cost Basis]]&amp;TrendSheetPrdData[[#This Row],[Period]]&amp;TrendSheetPrdData[[#This Row],[Trend]]</f>
        <v>DAUGHTERS OF CHARITYPaid2016-10-01Ancillary Claim Count</v>
      </c>
      <c r="B3146" t="s">
        <v>116</v>
      </c>
      <c r="C3146" t="s">
        <v>116</v>
      </c>
      <c r="D3146" t="s">
        <v>78</v>
      </c>
      <c r="E3146" s="1" t="s">
        <v>106</v>
      </c>
      <c r="F3146" t="s">
        <v>93</v>
      </c>
      <c r="G3146" t="s">
        <v>33</v>
      </c>
      <c r="H3146">
        <v>22</v>
      </c>
      <c r="I3146">
        <v>53</v>
      </c>
    </row>
    <row r="3147" spans="1:9" x14ac:dyDescent="0.25">
      <c r="A3147" s="5" t="str">
        <f>TrendSheetPrdData[[#This Row],[Population]]&amp;TrendSheetPrdData[[#This Row],[Cost Basis]]&amp;TrendSheetPrdData[[#This Row],[Period]]&amp;TrendSheetPrdData[[#This Row],[Trend]]</f>
        <v>DAUGHTERS OF CHARITYPaid2016-11-01Ancillary Claim Count</v>
      </c>
      <c r="B3147" t="s">
        <v>116</v>
      </c>
      <c r="C3147" t="s">
        <v>116</v>
      </c>
      <c r="D3147" t="s">
        <v>78</v>
      </c>
      <c r="E3147" s="1" t="s">
        <v>107</v>
      </c>
      <c r="F3147" t="s">
        <v>93</v>
      </c>
      <c r="G3147" t="s">
        <v>33</v>
      </c>
      <c r="H3147">
        <v>22</v>
      </c>
      <c r="I3147">
        <v>69</v>
      </c>
    </row>
    <row r="3148" spans="1:9" x14ac:dyDescent="0.25">
      <c r="A3148" s="5" t="str">
        <f>TrendSheetPrdData[[#This Row],[Population]]&amp;TrendSheetPrdData[[#This Row],[Cost Basis]]&amp;TrendSheetPrdData[[#This Row],[Period]]&amp;TrendSheetPrdData[[#This Row],[Trend]]</f>
        <v>DAUGHTERS OF CHARITYPaid2016-12-01Ancillary Claim Count</v>
      </c>
      <c r="B3148" t="s">
        <v>116</v>
      </c>
      <c r="C3148" t="s">
        <v>116</v>
      </c>
      <c r="D3148" t="s">
        <v>78</v>
      </c>
      <c r="E3148" s="1" t="s">
        <v>108</v>
      </c>
      <c r="F3148" t="s">
        <v>93</v>
      </c>
      <c r="G3148" t="s">
        <v>33</v>
      </c>
      <c r="H3148">
        <v>22</v>
      </c>
      <c r="I3148">
        <v>98</v>
      </c>
    </row>
    <row r="3149" spans="1:9" x14ac:dyDescent="0.25">
      <c r="A3149" s="5" t="str">
        <f>TrendSheetPrdData[[#This Row],[Population]]&amp;TrendSheetPrdData[[#This Row],[Cost Basis]]&amp;TrendSheetPrdData[[#This Row],[Period]]&amp;TrendSheetPrdData[[#This Row],[Trend]]</f>
        <v>DAUGHTERS OF CHARITYPaid2017-01-01Ancillary Claim Count</v>
      </c>
      <c r="B3149" t="s">
        <v>116</v>
      </c>
      <c r="C3149" t="s">
        <v>116</v>
      </c>
      <c r="D3149" t="s">
        <v>78</v>
      </c>
      <c r="E3149" s="1" t="s">
        <v>109</v>
      </c>
      <c r="F3149" t="s">
        <v>93</v>
      </c>
      <c r="G3149" t="s">
        <v>33</v>
      </c>
      <c r="H3149">
        <v>22</v>
      </c>
      <c r="I3149">
        <v>56</v>
      </c>
    </row>
    <row r="3150" spans="1:9" x14ac:dyDescent="0.25">
      <c r="A3150" s="5" t="str">
        <f>TrendSheetPrdData[[#This Row],[Population]]&amp;TrendSheetPrdData[[#This Row],[Cost Basis]]&amp;TrendSheetPrdData[[#This Row],[Period]]&amp;TrendSheetPrdData[[#This Row],[Trend]]</f>
        <v>DAUGHTERS OF CHARITYPaid2017-02-01Ancillary Claim Count</v>
      </c>
      <c r="B3150" t="s">
        <v>116</v>
      </c>
      <c r="C3150" t="s">
        <v>116</v>
      </c>
      <c r="D3150" t="s">
        <v>78</v>
      </c>
      <c r="E3150" s="1" t="s">
        <v>110</v>
      </c>
      <c r="F3150" t="s">
        <v>113</v>
      </c>
      <c r="G3150" t="s">
        <v>33</v>
      </c>
      <c r="H3150">
        <v>22</v>
      </c>
      <c r="I3150">
        <v>61</v>
      </c>
    </row>
    <row r="3151" spans="1:9" x14ac:dyDescent="0.25">
      <c r="A3151" s="5" t="str">
        <f>TrendSheetPrdData[[#This Row],[Population]]&amp;TrendSheetPrdData[[#This Row],[Cost Basis]]&amp;TrendSheetPrdData[[#This Row],[Period]]&amp;TrendSheetPrdData[[#This Row],[Trend]]</f>
        <v>DAUGHTERS OF CHARITYPaid2017-03-01Ancillary Claim Count</v>
      </c>
      <c r="B3151" t="s">
        <v>116</v>
      </c>
      <c r="C3151" t="s">
        <v>116</v>
      </c>
      <c r="D3151" t="s">
        <v>78</v>
      </c>
      <c r="E3151" s="1" t="s">
        <v>111</v>
      </c>
      <c r="F3151" t="s">
        <v>113</v>
      </c>
      <c r="G3151" t="s">
        <v>33</v>
      </c>
      <c r="H3151">
        <v>22</v>
      </c>
      <c r="I3151">
        <v>51</v>
      </c>
    </row>
    <row r="3152" spans="1:9" x14ac:dyDescent="0.25">
      <c r="A3152" s="5" t="str">
        <f>TrendSheetPrdData[[#This Row],[Population]]&amp;TrendSheetPrdData[[#This Row],[Cost Basis]]&amp;TrendSheetPrdData[[#This Row],[Period]]&amp;TrendSheetPrdData[[#This Row],[Trend]]</f>
        <v>DAUGHTERS OF CHARITYPaid2017-04-01Ancillary Claim Count</v>
      </c>
      <c r="B3152" t="s">
        <v>116</v>
      </c>
      <c r="C3152" t="s">
        <v>116</v>
      </c>
      <c r="D3152" t="s">
        <v>78</v>
      </c>
      <c r="E3152" s="1" t="s">
        <v>112</v>
      </c>
      <c r="F3152" t="s">
        <v>113</v>
      </c>
      <c r="G3152" t="s">
        <v>33</v>
      </c>
      <c r="H3152">
        <v>22</v>
      </c>
      <c r="I3152">
        <v>6</v>
      </c>
    </row>
    <row r="3153" spans="1:9" x14ac:dyDescent="0.25">
      <c r="A3153" s="5" t="str">
        <f>TrendSheetPrdData[[#This Row],[Population]]&amp;TrendSheetPrdData[[#This Row],[Cost Basis]]&amp;TrendSheetPrdData[[#This Row],[Period]]&amp;TrendSheetPrdData[[#This Row],[Trend]]</f>
        <v>DAUGHTERS OF CHARITYPaid2015-06-01Drug Claim Count</v>
      </c>
      <c r="B3153" t="s">
        <v>116</v>
      </c>
      <c r="C3153" t="s">
        <v>116</v>
      </c>
      <c r="D3153" t="s">
        <v>78</v>
      </c>
      <c r="E3153" s="1" t="s">
        <v>172</v>
      </c>
      <c r="F3153" t="s">
        <v>93</v>
      </c>
      <c r="G3153" t="s">
        <v>34</v>
      </c>
      <c r="H3153">
        <v>23</v>
      </c>
      <c r="I3153">
        <v>738</v>
      </c>
    </row>
    <row r="3154" spans="1:9" x14ac:dyDescent="0.25">
      <c r="A3154" s="5" t="str">
        <f>TrendSheetPrdData[[#This Row],[Population]]&amp;TrendSheetPrdData[[#This Row],[Cost Basis]]&amp;TrendSheetPrdData[[#This Row],[Period]]&amp;TrendSheetPrdData[[#This Row],[Trend]]</f>
        <v>DAUGHTERS OF CHARITYPaid2015-07-01Drug Claim Count</v>
      </c>
      <c r="B3154" t="s">
        <v>116</v>
      </c>
      <c r="C3154" t="s">
        <v>116</v>
      </c>
      <c r="D3154" t="s">
        <v>78</v>
      </c>
      <c r="E3154" s="1" t="s">
        <v>173</v>
      </c>
      <c r="F3154" t="s">
        <v>93</v>
      </c>
      <c r="G3154" t="s">
        <v>34</v>
      </c>
      <c r="H3154">
        <v>23</v>
      </c>
      <c r="I3154">
        <v>731</v>
      </c>
    </row>
    <row r="3155" spans="1:9" x14ac:dyDescent="0.25">
      <c r="A3155" s="5" t="str">
        <f>TrendSheetPrdData[[#This Row],[Population]]&amp;TrendSheetPrdData[[#This Row],[Cost Basis]]&amp;TrendSheetPrdData[[#This Row],[Period]]&amp;TrendSheetPrdData[[#This Row],[Trend]]</f>
        <v>DAUGHTERS OF CHARITYPaid2015-08-01Drug Claim Count</v>
      </c>
      <c r="B3155" t="s">
        <v>116</v>
      </c>
      <c r="C3155" t="s">
        <v>116</v>
      </c>
      <c r="D3155" t="s">
        <v>78</v>
      </c>
      <c r="E3155" s="1" t="s">
        <v>174</v>
      </c>
      <c r="F3155" t="s">
        <v>93</v>
      </c>
      <c r="G3155" t="s">
        <v>34</v>
      </c>
      <c r="H3155">
        <v>23</v>
      </c>
      <c r="I3155">
        <v>737</v>
      </c>
    </row>
    <row r="3156" spans="1:9" x14ac:dyDescent="0.25">
      <c r="A3156" s="5" t="str">
        <f>TrendSheetPrdData[[#This Row],[Population]]&amp;TrendSheetPrdData[[#This Row],[Cost Basis]]&amp;TrendSheetPrdData[[#This Row],[Period]]&amp;TrendSheetPrdData[[#This Row],[Trend]]</f>
        <v>DAUGHTERS OF CHARITYPaid2015-09-01Drug Claim Count</v>
      </c>
      <c r="B3156" t="s">
        <v>116</v>
      </c>
      <c r="C3156" t="s">
        <v>116</v>
      </c>
      <c r="D3156" t="s">
        <v>78</v>
      </c>
      <c r="E3156" s="1" t="s">
        <v>92</v>
      </c>
      <c r="F3156" t="s">
        <v>93</v>
      </c>
      <c r="G3156" t="s">
        <v>34</v>
      </c>
      <c r="H3156">
        <v>23</v>
      </c>
      <c r="I3156">
        <v>699</v>
      </c>
    </row>
    <row r="3157" spans="1:9" x14ac:dyDescent="0.25">
      <c r="A3157" s="5" t="str">
        <f>TrendSheetPrdData[[#This Row],[Population]]&amp;TrendSheetPrdData[[#This Row],[Cost Basis]]&amp;TrendSheetPrdData[[#This Row],[Period]]&amp;TrendSheetPrdData[[#This Row],[Trend]]</f>
        <v>DAUGHTERS OF CHARITYPaid2015-10-01Drug Claim Count</v>
      </c>
      <c r="B3157" t="s">
        <v>116</v>
      </c>
      <c r="C3157" t="s">
        <v>116</v>
      </c>
      <c r="D3157" t="s">
        <v>78</v>
      </c>
      <c r="E3157" s="1" t="s">
        <v>94</v>
      </c>
      <c r="F3157" t="s">
        <v>93</v>
      </c>
      <c r="G3157" t="s">
        <v>34</v>
      </c>
      <c r="H3157">
        <v>23</v>
      </c>
      <c r="I3157">
        <v>671</v>
      </c>
    </row>
    <row r="3158" spans="1:9" x14ac:dyDescent="0.25">
      <c r="A3158" s="5" t="str">
        <f>TrendSheetPrdData[[#This Row],[Population]]&amp;TrendSheetPrdData[[#This Row],[Cost Basis]]&amp;TrendSheetPrdData[[#This Row],[Period]]&amp;TrendSheetPrdData[[#This Row],[Trend]]</f>
        <v>DAUGHTERS OF CHARITYPaid2015-11-01Drug Claim Count</v>
      </c>
      <c r="B3158" t="s">
        <v>116</v>
      </c>
      <c r="C3158" t="s">
        <v>116</v>
      </c>
      <c r="D3158" t="s">
        <v>78</v>
      </c>
      <c r="E3158" s="1" t="s">
        <v>95</v>
      </c>
      <c r="F3158" t="s">
        <v>93</v>
      </c>
      <c r="G3158" t="s">
        <v>34</v>
      </c>
      <c r="H3158">
        <v>23</v>
      </c>
      <c r="I3158">
        <v>690</v>
      </c>
    </row>
    <row r="3159" spans="1:9" x14ac:dyDescent="0.25">
      <c r="A3159" s="5" t="str">
        <f>TrendSheetPrdData[[#This Row],[Population]]&amp;TrendSheetPrdData[[#This Row],[Cost Basis]]&amp;TrendSheetPrdData[[#This Row],[Period]]&amp;TrendSheetPrdData[[#This Row],[Trend]]</f>
        <v>DAUGHTERS OF CHARITYPaid2015-12-01Drug Claim Count</v>
      </c>
      <c r="B3159" t="s">
        <v>116</v>
      </c>
      <c r="C3159" t="s">
        <v>116</v>
      </c>
      <c r="D3159" t="s">
        <v>78</v>
      </c>
      <c r="E3159" s="1" t="s">
        <v>96</v>
      </c>
      <c r="F3159" t="s">
        <v>93</v>
      </c>
      <c r="G3159" t="s">
        <v>34</v>
      </c>
      <c r="H3159">
        <v>23</v>
      </c>
      <c r="I3159">
        <v>757</v>
      </c>
    </row>
    <row r="3160" spans="1:9" x14ac:dyDescent="0.25">
      <c r="A3160" s="5" t="str">
        <f>TrendSheetPrdData[[#This Row],[Population]]&amp;TrendSheetPrdData[[#This Row],[Cost Basis]]&amp;TrendSheetPrdData[[#This Row],[Period]]&amp;TrendSheetPrdData[[#This Row],[Trend]]</f>
        <v>DAUGHTERS OF CHARITYPaid2016-01-01Drug Claim Count</v>
      </c>
      <c r="B3160" t="s">
        <v>116</v>
      </c>
      <c r="C3160" t="s">
        <v>116</v>
      </c>
      <c r="D3160" t="s">
        <v>78</v>
      </c>
      <c r="E3160" s="1" t="s">
        <v>97</v>
      </c>
      <c r="F3160" t="s">
        <v>93</v>
      </c>
      <c r="G3160" t="s">
        <v>34</v>
      </c>
      <c r="H3160">
        <v>23</v>
      </c>
      <c r="I3160">
        <v>662</v>
      </c>
    </row>
    <row r="3161" spans="1:9" x14ac:dyDescent="0.25">
      <c r="A3161" s="5" t="str">
        <f>TrendSheetPrdData[[#This Row],[Population]]&amp;TrendSheetPrdData[[#This Row],[Cost Basis]]&amp;TrendSheetPrdData[[#This Row],[Period]]&amp;TrendSheetPrdData[[#This Row],[Trend]]</f>
        <v>DAUGHTERS OF CHARITYPaid2016-02-01Drug Claim Count</v>
      </c>
      <c r="B3161" t="s">
        <v>116</v>
      </c>
      <c r="C3161" t="s">
        <v>116</v>
      </c>
      <c r="D3161" t="s">
        <v>78</v>
      </c>
      <c r="E3161" s="1" t="s">
        <v>98</v>
      </c>
      <c r="F3161" t="s">
        <v>93</v>
      </c>
      <c r="G3161" t="s">
        <v>34</v>
      </c>
      <c r="H3161">
        <v>23</v>
      </c>
      <c r="I3161">
        <v>714</v>
      </c>
    </row>
    <row r="3162" spans="1:9" x14ac:dyDescent="0.25">
      <c r="A3162" s="5" t="str">
        <f>TrendSheetPrdData[[#This Row],[Population]]&amp;TrendSheetPrdData[[#This Row],[Cost Basis]]&amp;TrendSheetPrdData[[#This Row],[Period]]&amp;TrendSheetPrdData[[#This Row],[Trend]]</f>
        <v>DAUGHTERS OF CHARITYPaid2016-03-01Drug Claim Count</v>
      </c>
      <c r="B3162" t="s">
        <v>116</v>
      </c>
      <c r="C3162" t="s">
        <v>116</v>
      </c>
      <c r="D3162" t="s">
        <v>78</v>
      </c>
      <c r="E3162" s="1" t="s">
        <v>99</v>
      </c>
      <c r="F3162" t="s">
        <v>93</v>
      </c>
      <c r="G3162" t="s">
        <v>34</v>
      </c>
      <c r="H3162">
        <v>23</v>
      </c>
      <c r="I3162">
        <v>776</v>
      </c>
    </row>
    <row r="3163" spans="1:9" x14ac:dyDescent="0.25">
      <c r="A3163" s="5" t="str">
        <f>TrendSheetPrdData[[#This Row],[Population]]&amp;TrendSheetPrdData[[#This Row],[Cost Basis]]&amp;TrendSheetPrdData[[#This Row],[Period]]&amp;TrendSheetPrdData[[#This Row],[Trend]]</f>
        <v>DAUGHTERS OF CHARITYPaid2016-04-01Drug Claim Count</v>
      </c>
      <c r="B3163" t="s">
        <v>116</v>
      </c>
      <c r="C3163" t="s">
        <v>116</v>
      </c>
      <c r="D3163" t="s">
        <v>78</v>
      </c>
      <c r="E3163" s="1" t="s">
        <v>100</v>
      </c>
      <c r="F3163" t="s">
        <v>93</v>
      </c>
      <c r="G3163" t="s">
        <v>34</v>
      </c>
      <c r="H3163">
        <v>23</v>
      </c>
      <c r="I3163">
        <v>690</v>
      </c>
    </row>
    <row r="3164" spans="1:9" x14ac:dyDescent="0.25">
      <c r="A3164" s="5" t="str">
        <f>TrendSheetPrdData[[#This Row],[Population]]&amp;TrendSheetPrdData[[#This Row],[Cost Basis]]&amp;TrendSheetPrdData[[#This Row],[Period]]&amp;TrendSheetPrdData[[#This Row],[Trend]]</f>
        <v>DAUGHTERS OF CHARITYPaid2016-05-01Drug Claim Count</v>
      </c>
      <c r="B3164" t="s">
        <v>116</v>
      </c>
      <c r="C3164" t="s">
        <v>116</v>
      </c>
      <c r="D3164" t="s">
        <v>78</v>
      </c>
      <c r="E3164" s="1" t="s">
        <v>101</v>
      </c>
      <c r="F3164" t="s">
        <v>93</v>
      </c>
      <c r="G3164" t="s">
        <v>34</v>
      </c>
      <c r="H3164">
        <v>23</v>
      </c>
      <c r="I3164">
        <v>746</v>
      </c>
    </row>
    <row r="3165" spans="1:9" x14ac:dyDescent="0.25">
      <c r="A3165" s="5" t="str">
        <f>TrendSheetPrdData[[#This Row],[Population]]&amp;TrendSheetPrdData[[#This Row],[Cost Basis]]&amp;TrendSheetPrdData[[#This Row],[Period]]&amp;TrendSheetPrdData[[#This Row],[Trend]]</f>
        <v>DAUGHTERS OF CHARITYPaid2016-06-01Drug Claim Count</v>
      </c>
      <c r="B3165" t="s">
        <v>116</v>
      </c>
      <c r="C3165" t="s">
        <v>116</v>
      </c>
      <c r="D3165" t="s">
        <v>78</v>
      </c>
      <c r="E3165" s="1" t="s">
        <v>102</v>
      </c>
      <c r="F3165" t="s">
        <v>93</v>
      </c>
      <c r="G3165" t="s">
        <v>34</v>
      </c>
      <c r="H3165">
        <v>23</v>
      </c>
      <c r="I3165">
        <v>700</v>
      </c>
    </row>
    <row r="3166" spans="1:9" x14ac:dyDescent="0.25">
      <c r="A3166" s="5" t="str">
        <f>TrendSheetPrdData[[#This Row],[Population]]&amp;TrendSheetPrdData[[#This Row],[Cost Basis]]&amp;TrendSheetPrdData[[#This Row],[Period]]&amp;TrendSheetPrdData[[#This Row],[Trend]]</f>
        <v>DAUGHTERS OF CHARITYPaid2016-07-01Drug Claim Count</v>
      </c>
      <c r="B3166" t="s">
        <v>116</v>
      </c>
      <c r="C3166" t="s">
        <v>116</v>
      </c>
      <c r="D3166" t="s">
        <v>78</v>
      </c>
      <c r="E3166" s="1" t="s">
        <v>103</v>
      </c>
      <c r="F3166" t="s">
        <v>93</v>
      </c>
      <c r="G3166" t="s">
        <v>34</v>
      </c>
      <c r="H3166">
        <v>23</v>
      </c>
      <c r="I3166">
        <v>720</v>
      </c>
    </row>
    <row r="3167" spans="1:9" x14ac:dyDescent="0.25">
      <c r="A3167" s="5" t="str">
        <f>TrendSheetPrdData[[#This Row],[Population]]&amp;TrendSheetPrdData[[#This Row],[Cost Basis]]&amp;TrendSheetPrdData[[#This Row],[Period]]&amp;TrendSheetPrdData[[#This Row],[Trend]]</f>
        <v>DAUGHTERS OF CHARITYPaid2016-08-01Drug Claim Count</v>
      </c>
      <c r="B3167" t="s">
        <v>116</v>
      </c>
      <c r="C3167" t="s">
        <v>116</v>
      </c>
      <c r="D3167" t="s">
        <v>78</v>
      </c>
      <c r="E3167" s="1" t="s">
        <v>104</v>
      </c>
      <c r="F3167" t="s">
        <v>93</v>
      </c>
      <c r="G3167" t="s">
        <v>34</v>
      </c>
      <c r="H3167">
        <v>23</v>
      </c>
      <c r="I3167">
        <v>757</v>
      </c>
    </row>
    <row r="3168" spans="1:9" x14ac:dyDescent="0.25">
      <c r="A3168" s="5" t="str">
        <f>TrendSheetPrdData[[#This Row],[Population]]&amp;TrendSheetPrdData[[#This Row],[Cost Basis]]&amp;TrendSheetPrdData[[#This Row],[Period]]&amp;TrendSheetPrdData[[#This Row],[Trend]]</f>
        <v>DAUGHTERS OF CHARITYPaid2016-09-01Drug Claim Count</v>
      </c>
      <c r="B3168" t="s">
        <v>116</v>
      </c>
      <c r="C3168" t="s">
        <v>116</v>
      </c>
      <c r="D3168" t="s">
        <v>78</v>
      </c>
      <c r="E3168" s="1" t="s">
        <v>105</v>
      </c>
      <c r="F3168" t="s">
        <v>93</v>
      </c>
      <c r="G3168" t="s">
        <v>34</v>
      </c>
      <c r="H3168">
        <v>23</v>
      </c>
      <c r="I3168">
        <v>755</v>
      </c>
    </row>
    <row r="3169" spans="1:9" x14ac:dyDescent="0.25">
      <c r="A3169" s="5" t="str">
        <f>TrendSheetPrdData[[#This Row],[Population]]&amp;TrendSheetPrdData[[#This Row],[Cost Basis]]&amp;TrendSheetPrdData[[#This Row],[Period]]&amp;TrendSheetPrdData[[#This Row],[Trend]]</f>
        <v>DAUGHTERS OF CHARITYPaid2016-10-01Drug Claim Count</v>
      </c>
      <c r="B3169" t="s">
        <v>116</v>
      </c>
      <c r="C3169" t="s">
        <v>116</v>
      </c>
      <c r="D3169" t="s">
        <v>78</v>
      </c>
      <c r="E3169" s="1" t="s">
        <v>106</v>
      </c>
      <c r="F3169" t="s">
        <v>93</v>
      </c>
      <c r="G3169" t="s">
        <v>34</v>
      </c>
      <c r="H3169">
        <v>23</v>
      </c>
      <c r="I3169">
        <v>688</v>
      </c>
    </row>
    <row r="3170" spans="1:9" x14ac:dyDescent="0.25">
      <c r="A3170" s="5" t="str">
        <f>TrendSheetPrdData[[#This Row],[Population]]&amp;TrendSheetPrdData[[#This Row],[Cost Basis]]&amp;TrendSheetPrdData[[#This Row],[Period]]&amp;TrendSheetPrdData[[#This Row],[Trend]]</f>
        <v>DAUGHTERS OF CHARITYPaid2016-11-01Drug Claim Count</v>
      </c>
      <c r="B3170" t="s">
        <v>116</v>
      </c>
      <c r="C3170" t="s">
        <v>116</v>
      </c>
      <c r="D3170" t="s">
        <v>78</v>
      </c>
      <c r="E3170" s="1" t="s">
        <v>107</v>
      </c>
      <c r="F3170" t="s">
        <v>93</v>
      </c>
      <c r="G3170" t="s">
        <v>34</v>
      </c>
      <c r="H3170">
        <v>23</v>
      </c>
      <c r="I3170">
        <v>702</v>
      </c>
    </row>
    <row r="3171" spans="1:9" x14ac:dyDescent="0.25">
      <c r="A3171" s="5" t="str">
        <f>TrendSheetPrdData[[#This Row],[Population]]&amp;TrendSheetPrdData[[#This Row],[Cost Basis]]&amp;TrendSheetPrdData[[#This Row],[Period]]&amp;TrendSheetPrdData[[#This Row],[Trend]]</f>
        <v>DAUGHTERS OF CHARITYPaid2016-12-01Drug Claim Count</v>
      </c>
      <c r="B3171" t="s">
        <v>116</v>
      </c>
      <c r="C3171" t="s">
        <v>116</v>
      </c>
      <c r="D3171" t="s">
        <v>78</v>
      </c>
      <c r="E3171" s="1" t="s">
        <v>108</v>
      </c>
      <c r="F3171" t="s">
        <v>93</v>
      </c>
      <c r="G3171" t="s">
        <v>34</v>
      </c>
      <c r="H3171">
        <v>23</v>
      </c>
      <c r="I3171">
        <v>718</v>
      </c>
    </row>
    <row r="3172" spans="1:9" x14ac:dyDescent="0.25">
      <c r="A3172" s="5" t="str">
        <f>TrendSheetPrdData[[#This Row],[Population]]&amp;TrendSheetPrdData[[#This Row],[Cost Basis]]&amp;TrendSheetPrdData[[#This Row],[Period]]&amp;TrendSheetPrdData[[#This Row],[Trend]]</f>
        <v>DAUGHTERS OF CHARITYPaid2017-01-01Drug Claim Count</v>
      </c>
      <c r="B3172" t="s">
        <v>116</v>
      </c>
      <c r="C3172" t="s">
        <v>116</v>
      </c>
      <c r="D3172" t="s">
        <v>78</v>
      </c>
      <c r="E3172" s="1" t="s">
        <v>109</v>
      </c>
      <c r="F3172" t="s">
        <v>93</v>
      </c>
      <c r="G3172" t="s">
        <v>34</v>
      </c>
      <c r="H3172">
        <v>23</v>
      </c>
      <c r="I3172">
        <v>710</v>
      </c>
    </row>
    <row r="3173" spans="1:9" x14ac:dyDescent="0.25">
      <c r="A3173" s="5" t="str">
        <f>TrendSheetPrdData[[#This Row],[Population]]&amp;TrendSheetPrdData[[#This Row],[Cost Basis]]&amp;TrendSheetPrdData[[#This Row],[Period]]&amp;TrendSheetPrdData[[#This Row],[Trend]]</f>
        <v>DAUGHTERS OF CHARITYPaid2017-02-01Drug Claim Count</v>
      </c>
      <c r="B3173" t="s">
        <v>116</v>
      </c>
      <c r="C3173" t="s">
        <v>116</v>
      </c>
      <c r="D3173" t="s">
        <v>78</v>
      </c>
      <c r="E3173" s="1" t="s">
        <v>110</v>
      </c>
      <c r="F3173" t="s">
        <v>113</v>
      </c>
      <c r="G3173" t="s">
        <v>34</v>
      </c>
      <c r="H3173">
        <v>23</v>
      </c>
      <c r="I3173">
        <v>693</v>
      </c>
    </row>
    <row r="3174" spans="1:9" x14ac:dyDescent="0.25">
      <c r="A3174" s="5" t="str">
        <f>TrendSheetPrdData[[#This Row],[Population]]&amp;TrendSheetPrdData[[#This Row],[Cost Basis]]&amp;TrendSheetPrdData[[#This Row],[Period]]&amp;TrendSheetPrdData[[#This Row],[Trend]]</f>
        <v>DAUGHTERS OF CHARITYPaid2017-03-01Drug Claim Count</v>
      </c>
      <c r="B3174" t="s">
        <v>116</v>
      </c>
      <c r="C3174" t="s">
        <v>116</v>
      </c>
      <c r="D3174" t="s">
        <v>78</v>
      </c>
      <c r="E3174" s="1" t="s">
        <v>111</v>
      </c>
      <c r="F3174" t="s">
        <v>113</v>
      </c>
      <c r="G3174" t="s">
        <v>34</v>
      </c>
      <c r="H3174">
        <v>23</v>
      </c>
      <c r="I3174">
        <v>712</v>
      </c>
    </row>
    <row r="3175" spans="1:9" x14ac:dyDescent="0.25">
      <c r="A3175" s="5" t="str">
        <f>TrendSheetPrdData[[#This Row],[Population]]&amp;TrendSheetPrdData[[#This Row],[Cost Basis]]&amp;TrendSheetPrdData[[#This Row],[Period]]&amp;TrendSheetPrdData[[#This Row],[Trend]]</f>
        <v>DAUGHTERS OF CHARITYPaid2017-04-01Drug Claim Count</v>
      </c>
      <c r="B3175" t="s">
        <v>116</v>
      </c>
      <c r="C3175" t="s">
        <v>116</v>
      </c>
      <c r="D3175" t="s">
        <v>78</v>
      </c>
      <c r="E3175" s="1" t="s">
        <v>112</v>
      </c>
      <c r="F3175" t="s">
        <v>113</v>
      </c>
      <c r="G3175" t="s">
        <v>34</v>
      </c>
      <c r="H3175">
        <v>23</v>
      </c>
      <c r="I3175">
        <v>684</v>
      </c>
    </row>
    <row r="3176" spans="1:9" x14ac:dyDescent="0.25">
      <c r="A3176" s="5" t="str">
        <f>TrendSheetPrdData[[#This Row],[Population]]&amp;TrendSheetPrdData[[#This Row],[Cost Basis]]&amp;TrendSheetPrdData[[#This Row],[Period]]&amp;TrendSheetPrdData[[#This Row],[Trend]]</f>
        <v>MEDXCEL/TRIMEDXAllowed2015-06-01Medical PMPM</v>
      </c>
      <c r="B3176" t="s">
        <v>117</v>
      </c>
      <c r="C3176" t="s">
        <v>117</v>
      </c>
      <c r="D3176" t="s">
        <v>91</v>
      </c>
      <c r="E3176" s="1" t="s">
        <v>172</v>
      </c>
      <c r="F3176" t="s">
        <v>93</v>
      </c>
      <c r="G3176" t="s">
        <v>12</v>
      </c>
      <c r="H3176">
        <v>1</v>
      </c>
      <c r="I3176">
        <v>348.91</v>
      </c>
    </row>
    <row r="3177" spans="1:9" x14ac:dyDescent="0.25">
      <c r="A3177" s="5" t="str">
        <f>TrendSheetPrdData[[#This Row],[Population]]&amp;TrendSheetPrdData[[#This Row],[Cost Basis]]&amp;TrendSheetPrdData[[#This Row],[Period]]&amp;TrendSheetPrdData[[#This Row],[Trend]]</f>
        <v>MEDXCEL/TRIMEDXAllowed2015-07-01Medical PMPM</v>
      </c>
      <c r="B3177" t="s">
        <v>117</v>
      </c>
      <c r="C3177" t="s">
        <v>117</v>
      </c>
      <c r="D3177" t="s">
        <v>91</v>
      </c>
      <c r="E3177" s="1" t="s">
        <v>173</v>
      </c>
      <c r="F3177" t="s">
        <v>93</v>
      </c>
      <c r="G3177" t="s">
        <v>12</v>
      </c>
      <c r="H3177">
        <v>1</v>
      </c>
      <c r="I3177">
        <v>447.64</v>
      </c>
    </row>
    <row r="3178" spans="1:9" x14ac:dyDescent="0.25">
      <c r="A3178" s="5" t="str">
        <f>TrendSheetPrdData[[#This Row],[Population]]&amp;TrendSheetPrdData[[#This Row],[Cost Basis]]&amp;TrendSheetPrdData[[#This Row],[Period]]&amp;TrendSheetPrdData[[#This Row],[Trend]]</f>
        <v>MEDXCEL/TRIMEDXAllowed2015-08-01Medical PMPM</v>
      </c>
      <c r="B3178" t="s">
        <v>117</v>
      </c>
      <c r="C3178" t="s">
        <v>117</v>
      </c>
      <c r="D3178" t="s">
        <v>91</v>
      </c>
      <c r="E3178" s="1" t="s">
        <v>174</v>
      </c>
      <c r="F3178" t="s">
        <v>93</v>
      </c>
      <c r="G3178" t="s">
        <v>12</v>
      </c>
      <c r="H3178">
        <v>1</v>
      </c>
      <c r="I3178">
        <v>343.75</v>
      </c>
    </row>
    <row r="3179" spans="1:9" x14ac:dyDescent="0.25">
      <c r="A3179" s="5" t="str">
        <f>TrendSheetPrdData[[#This Row],[Population]]&amp;TrendSheetPrdData[[#This Row],[Cost Basis]]&amp;TrendSheetPrdData[[#This Row],[Period]]&amp;TrendSheetPrdData[[#This Row],[Trend]]</f>
        <v>MEDXCEL/TRIMEDXAllowed2015-09-01Medical PMPM</v>
      </c>
      <c r="B3179" t="s">
        <v>117</v>
      </c>
      <c r="C3179" t="s">
        <v>117</v>
      </c>
      <c r="D3179" t="s">
        <v>91</v>
      </c>
      <c r="E3179" s="1" t="s">
        <v>92</v>
      </c>
      <c r="F3179" t="s">
        <v>93</v>
      </c>
      <c r="G3179" t="s">
        <v>12</v>
      </c>
      <c r="H3179">
        <v>1</v>
      </c>
      <c r="I3179">
        <v>377</v>
      </c>
    </row>
    <row r="3180" spans="1:9" x14ac:dyDescent="0.25">
      <c r="A3180" s="5" t="str">
        <f>TrendSheetPrdData[[#This Row],[Population]]&amp;TrendSheetPrdData[[#This Row],[Cost Basis]]&amp;TrendSheetPrdData[[#This Row],[Period]]&amp;TrendSheetPrdData[[#This Row],[Trend]]</f>
        <v>MEDXCEL/TRIMEDXAllowed2015-10-01Medical PMPM</v>
      </c>
      <c r="B3180" t="s">
        <v>117</v>
      </c>
      <c r="C3180" t="s">
        <v>117</v>
      </c>
      <c r="D3180" t="s">
        <v>91</v>
      </c>
      <c r="E3180" s="1" t="s">
        <v>94</v>
      </c>
      <c r="F3180" t="s">
        <v>93</v>
      </c>
      <c r="G3180" t="s">
        <v>12</v>
      </c>
      <c r="H3180">
        <v>1</v>
      </c>
      <c r="I3180">
        <v>483.72</v>
      </c>
    </row>
    <row r="3181" spans="1:9" x14ac:dyDescent="0.25">
      <c r="A3181" s="5" t="str">
        <f>TrendSheetPrdData[[#This Row],[Population]]&amp;TrendSheetPrdData[[#This Row],[Cost Basis]]&amp;TrendSheetPrdData[[#This Row],[Period]]&amp;TrendSheetPrdData[[#This Row],[Trend]]</f>
        <v>MEDXCEL/TRIMEDXAllowed2015-11-01Medical PMPM</v>
      </c>
      <c r="B3181" t="s">
        <v>117</v>
      </c>
      <c r="C3181" t="s">
        <v>117</v>
      </c>
      <c r="D3181" t="s">
        <v>91</v>
      </c>
      <c r="E3181" s="1" t="s">
        <v>95</v>
      </c>
      <c r="F3181" t="s">
        <v>93</v>
      </c>
      <c r="G3181" t="s">
        <v>12</v>
      </c>
      <c r="H3181">
        <v>1</v>
      </c>
      <c r="I3181">
        <v>361.56</v>
      </c>
    </row>
    <row r="3182" spans="1:9" x14ac:dyDescent="0.25">
      <c r="A3182" s="5" t="str">
        <f>TrendSheetPrdData[[#This Row],[Population]]&amp;TrendSheetPrdData[[#This Row],[Cost Basis]]&amp;TrendSheetPrdData[[#This Row],[Period]]&amp;TrendSheetPrdData[[#This Row],[Trend]]</f>
        <v>MEDXCEL/TRIMEDXAllowed2015-12-01Medical PMPM</v>
      </c>
      <c r="B3182" t="s">
        <v>117</v>
      </c>
      <c r="C3182" t="s">
        <v>117</v>
      </c>
      <c r="D3182" t="s">
        <v>91</v>
      </c>
      <c r="E3182" s="1" t="s">
        <v>96</v>
      </c>
      <c r="F3182" t="s">
        <v>93</v>
      </c>
      <c r="G3182" t="s">
        <v>12</v>
      </c>
      <c r="H3182">
        <v>1</v>
      </c>
      <c r="I3182">
        <v>485.41</v>
      </c>
    </row>
    <row r="3183" spans="1:9" x14ac:dyDescent="0.25">
      <c r="A3183" s="5" t="str">
        <f>TrendSheetPrdData[[#This Row],[Population]]&amp;TrendSheetPrdData[[#This Row],[Cost Basis]]&amp;TrendSheetPrdData[[#This Row],[Period]]&amp;TrendSheetPrdData[[#This Row],[Trend]]</f>
        <v>MEDXCEL/TRIMEDXAllowed2016-01-01Medical PMPM</v>
      </c>
      <c r="B3183" t="s">
        <v>117</v>
      </c>
      <c r="C3183" t="s">
        <v>117</v>
      </c>
      <c r="D3183" t="s">
        <v>91</v>
      </c>
      <c r="E3183" s="1" t="s">
        <v>97</v>
      </c>
      <c r="F3183" t="s">
        <v>93</v>
      </c>
      <c r="G3183" t="s">
        <v>12</v>
      </c>
      <c r="H3183">
        <v>1</v>
      </c>
      <c r="I3183">
        <v>407.46</v>
      </c>
    </row>
    <row r="3184" spans="1:9" x14ac:dyDescent="0.25">
      <c r="A3184" s="5" t="str">
        <f>TrendSheetPrdData[[#This Row],[Population]]&amp;TrendSheetPrdData[[#This Row],[Cost Basis]]&amp;TrendSheetPrdData[[#This Row],[Period]]&amp;TrendSheetPrdData[[#This Row],[Trend]]</f>
        <v>MEDXCEL/TRIMEDXAllowed2016-02-01Medical PMPM</v>
      </c>
      <c r="B3184" t="s">
        <v>117</v>
      </c>
      <c r="C3184" t="s">
        <v>117</v>
      </c>
      <c r="D3184" t="s">
        <v>91</v>
      </c>
      <c r="E3184" s="1" t="s">
        <v>98</v>
      </c>
      <c r="F3184" t="s">
        <v>93</v>
      </c>
      <c r="G3184" t="s">
        <v>12</v>
      </c>
      <c r="H3184">
        <v>1</v>
      </c>
      <c r="I3184">
        <v>362.98</v>
      </c>
    </row>
    <row r="3185" spans="1:9" x14ac:dyDescent="0.25">
      <c r="A3185" s="5" t="str">
        <f>TrendSheetPrdData[[#This Row],[Population]]&amp;TrendSheetPrdData[[#This Row],[Cost Basis]]&amp;TrendSheetPrdData[[#This Row],[Period]]&amp;TrendSheetPrdData[[#This Row],[Trend]]</f>
        <v>MEDXCEL/TRIMEDXAllowed2016-03-01Medical PMPM</v>
      </c>
      <c r="B3185" t="s">
        <v>117</v>
      </c>
      <c r="C3185" t="s">
        <v>117</v>
      </c>
      <c r="D3185" t="s">
        <v>91</v>
      </c>
      <c r="E3185" s="1" t="s">
        <v>99</v>
      </c>
      <c r="F3185" t="s">
        <v>93</v>
      </c>
      <c r="G3185" t="s">
        <v>12</v>
      </c>
      <c r="H3185">
        <v>1</v>
      </c>
      <c r="I3185">
        <v>330.24</v>
      </c>
    </row>
    <row r="3186" spans="1:9" x14ac:dyDescent="0.25">
      <c r="A3186" s="5" t="str">
        <f>TrendSheetPrdData[[#This Row],[Population]]&amp;TrendSheetPrdData[[#This Row],[Cost Basis]]&amp;TrendSheetPrdData[[#This Row],[Period]]&amp;TrendSheetPrdData[[#This Row],[Trend]]</f>
        <v>MEDXCEL/TRIMEDXAllowed2016-04-01Medical PMPM</v>
      </c>
      <c r="B3186" t="s">
        <v>117</v>
      </c>
      <c r="C3186" t="s">
        <v>117</v>
      </c>
      <c r="D3186" t="s">
        <v>91</v>
      </c>
      <c r="E3186" s="1" t="s">
        <v>100</v>
      </c>
      <c r="F3186" t="s">
        <v>93</v>
      </c>
      <c r="G3186" t="s">
        <v>12</v>
      </c>
      <c r="H3186">
        <v>1</v>
      </c>
      <c r="I3186">
        <v>359.81</v>
      </c>
    </row>
    <row r="3187" spans="1:9" x14ac:dyDescent="0.25">
      <c r="A3187" s="5" t="str">
        <f>TrendSheetPrdData[[#This Row],[Population]]&amp;TrendSheetPrdData[[#This Row],[Cost Basis]]&amp;TrendSheetPrdData[[#This Row],[Period]]&amp;TrendSheetPrdData[[#This Row],[Trend]]</f>
        <v>MEDXCEL/TRIMEDXAllowed2016-05-01Medical PMPM</v>
      </c>
      <c r="B3187" t="s">
        <v>117</v>
      </c>
      <c r="C3187" t="s">
        <v>117</v>
      </c>
      <c r="D3187" t="s">
        <v>91</v>
      </c>
      <c r="E3187" s="1" t="s">
        <v>101</v>
      </c>
      <c r="F3187" t="s">
        <v>93</v>
      </c>
      <c r="G3187" t="s">
        <v>12</v>
      </c>
      <c r="H3187">
        <v>1</v>
      </c>
      <c r="I3187">
        <v>325.95</v>
      </c>
    </row>
    <row r="3188" spans="1:9" x14ac:dyDescent="0.25">
      <c r="A3188" s="5" t="str">
        <f>TrendSheetPrdData[[#This Row],[Population]]&amp;TrendSheetPrdData[[#This Row],[Cost Basis]]&amp;TrendSheetPrdData[[#This Row],[Period]]&amp;TrendSheetPrdData[[#This Row],[Trend]]</f>
        <v>MEDXCEL/TRIMEDXAllowed2016-06-01Medical PMPM</v>
      </c>
      <c r="B3188" t="s">
        <v>117</v>
      </c>
      <c r="C3188" t="s">
        <v>117</v>
      </c>
      <c r="D3188" t="s">
        <v>91</v>
      </c>
      <c r="E3188" s="1" t="s">
        <v>102</v>
      </c>
      <c r="F3188" t="s">
        <v>93</v>
      </c>
      <c r="G3188" t="s">
        <v>12</v>
      </c>
      <c r="H3188">
        <v>1</v>
      </c>
      <c r="I3188">
        <v>341.84</v>
      </c>
    </row>
    <row r="3189" spans="1:9" x14ac:dyDescent="0.25">
      <c r="A3189" s="5" t="str">
        <f>TrendSheetPrdData[[#This Row],[Population]]&amp;TrendSheetPrdData[[#This Row],[Cost Basis]]&amp;TrendSheetPrdData[[#This Row],[Period]]&amp;TrendSheetPrdData[[#This Row],[Trend]]</f>
        <v>MEDXCEL/TRIMEDXAllowed2016-07-01Medical PMPM</v>
      </c>
      <c r="B3189" t="s">
        <v>117</v>
      </c>
      <c r="C3189" t="s">
        <v>117</v>
      </c>
      <c r="D3189" t="s">
        <v>91</v>
      </c>
      <c r="E3189" s="1" t="s">
        <v>103</v>
      </c>
      <c r="F3189" t="s">
        <v>93</v>
      </c>
      <c r="G3189" t="s">
        <v>12</v>
      </c>
      <c r="H3189">
        <v>1</v>
      </c>
      <c r="I3189">
        <v>315.16000000000003</v>
      </c>
    </row>
    <row r="3190" spans="1:9" x14ac:dyDescent="0.25">
      <c r="A3190" s="5" t="str">
        <f>TrendSheetPrdData[[#This Row],[Population]]&amp;TrendSheetPrdData[[#This Row],[Cost Basis]]&amp;TrendSheetPrdData[[#This Row],[Period]]&amp;TrendSheetPrdData[[#This Row],[Trend]]</f>
        <v>MEDXCEL/TRIMEDXAllowed2016-08-01Medical PMPM</v>
      </c>
      <c r="B3190" t="s">
        <v>117</v>
      </c>
      <c r="C3190" t="s">
        <v>117</v>
      </c>
      <c r="D3190" t="s">
        <v>91</v>
      </c>
      <c r="E3190" s="1" t="s">
        <v>104</v>
      </c>
      <c r="F3190" t="s">
        <v>93</v>
      </c>
      <c r="G3190" t="s">
        <v>12</v>
      </c>
      <c r="H3190">
        <v>1</v>
      </c>
      <c r="I3190">
        <v>365.14</v>
      </c>
    </row>
    <row r="3191" spans="1:9" x14ac:dyDescent="0.25">
      <c r="A3191" s="5" t="str">
        <f>TrendSheetPrdData[[#This Row],[Population]]&amp;TrendSheetPrdData[[#This Row],[Cost Basis]]&amp;TrendSheetPrdData[[#This Row],[Period]]&amp;TrendSheetPrdData[[#This Row],[Trend]]</f>
        <v>MEDXCEL/TRIMEDXAllowed2016-09-01Medical PMPM</v>
      </c>
      <c r="B3191" t="s">
        <v>117</v>
      </c>
      <c r="C3191" t="s">
        <v>117</v>
      </c>
      <c r="D3191" t="s">
        <v>91</v>
      </c>
      <c r="E3191" s="1" t="s">
        <v>105</v>
      </c>
      <c r="F3191" t="s">
        <v>93</v>
      </c>
      <c r="G3191" t="s">
        <v>12</v>
      </c>
      <c r="H3191">
        <v>1</v>
      </c>
      <c r="I3191">
        <v>269.81</v>
      </c>
    </row>
    <row r="3192" spans="1:9" x14ac:dyDescent="0.25">
      <c r="A3192" s="5" t="str">
        <f>TrendSheetPrdData[[#This Row],[Population]]&amp;TrendSheetPrdData[[#This Row],[Cost Basis]]&amp;TrendSheetPrdData[[#This Row],[Period]]&amp;TrendSheetPrdData[[#This Row],[Trend]]</f>
        <v>MEDXCEL/TRIMEDXAllowed2016-10-01Medical PMPM</v>
      </c>
      <c r="B3192" t="s">
        <v>117</v>
      </c>
      <c r="C3192" t="s">
        <v>117</v>
      </c>
      <c r="D3192" t="s">
        <v>91</v>
      </c>
      <c r="E3192" s="1" t="s">
        <v>106</v>
      </c>
      <c r="F3192" t="s">
        <v>93</v>
      </c>
      <c r="G3192" t="s">
        <v>12</v>
      </c>
      <c r="H3192">
        <v>1</v>
      </c>
      <c r="I3192">
        <v>376.22</v>
      </c>
    </row>
    <row r="3193" spans="1:9" x14ac:dyDescent="0.25">
      <c r="A3193" s="5" t="str">
        <f>TrendSheetPrdData[[#This Row],[Population]]&amp;TrendSheetPrdData[[#This Row],[Cost Basis]]&amp;TrendSheetPrdData[[#This Row],[Period]]&amp;TrendSheetPrdData[[#This Row],[Trend]]</f>
        <v>MEDXCEL/TRIMEDXAllowed2016-11-01Medical PMPM</v>
      </c>
      <c r="B3193" t="s">
        <v>117</v>
      </c>
      <c r="C3193" t="s">
        <v>117</v>
      </c>
      <c r="D3193" t="s">
        <v>91</v>
      </c>
      <c r="E3193" s="1" t="s">
        <v>107</v>
      </c>
      <c r="F3193" t="s">
        <v>93</v>
      </c>
      <c r="G3193" t="s">
        <v>12</v>
      </c>
      <c r="H3193">
        <v>1</v>
      </c>
      <c r="I3193">
        <v>337.34</v>
      </c>
    </row>
    <row r="3194" spans="1:9" x14ac:dyDescent="0.25">
      <c r="A3194" s="5" t="str">
        <f>TrendSheetPrdData[[#This Row],[Population]]&amp;TrendSheetPrdData[[#This Row],[Cost Basis]]&amp;TrendSheetPrdData[[#This Row],[Period]]&amp;TrendSheetPrdData[[#This Row],[Trend]]</f>
        <v>MEDXCEL/TRIMEDXAllowed2016-12-01Medical PMPM</v>
      </c>
      <c r="B3194" t="s">
        <v>117</v>
      </c>
      <c r="C3194" t="s">
        <v>117</v>
      </c>
      <c r="D3194" t="s">
        <v>91</v>
      </c>
      <c r="E3194" s="1" t="s">
        <v>108</v>
      </c>
      <c r="F3194" t="s">
        <v>113</v>
      </c>
      <c r="G3194" t="s">
        <v>12</v>
      </c>
      <c r="H3194">
        <v>1</v>
      </c>
      <c r="I3194">
        <v>409.1</v>
      </c>
    </row>
    <row r="3195" spans="1:9" x14ac:dyDescent="0.25">
      <c r="A3195" s="5" t="str">
        <f>TrendSheetPrdData[[#This Row],[Population]]&amp;TrendSheetPrdData[[#This Row],[Cost Basis]]&amp;TrendSheetPrdData[[#This Row],[Period]]&amp;TrendSheetPrdData[[#This Row],[Trend]]</f>
        <v>MEDXCEL/TRIMEDXAllowed2017-01-01Medical PMPM</v>
      </c>
      <c r="B3195" t="s">
        <v>117</v>
      </c>
      <c r="C3195" t="s">
        <v>117</v>
      </c>
      <c r="D3195" t="s">
        <v>91</v>
      </c>
      <c r="E3195" s="1" t="s">
        <v>109</v>
      </c>
      <c r="F3195" t="s">
        <v>113</v>
      </c>
      <c r="G3195" t="s">
        <v>12</v>
      </c>
      <c r="H3195">
        <v>1</v>
      </c>
      <c r="I3195">
        <v>341.46</v>
      </c>
    </row>
    <row r="3196" spans="1:9" x14ac:dyDescent="0.25">
      <c r="A3196" s="5" t="str">
        <f>TrendSheetPrdData[[#This Row],[Population]]&amp;TrendSheetPrdData[[#This Row],[Cost Basis]]&amp;TrendSheetPrdData[[#This Row],[Period]]&amp;TrendSheetPrdData[[#This Row],[Trend]]</f>
        <v>MEDXCEL/TRIMEDXAllowed2017-02-01Medical PMPM</v>
      </c>
      <c r="B3196" t="s">
        <v>117</v>
      </c>
      <c r="C3196" t="s">
        <v>117</v>
      </c>
      <c r="D3196" t="s">
        <v>91</v>
      </c>
      <c r="E3196" s="1" t="s">
        <v>110</v>
      </c>
      <c r="F3196" t="s">
        <v>113</v>
      </c>
      <c r="G3196" t="s">
        <v>12</v>
      </c>
      <c r="H3196">
        <v>1</v>
      </c>
      <c r="I3196">
        <v>319.89</v>
      </c>
    </row>
    <row r="3197" spans="1:9" x14ac:dyDescent="0.25">
      <c r="A3197" s="5" t="str">
        <f>TrendSheetPrdData[[#This Row],[Population]]&amp;TrendSheetPrdData[[#This Row],[Cost Basis]]&amp;TrendSheetPrdData[[#This Row],[Period]]&amp;TrendSheetPrdData[[#This Row],[Trend]]</f>
        <v>MEDXCEL/TRIMEDXAllowed2017-03-01Medical PMPM</v>
      </c>
      <c r="B3197" t="s">
        <v>117</v>
      </c>
      <c r="C3197" t="s">
        <v>117</v>
      </c>
      <c r="D3197" t="s">
        <v>91</v>
      </c>
      <c r="E3197" s="1" t="s">
        <v>111</v>
      </c>
      <c r="F3197" t="s">
        <v>113</v>
      </c>
      <c r="G3197" t="s">
        <v>12</v>
      </c>
      <c r="H3197">
        <v>1</v>
      </c>
      <c r="I3197">
        <v>249.68</v>
      </c>
    </row>
    <row r="3198" spans="1:9" x14ac:dyDescent="0.25">
      <c r="A3198" s="5" t="str">
        <f>TrendSheetPrdData[[#This Row],[Population]]&amp;TrendSheetPrdData[[#This Row],[Cost Basis]]&amp;TrendSheetPrdData[[#This Row],[Period]]&amp;TrendSheetPrdData[[#This Row],[Trend]]</f>
        <v>MEDXCEL/TRIMEDXAllowed2017-04-01Medical PMPM</v>
      </c>
      <c r="B3198" t="s">
        <v>117</v>
      </c>
      <c r="C3198" t="s">
        <v>117</v>
      </c>
      <c r="D3198" t="s">
        <v>91</v>
      </c>
      <c r="E3198" s="1" t="s">
        <v>112</v>
      </c>
      <c r="F3198" t="s">
        <v>113</v>
      </c>
      <c r="G3198" t="s">
        <v>12</v>
      </c>
      <c r="H3198">
        <v>1</v>
      </c>
      <c r="I3198">
        <v>31.83</v>
      </c>
    </row>
    <row r="3199" spans="1:9" x14ac:dyDescent="0.25">
      <c r="A3199" s="5" t="str">
        <f>TrendSheetPrdData[[#This Row],[Population]]&amp;TrendSheetPrdData[[#This Row],[Cost Basis]]&amp;TrendSheetPrdData[[#This Row],[Period]]&amp;TrendSheetPrdData[[#This Row],[Trend]]</f>
        <v>MEDXCEL/TRIMEDXAllowed2015-06-01Drug PMPM</v>
      </c>
      <c r="B3199" t="s">
        <v>117</v>
      </c>
      <c r="C3199" t="s">
        <v>117</v>
      </c>
      <c r="D3199" t="s">
        <v>91</v>
      </c>
      <c r="E3199" s="1" t="s">
        <v>172</v>
      </c>
      <c r="F3199" t="s">
        <v>93</v>
      </c>
      <c r="G3199" t="s">
        <v>13</v>
      </c>
      <c r="H3199">
        <v>2</v>
      </c>
      <c r="I3199">
        <v>83.21</v>
      </c>
    </row>
    <row r="3200" spans="1:9" x14ac:dyDescent="0.25">
      <c r="A3200" s="5" t="str">
        <f>TrendSheetPrdData[[#This Row],[Population]]&amp;TrendSheetPrdData[[#This Row],[Cost Basis]]&amp;TrendSheetPrdData[[#This Row],[Period]]&amp;TrendSheetPrdData[[#This Row],[Trend]]</f>
        <v>MEDXCEL/TRIMEDXAllowed2015-07-01Drug PMPM</v>
      </c>
      <c r="B3200" t="s">
        <v>117</v>
      </c>
      <c r="C3200" t="s">
        <v>117</v>
      </c>
      <c r="D3200" t="s">
        <v>91</v>
      </c>
      <c r="E3200" s="1" t="s">
        <v>173</v>
      </c>
      <c r="F3200" t="s">
        <v>93</v>
      </c>
      <c r="G3200" t="s">
        <v>13</v>
      </c>
      <c r="H3200">
        <v>2</v>
      </c>
      <c r="I3200">
        <v>82.66</v>
      </c>
    </row>
    <row r="3201" spans="1:9" x14ac:dyDescent="0.25">
      <c r="A3201" s="5" t="str">
        <f>TrendSheetPrdData[[#This Row],[Population]]&amp;TrendSheetPrdData[[#This Row],[Cost Basis]]&amp;TrendSheetPrdData[[#This Row],[Period]]&amp;TrendSheetPrdData[[#This Row],[Trend]]</f>
        <v>MEDXCEL/TRIMEDXAllowed2015-08-01Drug PMPM</v>
      </c>
      <c r="B3201" t="s">
        <v>117</v>
      </c>
      <c r="C3201" t="s">
        <v>117</v>
      </c>
      <c r="D3201" t="s">
        <v>91</v>
      </c>
      <c r="E3201" s="1" t="s">
        <v>174</v>
      </c>
      <c r="F3201" t="s">
        <v>93</v>
      </c>
      <c r="G3201" t="s">
        <v>13</v>
      </c>
      <c r="H3201">
        <v>2</v>
      </c>
      <c r="I3201">
        <v>85.52</v>
      </c>
    </row>
    <row r="3202" spans="1:9" x14ac:dyDescent="0.25">
      <c r="A3202" s="5" t="str">
        <f>TrendSheetPrdData[[#This Row],[Population]]&amp;TrendSheetPrdData[[#This Row],[Cost Basis]]&amp;TrendSheetPrdData[[#This Row],[Period]]&amp;TrendSheetPrdData[[#This Row],[Trend]]</f>
        <v>MEDXCEL/TRIMEDXAllowed2015-09-01Drug PMPM</v>
      </c>
      <c r="B3202" t="s">
        <v>117</v>
      </c>
      <c r="C3202" t="s">
        <v>117</v>
      </c>
      <c r="D3202" t="s">
        <v>91</v>
      </c>
      <c r="E3202" s="1" t="s">
        <v>92</v>
      </c>
      <c r="F3202" t="s">
        <v>93</v>
      </c>
      <c r="G3202" t="s">
        <v>13</v>
      </c>
      <c r="H3202">
        <v>2</v>
      </c>
      <c r="I3202">
        <v>85.36</v>
      </c>
    </row>
    <row r="3203" spans="1:9" x14ac:dyDescent="0.25">
      <c r="A3203" s="5" t="str">
        <f>TrendSheetPrdData[[#This Row],[Population]]&amp;TrendSheetPrdData[[#This Row],[Cost Basis]]&amp;TrendSheetPrdData[[#This Row],[Period]]&amp;TrendSheetPrdData[[#This Row],[Trend]]</f>
        <v>MEDXCEL/TRIMEDXAllowed2015-10-01Drug PMPM</v>
      </c>
      <c r="B3203" t="s">
        <v>117</v>
      </c>
      <c r="C3203" t="s">
        <v>117</v>
      </c>
      <c r="D3203" t="s">
        <v>91</v>
      </c>
      <c r="E3203" s="1" t="s">
        <v>94</v>
      </c>
      <c r="F3203" t="s">
        <v>93</v>
      </c>
      <c r="G3203" t="s">
        <v>13</v>
      </c>
      <c r="H3203">
        <v>2</v>
      </c>
      <c r="I3203">
        <v>101.21</v>
      </c>
    </row>
    <row r="3204" spans="1:9" x14ac:dyDescent="0.25">
      <c r="A3204" s="5" t="str">
        <f>TrendSheetPrdData[[#This Row],[Population]]&amp;TrendSheetPrdData[[#This Row],[Cost Basis]]&amp;TrendSheetPrdData[[#This Row],[Period]]&amp;TrendSheetPrdData[[#This Row],[Trend]]</f>
        <v>MEDXCEL/TRIMEDXAllowed2015-11-01Drug PMPM</v>
      </c>
      <c r="B3204" t="s">
        <v>117</v>
      </c>
      <c r="C3204" t="s">
        <v>117</v>
      </c>
      <c r="D3204" t="s">
        <v>91</v>
      </c>
      <c r="E3204" s="1" t="s">
        <v>95</v>
      </c>
      <c r="F3204" t="s">
        <v>93</v>
      </c>
      <c r="G3204" t="s">
        <v>13</v>
      </c>
      <c r="H3204">
        <v>2</v>
      </c>
      <c r="I3204">
        <v>81.5</v>
      </c>
    </row>
    <row r="3205" spans="1:9" x14ac:dyDescent="0.25">
      <c r="A3205" s="5" t="str">
        <f>TrendSheetPrdData[[#This Row],[Population]]&amp;TrendSheetPrdData[[#This Row],[Cost Basis]]&amp;TrendSheetPrdData[[#This Row],[Period]]&amp;TrendSheetPrdData[[#This Row],[Trend]]</f>
        <v>MEDXCEL/TRIMEDXAllowed2015-12-01Drug PMPM</v>
      </c>
      <c r="B3205" t="s">
        <v>117</v>
      </c>
      <c r="C3205" t="s">
        <v>117</v>
      </c>
      <c r="D3205" t="s">
        <v>91</v>
      </c>
      <c r="E3205" s="1" t="s">
        <v>96</v>
      </c>
      <c r="F3205" t="s">
        <v>93</v>
      </c>
      <c r="G3205" t="s">
        <v>13</v>
      </c>
      <c r="H3205">
        <v>2</v>
      </c>
      <c r="I3205">
        <v>103.8</v>
      </c>
    </row>
    <row r="3206" spans="1:9" x14ac:dyDescent="0.25">
      <c r="A3206" s="5" t="str">
        <f>TrendSheetPrdData[[#This Row],[Population]]&amp;TrendSheetPrdData[[#This Row],[Cost Basis]]&amp;TrendSheetPrdData[[#This Row],[Period]]&amp;TrendSheetPrdData[[#This Row],[Trend]]</f>
        <v>MEDXCEL/TRIMEDXAllowed2016-01-01Drug PMPM</v>
      </c>
      <c r="B3206" t="s">
        <v>117</v>
      </c>
      <c r="C3206" t="s">
        <v>117</v>
      </c>
      <c r="D3206" t="s">
        <v>91</v>
      </c>
      <c r="E3206" s="1" t="s">
        <v>97</v>
      </c>
      <c r="F3206" t="s">
        <v>93</v>
      </c>
      <c r="G3206" t="s">
        <v>13</v>
      </c>
      <c r="H3206">
        <v>2</v>
      </c>
      <c r="I3206">
        <v>72.28</v>
      </c>
    </row>
    <row r="3207" spans="1:9" x14ac:dyDescent="0.25">
      <c r="A3207" s="5" t="str">
        <f>TrendSheetPrdData[[#This Row],[Population]]&amp;TrendSheetPrdData[[#This Row],[Cost Basis]]&amp;TrendSheetPrdData[[#This Row],[Period]]&amp;TrendSheetPrdData[[#This Row],[Trend]]</f>
        <v>MEDXCEL/TRIMEDXAllowed2016-02-01Drug PMPM</v>
      </c>
      <c r="B3207" t="s">
        <v>117</v>
      </c>
      <c r="C3207" t="s">
        <v>117</v>
      </c>
      <c r="D3207" t="s">
        <v>91</v>
      </c>
      <c r="E3207" s="1" t="s">
        <v>98</v>
      </c>
      <c r="F3207" t="s">
        <v>93</v>
      </c>
      <c r="G3207" t="s">
        <v>13</v>
      </c>
      <c r="H3207">
        <v>2</v>
      </c>
      <c r="I3207">
        <v>94.51</v>
      </c>
    </row>
    <row r="3208" spans="1:9" x14ac:dyDescent="0.25">
      <c r="A3208" s="5" t="str">
        <f>TrendSheetPrdData[[#This Row],[Population]]&amp;TrendSheetPrdData[[#This Row],[Cost Basis]]&amp;TrendSheetPrdData[[#This Row],[Period]]&amp;TrendSheetPrdData[[#This Row],[Trend]]</f>
        <v>MEDXCEL/TRIMEDXAllowed2016-03-01Drug PMPM</v>
      </c>
      <c r="B3208" t="s">
        <v>117</v>
      </c>
      <c r="C3208" t="s">
        <v>117</v>
      </c>
      <c r="D3208" t="s">
        <v>91</v>
      </c>
      <c r="E3208" s="1" t="s">
        <v>99</v>
      </c>
      <c r="F3208" t="s">
        <v>93</v>
      </c>
      <c r="G3208" t="s">
        <v>13</v>
      </c>
      <c r="H3208">
        <v>2</v>
      </c>
      <c r="I3208">
        <v>99.06</v>
      </c>
    </row>
    <row r="3209" spans="1:9" x14ac:dyDescent="0.25">
      <c r="A3209" s="5" t="str">
        <f>TrendSheetPrdData[[#This Row],[Population]]&amp;TrendSheetPrdData[[#This Row],[Cost Basis]]&amp;TrendSheetPrdData[[#This Row],[Period]]&amp;TrendSheetPrdData[[#This Row],[Trend]]</f>
        <v>MEDXCEL/TRIMEDXAllowed2016-04-01Drug PMPM</v>
      </c>
      <c r="B3209" t="s">
        <v>117</v>
      </c>
      <c r="C3209" t="s">
        <v>117</v>
      </c>
      <c r="D3209" t="s">
        <v>91</v>
      </c>
      <c r="E3209" s="1" t="s">
        <v>100</v>
      </c>
      <c r="F3209" t="s">
        <v>93</v>
      </c>
      <c r="G3209" t="s">
        <v>13</v>
      </c>
      <c r="H3209">
        <v>2</v>
      </c>
      <c r="I3209">
        <v>104.67</v>
      </c>
    </row>
    <row r="3210" spans="1:9" x14ac:dyDescent="0.25">
      <c r="A3210" s="5" t="str">
        <f>TrendSheetPrdData[[#This Row],[Population]]&amp;TrendSheetPrdData[[#This Row],[Cost Basis]]&amp;TrendSheetPrdData[[#This Row],[Period]]&amp;TrendSheetPrdData[[#This Row],[Trend]]</f>
        <v>MEDXCEL/TRIMEDXAllowed2016-05-01Drug PMPM</v>
      </c>
      <c r="B3210" t="s">
        <v>117</v>
      </c>
      <c r="C3210" t="s">
        <v>117</v>
      </c>
      <c r="D3210" t="s">
        <v>91</v>
      </c>
      <c r="E3210" s="1" t="s">
        <v>101</v>
      </c>
      <c r="F3210" t="s">
        <v>93</v>
      </c>
      <c r="G3210" t="s">
        <v>13</v>
      </c>
      <c r="H3210">
        <v>2</v>
      </c>
      <c r="I3210">
        <v>101.57</v>
      </c>
    </row>
    <row r="3211" spans="1:9" x14ac:dyDescent="0.25">
      <c r="A3211" s="5" t="str">
        <f>TrendSheetPrdData[[#This Row],[Population]]&amp;TrendSheetPrdData[[#This Row],[Cost Basis]]&amp;TrendSheetPrdData[[#This Row],[Period]]&amp;TrendSheetPrdData[[#This Row],[Trend]]</f>
        <v>MEDXCEL/TRIMEDXAllowed2016-06-01Drug PMPM</v>
      </c>
      <c r="B3211" t="s">
        <v>117</v>
      </c>
      <c r="C3211" t="s">
        <v>117</v>
      </c>
      <c r="D3211" t="s">
        <v>91</v>
      </c>
      <c r="E3211" s="1" t="s">
        <v>102</v>
      </c>
      <c r="F3211" t="s">
        <v>93</v>
      </c>
      <c r="G3211" t="s">
        <v>13</v>
      </c>
      <c r="H3211">
        <v>2</v>
      </c>
      <c r="I3211">
        <v>100.96</v>
      </c>
    </row>
    <row r="3212" spans="1:9" x14ac:dyDescent="0.25">
      <c r="A3212" s="5" t="str">
        <f>TrendSheetPrdData[[#This Row],[Population]]&amp;TrendSheetPrdData[[#This Row],[Cost Basis]]&amp;TrendSheetPrdData[[#This Row],[Period]]&amp;TrendSheetPrdData[[#This Row],[Trend]]</f>
        <v>MEDXCEL/TRIMEDXAllowed2016-07-01Drug PMPM</v>
      </c>
      <c r="B3212" t="s">
        <v>117</v>
      </c>
      <c r="C3212" t="s">
        <v>117</v>
      </c>
      <c r="D3212" t="s">
        <v>91</v>
      </c>
      <c r="E3212" s="1" t="s">
        <v>103</v>
      </c>
      <c r="F3212" t="s">
        <v>93</v>
      </c>
      <c r="G3212" t="s">
        <v>13</v>
      </c>
      <c r="H3212">
        <v>2</v>
      </c>
      <c r="I3212">
        <v>96.33</v>
      </c>
    </row>
    <row r="3213" spans="1:9" x14ac:dyDescent="0.25">
      <c r="A3213" s="5" t="str">
        <f>TrendSheetPrdData[[#This Row],[Population]]&amp;TrendSheetPrdData[[#This Row],[Cost Basis]]&amp;TrendSheetPrdData[[#This Row],[Period]]&amp;TrendSheetPrdData[[#This Row],[Trend]]</f>
        <v>MEDXCEL/TRIMEDXAllowed2016-08-01Drug PMPM</v>
      </c>
      <c r="B3213" t="s">
        <v>117</v>
      </c>
      <c r="C3213" t="s">
        <v>117</v>
      </c>
      <c r="D3213" t="s">
        <v>91</v>
      </c>
      <c r="E3213" s="1" t="s">
        <v>104</v>
      </c>
      <c r="F3213" t="s">
        <v>93</v>
      </c>
      <c r="G3213" t="s">
        <v>13</v>
      </c>
      <c r="H3213">
        <v>2</v>
      </c>
      <c r="I3213">
        <v>122.24</v>
      </c>
    </row>
    <row r="3214" spans="1:9" x14ac:dyDescent="0.25">
      <c r="A3214" s="5" t="str">
        <f>TrendSheetPrdData[[#This Row],[Population]]&amp;TrendSheetPrdData[[#This Row],[Cost Basis]]&amp;TrendSheetPrdData[[#This Row],[Period]]&amp;TrendSheetPrdData[[#This Row],[Trend]]</f>
        <v>MEDXCEL/TRIMEDXAllowed2016-09-01Drug PMPM</v>
      </c>
      <c r="B3214" t="s">
        <v>117</v>
      </c>
      <c r="C3214" t="s">
        <v>117</v>
      </c>
      <c r="D3214" t="s">
        <v>91</v>
      </c>
      <c r="E3214" s="1" t="s">
        <v>105</v>
      </c>
      <c r="F3214" t="s">
        <v>93</v>
      </c>
      <c r="G3214" t="s">
        <v>13</v>
      </c>
      <c r="H3214">
        <v>2</v>
      </c>
      <c r="I3214">
        <v>87.92</v>
      </c>
    </row>
    <row r="3215" spans="1:9" x14ac:dyDescent="0.25">
      <c r="A3215" s="5" t="str">
        <f>TrendSheetPrdData[[#This Row],[Population]]&amp;TrendSheetPrdData[[#This Row],[Cost Basis]]&amp;TrendSheetPrdData[[#This Row],[Period]]&amp;TrendSheetPrdData[[#This Row],[Trend]]</f>
        <v>MEDXCEL/TRIMEDXAllowed2016-10-01Drug PMPM</v>
      </c>
      <c r="B3215" t="s">
        <v>117</v>
      </c>
      <c r="C3215" t="s">
        <v>117</v>
      </c>
      <c r="D3215" t="s">
        <v>91</v>
      </c>
      <c r="E3215" s="1" t="s">
        <v>106</v>
      </c>
      <c r="F3215" t="s">
        <v>93</v>
      </c>
      <c r="G3215" t="s">
        <v>13</v>
      </c>
      <c r="H3215">
        <v>2</v>
      </c>
      <c r="I3215">
        <v>97.9</v>
      </c>
    </row>
    <row r="3216" spans="1:9" x14ac:dyDescent="0.25">
      <c r="A3216" s="5" t="str">
        <f>TrendSheetPrdData[[#This Row],[Population]]&amp;TrendSheetPrdData[[#This Row],[Cost Basis]]&amp;TrendSheetPrdData[[#This Row],[Period]]&amp;TrendSheetPrdData[[#This Row],[Trend]]</f>
        <v>MEDXCEL/TRIMEDXAllowed2016-11-01Drug PMPM</v>
      </c>
      <c r="B3216" t="s">
        <v>117</v>
      </c>
      <c r="C3216" t="s">
        <v>117</v>
      </c>
      <c r="D3216" t="s">
        <v>91</v>
      </c>
      <c r="E3216" s="1" t="s">
        <v>107</v>
      </c>
      <c r="F3216" t="s">
        <v>93</v>
      </c>
      <c r="G3216" t="s">
        <v>13</v>
      </c>
      <c r="H3216">
        <v>2</v>
      </c>
      <c r="I3216">
        <v>95.83</v>
      </c>
    </row>
    <row r="3217" spans="1:9" x14ac:dyDescent="0.25">
      <c r="A3217" s="5" t="str">
        <f>TrendSheetPrdData[[#This Row],[Population]]&amp;TrendSheetPrdData[[#This Row],[Cost Basis]]&amp;TrendSheetPrdData[[#This Row],[Period]]&amp;TrendSheetPrdData[[#This Row],[Trend]]</f>
        <v>MEDXCEL/TRIMEDXAllowed2016-12-01Drug PMPM</v>
      </c>
      <c r="B3217" t="s">
        <v>117</v>
      </c>
      <c r="C3217" t="s">
        <v>117</v>
      </c>
      <c r="D3217" t="s">
        <v>91</v>
      </c>
      <c r="E3217" s="1" t="s">
        <v>108</v>
      </c>
      <c r="F3217" t="s">
        <v>113</v>
      </c>
      <c r="G3217" t="s">
        <v>13</v>
      </c>
      <c r="H3217">
        <v>2</v>
      </c>
      <c r="I3217">
        <v>103.81</v>
      </c>
    </row>
    <row r="3218" spans="1:9" x14ac:dyDescent="0.25">
      <c r="A3218" s="5" t="str">
        <f>TrendSheetPrdData[[#This Row],[Population]]&amp;TrendSheetPrdData[[#This Row],[Cost Basis]]&amp;TrendSheetPrdData[[#This Row],[Period]]&amp;TrendSheetPrdData[[#This Row],[Trend]]</f>
        <v>MEDXCEL/TRIMEDXAllowed2017-01-01Drug PMPM</v>
      </c>
      <c r="B3218" t="s">
        <v>117</v>
      </c>
      <c r="C3218" t="s">
        <v>117</v>
      </c>
      <c r="D3218" t="s">
        <v>91</v>
      </c>
      <c r="E3218" s="1" t="s">
        <v>109</v>
      </c>
      <c r="F3218" t="s">
        <v>113</v>
      </c>
      <c r="G3218" t="s">
        <v>13</v>
      </c>
      <c r="H3218">
        <v>2</v>
      </c>
      <c r="I3218">
        <v>106.28</v>
      </c>
    </row>
    <row r="3219" spans="1:9" x14ac:dyDescent="0.25">
      <c r="A3219" s="5" t="str">
        <f>TrendSheetPrdData[[#This Row],[Population]]&amp;TrendSheetPrdData[[#This Row],[Cost Basis]]&amp;TrendSheetPrdData[[#This Row],[Period]]&amp;TrendSheetPrdData[[#This Row],[Trend]]</f>
        <v>MEDXCEL/TRIMEDXAllowed2017-02-01Drug PMPM</v>
      </c>
      <c r="B3219" t="s">
        <v>117</v>
      </c>
      <c r="C3219" t="s">
        <v>117</v>
      </c>
      <c r="D3219" t="s">
        <v>91</v>
      </c>
      <c r="E3219" s="1" t="s">
        <v>110</v>
      </c>
      <c r="F3219" t="s">
        <v>113</v>
      </c>
      <c r="G3219" t="s">
        <v>13</v>
      </c>
      <c r="H3219">
        <v>2</v>
      </c>
      <c r="I3219">
        <v>106.73</v>
      </c>
    </row>
    <row r="3220" spans="1:9" x14ac:dyDescent="0.25">
      <c r="A3220" s="5" t="str">
        <f>TrendSheetPrdData[[#This Row],[Population]]&amp;TrendSheetPrdData[[#This Row],[Cost Basis]]&amp;TrendSheetPrdData[[#This Row],[Period]]&amp;TrendSheetPrdData[[#This Row],[Trend]]</f>
        <v>MEDXCEL/TRIMEDXAllowed2017-03-01Drug PMPM</v>
      </c>
      <c r="B3220" t="s">
        <v>117</v>
      </c>
      <c r="C3220" t="s">
        <v>117</v>
      </c>
      <c r="D3220" t="s">
        <v>91</v>
      </c>
      <c r="E3220" s="1" t="s">
        <v>111</v>
      </c>
      <c r="F3220" t="s">
        <v>113</v>
      </c>
      <c r="G3220" t="s">
        <v>13</v>
      </c>
      <c r="H3220">
        <v>2</v>
      </c>
      <c r="I3220">
        <v>99.52</v>
      </c>
    </row>
    <row r="3221" spans="1:9" x14ac:dyDescent="0.25">
      <c r="A3221" s="5" t="str">
        <f>TrendSheetPrdData[[#This Row],[Population]]&amp;TrendSheetPrdData[[#This Row],[Cost Basis]]&amp;TrendSheetPrdData[[#This Row],[Period]]&amp;TrendSheetPrdData[[#This Row],[Trend]]</f>
        <v>MEDXCEL/TRIMEDXAllowed2017-04-01Drug PMPM</v>
      </c>
      <c r="B3221" t="s">
        <v>117</v>
      </c>
      <c r="C3221" t="s">
        <v>117</v>
      </c>
      <c r="D3221" t="s">
        <v>91</v>
      </c>
      <c r="E3221" s="1" t="s">
        <v>112</v>
      </c>
      <c r="F3221" t="s">
        <v>113</v>
      </c>
      <c r="G3221" t="s">
        <v>13</v>
      </c>
      <c r="H3221">
        <v>2</v>
      </c>
      <c r="I3221">
        <v>98.02</v>
      </c>
    </row>
    <row r="3222" spans="1:9" x14ac:dyDescent="0.25">
      <c r="A3222" s="5" t="str">
        <f>TrendSheetPrdData[[#This Row],[Population]]&amp;TrendSheetPrdData[[#This Row],[Cost Basis]]&amp;TrendSheetPrdData[[#This Row],[Period]]&amp;TrendSheetPrdData[[#This Row],[Trend]]</f>
        <v>MEDXCEL/TRIMEDXAllowed2015-06-01Overall PMPM</v>
      </c>
      <c r="B3222" t="s">
        <v>117</v>
      </c>
      <c r="C3222" t="s">
        <v>117</v>
      </c>
      <c r="D3222" t="s">
        <v>91</v>
      </c>
      <c r="E3222" s="1" t="s">
        <v>172</v>
      </c>
      <c r="F3222" t="s">
        <v>93</v>
      </c>
      <c r="G3222" t="s">
        <v>14</v>
      </c>
      <c r="H3222">
        <v>3</v>
      </c>
      <c r="I3222">
        <v>432.12</v>
      </c>
    </row>
    <row r="3223" spans="1:9" x14ac:dyDescent="0.25">
      <c r="A3223" s="5" t="str">
        <f>TrendSheetPrdData[[#This Row],[Population]]&amp;TrendSheetPrdData[[#This Row],[Cost Basis]]&amp;TrendSheetPrdData[[#This Row],[Period]]&amp;TrendSheetPrdData[[#This Row],[Trend]]</f>
        <v>MEDXCEL/TRIMEDXAllowed2015-07-01Overall PMPM</v>
      </c>
      <c r="B3223" t="s">
        <v>117</v>
      </c>
      <c r="C3223" t="s">
        <v>117</v>
      </c>
      <c r="D3223" t="s">
        <v>91</v>
      </c>
      <c r="E3223" s="1" t="s">
        <v>173</v>
      </c>
      <c r="F3223" t="s">
        <v>93</v>
      </c>
      <c r="G3223" t="s">
        <v>14</v>
      </c>
      <c r="H3223">
        <v>3</v>
      </c>
      <c r="I3223">
        <v>530.29999999999995</v>
      </c>
    </row>
    <row r="3224" spans="1:9" x14ac:dyDescent="0.25">
      <c r="A3224" s="5" t="str">
        <f>TrendSheetPrdData[[#This Row],[Population]]&amp;TrendSheetPrdData[[#This Row],[Cost Basis]]&amp;TrendSheetPrdData[[#This Row],[Period]]&amp;TrendSheetPrdData[[#This Row],[Trend]]</f>
        <v>MEDXCEL/TRIMEDXAllowed2015-08-01Overall PMPM</v>
      </c>
      <c r="B3224" t="s">
        <v>117</v>
      </c>
      <c r="C3224" t="s">
        <v>117</v>
      </c>
      <c r="D3224" t="s">
        <v>91</v>
      </c>
      <c r="E3224" s="1" t="s">
        <v>174</v>
      </c>
      <c r="F3224" t="s">
        <v>93</v>
      </c>
      <c r="G3224" t="s">
        <v>14</v>
      </c>
      <c r="H3224">
        <v>3</v>
      </c>
      <c r="I3224">
        <v>429.27</v>
      </c>
    </row>
    <row r="3225" spans="1:9" x14ac:dyDescent="0.25">
      <c r="A3225" s="5" t="str">
        <f>TrendSheetPrdData[[#This Row],[Population]]&amp;TrendSheetPrdData[[#This Row],[Cost Basis]]&amp;TrendSheetPrdData[[#This Row],[Period]]&amp;TrendSheetPrdData[[#This Row],[Trend]]</f>
        <v>MEDXCEL/TRIMEDXAllowed2015-09-01Overall PMPM</v>
      </c>
      <c r="B3225" t="s">
        <v>117</v>
      </c>
      <c r="C3225" t="s">
        <v>117</v>
      </c>
      <c r="D3225" t="s">
        <v>91</v>
      </c>
      <c r="E3225" s="1" t="s">
        <v>92</v>
      </c>
      <c r="F3225" t="s">
        <v>93</v>
      </c>
      <c r="G3225" t="s">
        <v>14</v>
      </c>
      <c r="H3225">
        <v>3</v>
      </c>
      <c r="I3225">
        <v>462.36</v>
      </c>
    </row>
    <row r="3226" spans="1:9" x14ac:dyDescent="0.25">
      <c r="A3226" s="5" t="str">
        <f>TrendSheetPrdData[[#This Row],[Population]]&amp;TrendSheetPrdData[[#This Row],[Cost Basis]]&amp;TrendSheetPrdData[[#This Row],[Period]]&amp;TrendSheetPrdData[[#This Row],[Trend]]</f>
        <v>MEDXCEL/TRIMEDXAllowed2015-10-01Overall PMPM</v>
      </c>
      <c r="B3226" t="s">
        <v>117</v>
      </c>
      <c r="C3226" t="s">
        <v>117</v>
      </c>
      <c r="D3226" t="s">
        <v>91</v>
      </c>
      <c r="E3226" s="1" t="s">
        <v>94</v>
      </c>
      <c r="F3226" t="s">
        <v>93</v>
      </c>
      <c r="G3226" t="s">
        <v>14</v>
      </c>
      <c r="H3226">
        <v>3</v>
      </c>
      <c r="I3226">
        <v>584.92999999999995</v>
      </c>
    </row>
    <row r="3227" spans="1:9" x14ac:dyDescent="0.25">
      <c r="A3227" s="5" t="str">
        <f>TrendSheetPrdData[[#This Row],[Population]]&amp;TrendSheetPrdData[[#This Row],[Cost Basis]]&amp;TrendSheetPrdData[[#This Row],[Period]]&amp;TrendSheetPrdData[[#This Row],[Trend]]</f>
        <v>MEDXCEL/TRIMEDXAllowed2015-11-01Overall PMPM</v>
      </c>
      <c r="B3227" t="s">
        <v>117</v>
      </c>
      <c r="C3227" t="s">
        <v>117</v>
      </c>
      <c r="D3227" t="s">
        <v>91</v>
      </c>
      <c r="E3227" s="1" t="s">
        <v>95</v>
      </c>
      <c r="F3227" t="s">
        <v>93</v>
      </c>
      <c r="G3227" t="s">
        <v>14</v>
      </c>
      <c r="H3227">
        <v>3</v>
      </c>
      <c r="I3227">
        <v>443.06</v>
      </c>
    </row>
    <row r="3228" spans="1:9" x14ac:dyDescent="0.25">
      <c r="A3228" s="5" t="str">
        <f>TrendSheetPrdData[[#This Row],[Population]]&amp;TrendSheetPrdData[[#This Row],[Cost Basis]]&amp;TrendSheetPrdData[[#This Row],[Period]]&amp;TrendSheetPrdData[[#This Row],[Trend]]</f>
        <v>MEDXCEL/TRIMEDXAllowed2015-12-01Overall PMPM</v>
      </c>
      <c r="B3228" t="s">
        <v>117</v>
      </c>
      <c r="C3228" t="s">
        <v>117</v>
      </c>
      <c r="D3228" t="s">
        <v>91</v>
      </c>
      <c r="E3228" s="1" t="s">
        <v>96</v>
      </c>
      <c r="F3228" t="s">
        <v>93</v>
      </c>
      <c r="G3228" t="s">
        <v>14</v>
      </c>
      <c r="H3228">
        <v>3</v>
      </c>
      <c r="I3228">
        <v>589.21</v>
      </c>
    </row>
    <row r="3229" spans="1:9" x14ac:dyDescent="0.25">
      <c r="A3229" s="5" t="str">
        <f>TrendSheetPrdData[[#This Row],[Population]]&amp;TrendSheetPrdData[[#This Row],[Cost Basis]]&amp;TrendSheetPrdData[[#This Row],[Period]]&amp;TrendSheetPrdData[[#This Row],[Trend]]</f>
        <v>MEDXCEL/TRIMEDXAllowed2016-01-01Overall PMPM</v>
      </c>
      <c r="B3229" t="s">
        <v>117</v>
      </c>
      <c r="C3229" t="s">
        <v>117</v>
      </c>
      <c r="D3229" t="s">
        <v>91</v>
      </c>
      <c r="E3229" s="1" t="s">
        <v>97</v>
      </c>
      <c r="F3229" t="s">
        <v>93</v>
      </c>
      <c r="G3229" t="s">
        <v>14</v>
      </c>
      <c r="H3229">
        <v>3</v>
      </c>
      <c r="I3229">
        <v>479.74</v>
      </c>
    </row>
    <row r="3230" spans="1:9" x14ac:dyDescent="0.25">
      <c r="A3230" s="5" t="str">
        <f>TrendSheetPrdData[[#This Row],[Population]]&amp;TrendSheetPrdData[[#This Row],[Cost Basis]]&amp;TrendSheetPrdData[[#This Row],[Period]]&amp;TrendSheetPrdData[[#This Row],[Trend]]</f>
        <v>MEDXCEL/TRIMEDXAllowed2016-02-01Overall PMPM</v>
      </c>
      <c r="B3230" t="s">
        <v>117</v>
      </c>
      <c r="C3230" t="s">
        <v>117</v>
      </c>
      <c r="D3230" t="s">
        <v>91</v>
      </c>
      <c r="E3230" s="1" t="s">
        <v>98</v>
      </c>
      <c r="F3230" t="s">
        <v>93</v>
      </c>
      <c r="G3230" t="s">
        <v>14</v>
      </c>
      <c r="H3230">
        <v>3</v>
      </c>
      <c r="I3230">
        <v>457.49</v>
      </c>
    </row>
    <row r="3231" spans="1:9" x14ac:dyDescent="0.25">
      <c r="A3231" s="5" t="str">
        <f>TrendSheetPrdData[[#This Row],[Population]]&amp;TrendSheetPrdData[[#This Row],[Cost Basis]]&amp;TrendSheetPrdData[[#This Row],[Period]]&amp;TrendSheetPrdData[[#This Row],[Trend]]</f>
        <v>MEDXCEL/TRIMEDXAllowed2016-03-01Overall PMPM</v>
      </c>
      <c r="B3231" t="s">
        <v>117</v>
      </c>
      <c r="C3231" t="s">
        <v>117</v>
      </c>
      <c r="D3231" t="s">
        <v>91</v>
      </c>
      <c r="E3231" s="1" t="s">
        <v>99</v>
      </c>
      <c r="F3231" t="s">
        <v>93</v>
      </c>
      <c r="G3231" t="s">
        <v>14</v>
      </c>
      <c r="H3231">
        <v>3</v>
      </c>
      <c r="I3231">
        <v>429.3</v>
      </c>
    </row>
    <row r="3232" spans="1:9" x14ac:dyDescent="0.25">
      <c r="A3232" s="5" t="str">
        <f>TrendSheetPrdData[[#This Row],[Population]]&amp;TrendSheetPrdData[[#This Row],[Cost Basis]]&amp;TrendSheetPrdData[[#This Row],[Period]]&amp;TrendSheetPrdData[[#This Row],[Trend]]</f>
        <v>MEDXCEL/TRIMEDXAllowed2016-04-01Overall PMPM</v>
      </c>
      <c r="B3232" t="s">
        <v>117</v>
      </c>
      <c r="C3232" t="s">
        <v>117</v>
      </c>
      <c r="D3232" t="s">
        <v>91</v>
      </c>
      <c r="E3232" s="1" t="s">
        <v>100</v>
      </c>
      <c r="F3232" t="s">
        <v>93</v>
      </c>
      <c r="G3232" t="s">
        <v>14</v>
      </c>
      <c r="H3232">
        <v>3</v>
      </c>
      <c r="I3232">
        <v>464.48</v>
      </c>
    </row>
    <row r="3233" spans="1:9" x14ac:dyDescent="0.25">
      <c r="A3233" s="5" t="str">
        <f>TrendSheetPrdData[[#This Row],[Population]]&amp;TrendSheetPrdData[[#This Row],[Cost Basis]]&amp;TrendSheetPrdData[[#This Row],[Period]]&amp;TrendSheetPrdData[[#This Row],[Trend]]</f>
        <v>MEDXCEL/TRIMEDXAllowed2016-05-01Overall PMPM</v>
      </c>
      <c r="B3233" t="s">
        <v>117</v>
      </c>
      <c r="C3233" t="s">
        <v>117</v>
      </c>
      <c r="D3233" t="s">
        <v>91</v>
      </c>
      <c r="E3233" s="1" t="s">
        <v>101</v>
      </c>
      <c r="F3233" t="s">
        <v>93</v>
      </c>
      <c r="G3233" t="s">
        <v>14</v>
      </c>
      <c r="H3233">
        <v>3</v>
      </c>
      <c r="I3233">
        <v>427.52</v>
      </c>
    </row>
    <row r="3234" spans="1:9" x14ac:dyDescent="0.25">
      <c r="A3234" s="5" t="str">
        <f>TrendSheetPrdData[[#This Row],[Population]]&amp;TrendSheetPrdData[[#This Row],[Cost Basis]]&amp;TrendSheetPrdData[[#This Row],[Period]]&amp;TrendSheetPrdData[[#This Row],[Trend]]</f>
        <v>MEDXCEL/TRIMEDXAllowed2016-06-01Overall PMPM</v>
      </c>
      <c r="B3234" t="s">
        <v>117</v>
      </c>
      <c r="C3234" t="s">
        <v>117</v>
      </c>
      <c r="D3234" t="s">
        <v>91</v>
      </c>
      <c r="E3234" s="1" t="s">
        <v>102</v>
      </c>
      <c r="F3234" t="s">
        <v>93</v>
      </c>
      <c r="G3234" t="s">
        <v>14</v>
      </c>
      <c r="H3234">
        <v>3</v>
      </c>
      <c r="I3234">
        <v>442.8</v>
      </c>
    </row>
    <row r="3235" spans="1:9" x14ac:dyDescent="0.25">
      <c r="A3235" s="5" t="str">
        <f>TrendSheetPrdData[[#This Row],[Population]]&amp;TrendSheetPrdData[[#This Row],[Cost Basis]]&amp;TrendSheetPrdData[[#This Row],[Period]]&amp;TrendSheetPrdData[[#This Row],[Trend]]</f>
        <v>MEDXCEL/TRIMEDXAllowed2016-07-01Overall PMPM</v>
      </c>
      <c r="B3235" t="s">
        <v>117</v>
      </c>
      <c r="C3235" t="s">
        <v>117</v>
      </c>
      <c r="D3235" t="s">
        <v>91</v>
      </c>
      <c r="E3235" s="1" t="s">
        <v>103</v>
      </c>
      <c r="F3235" t="s">
        <v>93</v>
      </c>
      <c r="G3235" t="s">
        <v>14</v>
      </c>
      <c r="H3235">
        <v>3</v>
      </c>
      <c r="I3235">
        <v>411.49</v>
      </c>
    </row>
    <row r="3236" spans="1:9" x14ac:dyDescent="0.25">
      <c r="A3236" s="5" t="str">
        <f>TrendSheetPrdData[[#This Row],[Population]]&amp;TrendSheetPrdData[[#This Row],[Cost Basis]]&amp;TrendSheetPrdData[[#This Row],[Period]]&amp;TrendSheetPrdData[[#This Row],[Trend]]</f>
        <v>MEDXCEL/TRIMEDXAllowed2016-08-01Overall PMPM</v>
      </c>
      <c r="B3236" t="s">
        <v>117</v>
      </c>
      <c r="C3236" t="s">
        <v>117</v>
      </c>
      <c r="D3236" t="s">
        <v>91</v>
      </c>
      <c r="E3236" s="1" t="s">
        <v>104</v>
      </c>
      <c r="F3236" t="s">
        <v>93</v>
      </c>
      <c r="G3236" t="s">
        <v>14</v>
      </c>
      <c r="H3236">
        <v>3</v>
      </c>
      <c r="I3236">
        <v>487.38</v>
      </c>
    </row>
    <row r="3237" spans="1:9" x14ac:dyDescent="0.25">
      <c r="A3237" s="5" t="str">
        <f>TrendSheetPrdData[[#This Row],[Population]]&amp;TrendSheetPrdData[[#This Row],[Cost Basis]]&amp;TrendSheetPrdData[[#This Row],[Period]]&amp;TrendSheetPrdData[[#This Row],[Trend]]</f>
        <v>MEDXCEL/TRIMEDXAllowed2016-09-01Overall PMPM</v>
      </c>
      <c r="B3237" t="s">
        <v>117</v>
      </c>
      <c r="C3237" t="s">
        <v>117</v>
      </c>
      <c r="D3237" t="s">
        <v>91</v>
      </c>
      <c r="E3237" s="1" t="s">
        <v>105</v>
      </c>
      <c r="F3237" t="s">
        <v>93</v>
      </c>
      <c r="G3237" t="s">
        <v>14</v>
      </c>
      <c r="H3237">
        <v>3</v>
      </c>
      <c r="I3237">
        <v>357.73</v>
      </c>
    </row>
    <row r="3238" spans="1:9" x14ac:dyDescent="0.25">
      <c r="A3238" s="5" t="str">
        <f>TrendSheetPrdData[[#This Row],[Population]]&amp;TrendSheetPrdData[[#This Row],[Cost Basis]]&amp;TrendSheetPrdData[[#This Row],[Period]]&amp;TrendSheetPrdData[[#This Row],[Trend]]</f>
        <v>MEDXCEL/TRIMEDXAllowed2016-10-01Overall PMPM</v>
      </c>
      <c r="B3238" t="s">
        <v>117</v>
      </c>
      <c r="C3238" t="s">
        <v>117</v>
      </c>
      <c r="D3238" t="s">
        <v>91</v>
      </c>
      <c r="E3238" s="1" t="s">
        <v>106</v>
      </c>
      <c r="F3238" t="s">
        <v>93</v>
      </c>
      <c r="G3238" t="s">
        <v>14</v>
      </c>
      <c r="H3238">
        <v>3</v>
      </c>
      <c r="I3238">
        <v>474.12</v>
      </c>
    </row>
    <row r="3239" spans="1:9" x14ac:dyDescent="0.25">
      <c r="A3239" s="5" t="str">
        <f>TrendSheetPrdData[[#This Row],[Population]]&amp;TrendSheetPrdData[[#This Row],[Cost Basis]]&amp;TrendSheetPrdData[[#This Row],[Period]]&amp;TrendSheetPrdData[[#This Row],[Trend]]</f>
        <v>MEDXCEL/TRIMEDXAllowed2016-11-01Overall PMPM</v>
      </c>
      <c r="B3239" t="s">
        <v>117</v>
      </c>
      <c r="C3239" t="s">
        <v>117</v>
      </c>
      <c r="D3239" t="s">
        <v>91</v>
      </c>
      <c r="E3239" s="1" t="s">
        <v>107</v>
      </c>
      <c r="F3239" t="s">
        <v>93</v>
      </c>
      <c r="G3239" t="s">
        <v>14</v>
      </c>
      <c r="H3239">
        <v>3</v>
      </c>
      <c r="I3239">
        <v>433.17</v>
      </c>
    </row>
    <row r="3240" spans="1:9" x14ac:dyDescent="0.25">
      <c r="A3240" s="5" t="str">
        <f>TrendSheetPrdData[[#This Row],[Population]]&amp;TrendSheetPrdData[[#This Row],[Cost Basis]]&amp;TrendSheetPrdData[[#This Row],[Period]]&amp;TrendSheetPrdData[[#This Row],[Trend]]</f>
        <v>MEDXCEL/TRIMEDXAllowed2016-12-01Overall PMPM</v>
      </c>
      <c r="B3240" t="s">
        <v>117</v>
      </c>
      <c r="C3240" t="s">
        <v>117</v>
      </c>
      <c r="D3240" t="s">
        <v>91</v>
      </c>
      <c r="E3240" s="1" t="s">
        <v>108</v>
      </c>
      <c r="F3240" t="s">
        <v>113</v>
      </c>
      <c r="G3240" t="s">
        <v>14</v>
      </c>
      <c r="H3240">
        <v>3</v>
      </c>
      <c r="I3240">
        <v>512.91</v>
      </c>
    </row>
    <row r="3241" spans="1:9" x14ac:dyDescent="0.25">
      <c r="A3241" s="5" t="str">
        <f>TrendSheetPrdData[[#This Row],[Population]]&amp;TrendSheetPrdData[[#This Row],[Cost Basis]]&amp;TrendSheetPrdData[[#This Row],[Period]]&amp;TrendSheetPrdData[[#This Row],[Trend]]</f>
        <v>MEDXCEL/TRIMEDXAllowed2017-01-01Overall PMPM</v>
      </c>
      <c r="B3241" t="s">
        <v>117</v>
      </c>
      <c r="C3241" t="s">
        <v>117</v>
      </c>
      <c r="D3241" t="s">
        <v>91</v>
      </c>
      <c r="E3241" s="1" t="s">
        <v>109</v>
      </c>
      <c r="F3241" t="s">
        <v>113</v>
      </c>
      <c r="G3241" t="s">
        <v>14</v>
      </c>
      <c r="H3241">
        <v>3</v>
      </c>
      <c r="I3241">
        <v>447.74</v>
      </c>
    </row>
    <row r="3242" spans="1:9" x14ac:dyDescent="0.25">
      <c r="A3242" s="5" t="str">
        <f>TrendSheetPrdData[[#This Row],[Population]]&amp;TrendSheetPrdData[[#This Row],[Cost Basis]]&amp;TrendSheetPrdData[[#This Row],[Period]]&amp;TrendSheetPrdData[[#This Row],[Trend]]</f>
        <v>MEDXCEL/TRIMEDXAllowed2017-02-01Overall PMPM</v>
      </c>
      <c r="B3242" t="s">
        <v>117</v>
      </c>
      <c r="C3242" t="s">
        <v>117</v>
      </c>
      <c r="D3242" t="s">
        <v>91</v>
      </c>
      <c r="E3242" s="1" t="s">
        <v>110</v>
      </c>
      <c r="F3242" t="s">
        <v>113</v>
      </c>
      <c r="G3242" t="s">
        <v>14</v>
      </c>
      <c r="H3242">
        <v>3</v>
      </c>
      <c r="I3242">
        <v>426.62</v>
      </c>
    </row>
    <row r="3243" spans="1:9" x14ac:dyDescent="0.25">
      <c r="A3243" s="5" t="str">
        <f>TrendSheetPrdData[[#This Row],[Population]]&amp;TrendSheetPrdData[[#This Row],[Cost Basis]]&amp;TrendSheetPrdData[[#This Row],[Period]]&amp;TrendSheetPrdData[[#This Row],[Trend]]</f>
        <v>MEDXCEL/TRIMEDXAllowed2017-03-01Overall PMPM</v>
      </c>
      <c r="B3243" t="s">
        <v>117</v>
      </c>
      <c r="C3243" t="s">
        <v>117</v>
      </c>
      <c r="D3243" t="s">
        <v>91</v>
      </c>
      <c r="E3243" s="1" t="s">
        <v>111</v>
      </c>
      <c r="F3243" t="s">
        <v>113</v>
      </c>
      <c r="G3243" t="s">
        <v>14</v>
      </c>
      <c r="H3243">
        <v>3</v>
      </c>
      <c r="I3243">
        <v>349.2</v>
      </c>
    </row>
    <row r="3244" spans="1:9" x14ac:dyDescent="0.25">
      <c r="A3244" s="5" t="str">
        <f>TrendSheetPrdData[[#This Row],[Population]]&amp;TrendSheetPrdData[[#This Row],[Cost Basis]]&amp;TrendSheetPrdData[[#This Row],[Period]]&amp;TrendSheetPrdData[[#This Row],[Trend]]</f>
        <v>MEDXCEL/TRIMEDXAllowed2017-04-01Overall PMPM</v>
      </c>
      <c r="B3244" t="s">
        <v>117</v>
      </c>
      <c r="C3244" t="s">
        <v>117</v>
      </c>
      <c r="D3244" t="s">
        <v>91</v>
      </c>
      <c r="E3244" s="1" t="s">
        <v>112</v>
      </c>
      <c r="F3244" t="s">
        <v>113</v>
      </c>
      <c r="G3244" t="s">
        <v>14</v>
      </c>
      <c r="H3244">
        <v>3</v>
      </c>
      <c r="I3244">
        <v>129.85</v>
      </c>
    </row>
    <row r="3245" spans="1:9" x14ac:dyDescent="0.25">
      <c r="A3245" s="5" t="str">
        <f>TrendSheetPrdData[[#This Row],[Population]]&amp;TrendSheetPrdData[[#This Row],[Cost Basis]]&amp;TrendSheetPrdData[[#This Row],[Period]]&amp;TrendSheetPrdData[[#This Row],[Trend]]</f>
        <v>MEDXCEL/TRIMEDXAllowed2015-06-01Readmission Cost</v>
      </c>
      <c r="B3245" t="s">
        <v>117</v>
      </c>
      <c r="C3245" t="s">
        <v>117</v>
      </c>
      <c r="D3245" t="s">
        <v>91</v>
      </c>
      <c r="E3245" s="1" t="s">
        <v>172</v>
      </c>
      <c r="F3245" t="s">
        <v>93</v>
      </c>
      <c r="G3245" t="s">
        <v>15</v>
      </c>
      <c r="H3245">
        <v>4</v>
      </c>
      <c r="I3245">
        <v>6705.87</v>
      </c>
    </row>
    <row r="3246" spans="1:9" x14ac:dyDescent="0.25">
      <c r="A3246" s="5" t="str">
        <f>TrendSheetPrdData[[#This Row],[Population]]&amp;TrendSheetPrdData[[#This Row],[Cost Basis]]&amp;TrendSheetPrdData[[#This Row],[Period]]&amp;TrendSheetPrdData[[#This Row],[Trend]]</f>
        <v>MEDXCEL/TRIMEDXAllowed2015-07-01Readmission Cost</v>
      </c>
      <c r="B3246" t="s">
        <v>117</v>
      </c>
      <c r="C3246" t="s">
        <v>117</v>
      </c>
      <c r="D3246" t="s">
        <v>91</v>
      </c>
      <c r="E3246" s="1" t="s">
        <v>173</v>
      </c>
      <c r="F3246" t="s">
        <v>93</v>
      </c>
      <c r="G3246" t="s">
        <v>15</v>
      </c>
      <c r="H3246">
        <v>4</v>
      </c>
      <c r="I3246">
        <v>25989.96</v>
      </c>
    </row>
    <row r="3247" spans="1:9" x14ac:dyDescent="0.25">
      <c r="A3247" s="5" t="str">
        <f>TrendSheetPrdData[[#This Row],[Population]]&amp;TrendSheetPrdData[[#This Row],[Cost Basis]]&amp;TrendSheetPrdData[[#This Row],[Period]]&amp;TrendSheetPrdData[[#This Row],[Trend]]</f>
        <v>MEDXCEL/TRIMEDXAllowed2015-08-01Readmission Cost</v>
      </c>
      <c r="B3247" t="s">
        <v>117</v>
      </c>
      <c r="C3247" t="s">
        <v>117</v>
      </c>
      <c r="D3247" t="s">
        <v>91</v>
      </c>
      <c r="E3247" s="1" t="s">
        <v>174</v>
      </c>
      <c r="F3247" t="s">
        <v>93</v>
      </c>
      <c r="G3247" t="s">
        <v>15</v>
      </c>
      <c r="H3247">
        <v>4</v>
      </c>
      <c r="I3247">
        <v>40067.050000000003</v>
      </c>
    </row>
    <row r="3248" spans="1:9" x14ac:dyDescent="0.25">
      <c r="A3248" s="5" t="str">
        <f>TrendSheetPrdData[[#This Row],[Population]]&amp;TrendSheetPrdData[[#This Row],[Cost Basis]]&amp;TrendSheetPrdData[[#This Row],[Period]]&amp;TrendSheetPrdData[[#This Row],[Trend]]</f>
        <v>MEDXCEL/TRIMEDXAllowed2015-09-01Readmission Cost</v>
      </c>
      <c r="B3248" t="s">
        <v>117</v>
      </c>
      <c r="C3248" t="s">
        <v>117</v>
      </c>
      <c r="D3248" t="s">
        <v>91</v>
      </c>
      <c r="E3248" s="1" t="s">
        <v>92</v>
      </c>
      <c r="F3248" t="s">
        <v>93</v>
      </c>
      <c r="G3248" t="s">
        <v>15</v>
      </c>
      <c r="H3248">
        <v>4</v>
      </c>
      <c r="I3248">
        <v>24954.71</v>
      </c>
    </row>
    <row r="3249" spans="1:9" x14ac:dyDescent="0.25">
      <c r="A3249" s="5" t="str">
        <f>TrendSheetPrdData[[#This Row],[Population]]&amp;TrendSheetPrdData[[#This Row],[Cost Basis]]&amp;TrendSheetPrdData[[#This Row],[Period]]&amp;TrendSheetPrdData[[#This Row],[Trend]]</f>
        <v>MEDXCEL/TRIMEDXAllowed2015-10-01Readmission Cost</v>
      </c>
      <c r="B3249" t="s">
        <v>117</v>
      </c>
      <c r="C3249" t="s">
        <v>117</v>
      </c>
      <c r="D3249" t="s">
        <v>91</v>
      </c>
      <c r="E3249" s="1" t="s">
        <v>94</v>
      </c>
      <c r="F3249" t="s">
        <v>93</v>
      </c>
      <c r="G3249" t="s">
        <v>15</v>
      </c>
      <c r="H3249">
        <v>4</v>
      </c>
      <c r="I3249">
        <v>29822.22</v>
      </c>
    </row>
    <row r="3250" spans="1:9" x14ac:dyDescent="0.25">
      <c r="A3250" s="5" t="str">
        <f>TrendSheetPrdData[[#This Row],[Population]]&amp;TrendSheetPrdData[[#This Row],[Cost Basis]]&amp;TrendSheetPrdData[[#This Row],[Period]]&amp;TrendSheetPrdData[[#This Row],[Trend]]</f>
        <v>MEDXCEL/TRIMEDXAllowed2015-11-01Readmission Cost</v>
      </c>
      <c r="B3250" t="s">
        <v>117</v>
      </c>
      <c r="C3250" t="s">
        <v>117</v>
      </c>
      <c r="D3250" t="s">
        <v>91</v>
      </c>
      <c r="E3250" s="1" t="s">
        <v>95</v>
      </c>
      <c r="F3250" t="s">
        <v>93</v>
      </c>
      <c r="G3250" t="s">
        <v>15</v>
      </c>
      <c r="H3250">
        <v>4</v>
      </c>
      <c r="I3250">
        <v>8938.39</v>
      </c>
    </row>
    <row r="3251" spans="1:9" x14ac:dyDescent="0.25">
      <c r="A3251" s="5" t="str">
        <f>TrendSheetPrdData[[#This Row],[Population]]&amp;TrendSheetPrdData[[#This Row],[Cost Basis]]&amp;TrendSheetPrdData[[#This Row],[Period]]&amp;TrendSheetPrdData[[#This Row],[Trend]]</f>
        <v>MEDXCEL/TRIMEDXAllowed2015-12-01Readmission Cost</v>
      </c>
      <c r="B3251" t="s">
        <v>117</v>
      </c>
      <c r="C3251" t="s">
        <v>117</v>
      </c>
      <c r="D3251" t="s">
        <v>91</v>
      </c>
      <c r="E3251" s="1" t="s">
        <v>96</v>
      </c>
      <c r="F3251" t="s">
        <v>93</v>
      </c>
      <c r="G3251" t="s">
        <v>15</v>
      </c>
      <c r="H3251">
        <v>4</v>
      </c>
      <c r="I3251">
        <v>112406.3</v>
      </c>
    </row>
    <row r="3252" spans="1:9" x14ac:dyDescent="0.25">
      <c r="A3252" s="5" t="str">
        <f>TrendSheetPrdData[[#This Row],[Population]]&amp;TrendSheetPrdData[[#This Row],[Cost Basis]]&amp;TrendSheetPrdData[[#This Row],[Period]]&amp;TrendSheetPrdData[[#This Row],[Trend]]</f>
        <v>MEDXCEL/TRIMEDXAllowed2016-01-01Readmission Cost</v>
      </c>
      <c r="B3252" t="s">
        <v>117</v>
      </c>
      <c r="C3252" t="s">
        <v>117</v>
      </c>
      <c r="D3252" t="s">
        <v>91</v>
      </c>
      <c r="E3252" s="1" t="s">
        <v>97</v>
      </c>
      <c r="F3252" t="s">
        <v>93</v>
      </c>
      <c r="G3252" t="s">
        <v>15</v>
      </c>
      <c r="H3252">
        <v>4</v>
      </c>
      <c r="I3252">
        <v>14314.57</v>
      </c>
    </row>
    <row r="3253" spans="1:9" x14ac:dyDescent="0.25">
      <c r="A3253" s="5" t="str">
        <f>TrendSheetPrdData[[#This Row],[Population]]&amp;TrendSheetPrdData[[#This Row],[Cost Basis]]&amp;TrendSheetPrdData[[#This Row],[Period]]&amp;TrendSheetPrdData[[#This Row],[Trend]]</f>
        <v>MEDXCEL/TRIMEDXAllowed2016-02-01Readmission Cost</v>
      </c>
      <c r="B3253" t="s">
        <v>117</v>
      </c>
      <c r="C3253" t="s">
        <v>117</v>
      </c>
      <c r="D3253" t="s">
        <v>91</v>
      </c>
      <c r="E3253" s="1" t="s">
        <v>98</v>
      </c>
      <c r="F3253" t="s">
        <v>93</v>
      </c>
      <c r="G3253" t="s">
        <v>15</v>
      </c>
      <c r="H3253">
        <v>4</v>
      </c>
      <c r="I3253">
        <v>81734.61</v>
      </c>
    </row>
    <row r="3254" spans="1:9" x14ac:dyDescent="0.25">
      <c r="A3254" s="5" t="str">
        <f>TrendSheetPrdData[[#This Row],[Population]]&amp;TrendSheetPrdData[[#This Row],[Cost Basis]]&amp;TrendSheetPrdData[[#This Row],[Period]]&amp;TrendSheetPrdData[[#This Row],[Trend]]</f>
        <v>MEDXCEL/TRIMEDXAllowed2016-03-01Readmission Cost</v>
      </c>
      <c r="B3254" t="s">
        <v>117</v>
      </c>
      <c r="C3254" t="s">
        <v>117</v>
      </c>
      <c r="D3254" t="s">
        <v>91</v>
      </c>
      <c r="E3254" s="1" t="s">
        <v>99</v>
      </c>
      <c r="F3254" t="s">
        <v>93</v>
      </c>
      <c r="G3254" t="s">
        <v>15</v>
      </c>
      <c r="H3254">
        <v>4</v>
      </c>
      <c r="I3254">
        <v>0</v>
      </c>
    </row>
    <row r="3255" spans="1:9" x14ac:dyDescent="0.25">
      <c r="A3255" s="5" t="str">
        <f>TrendSheetPrdData[[#This Row],[Population]]&amp;TrendSheetPrdData[[#This Row],[Cost Basis]]&amp;TrendSheetPrdData[[#This Row],[Period]]&amp;TrendSheetPrdData[[#This Row],[Trend]]</f>
        <v>MEDXCEL/TRIMEDXAllowed2016-04-01Readmission Cost</v>
      </c>
      <c r="B3255" t="s">
        <v>117</v>
      </c>
      <c r="C3255" t="s">
        <v>117</v>
      </c>
      <c r="D3255" t="s">
        <v>91</v>
      </c>
      <c r="E3255" s="1" t="s">
        <v>100</v>
      </c>
      <c r="F3255" t="s">
        <v>93</v>
      </c>
      <c r="G3255" t="s">
        <v>15</v>
      </c>
      <c r="H3255">
        <v>4</v>
      </c>
      <c r="I3255">
        <v>2231.19</v>
      </c>
    </row>
    <row r="3256" spans="1:9" x14ac:dyDescent="0.25">
      <c r="A3256" s="5" t="str">
        <f>TrendSheetPrdData[[#This Row],[Population]]&amp;TrendSheetPrdData[[#This Row],[Cost Basis]]&amp;TrendSheetPrdData[[#This Row],[Period]]&amp;TrendSheetPrdData[[#This Row],[Trend]]</f>
        <v>MEDXCEL/TRIMEDXAllowed2016-05-01Readmission Cost</v>
      </c>
      <c r="B3256" t="s">
        <v>117</v>
      </c>
      <c r="C3256" t="s">
        <v>117</v>
      </c>
      <c r="D3256" t="s">
        <v>91</v>
      </c>
      <c r="E3256" s="1" t="s">
        <v>101</v>
      </c>
      <c r="F3256" t="s">
        <v>93</v>
      </c>
      <c r="G3256" t="s">
        <v>15</v>
      </c>
      <c r="H3256">
        <v>4</v>
      </c>
      <c r="I3256">
        <v>8072.31</v>
      </c>
    </row>
    <row r="3257" spans="1:9" x14ac:dyDescent="0.25">
      <c r="A3257" s="5" t="str">
        <f>TrendSheetPrdData[[#This Row],[Population]]&amp;TrendSheetPrdData[[#This Row],[Cost Basis]]&amp;TrendSheetPrdData[[#This Row],[Period]]&amp;TrendSheetPrdData[[#This Row],[Trend]]</f>
        <v>MEDXCEL/TRIMEDXAllowed2016-06-01Readmission Cost</v>
      </c>
      <c r="B3257" t="s">
        <v>117</v>
      </c>
      <c r="C3257" t="s">
        <v>117</v>
      </c>
      <c r="D3257" t="s">
        <v>91</v>
      </c>
      <c r="E3257" s="1" t="s">
        <v>102</v>
      </c>
      <c r="F3257" t="s">
        <v>93</v>
      </c>
      <c r="G3257" t="s">
        <v>15</v>
      </c>
      <c r="H3257">
        <v>4</v>
      </c>
      <c r="I3257">
        <v>0</v>
      </c>
    </row>
    <row r="3258" spans="1:9" x14ac:dyDescent="0.25">
      <c r="A3258" s="5" t="str">
        <f>TrendSheetPrdData[[#This Row],[Population]]&amp;TrendSheetPrdData[[#This Row],[Cost Basis]]&amp;TrendSheetPrdData[[#This Row],[Period]]&amp;TrendSheetPrdData[[#This Row],[Trend]]</f>
        <v>MEDXCEL/TRIMEDXAllowed2016-07-01Readmission Cost</v>
      </c>
      <c r="B3258" t="s">
        <v>117</v>
      </c>
      <c r="C3258" t="s">
        <v>117</v>
      </c>
      <c r="D3258" t="s">
        <v>91</v>
      </c>
      <c r="E3258" s="1" t="s">
        <v>103</v>
      </c>
      <c r="F3258" t="s">
        <v>93</v>
      </c>
      <c r="G3258" t="s">
        <v>15</v>
      </c>
      <c r="H3258">
        <v>4</v>
      </c>
      <c r="I3258">
        <v>18492.400000000001</v>
      </c>
    </row>
    <row r="3259" spans="1:9" x14ac:dyDescent="0.25">
      <c r="A3259" s="5" t="str">
        <f>TrendSheetPrdData[[#This Row],[Population]]&amp;TrendSheetPrdData[[#This Row],[Cost Basis]]&amp;TrendSheetPrdData[[#This Row],[Period]]&amp;TrendSheetPrdData[[#This Row],[Trend]]</f>
        <v>MEDXCEL/TRIMEDXAllowed2016-08-01Readmission Cost</v>
      </c>
      <c r="B3259" t="s">
        <v>117</v>
      </c>
      <c r="C3259" t="s">
        <v>117</v>
      </c>
      <c r="D3259" t="s">
        <v>91</v>
      </c>
      <c r="E3259" s="1" t="s">
        <v>104</v>
      </c>
      <c r="F3259" t="s">
        <v>93</v>
      </c>
      <c r="G3259" t="s">
        <v>15</v>
      </c>
      <c r="H3259">
        <v>4</v>
      </c>
      <c r="I3259">
        <v>0</v>
      </c>
    </row>
    <row r="3260" spans="1:9" x14ac:dyDescent="0.25">
      <c r="A3260" s="5" t="str">
        <f>TrendSheetPrdData[[#This Row],[Population]]&amp;TrendSheetPrdData[[#This Row],[Cost Basis]]&amp;TrendSheetPrdData[[#This Row],[Period]]&amp;TrendSheetPrdData[[#This Row],[Trend]]</f>
        <v>MEDXCEL/TRIMEDXAllowed2016-09-01Readmission Cost</v>
      </c>
      <c r="B3260" t="s">
        <v>117</v>
      </c>
      <c r="C3260" t="s">
        <v>117</v>
      </c>
      <c r="D3260" t="s">
        <v>91</v>
      </c>
      <c r="E3260" s="1" t="s">
        <v>105</v>
      </c>
      <c r="F3260" t="s">
        <v>93</v>
      </c>
      <c r="G3260" t="s">
        <v>15</v>
      </c>
      <c r="H3260">
        <v>4</v>
      </c>
      <c r="I3260">
        <v>5096</v>
      </c>
    </row>
    <row r="3261" spans="1:9" x14ac:dyDescent="0.25">
      <c r="A3261" s="5" t="str">
        <f>TrendSheetPrdData[[#This Row],[Population]]&amp;TrendSheetPrdData[[#This Row],[Cost Basis]]&amp;TrendSheetPrdData[[#This Row],[Period]]&amp;TrendSheetPrdData[[#This Row],[Trend]]</f>
        <v>MEDXCEL/TRIMEDXAllowed2016-10-01Readmission Cost</v>
      </c>
      <c r="B3261" t="s">
        <v>117</v>
      </c>
      <c r="C3261" t="s">
        <v>117</v>
      </c>
      <c r="D3261" t="s">
        <v>91</v>
      </c>
      <c r="E3261" s="1" t="s">
        <v>106</v>
      </c>
      <c r="F3261" t="s">
        <v>93</v>
      </c>
      <c r="G3261" t="s">
        <v>15</v>
      </c>
      <c r="H3261">
        <v>4</v>
      </c>
      <c r="I3261">
        <v>5990.8</v>
      </c>
    </row>
    <row r="3262" spans="1:9" x14ac:dyDescent="0.25">
      <c r="A3262" s="5" t="str">
        <f>TrendSheetPrdData[[#This Row],[Population]]&amp;TrendSheetPrdData[[#This Row],[Cost Basis]]&amp;TrendSheetPrdData[[#This Row],[Period]]&amp;TrendSheetPrdData[[#This Row],[Trend]]</f>
        <v>MEDXCEL/TRIMEDXAllowed2016-11-01Readmission Cost</v>
      </c>
      <c r="B3262" t="s">
        <v>117</v>
      </c>
      <c r="C3262" t="s">
        <v>117</v>
      </c>
      <c r="D3262" t="s">
        <v>91</v>
      </c>
      <c r="E3262" s="1" t="s">
        <v>107</v>
      </c>
      <c r="F3262" t="s">
        <v>93</v>
      </c>
      <c r="G3262" t="s">
        <v>15</v>
      </c>
      <c r="H3262">
        <v>4</v>
      </c>
      <c r="I3262">
        <v>99660.59</v>
      </c>
    </row>
    <row r="3263" spans="1:9" x14ac:dyDescent="0.25">
      <c r="A3263" s="5" t="str">
        <f>TrendSheetPrdData[[#This Row],[Population]]&amp;TrendSheetPrdData[[#This Row],[Cost Basis]]&amp;TrendSheetPrdData[[#This Row],[Period]]&amp;TrendSheetPrdData[[#This Row],[Trend]]</f>
        <v>MEDXCEL/TRIMEDXAllowed2016-12-01Readmission Cost</v>
      </c>
      <c r="B3263" t="s">
        <v>117</v>
      </c>
      <c r="C3263" t="s">
        <v>117</v>
      </c>
      <c r="D3263" t="s">
        <v>91</v>
      </c>
      <c r="E3263" s="1" t="s">
        <v>108</v>
      </c>
      <c r="F3263" t="s">
        <v>113</v>
      </c>
      <c r="G3263" t="s">
        <v>15</v>
      </c>
      <c r="H3263">
        <v>4</v>
      </c>
      <c r="I3263">
        <v>0</v>
      </c>
    </row>
    <row r="3264" spans="1:9" x14ac:dyDescent="0.25">
      <c r="A3264" s="5" t="str">
        <f>TrendSheetPrdData[[#This Row],[Population]]&amp;TrendSheetPrdData[[#This Row],[Cost Basis]]&amp;TrendSheetPrdData[[#This Row],[Period]]&amp;TrendSheetPrdData[[#This Row],[Trend]]</f>
        <v>MEDXCEL/TRIMEDXAllowed2017-01-01Readmission Cost</v>
      </c>
      <c r="B3264" t="s">
        <v>117</v>
      </c>
      <c r="C3264" t="s">
        <v>117</v>
      </c>
      <c r="D3264" t="s">
        <v>91</v>
      </c>
      <c r="E3264" s="1" t="s">
        <v>109</v>
      </c>
      <c r="F3264" t="s">
        <v>113</v>
      </c>
      <c r="G3264" t="s">
        <v>15</v>
      </c>
      <c r="H3264">
        <v>4</v>
      </c>
      <c r="I3264">
        <v>0</v>
      </c>
    </row>
    <row r="3265" spans="1:9" x14ac:dyDescent="0.25">
      <c r="A3265" s="5" t="str">
        <f>TrendSheetPrdData[[#This Row],[Population]]&amp;TrendSheetPrdData[[#This Row],[Cost Basis]]&amp;TrendSheetPrdData[[#This Row],[Period]]&amp;TrendSheetPrdData[[#This Row],[Trend]]</f>
        <v>MEDXCEL/TRIMEDXAllowed2017-02-01Readmission Cost</v>
      </c>
      <c r="B3265" t="s">
        <v>117</v>
      </c>
      <c r="C3265" t="s">
        <v>117</v>
      </c>
      <c r="D3265" t="s">
        <v>91</v>
      </c>
      <c r="E3265" s="1" t="s">
        <v>110</v>
      </c>
      <c r="F3265" t="s">
        <v>113</v>
      </c>
      <c r="G3265" t="s">
        <v>15</v>
      </c>
      <c r="H3265">
        <v>4</v>
      </c>
      <c r="I3265">
        <v>6304.32</v>
      </c>
    </row>
    <row r="3266" spans="1:9" x14ac:dyDescent="0.25">
      <c r="A3266" s="5" t="str">
        <f>TrendSheetPrdData[[#This Row],[Population]]&amp;TrendSheetPrdData[[#This Row],[Cost Basis]]&amp;TrendSheetPrdData[[#This Row],[Period]]&amp;TrendSheetPrdData[[#This Row],[Trend]]</f>
        <v>MEDXCEL/TRIMEDXAllowed2017-03-01Readmission Cost</v>
      </c>
      <c r="B3266" t="s">
        <v>117</v>
      </c>
      <c r="C3266" t="s">
        <v>117</v>
      </c>
      <c r="D3266" t="s">
        <v>91</v>
      </c>
      <c r="E3266" s="1" t="s">
        <v>111</v>
      </c>
      <c r="F3266" t="s">
        <v>113</v>
      </c>
      <c r="G3266" t="s">
        <v>15</v>
      </c>
      <c r="H3266">
        <v>4</v>
      </c>
      <c r="I3266">
        <v>0</v>
      </c>
    </row>
    <row r="3267" spans="1:9" x14ac:dyDescent="0.25">
      <c r="A3267" s="5" t="str">
        <f>TrendSheetPrdData[[#This Row],[Population]]&amp;TrendSheetPrdData[[#This Row],[Cost Basis]]&amp;TrendSheetPrdData[[#This Row],[Period]]&amp;TrendSheetPrdData[[#This Row],[Trend]]</f>
        <v>MEDXCEL/TRIMEDXAllowed2017-04-01Readmission Cost</v>
      </c>
      <c r="B3267" t="s">
        <v>117</v>
      </c>
      <c r="C3267" t="s">
        <v>117</v>
      </c>
      <c r="D3267" t="s">
        <v>91</v>
      </c>
      <c r="E3267" s="1" t="s">
        <v>112</v>
      </c>
      <c r="F3267" t="s">
        <v>113</v>
      </c>
      <c r="G3267" t="s">
        <v>15</v>
      </c>
      <c r="H3267">
        <v>4</v>
      </c>
      <c r="I3267">
        <v>0</v>
      </c>
    </row>
    <row r="3268" spans="1:9" x14ac:dyDescent="0.25">
      <c r="A3268" s="5" t="str">
        <f>TrendSheetPrdData[[#This Row],[Population]]&amp;TrendSheetPrdData[[#This Row],[Cost Basis]]&amp;TrendSheetPrdData[[#This Row],[Period]]&amp;TrendSheetPrdData[[#This Row],[Trend]]</f>
        <v>MEDXCEL/TRIMEDXAllowed2015-06-01Readmission Quality</v>
      </c>
      <c r="B3268" t="s">
        <v>117</v>
      </c>
      <c r="C3268" t="s">
        <v>117</v>
      </c>
      <c r="D3268" t="s">
        <v>91</v>
      </c>
      <c r="E3268" s="1" t="s">
        <v>172</v>
      </c>
      <c r="F3268" t="s">
        <v>93</v>
      </c>
      <c r="G3268" t="s">
        <v>16</v>
      </c>
      <c r="H3268">
        <v>5</v>
      </c>
      <c r="I3268">
        <v>3</v>
      </c>
    </row>
    <row r="3269" spans="1:9" x14ac:dyDescent="0.25">
      <c r="A3269" s="5" t="str">
        <f>TrendSheetPrdData[[#This Row],[Population]]&amp;TrendSheetPrdData[[#This Row],[Cost Basis]]&amp;TrendSheetPrdData[[#This Row],[Period]]&amp;TrendSheetPrdData[[#This Row],[Trend]]</f>
        <v>MEDXCEL/TRIMEDXAllowed2015-07-01Readmission Quality</v>
      </c>
      <c r="B3269" t="s">
        <v>117</v>
      </c>
      <c r="C3269" t="s">
        <v>117</v>
      </c>
      <c r="D3269" t="s">
        <v>91</v>
      </c>
      <c r="E3269" s="1" t="s">
        <v>173</v>
      </c>
      <c r="F3269" t="s">
        <v>93</v>
      </c>
      <c r="G3269" t="s">
        <v>16</v>
      </c>
      <c r="H3269">
        <v>5</v>
      </c>
      <c r="I3269">
        <v>3</v>
      </c>
    </row>
    <row r="3270" spans="1:9" x14ac:dyDescent="0.25">
      <c r="A3270" s="5" t="str">
        <f>TrendSheetPrdData[[#This Row],[Population]]&amp;TrendSheetPrdData[[#This Row],[Cost Basis]]&amp;TrendSheetPrdData[[#This Row],[Period]]&amp;TrendSheetPrdData[[#This Row],[Trend]]</f>
        <v>MEDXCEL/TRIMEDXAllowed2015-08-01Readmission Quality</v>
      </c>
      <c r="B3270" t="s">
        <v>117</v>
      </c>
      <c r="C3270" t="s">
        <v>117</v>
      </c>
      <c r="D3270" t="s">
        <v>91</v>
      </c>
      <c r="E3270" s="1" t="s">
        <v>174</v>
      </c>
      <c r="F3270" t="s">
        <v>93</v>
      </c>
      <c r="G3270" t="s">
        <v>16</v>
      </c>
      <c r="H3270">
        <v>5</v>
      </c>
      <c r="I3270">
        <v>1</v>
      </c>
    </row>
    <row r="3271" spans="1:9" x14ac:dyDescent="0.25">
      <c r="A3271" s="5" t="str">
        <f>TrendSheetPrdData[[#This Row],[Population]]&amp;TrendSheetPrdData[[#This Row],[Cost Basis]]&amp;TrendSheetPrdData[[#This Row],[Period]]&amp;TrendSheetPrdData[[#This Row],[Trend]]</f>
        <v>MEDXCEL/TRIMEDXAllowed2015-09-01Readmission Quality</v>
      </c>
      <c r="B3271" t="s">
        <v>117</v>
      </c>
      <c r="C3271" t="s">
        <v>117</v>
      </c>
      <c r="D3271" t="s">
        <v>91</v>
      </c>
      <c r="E3271" s="1" t="s">
        <v>92</v>
      </c>
      <c r="F3271" t="s">
        <v>93</v>
      </c>
      <c r="G3271" t="s">
        <v>16</v>
      </c>
      <c r="H3271">
        <v>5</v>
      </c>
      <c r="I3271">
        <v>2</v>
      </c>
    </row>
    <row r="3272" spans="1:9" x14ac:dyDescent="0.25">
      <c r="A3272" s="5" t="str">
        <f>TrendSheetPrdData[[#This Row],[Population]]&amp;TrendSheetPrdData[[#This Row],[Cost Basis]]&amp;TrendSheetPrdData[[#This Row],[Period]]&amp;TrendSheetPrdData[[#This Row],[Trend]]</f>
        <v>MEDXCEL/TRIMEDXAllowed2015-10-01Readmission Quality</v>
      </c>
      <c r="B3272" t="s">
        <v>117</v>
      </c>
      <c r="C3272" t="s">
        <v>117</v>
      </c>
      <c r="D3272" t="s">
        <v>91</v>
      </c>
      <c r="E3272" s="1" t="s">
        <v>94</v>
      </c>
      <c r="F3272" t="s">
        <v>93</v>
      </c>
      <c r="G3272" t="s">
        <v>16</v>
      </c>
      <c r="H3272">
        <v>5</v>
      </c>
      <c r="I3272">
        <v>4</v>
      </c>
    </row>
    <row r="3273" spans="1:9" x14ac:dyDescent="0.25">
      <c r="A3273" s="5" t="str">
        <f>TrendSheetPrdData[[#This Row],[Population]]&amp;TrendSheetPrdData[[#This Row],[Cost Basis]]&amp;TrendSheetPrdData[[#This Row],[Period]]&amp;TrendSheetPrdData[[#This Row],[Trend]]</f>
        <v>MEDXCEL/TRIMEDXAllowed2015-11-01Readmission Quality</v>
      </c>
      <c r="B3273" t="s">
        <v>117</v>
      </c>
      <c r="C3273" t="s">
        <v>117</v>
      </c>
      <c r="D3273" t="s">
        <v>91</v>
      </c>
      <c r="E3273" s="1" t="s">
        <v>95</v>
      </c>
      <c r="F3273" t="s">
        <v>93</v>
      </c>
      <c r="G3273" t="s">
        <v>16</v>
      </c>
      <c r="H3273">
        <v>5</v>
      </c>
      <c r="I3273">
        <v>1</v>
      </c>
    </row>
    <row r="3274" spans="1:9" x14ac:dyDescent="0.25">
      <c r="A3274" s="5" t="str">
        <f>TrendSheetPrdData[[#This Row],[Population]]&amp;TrendSheetPrdData[[#This Row],[Cost Basis]]&amp;TrendSheetPrdData[[#This Row],[Period]]&amp;TrendSheetPrdData[[#This Row],[Trend]]</f>
        <v>MEDXCEL/TRIMEDXAllowed2015-12-01Readmission Quality</v>
      </c>
      <c r="B3274" t="s">
        <v>117</v>
      </c>
      <c r="C3274" t="s">
        <v>117</v>
      </c>
      <c r="D3274" t="s">
        <v>91</v>
      </c>
      <c r="E3274" s="1" t="s">
        <v>96</v>
      </c>
      <c r="F3274" t="s">
        <v>93</v>
      </c>
      <c r="G3274" t="s">
        <v>16</v>
      </c>
      <c r="H3274">
        <v>5</v>
      </c>
      <c r="I3274">
        <v>2</v>
      </c>
    </row>
    <row r="3275" spans="1:9" x14ac:dyDescent="0.25">
      <c r="A3275" s="5" t="str">
        <f>TrendSheetPrdData[[#This Row],[Population]]&amp;TrendSheetPrdData[[#This Row],[Cost Basis]]&amp;TrendSheetPrdData[[#This Row],[Period]]&amp;TrendSheetPrdData[[#This Row],[Trend]]</f>
        <v>MEDXCEL/TRIMEDXAllowed2016-01-01Readmission Quality</v>
      </c>
      <c r="B3275" t="s">
        <v>117</v>
      </c>
      <c r="C3275" t="s">
        <v>117</v>
      </c>
      <c r="D3275" t="s">
        <v>91</v>
      </c>
      <c r="E3275" s="1" t="s">
        <v>97</v>
      </c>
      <c r="F3275" t="s">
        <v>93</v>
      </c>
      <c r="G3275" t="s">
        <v>16</v>
      </c>
      <c r="H3275">
        <v>5</v>
      </c>
      <c r="I3275">
        <v>1</v>
      </c>
    </row>
    <row r="3276" spans="1:9" x14ac:dyDescent="0.25">
      <c r="A3276" s="5" t="str">
        <f>TrendSheetPrdData[[#This Row],[Population]]&amp;TrendSheetPrdData[[#This Row],[Cost Basis]]&amp;TrendSheetPrdData[[#This Row],[Period]]&amp;TrendSheetPrdData[[#This Row],[Trend]]</f>
        <v>MEDXCEL/TRIMEDXAllowed2016-02-01Readmission Quality</v>
      </c>
      <c r="B3276" t="s">
        <v>117</v>
      </c>
      <c r="C3276" t="s">
        <v>117</v>
      </c>
      <c r="D3276" t="s">
        <v>91</v>
      </c>
      <c r="E3276" s="1" t="s">
        <v>98</v>
      </c>
      <c r="F3276" t="s">
        <v>93</v>
      </c>
      <c r="G3276" t="s">
        <v>16</v>
      </c>
      <c r="H3276">
        <v>5</v>
      </c>
      <c r="I3276">
        <v>2</v>
      </c>
    </row>
    <row r="3277" spans="1:9" x14ac:dyDescent="0.25">
      <c r="A3277" s="5" t="str">
        <f>TrendSheetPrdData[[#This Row],[Population]]&amp;TrendSheetPrdData[[#This Row],[Cost Basis]]&amp;TrendSheetPrdData[[#This Row],[Period]]&amp;TrendSheetPrdData[[#This Row],[Trend]]</f>
        <v>MEDXCEL/TRIMEDXAllowed2016-03-01Readmission Quality</v>
      </c>
      <c r="B3277" t="s">
        <v>117</v>
      </c>
      <c r="C3277" t="s">
        <v>117</v>
      </c>
      <c r="D3277" t="s">
        <v>91</v>
      </c>
      <c r="E3277" s="1" t="s">
        <v>99</v>
      </c>
      <c r="F3277" t="s">
        <v>93</v>
      </c>
      <c r="G3277" t="s">
        <v>16</v>
      </c>
      <c r="H3277">
        <v>5</v>
      </c>
      <c r="I3277">
        <v>0</v>
      </c>
    </row>
    <row r="3278" spans="1:9" x14ac:dyDescent="0.25">
      <c r="A3278" s="5" t="str">
        <f>TrendSheetPrdData[[#This Row],[Population]]&amp;TrendSheetPrdData[[#This Row],[Cost Basis]]&amp;TrendSheetPrdData[[#This Row],[Period]]&amp;TrendSheetPrdData[[#This Row],[Trend]]</f>
        <v>MEDXCEL/TRIMEDXAllowed2016-04-01Readmission Quality</v>
      </c>
      <c r="B3278" t="s">
        <v>117</v>
      </c>
      <c r="C3278" t="s">
        <v>117</v>
      </c>
      <c r="D3278" t="s">
        <v>91</v>
      </c>
      <c r="E3278" s="1" t="s">
        <v>100</v>
      </c>
      <c r="F3278" t="s">
        <v>93</v>
      </c>
      <c r="G3278" t="s">
        <v>16</v>
      </c>
      <c r="H3278">
        <v>5</v>
      </c>
      <c r="I3278">
        <v>1</v>
      </c>
    </row>
    <row r="3279" spans="1:9" x14ac:dyDescent="0.25">
      <c r="A3279" s="5" t="str">
        <f>TrendSheetPrdData[[#This Row],[Population]]&amp;TrendSheetPrdData[[#This Row],[Cost Basis]]&amp;TrendSheetPrdData[[#This Row],[Period]]&amp;TrendSheetPrdData[[#This Row],[Trend]]</f>
        <v>MEDXCEL/TRIMEDXAllowed2016-05-01Readmission Quality</v>
      </c>
      <c r="B3279" t="s">
        <v>117</v>
      </c>
      <c r="C3279" t="s">
        <v>117</v>
      </c>
      <c r="D3279" t="s">
        <v>91</v>
      </c>
      <c r="E3279" s="1" t="s">
        <v>101</v>
      </c>
      <c r="F3279" t="s">
        <v>93</v>
      </c>
      <c r="G3279" t="s">
        <v>16</v>
      </c>
      <c r="H3279">
        <v>5</v>
      </c>
      <c r="I3279">
        <v>2</v>
      </c>
    </row>
    <row r="3280" spans="1:9" x14ac:dyDescent="0.25">
      <c r="A3280" s="5" t="str">
        <f>TrendSheetPrdData[[#This Row],[Population]]&amp;TrendSheetPrdData[[#This Row],[Cost Basis]]&amp;TrendSheetPrdData[[#This Row],[Period]]&amp;TrendSheetPrdData[[#This Row],[Trend]]</f>
        <v>MEDXCEL/TRIMEDXAllowed2016-06-01Readmission Quality</v>
      </c>
      <c r="B3280" t="s">
        <v>117</v>
      </c>
      <c r="C3280" t="s">
        <v>117</v>
      </c>
      <c r="D3280" t="s">
        <v>91</v>
      </c>
      <c r="E3280" s="1" t="s">
        <v>102</v>
      </c>
      <c r="F3280" t="s">
        <v>93</v>
      </c>
      <c r="G3280" t="s">
        <v>16</v>
      </c>
      <c r="H3280">
        <v>5</v>
      </c>
      <c r="I3280">
        <v>0</v>
      </c>
    </row>
    <row r="3281" spans="1:9" x14ac:dyDescent="0.25">
      <c r="A3281" s="5" t="str">
        <f>TrendSheetPrdData[[#This Row],[Population]]&amp;TrendSheetPrdData[[#This Row],[Cost Basis]]&amp;TrendSheetPrdData[[#This Row],[Period]]&amp;TrendSheetPrdData[[#This Row],[Trend]]</f>
        <v>MEDXCEL/TRIMEDXAllowed2016-07-01Readmission Quality</v>
      </c>
      <c r="B3281" t="s">
        <v>117</v>
      </c>
      <c r="C3281" t="s">
        <v>117</v>
      </c>
      <c r="D3281" t="s">
        <v>91</v>
      </c>
      <c r="E3281" s="1" t="s">
        <v>103</v>
      </c>
      <c r="F3281" t="s">
        <v>93</v>
      </c>
      <c r="G3281" t="s">
        <v>16</v>
      </c>
      <c r="H3281">
        <v>5</v>
      </c>
      <c r="I3281">
        <v>2</v>
      </c>
    </row>
    <row r="3282" spans="1:9" x14ac:dyDescent="0.25">
      <c r="A3282" s="5" t="str">
        <f>TrendSheetPrdData[[#This Row],[Population]]&amp;TrendSheetPrdData[[#This Row],[Cost Basis]]&amp;TrendSheetPrdData[[#This Row],[Period]]&amp;TrendSheetPrdData[[#This Row],[Trend]]</f>
        <v>MEDXCEL/TRIMEDXAllowed2016-08-01Readmission Quality</v>
      </c>
      <c r="B3282" t="s">
        <v>117</v>
      </c>
      <c r="C3282" t="s">
        <v>117</v>
      </c>
      <c r="D3282" t="s">
        <v>91</v>
      </c>
      <c r="E3282" s="1" t="s">
        <v>104</v>
      </c>
      <c r="F3282" t="s">
        <v>93</v>
      </c>
      <c r="G3282" t="s">
        <v>16</v>
      </c>
      <c r="H3282">
        <v>5</v>
      </c>
      <c r="I3282">
        <v>0</v>
      </c>
    </row>
    <row r="3283" spans="1:9" x14ac:dyDescent="0.25">
      <c r="A3283" s="5" t="str">
        <f>TrendSheetPrdData[[#This Row],[Population]]&amp;TrendSheetPrdData[[#This Row],[Cost Basis]]&amp;TrendSheetPrdData[[#This Row],[Period]]&amp;TrendSheetPrdData[[#This Row],[Trend]]</f>
        <v>MEDXCEL/TRIMEDXAllowed2016-09-01Readmission Quality</v>
      </c>
      <c r="B3283" t="s">
        <v>117</v>
      </c>
      <c r="C3283" t="s">
        <v>117</v>
      </c>
      <c r="D3283" t="s">
        <v>91</v>
      </c>
      <c r="E3283" s="1" t="s">
        <v>105</v>
      </c>
      <c r="F3283" t="s">
        <v>93</v>
      </c>
      <c r="G3283" t="s">
        <v>16</v>
      </c>
      <c r="H3283">
        <v>5</v>
      </c>
      <c r="I3283">
        <v>1</v>
      </c>
    </row>
    <row r="3284" spans="1:9" x14ac:dyDescent="0.25">
      <c r="A3284" s="5" t="str">
        <f>TrendSheetPrdData[[#This Row],[Population]]&amp;TrendSheetPrdData[[#This Row],[Cost Basis]]&amp;TrendSheetPrdData[[#This Row],[Period]]&amp;TrendSheetPrdData[[#This Row],[Trend]]</f>
        <v>MEDXCEL/TRIMEDXAllowed2016-10-01Readmission Quality</v>
      </c>
      <c r="B3284" t="s">
        <v>117</v>
      </c>
      <c r="C3284" t="s">
        <v>117</v>
      </c>
      <c r="D3284" t="s">
        <v>91</v>
      </c>
      <c r="E3284" s="1" t="s">
        <v>106</v>
      </c>
      <c r="F3284" t="s">
        <v>93</v>
      </c>
      <c r="G3284" t="s">
        <v>16</v>
      </c>
      <c r="H3284">
        <v>5</v>
      </c>
      <c r="I3284">
        <v>1</v>
      </c>
    </row>
    <row r="3285" spans="1:9" x14ac:dyDescent="0.25">
      <c r="A3285" s="5" t="str">
        <f>TrendSheetPrdData[[#This Row],[Population]]&amp;TrendSheetPrdData[[#This Row],[Cost Basis]]&amp;TrendSheetPrdData[[#This Row],[Period]]&amp;TrendSheetPrdData[[#This Row],[Trend]]</f>
        <v>MEDXCEL/TRIMEDXAllowed2016-11-01Readmission Quality</v>
      </c>
      <c r="B3285" t="s">
        <v>117</v>
      </c>
      <c r="C3285" t="s">
        <v>117</v>
      </c>
      <c r="D3285" t="s">
        <v>91</v>
      </c>
      <c r="E3285" s="1" t="s">
        <v>107</v>
      </c>
      <c r="F3285" t="s">
        <v>93</v>
      </c>
      <c r="G3285" t="s">
        <v>16</v>
      </c>
      <c r="H3285">
        <v>5</v>
      </c>
      <c r="I3285">
        <v>3</v>
      </c>
    </row>
    <row r="3286" spans="1:9" x14ac:dyDescent="0.25">
      <c r="A3286" s="5" t="str">
        <f>TrendSheetPrdData[[#This Row],[Population]]&amp;TrendSheetPrdData[[#This Row],[Cost Basis]]&amp;TrendSheetPrdData[[#This Row],[Period]]&amp;TrendSheetPrdData[[#This Row],[Trend]]</f>
        <v>MEDXCEL/TRIMEDXAllowed2016-12-01Readmission Quality</v>
      </c>
      <c r="B3286" t="s">
        <v>117</v>
      </c>
      <c r="C3286" t="s">
        <v>117</v>
      </c>
      <c r="D3286" t="s">
        <v>91</v>
      </c>
      <c r="E3286" s="1" t="s">
        <v>108</v>
      </c>
      <c r="F3286" t="s">
        <v>113</v>
      </c>
      <c r="G3286" t="s">
        <v>16</v>
      </c>
      <c r="H3286">
        <v>5</v>
      </c>
      <c r="I3286">
        <v>0</v>
      </c>
    </row>
    <row r="3287" spans="1:9" x14ac:dyDescent="0.25">
      <c r="A3287" s="5" t="str">
        <f>TrendSheetPrdData[[#This Row],[Population]]&amp;TrendSheetPrdData[[#This Row],[Cost Basis]]&amp;TrendSheetPrdData[[#This Row],[Period]]&amp;TrendSheetPrdData[[#This Row],[Trend]]</f>
        <v>MEDXCEL/TRIMEDXAllowed2017-01-01Readmission Quality</v>
      </c>
      <c r="B3287" t="s">
        <v>117</v>
      </c>
      <c r="C3287" t="s">
        <v>117</v>
      </c>
      <c r="D3287" t="s">
        <v>91</v>
      </c>
      <c r="E3287" s="1" t="s">
        <v>109</v>
      </c>
      <c r="F3287" t="s">
        <v>113</v>
      </c>
      <c r="G3287" t="s">
        <v>16</v>
      </c>
      <c r="H3287">
        <v>5</v>
      </c>
      <c r="I3287">
        <v>0</v>
      </c>
    </row>
    <row r="3288" spans="1:9" x14ac:dyDescent="0.25">
      <c r="A3288" s="5" t="str">
        <f>TrendSheetPrdData[[#This Row],[Population]]&amp;TrendSheetPrdData[[#This Row],[Cost Basis]]&amp;TrendSheetPrdData[[#This Row],[Period]]&amp;TrendSheetPrdData[[#This Row],[Trend]]</f>
        <v>MEDXCEL/TRIMEDXAllowed2017-02-01Readmission Quality</v>
      </c>
      <c r="B3288" t="s">
        <v>117</v>
      </c>
      <c r="C3288" t="s">
        <v>117</v>
      </c>
      <c r="D3288" t="s">
        <v>91</v>
      </c>
      <c r="E3288" s="1" t="s">
        <v>110</v>
      </c>
      <c r="F3288" t="s">
        <v>113</v>
      </c>
      <c r="G3288" t="s">
        <v>16</v>
      </c>
      <c r="H3288">
        <v>5</v>
      </c>
      <c r="I3288">
        <v>1</v>
      </c>
    </row>
    <row r="3289" spans="1:9" x14ac:dyDescent="0.25">
      <c r="A3289" s="5" t="str">
        <f>TrendSheetPrdData[[#This Row],[Population]]&amp;TrendSheetPrdData[[#This Row],[Cost Basis]]&amp;TrendSheetPrdData[[#This Row],[Period]]&amp;TrendSheetPrdData[[#This Row],[Trend]]</f>
        <v>MEDXCEL/TRIMEDXAllowed2017-03-01Readmission Quality</v>
      </c>
      <c r="B3289" t="s">
        <v>117</v>
      </c>
      <c r="C3289" t="s">
        <v>117</v>
      </c>
      <c r="D3289" t="s">
        <v>91</v>
      </c>
      <c r="E3289" s="1" t="s">
        <v>111</v>
      </c>
      <c r="F3289" t="s">
        <v>113</v>
      </c>
      <c r="G3289" t="s">
        <v>16</v>
      </c>
      <c r="H3289">
        <v>5</v>
      </c>
      <c r="I3289">
        <v>0</v>
      </c>
    </row>
    <row r="3290" spans="1:9" x14ac:dyDescent="0.25">
      <c r="A3290" s="5" t="str">
        <f>TrendSheetPrdData[[#This Row],[Population]]&amp;TrendSheetPrdData[[#This Row],[Cost Basis]]&amp;TrendSheetPrdData[[#This Row],[Period]]&amp;TrendSheetPrdData[[#This Row],[Trend]]</f>
        <v>MEDXCEL/TRIMEDXAllowed2017-04-01Readmission Quality</v>
      </c>
      <c r="B3290" t="s">
        <v>117</v>
      </c>
      <c r="C3290" t="s">
        <v>117</v>
      </c>
      <c r="D3290" t="s">
        <v>91</v>
      </c>
      <c r="E3290" s="1" t="s">
        <v>112</v>
      </c>
      <c r="F3290" t="s">
        <v>113</v>
      </c>
      <c r="G3290" t="s">
        <v>16</v>
      </c>
      <c r="H3290">
        <v>5</v>
      </c>
      <c r="I3290">
        <v>0</v>
      </c>
    </row>
    <row r="3291" spans="1:9" x14ac:dyDescent="0.25">
      <c r="A3291" s="5" t="str">
        <f>TrendSheetPrdData[[#This Row],[Population]]&amp;TrendSheetPrdData[[#This Row],[Cost Basis]]&amp;TrendSheetPrdData[[#This Row],[Period]]&amp;TrendSheetPrdData[[#This Row],[Trend]]</f>
        <v>MEDXCEL/TRIMEDXAllowed2015-06-01Avoidable Admission Cost</v>
      </c>
      <c r="B3291" t="s">
        <v>117</v>
      </c>
      <c r="C3291" t="s">
        <v>117</v>
      </c>
      <c r="D3291" t="s">
        <v>91</v>
      </c>
      <c r="E3291" s="1" t="s">
        <v>172</v>
      </c>
      <c r="F3291" t="s">
        <v>93</v>
      </c>
      <c r="G3291" t="s">
        <v>17</v>
      </c>
      <c r="H3291">
        <v>6</v>
      </c>
      <c r="I3291">
        <v>17309.89</v>
      </c>
    </row>
    <row r="3292" spans="1:9" x14ac:dyDescent="0.25">
      <c r="A3292" s="5" t="str">
        <f>TrendSheetPrdData[[#This Row],[Population]]&amp;TrendSheetPrdData[[#This Row],[Cost Basis]]&amp;TrendSheetPrdData[[#This Row],[Period]]&amp;TrendSheetPrdData[[#This Row],[Trend]]</f>
        <v>MEDXCEL/TRIMEDXAllowed2015-07-01Avoidable Admission Cost</v>
      </c>
      <c r="B3292" t="s">
        <v>117</v>
      </c>
      <c r="C3292" t="s">
        <v>117</v>
      </c>
      <c r="D3292" t="s">
        <v>91</v>
      </c>
      <c r="E3292" s="1" t="s">
        <v>173</v>
      </c>
      <c r="F3292" t="s">
        <v>93</v>
      </c>
      <c r="G3292" t="s">
        <v>17</v>
      </c>
      <c r="H3292">
        <v>6</v>
      </c>
      <c r="I3292">
        <v>14317.26</v>
      </c>
    </row>
    <row r="3293" spans="1:9" x14ac:dyDescent="0.25">
      <c r="A3293" s="5" t="str">
        <f>TrendSheetPrdData[[#This Row],[Population]]&amp;TrendSheetPrdData[[#This Row],[Cost Basis]]&amp;TrendSheetPrdData[[#This Row],[Period]]&amp;TrendSheetPrdData[[#This Row],[Trend]]</f>
        <v>MEDXCEL/TRIMEDXAllowed2015-08-01Avoidable Admission Cost</v>
      </c>
      <c r="B3293" t="s">
        <v>117</v>
      </c>
      <c r="C3293" t="s">
        <v>117</v>
      </c>
      <c r="D3293" t="s">
        <v>91</v>
      </c>
      <c r="E3293" s="1" t="s">
        <v>174</v>
      </c>
      <c r="F3293" t="s">
        <v>93</v>
      </c>
      <c r="G3293" t="s">
        <v>17</v>
      </c>
      <c r="H3293">
        <v>6</v>
      </c>
      <c r="I3293">
        <v>60347.77</v>
      </c>
    </row>
    <row r="3294" spans="1:9" x14ac:dyDescent="0.25">
      <c r="A3294" s="5" t="str">
        <f>TrendSheetPrdData[[#This Row],[Population]]&amp;TrendSheetPrdData[[#This Row],[Cost Basis]]&amp;TrendSheetPrdData[[#This Row],[Period]]&amp;TrendSheetPrdData[[#This Row],[Trend]]</f>
        <v>MEDXCEL/TRIMEDXAllowed2015-09-01Avoidable Admission Cost</v>
      </c>
      <c r="B3294" t="s">
        <v>117</v>
      </c>
      <c r="C3294" t="s">
        <v>117</v>
      </c>
      <c r="D3294" t="s">
        <v>91</v>
      </c>
      <c r="E3294" s="1" t="s">
        <v>92</v>
      </c>
      <c r="F3294" t="s">
        <v>93</v>
      </c>
      <c r="G3294" t="s">
        <v>17</v>
      </c>
      <c r="H3294">
        <v>6</v>
      </c>
      <c r="I3294">
        <v>49421.73</v>
      </c>
    </row>
    <row r="3295" spans="1:9" x14ac:dyDescent="0.25">
      <c r="A3295" s="5" t="str">
        <f>TrendSheetPrdData[[#This Row],[Population]]&amp;TrendSheetPrdData[[#This Row],[Cost Basis]]&amp;TrendSheetPrdData[[#This Row],[Period]]&amp;TrendSheetPrdData[[#This Row],[Trend]]</f>
        <v>MEDXCEL/TRIMEDXAllowed2015-10-01Avoidable Admission Cost</v>
      </c>
      <c r="B3295" t="s">
        <v>117</v>
      </c>
      <c r="C3295" t="s">
        <v>117</v>
      </c>
      <c r="D3295" t="s">
        <v>91</v>
      </c>
      <c r="E3295" s="1" t="s">
        <v>94</v>
      </c>
      <c r="F3295" t="s">
        <v>93</v>
      </c>
      <c r="G3295" t="s">
        <v>17</v>
      </c>
      <c r="H3295">
        <v>6</v>
      </c>
      <c r="I3295">
        <v>7143.86</v>
      </c>
    </row>
    <row r="3296" spans="1:9" x14ac:dyDescent="0.25">
      <c r="A3296" s="5" t="str">
        <f>TrendSheetPrdData[[#This Row],[Population]]&amp;TrendSheetPrdData[[#This Row],[Cost Basis]]&amp;TrendSheetPrdData[[#This Row],[Period]]&amp;TrendSheetPrdData[[#This Row],[Trend]]</f>
        <v>MEDXCEL/TRIMEDXAllowed2015-11-01Avoidable Admission Cost</v>
      </c>
      <c r="B3296" t="s">
        <v>117</v>
      </c>
      <c r="C3296" t="s">
        <v>117</v>
      </c>
      <c r="D3296" t="s">
        <v>91</v>
      </c>
      <c r="E3296" s="1" t="s">
        <v>95</v>
      </c>
      <c r="F3296" t="s">
        <v>93</v>
      </c>
      <c r="G3296" t="s">
        <v>17</v>
      </c>
      <c r="H3296">
        <v>6</v>
      </c>
      <c r="I3296">
        <v>0</v>
      </c>
    </row>
    <row r="3297" spans="1:9" x14ac:dyDescent="0.25">
      <c r="A3297" s="5" t="str">
        <f>TrendSheetPrdData[[#This Row],[Population]]&amp;TrendSheetPrdData[[#This Row],[Cost Basis]]&amp;TrendSheetPrdData[[#This Row],[Period]]&amp;TrendSheetPrdData[[#This Row],[Trend]]</f>
        <v>MEDXCEL/TRIMEDXAllowed2015-12-01Avoidable Admission Cost</v>
      </c>
      <c r="B3297" t="s">
        <v>117</v>
      </c>
      <c r="C3297" t="s">
        <v>117</v>
      </c>
      <c r="D3297" t="s">
        <v>91</v>
      </c>
      <c r="E3297" s="1" t="s">
        <v>96</v>
      </c>
      <c r="F3297" t="s">
        <v>93</v>
      </c>
      <c r="G3297" t="s">
        <v>17</v>
      </c>
      <c r="H3297">
        <v>6</v>
      </c>
      <c r="I3297">
        <v>0</v>
      </c>
    </row>
    <row r="3298" spans="1:9" x14ac:dyDescent="0.25">
      <c r="A3298" s="5" t="str">
        <f>TrendSheetPrdData[[#This Row],[Population]]&amp;TrendSheetPrdData[[#This Row],[Cost Basis]]&amp;TrendSheetPrdData[[#This Row],[Period]]&amp;TrendSheetPrdData[[#This Row],[Trend]]</f>
        <v>MEDXCEL/TRIMEDXAllowed2016-01-01Avoidable Admission Cost</v>
      </c>
      <c r="B3298" t="s">
        <v>117</v>
      </c>
      <c r="C3298" t="s">
        <v>117</v>
      </c>
      <c r="D3298" t="s">
        <v>91</v>
      </c>
      <c r="E3298" s="1" t="s">
        <v>97</v>
      </c>
      <c r="F3298" t="s">
        <v>93</v>
      </c>
      <c r="G3298" t="s">
        <v>17</v>
      </c>
      <c r="H3298">
        <v>6</v>
      </c>
      <c r="I3298">
        <v>4820.71</v>
      </c>
    </row>
    <row r="3299" spans="1:9" x14ac:dyDescent="0.25">
      <c r="A3299" s="5" t="str">
        <f>TrendSheetPrdData[[#This Row],[Population]]&amp;TrendSheetPrdData[[#This Row],[Cost Basis]]&amp;TrendSheetPrdData[[#This Row],[Period]]&amp;TrendSheetPrdData[[#This Row],[Trend]]</f>
        <v>MEDXCEL/TRIMEDXAllowed2016-02-01Avoidable Admission Cost</v>
      </c>
      <c r="B3299" t="s">
        <v>117</v>
      </c>
      <c r="C3299" t="s">
        <v>117</v>
      </c>
      <c r="D3299" t="s">
        <v>91</v>
      </c>
      <c r="E3299" s="1" t="s">
        <v>98</v>
      </c>
      <c r="F3299" t="s">
        <v>93</v>
      </c>
      <c r="G3299" t="s">
        <v>17</v>
      </c>
      <c r="H3299">
        <v>6</v>
      </c>
      <c r="I3299">
        <v>0</v>
      </c>
    </row>
    <row r="3300" spans="1:9" x14ac:dyDescent="0.25">
      <c r="A3300" s="5" t="str">
        <f>TrendSheetPrdData[[#This Row],[Population]]&amp;TrendSheetPrdData[[#This Row],[Cost Basis]]&amp;TrendSheetPrdData[[#This Row],[Period]]&amp;TrendSheetPrdData[[#This Row],[Trend]]</f>
        <v>MEDXCEL/TRIMEDXAllowed2016-03-01Avoidable Admission Cost</v>
      </c>
      <c r="B3300" t="s">
        <v>117</v>
      </c>
      <c r="C3300" t="s">
        <v>117</v>
      </c>
      <c r="D3300" t="s">
        <v>91</v>
      </c>
      <c r="E3300" s="1" t="s">
        <v>99</v>
      </c>
      <c r="F3300" t="s">
        <v>93</v>
      </c>
      <c r="G3300" t="s">
        <v>17</v>
      </c>
      <c r="H3300">
        <v>6</v>
      </c>
      <c r="I3300">
        <v>0</v>
      </c>
    </row>
    <row r="3301" spans="1:9" x14ac:dyDescent="0.25">
      <c r="A3301" s="5" t="str">
        <f>TrendSheetPrdData[[#This Row],[Population]]&amp;TrendSheetPrdData[[#This Row],[Cost Basis]]&amp;TrendSheetPrdData[[#This Row],[Period]]&amp;TrendSheetPrdData[[#This Row],[Trend]]</f>
        <v>MEDXCEL/TRIMEDXAllowed2016-04-01Avoidable Admission Cost</v>
      </c>
      <c r="B3301" t="s">
        <v>117</v>
      </c>
      <c r="C3301" t="s">
        <v>117</v>
      </c>
      <c r="D3301" t="s">
        <v>91</v>
      </c>
      <c r="E3301" s="1" t="s">
        <v>100</v>
      </c>
      <c r="F3301" t="s">
        <v>93</v>
      </c>
      <c r="G3301" t="s">
        <v>17</v>
      </c>
      <c r="H3301">
        <v>6</v>
      </c>
      <c r="I3301">
        <v>0</v>
      </c>
    </row>
    <row r="3302" spans="1:9" x14ac:dyDescent="0.25">
      <c r="A3302" s="5" t="str">
        <f>TrendSheetPrdData[[#This Row],[Population]]&amp;TrendSheetPrdData[[#This Row],[Cost Basis]]&amp;TrendSheetPrdData[[#This Row],[Period]]&amp;TrendSheetPrdData[[#This Row],[Trend]]</f>
        <v>MEDXCEL/TRIMEDXAllowed2016-05-01Avoidable Admission Cost</v>
      </c>
      <c r="B3302" t="s">
        <v>117</v>
      </c>
      <c r="C3302" t="s">
        <v>117</v>
      </c>
      <c r="D3302" t="s">
        <v>91</v>
      </c>
      <c r="E3302" s="1" t="s">
        <v>101</v>
      </c>
      <c r="F3302" t="s">
        <v>93</v>
      </c>
      <c r="G3302" t="s">
        <v>17</v>
      </c>
      <c r="H3302">
        <v>6</v>
      </c>
      <c r="I3302">
        <v>6684.24</v>
      </c>
    </row>
    <row r="3303" spans="1:9" x14ac:dyDescent="0.25">
      <c r="A3303" s="5" t="str">
        <f>TrendSheetPrdData[[#This Row],[Population]]&amp;TrendSheetPrdData[[#This Row],[Cost Basis]]&amp;TrendSheetPrdData[[#This Row],[Period]]&amp;TrendSheetPrdData[[#This Row],[Trend]]</f>
        <v>MEDXCEL/TRIMEDXAllowed2016-06-01Avoidable Admission Cost</v>
      </c>
      <c r="B3303" t="s">
        <v>117</v>
      </c>
      <c r="C3303" t="s">
        <v>117</v>
      </c>
      <c r="D3303" t="s">
        <v>91</v>
      </c>
      <c r="E3303" s="1" t="s">
        <v>102</v>
      </c>
      <c r="F3303" t="s">
        <v>93</v>
      </c>
      <c r="G3303" t="s">
        <v>17</v>
      </c>
      <c r="H3303">
        <v>6</v>
      </c>
      <c r="I3303">
        <v>15470.04</v>
      </c>
    </row>
    <row r="3304" spans="1:9" x14ac:dyDescent="0.25">
      <c r="A3304" s="5" t="str">
        <f>TrendSheetPrdData[[#This Row],[Population]]&amp;TrendSheetPrdData[[#This Row],[Cost Basis]]&amp;TrendSheetPrdData[[#This Row],[Period]]&amp;TrendSheetPrdData[[#This Row],[Trend]]</f>
        <v>MEDXCEL/TRIMEDXAllowed2016-07-01Avoidable Admission Cost</v>
      </c>
      <c r="B3304" t="s">
        <v>117</v>
      </c>
      <c r="C3304" t="s">
        <v>117</v>
      </c>
      <c r="D3304" t="s">
        <v>91</v>
      </c>
      <c r="E3304" s="1" t="s">
        <v>103</v>
      </c>
      <c r="F3304" t="s">
        <v>93</v>
      </c>
      <c r="G3304" t="s">
        <v>17</v>
      </c>
      <c r="H3304">
        <v>6</v>
      </c>
      <c r="I3304">
        <v>63388.61</v>
      </c>
    </row>
    <row r="3305" spans="1:9" x14ac:dyDescent="0.25">
      <c r="A3305" s="5" t="str">
        <f>TrendSheetPrdData[[#This Row],[Population]]&amp;TrendSheetPrdData[[#This Row],[Cost Basis]]&amp;TrendSheetPrdData[[#This Row],[Period]]&amp;TrendSheetPrdData[[#This Row],[Trend]]</f>
        <v>MEDXCEL/TRIMEDXAllowed2016-08-01Avoidable Admission Cost</v>
      </c>
      <c r="B3305" t="s">
        <v>117</v>
      </c>
      <c r="C3305" t="s">
        <v>117</v>
      </c>
      <c r="D3305" t="s">
        <v>91</v>
      </c>
      <c r="E3305" s="1" t="s">
        <v>104</v>
      </c>
      <c r="F3305" t="s">
        <v>93</v>
      </c>
      <c r="G3305" t="s">
        <v>17</v>
      </c>
      <c r="H3305">
        <v>6</v>
      </c>
      <c r="I3305">
        <v>9668.81</v>
      </c>
    </row>
    <row r="3306" spans="1:9" x14ac:dyDescent="0.25">
      <c r="A3306" s="5" t="str">
        <f>TrendSheetPrdData[[#This Row],[Population]]&amp;TrendSheetPrdData[[#This Row],[Cost Basis]]&amp;TrendSheetPrdData[[#This Row],[Period]]&amp;TrendSheetPrdData[[#This Row],[Trend]]</f>
        <v>MEDXCEL/TRIMEDXAllowed2016-09-01Avoidable Admission Cost</v>
      </c>
      <c r="B3306" t="s">
        <v>117</v>
      </c>
      <c r="C3306" t="s">
        <v>117</v>
      </c>
      <c r="D3306" t="s">
        <v>91</v>
      </c>
      <c r="E3306" s="1" t="s">
        <v>105</v>
      </c>
      <c r="F3306" t="s">
        <v>93</v>
      </c>
      <c r="G3306" t="s">
        <v>17</v>
      </c>
      <c r="H3306">
        <v>6</v>
      </c>
      <c r="I3306">
        <v>2118.75</v>
      </c>
    </row>
    <row r="3307" spans="1:9" x14ac:dyDescent="0.25">
      <c r="A3307" s="5" t="str">
        <f>TrendSheetPrdData[[#This Row],[Population]]&amp;TrendSheetPrdData[[#This Row],[Cost Basis]]&amp;TrendSheetPrdData[[#This Row],[Period]]&amp;TrendSheetPrdData[[#This Row],[Trend]]</f>
        <v>MEDXCEL/TRIMEDXAllowed2016-10-01Avoidable Admission Cost</v>
      </c>
      <c r="B3307" t="s">
        <v>117</v>
      </c>
      <c r="C3307" t="s">
        <v>117</v>
      </c>
      <c r="D3307" t="s">
        <v>91</v>
      </c>
      <c r="E3307" s="1" t="s">
        <v>106</v>
      </c>
      <c r="F3307" t="s">
        <v>93</v>
      </c>
      <c r="G3307" t="s">
        <v>17</v>
      </c>
      <c r="H3307">
        <v>6</v>
      </c>
      <c r="I3307">
        <v>12672.56</v>
      </c>
    </row>
    <row r="3308" spans="1:9" x14ac:dyDescent="0.25">
      <c r="A3308" s="5" t="str">
        <f>TrendSheetPrdData[[#This Row],[Population]]&amp;TrendSheetPrdData[[#This Row],[Cost Basis]]&amp;TrendSheetPrdData[[#This Row],[Period]]&amp;TrendSheetPrdData[[#This Row],[Trend]]</f>
        <v>MEDXCEL/TRIMEDXAllowed2016-11-01Avoidable Admission Cost</v>
      </c>
      <c r="B3308" t="s">
        <v>117</v>
      </c>
      <c r="C3308" t="s">
        <v>117</v>
      </c>
      <c r="D3308" t="s">
        <v>91</v>
      </c>
      <c r="E3308" s="1" t="s">
        <v>107</v>
      </c>
      <c r="F3308" t="s">
        <v>93</v>
      </c>
      <c r="G3308" t="s">
        <v>17</v>
      </c>
      <c r="H3308">
        <v>6</v>
      </c>
      <c r="I3308">
        <v>0</v>
      </c>
    </row>
    <row r="3309" spans="1:9" x14ac:dyDescent="0.25">
      <c r="A3309" s="5" t="str">
        <f>TrendSheetPrdData[[#This Row],[Population]]&amp;TrendSheetPrdData[[#This Row],[Cost Basis]]&amp;TrendSheetPrdData[[#This Row],[Period]]&amp;TrendSheetPrdData[[#This Row],[Trend]]</f>
        <v>MEDXCEL/TRIMEDXAllowed2016-12-01Avoidable Admission Cost</v>
      </c>
      <c r="B3309" t="s">
        <v>117</v>
      </c>
      <c r="C3309" t="s">
        <v>117</v>
      </c>
      <c r="D3309" t="s">
        <v>91</v>
      </c>
      <c r="E3309" s="1" t="s">
        <v>108</v>
      </c>
      <c r="F3309" t="s">
        <v>113</v>
      </c>
      <c r="G3309" t="s">
        <v>17</v>
      </c>
      <c r="H3309">
        <v>6</v>
      </c>
      <c r="I3309">
        <v>17576.3</v>
      </c>
    </row>
    <row r="3310" spans="1:9" x14ac:dyDescent="0.25">
      <c r="A3310" s="5" t="str">
        <f>TrendSheetPrdData[[#This Row],[Population]]&amp;TrendSheetPrdData[[#This Row],[Cost Basis]]&amp;TrendSheetPrdData[[#This Row],[Period]]&amp;TrendSheetPrdData[[#This Row],[Trend]]</f>
        <v>MEDXCEL/TRIMEDXAllowed2017-01-01Avoidable Admission Cost</v>
      </c>
      <c r="B3310" t="s">
        <v>117</v>
      </c>
      <c r="C3310" t="s">
        <v>117</v>
      </c>
      <c r="D3310" t="s">
        <v>91</v>
      </c>
      <c r="E3310" s="1" t="s">
        <v>109</v>
      </c>
      <c r="F3310" t="s">
        <v>113</v>
      </c>
      <c r="G3310" t="s">
        <v>17</v>
      </c>
      <c r="H3310">
        <v>6</v>
      </c>
      <c r="I3310">
        <v>13877.36</v>
      </c>
    </row>
    <row r="3311" spans="1:9" x14ac:dyDescent="0.25">
      <c r="A3311" s="5" t="str">
        <f>TrendSheetPrdData[[#This Row],[Population]]&amp;TrendSheetPrdData[[#This Row],[Cost Basis]]&amp;TrendSheetPrdData[[#This Row],[Period]]&amp;TrendSheetPrdData[[#This Row],[Trend]]</f>
        <v>MEDXCEL/TRIMEDXAllowed2017-02-01Avoidable Admission Cost</v>
      </c>
      <c r="B3311" t="s">
        <v>117</v>
      </c>
      <c r="C3311" t="s">
        <v>117</v>
      </c>
      <c r="D3311" t="s">
        <v>91</v>
      </c>
      <c r="E3311" s="1" t="s">
        <v>110</v>
      </c>
      <c r="F3311" t="s">
        <v>113</v>
      </c>
      <c r="G3311" t="s">
        <v>17</v>
      </c>
      <c r="H3311">
        <v>6</v>
      </c>
      <c r="I3311">
        <v>0</v>
      </c>
    </row>
    <row r="3312" spans="1:9" x14ac:dyDescent="0.25">
      <c r="A3312" s="5" t="str">
        <f>TrendSheetPrdData[[#This Row],[Population]]&amp;TrendSheetPrdData[[#This Row],[Cost Basis]]&amp;TrendSheetPrdData[[#This Row],[Period]]&amp;TrendSheetPrdData[[#This Row],[Trend]]</f>
        <v>MEDXCEL/TRIMEDXAllowed2017-03-01Avoidable Admission Cost</v>
      </c>
      <c r="B3312" t="s">
        <v>117</v>
      </c>
      <c r="C3312" t="s">
        <v>117</v>
      </c>
      <c r="D3312" t="s">
        <v>91</v>
      </c>
      <c r="E3312" s="1" t="s">
        <v>111</v>
      </c>
      <c r="F3312" t="s">
        <v>113</v>
      </c>
      <c r="G3312" t="s">
        <v>17</v>
      </c>
      <c r="H3312">
        <v>6</v>
      </c>
      <c r="I3312">
        <v>10245.1</v>
      </c>
    </row>
    <row r="3313" spans="1:9" x14ac:dyDescent="0.25">
      <c r="A3313" s="5" t="str">
        <f>TrendSheetPrdData[[#This Row],[Population]]&amp;TrendSheetPrdData[[#This Row],[Cost Basis]]&amp;TrendSheetPrdData[[#This Row],[Period]]&amp;TrendSheetPrdData[[#This Row],[Trend]]</f>
        <v>MEDXCEL/TRIMEDXAllowed2017-04-01Avoidable Admission Cost</v>
      </c>
      <c r="B3313" t="s">
        <v>117</v>
      </c>
      <c r="C3313" t="s">
        <v>117</v>
      </c>
      <c r="D3313" t="s">
        <v>91</v>
      </c>
      <c r="E3313" s="1" t="s">
        <v>112</v>
      </c>
      <c r="F3313" t="s">
        <v>113</v>
      </c>
      <c r="G3313" t="s">
        <v>17</v>
      </c>
      <c r="H3313">
        <v>6</v>
      </c>
      <c r="I3313">
        <v>0</v>
      </c>
    </row>
    <row r="3314" spans="1:9" x14ac:dyDescent="0.25">
      <c r="A3314" s="5" t="str">
        <f>TrendSheetPrdData[[#This Row],[Population]]&amp;TrendSheetPrdData[[#This Row],[Cost Basis]]&amp;TrendSheetPrdData[[#This Row],[Period]]&amp;TrendSheetPrdData[[#This Row],[Trend]]</f>
        <v>MEDXCEL/TRIMEDXAllowed2015-06-01Avoidable Admission Quality</v>
      </c>
      <c r="B3314" t="s">
        <v>117</v>
      </c>
      <c r="C3314" t="s">
        <v>117</v>
      </c>
      <c r="D3314" t="s">
        <v>91</v>
      </c>
      <c r="E3314" s="1" t="s">
        <v>172</v>
      </c>
      <c r="F3314" t="s">
        <v>93</v>
      </c>
      <c r="G3314" t="s">
        <v>18</v>
      </c>
      <c r="H3314">
        <v>7</v>
      </c>
      <c r="I3314">
        <v>2</v>
      </c>
    </row>
    <row r="3315" spans="1:9" x14ac:dyDescent="0.25">
      <c r="A3315" s="5" t="str">
        <f>TrendSheetPrdData[[#This Row],[Population]]&amp;TrendSheetPrdData[[#This Row],[Cost Basis]]&amp;TrendSheetPrdData[[#This Row],[Period]]&amp;TrendSheetPrdData[[#This Row],[Trend]]</f>
        <v>MEDXCEL/TRIMEDXAllowed2015-07-01Avoidable Admission Quality</v>
      </c>
      <c r="B3315" t="s">
        <v>117</v>
      </c>
      <c r="C3315" t="s">
        <v>117</v>
      </c>
      <c r="D3315" t="s">
        <v>91</v>
      </c>
      <c r="E3315" s="1" t="s">
        <v>173</v>
      </c>
      <c r="F3315" t="s">
        <v>93</v>
      </c>
      <c r="G3315" t="s">
        <v>18</v>
      </c>
      <c r="H3315">
        <v>7</v>
      </c>
      <c r="I3315">
        <v>3</v>
      </c>
    </row>
    <row r="3316" spans="1:9" x14ac:dyDescent="0.25">
      <c r="A3316" s="5" t="str">
        <f>TrendSheetPrdData[[#This Row],[Population]]&amp;TrendSheetPrdData[[#This Row],[Cost Basis]]&amp;TrendSheetPrdData[[#This Row],[Period]]&amp;TrendSheetPrdData[[#This Row],[Trend]]</f>
        <v>MEDXCEL/TRIMEDXAllowed2015-08-01Avoidable Admission Quality</v>
      </c>
      <c r="B3316" t="s">
        <v>117</v>
      </c>
      <c r="C3316" t="s">
        <v>117</v>
      </c>
      <c r="D3316" t="s">
        <v>91</v>
      </c>
      <c r="E3316" s="1" t="s">
        <v>174</v>
      </c>
      <c r="F3316" t="s">
        <v>93</v>
      </c>
      <c r="G3316" t="s">
        <v>18</v>
      </c>
      <c r="H3316">
        <v>7</v>
      </c>
      <c r="I3316">
        <v>1</v>
      </c>
    </row>
    <row r="3317" spans="1:9" x14ac:dyDescent="0.25">
      <c r="A3317" s="5" t="str">
        <f>TrendSheetPrdData[[#This Row],[Population]]&amp;TrendSheetPrdData[[#This Row],[Cost Basis]]&amp;TrendSheetPrdData[[#This Row],[Period]]&amp;TrendSheetPrdData[[#This Row],[Trend]]</f>
        <v>MEDXCEL/TRIMEDXAllowed2015-09-01Avoidable Admission Quality</v>
      </c>
      <c r="B3317" t="s">
        <v>117</v>
      </c>
      <c r="C3317" t="s">
        <v>117</v>
      </c>
      <c r="D3317" t="s">
        <v>91</v>
      </c>
      <c r="E3317" s="1" t="s">
        <v>92</v>
      </c>
      <c r="F3317" t="s">
        <v>93</v>
      </c>
      <c r="G3317" t="s">
        <v>18</v>
      </c>
      <c r="H3317">
        <v>7</v>
      </c>
      <c r="I3317">
        <v>1</v>
      </c>
    </row>
    <row r="3318" spans="1:9" x14ac:dyDescent="0.25">
      <c r="A3318" s="5" t="str">
        <f>TrendSheetPrdData[[#This Row],[Population]]&amp;TrendSheetPrdData[[#This Row],[Cost Basis]]&amp;TrendSheetPrdData[[#This Row],[Period]]&amp;TrendSheetPrdData[[#This Row],[Trend]]</f>
        <v>MEDXCEL/TRIMEDXAllowed2015-10-01Avoidable Admission Quality</v>
      </c>
      <c r="B3318" t="s">
        <v>117</v>
      </c>
      <c r="C3318" t="s">
        <v>117</v>
      </c>
      <c r="D3318" t="s">
        <v>91</v>
      </c>
      <c r="E3318" s="1" t="s">
        <v>94</v>
      </c>
      <c r="F3318" t="s">
        <v>93</v>
      </c>
      <c r="G3318" t="s">
        <v>18</v>
      </c>
      <c r="H3318">
        <v>7</v>
      </c>
      <c r="I3318">
        <v>1</v>
      </c>
    </row>
    <row r="3319" spans="1:9" x14ac:dyDescent="0.25">
      <c r="A3319" s="5" t="str">
        <f>TrendSheetPrdData[[#This Row],[Population]]&amp;TrendSheetPrdData[[#This Row],[Cost Basis]]&amp;TrendSheetPrdData[[#This Row],[Period]]&amp;TrendSheetPrdData[[#This Row],[Trend]]</f>
        <v>MEDXCEL/TRIMEDXAllowed2015-11-01Avoidable Admission Quality</v>
      </c>
      <c r="B3319" t="s">
        <v>117</v>
      </c>
      <c r="C3319" t="s">
        <v>117</v>
      </c>
      <c r="D3319" t="s">
        <v>91</v>
      </c>
      <c r="E3319" s="1" t="s">
        <v>95</v>
      </c>
      <c r="F3319" t="s">
        <v>93</v>
      </c>
      <c r="G3319" t="s">
        <v>18</v>
      </c>
      <c r="H3319">
        <v>7</v>
      </c>
      <c r="I3319">
        <v>0</v>
      </c>
    </row>
    <row r="3320" spans="1:9" x14ac:dyDescent="0.25">
      <c r="A3320" s="5" t="str">
        <f>TrendSheetPrdData[[#This Row],[Population]]&amp;TrendSheetPrdData[[#This Row],[Cost Basis]]&amp;TrendSheetPrdData[[#This Row],[Period]]&amp;TrendSheetPrdData[[#This Row],[Trend]]</f>
        <v>MEDXCEL/TRIMEDXAllowed2015-12-01Avoidable Admission Quality</v>
      </c>
      <c r="B3320" t="s">
        <v>117</v>
      </c>
      <c r="C3320" t="s">
        <v>117</v>
      </c>
      <c r="D3320" t="s">
        <v>91</v>
      </c>
      <c r="E3320" s="1" t="s">
        <v>96</v>
      </c>
      <c r="F3320" t="s">
        <v>93</v>
      </c>
      <c r="G3320" t="s">
        <v>18</v>
      </c>
      <c r="H3320">
        <v>7</v>
      </c>
      <c r="I3320">
        <v>0</v>
      </c>
    </row>
    <row r="3321" spans="1:9" x14ac:dyDescent="0.25">
      <c r="A3321" s="5" t="str">
        <f>TrendSheetPrdData[[#This Row],[Population]]&amp;TrendSheetPrdData[[#This Row],[Cost Basis]]&amp;TrendSheetPrdData[[#This Row],[Period]]&amp;TrendSheetPrdData[[#This Row],[Trend]]</f>
        <v>MEDXCEL/TRIMEDXAllowed2016-01-01Avoidable Admission Quality</v>
      </c>
      <c r="B3321" t="s">
        <v>117</v>
      </c>
      <c r="C3321" t="s">
        <v>117</v>
      </c>
      <c r="D3321" t="s">
        <v>91</v>
      </c>
      <c r="E3321" s="1" t="s">
        <v>97</v>
      </c>
      <c r="F3321" t="s">
        <v>93</v>
      </c>
      <c r="G3321" t="s">
        <v>18</v>
      </c>
      <c r="H3321">
        <v>7</v>
      </c>
      <c r="I3321">
        <v>1</v>
      </c>
    </row>
    <row r="3322" spans="1:9" x14ac:dyDescent="0.25">
      <c r="A3322" s="5" t="str">
        <f>TrendSheetPrdData[[#This Row],[Population]]&amp;TrendSheetPrdData[[#This Row],[Cost Basis]]&amp;TrendSheetPrdData[[#This Row],[Period]]&amp;TrendSheetPrdData[[#This Row],[Trend]]</f>
        <v>MEDXCEL/TRIMEDXAllowed2016-02-01Avoidable Admission Quality</v>
      </c>
      <c r="B3322" t="s">
        <v>117</v>
      </c>
      <c r="C3322" t="s">
        <v>117</v>
      </c>
      <c r="D3322" t="s">
        <v>91</v>
      </c>
      <c r="E3322" s="1" t="s">
        <v>98</v>
      </c>
      <c r="F3322" t="s">
        <v>93</v>
      </c>
      <c r="G3322" t="s">
        <v>18</v>
      </c>
      <c r="H3322">
        <v>7</v>
      </c>
      <c r="I3322">
        <v>0</v>
      </c>
    </row>
    <row r="3323" spans="1:9" x14ac:dyDescent="0.25">
      <c r="A3323" s="5" t="str">
        <f>TrendSheetPrdData[[#This Row],[Population]]&amp;TrendSheetPrdData[[#This Row],[Cost Basis]]&amp;TrendSheetPrdData[[#This Row],[Period]]&amp;TrendSheetPrdData[[#This Row],[Trend]]</f>
        <v>MEDXCEL/TRIMEDXAllowed2016-03-01Avoidable Admission Quality</v>
      </c>
      <c r="B3323" t="s">
        <v>117</v>
      </c>
      <c r="C3323" t="s">
        <v>117</v>
      </c>
      <c r="D3323" t="s">
        <v>91</v>
      </c>
      <c r="E3323" s="1" t="s">
        <v>99</v>
      </c>
      <c r="F3323" t="s">
        <v>93</v>
      </c>
      <c r="G3323" t="s">
        <v>18</v>
      </c>
      <c r="H3323">
        <v>7</v>
      </c>
      <c r="I3323">
        <v>0</v>
      </c>
    </row>
    <row r="3324" spans="1:9" x14ac:dyDescent="0.25">
      <c r="A3324" s="5" t="str">
        <f>TrendSheetPrdData[[#This Row],[Population]]&amp;TrendSheetPrdData[[#This Row],[Cost Basis]]&amp;TrendSheetPrdData[[#This Row],[Period]]&amp;TrendSheetPrdData[[#This Row],[Trend]]</f>
        <v>MEDXCEL/TRIMEDXAllowed2016-04-01Avoidable Admission Quality</v>
      </c>
      <c r="B3324" t="s">
        <v>117</v>
      </c>
      <c r="C3324" t="s">
        <v>117</v>
      </c>
      <c r="D3324" t="s">
        <v>91</v>
      </c>
      <c r="E3324" s="1" t="s">
        <v>100</v>
      </c>
      <c r="F3324" t="s">
        <v>93</v>
      </c>
      <c r="G3324" t="s">
        <v>18</v>
      </c>
      <c r="H3324">
        <v>7</v>
      </c>
      <c r="I3324">
        <v>0</v>
      </c>
    </row>
    <row r="3325" spans="1:9" x14ac:dyDescent="0.25">
      <c r="A3325" s="5" t="str">
        <f>TrendSheetPrdData[[#This Row],[Population]]&amp;TrendSheetPrdData[[#This Row],[Cost Basis]]&amp;TrendSheetPrdData[[#This Row],[Period]]&amp;TrendSheetPrdData[[#This Row],[Trend]]</f>
        <v>MEDXCEL/TRIMEDXAllowed2016-05-01Avoidable Admission Quality</v>
      </c>
      <c r="B3325" t="s">
        <v>117</v>
      </c>
      <c r="C3325" t="s">
        <v>117</v>
      </c>
      <c r="D3325" t="s">
        <v>91</v>
      </c>
      <c r="E3325" s="1" t="s">
        <v>101</v>
      </c>
      <c r="F3325" t="s">
        <v>93</v>
      </c>
      <c r="G3325" t="s">
        <v>18</v>
      </c>
      <c r="H3325">
        <v>7</v>
      </c>
      <c r="I3325">
        <v>1</v>
      </c>
    </row>
    <row r="3326" spans="1:9" x14ac:dyDescent="0.25">
      <c r="A3326" s="5" t="str">
        <f>TrendSheetPrdData[[#This Row],[Population]]&amp;TrendSheetPrdData[[#This Row],[Cost Basis]]&amp;TrendSheetPrdData[[#This Row],[Period]]&amp;TrendSheetPrdData[[#This Row],[Trend]]</f>
        <v>MEDXCEL/TRIMEDXAllowed2016-06-01Avoidable Admission Quality</v>
      </c>
      <c r="B3326" t="s">
        <v>117</v>
      </c>
      <c r="C3326" t="s">
        <v>117</v>
      </c>
      <c r="D3326" t="s">
        <v>91</v>
      </c>
      <c r="E3326" s="1" t="s">
        <v>102</v>
      </c>
      <c r="F3326" t="s">
        <v>93</v>
      </c>
      <c r="G3326" t="s">
        <v>18</v>
      </c>
      <c r="H3326">
        <v>7</v>
      </c>
      <c r="I3326">
        <v>1</v>
      </c>
    </row>
    <row r="3327" spans="1:9" x14ac:dyDescent="0.25">
      <c r="A3327" s="5" t="str">
        <f>TrendSheetPrdData[[#This Row],[Population]]&amp;TrendSheetPrdData[[#This Row],[Cost Basis]]&amp;TrendSheetPrdData[[#This Row],[Period]]&amp;TrendSheetPrdData[[#This Row],[Trend]]</f>
        <v>MEDXCEL/TRIMEDXAllowed2016-07-01Avoidable Admission Quality</v>
      </c>
      <c r="B3327" t="s">
        <v>117</v>
      </c>
      <c r="C3327" t="s">
        <v>117</v>
      </c>
      <c r="D3327" t="s">
        <v>91</v>
      </c>
      <c r="E3327" s="1" t="s">
        <v>103</v>
      </c>
      <c r="F3327" t="s">
        <v>93</v>
      </c>
      <c r="G3327" t="s">
        <v>18</v>
      </c>
      <c r="H3327">
        <v>7</v>
      </c>
      <c r="I3327">
        <v>3</v>
      </c>
    </row>
    <row r="3328" spans="1:9" x14ac:dyDescent="0.25">
      <c r="A3328" s="5" t="str">
        <f>TrendSheetPrdData[[#This Row],[Population]]&amp;TrendSheetPrdData[[#This Row],[Cost Basis]]&amp;TrendSheetPrdData[[#This Row],[Period]]&amp;TrendSheetPrdData[[#This Row],[Trend]]</f>
        <v>MEDXCEL/TRIMEDXAllowed2016-08-01Avoidable Admission Quality</v>
      </c>
      <c r="B3328" t="s">
        <v>117</v>
      </c>
      <c r="C3328" t="s">
        <v>117</v>
      </c>
      <c r="D3328" t="s">
        <v>91</v>
      </c>
      <c r="E3328" s="1" t="s">
        <v>104</v>
      </c>
      <c r="F3328" t="s">
        <v>93</v>
      </c>
      <c r="G3328" t="s">
        <v>18</v>
      </c>
      <c r="H3328">
        <v>7</v>
      </c>
      <c r="I3328">
        <v>1</v>
      </c>
    </row>
    <row r="3329" spans="1:9" x14ac:dyDescent="0.25">
      <c r="A3329" s="5" t="str">
        <f>TrendSheetPrdData[[#This Row],[Population]]&amp;TrendSheetPrdData[[#This Row],[Cost Basis]]&amp;TrendSheetPrdData[[#This Row],[Period]]&amp;TrendSheetPrdData[[#This Row],[Trend]]</f>
        <v>MEDXCEL/TRIMEDXAllowed2016-09-01Avoidable Admission Quality</v>
      </c>
      <c r="B3329" t="s">
        <v>117</v>
      </c>
      <c r="C3329" t="s">
        <v>117</v>
      </c>
      <c r="D3329" t="s">
        <v>91</v>
      </c>
      <c r="E3329" s="1" t="s">
        <v>105</v>
      </c>
      <c r="F3329" t="s">
        <v>93</v>
      </c>
      <c r="G3329" t="s">
        <v>18</v>
      </c>
      <c r="H3329">
        <v>7</v>
      </c>
      <c r="I3329">
        <v>1</v>
      </c>
    </row>
    <row r="3330" spans="1:9" x14ac:dyDescent="0.25">
      <c r="A3330" s="5" t="str">
        <f>TrendSheetPrdData[[#This Row],[Population]]&amp;TrendSheetPrdData[[#This Row],[Cost Basis]]&amp;TrendSheetPrdData[[#This Row],[Period]]&amp;TrendSheetPrdData[[#This Row],[Trend]]</f>
        <v>MEDXCEL/TRIMEDXAllowed2016-10-01Avoidable Admission Quality</v>
      </c>
      <c r="B3330" t="s">
        <v>117</v>
      </c>
      <c r="C3330" t="s">
        <v>117</v>
      </c>
      <c r="D3330" t="s">
        <v>91</v>
      </c>
      <c r="E3330" s="1" t="s">
        <v>106</v>
      </c>
      <c r="F3330" t="s">
        <v>93</v>
      </c>
      <c r="G3330" t="s">
        <v>18</v>
      </c>
      <c r="H3330">
        <v>7</v>
      </c>
      <c r="I3330">
        <v>1</v>
      </c>
    </row>
    <row r="3331" spans="1:9" x14ac:dyDescent="0.25">
      <c r="A3331" s="5" t="str">
        <f>TrendSheetPrdData[[#This Row],[Population]]&amp;TrendSheetPrdData[[#This Row],[Cost Basis]]&amp;TrendSheetPrdData[[#This Row],[Period]]&amp;TrendSheetPrdData[[#This Row],[Trend]]</f>
        <v>MEDXCEL/TRIMEDXAllowed2016-11-01Avoidable Admission Quality</v>
      </c>
      <c r="B3331" t="s">
        <v>117</v>
      </c>
      <c r="C3331" t="s">
        <v>117</v>
      </c>
      <c r="D3331" t="s">
        <v>91</v>
      </c>
      <c r="E3331" s="1" t="s">
        <v>107</v>
      </c>
      <c r="F3331" t="s">
        <v>93</v>
      </c>
      <c r="G3331" t="s">
        <v>18</v>
      </c>
      <c r="H3331">
        <v>7</v>
      </c>
      <c r="I3331">
        <v>0</v>
      </c>
    </row>
    <row r="3332" spans="1:9" x14ac:dyDescent="0.25">
      <c r="A3332" s="5" t="str">
        <f>TrendSheetPrdData[[#This Row],[Population]]&amp;TrendSheetPrdData[[#This Row],[Cost Basis]]&amp;TrendSheetPrdData[[#This Row],[Period]]&amp;TrendSheetPrdData[[#This Row],[Trend]]</f>
        <v>MEDXCEL/TRIMEDXAllowed2016-12-01Avoidable Admission Quality</v>
      </c>
      <c r="B3332" t="s">
        <v>117</v>
      </c>
      <c r="C3332" t="s">
        <v>117</v>
      </c>
      <c r="D3332" t="s">
        <v>91</v>
      </c>
      <c r="E3332" s="1" t="s">
        <v>108</v>
      </c>
      <c r="F3332" t="s">
        <v>113</v>
      </c>
      <c r="G3332" t="s">
        <v>18</v>
      </c>
      <c r="H3332">
        <v>7</v>
      </c>
      <c r="I3332">
        <v>1</v>
      </c>
    </row>
    <row r="3333" spans="1:9" x14ac:dyDescent="0.25">
      <c r="A3333" s="5" t="str">
        <f>TrendSheetPrdData[[#This Row],[Population]]&amp;TrendSheetPrdData[[#This Row],[Cost Basis]]&amp;TrendSheetPrdData[[#This Row],[Period]]&amp;TrendSheetPrdData[[#This Row],[Trend]]</f>
        <v>MEDXCEL/TRIMEDXAllowed2017-01-01Avoidable Admission Quality</v>
      </c>
      <c r="B3333" t="s">
        <v>117</v>
      </c>
      <c r="C3333" t="s">
        <v>117</v>
      </c>
      <c r="D3333" t="s">
        <v>91</v>
      </c>
      <c r="E3333" s="1" t="s">
        <v>109</v>
      </c>
      <c r="F3333" t="s">
        <v>113</v>
      </c>
      <c r="G3333" t="s">
        <v>18</v>
      </c>
      <c r="H3333">
        <v>7</v>
      </c>
      <c r="I3333">
        <v>1</v>
      </c>
    </row>
    <row r="3334" spans="1:9" x14ac:dyDescent="0.25">
      <c r="A3334" s="5" t="str">
        <f>TrendSheetPrdData[[#This Row],[Population]]&amp;TrendSheetPrdData[[#This Row],[Cost Basis]]&amp;TrendSheetPrdData[[#This Row],[Period]]&amp;TrendSheetPrdData[[#This Row],[Trend]]</f>
        <v>MEDXCEL/TRIMEDXAllowed2017-02-01Avoidable Admission Quality</v>
      </c>
      <c r="B3334" t="s">
        <v>117</v>
      </c>
      <c r="C3334" t="s">
        <v>117</v>
      </c>
      <c r="D3334" t="s">
        <v>91</v>
      </c>
      <c r="E3334" s="1" t="s">
        <v>110</v>
      </c>
      <c r="F3334" t="s">
        <v>113</v>
      </c>
      <c r="G3334" t="s">
        <v>18</v>
      </c>
      <c r="H3334">
        <v>7</v>
      </c>
      <c r="I3334">
        <v>0</v>
      </c>
    </row>
    <row r="3335" spans="1:9" x14ac:dyDescent="0.25">
      <c r="A3335" s="5" t="str">
        <f>TrendSheetPrdData[[#This Row],[Population]]&amp;TrendSheetPrdData[[#This Row],[Cost Basis]]&amp;TrendSheetPrdData[[#This Row],[Period]]&amp;TrendSheetPrdData[[#This Row],[Trend]]</f>
        <v>MEDXCEL/TRIMEDXAllowed2017-03-01Avoidable Admission Quality</v>
      </c>
      <c r="B3335" t="s">
        <v>117</v>
      </c>
      <c r="C3335" t="s">
        <v>117</v>
      </c>
      <c r="D3335" t="s">
        <v>91</v>
      </c>
      <c r="E3335" s="1" t="s">
        <v>111</v>
      </c>
      <c r="F3335" t="s">
        <v>113</v>
      </c>
      <c r="G3335" t="s">
        <v>18</v>
      </c>
      <c r="H3335">
        <v>7</v>
      </c>
      <c r="I3335">
        <v>1</v>
      </c>
    </row>
    <row r="3336" spans="1:9" x14ac:dyDescent="0.25">
      <c r="A3336" s="5" t="str">
        <f>TrendSheetPrdData[[#This Row],[Population]]&amp;TrendSheetPrdData[[#This Row],[Cost Basis]]&amp;TrendSheetPrdData[[#This Row],[Period]]&amp;TrendSheetPrdData[[#This Row],[Trend]]</f>
        <v>MEDXCEL/TRIMEDXAllowed2017-04-01Avoidable Admission Quality</v>
      </c>
      <c r="B3336" t="s">
        <v>117</v>
      </c>
      <c r="C3336" t="s">
        <v>117</v>
      </c>
      <c r="D3336" t="s">
        <v>91</v>
      </c>
      <c r="E3336" s="1" t="s">
        <v>112</v>
      </c>
      <c r="F3336" t="s">
        <v>113</v>
      </c>
      <c r="G3336" t="s">
        <v>18</v>
      </c>
      <c r="H3336">
        <v>7</v>
      </c>
      <c r="I3336">
        <v>0</v>
      </c>
    </row>
    <row r="3337" spans="1:9" x14ac:dyDescent="0.25">
      <c r="A3337" s="5" t="str">
        <f>TrendSheetPrdData[[#This Row],[Population]]&amp;TrendSheetPrdData[[#This Row],[Cost Basis]]&amp;TrendSheetPrdData[[#This Row],[Period]]&amp;TrendSheetPrdData[[#This Row],[Trend]]</f>
        <v>MEDXCEL/TRIMEDXAllowed2015-06-01Outpatient Imaging Cost</v>
      </c>
      <c r="B3337" t="s">
        <v>117</v>
      </c>
      <c r="C3337" t="s">
        <v>117</v>
      </c>
      <c r="D3337" t="s">
        <v>91</v>
      </c>
      <c r="E3337" s="1" t="s">
        <v>172</v>
      </c>
      <c r="F3337" t="s">
        <v>93</v>
      </c>
      <c r="G3337" t="s">
        <v>19</v>
      </c>
      <c r="H3337">
        <v>8</v>
      </c>
      <c r="I3337">
        <v>14132.12</v>
      </c>
    </row>
    <row r="3338" spans="1:9" x14ac:dyDescent="0.25">
      <c r="A3338" s="5" t="str">
        <f>TrendSheetPrdData[[#This Row],[Population]]&amp;TrendSheetPrdData[[#This Row],[Cost Basis]]&amp;TrendSheetPrdData[[#This Row],[Period]]&amp;TrendSheetPrdData[[#This Row],[Trend]]</f>
        <v>MEDXCEL/TRIMEDXAllowed2015-07-01Outpatient Imaging Cost</v>
      </c>
      <c r="B3338" t="s">
        <v>117</v>
      </c>
      <c r="C3338" t="s">
        <v>117</v>
      </c>
      <c r="D3338" t="s">
        <v>91</v>
      </c>
      <c r="E3338" s="1" t="s">
        <v>173</v>
      </c>
      <c r="F3338" t="s">
        <v>93</v>
      </c>
      <c r="G3338" t="s">
        <v>19</v>
      </c>
      <c r="H3338">
        <v>8</v>
      </c>
      <c r="I3338">
        <v>12409.41</v>
      </c>
    </row>
    <row r="3339" spans="1:9" x14ac:dyDescent="0.25">
      <c r="A3339" s="5" t="str">
        <f>TrendSheetPrdData[[#This Row],[Population]]&amp;TrendSheetPrdData[[#This Row],[Cost Basis]]&amp;TrendSheetPrdData[[#This Row],[Period]]&amp;TrendSheetPrdData[[#This Row],[Trend]]</f>
        <v>MEDXCEL/TRIMEDXAllowed2015-08-01Outpatient Imaging Cost</v>
      </c>
      <c r="B3339" t="s">
        <v>117</v>
      </c>
      <c r="C3339" t="s">
        <v>117</v>
      </c>
      <c r="D3339" t="s">
        <v>91</v>
      </c>
      <c r="E3339" s="1" t="s">
        <v>174</v>
      </c>
      <c r="F3339" t="s">
        <v>93</v>
      </c>
      <c r="G3339" t="s">
        <v>19</v>
      </c>
      <c r="H3339">
        <v>8</v>
      </c>
      <c r="I3339">
        <v>9628.77</v>
      </c>
    </row>
    <row r="3340" spans="1:9" x14ac:dyDescent="0.25">
      <c r="A3340" s="5" t="str">
        <f>TrendSheetPrdData[[#This Row],[Population]]&amp;TrendSheetPrdData[[#This Row],[Cost Basis]]&amp;TrendSheetPrdData[[#This Row],[Period]]&amp;TrendSheetPrdData[[#This Row],[Trend]]</f>
        <v>MEDXCEL/TRIMEDXAllowed2015-09-01Outpatient Imaging Cost</v>
      </c>
      <c r="B3340" t="s">
        <v>117</v>
      </c>
      <c r="C3340" t="s">
        <v>117</v>
      </c>
      <c r="D3340" t="s">
        <v>91</v>
      </c>
      <c r="E3340" s="1" t="s">
        <v>92</v>
      </c>
      <c r="F3340" t="s">
        <v>93</v>
      </c>
      <c r="G3340" t="s">
        <v>19</v>
      </c>
      <c r="H3340">
        <v>8</v>
      </c>
      <c r="I3340">
        <v>21250.65</v>
      </c>
    </row>
    <row r="3341" spans="1:9" x14ac:dyDescent="0.25">
      <c r="A3341" s="5" t="str">
        <f>TrendSheetPrdData[[#This Row],[Population]]&amp;TrendSheetPrdData[[#This Row],[Cost Basis]]&amp;TrendSheetPrdData[[#This Row],[Period]]&amp;TrendSheetPrdData[[#This Row],[Trend]]</f>
        <v>MEDXCEL/TRIMEDXAllowed2015-10-01Outpatient Imaging Cost</v>
      </c>
      <c r="B3341" t="s">
        <v>117</v>
      </c>
      <c r="C3341" t="s">
        <v>117</v>
      </c>
      <c r="D3341" t="s">
        <v>91</v>
      </c>
      <c r="E3341" s="1" t="s">
        <v>94</v>
      </c>
      <c r="F3341" t="s">
        <v>93</v>
      </c>
      <c r="G3341" t="s">
        <v>19</v>
      </c>
      <c r="H3341">
        <v>8</v>
      </c>
      <c r="I3341">
        <v>13705.69</v>
      </c>
    </row>
    <row r="3342" spans="1:9" x14ac:dyDescent="0.25">
      <c r="A3342" s="5" t="str">
        <f>TrendSheetPrdData[[#This Row],[Population]]&amp;TrendSheetPrdData[[#This Row],[Cost Basis]]&amp;TrendSheetPrdData[[#This Row],[Period]]&amp;TrendSheetPrdData[[#This Row],[Trend]]</f>
        <v>MEDXCEL/TRIMEDXAllowed2015-11-01Outpatient Imaging Cost</v>
      </c>
      <c r="B3342" t="s">
        <v>117</v>
      </c>
      <c r="C3342" t="s">
        <v>117</v>
      </c>
      <c r="D3342" t="s">
        <v>91</v>
      </c>
      <c r="E3342" s="1" t="s">
        <v>95</v>
      </c>
      <c r="F3342" t="s">
        <v>93</v>
      </c>
      <c r="G3342" t="s">
        <v>19</v>
      </c>
      <c r="H3342">
        <v>8</v>
      </c>
      <c r="I3342">
        <v>16760.68</v>
      </c>
    </row>
    <row r="3343" spans="1:9" x14ac:dyDescent="0.25">
      <c r="A3343" s="5" t="str">
        <f>TrendSheetPrdData[[#This Row],[Population]]&amp;TrendSheetPrdData[[#This Row],[Cost Basis]]&amp;TrendSheetPrdData[[#This Row],[Period]]&amp;TrendSheetPrdData[[#This Row],[Trend]]</f>
        <v>MEDXCEL/TRIMEDXAllowed2015-12-01Outpatient Imaging Cost</v>
      </c>
      <c r="B3343" t="s">
        <v>117</v>
      </c>
      <c r="C3343" t="s">
        <v>117</v>
      </c>
      <c r="D3343" t="s">
        <v>91</v>
      </c>
      <c r="E3343" s="1" t="s">
        <v>96</v>
      </c>
      <c r="F3343" t="s">
        <v>93</v>
      </c>
      <c r="G3343" t="s">
        <v>19</v>
      </c>
      <c r="H3343">
        <v>8</v>
      </c>
      <c r="I3343">
        <v>34830.639999999999</v>
      </c>
    </row>
    <row r="3344" spans="1:9" x14ac:dyDescent="0.25">
      <c r="A3344" s="5" t="str">
        <f>TrendSheetPrdData[[#This Row],[Population]]&amp;TrendSheetPrdData[[#This Row],[Cost Basis]]&amp;TrendSheetPrdData[[#This Row],[Period]]&amp;TrendSheetPrdData[[#This Row],[Trend]]</f>
        <v>MEDXCEL/TRIMEDXAllowed2016-01-01Outpatient Imaging Cost</v>
      </c>
      <c r="B3344" t="s">
        <v>117</v>
      </c>
      <c r="C3344" t="s">
        <v>117</v>
      </c>
      <c r="D3344" t="s">
        <v>91</v>
      </c>
      <c r="E3344" s="1" t="s">
        <v>97</v>
      </c>
      <c r="F3344" t="s">
        <v>93</v>
      </c>
      <c r="G3344" t="s">
        <v>19</v>
      </c>
      <c r="H3344">
        <v>8</v>
      </c>
      <c r="I3344">
        <v>19853.21</v>
      </c>
    </row>
    <row r="3345" spans="1:9" x14ac:dyDescent="0.25">
      <c r="A3345" s="5" t="str">
        <f>TrendSheetPrdData[[#This Row],[Population]]&amp;TrendSheetPrdData[[#This Row],[Cost Basis]]&amp;TrendSheetPrdData[[#This Row],[Period]]&amp;TrendSheetPrdData[[#This Row],[Trend]]</f>
        <v>MEDXCEL/TRIMEDXAllowed2016-02-01Outpatient Imaging Cost</v>
      </c>
      <c r="B3345" t="s">
        <v>117</v>
      </c>
      <c r="C3345" t="s">
        <v>117</v>
      </c>
      <c r="D3345" t="s">
        <v>91</v>
      </c>
      <c r="E3345" s="1" t="s">
        <v>98</v>
      </c>
      <c r="F3345" t="s">
        <v>93</v>
      </c>
      <c r="G3345" t="s">
        <v>19</v>
      </c>
      <c r="H3345">
        <v>8</v>
      </c>
      <c r="I3345">
        <v>35331.589999999997</v>
      </c>
    </row>
    <row r="3346" spans="1:9" x14ac:dyDescent="0.25">
      <c r="A3346" s="5" t="str">
        <f>TrendSheetPrdData[[#This Row],[Population]]&amp;TrendSheetPrdData[[#This Row],[Cost Basis]]&amp;TrendSheetPrdData[[#This Row],[Period]]&amp;TrendSheetPrdData[[#This Row],[Trend]]</f>
        <v>MEDXCEL/TRIMEDXAllowed2016-03-01Outpatient Imaging Cost</v>
      </c>
      <c r="B3346" t="s">
        <v>117</v>
      </c>
      <c r="C3346" t="s">
        <v>117</v>
      </c>
      <c r="D3346" t="s">
        <v>91</v>
      </c>
      <c r="E3346" s="1" t="s">
        <v>99</v>
      </c>
      <c r="F3346" t="s">
        <v>93</v>
      </c>
      <c r="G3346" t="s">
        <v>19</v>
      </c>
      <c r="H3346">
        <v>8</v>
      </c>
      <c r="I3346">
        <v>38245.01</v>
      </c>
    </row>
    <row r="3347" spans="1:9" x14ac:dyDescent="0.25">
      <c r="A3347" s="5" t="str">
        <f>TrendSheetPrdData[[#This Row],[Population]]&amp;TrendSheetPrdData[[#This Row],[Cost Basis]]&amp;TrendSheetPrdData[[#This Row],[Period]]&amp;TrendSheetPrdData[[#This Row],[Trend]]</f>
        <v>MEDXCEL/TRIMEDXAllowed2016-04-01Outpatient Imaging Cost</v>
      </c>
      <c r="B3347" t="s">
        <v>117</v>
      </c>
      <c r="C3347" t="s">
        <v>117</v>
      </c>
      <c r="D3347" t="s">
        <v>91</v>
      </c>
      <c r="E3347" s="1" t="s">
        <v>100</v>
      </c>
      <c r="F3347" t="s">
        <v>93</v>
      </c>
      <c r="G3347" t="s">
        <v>19</v>
      </c>
      <c r="H3347">
        <v>8</v>
      </c>
      <c r="I3347">
        <v>28925.39</v>
      </c>
    </row>
    <row r="3348" spans="1:9" x14ac:dyDescent="0.25">
      <c r="A3348" s="5" t="str">
        <f>TrendSheetPrdData[[#This Row],[Population]]&amp;TrendSheetPrdData[[#This Row],[Cost Basis]]&amp;TrendSheetPrdData[[#This Row],[Period]]&amp;TrendSheetPrdData[[#This Row],[Trend]]</f>
        <v>MEDXCEL/TRIMEDXAllowed2016-05-01Outpatient Imaging Cost</v>
      </c>
      <c r="B3348" t="s">
        <v>117</v>
      </c>
      <c r="C3348" t="s">
        <v>117</v>
      </c>
      <c r="D3348" t="s">
        <v>91</v>
      </c>
      <c r="E3348" s="1" t="s">
        <v>101</v>
      </c>
      <c r="F3348" t="s">
        <v>93</v>
      </c>
      <c r="G3348" t="s">
        <v>19</v>
      </c>
      <c r="H3348">
        <v>8</v>
      </c>
      <c r="I3348">
        <v>31853.01</v>
      </c>
    </row>
    <row r="3349" spans="1:9" x14ac:dyDescent="0.25">
      <c r="A3349" s="5" t="str">
        <f>TrendSheetPrdData[[#This Row],[Population]]&amp;TrendSheetPrdData[[#This Row],[Cost Basis]]&amp;TrendSheetPrdData[[#This Row],[Period]]&amp;TrendSheetPrdData[[#This Row],[Trend]]</f>
        <v>MEDXCEL/TRIMEDXAllowed2016-06-01Outpatient Imaging Cost</v>
      </c>
      <c r="B3349" t="s">
        <v>117</v>
      </c>
      <c r="C3349" t="s">
        <v>117</v>
      </c>
      <c r="D3349" t="s">
        <v>91</v>
      </c>
      <c r="E3349" s="1" t="s">
        <v>102</v>
      </c>
      <c r="F3349" t="s">
        <v>93</v>
      </c>
      <c r="G3349" t="s">
        <v>19</v>
      </c>
      <c r="H3349">
        <v>8</v>
      </c>
      <c r="I3349">
        <v>38945.81</v>
      </c>
    </row>
    <row r="3350" spans="1:9" x14ac:dyDescent="0.25">
      <c r="A3350" s="5" t="str">
        <f>TrendSheetPrdData[[#This Row],[Population]]&amp;TrendSheetPrdData[[#This Row],[Cost Basis]]&amp;TrendSheetPrdData[[#This Row],[Period]]&amp;TrendSheetPrdData[[#This Row],[Trend]]</f>
        <v>MEDXCEL/TRIMEDXAllowed2016-07-01Outpatient Imaging Cost</v>
      </c>
      <c r="B3350" t="s">
        <v>117</v>
      </c>
      <c r="C3350" t="s">
        <v>117</v>
      </c>
      <c r="D3350" t="s">
        <v>91</v>
      </c>
      <c r="E3350" s="1" t="s">
        <v>103</v>
      </c>
      <c r="F3350" t="s">
        <v>93</v>
      </c>
      <c r="G3350" t="s">
        <v>19</v>
      </c>
      <c r="H3350">
        <v>8</v>
      </c>
      <c r="I3350">
        <v>35476.6</v>
      </c>
    </row>
    <row r="3351" spans="1:9" x14ac:dyDescent="0.25">
      <c r="A3351" s="5" t="str">
        <f>TrendSheetPrdData[[#This Row],[Population]]&amp;TrendSheetPrdData[[#This Row],[Cost Basis]]&amp;TrendSheetPrdData[[#This Row],[Period]]&amp;TrendSheetPrdData[[#This Row],[Trend]]</f>
        <v>MEDXCEL/TRIMEDXAllowed2016-08-01Outpatient Imaging Cost</v>
      </c>
      <c r="B3351" t="s">
        <v>117</v>
      </c>
      <c r="C3351" t="s">
        <v>117</v>
      </c>
      <c r="D3351" t="s">
        <v>91</v>
      </c>
      <c r="E3351" s="1" t="s">
        <v>104</v>
      </c>
      <c r="F3351" t="s">
        <v>93</v>
      </c>
      <c r="G3351" t="s">
        <v>19</v>
      </c>
      <c r="H3351">
        <v>8</v>
      </c>
      <c r="I3351">
        <v>33977.279999999999</v>
      </c>
    </row>
    <row r="3352" spans="1:9" x14ac:dyDescent="0.25">
      <c r="A3352" s="5" t="str">
        <f>TrendSheetPrdData[[#This Row],[Population]]&amp;TrendSheetPrdData[[#This Row],[Cost Basis]]&amp;TrendSheetPrdData[[#This Row],[Period]]&amp;TrendSheetPrdData[[#This Row],[Trend]]</f>
        <v>MEDXCEL/TRIMEDXAllowed2016-09-01Outpatient Imaging Cost</v>
      </c>
      <c r="B3352" t="s">
        <v>117</v>
      </c>
      <c r="C3352" t="s">
        <v>117</v>
      </c>
      <c r="D3352" t="s">
        <v>91</v>
      </c>
      <c r="E3352" s="1" t="s">
        <v>105</v>
      </c>
      <c r="F3352" t="s">
        <v>93</v>
      </c>
      <c r="G3352" t="s">
        <v>19</v>
      </c>
      <c r="H3352">
        <v>8</v>
      </c>
      <c r="I3352">
        <v>37246.33</v>
      </c>
    </row>
    <row r="3353" spans="1:9" x14ac:dyDescent="0.25">
      <c r="A3353" s="5" t="str">
        <f>TrendSheetPrdData[[#This Row],[Population]]&amp;TrendSheetPrdData[[#This Row],[Cost Basis]]&amp;TrendSheetPrdData[[#This Row],[Period]]&amp;TrendSheetPrdData[[#This Row],[Trend]]</f>
        <v>MEDXCEL/TRIMEDXAllowed2016-10-01Outpatient Imaging Cost</v>
      </c>
      <c r="B3353" t="s">
        <v>117</v>
      </c>
      <c r="C3353" t="s">
        <v>117</v>
      </c>
      <c r="D3353" t="s">
        <v>91</v>
      </c>
      <c r="E3353" s="1" t="s">
        <v>106</v>
      </c>
      <c r="F3353" t="s">
        <v>93</v>
      </c>
      <c r="G3353" t="s">
        <v>19</v>
      </c>
      <c r="H3353">
        <v>8</v>
      </c>
      <c r="I3353">
        <v>38613.65</v>
      </c>
    </row>
    <row r="3354" spans="1:9" x14ac:dyDescent="0.25">
      <c r="A3354" s="5" t="str">
        <f>TrendSheetPrdData[[#This Row],[Population]]&amp;TrendSheetPrdData[[#This Row],[Cost Basis]]&amp;TrendSheetPrdData[[#This Row],[Period]]&amp;TrendSheetPrdData[[#This Row],[Trend]]</f>
        <v>MEDXCEL/TRIMEDXAllowed2016-11-01Outpatient Imaging Cost</v>
      </c>
      <c r="B3354" t="s">
        <v>117</v>
      </c>
      <c r="C3354" t="s">
        <v>117</v>
      </c>
      <c r="D3354" t="s">
        <v>91</v>
      </c>
      <c r="E3354" s="1" t="s">
        <v>107</v>
      </c>
      <c r="F3354" t="s">
        <v>93</v>
      </c>
      <c r="G3354" t="s">
        <v>19</v>
      </c>
      <c r="H3354">
        <v>8</v>
      </c>
      <c r="I3354">
        <v>48569.72</v>
      </c>
    </row>
    <row r="3355" spans="1:9" x14ac:dyDescent="0.25">
      <c r="A3355" s="5" t="str">
        <f>TrendSheetPrdData[[#This Row],[Population]]&amp;TrendSheetPrdData[[#This Row],[Cost Basis]]&amp;TrendSheetPrdData[[#This Row],[Period]]&amp;TrendSheetPrdData[[#This Row],[Trend]]</f>
        <v>MEDXCEL/TRIMEDXAllowed2016-12-01Outpatient Imaging Cost</v>
      </c>
      <c r="B3355" t="s">
        <v>117</v>
      </c>
      <c r="C3355" t="s">
        <v>117</v>
      </c>
      <c r="D3355" t="s">
        <v>91</v>
      </c>
      <c r="E3355" s="1" t="s">
        <v>108</v>
      </c>
      <c r="F3355" t="s">
        <v>113</v>
      </c>
      <c r="G3355" t="s">
        <v>19</v>
      </c>
      <c r="H3355">
        <v>8</v>
      </c>
      <c r="I3355">
        <v>55086.96</v>
      </c>
    </row>
    <row r="3356" spans="1:9" x14ac:dyDescent="0.25">
      <c r="A3356" s="5" t="str">
        <f>TrendSheetPrdData[[#This Row],[Population]]&amp;TrendSheetPrdData[[#This Row],[Cost Basis]]&amp;TrendSheetPrdData[[#This Row],[Period]]&amp;TrendSheetPrdData[[#This Row],[Trend]]</f>
        <v>MEDXCEL/TRIMEDXAllowed2017-01-01Outpatient Imaging Cost</v>
      </c>
      <c r="B3356" t="s">
        <v>117</v>
      </c>
      <c r="C3356" t="s">
        <v>117</v>
      </c>
      <c r="D3356" t="s">
        <v>91</v>
      </c>
      <c r="E3356" s="1" t="s">
        <v>109</v>
      </c>
      <c r="F3356" t="s">
        <v>113</v>
      </c>
      <c r="G3356" t="s">
        <v>19</v>
      </c>
      <c r="H3356">
        <v>8</v>
      </c>
      <c r="I3356">
        <v>32424.02</v>
      </c>
    </row>
    <row r="3357" spans="1:9" x14ac:dyDescent="0.25">
      <c r="A3357" s="5" t="str">
        <f>TrendSheetPrdData[[#This Row],[Population]]&amp;TrendSheetPrdData[[#This Row],[Cost Basis]]&amp;TrendSheetPrdData[[#This Row],[Period]]&amp;TrendSheetPrdData[[#This Row],[Trend]]</f>
        <v>MEDXCEL/TRIMEDXAllowed2017-02-01Outpatient Imaging Cost</v>
      </c>
      <c r="B3357" t="s">
        <v>117</v>
      </c>
      <c r="C3357" t="s">
        <v>117</v>
      </c>
      <c r="D3357" t="s">
        <v>91</v>
      </c>
      <c r="E3357" s="1" t="s">
        <v>110</v>
      </c>
      <c r="F3357" t="s">
        <v>113</v>
      </c>
      <c r="G3357" t="s">
        <v>19</v>
      </c>
      <c r="H3357">
        <v>8</v>
      </c>
      <c r="I3357">
        <v>30170.13</v>
      </c>
    </row>
    <row r="3358" spans="1:9" x14ac:dyDescent="0.25">
      <c r="A3358" s="5" t="str">
        <f>TrendSheetPrdData[[#This Row],[Population]]&amp;TrendSheetPrdData[[#This Row],[Cost Basis]]&amp;TrendSheetPrdData[[#This Row],[Period]]&amp;TrendSheetPrdData[[#This Row],[Trend]]</f>
        <v>MEDXCEL/TRIMEDXAllowed2017-03-01Outpatient Imaging Cost</v>
      </c>
      <c r="B3358" t="s">
        <v>117</v>
      </c>
      <c r="C3358" t="s">
        <v>117</v>
      </c>
      <c r="D3358" t="s">
        <v>91</v>
      </c>
      <c r="E3358" s="1" t="s">
        <v>111</v>
      </c>
      <c r="F3358" t="s">
        <v>113</v>
      </c>
      <c r="G3358" t="s">
        <v>19</v>
      </c>
      <c r="H3358">
        <v>8</v>
      </c>
      <c r="I3358">
        <v>22638.25</v>
      </c>
    </row>
    <row r="3359" spans="1:9" x14ac:dyDescent="0.25">
      <c r="A3359" s="5" t="str">
        <f>TrendSheetPrdData[[#This Row],[Population]]&amp;TrendSheetPrdData[[#This Row],[Cost Basis]]&amp;TrendSheetPrdData[[#This Row],[Period]]&amp;TrendSheetPrdData[[#This Row],[Trend]]</f>
        <v>MEDXCEL/TRIMEDXAllowed2017-04-01Outpatient Imaging Cost</v>
      </c>
      <c r="B3359" t="s">
        <v>117</v>
      </c>
      <c r="C3359" t="s">
        <v>117</v>
      </c>
      <c r="D3359" t="s">
        <v>91</v>
      </c>
      <c r="E3359" s="1" t="s">
        <v>112</v>
      </c>
      <c r="F3359" t="s">
        <v>113</v>
      </c>
      <c r="G3359" t="s">
        <v>19</v>
      </c>
      <c r="H3359">
        <v>8</v>
      </c>
      <c r="I3359">
        <v>8100.14</v>
      </c>
    </row>
    <row r="3360" spans="1:9" x14ac:dyDescent="0.25">
      <c r="A3360" s="5" t="str">
        <f>TrendSheetPrdData[[#This Row],[Population]]&amp;TrendSheetPrdData[[#This Row],[Cost Basis]]&amp;TrendSheetPrdData[[#This Row],[Period]]&amp;TrendSheetPrdData[[#This Row],[Trend]]</f>
        <v>MEDXCEL/TRIMEDXAllowed2015-06-01Hospiatl Outpatient MRIs per 1k</v>
      </c>
      <c r="B3360" t="s">
        <v>117</v>
      </c>
      <c r="C3360" t="s">
        <v>117</v>
      </c>
      <c r="D3360" t="s">
        <v>91</v>
      </c>
      <c r="E3360" s="1" t="s">
        <v>172</v>
      </c>
      <c r="F3360" t="s">
        <v>93</v>
      </c>
      <c r="G3360" t="s">
        <v>20</v>
      </c>
      <c r="H3360">
        <v>9</v>
      </c>
      <c r="I3360">
        <v>22</v>
      </c>
    </row>
    <row r="3361" spans="1:9" x14ac:dyDescent="0.25">
      <c r="A3361" s="5" t="str">
        <f>TrendSheetPrdData[[#This Row],[Population]]&amp;TrendSheetPrdData[[#This Row],[Cost Basis]]&amp;TrendSheetPrdData[[#This Row],[Period]]&amp;TrendSheetPrdData[[#This Row],[Trend]]</f>
        <v>MEDXCEL/TRIMEDXAllowed2015-07-01Hospiatl Outpatient MRIs per 1k</v>
      </c>
      <c r="B3361" t="s">
        <v>117</v>
      </c>
      <c r="C3361" t="s">
        <v>117</v>
      </c>
      <c r="D3361" t="s">
        <v>91</v>
      </c>
      <c r="E3361" s="1" t="s">
        <v>173</v>
      </c>
      <c r="F3361" t="s">
        <v>93</v>
      </c>
      <c r="G3361" t="s">
        <v>20</v>
      </c>
      <c r="H3361">
        <v>9</v>
      </c>
      <c r="I3361">
        <v>15</v>
      </c>
    </row>
    <row r="3362" spans="1:9" x14ac:dyDescent="0.25">
      <c r="A3362" s="5" t="str">
        <f>TrendSheetPrdData[[#This Row],[Population]]&amp;TrendSheetPrdData[[#This Row],[Cost Basis]]&amp;TrendSheetPrdData[[#This Row],[Period]]&amp;TrendSheetPrdData[[#This Row],[Trend]]</f>
        <v>MEDXCEL/TRIMEDXAllowed2015-08-01Hospiatl Outpatient MRIs per 1k</v>
      </c>
      <c r="B3362" t="s">
        <v>117</v>
      </c>
      <c r="C3362" t="s">
        <v>117</v>
      </c>
      <c r="D3362" t="s">
        <v>91</v>
      </c>
      <c r="E3362" s="1" t="s">
        <v>174</v>
      </c>
      <c r="F3362" t="s">
        <v>93</v>
      </c>
      <c r="G3362" t="s">
        <v>20</v>
      </c>
      <c r="H3362">
        <v>9</v>
      </c>
      <c r="I3362">
        <v>21</v>
      </c>
    </row>
    <row r="3363" spans="1:9" x14ac:dyDescent="0.25">
      <c r="A3363" s="5" t="str">
        <f>TrendSheetPrdData[[#This Row],[Population]]&amp;TrendSheetPrdData[[#This Row],[Cost Basis]]&amp;TrendSheetPrdData[[#This Row],[Period]]&amp;TrendSheetPrdData[[#This Row],[Trend]]</f>
        <v>MEDXCEL/TRIMEDXAllowed2015-09-01Hospiatl Outpatient MRIs per 1k</v>
      </c>
      <c r="B3363" t="s">
        <v>117</v>
      </c>
      <c r="C3363" t="s">
        <v>117</v>
      </c>
      <c r="D3363" t="s">
        <v>91</v>
      </c>
      <c r="E3363" s="1" t="s">
        <v>92</v>
      </c>
      <c r="F3363" t="s">
        <v>93</v>
      </c>
      <c r="G3363" t="s">
        <v>20</v>
      </c>
      <c r="H3363">
        <v>9</v>
      </c>
      <c r="I3363">
        <v>31</v>
      </c>
    </row>
    <row r="3364" spans="1:9" x14ac:dyDescent="0.25">
      <c r="A3364" s="5" t="str">
        <f>TrendSheetPrdData[[#This Row],[Population]]&amp;TrendSheetPrdData[[#This Row],[Cost Basis]]&amp;TrendSheetPrdData[[#This Row],[Period]]&amp;TrendSheetPrdData[[#This Row],[Trend]]</f>
        <v>MEDXCEL/TRIMEDXAllowed2015-10-01Hospiatl Outpatient MRIs per 1k</v>
      </c>
      <c r="B3364" t="s">
        <v>117</v>
      </c>
      <c r="C3364" t="s">
        <v>117</v>
      </c>
      <c r="D3364" t="s">
        <v>91</v>
      </c>
      <c r="E3364" s="1" t="s">
        <v>94</v>
      </c>
      <c r="F3364" t="s">
        <v>93</v>
      </c>
      <c r="G3364" t="s">
        <v>20</v>
      </c>
      <c r="H3364">
        <v>9</v>
      </c>
      <c r="I3364">
        <v>38</v>
      </c>
    </row>
    <row r="3365" spans="1:9" x14ac:dyDescent="0.25">
      <c r="A3365" s="5" t="str">
        <f>TrendSheetPrdData[[#This Row],[Population]]&amp;TrendSheetPrdData[[#This Row],[Cost Basis]]&amp;TrendSheetPrdData[[#This Row],[Period]]&amp;TrendSheetPrdData[[#This Row],[Trend]]</f>
        <v>MEDXCEL/TRIMEDXAllowed2015-11-01Hospiatl Outpatient MRIs per 1k</v>
      </c>
      <c r="B3365" t="s">
        <v>117</v>
      </c>
      <c r="C3365" t="s">
        <v>117</v>
      </c>
      <c r="D3365" t="s">
        <v>91</v>
      </c>
      <c r="E3365" s="1" t="s">
        <v>95</v>
      </c>
      <c r="F3365" t="s">
        <v>93</v>
      </c>
      <c r="G3365" t="s">
        <v>20</v>
      </c>
      <c r="H3365">
        <v>9</v>
      </c>
      <c r="I3365">
        <v>43</v>
      </c>
    </row>
    <row r="3366" spans="1:9" x14ac:dyDescent="0.25">
      <c r="A3366" s="5" t="str">
        <f>TrendSheetPrdData[[#This Row],[Population]]&amp;TrendSheetPrdData[[#This Row],[Cost Basis]]&amp;TrendSheetPrdData[[#This Row],[Period]]&amp;TrendSheetPrdData[[#This Row],[Trend]]</f>
        <v>MEDXCEL/TRIMEDXAllowed2015-12-01Hospiatl Outpatient MRIs per 1k</v>
      </c>
      <c r="B3366" t="s">
        <v>117</v>
      </c>
      <c r="C3366" t="s">
        <v>117</v>
      </c>
      <c r="D3366" t="s">
        <v>91</v>
      </c>
      <c r="E3366" s="1" t="s">
        <v>96</v>
      </c>
      <c r="F3366" t="s">
        <v>93</v>
      </c>
      <c r="G3366" t="s">
        <v>20</v>
      </c>
      <c r="H3366">
        <v>9</v>
      </c>
      <c r="I3366">
        <v>78</v>
      </c>
    </row>
    <row r="3367" spans="1:9" x14ac:dyDescent="0.25">
      <c r="A3367" s="5" t="str">
        <f>TrendSheetPrdData[[#This Row],[Population]]&amp;TrendSheetPrdData[[#This Row],[Cost Basis]]&amp;TrendSheetPrdData[[#This Row],[Period]]&amp;TrendSheetPrdData[[#This Row],[Trend]]</f>
        <v>MEDXCEL/TRIMEDXAllowed2016-01-01Hospiatl Outpatient MRIs per 1k</v>
      </c>
      <c r="B3367" t="s">
        <v>117</v>
      </c>
      <c r="C3367" t="s">
        <v>117</v>
      </c>
      <c r="D3367" t="s">
        <v>91</v>
      </c>
      <c r="E3367" s="1" t="s">
        <v>97</v>
      </c>
      <c r="F3367" t="s">
        <v>93</v>
      </c>
      <c r="G3367" t="s">
        <v>20</v>
      </c>
      <c r="H3367">
        <v>9</v>
      </c>
      <c r="I3367">
        <v>39</v>
      </c>
    </row>
    <row r="3368" spans="1:9" x14ac:dyDescent="0.25">
      <c r="A3368" s="5" t="str">
        <f>TrendSheetPrdData[[#This Row],[Population]]&amp;TrendSheetPrdData[[#This Row],[Cost Basis]]&amp;TrendSheetPrdData[[#This Row],[Period]]&amp;TrendSheetPrdData[[#This Row],[Trend]]</f>
        <v>MEDXCEL/TRIMEDXAllowed2016-02-01Hospiatl Outpatient MRIs per 1k</v>
      </c>
      <c r="B3368" t="s">
        <v>117</v>
      </c>
      <c r="C3368" t="s">
        <v>117</v>
      </c>
      <c r="D3368" t="s">
        <v>91</v>
      </c>
      <c r="E3368" s="1" t="s">
        <v>98</v>
      </c>
      <c r="F3368" t="s">
        <v>93</v>
      </c>
      <c r="G3368" t="s">
        <v>20</v>
      </c>
      <c r="H3368">
        <v>9</v>
      </c>
      <c r="I3368">
        <v>35</v>
      </c>
    </row>
    <row r="3369" spans="1:9" x14ac:dyDescent="0.25">
      <c r="A3369" s="5" t="str">
        <f>TrendSheetPrdData[[#This Row],[Population]]&amp;TrendSheetPrdData[[#This Row],[Cost Basis]]&amp;TrendSheetPrdData[[#This Row],[Period]]&amp;TrendSheetPrdData[[#This Row],[Trend]]</f>
        <v>MEDXCEL/TRIMEDXAllowed2016-03-01Hospiatl Outpatient MRIs per 1k</v>
      </c>
      <c r="B3369" t="s">
        <v>117</v>
      </c>
      <c r="C3369" t="s">
        <v>117</v>
      </c>
      <c r="D3369" t="s">
        <v>91</v>
      </c>
      <c r="E3369" s="1" t="s">
        <v>99</v>
      </c>
      <c r="F3369" t="s">
        <v>93</v>
      </c>
      <c r="G3369" t="s">
        <v>20</v>
      </c>
      <c r="H3369">
        <v>9</v>
      </c>
      <c r="I3369">
        <v>48</v>
      </c>
    </row>
    <row r="3370" spans="1:9" x14ac:dyDescent="0.25">
      <c r="A3370" s="5" t="str">
        <f>TrendSheetPrdData[[#This Row],[Population]]&amp;TrendSheetPrdData[[#This Row],[Cost Basis]]&amp;TrendSheetPrdData[[#This Row],[Period]]&amp;TrendSheetPrdData[[#This Row],[Trend]]</f>
        <v>MEDXCEL/TRIMEDXAllowed2016-04-01Hospiatl Outpatient MRIs per 1k</v>
      </c>
      <c r="B3370" t="s">
        <v>117</v>
      </c>
      <c r="C3370" t="s">
        <v>117</v>
      </c>
      <c r="D3370" t="s">
        <v>91</v>
      </c>
      <c r="E3370" s="1" t="s">
        <v>100</v>
      </c>
      <c r="F3370" t="s">
        <v>93</v>
      </c>
      <c r="G3370" t="s">
        <v>20</v>
      </c>
      <c r="H3370">
        <v>9</v>
      </c>
      <c r="I3370">
        <v>35</v>
      </c>
    </row>
    <row r="3371" spans="1:9" x14ac:dyDescent="0.25">
      <c r="A3371" s="5" t="str">
        <f>TrendSheetPrdData[[#This Row],[Population]]&amp;TrendSheetPrdData[[#This Row],[Cost Basis]]&amp;TrendSheetPrdData[[#This Row],[Period]]&amp;TrendSheetPrdData[[#This Row],[Trend]]</f>
        <v>MEDXCEL/TRIMEDXAllowed2016-05-01Hospiatl Outpatient MRIs per 1k</v>
      </c>
      <c r="B3371" t="s">
        <v>117</v>
      </c>
      <c r="C3371" t="s">
        <v>117</v>
      </c>
      <c r="D3371" t="s">
        <v>91</v>
      </c>
      <c r="E3371" s="1" t="s">
        <v>101</v>
      </c>
      <c r="F3371" t="s">
        <v>93</v>
      </c>
      <c r="G3371" t="s">
        <v>20</v>
      </c>
      <c r="H3371">
        <v>9</v>
      </c>
      <c r="I3371">
        <v>34</v>
      </c>
    </row>
    <row r="3372" spans="1:9" x14ac:dyDescent="0.25">
      <c r="A3372" s="5" t="str">
        <f>TrendSheetPrdData[[#This Row],[Population]]&amp;TrendSheetPrdData[[#This Row],[Cost Basis]]&amp;TrendSheetPrdData[[#This Row],[Period]]&amp;TrendSheetPrdData[[#This Row],[Trend]]</f>
        <v>MEDXCEL/TRIMEDXAllowed2016-06-01Hospiatl Outpatient MRIs per 1k</v>
      </c>
      <c r="B3372" t="s">
        <v>117</v>
      </c>
      <c r="C3372" t="s">
        <v>117</v>
      </c>
      <c r="D3372" t="s">
        <v>91</v>
      </c>
      <c r="E3372" s="1" t="s">
        <v>102</v>
      </c>
      <c r="F3372" t="s">
        <v>93</v>
      </c>
      <c r="G3372" t="s">
        <v>20</v>
      </c>
      <c r="H3372">
        <v>9</v>
      </c>
      <c r="I3372">
        <v>47</v>
      </c>
    </row>
    <row r="3373" spans="1:9" x14ac:dyDescent="0.25">
      <c r="A3373" s="5" t="str">
        <f>TrendSheetPrdData[[#This Row],[Population]]&amp;TrendSheetPrdData[[#This Row],[Cost Basis]]&amp;TrendSheetPrdData[[#This Row],[Period]]&amp;TrendSheetPrdData[[#This Row],[Trend]]</f>
        <v>MEDXCEL/TRIMEDXAllowed2016-07-01Hospiatl Outpatient MRIs per 1k</v>
      </c>
      <c r="B3373" t="s">
        <v>117</v>
      </c>
      <c r="C3373" t="s">
        <v>117</v>
      </c>
      <c r="D3373" t="s">
        <v>91</v>
      </c>
      <c r="E3373" s="1" t="s">
        <v>103</v>
      </c>
      <c r="F3373" t="s">
        <v>93</v>
      </c>
      <c r="G3373" t="s">
        <v>20</v>
      </c>
      <c r="H3373">
        <v>9</v>
      </c>
      <c r="I3373">
        <v>37</v>
      </c>
    </row>
    <row r="3374" spans="1:9" x14ac:dyDescent="0.25">
      <c r="A3374" s="5" t="str">
        <f>TrendSheetPrdData[[#This Row],[Population]]&amp;TrendSheetPrdData[[#This Row],[Cost Basis]]&amp;TrendSheetPrdData[[#This Row],[Period]]&amp;TrendSheetPrdData[[#This Row],[Trend]]</f>
        <v>MEDXCEL/TRIMEDXAllowed2016-08-01Hospiatl Outpatient MRIs per 1k</v>
      </c>
      <c r="B3374" t="s">
        <v>117</v>
      </c>
      <c r="C3374" t="s">
        <v>117</v>
      </c>
      <c r="D3374" t="s">
        <v>91</v>
      </c>
      <c r="E3374" s="1" t="s">
        <v>104</v>
      </c>
      <c r="F3374" t="s">
        <v>93</v>
      </c>
      <c r="G3374" t="s">
        <v>20</v>
      </c>
      <c r="H3374">
        <v>9</v>
      </c>
      <c r="I3374">
        <v>34</v>
      </c>
    </row>
    <row r="3375" spans="1:9" x14ac:dyDescent="0.25">
      <c r="A3375" s="5" t="str">
        <f>TrendSheetPrdData[[#This Row],[Population]]&amp;TrendSheetPrdData[[#This Row],[Cost Basis]]&amp;TrendSheetPrdData[[#This Row],[Period]]&amp;TrendSheetPrdData[[#This Row],[Trend]]</f>
        <v>MEDXCEL/TRIMEDXAllowed2016-09-01Hospiatl Outpatient MRIs per 1k</v>
      </c>
      <c r="B3375" t="s">
        <v>117</v>
      </c>
      <c r="C3375" t="s">
        <v>117</v>
      </c>
      <c r="D3375" t="s">
        <v>91</v>
      </c>
      <c r="E3375" s="1" t="s">
        <v>105</v>
      </c>
      <c r="F3375" t="s">
        <v>93</v>
      </c>
      <c r="G3375" t="s">
        <v>20</v>
      </c>
      <c r="H3375">
        <v>9</v>
      </c>
      <c r="I3375">
        <v>41</v>
      </c>
    </row>
    <row r="3376" spans="1:9" x14ac:dyDescent="0.25">
      <c r="A3376" s="5" t="str">
        <f>TrendSheetPrdData[[#This Row],[Population]]&amp;TrendSheetPrdData[[#This Row],[Cost Basis]]&amp;TrendSheetPrdData[[#This Row],[Period]]&amp;TrendSheetPrdData[[#This Row],[Trend]]</f>
        <v>MEDXCEL/TRIMEDXAllowed2016-10-01Hospiatl Outpatient MRIs per 1k</v>
      </c>
      <c r="B3376" t="s">
        <v>117</v>
      </c>
      <c r="C3376" t="s">
        <v>117</v>
      </c>
      <c r="D3376" t="s">
        <v>91</v>
      </c>
      <c r="E3376" s="1" t="s">
        <v>106</v>
      </c>
      <c r="F3376" t="s">
        <v>93</v>
      </c>
      <c r="G3376" t="s">
        <v>20</v>
      </c>
      <c r="H3376">
        <v>9</v>
      </c>
      <c r="I3376">
        <v>33</v>
      </c>
    </row>
    <row r="3377" spans="1:9" x14ac:dyDescent="0.25">
      <c r="A3377" s="5" t="str">
        <f>TrendSheetPrdData[[#This Row],[Population]]&amp;TrendSheetPrdData[[#This Row],[Cost Basis]]&amp;TrendSheetPrdData[[#This Row],[Period]]&amp;TrendSheetPrdData[[#This Row],[Trend]]</f>
        <v>MEDXCEL/TRIMEDXAllowed2016-11-01Hospiatl Outpatient MRIs per 1k</v>
      </c>
      <c r="B3377" t="s">
        <v>117</v>
      </c>
      <c r="C3377" t="s">
        <v>117</v>
      </c>
      <c r="D3377" t="s">
        <v>91</v>
      </c>
      <c r="E3377" s="1" t="s">
        <v>107</v>
      </c>
      <c r="F3377" t="s">
        <v>93</v>
      </c>
      <c r="G3377" t="s">
        <v>20</v>
      </c>
      <c r="H3377">
        <v>9</v>
      </c>
      <c r="I3377">
        <v>35</v>
      </c>
    </row>
    <row r="3378" spans="1:9" x14ac:dyDescent="0.25">
      <c r="A3378" s="5" t="str">
        <f>TrendSheetPrdData[[#This Row],[Population]]&amp;TrendSheetPrdData[[#This Row],[Cost Basis]]&amp;TrendSheetPrdData[[#This Row],[Period]]&amp;TrendSheetPrdData[[#This Row],[Trend]]</f>
        <v>MEDXCEL/TRIMEDXAllowed2016-12-01Hospiatl Outpatient MRIs per 1k</v>
      </c>
      <c r="B3378" t="s">
        <v>117</v>
      </c>
      <c r="C3378" t="s">
        <v>117</v>
      </c>
      <c r="D3378" t="s">
        <v>91</v>
      </c>
      <c r="E3378" s="1" t="s">
        <v>108</v>
      </c>
      <c r="F3378" t="s">
        <v>113</v>
      </c>
      <c r="G3378" t="s">
        <v>20</v>
      </c>
      <c r="H3378">
        <v>9</v>
      </c>
      <c r="I3378">
        <v>54</v>
      </c>
    </row>
    <row r="3379" spans="1:9" x14ac:dyDescent="0.25">
      <c r="A3379" s="5" t="str">
        <f>TrendSheetPrdData[[#This Row],[Population]]&amp;TrendSheetPrdData[[#This Row],[Cost Basis]]&amp;TrendSheetPrdData[[#This Row],[Period]]&amp;TrendSheetPrdData[[#This Row],[Trend]]</f>
        <v>MEDXCEL/TRIMEDXAllowed2017-01-01Hospiatl Outpatient MRIs per 1k</v>
      </c>
      <c r="B3379" t="s">
        <v>117</v>
      </c>
      <c r="C3379" t="s">
        <v>117</v>
      </c>
      <c r="D3379" t="s">
        <v>91</v>
      </c>
      <c r="E3379" s="1" t="s">
        <v>109</v>
      </c>
      <c r="F3379" t="s">
        <v>113</v>
      </c>
      <c r="G3379" t="s">
        <v>20</v>
      </c>
      <c r="H3379">
        <v>9</v>
      </c>
      <c r="I3379">
        <v>33</v>
      </c>
    </row>
    <row r="3380" spans="1:9" x14ac:dyDescent="0.25">
      <c r="A3380" s="5" t="str">
        <f>TrendSheetPrdData[[#This Row],[Population]]&amp;TrendSheetPrdData[[#This Row],[Cost Basis]]&amp;TrendSheetPrdData[[#This Row],[Period]]&amp;TrendSheetPrdData[[#This Row],[Trend]]</f>
        <v>MEDXCEL/TRIMEDXAllowed2017-02-01Hospiatl Outpatient MRIs per 1k</v>
      </c>
      <c r="B3380" t="s">
        <v>117</v>
      </c>
      <c r="C3380" t="s">
        <v>117</v>
      </c>
      <c r="D3380" t="s">
        <v>91</v>
      </c>
      <c r="E3380" s="1" t="s">
        <v>110</v>
      </c>
      <c r="F3380" t="s">
        <v>113</v>
      </c>
      <c r="G3380" t="s">
        <v>20</v>
      </c>
      <c r="H3380">
        <v>9</v>
      </c>
      <c r="I3380">
        <v>23</v>
      </c>
    </row>
    <row r="3381" spans="1:9" x14ac:dyDescent="0.25">
      <c r="A3381" s="5" t="str">
        <f>TrendSheetPrdData[[#This Row],[Population]]&amp;TrendSheetPrdData[[#This Row],[Cost Basis]]&amp;TrendSheetPrdData[[#This Row],[Period]]&amp;TrendSheetPrdData[[#This Row],[Trend]]</f>
        <v>MEDXCEL/TRIMEDXAllowed2017-03-01Hospiatl Outpatient MRIs per 1k</v>
      </c>
      <c r="B3381" t="s">
        <v>117</v>
      </c>
      <c r="C3381" t="s">
        <v>117</v>
      </c>
      <c r="D3381" t="s">
        <v>91</v>
      </c>
      <c r="E3381" s="1" t="s">
        <v>111</v>
      </c>
      <c r="F3381" t="s">
        <v>113</v>
      </c>
      <c r="G3381" t="s">
        <v>20</v>
      </c>
      <c r="H3381">
        <v>9</v>
      </c>
      <c r="I3381">
        <v>33</v>
      </c>
    </row>
    <row r="3382" spans="1:9" x14ac:dyDescent="0.25">
      <c r="A3382" s="5" t="str">
        <f>TrendSheetPrdData[[#This Row],[Population]]&amp;TrendSheetPrdData[[#This Row],[Cost Basis]]&amp;TrendSheetPrdData[[#This Row],[Period]]&amp;TrendSheetPrdData[[#This Row],[Trend]]</f>
        <v>MEDXCEL/TRIMEDXAllowed2017-04-01Hospiatl Outpatient MRIs per 1k</v>
      </c>
      <c r="B3382" t="s">
        <v>117</v>
      </c>
      <c r="C3382" t="s">
        <v>117</v>
      </c>
      <c r="D3382" t="s">
        <v>91</v>
      </c>
      <c r="E3382" s="1" t="s">
        <v>112</v>
      </c>
      <c r="F3382" t="s">
        <v>113</v>
      </c>
      <c r="G3382" t="s">
        <v>20</v>
      </c>
      <c r="H3382">
        <v>9</v>
      </c>
      <c r="I3382">
        <v>13</v>
      </c>
    </row>
    <row r="3383" spans="1:9" x14ac:dyDescent="0.25">
      <c r="A3383" s="5" t="str">
        <f>TrendSheetPrdData[[#This Row],[Population]]&amp;TrendSheetPrdData[[#This Row],[Cost Basis]]&amp;TrendSheetPrdData[[#This Row],[Period]]&amp;TrendSheetPrdData[[#This Row],[Trend]]</f>
        <v>MEDXCEL/TRIMEDXAllowed2015-06-01Hospiatl Outpatient CTs per 1k</v>
      </c>
      <c r="B3383" t="s">
        <v>117</v>
      </c>
      <c r="C3383" t="s">
        <v>117</v>
      </c>
      <c r="D3383" t="s">
        <v>91</v>
      </c>
      <c r="E3383" s="1" t="s">
        <v>172</v>
      </c>
      <c r="F3383" t="s">
        <v>93</v>
      </c>
      <c r="G3383" t="s">
        <v>21</v>
      </c>
      <c r="H3383">
        <v>10</v>
      </c>
      <c r="I3383">
        <v>22</v>
      </c>
    </row>
    <row r="3384" spans="1:9" x14ac:dyDescent="0.25">
      <c r="A3384" s="5" t="str">
        <f>TrendSheetPrdData[[#This Row],[Population]]&amp;TrendSheetPrdData[[#This Row],[Cost Basis]]&amp;TrendSheetPrdData[[#This Row],[Period]]&amp;TrendSheetPrdData[[#This Row],[Trend]]</f>
        <v>MEDXCEL/TRIMEDXAllowed2015-07-01Hospiatl Outpatient CTs per 1k</v>
      </c>
      <c r="B3384" t="s">
        <v>117</v>
      </c>
      <c r="C3384" t="s">
        <v>117</v>
      </c>
      <c r="D3384" t="s">
        <v>91</v>
      </c>
      <c r="E3384" s="1" t="s">
        <v>173</v>
      </c>
      <c r="F3384" t="s">
        <v>93</v>
      </c>
      <c r="G3384" t="s">
        <v>21</v>
      </c>
      <c r="H3384">
        <v>10</v>
      </c>
      <c r="I3384">
        <v>22</v>
      </c>
    </row>
    <row r="3385" spans="1:9" x14ac:dyDescent="0.25">
      <c r="A3385" s="5" t="str">
        <f>TrendSheetPrdData[[#This Row],[Population]]&amp;TrendSheetPrdData[[#This Row],[Cost Basis]]&amp;TrendSheetPrdData[[#This Row],[Period]]&amp;TrendSheetPrdData[[#This Row],[Trend]]</f>
        <v>MEDXCEL/TRIMEDXAllowed2015-08-01Hospiatl Outpatient CTs per 1k</v>
      </c>
      <c r="B3385" t="s">
        <v>117</v>
      </c>
      <c r="C3385" t="s">
        <v>117</v>
      </c>
      <c r="D3385" t="s">
        <v>91</v>
      </c>
      <c r="E3385" s="1" t="s">
        <v>174</v>
      </c>
      <c r="F3385" t="s">
        <v>93</v>
      </c>
      <c r="G3385" t="s">
        <v>21</v>
      </c>
      <c r="H3385">
        <v>10</v>
      </c>
      <c r="I3385">
        <v>14</v>
      </c>
    </row>
    <row r="3386" spans="1:9" x14ac:dyDescent="0.25">
      <c r="A3386" s="5" t="str">
        <f>TrendSheetPrdData[[#This Row],[Population]]&amp;TrendSheetPrdData[[#This Row],[Cost Basis]]&amp;TrendSheetPrdData[[#This Row],[Period]]&amp;TrendSheetPrdData[[#This Row],[Trend]]</f>
        <v>MEDXCEL/TRIMEDXAllowed2015-09-01Hospiatl Outpatient CTs per 1k</v>
      </c>
      <c r="B3386" t="s">
        <v>117</v>
      </c>
      <c r="C3386" t="s">
        <v>117</v>
      </c>
      <c r="D3386" t="s">
        <v>91</v>
      </c>
      <c r="E3386" s="1" t="s">
        <v>92</v>
      </c>
      <c r="F3386" t="s">
        <v>93</v>
      </c>
      <c r="G3386" t="s">
        <v>21</v>
      </c>
      <c r="H3386">
        <v>10</v>
      </c>
      <c r="I3386">
        <v>31</v>
      </c>
    </row>
    <row r="3387" spans="1:9" x14ac:dyDescent="0.25">
      <c r="A3387" s="5" t="str">
        <f>TrendSheetPrdData[[#This Row],[Population]]&amp;TrendSheetPrdData[[#This Row],[Cost Basis]]&amp;TrendSheetPrdData[[#This Row],[Period]]&amp;TrendSheetPrdData[[#This Row],[Trend]]</f>
        <v>MEDXCEL/TRIMEDXAllowed2015-10-01Hospiatl Outpatient CTs per 1k</v>
      </c>
      <c r="B3387" t="s">
        <v>117</v>
      </c>
      <c r="C3387" t="s">
        <v>117</v>
      </c>
      <c r="D3387" t="s">
        <v>91</v>
      </c>
      <c r="E3387" s="1" t="s">
        <v>94</v>
      </c>
      <c r="F3387" t="s">
        <v>93</v>
      </c>
      <c r="G3387" t="s">
        <v>21</v>
      </c>
      <c r="H3387">
        <v>10</v>
      </c>
      <c r="I3387">
        <v>10</v>
      </c>
    </row>
    <row r="3388" spans="1:9" x14ac:dyDescent="0.25">
      <c r="A3388" s="5" t="str">
        <f>TrendSheetPrdData[[#This Row],[Population]]&amp;TrendSheetPrdData[[#This Row],[Cost Basis]]&amp;TrendSheetPrdData[[#This Row],[Period]]&amp;TrendSheetPrdData[[#This Row],[Trend]]</f>
        <v>MEDXCEL/TRIMEDXAllowed2015-11-01Hospiatl Outpatient CTs per 1k</v>
      </c>
      <c r="B3388" t="s">
        <v>117</v>
      </c>
      <c r="C3388" t="s">
        <v>117</v>
      </c>
      <c r="D3388" t="s">
        <v>91</v>
      </c>
      <c r="E3388" s="1" t="s">
        <v>95</v>
      </c>
      <c r="F3388" t="s">
        <v>93</v>
      </c>
      <c r="G3388" t="s">
        <v>21</v>
      </c>
      <c r="H3388">
        <v>10</v>
      </c>
      <c r="I3388">
        <v>23</v>
      </c>
    </row>
    <row r="3389" spans="1:9" x14ac:dyDescent="0.25">
      <c r="A3389" s="5" t="str">
        <f>TrendSheetPrdData[[#This Row],[Population]]&amp;TrendSheetPrdData[[#This Row],[Cost Basis]]&amp;TrendSheetPrdData[[#This Row],[Period]]&amp;TrendSheetPrdData[[#This Row],[Trend]]</f>
        <v>MEDXCEL/TRIMEDXAllowed2015-12-01Hospiatl Outpatient CTs per 1k</v>
      </c>
      <c r="B3389" t="s">
        <v>117</v>
      </c>
      <c r="C3389" t="s">
        <v>117</v>
      </c>
      <c r="D3389" t="s">
        <v>91</v>
      </c>
      <c r="E3389" s="1" t="s">
        <v>96</v>
      </c>
      <c r="F3389" t="s">
        <v>93</v>
      </c>
      <c r="G3389" t="s">
        <v>21</v>
      </c>
      <c r="H3389">
        <v>10</v>
      </c>
      <c r="I3389">
        <v>36</v>
      </c>
    </row>
    <row r="3390" spans="1:9" x14ac:dyDescent="0.25">
      <c r="A3390" s="5" t="str">
        <f>TrendSheetPrdData[[#This Row],[Population]]&amp;TrendSheetPrdData[[#This Row],[Cost Basis]]&amp;TrendSheetPrdData[[#This Row],[Period]]&amp;TrendSheetPrdData[[#This Row],[Trend]]</f>
        <v>MEDXCEL/TRIMEDXAllowed2016-01-01Hospiatl Outpatient CTs per 1k</v>
      </c>
      <c r="B3390" t="s">
        <v>117</v>
      </c>
      <c r="C3390" t="s">
        <v>117</v>
      </c>
      <c r="D3390" t="s">
        <v>91</v>
      </c>
      <c r="E3390" s="1" t="s">
        <v>97</v>
      </c>
      <c r="F3390" t="s">
        <v>93</v>
      </c>
      <c r="G3390" t="s">
        <v>21</v>
      </c>
      <c r="H3390">
        <v>10</v>
      </c>
      <c r="I3390">
        <v>27</v>
      </c>
    </row>
    <row r="3391" spans="1:9" x14ac:dyDescent="0.25">
      <c r="A3391" s="5" t="str">
        <f>TrendSheetPrdData[[#This Row],[Population]]&amp;TrendSheetPrdData[[#This Row],[Cost Basis]]&amp;TrendSheetPrdData[[#This Row],[Period]]&amp;TrendSheetPrdData[[#This Row],[Trend]]</f>
        <v>MEDXCEL/TRIMEDXAllowed2016-02-01Hospiatl Outpatient CTs per 1k</v>
      </c>
      <c r="B3391" t="s">
        <v>117</v>
      </c>
      <c r="C3391" t="s">
        <v>117</v>
      </c>
      <c r="D3391" t="s">
        <v>91</v>
      </c>
      <c r="E3391" s="1" t="s">
        <v>98</v>
      </c>
      <c r="F3391" t="s">
        <v>93</v>
      </c>
      <c r="G3391" t="s">
        <v>21</v>
      </c>
      <c r="H3391">
        <v>10</v>
      </c>
      <c r="I3391">
        <v>43</v>
      </c>
    </row>
    <row r="3392" spans="1:9" x14ac:dyDescent="0.25">
      <c r="A3392" s="5" t="str">
        <f>TrendSheetPrdData[[#This Row],[Population]]&amp;TrendSheetPrdData[[#This Row],[Cost Basis]]&amp;TrendSheetPrdData[[#This Row],[Period]]&amp;TrendSheetPrdData[[#This Row],[Trend]]</f>
        <v>MEDXCEL/TRIMEDXAllowed2016-03-01Hospiatl Outpatient CTs per 1k</v>
      </c>
      <c r="B3392" t="s">
        <v>117</v>
      </c>
      <c r="C3392" t="s">
        <v>117</v>
      </c>
      <c r="D3392" t="s">
        <v>91</v>
      </c>
      <c r="E3392" s="1" t="s">
        <v>99</v>
      </c>
      <c r="F3392" t="s">
        <v>93</v>
      </c>
      <c r="G3392" t="s">
        <v>21</v>
      </c>
      <c r="H3392">
        <v>10</v>
      </c>
      <c r="I3392">
        <v>22</v>
      </c>
    </row>
    <row r="3393" spans="1:9" x14ac:dyDescent="0.25">
      <c r="A3393" s="5" t="str">
        <f>TrendSheetPrdData[[#This Row],[Population]]&amp;TrendSheetPrdData[[#This Row],[Cost Basis]]&amp;TrendSheetPrdData[[#This Row],[Period]]&amp;TrendSheetPrdData[[#This Row],[Trend]]</f>
        <v>MEDXCEL/TRIMEDXAllowed2016-04-01Hospiatl Outpatient CTs per 1k</v>
      </c>
      <c r="B3393" t="s">
        <v>117</v>
      </c>
      <c r="C3393" t="s">
        <v>117</v>
      </c>
      <c r="D3393" t="s">
        <v>91</v>
      </c>
      <c r="E3393" s="1" t="s">
        <v>100</v>
      </c>
      <c r="F3393" t="s">
        <v>93</v>
      </c>
      <c r="G3393" t="s">
        <v>21</v>
      </c>
      <c r="H3393">
        <v>10</v>
      </c>
      <c r="I3393">
        <v>19</v>
      </c>
    </row>
    <row r="3394" spans="1:9" x14ac:dyDescent="0.25">
      <c r="A3394" s="5" t="str">
        <f>TrendSheetPrdData[[#This Row],[Population]]&amp;TrendSheetPrdData[[#This Row],[Cost Basis]]&amp;TrendSheetPrdData[[#This Row],[Period]]&amp;TrendSheetPrdData[[#This Row],[Trend]]</f>
        <v>MEDXCEL/TRIMEDXAllowed2016-05-01Hospiatl Outpatient CTs per 1k</v>
      </c>
      <c r="B3394" t="s">
        <v>117</v>
      </c>
      <c r="C3394" t="s">
        <v>117</v>
      </c>
      <c r="D3394" t="s">
        <v>91</v>
      </c>
      <c r="E3394" s="1" t="s">
        <v>101</v>
      </c>
      <c r="F3394" t="s">
        <v>93</v>
      </c>
      <c r="G3394" t="s">
        <v>21</v>
      </c>
      <c r="H3394">
        <v>10</v>
      </c>
      <c r="I3394">
        <v>50</v>
      </c>
    </row>
    <row r="3395" spans="1:9" x14ac:dyDescent="0.25">
      <c r="A3395" s="5" t="str">
        <f>TrendSheetPrdData[[#This Row],[Population]]&amp;TrendSheetPrdData[[#This Row],[Cost Basis]]&amp;TrendSheetPrdData[[#This Row],[Period]]&amp;TrendSheetPrdData[[#This Row],[Trend]]</f>
        <v>MEDXCEL/TRIMEDXAllowed2016-06-01Hospiatl Outpatient CTs per 1k</v>
      </c>
      <c r="B3395" t="s">
        <v>117</v>
      </c>
      <c r="C3395" t="s">
        <v>117</v>
      </c>
      <c r="D3395" t="s">
        <v>91</v>
      </c>
      <c r="E3395" s="1" t="s">
        <v>102</v>
      </c>
      <c r="F3395" t="s">
        <v>93</v>
      </c>
      <c r="G3395" t="s">
        <v>21</v>
      </c>
      <c r="H3395">
        <v>10</v>
      </c>
      <c r="I3395">
        <v>29</v>
      </c>
    </row>
    <row r="3396" spans="1:9" x14ac:dyDescent="0.25">
      <c r="A3396" s="5" t="str">
        <f>TrendSheetPrdData[[#This Row],[Population]]&amp;TrendSheetPrdData[[#This Row],[Cost Basis]]&amp;TrendSheetPrdData[[#This Row],[Period]]&amp;TrendSheetPrdData[[#This Row],[Trend]]</f>
        <v>MEDXCEL/TRIMEDXAllowed2016-07-01Hospiatl Outpatient CTs per 1k</v>
      </c>
      <c r="B3396" t="s">
        <v>117</v>
      </c>
      <c r="C3396" t="s">
        <v>117</v>
      </c>
      <c r="D3396" t="s">
        <v>91</v>
      </c>
      <c r="E3396" s="1" t="s">
        <v>103</v>
      </c>
      <c r="F3396" t="s">
        <v>93</v>
      </c>
      <c r="G3396" t="s">
        <v>21</v>
      </c>
      <c r="H3396">
        <v>10</v>
      </c>
      <c r="I3396">
        <v>47</v>
      </c>
    </row>
    <row r="3397" spans="1:9" x14ac:dyDescent="0.25">
      <c r="A3397" s="5" t="str">
        <f>TrendSheetPrdData[[#This Row],[Population]]&amp;TrendSheetPrdData[[#This Row],[Cost Basis]]&amp;TrendSheetPrdData[[#This Row],[Period]]&amp;TrendSheetPrdData[[#This Row],[Trend]]</f>
        <v>MEDXCEL/TRIMEDXAllowed2016-08-01Hospiatl Outpatient CTs per 1k</v>
      </c>
      <c r="B3397" t="s">
        <v>117</v>
      </c>
      <c r="C3397" t="s">
        <v>117</v>
      </c>
      <c r="D3397" t="s">
        <v>91</v>
      </c>
      <c r="E3397" s="1" t="s">
        <v>104</v>
      </c>
      <c r="F3397" t="s">
        <v>93</v>
      </c>
      <c r="G3397" t="s">
        <v>21</v>
      </c>
      <c r="H3397">
        <v>10</v>
      </c>
      <c r="I3397">
        <v>29</v>
      </c>
    </row>
    <row r="3398" spans="1:9" x14ac:dyDescent="0.25">
      <c r="A3398" s="5" t="str">
        <f>TrendSheetPrdData[[#This Row],[Population]]&amp;TrendSheetPrdData[[#This Row],[Cost Basis]]&amp;TrendSheetPrdData[[#This Row],[Period]]&amp;TrendSheetPrdData[[#This Row],[Trend]]</f>
        <v>MEDXCEL/TRIMEDXAllowed2016-09-01Hospiatl Outpatient CTs per 1k</v>
      </c>
      <c r="B3398" t="s">
        <v>117</v>
      </c>
      <c r="C3398" t="s">
        <v>117</v>
      </c>
      <c r="D3398" t="s">
        <v>91</v>
      </c>
      <c r="E3398" s="1" t="s">
        <v>105</v>
      </c>
      <c r="F3398" t="s">
        <v>93</v>
      </c>
      <c r="G3398" t="s">
        <v>21</v>
      </c>
      <c r="H3398">
        <v>10</v>
      </c>
      <c r="I3398">
        <v>30</v>
      </c>
    </row>
    <row r="3399" spans="1:9" x14ac:dyDescent="0.25">
      <c r="A3399" s="5" t="str">
        <f>TrendSheetPrdData[[#This Row],[Population]]&amp;TrendSheetPrdData[[#This Row],[Cost Basis]]&amp;TrendSheetPrdData[[#This Row],[Period]]&amp;TrendSheetPrdData[[#This Row],[Trend]]</f>
        <v>MEDXCEL/TRIMEDXAllowed2016-10-01Hospiatl Outpatient CTs per 1k</v>
      </c>
      <c r="B3399" t="s">
        <v>117</v>
      </c>
      <c r="C3399" t="s">
        <v>117</v>
      </c>
      <c r="D3399" t="s">
        <v>91</v>
      </c>
      <c r="E3399" s="1" t="s">
        <v>106</v>
      </c>
      <c r="F3399" t="s">
        <v>93</v>
      </c>
      <c r="G3399" t="s">
        <v>21</v>
      </c>
      <c r="H3399">
        <v>10</v>
      </c>
      <c r="I3399">
        <v>25</v>
      </c>
    </row>
    <row r="3400" spans="1:9" x14ac:dyDescent="0.25">
      <c r="A3400" s="5" t="str">
        <f>TrendSheetPrdData[[#This Row],[Population]]&amp;TrendSheetPrdData[[#This Row],[Cost Basis]]&amp;TrendSheetPrdData[[#This Row],[Period]]&amp;TrendSheetPrdData[[#This Row],[Trend]]</f>
        <v>MEDXCEL/TRIMEDXAllowed2016-11-01Hospiatl Outpatient CTs per 1k</v>
      </c>
      <c r="B3400" t="s">
        <v>117</v>
      </c>
      <c r="C3400" t="s">
        <v>117</v>
      </c>
      <c r="D3400" t="s">
        <v>91</v>
      </c>
      <c r="E3400" s="1" t="s">
        <v>107</v>
      </c>
      <c r="F3400" t="s">
        <v>93</v>
      </c>
      <c r="G3400" t="s">
        <v>21</v>
      </c>
      <c r="H3400">
        <v>10</v>
      </c>
      <c r="I3400">
        <v>42</v>
      </c>
    </row>
    <row r="3401" spans="1:9" x14ac:dyDescent="0.25">
      <c r="A3401" s="5" t="str">
        <f>TrendSheetPrdData[[#This Row],[Population]]&amp;TrendSheetPrdData[[#This Row],[Cost Basis]]&amp;TrendSheetPrdData[[#This Row],[Period]]&amp;TrendSheetPrdData[[#This Row],[Trend]]</f>
        <v>MEDXCEL/TRIMEDXAllowed2016-12-01Hospiatl Outpatient CTs per 1k</v>
      </c>
      <c r="B3401" t="s">
        <v>117</v>
      </c>
      <c r="C3401" t="s">
        <v>117</v>
      </c>
      <c r="D3401" t="s">
        <v>91</v>
      </c>
      <c r="E3401" s="1" t="s">
        <v>108</v>
      </c>
      <c r="F3401" t="s">
        <v>113</v>
      </c>
      <c r="G3401" t="s">
        <v>21</v>
      </c>
      <c r="H3401">
        <v>10</v>
      </c>
      <c r="I3401">
        <v>35</v>
      </c>
    </row>
    <row r="3402" spans="1:9" x14ac:dyDescent="0.25">
      <c r="A3402" s="5" t="str">
        <f>TrendSheetPrdData[[#This Row],[Population]]&amp;TrendSheetPrdData[[#This Row],[Cost Basis]]&amp;TrendSheetPrdData[[#This Row],[Period]]&amp;TrendSheetPrdData[[#This Row],[Trend]]</f>
        <v>MEDXCEL/TRIMEDXAllowed2017-01-01Hospiatl Outpatient CTs per 1k</v>
      </c>
      <c r="B3402" t="s">
        <v>117</v>
      </c>
      <c r="C3402" t="s">
        <v>117</v>
      </c>
      <c r="D3402" t="s">
        <v>91</v>
      </c>
      <c r="E3402" s="1" t="s">
        <v>109</v>
      </c>
      <c r="F3402" t="s">
        <v>113</v>
      </c>
      <c r="G3402" t="s">
        <v>21</v>
      </c>
      <c r="H3402">
        <v>10</v>
      </c>
      <c r="I3402">
        <v>36</v>
      </c>
    </row>
    <row r="3403" spans="1:9" x14ac:dyDescent="0.25">
      <c r="A3403" s="5" t="str">
        <f>TrendSheetPrdData[[#This Row],[Population]]&amp;TrendSheetPrdData[[#This Row],[Cost Basis]]&amp;TrendSheetPrdData[[#This Row],[Period]]&amp;TrendSheetPrdData[[#This Row],[Trend]]</f>
        <v>MEDXCEL/TRIMEDXAllowed2017-02-01Hospiatl Outpatient CTs per 1k</v>
      </c>
      <c r="B3403" t="s">
        <v>117</v>
      </c>
      <c r="C3403" t="s">
        <v>117</v>
      </c>
      <c r="D3403" t="s">
        <v>91</v>
      </c>
      <c r="E3403" s="1" t="s">
        <v>110</v>
      </c>
      <c r="F3403" t="s">
        <v>113</v>
      </c>
      <c r="G3403" t="s">
        <v>21</v>
      </c>
      <c r="H3403">
        <v>10</v>
      </c>
      <c r="I3403">
        <v>49</v>
      </c>
    </row>
    <row r="3404" spans="1:9" x14ac:dyDescent="0.25">
      <c r="A3404" s="5" t="str">
        <f>TrendSheetPrdData[[#This Row],[Population]]&amp;TrendSheetPrdData[[#This Row],[Cost Basis]]&amp;TrendSheetPrdData[[#This Row],[Period]]&amp;TrendSheetPrdData[[#This Row],[Trend]]</f>
        <v>MEDXCEL/TRIMEDXAllowed2017-03-01Hospiatl Outpatient CTs per 1k</v>
      </c>
      <c r="B3404" t="s">
        <v>117</v>
      </c>
      <c r="C3404" t="s">
        <v>117</v>
      </c>
      <c r="D3404" t="s">
        <v>91</v>
      </c>
      <c r="E3404" s="1" t="s">
        <v>111</v>
      </c>
      <c r="F3404" t="s">
        <v>113</v>
      </c>
      <c r="G3404" t="s">
        <v>21</v>
      </c>
      <c r="H3404">
        <v>10</v>
      </c>
      <c r="I3404">
        <v>39</v>
      </c>
    </row>
    <row r="3405" spans="1:9" x14ac:dyDescent="0.25">
      <c r="A3405" s="5" t="str">
        <f>TrendSheetPrdData[[#This Row],[Population]]&amp;TrendSheetPrdData[[#This Row],[Cost Basis]]&amp;TrendSheetPrdData[[#This Row],[Period]]&amp;TrendSheetPrdData[[#This Row],[Trend]]</f>
        <v>MEDXCEL/TRIMEDXAllowed2017-04-01Hospiatl Outpatient CTs per 1k</v>
      </c>
      <c r="B3405" t="s">
        <v>117</v>
      </c>
      <c r="C3405" t="s">
        <v>117</v>
      </c>
      <c r="D3405" t="s">
        <v>91</v>
      </c>
      <c r="E3405" s="1" t="s">
        <v>112</v>
      </c>
      <c r="F3405" t="s">
        <v>113</v>
      </c>
      <c r="G3405" t="s">
        <v>21</v>
      </c>
      <c r="H3405">
        <v>10</v>
      </c>
      <c r="I3405">
        <v>10</v>
      </c>
    </row>
    <row r="3406" spans="1:9" x14ac:dyDescent="0.25">
      <c r="A3406" s="5" t="str">
        <f>TrendSheetPrdData[[#This Row],[Population]]&amp;TrendSheetPrdData[[#This Row],[Cost Basis]]&amp;TrendSheetPrdData[[#This Row],[Period]]&amp;TrendSheetPrdData[[#This Row],[Trend]]</f>
        <v>MEDXCEL/TRIMEDXAllowed2015-06-01Office Based MRIs per 1k</v>
      </c>
      <c r="B3406" t="s">
        <v>117</v>
      </c>
      <c r="C3406" t="s">
        <v>117</v>
      </c>
      <c r="D3406" t="s">
        <v>91</v>
      </c>
      <c r="E3406" s="1" t="s">
        <v>172</v>
      </c>
      <c r="F3406" t="s">
        <v>93</v>
      </c>
      <c r="G3406" t="s">
        <v>22</v>
      </c>
      <c r="H3406">
        <v>11</v>
      </c>
      <c r="I3406">
        <v>19</v>
      </c>
    </row>
    <row r="3407" spans="1:9" x14ac:dyDescent="0.25">
      <c r="A3407" s="5" t="str">
        <f>TrendSheetPrdData[[#This Row],[Population]]&amp;TrendSheetPrdData[[#This Row],[Cost Basis]]&amp;TrendSheetPrdData[[#This Row],[Period]]&amp;TrendSheetPrdData[[#This Row],[Trend]]</f>
        <v>MEDXCEL/TRIMEDXAllowed2015-07-01Office Based MRIs per 1k</v>
      </c>
      <c r="B3407" t="s">
        <v>117</v>
      </c>
      <c r="C3407" t="s">
        <v>117</v>
      </c>
      <c r="D3407" t="s">
        <v>91</v>
      </c>
      <c r="E3407" s="1" t="s">
        <v>173</v>
      </c>
      <c r="F3407" t="s">
        <v>93</v>
      </c>
      <c r="G3407" t="s">
        <v>22</v>
      </c>
      <c r="H3407">
        <v>11</v>
      </c>
      <c r="I3407">
        <v>15</v>
      </c>
    </row>
    <row r="3408" spans="1:9" x14ac:dyDescent="0.25">
      <c r="A3408" s="5" t="str">
        <f>TrendSheetPrdData[[#This Row],[Population]]&amp;TrendSheetPrdData[[#This Row],[Cost Basis]]&amp;TrendSheetPrdData[[#This Row],[Period]]&amp;TrendSheetPrdData[[#This Row],[Trend]]</f>
        <v>MEDXCEL/TRIMEDXAllowed2015-08-01Office Based MRIs per 1k</v>
      </c>
      <c r="B3408" t="s">
        <v>117</v>
      </c>
      <c r="C3408" t="s">
        <v>117</v>
      </c>
      <c r="D3408" t="s">
        <v>91</v>
      </c>
      <c r="E3408" s="1" t="s">
        <v>174</v>
      </c>
      <c r="F3408" t="s">
        <v>93</v>
      </c>
      <c r="G3408" t="s">
        <v>22</v>
      </c>
      <c r="H3408">
        <v>11</v>
      </c>
      <c r="I3408">
        <v>0</v>
      </c>
    </row>
    <row r="3409" spans="1:9" x14ac:dyDescent="0.25">
      <c r="A3409" s="5" t="str">
        <f>TrendSheetPrdData[[#This Row],[Population]]&amp;TrendSheetPrdData[[#This Row],[Cost Basis]]&amp;TrendSheetPrdData[[#This Row],[Period]]&amp;TrendSheetPrdData[[#This Row],[Trend]]</f>
        <v>MEDXCEL/TRIMEDXAllowed2015-09-01Office Based MRIs per 1k</v>
      </c>
      <c r="B3409" t="s">
        <v>117</v>
      </c>
      <c r="C3409" t="s">
        <v>117</v>
      </c>
      <c r="D3409" t="s">
        <v>91</v>
      </c>
      <c r="E3409" s="1" t="s">
        <v>92</v>
      </c>
      <c r="F3409" t="s">
        <v>93</v>
      </c>
      <c r="G3409" t="s">
        <v>22</v>
      </c>
      <c r="H3409">
        <v>11</v>
      </c>
      <c r="I3409">
        <v>3</v>
      </c>
    </row>
    <row r="3410" spans="1:9" x14ac:dyDescent="0.25">
      <c r="A3410" s="5" t="str">
        <f>TrendSheetPrdData[[#This Row],[Population]]&amp;TrendSheetPrdData[[#This Row],[Cost Basis]]&amp;TrendSheetPrdData[[#This Row],[Period]]&amp;TrendSheetPrdData[[#This Row],[Trend]]</f>
        <v>MEDXCEL/TRIMEDXAllowed2015-10-01Office Based MRIs per 1k</v>
      </c>
      <c r="B3410" t="s">
        <v>117</v>
      </c>
      <c r="C3410" t="s">
        <v>117</v>
      </c>
      <c r="D3410" t="s">
        <v>91</v>
      </c>
      <c r="E3410" s="1" t="s">
        <v>94</v>
      </c>
      <c r="F3410" t="s">
        <v>93</v>
      </c>
      <c r="G3410" t="s">
        <v>22</v>
      </c>
      <c r="H3410">
        <v>11</v>
      </c>
      <c r="I3410">
        <v>7</v>
      </c>
    </row>
    <row r="3411" spans="1:9" x14ac:dyDescent="0.25">
      <c r="A3411" s="5" t="str">
        <f>TrendSheetPrdData[[#This Row],[Population]]&amp;TrendSheetPrdData[[#This Row],[Cost Basis]]&amp;TrendSheetPrdData[[#This Row],[Period]]&amp;TrendSheetPrdData[[#This Row],[Trend]]</f>
        <v>MEDXCEL/TRIMEDXAllowed2015-11-01Office Based MRIs per 1k</v>
      </c>
      <c r="B3411" t="s">
        <v>117</v>
      </c>
      <c r="C3411" t="s">
        <v>117</v>
      </c>
      <c r="D3411" t="s">
        <v>91</v>
      </c>
      <c r="E3411" s="1" t="s">
        <v>95</v>
      </c>
      <c r="F3411" t="s">
        <v>93</v>
      </c>
      <c r="G3411" t="s">
        <v>22</v>
      </c>
      <c r="H3411">
        <v>11</v>
      </c>
      <c r="I3411">
        <v>7</v>
      </c>
    </row>
    <row r="3412" spans="1:9" x14ac:dyDescent="0.25">
      <c r="A3412" s="5" t="str">
        <f>TrendSheetPrdData[[#This Row],[Population]]&amp;TrendSheetPrdData[[#This Row],[Cost Basis]]&amp;TrendSheetPrdData[[#This Row],[Period]]&amp;TrendSheetPrdData[[#This Row],[Trend]]</f>
        <v>MEDXCEL/TRIMEDXAllowed2015-12-01Office Based MRIs per 1k</v>
      </c>
      <c r="B3412" t="s">
        <v>117</v>
      </c>
      <c r="C3412" t="s">
        <v>117</v>
      </c>
      <c r="D3412" t="s">
        <v>91</v>
      </c>
      <c r="E3412" s="1" t="s">
        <v>96</v>
      </c>
      <c r="F3412" t="s">
        <v>93</v>
      </c>
      <c r="G3412" t="s">
        <v>22</v>
      </c>
      <c r="H3412">
        <v>11</v>
      </c>
      <c r="I3412">
        <v>10</v>
      </c>
    </row>
    <row r="3413" spans="1:9" x14ac:dyDescent="0.25">
      <c r="A3413" s="5" t="str">
        <f>TrendSheetPrdData[[#This Row],[Population]]&amp;TrendSheetPrdData[[#This Row],[Cost Basis]]&amp;TrendSheetPrdData[[#This Row],[Period]]&amp;TrendSheetPrdData[[#This Row],[Trend]]</f>
        <v>MEDXCEL/TRIMEDXAllowed2016-01-01Office Based MRIs per 1k</v>
      </c>
      <c r="B3413" t="s">
        <v>117</v>
      </c>
      <c r="C3413" t="s">
        <v>117</v>
      </c>
      <c r="D3413" t="s">
        <v>91</v>
      </c>
      <c r="E3413" s="1" t="s">
        <v>97</v>
      </c>
      <c r="F3413" t="s">
        <v>93</v>
      </c>
      <c r="G3413" t="s">
        <v>22</v>
      </c>
      <c r="H3413">
        <v>11</v>
      </c>
      <c r="I3413">
        <v>2</v>
      </c>
    </row>
    <row r="3414" spans="1:9" x14ac:dyDescent="0.25">
      <c r="A3414" s="5" t="str">
        <f>TrendSheetPrdData[[#This Row],[Population]]&amp;TrendSheetPrdData[[#This Row],[Cost Basis]]&amp;TrendSheetPrdData[[#This Row],[Period]]&amp;TrendSheetPrdData[[#This Row],[Trend]]</f>
        <v>MEDXCEL/TRIMEDXAllowed2016-02-01Office Based MRIs per 1k</v>
      </c>
      <c r="B3414" t="s">
        <v>117</v>
      </c>
      <c r="C3414" t="s">
        <v>117</v>
      </c>
      <c r="D3414" t="s">
        <v>91</v>
      </c>
      <c r="E3414" s="1" t="s">
        <v>98</v>
      </c>
      <c r="F3414" t="s">
        <v>93</v>
      </c>
      <c r="G3414" t="s">
        <v>22</v>
      </c>
      <c r="H3414">
        <v>11</v>
      </c>
      <c r="I3414">
        <v>5</v>
      </c>
    </row>
    <row r="3415" spans="1:9" x14ac:dyDescent="0.25">
      <c r="A3415" s="5" t="str">
        <f>TrendSheetPrdData[[#This Row],[Population]]&amp;TrendSheetPrdData[[#This Row],[Cost Basis]]&amp;TrendSheetPrdData[[#This Row],[Period]]&amp;TrendSheetPrdData[[#This Row],[Trend]]</f>
        <v>MEDXCEL/TRIMEDXAllowed2016-03-01Office Based MRIs per 1k</v>
      </c>
      <c r="B3415" t="s">
        <v>117</v>
      </c>
      <c r="C3415" t="s">
        <v>117</v>
      </c>
      <c r="D3415" t="s">
        <v>91</v>
      </c>
      <c r="E3415" s="1" t="s">
        <v>99</v>
      </c>
      <c r="F3415" t="s">
        <v>93</v>
      </c>
      <c r="G3415" t="s">
        <v>22</v>
      </c>
      <c r="H3415">
        <v>11</v>
      </c>
      <c r="I3415">
        <v>22</v>
      </c>
    </row>
    <row r="3416" spans="1:9" x14ac:dyDescent="0.25">
      <c r="A3416" s="5" t="str">
        <f>TrendSheetPrdData[[#This Row],[Population]]&amp;TrendSheetPrdData[[#This Row],[Cost Basis]]&amp;TrendSheetPrdData[[#This Row],[Period]]&amp;TrendSheetPrdData[[#This Row],[Trend]]</f>
        <v>MEDXCEL/TRIMEDXAllowed2016-04-01Office Based MRIs per 1k</v>
      </c>
      <c r="B3416" t="s">
        <v>117</v>
      </c>
      <c r="C3416" t="s">
        <v>117</v>
      </c>
      <c r="D3416" t="s">
        <v>91</v>
      </c>
      <c r="E3416" s="1" t="s">
        <v>100</v>
      </c>
      <c r="F3416" t="s">
        <v>93</v>
      </c>
      <c r="G3416" t="s">
        <v>22</v>
      </c>
      <c r="H3416">
        <v>11</v>
      </c>
      <c r="I3416">
        <v>3</v>
      </c>
    </row>
    <row r="3417" spans="1:9" x14ac:dyDescent="0.25">
      <c r="A3417" s="5" t="str">
        <f>TrendSheetPrdData[[#This Row],[Population]]&amp;TrendSheetPrdData[[#This Row],[Cost Basis]]&amp;TrendSheetPrdData[[#This Row],[Period]]&amp;TrendSheetPrdData[[#This Row],[Trend]]</f>
        <v>MEDXCEL/TRIMEDXAllowed2016-05-01Office Based MRIs per 1k</v>
      </c>
      <c r="B3417" t="s">
        <v>117</v>
      </c>
      <c r="C3417" t="s">
        <v>117</v>
      </c>
      <c r="D3417" t="s">
        <v>91</v>
      </c>
      <c r="E3417" s="1" t="s">
        <v>101</v>
      </c>
      <c r="F3417" t="s">
        <v>93</v>
      </c>
      <c r="G3417" t="s">
        <v>22</v>
      </c>
      <c r="H3417">
        <v>11</v>
      </c>
      <c r="I3417">
        <v>3</v>
      </c>
    </row>
    <row r="3418" spans="1:9" x14ac:dyDescent="0.25">
      <c r="A3418" s="5" t="str">
        <f>TrendSheetPrdData[[#This Row],[Population]]&amp;TrendSheetPrdData[[#This Row],[Cost Basis]]&amp;TrendSheetPrdData[[#This Row],[Period]]&amp;TrendSheetPrdData[[#This Row],[Trend]]</f>
        <v>MEDXCEL/TRIMEDXAllowed2016-06-01Office Based MRIs per 1k</v>
      </c>
      <c r="B3418" t="s">
        <v>117</v>
      </c>
      <c r="C3418" t="s">
        <v>117</v>
      </c>
      <c r="D3418" t="s">
        <v>91</v>
      </c>
      <c r="E3418" s="1" t="s">
        <v>102</v>
      </c>
      <c r="F3418" t="s">
        <v>93</v>
      </c>
      <c r="G3418" t="s">
        <v>22</v>
      </c>
      <c r="H3418">
        <v>11</v>
      </c>
      <c r="I3418">
        <v>21</v>
      </c>
    </row>
    <row r="3419" spans="1:9" x14ac:dyDescent="0.25">
      <c r="A3419" s="5" t="str">
        <f>TrendSheetPrdData[[#This Row],[Population]]&amp;TrendSheetPrdData[[#This Row],[Cost Basis]]&amp;TrendSheetPrdData[[#This Row],[Period]]&amp;TrendSheetPrdData[[#This Row],[Trend]]</f>
        <v>MEDXCEL/TRIMEDXAllowed2016-07-01Office Based MRIs per 1k</v>
      </c>
      <c r="B3419" t="s">
        <v>117</v>
      </c>
      <c r="C3419" t="s">
        <v>117</v>
      </c>
      <c r="D3419" t="s">
        <v>91</v>
      </c>
      <c r="E3419" s="1" t="s">
        <v>103</v>
      </c>
      <c r="F3419" t="s">
        <v>93</v>
      </c>
      <c r="G3419" t="s">
        <v>22</v>
      </c>
      <c r="H3419">
        <v>11</v>
      </c>
      <c r="I3419">
        <v>10</v>
      </c>
    </row>
    <row r="3420" spans="1:9" x14ac:dyDescent="0.25">
      <c r="A3420" s="5" t="str">
        <f>TrendSheetPrdData[[#This Row],[Population]]&amp;TrendSheetPrdData[[#This Row],[Cost Basis]]&amp;TrendSheetPrdData[[#This Row],[Period]]&amp;TrendSheetPrdData[[#This Row],[Trend]]</f>
        <v>MEDXCEL/TRIMEDXAllowed2016-08-01Office Based MRIs per 1k</v>
      </c>
      <c r="B3420" t="s">
        <v>117</v>
      </c>
      <c r="C3420" t="s">
        <v>117</v>
      </c>
      <c r="D3420" t="s">
        <v>91</v>
      </c>
      <c r="E3420" s="1" t="s">
        <v>104</v>
      </c>
      <c r="F3420" t="s">
        <v>93</v>
      </c>
      <c r="G3420" t="s">
        <v>22</v>
      </c>
      <c r="H3420">
        <v>11</v>
      </c>
      <c r="I3420">
        <v>7</v>
      </c>
    </row>
    <row r="3421" spans="1:9" x14ac:dyDescent="0.25">
      <c r="A3421" s="5" t="str">
        <f>TrendSheetPrdData[[#This Row],[Population]]&amp;TrendSheetPrdData[[#This Row],[Cost Basis]]&amp;TrendSheetPrdData[[#This Row],[Period]]&amp;TrendSheetPrdData[[#This Row],[Trend]]</f>
        <v>MEDXCEL/TRIMEDXAllowed2016-09-01Office Based MRIs per 1k</v>
      </c>
      <c r="B3421" t="s">
        <v>117</v>
      </c>
      <c r="C3421" t="s">
        <v>117</v>
      </c>
      <c r="D3421" t="s">
        <v>91</v>
      </c>
      <c r="E3421" s="1" t="s">
        <v>105</v>
      </c>
      <c r="F3421" t="s">
        <v>93</v>
      </c>
      <c r="G3421" t="s">
        <v>22</v>
      </c>
      <c r="H3421">
        <v>11</v>
      </c>
      <c r="I3421">
        <v>14</v>
      </c>
    </row>
    <row r="3422" spans="1:9" x14ac:dyDescent="0.25">
      <c r="A3422" s="5" t="str">
        <f>TrendSheetPrdData[[#This Row],[Population]]&amp;TrendSheetPrdData[[#This Row],[Cost Basis]]&amp;TrendSheetPrdData[[#This Row],[Period]]&amp;TrendSheetPrdData[[#This Row],[Trend]]</f>
        <v>MEDXCEL/TRIMEDXAllowed2016-10-01Office Based MRIs per 1k</v>
      </c>
      <c r="B3422" t="s">
        <v>117</v>
      </c>
      <c r="C3422" t="s">
        <v>117</v>
      </c>
      <c r="D3422" t="s">
        <v>91</v>
      </c>
      <c r="E3422" s="1" t="s">
        <v>106</v>
      </c>
      <c r="F3422" t="s">
        <v>93</v>
      </c>
      <c r="G3422" t="s">
        <v>22</v>
      </c>
      <c r="H3422">
        <v>11</v>
      </c>
      <c r="I3422">
        <v>16</v>
      </c>
    </row>
    <row r="3423" spans="1:9" x14ac:dyDescent="0.25">
      <c r="A3423" s="5" t="str">
        <f>TrendSheetPrdData[[#This Row],[Population]]&amp;TrendSheetPrdData[[#This Row],[Cost Basis]]&amp;TrendSheetPrdData[[#This Row],[Period]]&amp;TrendSheetPrdData[[#This Row],[Trend]]</f>
        <v>MEDXCEL/TRIMEDXAllowed2016-11-01Office Based MRIs per 1k</v>
      </c>
      <c r="B3423" t="s">
        <v>117</v>
      </c>
      <c r="C3423" t="s">
        <v>117</v>
      </c>
      <c r="D3423" t="s">
        <v>91</v>
      </c>
      <c r="E3423" s="1" t="s">
        <v>107</v>
      </c>
      <c r="F3423" t="s">
        <v>93</v>
      </c>
      <c r="G3423" t="s">
        <v>22</v>
      </c>
      <c r="H3423">
        <v>11</v>
      </c>
      <c r="I3423">
        <v>2</v>
      </c>
    </row>
    <row r="3424" spans="1:9" x14ac:dyDescent="0.25">
      <c r="A3424" s="5" t="str">
        <f>TrendSheetPrdData[[#This Row],[Population]]&amp;TrendSheetPrdData[[#This Row],[Cost Basis]]&amp;TrendSheetPrdData[[#This Row],[Period]]&amp;TrendSheetPrdData[[#This Row],[Trend]]</f>
        <v>MEDXCEL/TRIMEDXAllowed2016-12-01Office Based MRIs per 1k</v>
      </c>
      <c r="B3424" t="s">
        <v>117</v>
      </c>
      <c r="C3424" t="s">
        <v>117</v>
      </c>
      <c r="D3424" t="s">
        <v>91</v>
      </c>
      <c r="E3424" s="1" t="s">
        <v>108</v>
      </c>
      <c r="F3424" t="s">
        <v>113</v>
      </c>
      <c r="G3424" t="s">
        <v>22</v>
      </c>
      <c r="H3424">
        <v>11</v>
      </c>
      <c r="I3424">
        <v>7</v>
      </c>
    </row>
    <row r="3425" spans="1:9" x14ac:dyDescent="0.25">
      <c r="A3425" s="5" t="str">
        <f>TrendSheetPrdData[[#This Row],[Population]]&amp;TrendSheetPrdData[[#This Row],[Cost Basis]]&amp;TrendSheetPrdData[[#This Row],[Period]]&amp;TrendSheetPrdData[[#This Row],[Trend]]</f>
        <v>MEDXCEL/TRIMEDXAllowed2017-01-01Office Based MRIs per 1k</v>
      </c>
      <c r="B3425" t="s">
        <v>117</v>
      </c>
      <c r="C3425" t="s">
        <v>117</v>
      </c>
      <c r="D3425" t="s">
        <v>91</v>
      </c>
      <c r="E3425" s="1" t="s">
        <v>109</v>
      </c>
      <c r="F3425" t="s">
        <v>113</v>
      </c>
      <c r="G3425" t="s">
        <v>22</v>
      </c>
      <c r="H3425">
        <v>11</v>
      </c>
      <c r="I3425">
        <v>3</v>
      </c>
    </row>
    <row r="3426" spans="1:9" x14ac:dyDescent="0.25">
      <c r="A3426" s="5" t="str">
        <f>TrendSheetPrdData[[#This Row],[Population]]&amp;TrendSheetPrdData[[#This Row],[Cost Basis]]&amp;TrendSheetPrdData[[#This Row],[Period]]&amp;TrendSheetPrdData[[#This Row],[Trend]]</f>
        <v>MEDXCEL/TRIMEDXAllowed2017-02-01Office Based MRIs per 1k</v>
      </c>
      <c r="B3426" t="s">
        <v>117</v>
      </c>
      <c r="C3426" t="s">
        <v>117</v>
      </c>
      <c r="D3426" t="s">
        <v>91</v>
      </c>
      <c r="E3426" s="1" t="s">
        <v>110</v>
      </c>
      <c r="F3426" t="s">
        <v>113</v>
      </c>
      <c r="G3426" t="s">
        <v>22</v>
      </c>
      <c r="H3426">
        <v>11</v>
      </c>
      <c r="I3426">
        <v>3</v>
      </c>
    </row>
    <row r="3427" spans="1:9" x14ac:dyDescent="0.25">
      <c r="A3427" s="5" t="str">
        <f>TrendSheetPrdData[[#This Row],[Population]]&amp;TrendSheetPrdData[[#This Row],[Cost Basis]]&amp;TrendSheetPrdData[[#This Row],[Period]]&amp;TrendSheetPrdData[[#This Row],[Trend]]</f>
        <v>MEDXCEL/TRIMEDXAllowed2017-03-01Office Based MRIs per 1k</v>
      </c>
      <c r="B3427" t="s">
        <v>117</v>
      </c>
      <c r="C3427" t="s">
        <v>117</v>
      </c>
      <c r="D3427" t="s">
        <v>91</v>
      </c>
      <c r="E3427" s="1" t="s">
        <v>111</v>
      </c>
      <c r="F3427" t="s">
        <v>113</v>
      </c>
      <c r="G3427" t="s">
        <v>22</v>
      </c>
      <c r="H3427">
        <v>11</v>
      </c>
      <c r="I3427">
        <v>3</v>
      </c>
    </row>
    <row r="3428" spans="1:9" x14ac:dyDescent="0.25">
      <c r="A3428" s="5" t="str">
        <f>TrendSheetPrdData[[#This Row],[Population]]&amp;TrendSheetPrdData[[#This Row],[Cost Basis]]&amp;TrendSheetPrdData[[#This Row],[Period]]&amp;TrendSheetPrdData[[#This Row],[Trend]]</f>
        <v>MEDXCEL/TRIMEDXAllowed2017-04-01Office Based MRIs per 1k</v>
      </c>
      <c r="B3428" t="s">
        <v>117</v>
      </c>
      <c r="C3428" t="s">
        <v>117</v>
      </c>
      <c r="D3428" t="s">
        <v>91</v>
      </c>
      <c r="E3428" s="1" t="s">
        <v>112</v>
      </c>
      <c r="F3428" t="s">
        <v>113</v>
      </c>
      <c r="G3428" t="s">
        <v>22</v>
      </c>
      <c r="H3428">
        <v>11</v>
      </c>
      <c r="I3428">
        <v>3</v>
      </c>
    </row>
    <row r="3429" spans="1:9" x14ac:dyDescent="0.25">
      <c r="A3429" s="5" t="str">
        <f>TrendSheetPrdData[[#This Row],[Population]]&amp;TrendSheetPrdData[[#This Row],[Cost Basis]]&amp;TrendSheetPrdData[[#This Row],[Period]]&amp;TrendSheetPrdData[[#This Row],[Trend]]</f>
        <v>MEDXCEL/TRIMEDXAllowed2015-06-01Office Based CTs per 1k</v>
      </c>
      <c r="B3429" t="s">
        <v>117</v>
      </c>
      <c r="C3429" t="s">
        <v>117</v>
      </c>
      <c r="D3429" t="s">
        <v>91</v>
      </c>
      <c r="E3429" s="1" t="s">
        <v>172</v>
      </c>
      <c r="F3429" t="s">
        <v>93</v>
      </c>
      <c r="G3429" t="s">
        <v>23</v>
      </c>
      <c r="H3429">
        <v>12</v>
      </c>
      <c r="I3429">
        <v>7</v>
      </c>
    </row>
    <row r="3430" spans="1:9" x14ac:dyDescent="0.25">
      <c r="A3430" s="5" t="str">
        <f>TrendSheetPrdData[[#This Row],[Population]]&amp;TrendSheetPrdData[[#This Row],[Cost Basis]]&amp;TrendSheetPrdData[[#This Row],[Period]]&amp;TrendSheetPrdData[[#This Row],[Trend]]</f>
        <v>MEDXCEL/TRIMEDXAllowed2015-07-01Office Based CTs per 1k</v>
      </c>
      <c r="B3430" t="s">
        <v>117</v>
      </c>
      <c r="C3430" t="s">
        <v>117</v>
      </c>
      <c r="D3430" t="s">
        <v>91</v>
      </c>
      <c r="E3430" s="1" t="s">
        <v>173</v>
      </c>
      <c r="F3430" t="s">
        <v>93</v>
      </c>
      <c r="G3430" t="s">
        <v>23</v>
      </c>
      <c r="H3430">
        <v>12</v>
      </c>
      <c r="I3430">
        <v>0</v>
      </c>
    </row>
    <row r="3431" spans="1:9" x14ac:dyDescent="0.25">
      <c r="A3431" s="5" t="str">
        <f>TrendSheetPrdData[[#This Row],[Population]]&amp;TrendSheetPrdData[[#This Row],[Cost Basis]]&amp;TrendSheetPrdData[[#This Row],[Period]]&amp;TrendSheetPrdData[[#This Row],[Trend]]</f>
        <v>MEDXCEL/TRIMEDXAllowed2015-08-01Office Based CTs per 1k</v>
      </c>
      <c r="B3431" t="s">
        <v>117</v>
      </c>
      <c r="C3431" t="s">
        <v>117</v>
      </c>
      <c r="D3431" t="s">
        <v>91</v>
      </c>
      <c r="E3431" s="1" t="s">
        <v>174</v>
      </c>
      <c r="F3431" t="s">
        <v>93</v>
      </c>
      <c r="G3431" t="s">
        <v>23</v>
      </c>
      <c r="H3431">
        <v>12</v>
      </c>
      <c r="I3431">
        <v>3</v>
      </c>
    </row>
    <row r="3432" spans="1:9" x14ac:dyDescent="0.25">
      <c r="A3432" s="5" t="str">
        <f>TrendSheetPrdData[[#This Row],[Population]]&amp;TrendSheetPrdData[[#This Row],[Cost Basis]]&amp;TrendSheetPrdData[[#This Row],[Period]]&amp;TrendSheetPrdData[[#This Row],[Trend]]</f>
        <v>MEDXCEL/TRIMEDXAllowed2015-09-01Office Based CTs per 1k</v>
      </c>
      <c r="B3432" t="s">
        <v>117</v>
      </c>
      <c r="C3432" t="s">
        <v>117</v>
      </c>
      <c r="D3432" t="s">
        <v>91</v>
      </c>
      <c r="E3432" s="1" t="s">
        <v>92</v>
      </c>
      <c r="F3432" t="s">
        <v>93</v>
      </c>
      <c r="G3432" t="s">
        <v>23</v>
      </c>
      <c r="H3432">
        <v>12</v>
      </c>
      <c r="I3432">
        <v>14</v>
      </c>
    </row>
    <row r="3433" spans="1:9" x14ac:dyDescent="0.25">
      <c r="A3433" s="5" t="str">
        <f>TrendSheetPrdData[[#This Row],[Population]]&amp;TrendSheetPrdData[[#This Row],[Cost Basis]]&amp;TrendSheetPrdData[[#This Row],[Period]]&amp;TrendSheetPrdData[[#This Row],[Trend]]</f>
        <v>MEDXCEL/TRIMEDXAllowed2015-10-01Office Based CTs per 1k</v>
      </c>
      <c r="B3433" t="s">
        <v>117</v>
      </c>
      <c r="C3433" t="s">
        <v>117</v>
      </c>
      <c r="D3433" t="s">
        <v>91</v>
      </c>
      <c r="E3433" s="1" t="s">
        <v>94</v>
      </c>
      <c r="F3433" t="s">
        <v>93</v>
      </c>
      <c r="G3433" t="s">
        <v>23</v>
      </c>
      <c r="H3433">
        <v>12</v>
      </c>
      <c r="I3433">
        <v>0</v>
      </c>
    </row>
    <row r="3434" spans="1:9" x14ac:dyDescent="0.25">
      <c r="A3434" s="5" t="str">
        <f>TrendSheetPrdData[[#This Row],[Population]]&amp;TrendSheetPrdData[[#This Row],[Cost Basis]]&amp;TrendSheetPrdData[[#This Row],[Period]]&amp;TrendSheetPrdData[[#This Row],[Trend]]</f>
        <v>MEDXCEL/TRIMEDXAllowed2015-11-01Office Based CTs per 1k</v>
      </c>
      <c r="B3434" t="s">
        <v>117</v>
      </c>
      <c r="C3434" t="s">
        <v>117</v>
      </c>
      <c r="D3434" t="s">
        <v>91</v>
      </c>
      <c r="E3434" s="1" t="s">
        <v>95</v>
      </c>
      <c r="F3434" t="s">
        <v>93</v>
      </c>
      <c r="G3434" t="s">
        <v>23</v>
      </c>
      <c r="H3434">
        <v>12</v>
      </c>
      <c r="I3434">
        <v>3</v>
      </c>
    </row>
    <row r="3435" spans="1:9" x14ac:dyDescent="0.25">
      <c r="A3435" s="5" t="str">
        <f>TrendSheetPrdData[[#This Row],[Population]]&amp;TrendSheetPrdData[[#This Row],[Cost Basis]]&amp;TrendSheetPrdData[[#This Row],[Period]]&amp;TrendSheetPrdData[[#This Row],[Trend]]</f>
        <v>MEDXCEL/TRIMEDXAllowed2015-12-01Office Based CTs per 1k</v>
      </c>
      <c r="B3435" t="s">
        <v>117</v>
      </c>
      <c r="C3435" t="s">
        <v>117</v>
      </c>
      <c r="D3435" t="s">
        <v>91</v>
      </c>
      <c r="E3435" s="1" t="s">
        <v>96</v>
      </c>
      <c r="F3435" t="s">
        <v>93</v>
      </c>
      <c r="G3435" t="s">
        <v>23</v>
      </c>
      <c r="H3435">
        <v>12</v>
      </c>
      <c r="I3435">
        <v>16</v>
      </c>
    </row>
    <row r="3436" spans="1:9" x14ac:dyDescent="0.25">
      <c r="A3436" s="5" t="str">
        <f>TrendSheetPrdData[[#This Row],[Population]]&amp;TrendSheetPrdData[[#This Row],[Cost Basis]]&amp;TrendSheetPrdData[[#This Row],[Period]]&amp;TrendSheetPrdData[[#This Row],[Trend]]</f>
        <v>MEDXCEL/TRIMEDXAllowed2016-01-01Office Based CTs per 1k</v>
      </c>
      <c r="B3436" t="s">
        <v>117</v>
      </c>
      <c r="C3436" t="s">
        <v>117</v>
      </c>
      <c r="D3436" t="s">
        <v>91</v>
      </c>
      <c r="E3436" s="1" t="s">
        <v>97</v>
      </c>
      <c r="F3436" t="s">
        <v>93</v>
      </c>
      <c r="G3436" t="s">
        <v>23</v>
      </c>
      <c r="H3436">
        <v>12</v>
      </c>
      <c r="I3436">
        <v>2</v>
      </c>
    </row>
    <row r="3437" spans="1:9" x14ac:dyDescent="0.25">
      <c r="A3437" s="5" t="str">
        <f>TrendSheetPrdData[[#This Row],[Population]]&amp;TrendSheetPrdData[[#This Row],[Cost Basis]]&amp;TrendSheetPrdData[[#This Row],[Period]]&amp;TrendSheetPrdData[[#This Row],[Trend]]</f>
        <v>MEDXCEL/TRIMEDXAllowed2016-02-01Office Based CTs per 1k</v>
      </c>
      <c r="B3437" t="s">
        <v>117</v>
      </c>
      <c r="C3437" t="s">
        <v>117</v>
      </c>
      <c r="D3437" t="s">
        <v>91</v>
      </c>
      <c r="E3437" s="1" t="s">
        <v>98</v>
      </c>
      <c r="F3437" t="s">
        <v>93</v>
      </c>
      <c r="G3437" t="s">
        <v>23</v>
      </c>
      <c r="H3437">
        <v>12</v>
      </c>
      <c r="I3437">
        <v>8</v>
      </c>
    </row>
    <row r="3438" spans="1:9" x14ac:dyDescent="0.25">
      <c r="A3438" s="5" t="str">
        <f>TrendSheetPrdData[[#This Row],[Population]]&amp;TrendSheetPrdData[[#This Row],[Cost Basis]]&amp;TrendSheetPrdData[[#This Row],[Period]]&amp;TrendSheetPrdData[[#This Row],[Trend]]</f>
        <v>MEDXCEL/TRIMEDXAllowed2016-03-01Office Based CTs per 1k</v>
      </c>
      <c r="B3438" t="s">
        <v>117</v>
      </c>
      <c r="C3438" t="s">
        <v>117</v>
      </c>
      <c r="D3438" t="s">
        <v>91</v>
      </c>
      <c r="E3438" s="1" t="s">
        <v>99</v>
      </c>
      <c r="F3438" t="s">
        <v>93</v>
      </c>
      <c r="G3438" t="s">
        <v>23</v>
      </c>
      <c r="H3438">
        <v>12</v>
      </c>
      <c r="I3438">
        <v>5</v>
      </c>
    </row>
    <row r="3439" spans="1:9" x14ac:dyDescent="0.25">
      <c r="A3439" s="5" t="str">
        <f>TrendSheetPrdData[[#This Row],[Population]]&amp;TrendSheetPrdData[[#This Row],[Cost Basis]]&amp;TrendSheetPrdData[[#This Row],[Period]]&amp;TrendSheetPrdData[[#This Row],[Trend]]</f>
        <v>MEDXCEL/TRIMEDXAllowed2016-04-01Office Based CTs per 1k</v>
      </c>
      <c r="B3439" t="s">
        <v>117</v>
      </c>
      <c r="C3439" t="s">
        <v>117</v>
      </c>
      <c r="D3439" t="s">
        <v>91</v>
      </c>
      <c r="E3439" s="1" t="s">
        <v>100</v>
      </c>
      <c r="F3439" t="s">
        <v>93</v>
      </c>
      <c r="G3439" t="s">
        <v>23</v>
      </c>
      <c r="H3439">
        <v>12</v>
      </c>
      <c r="I3439">
        <v>3</v>
      </c>
    </row>
    <row r="3440" spans="1:9" x14ac:dyDescent="0.25">
      <c r="A3440" s="5" t="str">
        <f>TrendSheetPrdData[[#This Row],[Population]]&amp;TrendSheetPrdData[[#This Row],[Cost Basis]]&amp;TrendSheetPrdData[[#This Row],[Period]]&amp;TrendSheetPrdData[[#This Row],[Trend]]</f>
        <v>MEDXCEL/TRIMEDXAllowed2016-05-01Office Based CTs per 1k</v>
      </c>
      <c r="B3440" t="s">
        <v>117</v>
      </c>
      <c r="C3440" t="s">
        <v>117</v>
      </c>
      <c r="D3440" t="s">
        <v>91</v>
      </c>
      <c r="E3440" s="1" t="s">
        <v>101</v>
      </c>
      <c r="F3440" t="s">
        <v>93</v>
      </c>
      <c r="G3440" t="s">
        <v>23</v>
      </c>
      <c r="H3440">
        <v>12</v>
      </c>
      <c r="I3440">
        <v>0</v>
      </c>
    </row>
    <row r="3441" spans="1:9" x14ac:dyDescent="0.25">
      <c r="A3441" s="5" t="str">
        <f>TrendSheetPrdData[[#This Row],[Population]]&amp;TrendSheetPrdData[[#This Row],[Cost Basis]]&amp;TrendSheetPrdData[[#This Row],[Period]]&amp;TrendSheetPrdData[[#This Row],[Trend]]</f>
        <v>MEDXCEL/TRIMEDXAllowed2016-06-01Office Based CTs per 1k</v>
      </c>
      <c r="B3441" t="s">
        <v>117</v>
      </c>
      <c r="C3441" t="s">
        <v>117</v>
      </c>
      <c r="D3441" t="s">
        <v>91</v>
      </c>
      <c r="E3441" s="1" t="s">
        <v>102</v>
      </c>
      <c r="F3441" t="s">
        <v>93</v>
      </c>
      <c r="G3441" t="s">
        <v>23</v>
      </c>
      <c r="H3441">
        <v>12</v>
      </c>
      <c r="I3441">
        <v>0</v>
      </c>
    </row>
    <row r="3442" spans="1:9" x14ac:dyDescent="0.25">
      <c r="A3442" s="5" t="str">
        <f>TrendSheetPrdData[[#This Row],[Population]]&amp;TrendSheetPrdData[[#This Row],[Cost Basis]]&amp;TrendSheetPrdData[[#This Row],[Period]]&amp;TrendSheetPrdData[[#This Row],[Trend]]</f>
        <v>MEDXCEL/TRIMEDXAllowed2016-07-01Office Based CTs per 1k</v>
      </c>
      <c r="B3442" t="s">
        <v>117</v>
      </c>
      <c r="C3442" t="s">
        <v>117</v>
      </c>
      <c r="D3442" t="s">
        <v>91</v>
      </c>
      <c r="E3442" s="1" t="s">
        <v>103</v>
      </c>
      <c r="F3442" t="s">
        <v>93</v>
      </c>
      <c r="G3442" t="s">
        <v>23</v>
      </c>
      <c r="H3442">
        <v>12</v>
      </c>
      <c r="I3442">
        <v>2</v>
      </c>
    </row>
    <row r="3443" spans="1:9" x14ac:dyDescent="0.25">
      <c r="A3443" s="5" t="str">
        <f>TrendSheetPrdData[[#This Row],[Population]]&amp;TrendSheetPrdData[[#This Row],[Cost Basis]]&amp;TrendSheetPrdData[[#This Row],[Period]]&amp;TrendSheetPrdData[[#This Row],[Trend]]</f>
        <v>MEDXCEL/TRIMEDXAllowed2016-08-01Office Based CTs per 1k</v>
      </c>
      <c r="B3443" t="s">
        <v>117</v>
      </c>
      <c r="C3443" t="s">
        <v>117</v>
      </c>
      <c r="D3443" t="s">
        <v>91</v>
      </c>
      <c r="E3443" s="1" t="s">
        <v>104</v>
      </c>
      <c r="F3443" t="s">
        <v>93</v>
      </c>
      <c r="G3443" t="s">
        <v>23</v>
      </c>
      <c r="H3443">
        <v>12</v>
      </c>
      <c r="I3443">
        <v>2</v>
      </c>
    </row>
    <row r="3444" spans="1:9" x14ac:dyDescent="0.25">
      <c r="A3444" s="5" t="str">
        <f>TrendSheetPrdData[[#This Row],[Population]]&amp;TrendSheetPrdData[[#This Row],[Cost Basis]]&amp;TrendSheetPrdData[[#This Row],[Period]]&amp;TrendSheetPrdData[[#This Row],[Trend]]</f>
        <v>MEDXCEL/TRIMEDXAllowed2016-09-01Office Based CTs per 1k</v>
      </c>
      <c r="B3444" t="s">
        <v>117</v>
      </c>
      <c r="C3444" t="s">
        <v>117</v>
      </c>
      <c r="D3444" t="s">
        <v>91</v>
      </c>
      <c r="E3444" s="1" t="s">
        <v>105</v>
      </c>
      <c r="F3444" t="s">
        <v>93</v>
      </c>
      <c r="G3444" t="s">
        <v>23</v>
      </c>
      <c r="H3444">
        <v>12</v>
      </c>
      <c r="I3444">
        <v>2</v>
      </c>
    </row>
    <row r="3445" spans="1:9" x14ac:dyDescent="0.25">
      <c r="A3445" s="5" t="str">
        <f>TrendSheetPrdData[[#This Row],[Population]]&amp;TrendSheetPrdData[[#This Row],[Cost Basis]]&amp;TrendSheetPrdData[[#This Row],[Period]]&amp;TrendSheetPrdData[[#This Row],[Trend]]</f>
        <v>MEDXCEL/TRIMEDXAllowed2016-10-01Office Based CTs per 1k</v>
      </c>
      <c r="B3445" t="s">
        <v>117</v>
      </c>
      <c r="C3445" t="s">
        <v>117</v>
      </c>
      <c r="D3445" t="s">
        <v>91</v>
      </c>
      <c r="E3445" s="1" t="s">
        <v>106</v>
      </c>
      <c r="F3445" t="s">
        <v>93</v>
      </c>
      <c r="G3445" t="s">
        <v>23</v>
      </c>
      <c r="H3445">
        <v>12</v>
      </c>
      <c r="I3445">
        <v>9</v>
      </c>
    </row>
    <row r="3446" spans="1:9" x14ac:dyDescent="0.25">
      <c r="A3446" s="5" t="str">
        <f>TrendSheetPrdData[[#This Row],[Population]]&amp;TrendSheetPrdData[[#This Row],[Cost Basis]]&amp;TrendSheetPrdData[[#This Row],[Period]]&amp;TrendSheetPrdData[[#This Row],[Trend]]</f>
        <v>MEDXCEL/TRIMEDXAllowed2016-11-01Office Based CTs per 1k</v>
      </c>
      <c r="B3446" t="s">
        <v>117</v>
      </c>
      <c r="C3446" t="s">
        <v>117</v>
      </c>
      <c r="D3446" t="s">
        <v>91</v>
      </c>
      <c r="E3446" s="1" t="s">
        <v>107</v>
      </c>
      <c r="F3446" t="s">
        <v>93</v>
      </c>
      <c r="G3446" t="s">
        <v>23</v>
      </c>
      <c r="H3446">
        <v>12</v>
      </c>
      <c r="I3446">
        <v>7</v>
      </c>
    </row>
    <row r="3447" spans="1:9" x14ac:dyDescent="0.25">
      <c r="A3447" s="5" t="str">
        <f>TrendSheetPrdData[[#This Row],[Population]]&amp;TrendSheetPrdData[[#This Row],[Cost Basis]]&amp;TrendSheetPrdData[[#This Row],[Period]]&amp;TrendSheetPrdData[[#This Row],[Trend]]</f>
        <v>MEDXCEL/TRIMEDXAllowed2016-12-01Office Based CTs per 1k</v>
      </c>
      <c r="B3447" t="s">
        <v>117</v>
      </c>
      <c r="C3447" t="s">
        <v>117</v>
      </c>
      <c r="D3447" t="s">
        <v>91</v>
      </c>
      <c r="E3447" s="1" t="s">
        <v>108</v>
      </c>
      <c r="F3447" t="s">
        <v>113</v>
      </c>
      <c r="G3447" t="s">
        <v>23</v>
      </c>
      <c r="H3447">
        <v>12</v>
      </c>
      <c r="I3447">
        <v>7</v>
      </c>
    </row>
    <row r="3448" spans="1:9" x14ac:dyDescent="0.25">
      <c r="A3448" s="5" t="str">
        <f>TrendSheetPrdData[[#This Row],[Population]]&amp;TrendSheetPrdData[[#This Row],[Cost Basis]]&amp;TrendSheetPrdData[[#This Row],[Period]]&amp;TrendSheetPrdData[[#This Row],[Trend]]</f>
        <v>MEDXCEL/TRIMEDXAllowed2017-01-01Office Based CTs per 1k</v>
      </c>
      <c r="B3448" t="s">
        <v>117</v>
      </c>
      <c r="C3448" t="s">
        <v>117</v>
      </c>
      <c r="D3448" t="s">
        <v>91</v>
      </c>
      <c r="E3448" s="1" t="s">
        <v>109</v>
      </c>
      <c r="F3448" t="s">
        <v>113</v>
      </c>
      <c r="G3448" t="s">
        <v>23</v>
      </c>
      <c r="H3448">
        <v>12</v>
      </c>
      <c r="I3448">
        <v>16</v>
      </c>
    </row>
    <row r="3449" spans="1:9" x14ac:dyDescent="0.25">
      <c r="A3449" s="5" t="str">
        <f>TrendSheetPrdData[[#This Row],[Population]]&amp;TrendSheetPrdData[[#This Row],[Cost Basis]]&amp;TrendSheetPrdData[[#This Row],[Period]]&amp;TrendSheetPrdData[[#This Row],[Trend]]</f>
        <v>MEDXCEL/TRIMEDXAllowed2017-02-01Office Based CTs per 1k</v>
      </c>
      <c r="B3449" t="s">
        <v>117</v>
      </c>
      <c r="C3449" t="s">
        <v>117</v>
      </c>
      <c r="D3449" t="s">
        <v>91</v>
      </c>
      <c r="E3449" s="1" t="s">
        <v>110</v>
      </c>
      <c r="F3449" t="s">
        <v>113</v>
      </c>
      <c r="G3449" t="s">
        <v>23</v>
      </c>
      <c r="H3449">
        <v>12</v>
      </c>
      <c r="I3449">
        <v>0</v>
      </c>
    </row>
    <row r="3450" spans="1:9" x14ac:dyDescent="0.25">
      <c r="A3450" s="5" t="str">
        <f>TrendSheetPrdData[[#This Row],[Population]]&amp;TrendSheetPrdData[[#This Row],[Cost Basis]]&amp;TrendSheetPrdData[[#This Row],[Period]]&amp;TrendSheetPrdData[[#This Row],[Trend]]</f>
        <v>MEDXCEL/TRIMEDXAllowed2017-03-01Office Based CTs per 1k</v>
      </c>
      <c r="B3450" t="s">
        <v>117</v>
      </c>
      <c r="C3450" t="s">
        <v>117</v>
      </c>
      <c r="D3450" t="s">
        <v>91</v>
      </c>
      <c r="E3450" s="1" t="s">
        <v>111</v>
      </c>
      <c r="F3450" t="s">
        <v>113</v>
      </c>
      <c r="G3450" t="s">
        <v>23</v>
      </c>
      <c r="H3450">
        <v>12</v>
      </c>
      <c r="I3450">
        <v>7</v>
      </c>
    </row>
    <row r="3451" spans="1:9" x14ac:dyDescent="0.25">
      <c r="A3451" s="5" t="str">
        <f>TrendSheetPrdData[[#This Row],[Population]]&amp;TrendSheetPrdData[[#This Row],[Cost Basis]]&amp;TrendSheetPrdData[[#This Row],[Period]]&amp;TrendSheetPrdData[[#This Row],[Trend]]</f>
        <v>MEDXCEL/TRIMEDXAllowed2017-04-01Office Based CTs per 1k</v>
      </c>
      <c r="B3451" t="s">
        <v>117</v>
      </c>
      <c r="C3451" t="s">
        <v>117</v>
      </c>
      <c r="D3451" t="s">
        <v>91</v>
      </c>
      <c r="E3451" s="1" t="s">
        <v>112</v>
      </c>
      <c r="F3451" t="s">
        <v>113</v>
      </c>
      <c r="G3451" t="s">
        <v>23</v>
      </c>
      <c r="H3451">
        <v>12</v>
      </c>
      <c r="I3451">
        <v>3</v>
      </c>
    </row>
    <row r="3452" spans="1:9" x14ac:dyDescent="0.25">
      <c r="A3452" s="5" t="str">
        <f>TrendSheetPrdData[[#This Row],[Population]]&amp;TrendSheetPrdData[[#This Row],[Cost Basis]]&amp;TrendSheetPrdData[[#This Row],[Period]]&amp;TrendSheetPrdData[[#This Row],[Trend]]</f>
        <v>MEDXCEL/TRIMEDXAllowed2015-06-01ED Cost</v>
      </c>
      <c r="B3452" t="s">
        <v>117</v>
      </c>
      <c r="C3452" t="s">
        <v>117</v>
      </c>
      <c r="D3452" t="s">
        <v>91</v>
      </c>
      <c r="E3452" s="1" t="s">
        <v>172</v>
      </c>
      <c r="F3452" t="s">
        <v>93</v>
      </c>
      <c r="G3452" t="s">
        <v>24</v>
      </c>
      <c r="H3452">
        <v>13</v>
      </c>
      <c r="I3452">
        <v>60759</v>
      </c>
    </row>
    <row r="3453" spans="1:9" x14ac:dyDescent="0.25">
      <c r="A3453" s="5" t="str">
        <f>TrendSheetPrdData[[#This Row],[Population]]&amp;TrendSheetPrdData[[#This Row],[Cost Basis]]&amp;TrendSheetPrdData[[#This Row],[Period]]&amp;TrendSheetPrdData[[#This Row],[Trend]]</f>
        <v>MEDXCEL/TRIMEDXAllowed2015-07-01ED Cost</v>
      </c>
      <c r="B3453" t="s">
        <v>117</v>
      </c>
      <c r="C3453" t="s">
        <v>117</v>
      </c>
      <c r="D3453" t="s">
        <v>91</v>
      </c>
      <c r="E3453" s="1" t="s">
        <v>173</v>
      </c>
      <c r="F3453" t="s">
        <v>93</v>
      </c>
      <c r="G3453" t="s">
        <v>24</v>
      </c>
      <c r="H3453">
        <v>13</v>
      </c>
      <c r="I3453">
        <v>87078</v>
      </c>
    </row>
    <row r="3454" spans="1:9" x14ac:dyDescent="0.25">
      <c r="A3454" s="5" t="str">
        <f>TrendSheetPrdData[[#This Row],[Population]]&amp;TrendSheetPrdData[[#This Row],[Cost Basis]]&amp;TrendSheetPrdData[[#This Row],[Period]]&amp;TrendSheetPrdData[[#This Row],[Trend]]</f>
        <v>MEDXCEL/TRIMEDXAllowed2015-08-01ED Cost</v>
      </c>
      <c r="B3454" t="s">
        <v>117</v>
      </c>
      <c r="C3454" t="s">
        <v>117</v>
      </c>
      <c r="D3454" t="s">
        <v>91</v>
      </c>
      <c r="E3454" s="1" t="s">
        <v>174</v>
      </c>
      <c r="F3454" t="s">
        <v>93</v>
      </c>
      <c r="G3454" t="s">
        <v>24</v>
      </c>
      <c r="H3454">
        <v>13</v>
      </c>
      <c r="I3454">
        <v>74371</v>
      </c>
    </row>
    <row r="3455" spans="1:9" x14ac:dyDescent="0.25">
      <c r="A3455" s="5" t="str">
        <f>TrendSheetPrdData[[#This Row],[Population]]&amp;TrendSheetPrdData[[#This Row],[Cost Basis]]&amp;TrendSheetPrdData[[#This Row],[Period]]&amp;TrendSheetPrdData[[#This Row],[Trend]]</f>
        <v>MEDXCEL/TRIMEDXAllowed2015-09-01ED Cost</v>
      </c>
      <c r="B3455" t="s">
        <v>117</v>
      </c>
      <c r="C3455" t="s">
        <v>117</v>
      </c>
      <c r="D3455" t="s">
        <v>91</v>
      </c>
      <c r="E3455" s="1" t="s">
        <v>92</v>
      </c>
      <c r="F3455" t="s">
        <v>93</v>
      </c>
      <c r="G3455" t="s">
        <v>24</v>
      </c>
      <c r="H3455">
        <v>13</v>
      </c>
      <c r="I3455">
        <v>45486</v>
      </c>
    </row>
    <row r="3456" spans="1:9" x14ac:dyDescent="0.25">
      <c r="A3456" s="5" t="str">
        <f>TrendSheetPrdData[[#This Row],[Population]]&amp;TrendSheetPrdData[[#This Row],[Cost Basis]]&amp;TrendSheetPrdData[[#This Row],[Period]]&amp;TrendSheetPrdData[[#This Row],[Trend]]</f>
        <v>MEDXCEL/TRIMEDXAllowed2015-10-01ED Cost</v>
      </c>
      <c r="B3456" t="s">
        <v>117</v>
      </c>
      <c r="C3456" t="s">
        <v>117</v>
      </c>
      <c r="D3456" t="s">
        <v>91</v>
      </c>
      <c r="E3456" s="1" t="s">
        <v>94</v>
      </c>
      <c r="F3456" t="s">
        <v>93</v>
      </c>
      <c r="G3456" t="s">
        <v>24</v>
      </c>
      <c r="H3456">
        <v>13</v>
      </c>
      <c r="I3456">
        <v>51089</v>
      </c>
    </row>
    <row r="3457" spans="1:9" x14ac:dyDescent="0.25">
      <c r="A3457" s="5" t="str">
        <f>TrendSheetPrdData[[#This Row],[Population]]&amp;TrendSheetPrdData[[#This Row],[Cost Basis]]&amp;TrendSheetPrdData[[#This Row],[Period]]&amp;TrendSheetPrdData[[#This Row],[Trend]]</f>
        <v>MEDXCEL/TRIMEDXAllowed2015-11-01ED Cost</v>
      </c>
      <c r="B3457" t="s">
        <v>117</v>
      </c>
      <c r="C3457" t="s">
        <v>117</v>
      </c>
      <c r="D3457" t="s">
        <v>91</v>
      </c>
      <c r="E3457" s="1" t="s">
        <v>95</v>
      </c>
      <c r="F3457" t="s">
        <v>93</v>
      </c>
      <c r="G3457" t="s">
        <v>24</v>
      </c>
      <c r="H3457">
        <v>13</v>
      </c>
      <c r="I3457">
        <v>69421</v>
      </c>
    </row>
    <row r="3458" spans="1:9" x14ac:dyDescent="0.25">
      <c r="A3458" s="5" t="str">
        <f>TrendSheetPrdData[[#This Row],[Population]]&amp;TrendSheetPrdData[[#This Row],[Cost Basis]]&amp;TrendSheetPrdData[[#This Row],[Period]]&amp;TrendSheetPrdData[[#This Row],[Trend]]</f>
        <v>MEDXCEL/TRIMEDXAllowed2015-12-01ED Cost</v>
      </c>
      <c r="B3458" t="s">
        <v>117</v>
      </c>
      <c r="C3458" t="s">
        <v>117</v>
      </c>
      <c r="D3458" t="s">
        <v>91</v>
      </c>
      <c r="E3458" s="1" t="s">
        <v>96</v>
      </c>
      <c r="F3458" t="s">
        <v>93</v>
      </c>
      <c r="G3458" t="s">
        <v>24</v>
      </c>
      <c r="H3458">
        <v>13</v>
      </c>
      <c r="I3458">
        <v>57272</v>
      </c>
    </row>
    <row r="3459" spans="1:9" x14ac:dyDescent="0.25">
      <c r="A3459" s="5" t="str">
        <f>TrendSheetPrdData[[#This Row],[Population]]&amp;TrendSheetPrdData[[#This Row],[Cost Basis]]&amp;TrendSheetPrdData[[#This Row],[Period]]&amp;TrendSheetPrdData[[#This Row],[Trend]]</f>
        <v>MEDXCEL/TRIMEDXAllowed2016-01-01ED Cost</v>
      </c>
      <c r="B3459" t="s">
        <v>117</v>
      </c>
      <c r="C3459" t="s">
        <v>117</v>
      </c>
      <c r="D3459" t="s">
        <v>91</v>
      </c>
      <c r="E3459" s="1" t="s">
        <v>97</v>
      </c>
      <c r="F3459" t="s">
        <v>93</v>
      </c>
      <c r="G3459" t="s">
        <v>24</v>
      </c>
      <c r="H3459">
        <v>13</v>
      </c>
      <c r="I3459">
        <v>86128</v>
      </c>
    </row>
    <row r="3460" spans="1:9" x14ac:dyDescent="0.25">
      <c r="A3460" s="5" t="str">
        <f>TrendSheetPrdData[[#This Row],[Population]]&amp;TrendSheetPrdData[[#This Row],[Cost Basis]]&amp;TrendSheetPrdData[[#This Row],[Period]]&amp;TrendSheetPrdData[[#This Row],[Trend]]</f>
        <v>MEDXCEL/TRIMEDXAllowed2016-02-01ED Cost</v>
      </c>
      <c r="B3460" t="s">
        <v>117</v>
      </c>
      <c r="C3460" t="s">
        <v>117</v>
      </c>
      <c r="D3460" t="s">
        <v>91</v>
      </c>
      <c r="E3460" s="1" t="s">
        <v>98</v>
      </c>
      <c r="F3460" t="s">
        <v>93</v>
      </c>
      <c r="G3460" t="s">
        <v>24</v>
      </c>
      <c r="H3460">
        <v>13</v>
      </c>
      <c r="I3460">
        <v>97000</v>
      </c>
    </row>
    <row r="3461" spans="1:9" x14ac:dyDescent="0.25">
      <c r="A3461" s="5" t="str">
        <f>TrendSheetPrdData[[#This Row],[Population]]&amp;TrendSheetPrdData[[#This Row],[Cost Basis]]&amp;TrendSheetPrdData[[#This Row],[Period]]&amp;TrendSheetPrdData[[#This Row],[Trend]]</f>
        <v>MEDXCEL/TRIMEDXAllowed2016-03-01ED Cost</v>
      </c>
      <c r="B3461" t="s">
        <v>117</v>
      </c>
      <c r="C3461" t="s">
        <v>117</v>
      </c>
      <c r="D3461" t="s">
        <v>91</v>
      </c>
      <c r="E3461" s="1" t="s">
        <v>99</v>
      </c>
      <c r="F3461" t="s">
        <v>93</v>
      </c>
      <c r="G3461" t="s">
        <v>24</v>
      </c>
      <c r="H3461">
        <v>13</v>
      </c>
      <c r="I3461">
        <v>71865</v>
      </c>
    </row>
    <row r="3462" spans="1:9" x14ac:dyDescent="0.25">
      <c r="A3462" s="5" t="str">
        <f>TrendSheetPrdData[[#This Row],[Population]]&amp;TrendSheetPrdData[[#This Row],[Cost Basis]]&amp;TrendSheetPrdData[[#This Row],[Period]]&amp;TrendSheetPrdData[[#This Row],[Trend]]</f>
        <v>MEDXCEL/TRIMEDXAllowed2016-04-01ED Cost</v>
      </c>
      <c r="B3462" t="s">
        <v>117</v>
      </c>
      <c r="C3462" t="s">
        <v>117</v>
      </c>
      <c r="D3462" t="s">
        <v>91</v>
      </c>
      <c r="E3462" s="1" t="s">
        <v>100</v>
      </c>
      <c r="F3462" t="s">
        <v>93</v>
      </c>
      <c r="G3462" t="s">
        <v>24</v>
      </c>
      <c r="H3462">
        <v>13</v>
      </c>
      <c r="I3462">
        <v>91530</v>
      </c>
    </row>
    <row r="3463" spans="1:9" x14ac:dyDescent="0.25">
      <c r="A3463" s="5" t="str">
        <f>TrendSheetPrdData[[#This Row],[Population]]&amp;TrendSheetPrdData[[#This Row],[Cost Basis]]&amp;TrendSheetPrdData[[#This Row],[Period]]&amp;TrendSheetPrdData[[#This Row],[Trend]]</f>
        <v>MEDXCEL/TRIMEDXAllowed2016-05-01ED Cost</v>
      </c>
      <c r="B3463" t="s">
        <v>117</v>
      </c>
      <c r="C3463" t="s">
        <v>117</v>
      </c>
      <c r="D3463" t="s">
        <v>91</v>
      </c>
      <c r="E3463" s="1" t="s">
        <v>101</v>
      </c>
      <c r="F3463" t="s">
        <v>93</v>
      </c>
      <c r="G3463" t="s">
        <v>24</v>
      </c>
      <c r="H3463">
        <v>13</v>
      </c>
      <c r="I3463">
        <v>98770</v>
      </c>
    </row>
    <row r="3464" spans="1:9" x14ac:dyDescent="0.25">
      <c r="A3464" s="5" t="str">
        <f>TrendSheetPrdData[[#This Row],[Population]]&amp;TrendSheetPrdData[[#This Row],[Cost Basis]]&amp;TrendSheetPrdData[[#This Row],[Period]]&amp;TrendSheetPrdData[[#This Row],[Trend]]</f>
        <v>MEDXCEL/TRIMEDXAllowed2016-06-01ED Cost</v>
      </c>
      <c r="B3464" t="s">
        <v>117</v>
      </c>
      <c r="C3464" t="s">
        <v>117</v>
      </c>
      <c r="D3464" t="s">
        <v>91</v>
      </c>
      <c r="E3464" s="1" t="s">
        <v>102</v>
      </c>
      <c r="F3464" t="s">
        <v>93</v>
      </c>
      <c r="G3464" t="s">
        <v>24</v>
      </c>
      <c r="H3464">
        <v>13</v>
      </c>
      <c r="I3464">
        <v>72514</v>
      </c>
    </row>
    <row r="3465" spans="1:9" x14ac:dyDescent="0.25">
      <c r="A3465" s="5" t="str">
        <f>TrendSheetPrdData[[#This Row],[Population]]&amp;TrendSheetPrdData[[#This Row],[Cost Basis]]&amp;TrendSheetPrdData[[#This Row],[Period]]&amp;TrendSheetPrdData[[#This Row],[Trend]]</f>
        <v>MEDXCEL/TRIMEDXAllowed2016-07-01ED Cost</v>
      </c>
      <c r="B3465" t="s">
        <v>117</v>
      </c>
      <c r="C3465" t="s">
        <v>117</v>
      </c>
      <c r="D3465" t="s">
        <v>91</v>
      </c>
      <c r="E3465" s="1" t="s">
        <v>103</v>
      </c>
      <c r="F3465" t="s">
        <v>93</v>
      </c>
      <c r="G3465" t="s">
        <v>24</v>
      </c>
      <c r="H3465">
        <v>13</v>
      </c>
      <c r="I3465">
        <v>71427</v>
      </c>
    </row>
    <row r="3466" spans="1:9" x14ac:dyDescent="0.25">
      <c r="A3466" s="5" t="str">
        <f>TrendSheetPrdData[[#This Row],[Population]]&amp;TrendSheetPrdData[[#This Row],[Cost Basis]]&amp;TrendSheetPrdData[[#This Row],[Period]]&amp;TrendSheetPrdData[[#This Row],[Trend]]</f>
        <v>MEDXCEL/TRIMEDXAllowed2016-08-01ED Cost</v>
      </c>
      <c r="B3466" t="s">
        <v>117</v>
      </c>
      <c r="C3466" t="s">
        <v>117</v>
      </c>
      <c r="D3466" t="s">
        <v>91</v>
      </c>
      <c r="E3466" s="1" t="s">
        <v>104</v>
      </c>
      <c r="F3466" t="s">
        <v>93</v>
      </c>
      <c r="G3466" t="s">
        <v>24</v>
      </c>
      <c r="H3466">
        <v>13</v>
      </c>
      <c r="I3466">
        <v>80889</v>
      </c>
    </row>
    <row r="3467" spans="1:9" x14ac:dyDescent="0.25">
      <c r="A3467" s="5" t="str">
        <f>TrendSheetPrdData[[#This Row],[Population]]&amp;TrendSheetPrdData[[#This Row],[Cost Basis]]&amp;TrendSheetPrdData[[#This Row],[Period]]&amp;TrendSheetPrdData[[#This Row],[Trend]]</f>
        <v>MEDXCEL/TRIMEDXAllowed2016-09-01ED Cost</v>
      </c>
      <c r="B3467" t="s">
        <v>117</v>
      </c>
      <c r="C3467" t="s">
        <v>117</v>
      </c>
      <c r="D3467" t="s">
        <v>91</v>
      </c>
      <c r="E3467" s="1" t="s">
        <v>105</v>
      </c>
      <c r="F3467" t="s">
        <v>93</v>
      </c>
      <c r="G3467" t="s">
        <v>24</v>
      </c>
      <c r="H3467">
        <v>13</v>
      </c>
      <c r="I3467">
        <v>91388</v>
      </c>
    </row>
    <row r="3468" spans="1:9" x14ac:dyDescent="0.25">
      <c r="A3468" s="5" t="str">
        <f>TrendSheetPrdData[[#This Row],[Population]]&amp;TrendSheetPrdData[[#This Row],[Cost Basis]]&amp;TrendSheetPrdData[[#This Row],[Period]]&amp;TrendSheetPrdData[[#This Row],[Trend]]</f>
        <v>MEDXCEL/TRIMEDXAllowed2016-10-01ED Cost</v>
      </c>
      <c r="B3468" t="s">
        <v>117</v>
      </c>
      <c r="C3468" t="s">
        <v>117</v>
      </c>
      <c r="D3468" t="s">
        <v>91</v>
      </c>
      <c r="E3468" s="1" t="s">
        <v>106</v>
      </c>
      <c r="F3468" t="s">
        <v>93</v>
      </c>
      <c r="G3468" t="s">
        <v>24</v>
      </c>
      <c r="H3468">
        <v>13</v>
      </c>
      <c r="I3468">
        <v>71040</v>
      </c>
    </row>
    <row r="3469" spans="1:9" x14ac:dyDescent="0.25">
      <c r="A3469" s="5" t="str">
        <f>TrendSheetPrdData[[#This Row],[Population]]&amp;TrendSheetPrdData[[#This Row],[Cost Basis]]&amp;TrendSheetPrdData[[#This Row],[Period]]&amp;TrendSheetPrdData[[#This Row],[Trend]]</f>
        <v>MEDXCEL/TRIMEDXAllowed2016-11-01ED Cost</v>
      </c>
      <c r="B3469" t="s">
        <v>117</v>
      </c>
      <c r="C3469" t="s">
        <v>117</v>
      </c>
      <c r="D3469" t="s">
        <v>91</v>
      </c>
      <c r="E3469" s="1" t="s">
        <v>107</v>
      </c>
      <c r="F3469" t="s">
        <v>93</v>
      </c>
      <c r="G3469" t="s">
        <v>24</v>
      </c>
      <c r="H3469">
        <v>13</v>
      </c>
      <c r="I3469">
        <v>114569</v>
      </c>
    </row>
    <row r="3470" spans="1:9" x14ac:dyDescent="0.25">
      <c r="A3470" s="5" t="str">
        <f>TrendSheetPrdData[[#This Row],[Population]]&amp;TrendSheetPrdData[[#This Row],[Cost Basis]]&amp;TrendSheetPrdData[[#This Row],[Period]]&amp;TrendSheetPrdData[[#This Row],[Trend]]</f>
        <v>MEDXCEL/TRIMEDXAllowed2016-12-01ED Cost</v>
      </c>
      <c r="B3470" t="s">
        <v>117</v>
      </c>
      <c r="C3470" t="s">
        <v>117</v>
      </c>
      <c r="D3470" t="s">
        <v>91</v>
      </c>
      <c r="E3470" s="1" t="s">
        <v>108</v>
      </c>
      <c r="F3470" t="s">
        <v>113</v>
      </c>
      <c r="G3470" t="s">
        <v>24</v>
      </c>
      <c r="H3470">
        <v>13</v>
      </c>
      <c r="I3470">
        <v>69497</v>
      </c>
    </row>
    <row r="3471" spans="1:9" x14ac:dyDescent="0.25">
      <c r="A3471" s="5" t="str">
        <f>TrendSheetPrdData[[#This Row],[Population]]&amp;TrendSheetPrdData[[#This Row],[Cost Basis]]&amp;TrendSheetPrdData[[#This Row],[Period]]&amp;TrendSheetPrdData[[#This Row],[Trend]]</f>
        <v>MEDXCEL/TRIMEDXAllowed2017-01-01ED Cost</v>
      </c>
      <c r="B3471" t="s">
        <v>117</v>
      </c>
      <c r="C3471" t="s">
        <v>117</v>
      </c>
      <c r="D3471" t="s">
        <v>91</v>
      </c>
      <c r="E3471" s="1" t="s">
        <v>109</v>
      </c>
      <c r="F3471" t="s">
        <v>113</v>
      </c>
      <c r="G3471" t="s">
        <v>24</v>
      </c>
      <c r="H3471">
        <v>13</v>
      </c>
      <c r="I3471">
        <v>61864</v>
      </c>
    </row>
    <row r="3472" spans="1:9" x14ac:dyDescent="0.25">
      <c r="A3472" s="5" t="str">
        <f>TrendSheetPrdData[[#This Row],[Population]]&amp;TrendSheetPrdData[[#This Row],[Cost Basis]]&amp;TrendSheetPrdData[[#This Row],[Period]]&amp;TrendSheetPrdData[[#This Row],[Trend]]</f>
        <v>MEDXCEL/TRIMEDXAllowed2017-02-01ED Cost</v>
      </c>
      <c r="B3472" t="s">
        <v>117</v>
      </c>
      <c r="C3472" t="s">
        <v>117</v>
      </c>
      <c r="D3472" t="s">
        <v>91</v>
      </c>
      <c r="E3472" s="1" t="s">
        <v>110</v>
      </c>
      <c r="F3472" t="s">
        <v>113</v>
      </c>
      <c r="G3472" t="s">
        <v>24</v>
      </c>
      <c r="H3472">
        <v>13</v>
      </c>
      <c r="I3472">
        <v>49874</v>
      </c>
    </row>
    <row r="3473" spans="1:9" x14ac:dyDescent="0.25">
      <c r="A3473" s="5" t="str">
        <f>TrendSheetPrdData[[#This Row],[Population]]&amp;TrendSheetPrdData[[#This Row],[Cost Basis]]&amp;TrendSheetPrdData[[#This Row],[Period]]&amp;TrendSheetPrdData[[#This Row],[Trend]]</f>
        <v>MEDXCEL/TRIMEDXAllowed2017-03-01ED Cost</v>
      </c>
      <c r="B3473" t="s">
        <v>117</v>
      </c>
      <c r="C3473" t="s">
        <v>117</v>
      </c>
      <c r="D3473" t="s">
        <v>91</v>
      </c>
      <c r="E3473" s="1" t="s">
        <v>111</v>
      </c>
      <c r="F3473" t="s">
        <v>113</v>
      </c>
      <c r="G3473" t="s">
        <v>24</v>
      </c>
      <c r="H3473">
        <v>13</v>
      </c>
      <c r="I3473">
        <v>61159</v>
      </c>
    </row>
    <row r="3474" spans="1:9" x14ac:dyDescent="0.25">
      <c r="A3474" s="5" t="str">
        <f>TrendSheetPrdData[[#This Row],[Population]]&amp;TrendSheetPrdData[[#This Row],[Cost Basis]]&amp;TrendSheetPrdData[[#This Row],[Period]]&amp;TrendSheetPrdData[[#This Row],[Trend]]</f>
        <v>MEDXCEL/TRIMEDXAllowed2017-04-01ED Cost</v>
      </c>
      <c r="B3474" t="s">
        <v>117</v>
      </c>
      <c r="C3474" t="s">
        <v>117</v>
      </c>
      <c r="D3474" t="s">
        <v>91</v>
      </c>
      <c r="E3474" s="1" t="s">
        <v>112</v>
      </c>
      <c r="F3474" t="s">
        <v>113</v>
      </c>
      <c r="G3474" t="s">
        <v>24</v>
      </c>
      <c r="H3474">
        <v>13</v>
      </c>
      <c r="I3474">
        <v>8341</v>
      </c>
    </row>
    <row r="3475" spans="1:9" x14ac:dyDescent="0.25">
      <c r="A3475" s="5" t="str">
        <f>TrendSheetPrdData[[#This Row],[Population]]&amp;TrendSheetPrdData[[#This Row],[Cost Basis]]&amp;TrendSheetPrdData[[#This Row],[Period]]&amp;TrendSheetPrdData[[#This Row],[Trend]]</f>
        <v>MEDXCEL/TRIMEDXAllowed2015-06-01ED Utilization</v>
      </c>
      <c r="B3475" t="s">
        <v>117</v>
      </c>
      <c r="C3475" t="s">
        <v>117</v>
      </c>
      <c r="D3475" t="s">
        <v>91</v>
      </c>
      <c r="E3475" s="1" t="s">
        <v>172</v>
      </c>
      <c r="F3475" t="s">
        <v>93</v>
      </c>
      <c r="G3475" t="s">
        <v>25</v>
      </c>
      <c r="H3475">
        <v>14</v>
      </c>
      <c r="I3475">
        <v>175</v>
      </c>
    </row>
    <row r="3476" spans="1:9" x14ac:dyDescent="0.25">
      <c r="A3476" s="5" t="str">
        <f>TrendSheetPrdData[[#This Row],[Population]]&amp;TrendSheetPrdData[[#This Row],[Cost Basis]]&amp;TrendSheetPrdData[[#This Row],[Period]]&amp;TrendSheetPrdData[[#This Row],[Trend]]</f>
        <v>MEDXCEL/TRIMEDXAllowed2015-07-01ED Utilization</v>
      </c>
      <c r="B3476" t="s">
        <v>117</v>
      </c>
      <c r="C3476" t="s">
        <v>117</v>
      </c>
      <c r="D3476" t="s">
        <v>91</v>
      </c>
      <c r="E3476" s="1" t="s">
        <v>173</v>
      </c>
      <c r="F3476" t="s">
        <v>93</v>
      </c>
      <c r="G3476" t="s">
        <v>25</v>
      </c>
      <c r="H3476">
        <v>14</v>
      </c>
      <c r="I3476">
        <v>224</v>
      </c>
    </row>
    <row r="3477" spans="1:9" x14ac:dyDescent="0.25">
      <c r="A3477" s="5" t="str">
        <f>TrendSheetPrdData[[#This Row],[Population]]&amp;TrendSheetPrdData[[#This Row],[Cost Basis]]&amp;TrendSheetPrdData[[#This Row],[Period]]&amp;TrendSheetPrdData[[#This Row],[Trend]]</f>
        <v>MEDXCEL/TRIMEDXAllowed2015-08-01ED Utilization</v>
      </c>
      <c r="B3477" t="s">
        <v>117</v>
      </c>
      <c r="C3477" t="s">
        <v>117</v>
      </c>
      <c r="D3477" t="s">
        <v>91</v>
      </c>
      <c r="E3477" s="1" t="s">
        <v>174</v>
      </c>
      <c r="F3477" t="s">
        <v>93</v>
      </c>
      <c r="G3477" t="s">
        <v>25</v>
      </c>
      <c r="H3477">
        <v>14</v>
      </c>
      <c r="I3477">
        <v>174</v>
      </c>
    </row>
    <row r="3478" spans="1:9" x14ac:dyDescent="0.25">
      <c r="A3478" s="5" t="str">
        <f>TrendSheetPrdData[[#This Row],[Population]]&amp;TrendSheetPrdData[[#This Row],[Cost Basis]]&amp;TrendSheetPrdData[[#This Row],[Period]]&amp;TrendSheetPrdData[[#This Row],[Trend]]</f>
        <v>MEDXCEL/TRIMEDXAllowed2015-09-01ED Utilization</v>
      </c>
      <c r="B3478" t="s">
        <v>117</v>
      </c>
      <c r="C3478" t="s">
        <v>117</v>
      </c>
      <c r="D3478" t="s">
        <v>91</v>
      </c>
      <c r="E3478" s="1" t="s">
        <v>92</v>
      </c>
      <c r="F3478" t="s">
        <v>93</v>
      </c>
      <c r="G3478" t="s">
        <v>25</v>
      </c>
      <c r="H3478">
        <v>14</v>
      </c>
      <c r="I3478">
        <v>135</v>
      </c>
    </row>
    <row r="3479" spans="1:9" x14ac:dyDescent="0.25">
      <c r="A3479" s="5" t="str">
        <f>TrendSheetPrdData[[#This Row],[Population]]&amp;TrendSheetPrdData[[#This Row],[Cost Basis]]&amp;TrendSheetPrdData[[#This Row],[Period]]&amp;TrendSheetPrdData[[#This Row],[Trend]]</f>
        <v>MEDXCEL/TRIMEDXAllowed2015-10-01ED Utilization</v>
      </c>
      <c r="B3479" t="s">
        <v>117</v>
      </c>
      <c r="C3479" t="s">
        <v>117</v>
      </c>
      <c r="D3479" t="s">
        <v>91</v>
      </c>
      <c r="E3479" s="1" t="s">
        <v>94</v>
      </c>
      <c r="F3479" t="s">
        <v>93</v>
      </c>
      <c r="G3479" t="s">
        <v>25</v>
      </c>
      <c r="H3479">
        <v>14</v>
      </c>
      <c r="I3479">
        <v>165</v>
      </c>
    </row>
    <row r="3480" spans="1:9" x14ac:dyDescent="0.25">
      <c r="A3480" s="5" t="str">
        <f>TrendSheetPrdData[[#This Row],[Population]]&amp;TrendSheetPrdData[[#This Row],[Cost Basis]]&amp;TrendSheetPrdData[[#This Row],[Period]]&amp;TrendSheetPrdData[[#This Row],[Trend]]</f>
        <v>MEDXCEL/TRIMEDXAllowed2015-11-01ED Utilization</v>
      </c>
      <c r="B3480" t="s">
        <v>117</v>
      </c>
      <c r="C3480" t="s">
        <v>117</v>
      </c>
      <c r="D3480" t="s">
        <v>91</v>
      </c>
      <c r="E3480" s="1" t="s">
        <v>95</v>
      </c>
      <c r="F3480" t="s">
        <v>93</v>
      </c>
      <c r="G3480" t="s">
        <v>25</v>
      </c>
      <c r="H3480">
        <v>14</v>
      </c>
      <c r="I3480">
        <v>200</v>
      </c>
    </row>
    <row r="3481" spans="1:9" x14ac:dyDescent="0.25">
      <c r="A3481" s="5" t="str">
        <f>TrendSheetPrdData[[#This Row],[Population]]&amp;TrendSheetPrdData[[#This Row],[Cost Basis]]&amp;TrendSheetPrdData[[#This Row],[Period]]&amp;TrendSheetPrdData[[#This Row],[Trend]]</f>
        <v>MEDXCEL/TRIMEDXAllowed2015-12-01ED Utilization</v>
      </c>
      <c r="B3481" t="s">
        <v>117</v>
      </c>
      <c r="C3481" t="s">
        <v>117</v>
      </c>
      <c r="D3481" t="s">
        <v>91</v>
      </c>
      <c r="E3481" s="1" t="s">
        <v>96</v>
      </c>
      <c r="F3481" t="s">
        <v>93</v>
      </c>
      <c r="G3481" t="s">
        <v>25</v>
      </c>
      <c r="H3481">
        <v>14</v>
      </c>
      <c r="I3481">
        <v>156</v>
      </c>
    </row>
    <row r="3482" spans="1:9" x14ac:dyDescent="0.25">
      <c r="A3482" s="5" t="str">
        <f>TrendSheetPrdData[[#This Row],[Population]]&amp;TrendSheetPrdData[[#This Row],[Cost Basis]]&amp;TrendSheetPrdData[[#This Row],[Period]]&amp;TrendSheetPrdData[[#This Row],[Trend]]</f>
        <v>MEDXCEL/TRIMEDXAllowed2016-01-01ED Utilization</v>
      </c>
      <c r="B3482" t="s">
        <v>117</v>
      </c>
      <c r="C3482" t="s">
        <v>117</v>
      </c>
      <c r="D3482" t="s">
        <v>91</v>
      </c>
      <c r="E3482" s="1" t="s">
        <v>97</v>
      </c>
      <c r="F3482" t="s">
        <v>93</v>
      </c>
      <c r="G3482" t="s">
        <v>25</v>
      </c>
      <c r="H3482">
        <v>14</v>
      </c>
      <c r="I3482">
        <v>150</v>
      </c>
    </row>
    <row r="3483" spans="1:9" x14ac:dyDescent="0.25">
      <c r="A3483" s="5" t="str">
        <f>TrendSheetPrdData[[#This Row],[Population]]&amp;TrendSheetPrdData[[#This Row],[Cost Basis]]&amp;TrendSheetPrdData[[#This Row],[Period]]&amp;TrendSheetPrdData[[#This Row],[Trend]]</f>
        <v>MEDXCEL/TRIMEDXAllowed2016-02-01ED Utilization</v>
      </c>
      <c r="B3483" t="s">
        <v>117</v>
      </c>
      <c r="C3483" t="s">
        <v>117</v>
      </c>
      <c r="D3483" t="s">
        <v>91</v>
      </c>
      <c r="E3483" s="1" t="s">
        <v>98</v>
      </c>
      <c r="F3483" t="s">
        <v>93</v>
      </c>
      <c r="G3483" t="s">
        <v>25</v>
      </c>
      <c r="H3483">
        <v>14</v>
      </c>
      <c r="I3483">
        <v>172</v>
      </c>
    </row>
    <row r="3484" spans="1:9" x14ac:dyDescent="0.25">
      <c r="A3484" s="5" t="str">
        <f>TrendSheetPrdData[[#This Row],[Population]]&amp;TrendSheetPrdData[[#This Row],[Cost Basis]]&amp;TrendSheetPrdData[[#This Row],[Period]]&amp;TrendSheetPrdData[[#This Row],[Trend]]</f>
        <v>MEDXCEL/TRIMEDXAllowed2016-03-01ED Utilization</v>
      </c>
      <c r="B3484" t="s">
        <v>117</v>
      </c>
      <c r="C3484" t="s">
        <v>117</v>
      </c>
      <c r="D3484" t="s">
        <v>91</v>
      </c>
      <c r="E3484" s="1" t="s">
        <v>99</v>
      </c>
      <c r="F3484" t="s">
        <v>93</v>
      </c>
      <c r="G3484" t="s">
        <v>25</v>
      </c>
      <c r="H3484">
        <v>14</v>
      </c>
      <c r="I3484">
        <v>191</v>
      </c>
    </row>
    <row r="3485" spans="1:9" x14ac:dyDescent="0.25">
      <c r="A3485" s="5" t="str">
        <f>TrendSheetPrdData[[#This Row],[Population]]&amp;TrendSheetPrdData[[#This Row],[Cost Basis]]&amp;TrendSheetPrdData[[#This Row],[Period]]&amp;TrendSheetPrdData[[#This Row],[Trend]]</f>
        <v>MEDXCEL/TRIMEDXAllowed2016-04-01ED Utilization</v>
      </c>
      <c r="B3485" t="s">
        <v>117</v>
      </c>
      <c r="C3485" t="s">
        <v>117</v>
      </c>
      <c r="D3485" t="s">
        <v>91</v>
      </c>
      <c r="E3485" s="1" t="s">
        <v>100</v>
      </c>
      <c r="F3485" t="s">
        <v>93</v>
      </c>
      <c r="G3485" t="s">
        <v>25</v>
      </c>
      <c r="H3485">
        <v>14</v>
      </c>
      <c r="I3485">
        <v>188</v>
      </c>
    </row>
    <row r="3486" spans="1:9" x14ac:dyDescent="0.25">
      <c r="A3486" s="5" t="str">
        <f>TrendSheetPrdData[[#This Row],[Population]]&amp;TrendSheetPrdData[[#This Row],[Cost Basis]]&amp;TrendSheetPrdData[[#This Row],[Period]]&amp;TrendSheetPrdData[[#This Row],[Trend]]</f>
        <v>MEDXCEL/TRIMEDXAllowed2016-05-01ED Utilization</v>
      </c>
      <c r="B3486" t="s">
        <v>117</v>
      </c>
      <c r="C3486" t="s">
        <v>117</v>
      </c>
      <c r="D3486" t="s">
        <v>91</v>
      </c>
      <c r="E3486" s="1" t="s">
        <v>101</v>
      </c>
      <c r="F3486" t="s">
        <v>93</v>
      </c>
      <c r="G3486" t="s">
        <v>25</v>
      </c>
      <c r="H3486">
        <v>14</v>
      </c>
      <c r="I3486">
        <v>190</v>
      </c>
    </row>
    <row r="3487" spans="1:9" x14ac:dyDescent="0.25">
      <c r="A3487" s="5" t="str">
        <f>TrendSheetPrdData[[#This Row],[Population]]&amp;TrendSheetPrdData[[#This Row],[Cost Basis]]&amp;TrendSheetPrdData[[#This Row],[Period]]&amp;TrendSheetPrdData[[#This Row],[Trend]]</f>
        <v>MEDXCEL/TRIMEDXAllowed2016-06-01ED Utilization</v>
      </c>
      <c r="B3487" t="s">
        <v>117</v>
      </c>
      <c r="C3487" t="s">
        <v>117</v>
      </c>
      <c r="D3487" t="s">
        <v>91</v>
      </c>
      <c r="E3487" s="1" t="s">
        <v>102</v>
      </c>
      <c r="F3487" t="s">
        <v>93</v>
      </c>
      <c r="G3487" t="s">
        <v>25</v>
      </c>
      <c r="H3487">
        <v>14</v>
      </c>
      <c r="I3487">
        <v>166</v>
      </c>
    </row>
    <row r="3488" spans="1:9" x14ac:dyDescent="0.25">
      <c r="A3488" s="5" t="str">
        <f>TrendSheetPrdData[[#This Row],[Population]]&amp;TrendSheetPrdData[[#This Row],[Cost Basis]]&amp;TrendSheetPrdData[[#This Row],[Period]]&amp;TrendSheetPrdData[[#This Row],[Trend]]</f>
        <v>MEDXCEL/TRIMEDXAllowed2016-07-01ED Utilization</v>
      </c>
      <c r="B3488" t="s">
        <v>117</v>
      </c>
      <c r="C3488" t="s">
        <v>117</v>
      </c>
      <c r="D3488" t="s">
        <v>91</v>
      </c>
      <c r="E3488" s="1" t="s">
        <v>103</v>
      </c>
      <c r="F3488" t="s">
        <v>93</v>
      </c>
      <c r="G3488" t="s">
        <v>25</v>
      </c>
      <c r="H3488">
        <v>14</v>
      </c>
      <c r="I3488">
        <v>152</v>
      </c>
    </row>
    <row r="3489" spans="1:9" x14ac:dyDescent="0.25">
      <c r="A3489" s="5" t="str">
        <f>TrendSheetPrdData[[#This Row],[Population]]&amp;TrendSheetPrdData[[#This Row],[Cost Basis]]&amp;TrendSheetPrdData[[#This Row],[Period]]&amp;TrendSheetPrdData[[#This Row],[Trend]]</f>
        <v>MEDXCEL/TRIMEDXAllowed2016-08-01ED Utilization</v>
      </c>
      <c r="B3489" t="s">
        <v>117</v>
      </c>
      <c r="C3489" t="s">
        <v>117</v>
      </c>
      <c r="D3489" t="s">
        <v>91</v>
      </c>
      <c r="E3489" s="1" t="s">
        <v>104</v>
      </c>
      <c r="F3489" t="s">
        <v>93</v>
      </c>
      <c r="G3489" t="s">
        <v>25</v>
      </c>
      <c r="H3489">
        <v>14</v>
      </c>
      <c r="I3489">
        <v>146</v>
      </c>
    </row>
    <row r="3490" spans="1:9" x14ac:dyDescent="0.25">
      <c r="A3490" s="5" t="str">
        <f>TrendSheetPrdData[[#This Row],[Population]]&amp;TrendSheetPrdData[[#This Row],[Cost Basis]]&amp;TrendSheetPrdData[[#This Row],[Period]]&amp;TrendSheetPrdData[[#This Row],[Trend]]</f>
        <v>MEDXCEL/TRIMEDXAllowed2016-09-01ED Utilization</v>
      </c>
      <c r="B3490" t="s">
        <v>117</v>
      </c>
      <c r="C3490" t="s">
        <v>117</v>
      </c>
      <c r="D3490" t="s">
        <v>91</v>
      </c>
      <c r="E3490" s="1" t="s">
        <v>105</v>
      </c>
      <c r="F3490" t="s">
        <v>93</v>
      </c>
      <c r="G3490" t="s">
        <v>25</v>
      </c>
      <c r="H3490">
        <v>14</v>
      </c>
      <c r="I3490">
        <v>159</v>
      </c>
    </row>
    <row r="3491" spans="1:9" x14ac:dyDescent="0.25">
      <c r="A3491" s="5" t="str">
        <f>TrendSheetPrdData[[#This Row],[Population]]&amp;TrendSheetPrdData[[#This Row],[Cost Basis]]&amp;TrendSheetPrdData[[#This Row],[Period]]&amp;TrendSheetPrdData[[#This Row],[Trend]]</f>
        <v>MEDXCEL/TRIMEDXAllowed2016-10-01ED Utilization</v>
      </c>
      <c r="B3491" t="s">
        <v>117</v>
      </c>
      <c r="C3491" t="s">
        <v>117</v>
      </c>
      <c r="D3491" t="s">
        <v>91</v>
      </c>
      <c r="E3491" s="1" t="s">
        <v>106</v>
      </c>
      <c r="F3491" t="s">
        <v>93</v>
      </c>
      <c r="G3491" t="s">
        <v>25</v>
      </c>
      <c r="H3491">
        <v>14</v>
      </c>
      <c r="I3491">
        <v>145</v>
      </c>
    </row>
    <row r="3492" spans="1:9" x14ac:dyDescent="0.25">
      <c r="A3492" s="5" t="str">
        <f>TrendSheetPrdData[[#This Row],[Population]]&amp;TrendSheetPrdData[[#This Row],[Cost Basis]]&amp;TrendSheetPrdData[[#This Row],[Period]]&amp;TrendSheetPrdData[[#This Row],[Trend]]</f>
        <v>MEDXCEL/TRIMEDXAllowed2016-11-01ED Utilization</v>
      </c>
      <c r="B3492" t="s">
        <v>117</v>
      </c>
      <c r="C3492" t="s">
        <v>117</v>
      </c>
      <c r="D3492" t="s">
        <v>91</v>
      </c>
      <c r="E3492" s="1" t="s">
        <v>107</v>
      </c>
      <c r="F3492" t="s">
        <v>93</v>
      </c>
      <c r="G3492" t="s">
        <v>25</v>
      </c>
      <c r="H3492">
        <v>14</v>
      </c>
      <c r="I3492">
        <v>186</v>
      </c>
    </row>
    <row r="3493" spans="1:9" x14ac:dyDescent="0.25">
      <c r="A3493" s="5" t="str">
        <f>TrendSheetPrdData[[#This Row],[Population]]&amp;TrendSheetPrdData[[#This Row],[Cost Basis]]&amp;TrendSheetPrdData[[#This Row],[Period]]&amp;TrendSheetPrdData[[#This Row],[Trend]]</f>
        <v>MEDXCEL/TRIMEDXAllowed2016-12-01ED Utilization</v>
      </c>
      <c r="B3493" t="s">
        <v>117</v>
      </c>
      <c r="C3493" t="s">
        <v>117</v>
      </c>
      <c r="D3493" t="s">
        <v>91</v>
      </c>
      <c r="E3493" s="1" t="s">
        <v>108</v>
      </c>
      <c r="F3493" t="s">
        <v>113</v>
      </c>
      <c r="G3493" t="s">
        <v>25</v>
      </c>
      <c r="H3493">
        <v>14</v>
      </c>
      <c r="I3493">
        <v>118</v>
      </c>
    </row>
    <row r="3494" spans="1:9" x14ac:dyDescent="0.25">
      <c r="A3494" s="5" t="str">
        <f>TrendSheetPrdData[[#This Row],[Population]]&amp;TrendSheetPrdData[[#This Row],[Cost Basis]]&amp;TrendSheetPrdData[[#This Row],[Period]]&amp;TrendSheetPrdData[[#This Row],[Trend]]</f>
        <v>MEDXCEL/TRIMEDXAllowed2017-01-01ED Utilization</v>
      </c>
      <c r="B3494" t="s">
        <v>117</v>
      </c>
      <c r="C3494" t="s">
        <v>117</v>
      </c>
      <c r="D3494" t="s">
        <v>91</v>
      </c>
      <c r="E3494" s="1" t="s">
        <v>109</v>
      </c>
      <c r="F3494" t="s">
        <v>113</v>
      </c>
      <c r="G3494" t="s">
        <v>25</v>
      </c>
      <c r="H3494">
        <v>14</v>
      </c>
      <c r="I3494">
        <v>170</v>
      </c>
    </row>
    <row r="3495" spans="1:9" x14ac:dyDescent="0.25">
      <c r="A3495" s="5" t="str">
        <f>TrendSheetPrdData[[#This Row],[Population]]&amp;TrendSheetPrdData[[#This Row],[Cost Basis]]&amp;TrendSheetPrdData[[#This Row],[Period]]&amp;TrendSheetPrdData[[#This Row],[Trend]]</f>
        <v>MEDXCEL/TRIMEDXAllowed2017-02-01ED Utilization</v>
      </c>
      <c r="B3495" t="s">
        <v>117</v>
      </c>
      <c r="C3495" t="s">
        <v>117</v>
      </c>
      <c r="D3495" t="s">
        <v>91</v>
      </c>
      <c r="E3495" s="1" t="s">
        <v>110</v>
      </c>
      <c r="F3495" t="s">
        <v>113</v>
      </c>
      <c r="G3495" t="s">
        <v>25</v>
      </c>
      <c r="H3495">
        <v>14</v>
      </c>
      <c r="I3495">
        <v>127</v>
      </c>
    </row>
    <row r="3496" spans="1:9" x14ac:dyDescent="0.25">
      <c r="A3496" s="5" t="str">
        <f>TrendSheetPrdData[[#This Row],[Population]]&amp;TrendSheetPrdData[[#This Row],[Cost Basis]]&amp;TrendSheetPrdData[[#This Row],[Period]]&amp;TrendSheetPrdData[[#This Row],[Trend]]</f>
        <v>MEDXCEL/TRIMEDXAllowed2017-03-01ED Utilization</v>
      </c>
      <c r="B3496" t="s">
        <v>117</v>
      </c>
      <c r="C3496" t="s">
        <v>117</v>
      </c>
      <c r="D3496" t="s">
        <v>91</v>
      </c>
      <c r="E3496" s="1" t="s">
        <v>111</v>
      </c>
      <c r="F3496" t="s">
        <v>113</v>
      </c>
      <c r="G3496" t="s">
        <v>25</v>
      </c>
      <c r="H3496">
        <v>14</v>
      </c>
      <c r="I3496">
        <v>156</v>
      </c>
    </row>
    <row r="3497" spans="1:9" x14ac:dyDescent="0.25">
      <c r="A3497" s="5" t="str">
        <f>TrendSheetPrdData[[#This Row],[Population]]&amp;TrendSheetPrdData[[#This Row],[Cost Basis]]&amp;TrendSheetPrdData[[#This Row],[Period]]&amp;TrendSheetPrdData[[#This Row],[Trend]]</f>
        <v>MEDXCEL/TRIMEDXAllowed2017-04-01ED Utilization</v>
      </c>
      <c r="B3497" t="s">
        <v>117</v>
      </c>
      <c r="C3497" t="s">
        <v>117</v>
      </c>
      <c r="D3497" t="s">
        <v>91</v>
      </c>
      <c r="E3497" s="1" t="s">
        <v>112</v>
      </c>
      <c r="F3497" t="s">
        <v>113</v>
      </c>
      <c r="G3497" t="s">
        <v>25</v>
      </c>
      <c r="H3497">
        <v>14</v>
      </c>
      <c r="I3497">
        <v>29</v>
      </c>
    </row>
    <row r="3498" spans="1:9" x14ac:dyDescent="0.25">
      <c r="A3498" s="5" t="str">
        <f>TrendSheetPrdData[[#This Row],[Population]]&amp;TrendSheetPrdData[[#This Row],[Cost Basis]]&amp;TrendSheetPrdData[[#This Row],[Period]]&amp;TrendSheetPrdData[[#This Row],[Trend]]</f>
        <v>MEDXCEL/TRIMEDXAllowed2015-06-01Drug - Generic Utilization Cost</v>
      </c>
      <c r="B3498" t="s">
        <v>117</v>
      </c>
      <c r="C3498" t="s">
        <v>117</v>
      </c>
      <c r="D3498" t="s">
        <v>91</v>
      </c>
      <c r="E3498" s="1" t="s">
        <v>172</v>
      </c>
      <c r="F3498" t="s">
        <v>93</v>
      </c>
      <c r="G3498" t="s">
        <v>26</v>
      </c>
      <c r="H3498">
        <v>15</v>
      </c>
      <c r="I3498">
        <v>268439</v>
      </c>
    </row>
    <row r="3499" spans="1:9" x14ac:dyDescent="0.25">
      <c r="A3499" s="5" t="str">
        <f>TrendSheetPrdData[[#This Row],[Population]]&amp;TrendSheetPrdData[[#This Row],[Cost Basis]]&amp;TrendSheetPrdData[[#This Row],[Period]]&amp;TrendSheetPrdData[[#This Row],[Trend]]</f>
        <v>MEDXCEL/TRIMEDXAllowed2015-07-01Drug - Generic Utilization Cost</v>
      </c>
      <c r="B3499" t="s">
        <v>117</v>
      </c>
      <c r="C3499" t="s">
        <v>117</v>
      </c>
      <c r="D3499" t="s">
        <v>91</v>
      </c>
      <c r="E3499" s="1" t="s">
        <v>173</v>
      </c>
      <c r="F3499" t="s">
        <v>93</v>
      </c>
      <c r="G3499" t="s">
        <v>26</v>
      </c>
      <c r="H3499">
        <v>15</v>
      </c>
      <c r="I3499">
        <v>270128</v>
      </c>
    </row>
    <row r="3500" spans="1:9" x14ac:dyDescent="0.25">
      <c r="A3500" s="5" t="str">
        <f>TrendSheetPrdData[[#This Row],[Population]]&amp;TrendSheetPrdData[[#This Row],[Cost Basis]]&amp;TrendSheetPrdData[[#This Row],[Period]]&amp;TrendSheetPrdData[[#This Row],[Trend]]</f>
        <v>MEDXCEL/TRIMEDXAllowed2015-08-01Drug - Generic Utilization Cost</v>
      </c>
      <c r="B3500" t="s">
        <v>117</v>
      </c>
      <c r="C3500" t="s">
        <v>117</v>
      </c>
      <c r="D3500" t="s">
        <v>91</v>
      </c>
      <c r="E3500" s="1" t="s">
        <v>174</v>
      </c>
      <c r="F3500" t="s">
        <v>93</v>
      </c>
      <c r="G3500" t="s">
        <v>26</v>
      </c>
      <c r="H3500">
        <v>15</v>
      </c>
      <c r="I3500">
        <v>295477</v>
      </c>
    </row>
    <row r="3501" spans="1:9" x14ac:dyDescent="0.25">
      <c r="A3501" s="5" t="str">
        <f>TrendSheetPrdData[[#This Row],[Population]]&amp;TrendSheetPrdData[[#This Row],[Cost Basis]]&amp;TrendSheetPrdData[[#This Row],[Period]]&amp;TrendSheetPrdData[[#This Row],[Trend]]</f>
        <v>MEDXCEL/TRIMEDXAllowed2015-09-01Drug - Generic Utilization Cost</v>
      </c>
      <c r="B3501" t="s">
        <v>117</v>
      </c>
      <c r="C3501" t="s">
        <v>117</v>
      </c>
      <c r="D3501" t="s">
        <v>91</v>
      </c>
      <c r="E3501" s="1" t="s">
        <v>92</v>
      </c>
      <c r="F3501" t="s">
        <v>93</v>
      </c>
      <c r="G3501" t="s">
        <v>26</v>
      </c>
      <c r="H3501">
        <v>15</v>
      </c>
      <c r="I3501">
        <v>296111</v>
      </c>
    </row>
    <row r="3502" spans="1:9" x14ac:dyDescent="0.25">
      <c r="A3502" s="5" t="str">
        <f>TrendSheetPrdData[[#This Row],[Population]]&amp;TrendSheetPrdData[[#This Row],[Cost Basis]]&amp;TrendSheetPrdData[[#This Row],[Period]]&amp;TrendSheetPrdData[[#This Row],[Trend]]</f>
        <v>MEDXCEL/TRIMEDXAllowed2015-10-01Drug - Generic Utilization Cost</v>
      </c>
      <c r="B3502" t="s">
        <v>117</v>
      </c>
      <c r="C3502" t="s">
        <v>117</v>
      </c>
      <c r="D3502" t="s">
        <v>91</v>
      </c>
      <c r="E3502" s="1" t="s">
        <v>94</v>
      </c>
      <c r="F3502" t="s">
        <v>93</v>
      </c>
      <c r="G3502" t="s">
        <v>26</v>
      </c>
      <c r="H3502">
        <v>15</v>
      </c>
      <c r="I3502">
        <v>352601</v>
      </c>
    </row>
    <row r="3503" spans="1:9" x14ac:dyDescent="0.25">
      <c r="A3503" s="5" t="str">
        <f>TrendSheetPrdData[[#This Row],[Population]]&amp;TrendSheetPrdData[[#This Row],[Cost Basis]]&amp;TrendSheetPrdData[[#This Row],[Period]]&amp;TrendSheetPrdData[[#This Row],[Trend]]</f>
        <v>MEDXCEL/TRIMEDXAllowed2015-11-01Drug - Generic Utilization Cost</v>
      </c>
      <c r="B3503" t="s">
        <v>117</v>
      </c>
      <c r="C3503" t="s">
        <v>117</v>
      </c>
      <c r="D3503" t="s">
        <v>91</v>
      </c>
      <c r="E3503" s="1" t="s">
        <v>95</v>
      </c>
      <c r="F3503" t="s">
        <v>93</v>
      </c>
      <c r="G3503" t="s">
        <v>26</v>
      </c>
      <c r="H3503">
        <v>15</v>
      </c>
      <c r="I3503">
        <v>292919</v>
      </c>
    </row>
    <row r="3504" spans="1:9" x14ac:dyDescent="0.25">
      <c r="A3504" s="5" t="str">
        <f>TrendSheetPrdData[[#This Row],[Population]]&amp;TrendSheetPrdData[[#This Row],[Cost Basis]]&amp;TrendSheetPrdData[[#This Row],[Period]]&amp;TrendSheetPrdData[[#This Row],[Trend]]</f>
        <v>MEDXCEL/TRIMEDXAllowed2015-12-01Drug - Generic Utilization Cost</v>
      </c>
      <c r="B3504" t="s">
        <v>117</v>
      </c>
      <c r="C3504" t="s">
        <v>117</v>
      </c>
      <c r="D3504" t="s">
        <v>91</v>
      </c>
      <c r="E3504" s="1" t="s">
        <v>96</v>
      </c>
      <c r="F3504" t="s">
        <v>93</v>
      </c>
      <c r="G3504" t="s">
        <v>26</v>
      </c>
      <c r="H3504">
        <v>15</v>
      </c>
      <c r="I3504">
        <v>382106</v>
      </c>
    </row>
    <row r="3505" spans="1:9" x14ac:dyDescent="0.25">
      <c r="A3505" s="5" t="str">
        <f>TrendSheetPrdData[[#This Row],[Population]]&amp;TrendSheetPrdData[[#This Row],[Cost Basis]]&amp;TrendSheetPrdData[[#This Row],[Period]]&amp;TrendSheetPrdData[[#This Row],[Trend]]</f>
        <v>MEDXCEL/TRIMEDXAllowed2016-01-01Drug - Generic Utilization Cost</v>
      </c>
      <c r="B3505" t="s">
        <v>117</v>
      </c>
      <c r="C3505" t="s">
        <v>117</v>
      </c>
      <c r="D3505" t="s">
        <v>91</v>
      </c>
      <c r="E3505" s="1" t="s">
        <v>97</v>
      </c>
      <c r="F3505" t="s">
        <v>93</v>
      </c>
      <c r="G3505" t="s">
        <v>26</v>
      </c>
      <c r="H3505">
        <v>15</v>
      </c>
      <c r="I3505">
        <v>358127</v>
      </c>
    </row>
    <row r="3506" spans="1:9" x14ac:dyDescent="0.25">
      <c r="A3506" s="5" t="str">
        <f>TrendSheetPrdData[[#This Row],[Population]]&amp;TrendSheetPrdData[[#This Row],[Cost Basis]]&amp;TrendSheetPrdData[[#This Row],[Period]]&amp;TrendSheetPrdData[[#This Row],[Trend]]</f>
        <v>MEDXCEL/TRIMEDXAllowed2016-02-01Drug - Generic Utilization Cost</v>
      </c>
      <c r="B3506" t="s">
        <v>117</v>
      </c>
      <c r="C3506" t="s">
        <v>117</v>
      </c>
      <c r="D3506" t="s">
        <v>91</v>
      </c>
      <c r="E3506" s="1" t="s">
        <v>98</v>
      </c>
      <c r="F3506" t="s">
        <v>93</v>
      </c>
      <c r="G3506" t="s">
        <v>26</v>
      </c>
      <c r="H3506">
        <v>15</v>
      </c>
      <c r="I3506">
        <v>423214</v>
      </c>
    </row>
    <row r="3507" spans="1:9" x14ac:dyDescent="0.25">
      <c r="A3507" s="5" t="str">
        <f>TrendSheetPrdData[[#This Row],[Population]]&amp;TrendSheetPrdData[[#This Row],[Cost Basis]]&amp;TrendSheetPrdData[[#This Row],[Period]]&amp;TrendSheetPrdData[[#This Row],[Trend]]</f>
        <v>MEDXCEL/TRIMEDXAllowed2016-03-01Drug - Generic Utilization Cost</v>
      </c>
      <c r="B3507" t="s">
        <v>117</v>
      </c>
      <c r="C3507" t="s">
        <v>117</v>
      </c>
      <c r="D3507" t="s">
        <v>91</v>
      </c>
      <c r="E3507" s="1" t="s">
        <v>99</v>
      </c>
      <c r="F3507" t="s">
        <v>93</v>
      </c>
      <c r="G3507" t="s">
        <v>26</v>
      </c>
      <c r="H3507">
        <v>15</v>
      </c>
      <c r="I3507">
        <v>442308</v>
      </c>
    </row>
    <row r="3508" spans="1:9" x14ac:dyDescent="0.25">
      <c r="A3508" s="5" t="str">
        <f>TrendSheetPrdData[[#This Row],[Population]]&amp;TrendSheetPrdData[[#This Row],[Cost Basis]]&amp;TrendSheetPrdData[[#This Row],[Period]]&amp;TrendSheetPrdData[[#This Row],[Trend]]</f>
        <v>MEDXCEL/TRIMEDXAllowed2016-04-01Drug - Generic Utilization Cost</v>
      </c>
      <c r="B3508" t="s">
        <v>117</v>
      </c>
      <c r="C3508" t="s">
        <v>117</v>
      </c>
      <c r="D3508" t="s">
        <v>91</v>
      </c>
      <c r="E3508" s="1" t="s">
        <v>100</v>
      </c>
      <c r="F3508" t="s">
        <v>93</v>
      </c>
      <c r="G3508" t="s">
        <v>26</v>
      </c>
      <c r="H3508">
        <v>15</v>
      </c>
      <c r="I3508">
        <v>466927</v>
      </c>
    </row>
    <row r="3509" spans="1:9" x14ac:dyDescent="0.25">
      <c r="A3509" s="5" t="str">
        <f>TrendSheetPrdData[[#This Row],[Population]]&amp;TrendSheetPrdData[[#This Row],[Cost Basis]]&amp;TrendSheetPrdData[[#This Row],[Period]]&amp;TrendSheetPrdData[[#This Row],[Trend]]</f>
        <v>MEDXCEL/TRIMEDXAllowed2016-05-01Drug - Generic Utilization Cost</v>
      </c>
      <c r="B3509" t="s">
        <v>117</v>
      </c>
      <c r="C3509" t="s">
        <v>117</v>
      </c>
      <c r="D3509" t="s">
        <v>91</v>
      </c>
      <c r="E3509" s="1" t="s">
        <v>101</v>
      </c>
      <c r="F3509" t="s">
        <v>93</v>
      </c>
      <c r="G3509" t="s">
        <v>26</v>
      </c>
      <c r="H3509">
        <v>15</v>
      </c>
      <c r="I3509">
        <v>461545</v>
      </c>
    </row>
    <row r="3510" spans="1:9" x14ac:dyDescent="0.25">
      <c r="A3510" s="5" t="str">
        <f>TrendSheetPrdData[[#This Row],[Population]]&amp;TrendSheetPrdData[[#This Row],[Cost Basis]]&amp;TrendSheetPrdData[[#This Row],[Period]]&amp;TrendSheetPrdData[[#This Row],[Trend]]</f>
        <v>MEDXCEL/TRIMEDXAllowed2016-06-01Drug - Generic Utilization Cost</v>
      </c>
      <c r="B3510" t="s">
        <v>117</v>
      </c>
      <c r="C3510" t="s">
        <v>117</v>
      </c>
      <c r="D3510" t="s">
        <v>91</v>
      </c>
      <c r="E3510" s="1" t="s">
        <v>102</v>
      </c>
      <c r="F3510" t="s">
        <v>93</v>
      </c>
      <c r="G3510" t="s">
        <v>26</v>
      </c>
      <c r="H3510">
        <v>15</v>
      </c>
      <c r="I3510">
        <v>466644</v>
      </c>
    </row>
    <row r="3511" spans="1:9" x14ac:dyDescent="0.25">
      <c r="A3511" s="5" t="str">
        <f>TrendSheetPrdData[[#This Row],[Population]]&amp;TrendSheetPrdData[[#This Row],[Cost Basis]]&amp;TrendSheetPrdData[[#This Row],[Period]]&amp;TrendSheetPrdData[[#This Row],[Trend]]</f>
        <v>MEDXCEL/TRIMEDXAllowed2016-07-01Drug - Generic Utilization Cost</v>
      </c>
      <c r="B3511" t="s">
        <v>117</v>
      </c>
      <c r="C3511" t="s">
        <v>117</v>
      </c>
      <c r="D3511" t="s">
        <v>91</v>
      </c>
      <c r="E3511" s="1" t="s">
        <v>103</v>
      </c>
      <c r="F3511" t="s">
        <v>93</v>
      </c>
      <c r="G3511" t="s">
        <v>26</v>
      </c>
      <c r="H3511">
        <v>15</v>
      </c>
      <c r="I3511">
        <v>463830</v>
      </c>
    </row>
    <row r="3512" spans="1:9" x14ac:dyDescent="0.25">
      <c r="A3512" s="5" t="str">
        <f>TrendSheetPrdData[[#This Row],[Population]]&amp;TrendSheetPrdData[[#This Row],[Cost Basis]]&amp;TrendSheetPrdData[[#This Row],[Period]]&amp;TrendSheetPrdData[[#This Row],[Trend]]</f>
        <v>MEDXCEL/TRIMEDXAllowed2016-08-01Drug - Generic Utilization Cost</v>
      </c>
      <c r="B3512" t="s">
        <v>117</v>
      </c>
      <c r="C3512" t="s">
        <v>117</v>
      </c>
      <c r="D3512" t="s">
        <v>91</v>
      </c>
      <c r="E3512" s="1" t="s">
        <v>104</v>
      </c>
      <c r="F3512" t="s">
        <v>93</v>
      </c>
      <c r="G3512" t="s">
        <v>26</v>
      </c>
      <c r="H3512">
        <v>15</v>
      </c>
      <c r="I3512">
        <v>603475</v>
      </c>
    </row>
    <row r="3513" spans="1:9" x14ac:dyDescent="0.25">
      <c r="A3513" s="5" t="str">
        <f>TrendSheetPrdData[[#This Row],[Population]]&amp;TrendSheetPrdData[[#This Row],[Cost Basis]]&amp;TrendSheetPrdData[[#This Row],[Period]]&amp;TrendSheetPrdData[[#This Row],[Trend]]</f>
        <v>MEDXCEL/TRIMEDXAllowed2016-09-01Drug - Generic Utilization Cost</v>
      </c>
      <c r="B3513" t="s">
        <v>117</v>
      </c>
      <c r="C3513" t="s">
        <v>117</v>
      </c>
      <c r="D3513" t="s">
        <v>91</v>
      </c>
      <c r="E3513" s="1" t="s">
        <v>105</v>
      </c>
      <c r="F3513" t="s">
        <v>93</v>
      </c>
      <c r="G3513" t="s">
        <v>26</v>
      </c>
      <c r="H3513">
        <v>15</v>
      </c>
      <c r="I3513">
        <v>464565</v>
      </c>
    </row>
    <row r="3514" spans="1:9" x14ac:dyDescent="0.25">
      <c r="A3514" s="5" t="str">
        <f>TrendSheetPrdData[[#This Row],[Population]]&amp;TrendSheetPrdData[[#This Row],[Cost Basis]]&amp;TrendSheetPrdData[[#This Row],[Period]]&amp;TrendSheetPrdData[[#This Row],[Trend]]</f>
        <v>MEDXCEL/TRIMEDXAllowed2016-10-01Drug - Generic Utilization Cost</v>
      </c>
      <c r="B3514" t="s">
        <v>117</v>
      </c>
      <c r="C3514" t="s">
        <v>117</v>
      </c>
      <c r="D3514" t="s">
        <v>91</v>
      </c>
      <c r="E3514" s="1" t="s">
        <v>106</v>
      </c>
      <c r="F3514" t="s">
        <v>93</v>
      </c>
      <c r="G3514" t="s">
        <v>26</v>
      </c>
      <c r="H3514">
        <v>15</v>
      </c>
      <c r="I3514">
        <v>526819</v>
      </c>
    </row>
    <row r="3515" spans="1:9" x14ac:dyDescent="0.25">
      <c r="A3515" s="5" t="str">
        <f>TrendSheetPrdData[[#This Row],[Population]]&amp;TrendSheetPrdData[[#This Row],[Cost Basis]]&amp;TrendSheetPrdData[[#This Row],[Period]]&amp;TrendSheetPrdData[[#This Row],[Trend]]</f>
        <v>MEDXCEL/TRIMEDXAllowed2016-11-01Drug - Generic Utilization Cost</v>
      </c>
      <c r="B3515" t="s">
        <v>117</v>
      </c>
      <c r="C3515" t="s">
        <v>117</v>
      </c>
      <c r="D3515" t="s">
        <v>91</v>
      </c>
      <c r="E3515" s="1" t="s">
        <v>107</v>
      </c>
      <c r="F3515" t="s">
        <v>93</v>
      </c>
      <c r="G3515" t="s">
        <v>26</v>
      </c>
      <c r="H3515">
        <v>15</v>
      </c>
      <c r="I3515">
        <v>524265</v>
      </c>
    </row>
    <row r="3516" spans="1:9" x14ac:dyDescent="0.25">
      <c r="A3516" s="5" t="str">
        <f>TrendSheetPrdData[[#This Row],[Population]]&amp;TrendSheetPrdData[[#This Row],[Cost Basis]]&amp;TrendSheetPrdData[[#This Row],[Period]]&amp;TrendSheetPrdData[[#This Row],[Trend]]</f>
        <v>MEDXCEL/TRIMEDXAllowed2016-12-01Drug - Generic Utilization Cost</v>
      </c>
      <c r="B3516" t="s">
        <v>117</v>
      </c>
      <c r="C3516" t="s">
        <v>117</v>
      </c>
      <c r="D3516" t="s">
        <v>91</v>
      </c>
      <c r="E3516" s="1" t="s">
        <v>108</v>
      </c>
      <c r="F3516" t="s">
        <v>113</v>
      </c>
      <c r="G3516" t="s">
        <v>26</v>
      </c>
      <c r="H3516">
        <v>15</v>
      </c>
      <c r="I3516">
        <v>572431</v>
      </c>
    </row>
    <row r="3517" spans="1:9" x14ac:dyDescent="0.25">
      <c r="A3517" s="5" t="str">
        <f>TrendSheetPrdData[[#This Row],[Population]]&amp;TrendSheetPrdData[[#This Row],[Cost Basis]]&amp;TrendSheetPrdData[[#This Row],[Period]]&amp;TrendSheetPrdData[[#This Row],[Trend]]</f>
        <v>MEDXCEL/TRIMEDXAllowed2017-01-01Drug - Generic Utilization Cost</v>
      </c>
      <c r="B3517" t="s">
        <v>117</v>
      </c>
      <c r="C3517" t="s">
        <v>117</v>
      </c>
      <c r="D3517" t="s">
        <v>91</v>
      </c>
      <c r="E3517" s="1" t="s">
        <v>109</v>
      </c>
      <c r="F3517" t="s">
        <v>113</v>
      </c>
      <c r="G3517" t="s">
        <v>26</v>
      </c>
      <c r="H3517">
        <v>15</v>
      </c>
      <c r="I3517">
        <v>389731</v>
      </c>
    </row>
    <row r="3518" spans="1:9" x14ac:dyDescent="0.25">
      <c r="A3518" s="5" t="str">
        <f>TrendSheetPrdData[[#This Row],[Population]]&amp;TrendSheetPrdData[[#This Row],[Cost Basis]]&amp;TrendSheetPrdData[[#This Row],[Period]]&amp;TrendSheetPrdData[[#This Row],[Trend]]</f>
        <v>MEDXCEL/TRIMEDXAllowed2017-02-01Drug - Generic Utilization Cost</v>
      </c>
      <c r="B3518" t="s">
        <v>117</v>
      </c>
      <c r="C3518" t="s">
        <v>117</v>
      </c>
      <c r="D3518" t="s">
        <v>91</v>
      </c>
      <c r="E3518" s="1" t="s">
        <v>110</v>
      </c>
      <c r="F3518" t="s">
        <v>113</v>
      </c>
      <c r="G3518" t="s">
        <v>26</v>
      </c>
      <c r="H3518">
        <v>15</v>
      </c>
      <c r="I3518">
        <v>394470</v>
      </c>
    </row>
    <row r="3519" spans="1:9" x14ac:dyDescent="0.25">
      <c r="A3519" s="5" t="str">
        <f>TrendSheetPrdData[[#This Row],[Population]]&amp;TrendSheetPrdData[[#This Row],[Cost Basis]]&amp;TrendSheetPrdData[[#This Row],[Period]]&amp;TrendSheetPrdData[[#This Row],[Trend]]</f>
        <v>MEDXCEL/TRIMEDXAllowed2017-03-01Drug - Generic Utilization Cost</v>
      </c>
      <c r="B3519" t="s">
        <v>117</v>
      </c>
      <c r="C3519" t="s">
        <v>117</v>
      </c>
      <c r="D3519" t="s">
        <v>91</v>
      </c>
      <c r="E3519" s="1" t="s">
        <v>111</v>
      </c>
      <c r="F3519" t="s">
        <v>113</v>
      </c>
      <c r="G3519" t="s">
        <v>26</v>
      </c>
      <c r="H3519">
        <v>15</v>
      </c>
      <c r="I3519">
        <v>366739</v>
      </c>
    </row>
    <row r="3520" spans="1:9" x14ac:dyDescent="0.25">
      <c r="A3520" s="5" t="str">
        <f>TrendSheetPrdData[[#This Row],[Population]]&amp;TrendSheetPrdData[[#This Row],[Cost Basis]]&amp;TrendSheetPrdData[[#This Row],[Period]]&amp;TrendSheetPrdData[[#This Row],[Trend]]</f>
        <v>MEDXCEL/TRIMEDXAllowed2017-04-01Drug - Generic Utilization Cost</v>
      </c>
      <c r="B3520" t="s">
        <v>117</v>
      </c>
      <c r="C3520" t="s">
        <v>117</v>
      </c>
      <c r="D3520" t="s">
        <v>91</v>
      </c>
      <c r="E3520" s="1" t="s">
        <v>112</v>
      </c>
      <c r="F3520" t="s">
        <v>113</v>
      </c>
      <c r="G3520" t="s">
        <v>26</v>
      </c>
      <c r="H3520">
        <v>15</v>
      </c>
      <c r="I3520">
        <v>362365</v>
      </c>
    </row>
    <row r="3521" spans="1:9" x14ac:dyDescent="0.25">
      <c r="A3521" s="5" t="str">
        <f>TrendSheetPrdData[[#This Row],[Population]]&amp;TrendSheetPrdData[[#This Row],[Cost Basis]]&amp;TrendSheetPrdData[[#This Row],[Period]]&amp;TrendSheetPrdData[[#This Row],[Trend]]</f>
        <v>MEDXCEL/TRIMEDXAllowed2015-06-01Drug - Generic Utilization</v>
      </c>
      <c r="B3521" t="s">
        <v>117</v>
      </c>
      <c r="C3521" t="s">
        <v>117</v>
      </c>
      <c r="D3521" t="s">
        <v>91</v>
      </c>
      <c r="E3521" s="1" t="s">
        <v>172</v>
      </c>
      <c r="F3521" t="s">
        <v>93</v>
      </c>
      <c r="G3521" t="s">
        <v>27</v>
      </c>
      <c r="H3521">
        <v>16</v>
      </c>
      <c r="I3521">
        <v>0.8</v>
      </c>
    </row>
    <row r="3522" spans="1:9" x14ac:dyDescent="0.25">
      <c r="A3522" s="5" t="str">
        <f>TrendSheetPrdData[[#This Row],[Population]]&amp;TrendSheetPrdData[[#This Row],[Cost Basis]]&amp;TrendSheetPrdData[[#This Row],[Period]]&amp;TrendSheetPrdData[[#This Row],[Trend]]</f>
        <v>MEDXCEL/TRIMEDXAllowed2015-07-01Drug - Generic Utilization</v>
      </c>
      <c r="B3522" t="s">
        <v>117</v>
      </c>
      <c r="C3522" t="s">
        <v>117</v>
      </c>
      <c r="D3522" t="s">
        <v>91</v>
      </c>
      <c r="E3522" s="1" t="s">
        <v>173</v>
      </c>
      <c r="F3522" t="s">
        <v>93</v>
      </c>
      <c r="G3522" t="s">
        <v>27</v>
      </c>
      <c r="H3522">
        <v>16</v>
      </c>
      <c r="I3522">
        <v>0.81</v>
      </c>
    </row>
    <row r="3523" spans="1:9" x14ac:dyDescent="0.25">
      <c r="A3523" s="5" t="str">
        <f>TrendSheetPrdData[[#This Row],[Population]]&amp;TrendSheetPrdData[[#This Row],[Cost Basis]]&amp;TrendSheetPrdData[[#This Row],[Period]]&amp;TrendSheetPrdData[[#This Row],[Trend]]</f>
        <v>MEDXCEL/TRIMEDXAllowed2015-08-01Drug - Generic Utilization</v>
      </c>
      <c r="B3523" t="s">
        <v>117</v>
      </c>
      <c r="C3523" t="s">
        <v>117</v>
      </c>
      <c r="D3523" t="s">
        <v>91</v>
      </c>
      <c r="E3523" s="1" t="s">
        <v>174</v>
      </c>
      <c r="F3523" t="s">
        <v>93</v>
      </c>
      <c r="G3523" t="s">
        <v>27</v>
      </c>
      <c r="H3523">
        <v>16</v>
      </c>
      <c r="I3523">
        <v>0.81</v>
      </c>
    </row>
    <row r="3524" spans="1:9" x14ac:dyDescent="0.25">
      <c r="A3524" s="5" t="str">
        <f>TrendSheetPrdData[[#This Row],[Population]]&amp;TrendSheetPrdData[[#This Row],[Cost Basis]]&amp;TrendSheetPrdData[[#This Row],[Period]]&amp;TrendSheetPrdData[[#This Row],[Trend]]</f>
        <v>MEDXCEL/TRIMEDXAllowed2015-09-01Drug - Generic Utilization</v>
      </c>
      <c r="B3524" t="s">
        <v>117</v>
      </c>
      <c r="C3524" t="s">
        <v>117</v>
      </c>
      <c r="D3524" t="s">
        <v>91</v>
      </c>
      <c r="E3524" s="1" t="s">
        <v>92</v>
      </c>
      <c r="F3524" t="s">
        <v>93</v>
      </c>
      <c r="G3524" t="s">
        <v>27</v>
      </c>
      <c r="H3524">
        <v>16</v>
      </c>
      <c r="I3524">
        <v>0.82</v>
      </c>
    </row>
    <row r="3525" spans="1:9" x14ac:dyDescent="0.25">
      <c r="A3525" s="5" t="str">
        <f>TrendSheetPrdData[[#This Row],[Population]]&amp;TrendSheetPrdData[[#This Row],[Cost Basis]]&amp;TrendSheetPrdData[[#This Row],[Period]]&amp;TrendSheetPrdData[[#This Row],[Trend]]</f>
        <v>MEDXCEL/TRIMEDXAllowed2015-10-01Drug - Generic Utilization</v>
      </c>
      <c r="B3525" t="s">
        <v>117</v>
      </c>
      <c r="C3525" t="s">
        <v>117</v>
      </c>
      <c r="D3525" t="s">
        <v>91</v>
      </c>
      <c r="E3525" s="1" t="s">
        <v>94</v>
      </c>
      <c r="F3525" t="s">
        <v>93</v>
      </c>
      <c r="G3525" t="s">
        <v>27</v>
      </c>
      <c r="H3525">
        <v>16</v>
      </c>
      <c r="I3525">
        <v>0.8</v>
      </c>
    </row>
    <row r="3526" spans="1:9" x14ac:dyDescent="0.25">
      <c r="A3526" s="5" t="str">
        <f>TrendSheetPrdData[[#This Row],[Population]]&amp;TrendSheetPrdData[[#This Row],[Cost Basis]]&amp;TrendSheetPrdData[[#This Row],[Period]]&amp;TrendSheetPrdData[[#This Row],[Trend]]</f>
        <v>MEDXCEL/TRIMEDXAllowed2015-11-01Drug - Generic Utilization</v>
      </c>
      <c r="B3526" t="s">
        <v>117</v>
      </c>
      <c r="C3526" t="s">
        <v>117</v>
      </c>
      <c r="D3526" t="s">
        <v>91</v>
      </c>
      <c r="E3526" s="1" t="s">
        <v>95</v>
      </c>
      <c r="F3526" t="s">
        <v>93</v>
      </c>
      <c r="G3526" t="s">
        <v>27</v>
      </c>
      <c r="H3526">
        <v>16</v>
      </c>
      <c r="I3526">
        <v>0.82</v>
      </c>
    </row>
    <row r="3527" spans="1:9" x14ac:dyDescent="0.25">
      <c r="A3527" s="5" t="str">
        <f>TrendSheetPrdData[[#This Row],[Population]]&amp;TrendSheetPrdData[[#This Row],[Cost Basis]]&amp;TrendSheetPrdData[[#This Row],[Period]]&amp;TrendSheetPrdData[[#This Row],[Trend]]</f>
        <v>MEDXCEL/TRIMEDXAllowed2015-12-01Drug - Generic Utilization</v>
      </c>
      <c r="B3527" t="s">
        <v>117</v>
      </c>
      <c r="C3527" t="s">
        <v>117</v>
      </c>
      <c r="D3527" t="s">
        <v>91</v>
      </c>
      <c r="E3527" s="1" t="s">
        <v>96</v>
      </c>
      <c r="F3527" t="s">
        <v>93</v>
      </c>
      <c r="G3527" t="s">
        <v>27</v>
      </c>
      <c r="H3527">
        <v>16</v>
      </c>
      <c r="I3527">
        <v>0.82</v>
      </c>
    </row>
    <row r="3528" spans="1:9" x14ac:dyDescent="0.25">
      <c r="A3528" s="5" t="str">
        <f>TrendSheetPrdData[[#This Row],[Population]]&amp;TrendSheetPrdData[[#This Row],[Cost Basis]]&amp;TrendSheetPrdData[[#This Row],[Period]]&amp;TrendSheetPrdData[[#This Row],[Trend]]</f>
        <v>MEDXCEL/TRIMEDXAllowed2016-01-01Drug - Generic Utilization</v>
      </c>
      <c r="B3528" t="s">
        <v>117</v>
      </c>
      <c r="C3528" t="s">
        <v>117</v>
      </c>
      <c r="D3528" t="s">
        <v>91</v>
      </c>
      <c r="E3528" s="1" t="s">
        <v>97</v>
      </c>
      <c r="F3528" t="s">
        <v>93</v>
      </c>
      <c r="G3528" t="s">
        <v>27</v>
      </c>
      <c r="H3528">
        <v>16</v>
      </c>
      <c r="I3528">
        <v>0.82</v>
      </c>
    </row>
    <row r="3529" spans="1:9" x14ac:dyDescent="0.25">
      <c r="A3529" s="5" t="str">
        <f>TrendSheetPrdData[[#This Row],[Population]]&amp;TrendSheetPrdData[[#This Row],[Cost Basis]]&amp;TrendSheetPrdData[[#This Row],[Period]]&amp;TrendSheetPrdData[[#This Row],[Trend]]</f>
        <v>MEDXCEL/TRIMEDXAllowed2016-02-01Drug - Generic Utilization</v>
      </c>
      <c r="B3529" t="s">
        <v>117</v>
      </c>
      <c r="C3529" t="s">
        <v>117</v>
      </c>
      <c r="D3529" t="s">
        <v>91</v>
      </c>
      <c r="E3529" s="1" t="s">
        <v>98</v>
      </c>
      <c r="F3529" t="s">
        <v>93</v>
      </c>
      <c r="G3529" t="s">
        <v>27</v>
      </c>
      <c r="H3529">
        <v>16</v>
      </c>
      <c r="I3529">
        <v>0.82</v>
      </c>
    </row>
    <row r="3530" spans="1:9" x14ac:dyDescent="0.25">
      <c r="A3530" s="5" t="str">
        <f>TrendSheetPrdData[[#This Row],[Population]]&amp;TrendSheetPrdData[[#This Row],[Cost Basis]]&amp;TrendSheetPrdData[[#This Row],[Period]]&amp;TrendSheetPrdData[[#This Row],[Trend]]</f>
        <v>MEDXCEL/TRIMEDXAllowed2016-03-01Drug - Generic Utilization</v>
      </c>
      <c r="B3530" t="s">
        <v>117</v>
      </c>
      <c r="C3530" t="s">
        <v>117</v>
      </c>
      <c r="D3530" t="s">
        <v>91</v>
      </c>
      <c r="E3530" s="1" t="s">
        <v>99</v>
      </c>
      <c r="F3530" t="s">
        <v>93</v>
      </c>
      <c r="G3530" t="s">
        <v>27</v>
      </c>
      <c r="H3530">
        <v>16</v>
      </c>
      <c r="I3530">
        <v>0.83</v>
      </c>
    </row>
    <row r="3531" spans="1:9" x14ac:dyDescent="0.25">
      <c r="A3531" s="5" t="str">
        <f>TrendSheetPrdData[[#This Row],[Population]]&amp;TrendSheetPrdData[[#This Row],[Cost Basis]]&amp;TrendSheetPrdData[[#This Row],[Period]]&amp;TrendSheetPrdData[[#This Row],[Trend]]</f>
        <v>MEDXCEL/TRIMEDXAllowed2016-04-01Drug - Generic Utilization</v>
      </c>
      <c r="B3531" t="s">
        <v>117</v>
      </c>
      <c r="C3531" t="s">
        <v>117</v>
      </c>
      <c r="D3531" t="s">
        <v>91</v>
      </c>
      <c r="E3531" s="1" t="s">
        <v>100</v>
      </c>
      <c r="F3531" t="s">
        <v>93</v>
      </c>
      <c r="G3531" t="s">
        <v>27</v>
      </c>
      <c r="H3531">
        <v>16</v>
      </c>
      <c r="I3531">
        <v>0.82</v>
      </c>
    </row>
    <row r="3532" spans="1:9" x14ac:dyDescent="0.25">
      <c r="A3532" s="5" t="str">
        <f>TrendSheetPrdData[[#This Row],[Population]]&amp;TrendSheetPrdData[[#This Row],[Cost Basis]]&amp;TrendSheetPrdData[[#This Row],[Period]]&amp;TrendSheetPrdData[[#This Row],[Trend]]</f>
        <v>MEDXCEL/TRIMEDXAllowed2016-05-01Drug - Generic Utilization</v>
      </c>
      <c r="B3532" t="s">
        <v>117</v>
      </c>
      <c r="C3532" t="s">
        <v>117</v>
      </c>
      <c r="D3532" t="s">
        <v>91</v>
      </c>
      <c r="E3532" s="1" t="s">
        <v>101</v>
      </c>
      <c r="F3532" t="s">
        <v>93</v>
      </c>
      <c r="G3532" t="s">
        <v>27</v>
      </c>
      <c r="H3532">
        <v>16</v>
      </c>
      <c r="I3532">
        <v>0.83</v>
      </c>
    </row>
    <row r="3533" spans="1:9" x14ac:dyDescent="0.25">
      <c r="A3533" s="5" t="str">
        <f>TrendSheetPrdData[[#This Row],[Population]]&amp;TrendSheetPrdData[[#This Row],[Cost Basis]]&amp;TrendSheetPrdData[[#This Row],[Period]]&amp;TrendSheetPrdData[[#This Row],[Trend]]</f>
        <v>MEDXCEL/TRIMEDXAllowed2016-06-01Drug - Generic Utilization</v>
      </c>
      <c r="B3533" t="s">
        <v>117</v>
      </c>
      <c r="C3533" t="s">
        <v>117</v>
      </c>
      <c r="D3533" t="s">
        <v>91</v>
      </c>
      <c r="E3533" s="1" t="s">
        <v>102</v>
      </c>
      <c r="F3533" t="s">
        <v>93</v>
      </c>
      <c r="G3533" t="s">
        <v>27</v>
      </c>
      <c r="H3533">
        <v>16</v>
      </c>
      <c r="I3533">
        <v>0.83</v>
      </c>
    </row>
    <row r="3534" spans="1:9" x14ac:dyDescent="0.25">
      <c r="A3534" s="5" t="str">
        <f>TrendSheetPrdData[[#This Row],[Population]]&amp;TrendSheetPrdData[[#This Row],[Cost Basis]]&amp;TrendSheetPrdData[[#This Row],[Period]]&amp;TrendSheetPrdData[[#This Row],[Trend]]</f>
        <v>MEDXCEL/TRIMEDXAllowed2016-07-01Drug - Generic Utilization</v>
      </c>
      <c r="B3534" t="s">
        <v>117</v>
      </c>
      <c r="C3534" t="s">
        <v>117</v>
      </c>
      <c r="D3534" t="s">
        <v>91</v>
      </c>
      <c r="E3534" s="1" t="s">
        <v>103</v>
      </c>
      <c r="F3534" t="s">
        <v>93</v>
      </c>
      <c r="G3534" t="s">
        <v>27</v>
      </c>
      <c r="H3534">
        <v>16</v>
      </c>
      <c r="I3534">
        <v>0.84</v>
      </c>
    </row>
    <row r="3535" spans="1:9" x14ac:dyDescent="0.25">
      <c r="A3535" s="5" t="str">
        <f>TrendSheetPrdData[[#This Row],[Population]]&amp;TrendSheetPrdData[[#This Row],[Cost Basis]]&amp;TrendSheetPrdData[[#This Row],[Period]]&amp;TrendSheetPrdData[[#This Row],[Trend]]</f>
        <v>MEDXCEL/TRIMEDXAllowed2016-08-01Drug - Generic Utilization</v>
      </c>
      <c r="B3535" t="s">
        <v>117</v>
      </c>
      <c r="C3535" t="s">
        <v>117</v>
      </c>
      <c r="D3535" t="s">
        <v>91</v>
      </c>
      <c r="E3535" s="1" t="s">
        <v>104</v>
      </c>
      <c r="F3535" t="s">
        <v>93</v>
      </c>
      <c r="G3535" t="s">
        <v>27</v>
      </c>
      <c r="H3535">
        <v>16</v>
      </c>
      <c r="I3535">
        <v>0.83</v>
      </c>
    </row>
    <row r="3536" spans="1:9" x14ac:dyDescent="0.25">
      <c r="A3536" s="5" t="str">
        <f>TrendSheetPrdData[[#This Row],[Population]]&amp;TrendSheetPrdData[[#This Row],[Cost Basis]]&amp;TrendSheetPrdData[[#This Row],[Period]]&amp;TrendSheetPrdData[[#This Row],[Trend]]</f>
        <v>MEDXCEL/TRIMEDXAllowed2016-09-01Drug - Generic Utilization</v>
      </c>
      <c r="B3536" t="s">
        <v>117</v>
      </c>
      <c r="C3536" t="s">
        <v>117</v>
      </c>
      <c r="D3536" t="s">
        <v>91</v>
      </c>
      <c r="E3536" s="1" t="s">
        <v>105</v>
      </c>
      <c r="F3536" t="s">
        <v>93</v>
      </c>
      <c r="G3536" t="s">
        <v>27</v>
      </c>
      <c r="H3536">
        <v>16</v>
      </c>
      <c r="I3536">
        <v>0.9</v>
      </c>
    </row>
    <row r="3537" spans="1:9" x14ac:dyDescent="0.25">
      <c r="A3537" s="5" t="str">
        <f>TrendSheetPrdData[[#This Row],[Population]]&amp;TrendSheetPrdData[[#This Row],[Cost Basis]]&amp;TrendSheetPrdData[[#This Row],[Period]]&amp;TrendSheetPrdData[[#This Row],[Trend]]</f>
        <v>MEDXCEL/TRIMEDXAllowed2016-10-01Drug - Generic Utilization</v>
      </c>
      <c r="B3537" t="s">
        <v>117</v>
      </c>
      <c r="C3537" t="s">
        <v>117</v>
      </c>
      <c r="D3537" t="s">
        <v>91</v>
      </c>
      <c r="E3537" s="1" t="s">
        <v>106</v>
      </c>
      <c r="F3537" t="s">
        <v>93</v>
      </c>
      <c r="G3537" t="s">
        <v>27</v>
      </c>
      <c r="H3537">
        <v>16</v>
      </c>
      <c r="I3537">
        <v>0.91</v>
      </c>
    </row>
    <row r="3538" spans="1:9" x14ac:dyDescent="0.25">
      <c r="A3538" s="5" t="str">
        <f>TrendSheetPrdData[[#This Row],[Population]]&amp;TrendSheetPrdData[[#This Row],[Cost Basis]]&amp;TrendSheetPrdData[[#This Row],[Period]]&amp;TrendSheetPrdData[[#This Row],[Trend]]</f>
        <v>MEDXCEL/TRIMEDXAllowed2016-11-01Drug - Generic Utilization</v>
      </c>
      <c r="B3538" t="s">
        <v>117</v>
      </c>
      <c r="C3538" t="s">
        <v>117</v>
      </c>
      <c r="D3538" t="s">
        <v>91</v>
      </c>
      <c r="E3538" s="1" t="s">
        <v>107</v>
      </c>
      <c r="F3538" t="s">
        <v>93</v>
      </c>
      <c r="G3538" t="s">
        <v>27</v>
      </c>
      <c r="H3538">
        <v>16</v>
      </c>
      <c r="I3538">
        <v>0.89</v>
      </c>
    </row>
    <row r="3539" spans="1:9" x14ac:dyDescent="0.25">
      <c r="A3539" s="5" t="str">
        <f>TrendSheetPrdData[[#This Row],[Population]]&amp;TrendSheetPrdData[[#This Row],[Cost Basis]]&amp;TrendSheetPrdData[[#This Row],[Period]]&amp;TrendSheetPrdData[[#This Row],[Trend]]</f>
        <v>MEDXCEL/TRIMEDXAllowed2016-12-01Drug - Generic Utilization</v>
      </c>
      <c r="B3539" t="s">
        <v>117</v>
      </c>
      <c r="C3539" t="s">
        <v>117</v>
      </c>
      <c r="D3539" t="s">
        <v>91</v>
      </c>
      <c r="E3539" s="1" t="s">
        <v>108</v>
      </c>
      <c r="F3539" t="s">
        <v>113</v>
      </c>
      <c r="G3539" t="s">
        <v>27</v>
      </c>
      <c r="H3539">
        <v>16</v>
      </c>
      <c r="I3539">
        <v>0.9</v>
      </c>
    </row>
    <row r="3540" spans="1:9" x14ac:dyDescent="0.25">
      <c r="A3540" s="5" t="str">
        <f>TrendSheetPrdData[[#This Row],[Population]]&amp;TrendSheetPrdData[[#This Row],[Cost Basis]]&amp;TrendSheetPrdData[[#This Row],[Period]]&amp;TrendSheetPrdData[[#This Row],[Trend]]</f>
        <v>MEDXCEL/TRIMEDXAllowed2017-01-01Drug - Generic Utilization</v>
      </c>
      <c r="B3540" t="s">
        <v>117</v>
      </c>
      <c r="C3540" t="s">
        <v>117</v>
      </c>
      <c r="D3540" t="s">
        <v>91</v>
      </c>
      <c r="E3540" s="1" t="s">
        <v>109</v>
      </c>
      <c r="F3540" t="s">
        <v>113</v>
      </c>
      <c r="G3540" t="s">
        <v>27</v>
      </c>
      <c r="H3540">
        <v>16</v>
      </c>
      <c r="I3540">
        <v>0.91</v>
      </c>
    </row>
    <row r="3541" spans="1:9" x14ac:dyDescent="0.25">
      <c r="A3541" s="5" t="str">
        <f>TrendSheetPrdData[[#This Row],[Population]]&amp;TrendSheetPrdData[[#This Row],[Cost Basis]]&amp;TrendSheetPrdData[[#This Row],[Period]]&amp;TrendSheetPrdData[[#This Row],[Trend]]</f>
        <v>MEDXCEL/TRIMEDXAllowed2017-02-01Drug - Generic Utilization</v>
      </c>
      <c r="B3541" t="s">
        <v>117</v>
      </c>
      <c r="C3541" t="s">
        <v>117</v>
      </c>
      <c r="D3541" t="s">
        <v>91</v>
      </c>
      <c r="E3541" s="1" t="s">
        <v>110</v>
      </c>
      <c r="F3541" t="s">
        <v>113</v>
      </c>
      <c r="G3541" t="s">
        <v>27</v>
      </c>
      <c r="H3541">
        <v>16</v>
      </c>
      <c r="I3541">
        <v>0.92</v>
      </c>
    </row>
    <row r="3542" spans="1:9" x14ac:dyDescent="0.25">
      <c r="A3542" s="5" t="str">
        <f>TrendSheetPrdData[[#This Row],[Population]]&amp;TrendSheetPrdData[[#This Row],[Cost Basis]]&amp;TrendSheetPrdData[[#This Row],[Period]]&amp;TrendSheetPrdData[[#This Row],[Trend]]</f>
        <v>MEDXCEL/TRIMEDXAllowed2017-03-01Drug - Generic Utilization</v>
      </c>
      <c r="B3542" t="s">
        <v>117</v>
      </c>
      <c r="C3542" t="s">
        <v>117</v>
      </c>
      <c r="D3542" t="s">
        <v>91</v>
      </c>
      <c r="E3542" s="1" t="s">
        <v>111</v>
      </c>
      <c r="F3542" t="s">
        <v>113</v>
      </c>
      <c r="G3542" t="s">
        <v>27</v>
      </c>
      <c r="H3542">
        <v>16</v>
      </c>
      <c r="I3542">
        <v>0.92</v>
      </c>
    </row>
    <row r="3543" spans="1:9" x14ac:dyDescent="0.25">
      <c r="A3543" s="5" t="str">
        <f>TrendSheetPrdData[[#This Row],[Population]]&amp;TrendSheetPrdData[[#This Row],[Cost Basis]]&amp;TrendSheetPrdData[[#This Row],[Period]]&amp;TrendSheetPrdData[[#This Row],[Trend]]</f>
        <v>MEDXCEL/TRIMEDXAllowed2017-04-01Drug - Generic Utilization</v>
      </c>
      <c r="B3543" t="s">
        <v>117</v>
      </c>
      <c r="C3543" t="s">
        <v>117</v>
      </c>
      <c r="D3543" t="s">
        <v>91</v>
      </c>
      <c r="E3543" s="1" t="s">
        <v>112</v>
      </c>
      <c r="F3543" t="s">
        <v>113</v>
      </c>
      <c r="G3543" t="s">
        <v>27</v>
      </c>
      <c r="H3543">
        <v>16</v>
      </c>
      <c r="I3543">
        <v>0.92</v>
      </c>
    </row>
    <row r="3544" spans="1:9" x14ac:dyDescent="0.25">
      <c r="A3544" s="5" t="str">
        <f>TrendSheetPrdData[[#This Row],[Population]]&amp;TrendSheetPrdData[[#This Row],[Cost Basis]]&amp;TrendSheetPrdData[[#This Row],[Period]]&amp;TrendSheetPrdData[[#This Row],[Trend]]</f>
        <v>MEDXCEL/TRIMEDXAllowed2015-06-01Chronic Disease Management - Cost</v>
      </c>
      <c r="B3544" t="s">
        <v>117</v>
      </c>
      <c r="C3544" t="s">
        <v>117</v>
      </c>
      <c r="D3544" t="s">
        <v>91</v>
      </c>
      <c r="E3544" s="1" t="s">
        <v>172</v>
      </c>
      <c r="F3544" t="s">
        <v>93</v>
      </c>
      <c r="G3544" t="s">
        <v>28</v>
      </c>
      <c r="H3544">
        <v>17</v>
      </c>
      <c r="I3544">
        <v>818409</v>
      </c>
    </row>
    <row r="3545" spans="1:9" x14ac:dyDescent="0.25">
      <c r="A3545" s="5" t="str">
        <f>TrendSheetPrdData[[#This Row],[Population]]&amp;TrendSheetPrdData[[#This Row],[Cost Basis]]&amp;TrendSheetPrdData[[#This Row],[Period]]&amp;TrendSheetPrdData[[#This Row],[Trend]]</f>
        <v>MEDXCEL/TRIMEDXAllowed2015-07-01Chronic Disease Management - Cost</v>
      </c>
      <c r="B3545" t="s">
        <v>117</v>
      </c>
      <c r="C3545" t="s">
        <v>117</v>
      </c>
      <c r="D3545" t="s">
        <v>91</v>
      </c>
      <c r="E3545" s="1" t="s">
        <v>173</v>
      </c>
      <c r="F3545" t="s">
        <v>93</v>
      </c>
      <c r="G3545" t="s">
        <v>28</v>
      </c>
      <c r="H3545">
        <v>17</v>
      </c>
      <c r="I3545">
        <v>1195553</v>
      </c>
    </row>
    <row r="3546" spans="1:9" x14ac:dyDescent="0.25">
      <c r="A3546" s="5" t="str">
        <f>TrendSheetPrdData[[#This Row],[Population]]&amp;TrendSheetPrdData[[#This Row],[Cost Basis]]&amp;TrendSheetPrdData[[#This Row],[Period]]&amp;TrendSheetPrdData[[#This Row],[Trend]]</f>
        <v>MEDXCEL/TRIMEDXAllowed2015-08-01Chronic Disease Management - Cost</v>
      </c>
      <c r="B3546" t="s">
        <v>117</v>
      </c>
      <c r="C3546" t="s">
        <v>117</v>
      </c>
      <c r="D3546" t="s">
        <v>91</v>
      </c>
      <c r="E3546" s="1" t="s">
        <v>174</v>
      </c>
      <c r="F3546" t="s">
        <v>93</v>
      </c>
      <c r="G3546" t="s">
        <v>28</v>
      </c>
      <c r="H3546">
        <v>17</v>
      </c>
      <c r="I3546">
        <v>1031680</v>
      </c>
    </row>
    <row r="3547" spans="1:9" x14ac:dyDescent="0.25">
      <c r="A3547" s="5" t="str">
        <f>TrendSheetPrdData[[#This Row],[Population]]&amp;TrendSheetPrdData[[#This Row],[Cost Basis]]&amp;TrendSheetPrdData[[#This Row],[Period]]&amp;TrendSheetPrdData[[#This Row],[Trend]]</f>
        <v>MEDXCEL/TRIMEDXAllowed2015-09-01Chronic Disease Management - Cost</v>
      </c>
      <c r="B3547" t="s">
        <v>117</v>
      </c>
      <c r="C3547" t="s">
        <v>117</v>
      </c>
      <c r="D3547" t="s">
        <v>91</v>
      </c>
      <c r="E3547" s="1" t="s">
        <v>92</v>
      </c>
      <c r="F3547" t="s">
        <v>93</v>
      </c>
      <c r="G3547" t="s">
        <v>28</v>
      </c>
      <c r="H3547">
        <v>17</v>
      </c>
      <c r="I3547">
        <v>1189616</v>
      </c>
    </row>
    <row r="3548" spans="1:9" x14ac:dyDescent="0.25">
      <c r="A3548" s="5" t="str">
        <f>TrendSheetPrdData[[#This Row],[Population]]&amp;TrendSheetPrdData[[#This Row],[Cost Basis]]&amp;TrendSheetPrdData[[#This Row],[Period]]&amp;TrendSheetPrdData[[#This Row],[Trend]]</f>
        <v>MEDXCEL/TRIMEDXAllowed2015-10-01Chronic Disease Management - Cost</v>
      </c>
      <c r="B3548" t="s">
        <v>117</v>
      </c>
      <c r="C3548" t="s">
        <v>117</v>
      </c>
      <c r="D3548" t="s">
        <v>91</v>
      </c>
      <c r="E3548" s="1" t="s">
        <v>94</v>
      </c>
      <c r="F3548" t="s">
        <v>93</v>
      </c>
      <c r="G3548" t="s">
        <v>28</v>
      </c>
      <c r="H3548">
        <v>17</v>
      </c>
      <c r="I3548">
        <v>1498965</v>
      </c>
    </row>
    <row r="3549" spans="1:9" x14ac:dyDescent="0.25">
      <c r="A3549" s="5" t="str">
        <f>TrendSheetPrdData[[#This Row],[Population]]&amp;TrendSheetPrdData[[#This Row],[Cost Basis]]&amp;TrendSheetPrdData[[#This Row],[Period]]&amp;TrendSheetPrdData[[#This Row],[Trend]]</f>
        <v>MEDXCEL/TRIMEDXAllowed2015-11-01Chronic Disease Management - Cost</v>
      </c>
      <c r="B3549" t="s">
        <v>117</v>
      </c>
      <c r="C3549" t="s">
        <v>117</v>
      </c>
      <c r="D3549" t="s">
        <v>91</v>
      </c>
      <c r="E3549" s="1" t="s">
        <v>95</v>
      </c>
      <c r="F3549" t="s">
        <v>93</v>
      </c>
      <c r="G3549" t="s">
        <v>28</v>
      </c>
      <c r="H3549">
        <v>17</v>
      </c>
      <c r="I3549">
        <v>942139</v>
      </c>
    </row>
    <row r="3550" spans="1:9" x14ac:dyDescent="0.25">
      <c r="A3550" s="5" t="str">
        <f>TrendSheetPrdData[[#This Row],[Population]]&amp;TrendSheetPrdData[[#This Row],[Cost Basis]]&amp;TrendSheetPrdData[[#This Row],[Period]]&amp;TrendSheetPrdData[[#This Row],[Trend]]</f>
        <v>MEDXCEL/TRIMEDXAllowed2015-12-01Chronic Disease Management - Cost</v>
      </c>
      <c r="B3550" t="s">
        <v>117</v>
      </c>
      <c r="C3550" t="s">
        <v>117</v>
      </c>
      <c r="D3550" t="s">
        <v>91</v>
      </c>
      <c r="E3550" s="1" t="s">
        <v>96</v>
      </c>
      <c r="F3550" t="s">
        <v>93</v>
      </c>
      <c r="G3550" t="s">
        <v>28</v>
      </c>
      <c r="H3550">
        <v>17</v>
      </c>
      <c r="I3550">
        <v>1557940</v>
      </c>
    </row>
    <row r="3551" spans="1:9" x14ac:dyDescent="0.25">
      <c r="A3551" s="5" t="str">
        <f>TrendSheetPrdData[[#This Row],[Population]]&amp;TrendSheetPrdData[[#This Row],[Cost Basis]]&amp;TrendSheetPrdData[[#This Row],[Period]]&amp;TrendSheetPrdData[[#This Row],[Trend]]</f>
        <v>MEDXCEL/TRIMEDXAllowed2016-01-01Chronic Disease Management - Cost</v>
      </c>
      <c r="B3551" t="s">
        <v>117</v>
      </c>
      <c r="C3551" t="s">
        <v>117</v>
      </c>
      <c r="D3551" t="s">
        <v>91</v>
      </c>
      <c r="E3551" s="1" t="s">
        <v>97</v>
      </c>
      <c r="F3551" t="s">
        <v>93</v>
      </c>
      <c r="G3551" t="s">
        <v>28</v>
      </c>
      <c r="H3551">
        <v>17</v>
      </c>
      <c r="I3551">
        <v>1771515</v>
      </c>
    </row>
    <row r="3552" spans="1:9" x14ac:dyDescent="0.25">
      <c r="A3552" s="5" t="str">
        <f>TrendSheetPrdData[[#This Row],[Population]]&amp;TrendSheetPrdData[[#This Row],[Cost Basis]]&amp;TrendSheetPrdData[[#This Row],[Period]]&amp;TrendSheetPrdData[[#This Row],[Trend]]</f>
        <v>MEDXCEL/TRIMEDXAllowed2016-02-01Chronic Disease Management - Cost</v>
      </c>
      <c r="B3552" t="s">
        <v>117</v>
      </c>
      <c r="C3552" t="s">
        <v>117</v>
      </c>
      <c r="D3552" t="s">
        <v>91</v>
      </c>
      <c r="E3552" s="1" t="s">
        <v>98</v>
      </c>
      <c r="F3552" t="s">
        <v>93</v>
      </c>
      <c r="G3552" t="s">
        <v>28</v>
      </c>
      <c r="H3552">
        <v>17</v>
      </c>
      <c r="I3552">
        <v>1521512</v>
      </c>
    </row>
    <row r="3553" spans="1:9" x14ac:dyDescent="0.25">
      <c r="A3553" s="5" t="str">
        <f>TrendSheetPrdData[[#This Row],[Population]]&amp;TrendSheetPrdData[[#This Row],[Cost Basis]]&amp;TrendSheetPrdData[[#This Row],[Period]]&amp;TrendSheetPrdData[[#This Row],[Trend]]</f>
        <v>MEDXCEL/TRIMEDXAllowed2016-03-01Chronic Disease Management - Cost</v>
      </c>
      <c r="B3553" t="s">
        <v>117</v>
      </c>
      <c r="C3553" t="s">
        <v>117</v>
      </c>
      <c r="D3553" t="s">
        <v>91</v>
      </c>
      <c r="E3553" s="1" t="s">
        <v>99</v>
      </c>
      <c r="F3553" t="s">
        <v>93</v>
      </c>
      <c r="G3553" t="s">
        <v>28</v>
      </c>
      <c r="H3553">
        <v>17</v>
      </c>
      <c r="I3553">
        <v>1399510</v>
      </c>
    </row>
    <row r="3554" spans="1:9" x14ac:dyDescent="0.25">
      <c r="A3554" s="5" t="str">
        <f>TrendSheetPrdData[[#This Row],[Population]]&amp;TrendSheetPrdData[[#This Row],[Cost Basis]]&amp;TrendSheetPrdData[[#This Row],[Period]]&amp;TrendSheetPrdData[[#This Row],[Trend]]</f>
        <v>MEDXCEL/TRIMEDXAllowed2016-04-01Chronic Disease Management - Cost</v>
      </c>
      <c r="B3554" t="s">
        <v>117</v>
      </c>
      <c r="C3554" t="s">
        <v>117</v>
      </c>
      <c r="D3554" t="s">
        <v>91</v>
      </c>
      <c r="E3554" s="1" t="s">
        <v>100</v>
      </c>
      <c r="F3554" t="s">
        <v>93</v>
      </c>
      <c r="G3554" t="s">
        <v>28</v>
      </c>
      <c r="H3554">
        <v>17</v>
      </c>
      <c r="I3554">
        <v>1387368</v>
      </c>
    </row>
    <row r="3555" spans="1:9" x14ac:dyDescent="0.25">
      <c r="A3555" s="5" t="str">
        <f>TrendSheetPrdData[[#This Row],[Population]]&amp;TrendSheetPrdData[[#This Row],[Cost Basis]]&amp;TrendSheetPrdData[[#This Row],[Period]]&amp;TrendSheetPrdData[[#This Row],[Trend]]</f>
        <v>MEDXCEL/TRIMEDXAllowed2016-05-01Chronic Disease Management - Cost</v>
      </c>
      <c r="B3555" t="s">
        <v>117</v>
      </c>
      <c r="C3555" t="s">
        <v>117</v>
      </c>
      <c r="D3555" t="s">
        <v>91</v>
      </c>
      <c r="E3555" s="1" t="s">
        <v>101</v>
      </c>
      <c r="F3555" t="s">
        <v>93</v>
      </c>
      <c r="G3555" t="s">
        <v>28</v>
      </c>
      <c r="H3555">
        <v>17</v>
      </c>
      <c r="I3555">
        <v>1500671</v>
      </c>
    </row>
    <row r="3556" spans="1:9" x14ac:dyDescent="0.25">
      <c r="A3556" s="5" t="str">
        <f>TrendSheetPrdData[[#This Row],[Population]]&amp;TrendSheetPrdData[[#This Row],[Cost Basis]]&amp;TrendSheetPrdData[[#This Row],[Period]]&amp;TrendSheetPrdData[[#This Row],[Trend]]</f>
        <v>MEDXCEL/TRIMEDXAllowed2016-06-01Chronic Disease Management - Cost</v>
      </c>
      <c r="B3556" t="s">
        <v>117</v>
      </c>
      <c r="C3556" t="s">
        <v>117</v>
      </c>
      <c r="D3556" t="s">
        <v>91</v>
      </c>
      <c r="E3556" s="1" t="s">
        <v>102</v>
      </c>
      <c r="F3556" t="s">
        <v>93</v>
      </c>
      <c r="G3556" t="s">
        <v>28</v>
      </c>
      <c r="H3556">
        <v>17</v>
      </c>
      <c r="I3556">
        <v>1624416</v>
      </c>
    </row>
    <row r="3557" spans="1:9" x14ac:dyDescent="0.25">
      <c r="A3557" s="5" t="str">
        <f>TrendSheetPrdData[[#This Row],[Population]]&amp;TrendSheetPrdData[[#This Row],[Cost Basis]]&amp;TrendSheetPrdData[[#This Row],[Period]]&amp;TrendSheetPrdData[[#This Row],[Trend]]</f>
        <v>MEDXCEL/TRIMEDXAllowed2016-07-01Chronic Disease Management - Cost</v>
      </c>
      <c r="B3557" t="s">
        <v>117</v>
      </c>
      <c r="C3557" t="s">
        <v>117</v>
      </c>
      <c r="D3557" t="s">
        <v>91</v>
      </c>
      <c r="E3557" s="1" t="s">
        <v>103</v>
      </c>
      <c r="F3557" t="s">
        <v>93</v>
      </c>
      <c r="G3557" t="s">
        <v>28</v>
      </c>
      <c r="H3557">
        <v>17</v>
      </c>
      <c r="I3557">
        <v>1514238</v>
      </c>
    </row>
    <row r="3558" spans="1:9" x14ac:dyDescent="0.25">
      <c r="A3558" s="5" t="str">
        <f>TrendSheetPrdData[[#This Row],[Population]]&amp;TrendSheetPrdData[[#This Row],[Cost Basis]]&amp;TrendSheetPrdData[[#This Row],[Period]]&amp;TrendSheetPrdData[[#This Row],[Trend]]</f>
        <v>MEDXCEL/TRIMEDXAllowed2016-08-01Chronic Disease Management - Cost</v>
      </c>
      <c r="B3558" t="s">
        <v>117</v>
      </c>
      <c r="C3558" t="s">
        <v>117</v>
      </c>
      <c r="D3558" t="s">
        <v>91</v>
      </c>
      <c r="E3558" s="1" t="s">
        <v>104</v>
      </c>
      <c r="F3558" t="s">
        <v>93</v>
      </c>
      <c r="G3558" t="s">
        <v>28</v>
      </c>
      <c r="H3558">
        <v>17</v>
      </c>
      <c r="I3558">
        <v>1806209</v>
      </c>
    </row>
    <row r="3559" spans="1:9" x14ac:dyDescent="0.25">
      <c r="A3559" s="5" t="str">
        <f>TrendSheetPrdData[[#This Row],[Population]]&amp;TrendSheetPrdData[[#This Row],[Cost Basis]]&amp;TrendSheetPrdData[[#This Row],[Period]]&amp;TrendSheetPrdData[[#This Row],[Trend]]</f>
        <v>MEDXCEL/TRIMEDXAllowed2016-09-01Chronic Disease Management - Cost</v>
      </c>
      <c r="B3559" t="s">
        <v>117</v>
      </c>
      <c r="C3559" t="s">
        <v>117</v>
      </c>
      <c r="D3559" t="s">
        <v>91</v>
      </c>
      <c r="E3559" s="1" t="s">
        <v>105</v>
      </c>
      <c r="F3559" t="s">
        <v>93</v>
      </c>
      <c r="G3559" t="s">
        <v>28</v>
      </c>
      <c r="H3559">
        <v>17</v>
      </c>
      <c r="I3559">
        <v>1348138</v>
      </c>
    </row>
    <row r="3560" spans="1:9" x14ac:dyDescent="0.25">
      <c r="A3560" s="5" t="str">
        <f>TrendSheetPrdData[[#This Row],[Population]]&amp;TrendSheetPrdData[[#This Row],[Cost Basis]]&amp;TrendSheetPrdData[[#This Row],[Period]]&amp;TrendSheetPrdData[[#This Row],[Trend]]</f>
        <v>MEDXCEL/TRIMEDXAllowed2016-10-01Chronic Disease Management - Cost</v>
      </c>
      <c r="B3560" t="s">
        <v>117</v>
      </c>
      <c r="C3560" t="s">
        <v>117</v>
      </c>
      <c r="D3560" t="s">
        <v>91</v>
      </c>
      <c r="E3560" s="1" t="s">
        <v>106</v>
      </c>
      <c r="F3560" t="s">
        <v>93</v>
      </c>
      <c r="G3560" t="s">
        <v>28</v>
      </c>
      <c r="H3560">
        <v>17</v>
      </c>
      <c r="I3560">
        <v>1860174</v>
      </c>
    </row>
    <row r="3561" spans="1:9" x14ac:dyDescent="0.25">
      <c r="A3561" s="5" t="str">
        <f>TrendSheetPrdData[[#This Row],[Population]]&amp;TrendSheetPrdData[[#This Row],[Cost Basis]]&amp;TrendSheetPrdData[[#This Row],[Period]]&amp;TrendSheetPrdData[[#This Row],[Trend]]</f>
        <v>MEDXCEL/TRIMEDXAllowed2016-11-01Chronic Disease Management - Cost</v>
      </c>
      <c r="B3561" t="s">
        <v>117</v>
      </c>
      <c r="C3561" t="s">
        <v>117</v>
      </c>
      <c r="D3561" t="s">
        <v>91</v>
      </c>
      <c r="E3561" s="1" t="s">
        <v>107</v>
      </c>
      <c r="F3561" t="s">
        <v>93</v>
      </c>
      <c r="G3561" t="s">
        <v>28</v>
      </c>
      <c r="H3561">
        <v>17</v>
      </c>
      <c r="I3561">
        <v>1888792</v>
      </c>
    </row>
    <row r="3562" spans="1:9" x14ac:dyDescent="0.25">
      <c r="A3562" s="5" t="str">
        <f>TrendSheetPrdData[[#This Row],[Population]]&amp;TrendSheetPrdData[[#This Row],[Cost Basis]]&amp;TrendSheetPrdData[[#This Row],[Period]]&amp;TrendSheetPrdData[[#This Row],[Trend]]</f>
        <v>MEDXCEL/TRIMEDXAllowed2016-12-01Chronic Disease Management - Cost</v>
      </c>
      <c r="B3562" t="s">
        <v>117</v>
      </c>
      <c r="C3562" t="s">
        <v>117</v>
      </c>
      <c r="D3562" t="s">
        <v>91</v>
      </c>
      <c r="E3562" s="1" t="s">
        <v>108</v>
      </c>
      <c r="F3562" t="s">
        <v>113</v>
      </c>
      <c r="G3562" t="s">
        <v>28</v>
      </c>
      <c r="H3562">
        <v>17</v>
      </c>
      <c r="I3562">
        <v>2161802</v>
      </c>
    </row>
    <row r="3563" spans="1:9" x14ac:dyDescent="0.25">
      <c r="A3563" s="5" t="str">
        <f>TrendSheetPrdData[[#This Row],[Population]]&amp;TrendSheetPrdData[[#This Row],[Cost Basis]]&amp;TrendSheetPrdData[[#This Row],[Period]]&amp;TrendSheetPrdData[[#This Row],[Trend]]</f>
        <v>MEDXCEL/TRIMEDXAllowed2017-01-01Chronic Disease Management - Cost</v>
      </c>
      <c r="B3563" t="s">
        <v>117</v>
      </c>
      <c r="C3563" t="s">
        <v>117</v>
      </c>
      <c r="D3563" t="s">
        <v>91</v>
      </c>
      <c r="E3563" s="1" t="s">
        <v>109</v>
      </c>
      <c r="F3563" t="s">
        <v>113</v>
      </c>
      <c r="G3563" t="s">
        <v>28</v>
      </c>
      <c r="H3563">
        <v>17</v>
      </c>
      <c r="I3563">
        <v>1232360</v>
      </c>
    </row>
    <row r="3564" spans="1:9" x14ac:dyDescent="0.25">
      <c r="A3564" s="5" t="str">
        <f>TrendSheetPrdData[[#This Row],[Population]]&amp;TrendSheetPrdData[[#This Row],[Cost Basis]]&amp;TrendSheetPrdData[[#This Row],[Period]]&amp;TrendSheetPrdData[[#This Row],[Trend]]</f>
        <v>MEDXCEL/TRIMEDXAllowed2017-02-01Chronic Disease Management - Cost</v>
      </c>
      <c r="B3564" t="s">
        <v>117</v>
      </c>
      <c r="C3564" t="s">
        <v>117</v>
      </c>
      <c r="D3564" t="s">
        <v>91</v>
      </c>
      <c r="E3564" s="1" t="s">
        <v>110</v>
      </c>
      <c r="F3564" t="s">
        <v>113</v>
      </c>
      <c r="G3564" t="s">
        <v>28</v>
      </c>
      <c r="H3564">
        <v>17</v>
      </c>
      <c r="I3564">
        <v>1244388</v>
      </c>
    </row>
    <row r="3565" spans="1:9" x14ac:dyDescent="0.25">
      <c r="A3565" s="5" t="str">
        <f>TrendSheetPrdData[[#This Row],[Population]]&amp;TrendSheetPrdData[[#This Row],[Cost Basis]]&amp;TrendSheetPrdData[[#This Row],[Period]]&amp;TrendSheetPrdData[[#This Row],[Trend]]</f>
        <v>MEDXCEL/TRIMEDXAllowed2017-03-01Chronic Disease Management - Cost</v>
      </c>
      <c r="B3565" t="s">
        <v>117</v>
      </c>
      <c r="C3565" t="s">
        <v>117</v>
      </c>
      <c r="D3565" t="s">
        <v>91</v>
      </c>
      <c r="E3565" s="1" t="s">
        <v>111</v>
      </c>
      <c r="F3565" t="s">
        <v>113</v>
      </c>
      <c r="G3565" t="s">
        <v>28</v>
      </c>
      <c r="H3565">
        <v>17</v>
      </c>
      <c r="I3565">
        <v>1017513</v>
      </c>
    </row>
    <row r="3566" spans="1:9" x14ac:dyDescent="0.25">
      <c r="A3566" s="5" t="str">
        <f>TrendSheetPrdData[[#This Row],[Population]]&amp;TrendSheetPrdData[[#This Row],[Cost Basis]]&amp;TrendSheetPrdData[[#This Row],[Period]]&amp;TrendSheetPrdData[[#This Row],[Trend]]</f>
        <v>MEDXCEL/TRIMEDXAllowed2017-04-01Chronic Disease Management - Cost</v>
      </c>
      <c r="B3566" t="s">
        <v>117</v>
      </c>
      <c r="C3566" t="s">
        <v>117</v>
      </c>
      <c r="D3566" t="s">
        <v>91</v>
      </c>
      <c r="E3566" s="1" t="s">
        <v>112</v>
      </c>
      <c r="F3566" t="s">
        <v>113</v>
      </c>
      <c r="G3566" t="s">
        <v>28</v>
      </c>
      <c r="H3566">
        <v>17</v>
      </c>
      <c r="I3566">
        <v>362193</v>
      </c>
    </row>
    <row r="3567" spans="1:9" x14ac:dyDescent="0.25">
      <c r="A3567" s="5" t="str">
        <f>TrendSheetPrdData[[#This Row],[Population]]&amp;TrendSheetPrdData[[#This Row],[Cost Basis]]&amp;TrendSheetPrdData[[#This Row],[Period]]&amp;TrendSheetPrdData[[#This Row],[Trend]]</f>
        <v>MEDXCEL/TRIMEDXAllowed2015-06-01Chronic Disease Management - Members</v>
      </c>
      <c r="B3567" t="s">
        <v>117</v>
      </c>
      <c r="C3567" t="s">
        <v>117</v>
      </c>
      <c r="D3567" t="s">
        <v>91</v>
      </c>
      <c r="E3567" s="1" t="s">
        <v>172</v>
      </c>
      <c r="F3567" t="s">
        <v>93</v>
      </c>
      <c r="G3567" t="s">
        <v>29</v>
      </c>
      <c r="H3567">
        <v>18</v>
      </c>
      <c r="I3567">
        <v>227.84</v>
      </c>
    </row>
    <row r="3568" spans="1:9" x14ac:dyDescent="0.25">
      <c r="A3568" s="5" t="str">
        <f>TrendSheetPrdData[[#This Row],[Population]]&amp;TrendSheetPrdData[[#This Row],[Cost Basis]]&amp;TrendSheetPrdData[[#This Row],[Period]]&amp;TrendSheetPrdData[[#This Row],[Trend]]</f>
        <v>MEDXCEL/TRIMEDXAllowed2015-07-01Chronic Disease Management - Members</v>
      </c>
      <c r="B3568" t="s">
        <v>117</v>
      </c>
      <c r="C3568" t="s">
        <v>117</v>
      </c>
      <c r="D3568" t="s">
        <v>91</v>
      </c>
      <c r="E3568" s="1" t="s">
        <v>173</v>
      </c>
      <c r="F3568" t="s">
        <v>93</v>
      </c>
      <c r="G3568" t="s">
        <v>29</v>
      </c>
      <c r="H3568">
        <v>18</v>
      </c>
      <c r="I3568">
        <v>240.51</v>
      </c>
    </row>
    <row r="3569" spans="1:9" x14ac:dyDescent="0.25">
      <c r="A3569" s="5" t="str">
        <f>TrendSheetPrdData[[#This Row],[Population]]&amp;TrendSheetPrdData[[#This Row],[Cost Basis]]&amp;TrendSheetPrdData[[#This Row],[Period]]&amp;TrendSheetPrdData[[#This Row],[Trend]]</f>
        <v>MEDXCEL/TRIMEDXAllowed2015-08-01Chronic Disease Management - Members</v>
      </c>
      <c r="B3569" t="s">
        <v>117</v>
      </c>
      <c r="C3569" t="s">
        <v>117</v>
      </c>
      <c r="D3569" t="s">
        <v>91</v>
      </c>
      <c r="E3569" s="1" t="s">
        <v>174</v>
      </c>
      <c r="F3569" t="s">
        <v>93</v>
      </c>
      <c r="G3569" t="s">
        <v>29</v>
      </c>
      <c r="H3569">
        <v>18</v>
      </c>
      <c r="I3569">
        <v>244.28</v>
      </c>
    </row>
    <row r="3570" spans="1:9" x14ac:dyDescent="0.25">
      <c r="A3570" s="5" t="str">
        <f>TrendSheetPrdData[[#This Row],[Population]]&amp;TrendSheetPrdData[[#This Row],[Cost Basis]]&amp;TrendSheetPrdData[[#This Row],[Period]]&amp;TrendSheetPrdData[[#This Row],[Trend]]</f>
        <v>MEDXCEL/TRIMEDXAllowed2015-09-01Chronic Disease Management - Members</v>
      </c>
      <c r="B3570" t="s">
        <v>117</v>
      </c>
      <c r="C3570" t="s">
        <v>117</v>
      </c>
      <c r="D3570" t="s">
        <v>91</v>
      </c>
      <c r="E3570" s="1" t="s">
        <v>92</v>
      </c>
      <c r="F3570" t="s">
        <v>93</v>
      </c>
      <c r="G3570" t="s">
        <v>29</v>
      </c>
      <c r="H3570">
        <v>18</v>
      </c>
      <c r="I3570">
        <v>257.13</v>
      </c>
    </row>
    <row r="3571" spans="1:9" x14ac:dyDescent="0.25">
      <c r="A3571" s="5" t="str">
        <f>TrendSheetPrdData[[#This Row],[Population]]&amp;TrendSheetPrdData[[#This Row],[Cost Basis]]&amp;TrendSheetPrdData[[#This Row],[Period]]&amp;TrendSheetPrdData[[#This Row],[Trend]]</f>
        <v>MEDXCEL/TRIMEDXAllowed2015-10-01Chronic Disease Management - Members</v>
      </c>
      <c r="B3571" t="s">
        <v>117</v>
      </c>
      <c r="C3571" t="s">
        <v>117</v>
      </c>
      <c r="D3571" t="s">
        <v>91</v>
      </c>
      <c r="E3571" s="1" t="s">
        <v>94</v>
      </c>
      <c r="F3571" t="s">
        <v>93</v>
      </c>
      <c r="G3571" t="s">
        <v>29</v>
      </c>
      <c r="H3571">
        <v>18</v>
      </c>
      <c r="I3571">
        <v>279.27999999999997</v>
      </c>
    </row>
    <row r="3572" spans="1:9" x14ac:dyDescent="0.25">
      <c r="A3572" s="5" t="str">
        <f>TrendSheetPrdData[[#This Row],[Population]]&amp;TrendSheetPrdData[[#This Row],[Cost Basis]]&amp;TrendSheetPrdData[[#This Row],[Period]]&amp;TrendSheetPrdData[[#This Row],[Trend]]</f>
        <v>MEDXCEL/TRIMEDXAllowed2015-11-01Chronic Disease Management - Members</v>
      </c>
      <c r="B3572" t="s">
        <v>117</v>
      </c>
      <c r="C3572" t="s">
        <v>117</v>
      </c>
      <c r="D3572" t="s">
        <v>91</v>
      </c>
      <c r="E3572" s="1" t="s">
        <v>95</v>
      </c>
      <c r="F3572" t="s">
        <v>93</v>
      </c>
      <c r="G3572" t="s">
        <v>29</v>
      </c>
      <c r="H3572">
        <v>18</v>
      </c>
      <c r="I3572">
        <v>292.14999999999998</v>
      </c>
    </row>
    <row r="3573" spans="1:9" x14ac:dyDescent="0.25">
      <c r="A3573" s="5" t="str">
        <f>TrendSheetPrdData[[#This Row],[Population]]&amp;TrendSheetPrdData[[#This Row],[Cost Basis]]&amp;TrendSheetPrdData[[#This Row],[Period]]&amp;TrendSheetPrdData[[#This Row],[Trend]]</f>
        <v>MEDXCEL/TRIMEDXAllowed2015-12-01Chronic Disease Management - Members</v>
      </c>
      <c r="B3573" t="s">
        <v>117</v>
      </c>
      <c r="C3573" t="s">
        <v>117</v>
      </c>
      <c r="D3573" t="s">
        <v>91</v>
      </c>
      <c r="E3573" s="1" t="s">
        <v>96</v>
      </c>
      <c r="F3573" t="s">
        <v>93</v>
      </c>
      <c r="G3573" t="s">
        <v>29</v>
      </c>
      <c r="H3573">
        <v>18</v>
      </c>
      <c r="I3573">
        <v>302.36</v>
      </c>
    </row>
    <row r="3574" spans="1:9" x14ac:dyDescent="0.25">
      <c r="A3574" s="5" t="str">
        <f>TrendSheetPrdData[[#This Row],[Population]]&amp;TrendSheetPrdData[[#This Row],[Cost Basis]]&amp;TrendSheetPrdData[[#This Row],[Period]]&amp;TrendSheetPrdData[[#This Row],[Trend]]</f>
        <v>MEDXCEL/TRIMEDXAllowed2016-01-01Chronic Disease Management - Members</v>
      </c>
      <c r="B3574" t="s">
        <v>117</v>
      </c>
      <c r="C3574" t="s">
        <v>117</v>
      </c>
      <c r="D3574" t="s">
        <v>91</v>
      </c>
      <c r="E3574" s="1" t="s">
        <v>97</v>
      </c>
      <c r="F3574" t="s">
        <v>93</v>
      </c>
      <c r="G3574" t="s">
        <v>29</v>
      </c>
      <c r="H3574">
        <v>18</v>
      </c>
      <c r="I3574">
        <v>251.06</v>
      </c>
    </row>
    <row r="3575" spans="1:9" x14ac:dyDescent="0.25">
      <c r="A3575" s="5" t="str">
        <f>TrendSheetPrdData[[#This Row],[Population]]&amp;TrendSheetPrdData[[#This Row],[Cost Basis]]&amp;TrendSheetPrdData[[#This Row],[Period]]&amp;TrendSheetPrdData[[#This Row],[Trend]]</f>
        <v>MEDXCEL/TRIMEDXAllowed2016-02-01Chronic Disease Management - Members</v>
      </c>
      <c r="B3575" t="s">
        <v>117</v>
      </c>
      <c r="C3575" t="s">
        <v>117</v>
      </c>
      <c r="D3575" t="s">
        <v>91</v>
      </c>
      <c r="E3575" s="1" t="s">
        <v>98</v>
      </c>
      <c r="F3575" t="s">
        <v>93</v>
      </c>
      <c r="G3575" t="s">
        <v>29</v>
      </c>
      <c r="H3575">
        <v>18</v>
      </c>
      <c r="I3575">
        <v>277.36</v>
      </c>
    </row>
    <row r="3576" spans="1:9" x14ac:dyDescent="0.25">
      <c r="A3576" s="5" t="str">
        <f>TrendSheetPrdData[[#This Row],[Population]]&amp;TrendSheetPrdData[[#This Row],[Cost Basis]]&amp;TrendSheetPrdData[[#This Row],[Period]]&amp;TrendSheetPrdData[[#This Row],[Trend]]</f>
        <v>MEDXCEL/TRIMEDXAllowed2016-03-01Chronic Disease Management - Members</v>
      </c>
      <c r="B3576" t="s">
        <v>117</v>
      </c>
      <c r="C3576" t="s">
        <v>117</v>
      </c>
      <c r="D3576" t="s">
        <v>91</v>
      </c>
      <c r="E3576" s="1" t="s">
        <v>99</v>
      </c>
      <c r="F3576" t="s">
        <v>93</v>
      </c>
      <c r="G3576" t="s">
        <v>29</v>
      </c>
      <c r="H3576">
        <v>18</v>
      </c>
      <c r="I3576">
        <v>284.20999999999998</v>
      </c>
    </row>
    <row r="3577" spans="1:9" x14ac:dyDescent="0.25">
      <c r="A3577" s="5" t="str">
        <f>TrendSheetPrdData[[#This Row],[Population]]&amp;TrendSheetPrdData[[#This Row],[Cost Basis]]&amp;TrendSheetPrdData[[#This Row],[Period]]&amp;TrendSheetPrdData[[#This Row],[Trend]]</f>
        <v>MEDXCEL/TRIMEDXAllowed2016-04-01Chronic Disease Management - Members</v>
      </c>
      <c r="B3577" t="s">
        <v>117</v>
      </c>
      <c r="C3577" t="s">
        <v>117</v>
      </c>
      <c r="D3577" t="s">
        <v>91</v>
      </c>
      <c r="E3577" s="1" t="s">
        <v>100</v>
      </c>
      <c r="F3577" t="s">
        <v>93</v>
      </c>
      <c r="G3577" t="s">
        <v>29</v>
      </c>
      <c r="H3577">
        <v>18</v>
      </c>
      <c r="I3577">
        <v>294.10000000000002</v>
      </c>
    </row>
    <row r="3578" spans="1:9" x14ac:dyDescent="0.25">
      <c r="A3578" s="5" t="str">
        <f>TrendSheetPrdData[[#This Row],[Population]]&amp;TrendSheetPrdData[[#This Row],[Cost Basis]]&amp;TrendSheetPrdData[[#This Row],[Period]]&amp;TrendSheetPrdData[[#This Row],[Trend]]</f>
        <v>MEDXCEL/TRIMEDXAllowed2016-05-01Chronic Disease Management - Members</v>
      </c>
      <c r="B3578" t="s">
        <v>117</v>
      </c>
      <c r="C3578" t="s">
        <v>117</v>
      </c>
      <c r="D3578" t="s">
        <v>91</v>
      </c>
      <c r="E3578" s="1" t="s">
        <v>101</v>
      </c>
      <c r="F3578" t="s">
        <v>93</v>
      </c>
      <c r="G3578" t="s">
        <v>29</v>
      </c>
      <c r="H3578">
        <v>18</v>
      </c>
      <c r="I3578">
        <v>301.27999999999997</v>
      </c>
    </row>
    <row r="3579" spans="1:9" x14ac:dyDescent="0.25">
      <c r="A3579" s="5" t="str">
        <f>TrendSheetPrdData[[#This Row],[Population]]&amp;TrendSheetPrdData[[#This Row],[Cost Basis]]&amp;TrendSheetPrdData[[#This Row],[Period]]&amp;TrendSheetPrdData[[#This Row],[Trend]]</f>
        <v>MEDXCEL/TRIMEDXAllowed2016-06-01Chronic Disease Management - Members</v>
      </c>
      <c r="B3579" t="s">
        <v>117</v>
      </c>
      <c r="C3579" t="s">
        <v>117</v>
      </c>
      <c r="D3579" t="s">
        <v>91</v>
      </c>
      <c r="E3579" s="1" t="s">
        <v>102</v>
      </c>
      <c r="F3579" t="s">
        <v>93</v>
      </c>
      <c r="G3579" t="s">
        <v>29</v>
      </c>
      <c r="H3579">
        <v>18</v>
      </c>
      <c r="I3579">
        <v>311.33999999999997</v>
      </c>
    </row>
    <row r="3580" spans="1:9" x14ac:dyDescent="0.25">
      <c r="A3580" s="5" t="str">
        <f>TrendSheetPrdData[[#This Row],[Population]]&amp;TrendSheetPrdData[[#This Row],[Cost Basis]]&amp;TrendSheetPrdData[[#This Row],[Period]]&amp;TrendSheetPrdData[[#This Row],[Trend]]</f>
        <v>MEDXCEL/TRIMEDXAllowed2016-07-01Chronic Disease Management - Members</v>
      </c>
      <c r="B3580" t="s">
        <v>117</v>
      </c>
      <c r="C3580" t="s">
        <v>117</v>
      </c>
      <c r="D3580" t="s">
        <v>91</v>
      </c>
      <c r="E3580" s="1" t="s">
        <v>103</v>
      </c>
      <c r="F3580" t="s">
        <v>93</v>
      </c>
      <c r="G3580" t="s">
        <v>29</v>
      </c>
      <c r="H3580">
        <v>18</v>
      </c>
      <c r="I3580">
        <v>304.67</v>
      </c>
    </row>
    <row r="3581" spans="1:9" x14ac:dyDescent="0.25">
      <c r="A3581" s="5" t="str">
        <f>TrendSheetPrdData[[#This Row],[Population]]&amp;TrendSheetPrdData[[#This Row],[Cost Basis]]&amp;TrendSheetPrdData[[#This Row],[Period]]&amp;TrendSheetPrdData[[#This Row],[Trend]]</f>
        <v>MEDXCEL/TRIMEDXAllowed2016-08-01Chronic Disease Management - Members</v>
      </c>
      <c r="B3581" t="s">
        <v>117</v>
      </c>
      <c r="C3581" t="s">
        <v>117</v>
      </c>
      <c r="D3581" t="s">
        <v>91</v>
      </c>
      <c r="E3581" s="1" t="s">
        <v>104</v>
      </c>
      <c r="F3581" t="s">
        <v>93</v>
      </c>
      <c r="G3581" t="s">
        <v>29</v>
      </c>
      <c r="H3581">
        <v>18</v>
      </c>
      <c r="I3581">
        <v>310.11</v>
      </c>
    </row>
    <row r="3582" spans="1:9" x14ac:dyDescent="0.25">
      <c r="A3582" s="5" t="str">
        <f>TrendSheetPrdData[[#This Row],[Population]]&amp;TrendSheetPrdData[[#This Row],[Cost Basis]]&amp;TrendSheetPrdData[[#This Row],[Period]]&amp;TrendSheetPrdData[[#This Row],[Trend]]</f>
        <v>MEDXCEL/TRIMEDXAllowed2016-09-01Chronic Disease Management - Members</v>
      </c>
      <c r="B3582" t="s">
        <v>117</v>
      </c>
      <c r="C3582" t="s">
        <v>117</v>
      </c>
      <c r="D3582" t="s">
        <v>91</v>
      </c>
      <c r="E3582" s="1" t="s">
        <v>105</v>
      </c>
      <c r="F3582" t="s">
        <v>93</v>
      </c>
      <c r="G3582" t="s">
        <v>29</v>
      </c>
      <c r="H3582">
        <v>18</v>
      </c>
      <c r="I3582">
        <v>306.95999999999998</v>
      </c>
    </row>
    <row r="3583" spans="1:9" x14ac:dyDescent="0.25">
      <c r="A3583" s="5" t="str">
        <f>TrendSheetPrdData[[#This Row],[Population]]&amp;TrendSheetPrdData[[#This Row],[Cost Basis]]&amp;TrendSheetPrdData[[#This Row],[Period]]&amp;TrendSheetPrdData[[#This Row],[Trend]]</f>
        <v>MEDXCEL/TRIMEDXAllowed2016-10-01Chronic Disease Management - Members</v>
      </c>
      <c r="B3583" t="s">
        <v>117</v>
      </c>
      <c r="C3583" t="s">
        <v>117</v>
      </c>
      <c r="D3583" t="s">
        <v>91</v>
      </c>
      <c r="E3583" s="1" t="s">
        <v>106</v>
      </c>
      <c r="F3583" t="s">
        <v>93</v>
      </c>
      <c r="G3583" t="s">
        <v>29</v>
      </c>
      <c r="H3583">
        <v>18</v>
      </c>
      <c r="I3583">
        <v>311.27999999999997</v>
      </c>
    </row>
    <row r="3584" spans="1:9" x14ac:dyDescent="0.25">
      <c r="A3584" s="5" t="str">
        <f>TrendSheetPrdData[[#This Row],[Population]]&amp;TrendSheetPrdData[[#This Row],[Cost Basis]]&amp;TrendSheetPrdData[[#This Row],[Period]]&amp;TrendSheetPrdData[[#This Row],[Trend]]</f>
        <v>MEDXCEL/TRIMEDXAllowed2016-11-01Chronic Disease Management - Members</v>
      </c>
      <c r="B3584" t="s">
        <v>117</v>
      </c>
      <c r="C3584" t="s">
        <v>117</v>
      </c>
      <c r="D3584" t="s">
        <v>91</v>
      </c>
      <c r="E3584" s="1" t="s">
        <v>107</v>
      </c>
      <c r="F3584" t="s">
        <v>93</v>
      </c>
      <c r="G3584" t="s">
        <v>29</v>
      </c>
      <c r="H3584">
        <v>18</v>
      </c>
      <c r="I3584">
        <v>316.02999999999997</v>
      </c>
    </row>
    <row r="3585" spans="1:9" x14ac:dyDescent="0.25">
      <c r="A3585" s="5" t="str">
        <f>TrendSheetPrdData[[#This Row],[Population]]&amp;TrendSheetPrdData[[#This Row],[Cost Basis]]&amp;TrendSheetPrdData[[#This Row],[Period]]&amp;TrendSheetPrdData[[#This Row],[Trend]]</f>
        <v>MEDXCEL/TRIMEDXAllowed2016-12-01Chronic Disease Management - Members</v>
      </c>
      <c r="B3585" t="s">
        <v>117</v>
      </c>
      <c r="C3585" t="s">
        <v>117</v>
      </c>
      <c r="D3585" t="s">
        <v>91</v>
      </c>
      <c r="E3585" s="1" t="s">
        <v>108</v>
      </c>
      <c r="F3585" t="s">
        <v>113</v>
      </c>
      <c r="G3585" t="s">
        <v>29</v>
      </c>
      <c r="H3585">
        <v>18</v>
      </c>
      <c r="I3585">
        <v>321</v>
      </c>
    </row>
    <row r="3586" spans="1:9" x14ac:dyDescent="0.25">
      <c r="A3586" s="5" t="str">
        <f>TrendSheetPrdData[[#This Row],[Population]]&amp;TrendSheetPrdData[[#This Row],[Cost Basis]]&amp;TrendSheetPrdData[[#This Row],[Period]]&amp;TrendSheetPrdData[[#This Row],[Trend]]</f>
        <v>MEDXCEL/TRIMEDXAllowed2017-01-01Chronic Disease Management - Members</v>
      </c>
      <c r="B3586" t="s">
        <v>117</v>
      </c>
      <c r="C3586" t="s">
        <v>117</v>
      </c>
      <c r="D3586" t="s">
        <v>91</v>
      </c>
      <c r="E3586" s="1" t="s">
        <v>109</v>
      </c>
      <c r="F3586" t="s">
        <v>113</v>
      </c>
      <c r="G3586" t="s">
        <v>29</v>
      </c>
      <c r="H3586">
        <v>18</v>
      </c>
      <c r="I3586">
        <v>315.52</v>
      </c>
    </row>
    <row r="3587" spans="1:9" x14ac:dyDescent="0.25">
      <c r="A3587" s="5" t="str">
        <f>TrendSheetPrdData[[#This Row],[Population]]&amp;TrendSheetPrdData[[#This Row],[Cost Basis]]&amp;TrendSheetPrdData[[#This Row],[Period]]&amp;TrendSheetPrdData[[#This Row],[Trend]]</f>
        <v>MEDXCEL/TRIMEDXAllowed2017-02-01Chronic Disease Management - Members</v>
      </c>
      <c r="B3587" t="s">
        <v>117</v>
      </c>
      <c r="C3587" t="s">
        <v>117</v>
      </c>
      <c r="D3587" t="s">
        <v>91</v>
      </c>
      <c r="E3587" s="1" t="s">
        <v>110</v>
      </c>
      <c r="F3587" t="s">
        <v>113</v>
      </c>
      <c r="G3587" t="s">
        <v>29</v>
      </c>
      <c r="H3587">
        <v>18</v>
      </c>
      <c r="I3587">
        <v>321.16000000000003</v>
      </c>
    </row>
    <row r="3588" spans="1:9" x14ac:dyDescent="0.25">
      <c r="A3588" s="5" t="str">
        <f>TrendSheetPrdData[[#This Row],[Population]]&amp;TrendSheetPrdData[[#This Row],[Cost Basis]]&amp;TrendSheetPrdData[[#This Row],[Period]]&amp;TrendSheetPrdData[[#This Row],[Trend]]</f>
        <v>MEDXCEL/TRIMEDXAllowed2017-03-01Chronic Disease Management - Members</v>
      </c>
      <c r="B3588" t="s">
        <v>117</v>
      </c>
      <c r="C3588" t="s">
        <v>117</v>
      </c>
      <c r="D3588" t="s">
        <v>91</v>
      </c>
      <c r="E3588" s="1" t="s">
        <v>111</v>
      </c>
      <c r="F3588" t="s">
        <v>113</v>
      </c>
      <c r="G3588" t="s">
        <v>29</v>
      </c>
      <c r="H3588">
        <v>18</v>
      </c>
      <c r="I3588">
        <v>330.26</v>
      </c>
    </row>
    <row r="3589" spans="1:9" x14ac:dyDescent="0.25">
      <c r="A3589" s="5" t="str">
        <f>TrendSheetPrdData[[#This Row],[Population]]&amp;TrendSheetPrdData[[#This Row],[Cost Basis]]&amp;TrendSheetPrdData[[#This Row],[Period]]&amp;TrendSheetPrdData[[#This Row],[Trend]]</f>
        <v>MEDXCEL/TRIMEDXAllowed2017-04-01Chronic Disease Management - Members</v>
      </c>
      <c r="B3589" t="s">
        <v>117</v>
      </c>
      <c r="C3589" t="s">
        <v>117</v>
      </c>
      <c r="D3589" t="s">
        <v>91</v>
      </c>
      <c r="E3589" s="1" t="s">
        <v>112</v>
      </c>
      <c r="F3589" t="s">
        <v>113</v>
      </c>
      <c r="G3589" t="s">
        <v>29</v>
      </c>
      <c r="H3589">
        <v>18</v>
      </c>
      <c r="I3589">
        <v>321.88</v>
      </c>
    </row>
    <row r="3590" spans="1:9" x14ac:dyDescent="0.25">
      <c r="A3590" s="5" t="str">
        <f>TrendSheetPrdData[[#This Row],[Population]]&amp;TrendSheetPrdData[[#This Row],[Cost Basis]]&amp;TrendSheetPrdData[[#This Row],[Period]]&amp;TrendSheetPrdData[[#This Row],[Trend]]</f>
        <v>MEDXCEL/TRIMEDXAllowed2015-06-01Inpatient Claim Count</v>
      </c>
      <c r="B3590" t="s">
        <v>117</v>
      </c>
      <c r="C3590" t="s">
        <v>117</v>
      </c>
      <c r="D3590" t="s">
        <v>91</v>
      </c>
      <c r="E3590" s="1" t="s">
        <v>172</v>
      </c>
      <c r="F3590" t="s">
        <v>93</v>
      </c>
      <c r="G3590" t="s">
        <v>30</v>
      </c>
      <c r="H3590">
        <v>19</v>
      </c>
      <c r="I3590">
        <v>422</v>
      </c>
    </row>
    <row r="3591" spans="1:9" x14ac:dyDescent="0.25">
      <c r="A3591" s="5" t="str">
        <f>TrendSheetPrdData[[#This Row],[Population]]&amp;TrendSheetPrdData[[#This Row],[Cost Basis]]&amp;TrendSheetPrdData[[#This Row],[Period]]&amp;TrendSheetPrdData[[#This Row],[Trend]]</f>
        <v>MEDXCEL/TRIMEDXAllowed2015-07-01Inpatient Claim Count</v>
      </c>
      <c r="B3591" t="s">
        <v>117</v>
      </c>
      <c r="C3591" t="s">
        <v>117</v>
      </c>
      <c r="D3591" t="s">
        <v>91</v>
      </c>
      <c r="E3591" s="1" t="s">
        <v>173</v>
      </c>
      <c r="F3591" t="s">
        <v>93</v>
      </c>
      <c r="G3591" t="s">
        <v>30</v>
      </c>
      <c r="H3591">
        <v>19</v>
      </c>
      <c r="I3591">
        <v>431</v>
      </c>
    </row>
    <row r="3592" spans="1:9" x14ac:dyDescent="0.25">
      <c r="A3592" s="5" t="str">
        <f>TrendSheetPrdData[[#This Row],[Population]]&amp;TrendSheetPrdData[[#This Row],[Cost Basis]]&amp;TrendSheetPrdData[[#This Row],[Period]]&amp;TrendSheetPrdData[[#This Row],[Trend]]</f>
        <v>MEDXCEL/TRIMEDXAllowed2015-08-01Inpatient Claim Count</v>
      </c>
      <c r="B3592" t="s">
        <v>117</v>
      </c>
      <c r="C3592" t="s">
        <v>117</v>
      </c>
      <c r="D3592" t="s">
        <v>91</v>
      </c>
      <c r="E3592" s="1" t="s">
        <v>174</v>
      </c>
      <c r="F3592" t="s">
        <v>93</v>
      </c>
      <c r="G3592" t="s">
        <v>30</v>
      </c>
      <c r="H3592">
        <v>19</v>
      </c>
      <c r="I3592">
        <v>387</v>
      </c>
    </row>
    <row r="3593" spans="1:9" x14ac:dyDescent="0.25">
      <c r="A3593" s="5" t="str">
        <f>TrendSheetPrdData[[#This Row],[Population]]&amp;TrendSheetPrdData[[#This Row],[Cost Basis]]&amp;TrendSheetPrdData[[#This Row],[Period]]&amp;TrendSheetPrdData[[#This Row],[Trend]]</f>
        <v>MEDXCEL/TRIMEDXAllowed2015-09-01Inpatient Claim Count</v>
      </c>
      <c r="B3593" t="s">
        <v>117</v>
      </c>
      <c r="C3593" t="s">
        <v>117</v>
      </c>
      <c r="D3593" t="s">
        <v>91</v>
      </c>
      <c r="E3593" s="1" t="s">
        <v>92</v>
      </c>
      <c r="F3593" t="s">
        <v>93</v>
      </c>
      <c r="G3593" t="s">
        <v>30</v>
      </c>
      <c r="H3593">
        <v>19</v>
      </c>
      <c r="I3593">
        <v>345</v>
      </c>
    </row>
    <row r="3594" spans="1:9" x14ac:dyDescent="0.25">
      <c r="A3594" s="5" t="str">
        <f>TrendSheetPrdData[[#This Row],[Population]]&amp;TrendSheetPrdData[[#This Row],[Cost Basis]]&amp;TrendSheetPrdData[[#This Row],[Period]]&amp;TrendSheetPrdData[[#This Row],[Trend]]</f>
        <v>MEDXCEL/TRIMEDXAllowed2015-10-01Inpatient Claim Count</v>
      </c>
      <c r="B3594" t="s">
        <v>117</v>
      </c>
      <c r="C3594" t="s">
        <v>117</v>
      </c>
      <c r="D3594" t="s">
        <v>91</v>
      </c>
      <c r="E3594" s="1" t="s">
        <v>94</v>
      </c>
      <c r="F3594" t="s">
        <v>93</v>
      </c>
      <c r="G3594" t="s">
        <v>30</v>
      </c>
      <c r="H3594">
        <v>19</v>
      </c>
      <c r="I3594">
        <v>485</v>
      </c>
    </row>
    <row r="3595" spans="1:9" x14ac:dyDescent="0.25">
      <c r="A3595" s="5" t="str">
        <f>TrendSheetPrdData[[#This Row],[Population]]&amp;TrendSheetPrdData[[#This Row],[Cost Basis]]&amp;TrendSheetPrdData[[#This Row],[Period]]&amp;TrendSheetPrdData[[#This Row],[Trend]]</f>
        <v>MEDXCEL/TRIMEDXAllowed2015-11-01Inpatient Claim Count</v>
      </c>
      <c r="B3595" t="s">
        <v>117</v>
      </c>
      <c r="C3595" t="s">
        <v>117</v>
      </c>
      <c r="D3595" t="s">
        <v>91</v>
      </c>
      <c r="E3595" s="1" t="s">
        <v>95</v>
      </c>
      <c r="F3595" t="s">
        <v>93</v>
      </c>
      <c r="G3595" t="s">
        <v>30</v>
      </c>
      <c r="H3595">
        <v>19</v>
      </c>
      <c r="I3595">
        <v>311</v>
      </c>
    </row>
    <row r="3596" spans="1:9" x14ac:dyDescent="0.25">
      <c r="A3596" s="5" t="str">
        <f>TrendSheetPrdData[[#This Row],[Population]]&amp;TrendSheetPrdData[[#This Row],[Cost Basis]]&amp;TrendSheetPrdData[[#This Row],[Period]]&amp;TrendSheetPrdData[[#This Row],[Trend]]</f>
        <v>MEDXCEL/TRIMEDXAllowed2015-12-01Inpatient Claim Count</v>
      </c>
      <c r="B3596" t="s">
        <v>117</v>
      </c>
      <c r="C3596" t="s">
        <v>117</v>
      </c>
      <c r="D3596" t="s">
        <v>91</v>
      </c>
      <c r="E3596" s="1" t="s">
        <v>96</v>
      </c>
      <c r="F3596" t="s">
        <v>93</v>
      </c>
      <c r="G3596" t="s">
        <v>30</v>
      </c>
      <c r="H3596">
        <v>19</v>
      </c>
      <c r="I3596">
        <v>639</v>
      </c>
    </row>
    <row r="3597" spans="1:9" x14ac:dyDescent="0.25">
      <c r="A3597" s="5" t="str">
        <f>TrendSheetPrdData[[#This Row],[Population]]&amp;TrendSheetPrdData[[#This Row],[Cost Basis]]&amp;TrendSheetPrdData[[#This Row],[Period]]&amp;TrendSheetPrdData[[#This Row],[Trend]]</f>
        <v>MEDXCEL/TRIMEDXAllowed2016-01-01Inpatient Claim Count</v>
      </c>
      <c r="B3597" t="s">
        <v>117</v>
      </c>
      <c r="C3597" t="s">
        <v>117</v>
      </c>
      <c r="D3597" t="s">
        <v>91</v>
      </c>
      <c r="E3597" s="1" t="s">
        <v>97</v>
      </c>
      <c r="F3597" t="s">
        <v>93</v>
      </c>
      <c r="G3597" t="s">
        <v>30</v>
      </c>
      <c r="H3597">
        <v>19</v>
      </c>
      <c r="I3597">
        <v>916</v>
      </c>
    </row>
    <row r="3598" spans="1:9" x14ac:dyDescent="0.25">
      <c r="A3598" s="5" t="str">
        <f>TrendSheetPrdData[[#This Row],[Population]]&amp;TrendSheetPrdData[[#This Row],[Cost Basis]]&amp;TrendSheetPrdData[[#This Row],[Period]]&amp;TrendSheetPrdData[[#This Row],[Trend]]</f>
        <v>MEDXCEL/TRIMEDXAllowed2016-02-01Inpatient Claim Count</v>
      </c>
      <c r="B3598" t="s">
        <v>117</v>
      </c>
      <c r="C3598" t="s">
        <v>117</v>
      </c>
      <c r="D3598" t="s">
        <v>91</v>
      </c>
      <c r="E3598" s="1" t="s">
        <v>98</v>
      </c>
      <c r="F3598" t="s">
        <v>93</v>
      </c>
      <c r="G3598" t="s">
        <v>30</v>
      </c>
      <c r="H3598">
        <v>19</v>
      </c>
      <c r="I3598">
        <v>458</v>
      </c>
    </row>
    <row r="3599" spans="1:9" x14ac:dyDescent="0.25">
      <c r="A3599" s="5" t="str">
        <f>TrendSheetPrdData[[#This Row],[Population]]&amp;TrendSheetPrdData[[#This Row],[Cost Basis]]&amp;TrendSheetPrdData[[#This Row],[Period]]&amp;TrendSheetPrdData[[#This Row],[Trend]]</f>
        <v>MEDXCEL/TRIMEDXAllowed2016-03-01Inpatient Claim Count</v>
      </c>
      <c r="B3599" t="s">
        <v>117</v>
      </c>
      <c r="C3599" t="s">
        <v>117</v>
      </c>
      <c r="D3599" t="s">
        <v>91</v>
      </c>
      <c r="E3599" s="1" t="s">
        <v>99</v>
      </c>
      <c r="F3599" t="s">
        <v>93</v>
      </c>
      <c r="G3599" t="s">
        <v>30</v>
      </c>
      <c r="H3599">
        <v>19</v>
      </c>
      <c r="I3599">
        <v>266</v>
      </c>
    </row>
    <row r="3600" spans="1:9" x14ac:dyDescent="0.25">
      <c r="A3600" s="5" t="str">
        <f>TrendSheetPrdData[[#This Row],[Population]]&amp;TrendSheetPrdData[[#This Row],[Cost Basis]]&amp;TrendSheetPrdData[[#This Row],[Period]]&amp;TrendSheetPrdData[[#This Row],[Trend]]</f>
        <v>MEDXCEL/TRIMEDXAllowed2016-04-01Inpatient Claim Count</v>
      </c>
      <c r="B3600" t="s">
        <v>117</v>
      </c>
      <c r="C3600" t="s">
        <v>117</v>
      </c>
      <c r="D3600" t="s">
        <v>91</v>
      </c>
      <c r="E3600" s="1" t="s">
        <v>100</v>
      </c>
      <c r="F3600" t="s">
        <v>93</v>
      </c>
      <c r="G3600" t="s">
        <v>30</v>
      </c>
      <c r="H3600">
        <v>19</v>
      </c>
      <c r="I3600">
        <v>554</v>
      </c>
    </row>
    <row r="3601" spans="1:9" x14ac:dyDescent="0.25">
      <c r="A3601" s="5" t="str">
        <f>TrendSheetPrdData[[#This Row],[Population]]&amp;TrendSheetPrdData[[#This Row],[Cost Basis]]&amp;TrendSheetPrdData[[#This Row],[Period]]&amp;TrendSheetPrdData[[#This Row],[Trend]]</f>
        <v>MEDXCEL/TRIMEDXAllowed2016-05-01Inpatient Claim Count</v>
      </c>
      <c r="B3601" t="s">
        <v>117</v>
      </c>
      <c r="C3601" t="s">
        <v>117</v>
      </c>
      <c r="D3601" t="s">
        <v>91</v>
      </c>
      <c r="E3601" s="1" t="s">
        <v>101</v>
      </c>
      <c r="F3601" t="s">
        <v>93</v>
      </c>
      <c r="G3601" t="s">
        <v>30</v>
      </c>
      <c r="H3601">
        <v>19</v>
      </c>
      <c r="I3601">
        <v>539</v>
      </c>
    </row>
    <row r="3602" spans="1:9" x14ac:dyDescent="0.25">
      <c r="A3602" s="5" t="str">
        <f>TrendSheetPrdData[[#This Row],[Population]]&amp;TrendSheetPrdData[[#This Row],[Cost Basis]]&amp;TrendSheetPrdData[[#This Row],[Period]]&amp;TrendSheetPrdData[[#This Row],[Trend]]</f>
        <v>MEDXCEL/TRIMEDXAllowed2016-06-01Inpatient Claim Count</v>
      </c>
      <c r="B3602" t="s">
        <v>117</v>
      </c>
      <c r="C3602" t="s">
        <v>117</v>
      </c>
      <c r="D3602" t="s">
        <v>91</v>
      </c>
      <c r="E3602" s="1" t="s">
        <v>102</v>
      </c>
      <c r="F3602" t="s">
        <v>93</v>
      </c>
      <c r="G3602" t="s">
        <v>30</v>
      </c>
      <c r="H3602">
        <v>19</v>
      </c>
      <c r="I3602">
        <v>158</v>
      </c>
    </row>
    <row r="3603" spans="1:9" x14ac:dyDescent="0.25">
      <c r="A3603" s="5" t="str">
        <f>TrendSheetPrdData[[#This Row],[Population]]&amp;TrendSheetPrdData[[#This Row],[Cost Basis]]&amp;TrendSheetPrdData[[#This Row],[Period]]&amp;TrendSheetPrdData[[#This Row],[Trend]]</f>
        <v>MEDXCEL/TRIMEDXAllowed2016-07-01Inpatient Claim Count</v>
      </c>
      <c r="B3603" t="s">
        <v>117</v>
      </c>
      <c r="C3603" t="s">
        <v>117</v>
      </c>
      <c r="D3603" t="s">
        <v>91</v>
      </c>
      <c r="E3603" s="1" t="s">
        <v>103</v>
      </c>
      <c r="F3603" t="s">
        <v>93</v>
      </c>
      <c r="G3603" t="s">
        <v>30</v>
      </c>
      <c r="H3603">
        <v>19</v>
      </c>
      <c r="I3603">
        <v>585</v>
      </c>
    </row>
    <row r="3604" spans="1:9" x14ac:dyDescent="0.25">
      <c r="A3604" s="5" t="str">
        <f>TrendSheetPrdData[[#This Row],[Population]]&amp;TrendSheetPrdData[[#This Row],[Cost Basis]]&amp;TrendSheetPrdData[[#This Row],[Period]]&amp;TrendSheetPrdData[[#This Row],[Trend]]</f>
        <v>MEDXCEL/TRIMEDXAllowed2016-08-01Inpatient Claim Count</v>
      </c>
      <c r="B3604" t="s">
        <v>117</v>
      </c>
      <c r="C3604" t="s">
        <v>117</v>
      </c>
      <c r="D3604" t="s">
        <v>91</v>
      </c>
      <c r="E3604" s="1" t="s">
        <v>104</v>
      </c>
      <c r="F3604" t="s">
        <v>93</v>
      </c>
      <c r="G3604" t="s">
        <v>30</v>
      </c>
      <c r="H3604">
        <v>19</v>
      </c>
      <c r="I3604">
        <v>385</v>
      </c>
    </row>
    <row r="3605" spans="1:9" x14ac:dyDescent="0.25">
      <c r="A3605" s="5" t="str">
        <f>TrendSheetPrdData[[#This Row],[Population]]&amp;TrendSheetPrdData[[#This Row],[Cost Basis]]&amp;TrendSheetPrdData[[#This Row],[Period]]&amp;TrendSheetPrdData[[#This Row],[Trend]]</f>
        <v>MEDXCEL/TRIMEDXAllowed2016-09-01Inpatient Claim Count</v>
      </c>
      <c r="B3605" t="s">
        <v>117</v>
      </c>
      <c r="C3605" t="s">
        <v>117</v>
      </c>
      <c r="D3605" t="s">
        <v>91</v>
      </c>
      <c r="E3605" s="1" t="s">
        <v>105</v>
      </c>
      <c r="F3605" t="s">
        <v>93</v>
      </c>
      <c r="G3605" t="s">
        <v>30</v>
      </c>
      <c r="H3605">
        <v>19</v>
      </c>
      <c r="I3605">
        <v>451</v>
      </c>
    </row>
    <row r="3606" spans="1:9" x14ac:dyDescent="0.25">
      <c r="A3606" s="5" t="str">
        <f>TrendSheetPrdData[[#This Row],[Population]]&amp;TrendSheetPrdData[[#This Row],[Cost Basis]]&amp;TrendSheetPrdData[[#This Row],[Period]]&amp;TrendSheetPrdData[[#This Row],[Trend]]</f>
        <v>MEDXCEL/TRIMEDXAllowed2016-10-01Inpatient Claim Count</v>
      </c>
      <c r="B3606" t="s">
        <v>117</v>
      </c>
      <c r="C3606" t="s">
        <v>117</v>
      </c>
      <c r="D3606" t="s">
        <v>91</v>
      </c>
      <c r="E3606" s="1" t="s">
        <v>106</v>
      </c>
      <c r="F3606" t="s">
        <v>93</v>
      </c>
      <c r="G3606" t="s">
        <v>30</v>
      </c>
      <c r="H3606">
        <v>19</v>
      </c>
      <c r="I3606">
        <v>335</v>
      </c>
    </row>
    <row r="3607" spans="1:9" x14ac:dyDescent="0.25">
      <c r="A3607" s="5" t="str">
        <f>TrendSheetPrdData[[#This Row],[Population]]&amp;TrendSheetPrdData[[#This Row],[Cost Basis]]&amp;TrendSheetPrdData[[#This Row],[Period]]&amp;TrendSheetPrdData[[#This Row],[Trend]]</f>
        <v>MEDXCEL/TRIMEDXAllowed2016-11-01Inpatient Claim Count</v>
      </c>
      <c r="B3607" t="s">
        <v>117</v>
      </c>
      <c r="C3607" t="s">
        <v>117</v>
      </c>
      <c r="D3607" t="s">
        <v>91</v>
      </c>
      <c r="E3607" s="1" t="s">
        <v>107</v>
      </c>
      <c r="F3607" t="s">
        <v>93</v>
      </c>
      <c r="G3607" t="s">
        <v>30</v>
      </c>
      <c r="H3607">
        <v>19</v>
      </c>
      <c r="I3607">
        <v>310</v>
      </c>
    </row>
    <row r="3608" spans="1:9" x14ac:dyDescent="0.25">
      <c r="A3608" s="5" t="str">
        <f>TrendSheetPrdData[[#This Row],[Population]]&amp;TrendSheetPrdData[[#This Row],[Cost Basis]]&amp;TrendSheetPrdData[[#This Row],[Period]]&amp;TrendSheetPrdData[[#This Row],[Trend]]</f>
        <v>MEDXCEL/TRIMEDXAllowed2016-12-01Inpatient Claim Count</v>
      </c>
      <c r="B3608" t="s">
        <v>117</v>
      </c>
      <c r="C3608" t="s">
        <v>117</v>
      </c>
      <c r="D3608" t="s">
        <v>91</v>
      </c>
      <c r="E3608" s="1" t="s">
        <v>108</v>
      </c>
      <c r="F3608" t="s">
        <v>113</v>
      </c>
      <c r="G3608" t="s">
        <v>30</v>
      </c>
      <c r="H3608">
        <v>19</v>
      </c>
      <c r="I3608">
        <v>500</v>
      </c>
    </row>
    <row r="3609" spans="1:9" x14ac:dyDescent="0.25">
      <c r="A3609" s="5" t="str">
        <f>TrendSheetPrdData[[#This Row],[Population]]&amp;TrendSheetPrdData[[#This Row],[Cost Basis]]&amp;TrendSheetPrdData[[#This Row],[Period]]&amp;TrendSheetPrdData[[#This Row],[Trend]]</f>
        <v>MEDXCEL/TRIMEDXAllowed2017-01-01Inpatient Claim Count</v>
      </c>
      <c r="B3609" t="s">
        <v>117</v>
      </c>
      <c r="C3609" t="s">
        <v>117</v>
      </c>
      <c r="D3609" t="s">
        <v>91</v>
      </c>
      <c r="E3609" s="1" t="s">
        <v>109</v>
      </c>
      <c r="F3609" t="s">
        <v>113</v>
      </c>
      <c r="G3609" t="s">
        <v>30</v>
      </c>
      <c r="H3609">
        <v>19</v>
      </c>
      <c r="I3609">
        <v>215</v>
      </c>
    </row>
    <row r="3610" spans="1:9" x14ac:dyDescent="0.25">
      <c r="A3610" s="5" t="str">
        <f>TrendSheetPrdData[[#This Row],[Population]]&amp;TrendSheetPrdData[[#This Row],[Cost Basis]]&amp;TrendSheetPrdData[[#This Row],[Period]]&amp;TrendSheetPrdData[[#This Row],[Trend]]</f>
        <v>MEDXCEL/TRIMEDXAllowed2017-02-01Inpatient Claim Count</v>
      </c>
      <c r="B3610" t="s">
        <v>117</v>
      </c>
      <c r="C3610" t="s">
        <v>117</v>
      </c>
      <c r="D3610" t="s">
        <v>91</v>
      </c>
      <c r="E3610" s="1" t="s">
        <v>110</v>
      </c>
      <c r="F3610" t="s">
        <v>113</v>
      </c>
      <c r="G3610" t="s">
        <v>30</v>
      </c>
      <c r="H3610">
        <v>19</v>
      </c>
      <c r="I3610">
        <v>159</v>
      </c>
    </row>
    <row r="3611" spans="1:9" x14ac:dyDescent="0.25">
      <c r="A3611" s="5" t="str">
        <f>TrendSheetPrdData[[#This Row],[Population]]&amp;TrendSheetPrdData[[#This Row],[Cost Basis]]&amp;TrendSheetPrdData[[#This Row],[Period]]&amp;TrendSheetPrdData[[#This Row],[Trend]]</f>
        <v>MEDXCEL/TRIMEDXAllowed2017-03-01Inpatient Claim Count</v>
      </c>
      <c r="B3611" t="s">
        <v>117</v>
      </c>
      <c r="C3611" t="s">
        <v>117</v>
      </c>
      <c r="D3611" t="s">
        <v>91</v>
      </c>
      <c r="E3611" s="1" t="s">
        <v>111</v>
      </c>
      <c r="F3611" t="s">
        <v>113</v>
      </c>
      <c r="G3611" t="s">
        <v>30</v>
      </c>
      <c r="H3611">
        <v>19</v>
      </c>
      <c r="I3611">
        <v>137</v>
      </c>
    </row>
    <row r="3612" spans="1:9" x14ac:dyDescent="0.25">
      <c r="A3612" s="5" t="str">
        <f>TrendSheetPrdData[[#This Row],[Population]]&amp;TrendSheetPrdData[[#This Row],[Cost Basis]]&amp;TrendSheetPrdData[[#This Row],[Period]]&amp;TrendSheetPrdData[[#This Row],[Trend]]</f>
        <v>MEDXCEL/TRIMEDXAllowed2017-04-01Inpatient Claim Count</v>
      </c>
      <c r="B3612" t="s">
        <v>117</v>
      </c>
      <c r="C3612" t="s">
        <v>117</v>
      </c>
      <c r="D3612" t="s">
        <v>91</v>
      </c>
      <c r="E3612" s="1" t="s">
        <v>112</v>
      </c>
      <c r="F3612" t="s">
        <v>113</v>
      </c>
      <c r="G3612" t="s">
        <v>30</v>
      </c>
      <c r="H3612">
        <v>19</v>
      </c>
      <c r="I3612">
        <v>11</v>
      </c>
    </row>
    <row r="3613" spans="1:9" x14ac:dyDescent="0.25">
      <c r="A3613" s="5" t="str">
        <f>TrendSheetPrdData[[#This Row],[Population]]&amp;TrendSheetPrdData[[#This Row],[Cost Basis]]&amp;TrendSheetPrdData[[#This Row],[Period]]&amp;TrendSheetPrdData[[#This Row],[Trend]]</f>
        <v>MEDXCEL/TRIMEDXAllowed2015-06-01Outpatient Claim Count</v>
      </c>
      <c r="B3613" t="s">
        <v>117</v>
      </c>
      <c r="C3613" t="s">
        <v>117</v>
      </c>
      <c r="D3613" t="s">
        <v>91</v>
      </c>
      <c r="E3613" s="1" t="s">
        <v>172</v>
      </c>
      <c r="F3613" t="s">
        <v>93</v>
      </c>
      <c r="G3613" t="s">
        <v>31</v>
      </c>
      <c r="H3613">
        <v>20</v>
      </c>
      <c r="I3613">
        <v>1471</v>
      </c>
    </row>
    <row r="3614" spans="1:9" x14ac:dyDescent="0.25">
      <c r="A3614" s="5" t="str">
        <f>TrendSheetPrdData[[#This Row],[Population]]&amp;TrendSheetPrdData[[#This Row],[Cost Basis]]&amp;TrendSheetPrdData[[#This Row],[Period]]&amp;TrendSheetPrdData[[#This Row],[Trend]]</f>
        <v>MEDXCEL/TRIMEDXAllowed2015-07-01Outpatient Claim Count</v>
      </c>
      <c r="B3614" t="s">
        <v>117</v>
      </c>
      <c r="C3614" t="s">
        <v>117</v>
      </c>
      <c r="D3614" t="s">
        <v>91</v>
      </c>
      <c r="E3614" s="1" t="s">
        <v>173</v>
      </c>
      <c r="F3614" t="s">
        <v>93</v>
      </c>
      <c r="G3614" t="s">
        <v>31</v>
      </c>
      <c r="H3614">
        <v>20</v>
      </c>
      <c r="I3614">
        <v>2119</v>
      </c>
    </row>
    <row r="3615" spans="1:9" x14ac:dyDescent="0.25">
      <c r="A3615" s="5" t="str">
        <f>TrendSheetPrdData[[#This Row],[Population]]&amp;TrendSheetPrdData[[#This Row],[Cost Basis]]&amp;TrendSheetPrdData[[#This Row],[Period]]&amp;TrendSheetPrdData[[#This Row],[Trend]]</f>
        <v>MEDXCEL/TRIMEDXAllowed2015-08-01Outpatient Claim Count</v>
      </c>
      <c r="B3615" t="s">
        <v>117</v>
      </c>
      <c r="C3615" t="s">
        <v>117</v>
      </c>
      <c r="D3615" t="s">
        <v>91</v>
      </c>
      <c r="E3615" s="1" t="s">
        <v>174</v>
      </c>
      <c r="F3615" t="s">
        <v>93</v>
      </c>
      <c r="G3615" t="s">
        <v>31</v>
      </c>
      <c r="H3615">
        <v>20</v>
      </c>
      <c r="I3615">
        <v>2133</v>
      </c>
    </row>
    <row r="3616" spans="1:9" x14ac:dyDescent="0.25">
      <c r="A3616" s="5" t="str">
        <f>TrendSheetPrdData[[#This Row],[Population]]&amp;TrendSheetPrdData[[#This Row],[Cost Basis]]&amp;TrendSheetPrdData[[#This Row],[Period]]&amp;TrendSheetPrdData[[#This Row],[Trend]]</f>
        <v>MEDXCEL/TRIMEDXAllowed2015-09-01Outpatient Claim Count</v>
      </c>
      <c r="B3616" t="s">
        <v>117</v>
      </c>
      <c r="C3616" t="s">
        <v>117</v>
      </c>
      <c r="D3616" t="s">
        <v>91</v>
      </c>
      <c r="E3616" s="1" t="s">
        <v>92</v>
      </c>
      <c r="F3616" t="s">
        <v>93</v>
      </c>
      <c r="G3616" t="s">
        <v>31</v>
      </c>
      <c r="H3616">
        <v>20</v>
      </c>
      <c r="I3616">
        <v>1556</v>
      </c>
    </row>
    <row r="3617" spans="1:9" x14ac:dyDescent="0.25">
      <c r="A3617" s="5" t="str">
        <f>TrendSheetPrdData[[#This Row],[Population]]&amp;TrendSheetPrdData[[#This Row],[Cost Basis]]&amp;TrendSheetPrdData[[#This Row],[Period]]&amp;TrendSheetPrdData[[#This Row],[Trend]]</f>
        <v>MEDXCEL/TRIMEDXAllowed2015-10-01Outpatient Claim Count</v>
      </c>
      <c r="B3617" t="s">
        <v>117</v>
      </c>
      <c r="C3617" t="s">
        <v>117</v>
      </c>
      <c r="D3617" t="s">
        <v>91</v>
      </c>
      <c r="E3617" s="1" t="s">
        <v>94</v>
      </c>
      <c r="F3617" t="s">
        <v>93</v>
      </c>
      <c r="G3617" t="s">
        <v>31</v>
      </c>
      <c r="H3617">
        <v>20</v>
      </c>
      <c r="I3617">
        <v>2172</v>
      </c>
    </row>
    <row r="3618" spans="1:9" x14ac:dyDescent="0.25">
      <c r="A3618" s="5" t="str">
        <f>TrendSheetPrdData[[#This Row],[Population]]&amp;TrendSheetPrdData[[#This Row],[Cost Basis]]&amp;TrendSheetPrdData[[#This Row],[Period]]&amp;TrendSheetPrdData[[#This Row],[Trend]]</f>
        <v>MEDXCEL/TRIMEDXAllowed2015-11-01Outpatient Claim Count</v>
      </c>
      <c r="B3618" t="s">
        <v>117</v>
      </c>
      <c r="C3618" t="s">
        <v>117</v>
      </c>
      <c r="D3618" t="s">
        <v>91</v>
      </c>
      <c r="E3618" s="1" t="s">
        <v>95</v>
      </c>
      <c r="F3618" t="s">
        <v>93</v>
      </c>
      <c r="G3618" t="s">
        <v>31</v>
      </c>
      <c r="H3618">
        <v>20</v>
      </c>
      <c r="I3618">
        <v>2618</v>
      </c>
    </row>
    <row r="3619" spans="1:9" x14ac:dyDescent="0.25">
      <c r="A3619" s="5" t="str">
        <f>TrendSheetPrdData[[#This Row],[Population]]&amp;TrendSheetPrdData[[#This Row],[Cost Basis]]&amp;TrendSheetPrdData[[#This Row],[Period]]&amp;TrendSheetPrdData[[#This Row],[Trend]]</f>
        <v>MEDXCEL/TRIMEDXAllowed2015-12-01Outpatient Claim Count</v>
      </c>
      <c r="B3619" t="s">
        <v>117</v>
      </c>
      <c r="C3619" t="s">
        <v>117</v>
      </c>
      <c r="D3619" t="s">
        <v>91</v>
      </c>
      <c r="E3619" s="1" t="s">
        <v>96</v>
      </c>
      <c r="F3619" t="s">
        <v>93</v>
      </c>
      <c r="G3619" t="s">
        <v>31</v>
      </c>
      <c r="H3619">
        <v>20</v>
      </c>
      <c r="I3619">
        <v>2425</v>
      </c>
    </row>
    <row r="3620" spans="1:9" x14ac:dyDescent="0.25">
      <c r="A3620" s="5" t="str">
        <f>TrendSheetPrdData[[#This Row],[Population]]&amp;TrendSheetPrdData[[#This Row],[Cost Basis]]&amp;TrendSheetPrdData[[#This Row],[Period]]&amp;TrendSheetPrdData[[#This Row],[Trend]]</f>
        <v>MEDXCEL/TRIMEDXAllowed2016-01-01Outpatient Claim Count</v>
      </c>
      <c r="B3620" t="s">
        <v>117</v>
      </c>
      <c r="C3620" t="s">
        <v>117</v>
      </c>
      <c r="D3620" t="s">
        <v>91</v>
      </c>
      <c r="E3620" s="1" t="s">
        <v>97</v>
      </c>
      <c r="F3620" t="s">
        <v>93</v>
      </c>
      <c r="G3620" t="s">
        <v>31</v>
      </c>
      <c r="H3620">
        <v>20</v>
      </c>
      <c r="I3620">
        <v>3590</v>
      </c>
    </row>
    <row r="3621" spans="1:9" x14ac:dyDescent="0.25">
      <c r="A3621" s="5" t="str">
        <f>TrendSheetPrdData[[#This Row],[Population]]&amp;TrendSheetPrdData[[#This Row],[Cost Basis]]&amp;TrendSheetPrdData[[#This Row],[Period]]&amp;TrendSheetPrdData[[#This Row],[Trend]]</f>
        <v>MEDXCEL/TRIMEDXAllowed2016-02-01Outpatient Claim Count</v>
      </c>
      <c r="B3621" t="s">
        <v>117</v>
      </c>
      <c r="C3621" t="s">
        <v>117</v>
      </c>
      <c r="D3621" t="s">
        <v>91</v>
      </c>
      <c r="E3621" s="1" t="s">
        <v>98</v>
      </c>
      <c r="F3621" t="s">
        <v>93</v>
      </c>
      <c r="G3621" t="s">
        <v>31</v>
      </c>
      <c r="H3621">
        <v>20</v>
      </c>
      <c r="I3621">
        <v>3656</v>
      </c>
    </row>
    <row r="3622" spans="1:9" x14ac:dyDescent="0.25">
      <c r="A3622" s="5" t="str">
        <f>TrendSheetPrdData[[#This Row],[Population]]&amp;TrendSheetPrdData[[#This Row],[Cost Basis]]&amp;TrendSheetPrdData[[#This Row],[Period]]&amp;TrendSheetPrdData[[#This Row],[Trend]]</f>
        <v>MEDXCEL/TRIMEDXAllowed2016-03-01Outpatient Claim Count</v>
      </c>
      <c r="B3622" t="s">
        <v>117</v>
      </c>
      <c r="C3622" t="s">
        <v>117</v>
      </c>
      <c r="D3622" t="s">
        <v>91</v>
      </c>
      <c r="E3622" s="1" t="s">
        <v>99</v>
      </c>
      <c r="F3622" t="s">
        <v>93</v>
      </c>
      <c r="G3622" t="s">
        <v>31</v>
      </c>
      <c r="H3622">
        <v>20</v>
      </c>
      <c r="I3622">
        <v>3784</v>
      </c>
    </row>
    <row r="3623" spans="1:9" x14ac:dyDescent="0.25">
      <c r="A3623" s="5" t="str">
        <f>TrendSheetPrdData[[#This Row],[Population]]&amp;TrendSheetPrdData[[#This Row],[Cost Basis]]&amp;TrendSheetPrdData[[#This Row],[Period]]&amp;TrendSheetPrdData[[#This Row],[Trend]]</f>
        <v>MEDXCEL/TRIMEDXAllowed2016-04-01Outpatient Claim Count</v>
      </c>
      <c r="B3623" t="s">
        <v>117</v>
      </c>
      <c r="C3623" t="s">
        <v>117</v>
      </c>
      <c r="D3623" t="s">
        <v>91</v>
      </c>
      <c r="E3623" s="1" t="s">
        <v>100</v>
      </c>
      <c r="F3623" t="s">
        <v>93</v>
      </c>
      <c r="G3623" t="s">
        <v>31</v>
      </c>
      <c r="H3623">
        <v>20</v>
      </c>
      <c r="I3623">
        <v>4108</v>
      </c>
    </row>
    <row r="3624" spans="1:9" x14ac:dyDescent="0.25">
      <c r="A3624" s="5" t="str">
        <f>TrendSheetPrdData[[#This Row],[Population]]&amp;TrendSheetPrdData[[#This Row],[Cost Basis]]&amp;TrendSheetPrdData[[#This Row],[Period]]&amp;TrendSheetPrdData[[#This Row],[Trend]]</f>
        <v>MEDXCEL/TRIMEDXAllowed2016-05-01Outpatient Claim Count</v>
      </c>
      <c r="B3624" t="s">
        <v>117</v>
      </c>
      <c r="C3624" t="s">
        <v>117</v>
      </c>
      <c r="D3624" t="s">
        <v>91</v>
      </c>
      <c r="E3624" s="1" t="s">
        <v>101</v>
      </c>
      <c r="F3624" t="s">
        <v>93</v>
      </c>
      <c r="G3624" t="s">
        <v>31</v>
      </c>
      <c r="H3624">
        <v>20</v>
      </c>
      <c r="I3624">
        <v>4129</v>
      </c>
    </row>
    <row r="3625" spans="1:9" x14ac:dyDescent="0.25">
      <c r="A3625" s="5" t="str">
        <f>TrendSheetPrdData[[#This Row],[Population]]&amp;TrendSheetPrdData[[#This Row],[Cost Basis]]&amp;TrendSheetPrdData[[#This Row],[Period]]&amp;TrendSheetPrdData[[#This Row],[Trend]]</f>
        <v>MEDXCEL/TRIMEDXAllowed2016-06-01Outpatient Claim Count</v>
      </c>
      <c r="B3625" t="s">
        <v>117</v>
      </c>
      <c r="C3625" t="s">
        <v>117</v>
      </c>
      <c r="D3625" t="s">
        <v>91</v>
      </c>
      <c r="E3625" s="1" t="s">
        <v>102</v>
      </c>
      <c r="F3625" t="s">
        <v>93</v>
      </c>
      <c r="G3625" t="s">
        <v>31</v>
      </c>
      <c r="H3625">
        <v>20</v>
      </c>
      <c r="I3625">
        <v>3138</v>
      </c>
    </row>
    <row r="3626" spans="1:9" x14ac:dyDescent="0.25">
      <c r="A3626" s="5" t="str">
        <f>TrendSheetPrdData[[#This Row],[Population]]&amp;TrendSheetPrdData[[#This Row],[Cost Basis]]&amp;TrendSheetPrdData[[#This Row],[Period]]&amp;TrendSheetPrdData[[#This Row],[Trend]]</f>
        <v>MEDXCEL/TRIMEDXAllowed2016-07-01Outpatient Claim Count</v>
      </c>
      <c r="B3626" t="s">
        <v>117</v>
      </c>
      <c r="C3626" t="s">
        <v>117</v>
      </c>
      <c r="D3626" t="s">
        <v>91</v>
      </c>
      <c r="E3626" s="1" t="s">
        <v>103</v>
      </c>
      <c r="F3626" t="s">
        <v>93</v>
      </c>
      <c r="G3626" t="s">
        <v>31</v>
      </c>
      <c r="H3626">
        <v>20</v>
      </c>
      <c r="I3626">
        <v>2675</v>
      </c>
    </row>
    <row r="3627" spans="1:9" x14ac:dyDescent="0.25">
      <c r="A3627" s="5" t="str">
        <f>TrendSheetPrdData[[#This Row],[Population]]&amp;TrendSheetPrdData[[#This Row],[Cost Basis]]&amp;TrendSheetPrdData[[#This Row],[Period]]&amp;TrendSheetPrdData[[#This Row],[Trend]]</f>
        <v>MEDXCEL/TRIMEDXAllowed2016-08-01Outpatient Claim Count</v>
      </c>
      <c r="B3627" t="s">
        <v>117</v>
      </c>
      <c r="C3627" t="s">
        <v>117</v>
      </c>
      <c r="D3627" t="s">
        <v>91</v>
      </c>
      <c r="E3627" s="1" t="s">
        <v>104</v>
      </c>
      <c r="F3627" t="s">
        <v>93</v>
      </c>
      <c r="G3627" t="s">
        <v>31</v>
      </c>
      <c r="H3627">
        <v>20</v>
      </c>
      <c r="I3627">
        <v>3051</v>
      </c>
    </row>
    <row r="3628" spans="1:9" x14ac:dyDescent="0.25">
      <c r="A3628" s="5" t="str">
        <f>TrendSheetPrdData[[#This Row],[Population]]&amp;TrendSheetPrdData[[#This Row],[Cost Basis]]&amp;TrendSheetPrdData[[#This Row],[Period]]&amp;TrendSheetPrdData[[#This Row],[Trend]]</f>
        <v>MEDXCEL/TRIMEDXAllowed2016-09-01Outpatient Claim Count</v>
      </c>
      <c r="B3628" t="s">
        <v>117</v>
      </c>
      <c r="C3628" t="s">
        <v>117</v>
      </c>
      <c r="D3628" t="s">
        <v>91</v>
      </c>
      <c r="E3628" s="1" t="s">
        <v>105</v>
      </c>
      <c r="F3628" t="s">
        <v>93</v>
      </c>
      <c r="G3628" t="s">
        <v>31</v>
      </c>
      <c r="H3628">
        <v>20</v>
      </c>
      <c r="I3628">
        <v>3043</v>
      </c>
    </row>
    <row r="3629" spans="1:9" x14ac:dyDescent="0.25">
      <c r="A3629" s="5" t="str">
        <f>TrendSheetPrdData[[#This Row],[Population]]&amp;TrendSheetPrdData[[#This Row],[Cost Basis]]&amp;TrendSheetPrdData[[#This Row],[Period]]&amp;TrendSheetPrdData[[#This Row],[Trend]]</f>
        <v>MEDXCEL/TRIMEDXAllowed2016-10-01Outpatient Claim Count</v>
      </c>
      <c r="B3629" t="s">
        <v>117</v>
      </c>
      <c r="C3629" t="s">
        <v>117</v>
      </c>
      <c r="D3629" t="s">
        <v>91</v>
      </c>
      <c r="E3629" s="1" t="s">
        <v>106</v>
      </c>
      <c r="F3629" t="s">
        <v>93</v>
      </c>
      <c r="G3629" t="s">
        <v>31</v>
      </c>
      <c r="H3629">
        <v>20</v>
      </c>
      <c r="I3629">
        <v>3173</v>
      </c>
    </row>
    <row r="3630" spans="1:9" x14ac:dyDescent="0.25">
      <c r="A3630" s="5" t="str">
        <f>TrendSheetPrdData[[#This Row],[Population]]&amp;TrendSheetPrdData[[#This Row],[Cost Basis]]&amp;TrendSheetPrdData[[#This Row],[Period]]&amp;TrendSheetPrdData[[#This Row],[Trend]]</f>
        <v>MEDXCEL/TRIMEDXAllowed2016-11-01Outpatient Claim Count</v>
      </c>
      <c r="B3630" t="s">
        <v>117</v>
      </c>
      <c r="C3630" t="s">
        <v>117</v>
      </c>
      <c r="D3630" t="s">
        <v>91</v>
      </c>
      <c r="E3630" s="1" t="s">
        <v>107</v>
      </c>
      <c r="F3630" t="s">
        <v>93</v>
      </c>
      <c r="G3630" t="s">
        <v>31</v>
      </c>
      <c r="H3630">
        <v>20</v>
      </c>
      <c r="I3630">
        <v>3264</v>
      </c>
    </row>
    <row r="3631" spans="1:9" x14ac:dyDescent="0.25">
      <c r="A3631" s="5" t="str">
        <f>TrendSheetPrdData[[#This Row],[Population]]&amp;TrendSheetPrdData[[#This Row],[Cost Basis]]&amp;TrendSheetPrdData[[#This Row],[Period]]&amp;TrendSheetPrdData[[#This Row],[Trend]]</f>
        <v>MEDXCEL/TRIMEDXAllowed2016-12-01Outpatient Claim Count</v>
      </c>
      <c r="B3631" t="s">
        <v>117</v>
      </c>
      <c r="C3631" t="s">
        <v>117</v>
      </c>
      <c r="D3631" t="s">
        <v>91</v>
      </c>
      <c r="E3631" s="1" t="s">
        <v>108</v>
      </c>
      <c r="F3631" t="s">
        <v>113</v>
      </c>
      <c r="G3631" t="s">
        <v>31</v>
      </c>
      <c r="H3631">
        <v>20</v>
      </c>
      <c r="I3631">
        <v>3433</v>
      </c>
    </row>
    <row r="3632" spans="1:9" x14ac:dyDescent="0.25">
      <c r="A3632" s="5" t="str">
        <f>TrendSheetPrdData[[#This Row],[Population]]&amp;TrendSheetPrdData[[#This Row],[Cost Basis]]&amp;TrendSheetPrdData[[#This Row],[Period]]&amp;TrendSheetPrdData[[#This Row],[Trend]]</f>
        <v>MEDXCEL/TRIMEDXAllowed2017-01-01Outpatient Claim Count</v>
      </c>
      <c r="B3632" t="s">
        <v>117</v>
      </c>
      <c r="C3632" t="s">
        <v>117</v>
      </c>
      <c r="D3632" t="s">
        <v>91</v>
      </c>
      <c r="E3632" s="1" t="s">
        <v>109</v>
      </c>
      <c r="F3632" t="s">
        <v>113</v>
      </c>
      <c r="G3632" t="s">
        <v>31</v>
      </c>
      <c r="H3632">
        <v>20</v>
      </c>
      <c r="I3632">
        <v>2424</v>
      </c>
    </row>
    <row r="3633" spans="1:9" x14ac:dyDescent="0.25">
      <c r="A3633" s="5" t="str">
        <f>TrendSheetPrdData[[#This Row],[Population]]&amp;TrendSheetPrdData[[#This Row],[Cost Basis]]&amp;TrendSheetPrdData[[#This Row],[Period]]&amp;TrendSheetPrdData[[#This Row],[Trend]]</f>
        <v>MEDXCEL/TRIMEDXAllowed2017-02-01Outpatient Claim Count</v>
      </c>
      <c r="B3633" t="s">
        <v>117</v>
      </c>
      <c r="C3633" t="s">
        <v>117</v>
      </c>
      <c r="D3633" t="s">
        <v>91</v>
      </c>
      <c r="E3633" s="1" t="s">
        <v>110</v>
      </c>
      <c r="F3633" t="s">
        <v>113</v>
      </c>
      <c r="G3633" t="s">
        <v>31</v>
      </c>
      <c r="H3633">
        <v>20</v>
      </c>
      <c r="I3633">
        <v>2266</v>
      </c>
    </row>
    <row r="3634" spans="1:9" x14ac:dyDescent="0.25">
      <c r="A3634" s="5" t="str">
        <f>TrendSheetPrdData[[#This Row],[Population]]&amp;TrendSheetPrdData[[#This Row],[Cost Basis]]&amp;TrendSheetPrdData[[#This Row],[Period]]&amp;TrendSheetPrdData[[#This Row],[Trend]]</f>
        <v>MEDXCEL/TRIMEDXAllowed2017-03-01Outpatient Claim Count</v>
      </c>
      <c r="B3634" t="s">
        <v>117</v>
      </c>
      <c r="C3634" t="s">
        <v>117</v>
      </c>
      <c r="D3634" t="s">
        <v>91</v>
      </c>
      <c r="E3634" s="1" t="s">
        <v>111</v>
      </c>
      <c r="F3634" t="s">
        <v>113</v>
      </c>
      <c r="G3634" t="s">
        <v>31</v>
      </c>
      <c r="H3634">
        <v>20</v>
      </c>
      <c r="I3634">
        <v>2108</v>
      </c>
    </row>
    <row r="3635" spans="1:9" x14ac:dyDescent="0.25">
      <c r="A3635" s="5" t="str">
        <f>TrendSheetPrdData[[#This Row],[Population]]&amp;TrendSheetPrdData[[#This Row],[Cost Basis]]&amp;TrendSheetPrdData[[#This Row],[Period]]&amp;TrendSheetPrdData[[#This Row],[Trend]]</f>
        <v>MEDXCEL/TRIMEDXAllowed2017-04-01Outpatient Claim Count</v>
      </c>
      <c r="B3635" t="s">
        <v>117</v>
      </c>
      <c r="C3635" t="s">
        <v>117</v>
      </c>
      <c r="D3635" t="s">
        <v>91</v>
      </c>
      <c r="E3635" s="1" t="s">
        <v>112</v>
      </c>
      <c r="F3635" t="s">
        <v>113</v>
      </c>
      <c r="G3635" t="s">
        <v>31</v>
      </c>
      <c r="H3635">
        <v>20</v>
      </c>
      <c r="I3635">
        <v>270</v>
      </c>
    </row>
    <row r="3636" spans="1:9" x14ac:dyDescent="0.25">
      <c r="A3636" s="5" t="str">
        <f>TrendSheetPrdData[[#This Row],[Population]]&amp;TrendSheetPrdData[[#This Row],[Cost Basis]]&amp;TrendSheetPrdData[[#This Row],[Period]]&amp;TrendSheetPrdData[[#This Row],[Trend]]</f>
        <v>MEDXCEL/TRIMEDXAllowed2015-06-01Professional Claim Count</v>
      </c>
      <c r="B3636" t="s">
        <v>117</v>
      </c>
      <c r="C3636" t="s">
        <v>117</v>
      </c>
      <c r="D3636" t="s">
        <v>91</v>
      </c>
      <c r="E3636" s="1" t="s">
        <v>172</v>
      </c>
      <c r="F3636" t="s">
        <v>93</v>
      </c>
      <c r="G3636" t="s">
        <v>32</v>
      </c>
      <c r="H3636">
        <v>21</v>
      </c>
      <c r="I3636">
        <v>6228</v>
      </c>
    </row>
    <row r="3637" spans="1:9" x14ac:dyDescent="0.25">
      <c r="A3637" s="5" t="str">
        <f>TrendSheetPrdData[[#This Row],[Population]]&amp;TrendSheetPrdData[[#This Row],[Cost Basis]]&amp;TrendSheetPrdData[[#This Row],[Period]]&amp;TrendSheetPrdData[[#This Row],[Trend]]</f>
        <v>MEDXCEL/TRIMEDXAllowed2015-07-01Professional Claim Count</v>
      </c>
      <c r="B3637" t="s">
        <v>117</v>
      </c>
      <c r="C3637" t="s">
        <v>117</v>
      </c>
      <c r="D3637" t="s">
        <v>91</v>
      </c>
      <c r="E3637" s="1" t="s">
        <v>173</v>
      </c>
      <c r="F3637" t="s">
        <v>93</v>
      </c>
      <c r="G3637" t="s">
        <v>32</v>
      </c>
      <c r="H3637">
        <v>21</v>
      </c>
      <c r="I3637">
        <v>6585</v>
      </c>
    </row>
    <row r="3638" spans="1:9" x14ac:dyDescent="0.25">
      <c r="A3638" s="5" t="str">
        <f>TrendSheetPrdData[[#This Row],[Population]]&amp;TrendSheetPrdData[[#This Row],[Cost Basis]]&amp;TrendSheetPrdData[[#This Row],[Period]]&amp;TrendSheetPrdData[[#This Row],[Trend]]</f>
        <v>MEDXCEL/TRIMEDXAllowed2015-08-01Professional Claim Count</v>
      </c>
      <c r="B3638" t="s">
        <v>117</v>
      </c>
      <c r="C3638" t="s">
        <v>117</v>
      </c>
      <c r="D3638" t="s">
        <v>91</v>
      </c>
      <c r="E3638" s="1" t="s">
        <v>174</v>
      </c>
      <c r="F3638" t="s">
        <v>93</v>
      </c>
      <c r="G3638" t="s">
        <v>32</v>
      </c>
      <c r="H3638">
        <v>21</v>
      </c>
      <c r="I3638">
        <v>6347</v>
      </c>
    </row>
    <row r="3639" spans="1:9" x14ac:dyDescent="0.25">
      <c r="A3639" s="5" t="str">
        <f>TrendSheetPrdData[[#This Row],[Population]]&amp;TrendSheetPrdData[[#This Row],[Cost Basis]]&amp;TrendSheetPrdData[[#This Row],[Period]]&amp;TrendSheetPrdData[[#This Row],[Trend]]</f>
        <v>MEDXCEL/TRIMEDXAllowed2015-09-01Professional Claim Count</v>
      </c>
      <c r="B3639" t="s">
        <v>117</v>
      </c>
      <c r="C3639" t="s">
        <v>117</v>
      </c>
      <c r="D3639" t="s">
        <v>91</v>
      </c>
      <c r="E3639" s="1" t="s">
        <v>92</v>
      </c>
      <c r="F3639" t="s">
        <v>93</v>
      </c>
      <c r="G3639" t="s">
        <v>32</v>
      </c>
      <c r="H3639">
        <v>21</v>
      </c>
      <c r="I3639">
        <v>6406</v>
      </c>
    </row>
    <row r="3640" spans="1:9" x14ac:dyDescent="0.25">
      <c r="A3640" s="5" t="str">
        <f>TrendSheetPrdData[[#This Row],[Population]]&amp;TrendSheetPrdData[[#This Row],[Cost Basis]]&amp;TrendSheetPrdData[[#This Row],[Period]]&amp;TrendSheetPrdData[[#This Row],[Trend]]</f>
        <v>MEDXCEL/TRIMEDXAllowed2015-10-01Professional Claim Count</v>
      </c>
      <c r="B3640" t="s">
        <v>117</v>
      </c>
      <c r="C3640" t="s">
        <v>117</v>
      </c>
      <c r="D3640" t="s">
        <v>91</v>
      </c>
      <c r="E3640" s="1" t="s">
        <v>94</v>
      </c>
      <c r="F3640" t="s">
        <v>93</v>
      </c>
      <c r="G3640" t="s">
        <v>32</v>
      </c>
      <c r="H3640">
        <v>21</v>
      </c>
      <c r="I3640">
        <v>8178</v>
      </c>
    </row>
    <row r="3641" spans="1:9" x14ac:dyDescent="0.25">
      <c r="A3641" s="5" t="str">
        <f>TrendSheetPrdData[[#This Row],[Population]]&amp;TrendSheetPrdData[[#This Row],[Cost Basis]]&amp;TrendSheetPrdData[[#This Row],[Period]]&amp;TrendSheetPrdData[[#This Row],[Trend]]</f>
        <v>MEDXCEL/TRIMEDXAllowed2015-11-01Professional Claim Count</v>
      </c>
      <c r="B3641" t="s">
        <v>117</v>
      </c>
      <c r="C3641" t="s">
        <v>117</v>
      </c>
      <c r="D3641" t="s">
        <v>91</v>
      </c>
      <c r="E3641" s="1" t="s">
        <v>95</v>
      </c>
      <c r="F3641" t="s">
        <v>93</v>
      </c>
      <c r="G3641" t="s">
        <v>32</v>
      </c>
      <c r="H3641">
        <v>21</v>
      </c>
      <c r="I3641">
        <v>7339</v>
      </c>
    </row>
    <row r="3642" spans="1:9" x14ac:dyDescent="0.25">
      <c r="A3642" s="5" t="str">
        <f>TrendSheetPrdData[[#This Row],[Population]]&amp;TrendSheetPrdData[[#This Row],[Cost Basis]]&amp;TrendSheetPrdData[[#This Row],[Period]]&amp;TrendSheetPrdData[[#This Row],[Trend]]</f>
        <v>MEDXCEL/TRIMEDXAllowed2015-12-01Professional Claim Count</v>
      </c>
      <c r="B3642" t="s">
        <v>117</v>
      </c>
      <c r="C3642" t="s">
        <v>117</v>
      </c>
      <c r="D3642" t="s">
        <v>91</v>
      </c>
      <c r="E3642" s="1" t="s">
        <v>96</v>
      </c>
      <c r="F3642" t="s">
        <v>93</v>
      </c>
      <c r="G3642" t="s">
        <v>32</v>
      </c>
      <c r="H3642">
        <v>21</v>
      </c>
      <c r="I3642">
        <v>7091</v>
      </c>
    </row>
    <row r="3643" spans="1:9" x14ac:dyDescent="0.25">
      <c r="A3643" s="5" t="str">
        <f>TrendSheetPrdData[[#This Row],[Population]]&amp;TrendSheetPrdData[[#This Row],[Cost Basis]]&amp;TrendSheetPrdData[[#This Row],[Period]]&amp;TrendSheetPrdData[[#This Row],[Trend]]</f>
        <v>MEDXCEL/TRIMEDXAllowed2016-01-01Professional Claim Count</v>
      </c>
      <c r="B3643" t="s">
        <v>117</v>
      </c>
      <c r="C3643" t="s">
        <v>117</v>
      </c>
      <c r="D3643" t="s">
        <v>91</v>
      </c>
      <c r="E3643" s="1" t="s">
        <v>97</v>
      </c>
      <c r="F3643" t="s">
        <v>93</v>
      </c>
      <c r="G3643" t="s">
        <v>32</v>
      </c>
      <c r="H3643">
        <v>21</v>
      </c>
      <c r="I3643">
        <v>7444</v>
      </c>
    </row>
    <row r="3644" spans="1:9" x14ac:dyDescent="0.25">
      <c r="A3644" s="5" t="str">
        <f>TrendSheetPrdData[[#This Row],[Population]]&amp;TrendSheetPrdData[[#This Row],[Cost Basis]]&amp;TrendSheetPrdData[[#This Row],[Period]]&amp;TrendSheetPrdData[[#This Row],[Trend]]</f>
        <v>MEDXCEL/TRIMEDXAllowed2016-02-01Professional Claim Count</v>
      </c>
      <c r="B3644" t="s">
        <v>117</v>
      </c>
      <c r="C3644" t="s">
        <v>117</v>
      </c>
      <c r="D3644" t="s">
        <v>91</v>
      </c>
      <c r="E3644" s="1" t="s">
        <v>98</v>
      </c>
      <c r="F3644" t="s">
        <v>93</v>
      </c>
      <c r="G3644" t="s">
        <v>32</v>
      </c>
      <c r="H3644">
        <v>21</v>
      </c>
      <c r="I3644">
        <v>8193</v>
      </c>
    </row>
    <row r="3645" spans="1:9" x14ac:dyDescent="0.25">
      <c r="A3645" s="5" t="str">
        <f>TrendSheetPrdData[[#This Row],[Population]]&amp;TrendSheetPrdData[[#This Row],[Cost Basis]]&amp;TrendSheetPrdData[[#This Row],[Period]]&amp;TrendSheetPrdData[[#This Row],[Trend]]</f>
        <v>MEDXCEL/TRIMEDXAllowed2016-03-01Professional Claim Count</v>
      </c>
      <c r="B3645" t="s">
        <v>117</v>
      </c>
      <c r="C3645" t="s">
        <v>117</v>
      </c>
      <c r="D3645" t="s">
        <v>91</v>
      </c>
      <c r="E3645" s="1" t="s">
        <v>99</v>
      </c>
      <c r="F3645" t="s">
        <v>93</v>
      </c>
      <c r="G3645" t="s">
        <v>32</v>
      </c>
      <c r="H3645">
        <v>21</v>
      </c>
      <c r="I3645">
        <v>8760</v>
      </c>
    </row>
    <row r="3646" spans="1:9" x14ac:dyDescent="0.25">
      <c r="A3646" s="5" t="str">
        <f>TrendSheetPrdData[[#This Row],[Population]]&amp;TrendSheetPrdData[[#This Row],[Cost Basis]]&amp;TrendSheetPrdData[[#This Row],[Period]]&amp;TrendSheetPrdData[[#This Row],[Trend]]</f>
        <v>MEDXCEL/TRIMEDXAllowed2016-04-01Professional Claim Count</v>
      </c>
      <c r="B3646" t="s">
        <v>117</v>
      </c>
      <c r="C3646" t="s">
        <v>117</v>
      </c>
      <c r="D3646" t="s">
        <v>91</v>
      </c>
      <c r="E3646" s="1" t="s">
        <v>100</v>
      </c>
      <c r="F3646" t="s">
        <v>93</v>
      </c>
      <c r="G3646" t="s">
        <v>32</v>
      </c>
      <c r="H3646">
        <v>21</v>
      </c>
      <c r="I3646">
        <v>8212</v>
      </c>
    </row>
    <row r="3647" spans="1:9" x14ac:dyDescent="0.25">
      <c r="A3647" s="5" t="str">
        <f>TrendSheetPrdData[[#This Row],[Population]]&amp;TrendSheetPrdData[[#This Row],[Cost Basis]]&amp;TrendSheetPrdData[[#This Row],[Period]]&amp;TrendSheetPrdData[[#This Row],[Trend]]</f>
        <v>MEDXCEL/TRIMEDXAllowed2016-05-01Professional Claim Count</v>
      </c>
      <c r="B3647" t="s">
        <v>117</v>
      </c>
      <c r="C3647" t="s">
        <v>117</v>
      </c>
      <c r="D3647" t="s">
        <v>91</v>
      </c>
      <c r="E3647" s="1" t="s">
        <v>101</v>
      </c>
      <c r="F3647" t="s">
        <v>93</v>
      </c>
      <c r="G3647" t="s">
        <v>32</v>
      </c>
      <c r="H3647">
        <v>21</v>
      </c>
      <c r="I3647">
        <v>8432</v>
      </c>
    </row>
    <row r="3648" spans="1:9" x14ac:dyDescent="0.25">
      <c r="A3648" s="5" t="str">
        <f>TrendSheetPrdData[[#This Row],[Population]]&amp;TrendSheetPrdData[[#This Row],[Cost Basis]]&amp;TrendSheetPrdData[[#This Row],[Period]]&amp;TrendSheetPrdData[[#This Row],[Trend]]</f>
        <v>MEDXCEL/TRIMEDXAllowed2016-06-01Professional Claim Count</v>
      </c>
      <c r="B3648" t="s">
        <v>117</v>
      </c>
      <c r="C3648" t="s">
        <v>117</v>
      </c>
      <c r="D3648" t="s">
        <v>91</v>
      </c>
      <c r="E3648" s="1" t="s">
        <v>102</v>
      </c>
      <c r="F3648" t="s">
        <v>93</v>
      </c>
      <c r="G3648" t="s">
        <v>32</v>
      </c>
      <c r="H3648">
        <v>21</v>
      </c>
      <c r="I3648">
        <v>7152</v>
      </c>
    </row>
    <row r="3649" spans="1:9" x14ac:dyDescent="0.25">
      <c r="A3649" s="5" t="str">
        <f>TrendSheetPrdData[[#This Row],[Population]]&amp;TrendSheetPrdData[[#This Row],[Cost Basis]]&amp;TrendSheetPrdData[[#This Row],[Period]]&amp;TrendSheetPrdData[[#This Row],[Trend]]</f>
        <v>MEDXCEL/TRIMEDXAllowed2016-07-01Professional Claim Count</v>
      </c>
      <c r="B3649" t="s">
        <v>117</v>
      </c>
      <c r="C3649" t="s">
        <v>117</v>
      </c>
      <c r="D3649" t="s">
        <v>91</v>
      </c>
      <c r="E3649" s="1" t="s">
        <v>103</v>
      </c>
      <c r="F3649" t="s">
        <v>93</v>
      </c>
      <c r="G3649" t="s">
        <v>32</v>
      </c>
      <c r="H3649">
        <v>21</v>
      </c>
      <c r="I3649">
        <v>7093</v>
      </c>
    </row>
    <row r="3650" spans="1:9" x14ac:dyDescent="0.25">
      <c r="A3650" s="5" t="str">
        <f>TrendSheetPrdData[[#This Row],[Population]]&amp;TrendSheetPrdData[[#This Row],[Cost Basis]]&amp;TrendSheetPrdData[[#This Row],[Period]]&amp;TrendSheetPrdData[[#This Row],[Trend]]</f>
        <v>MEDXCEL/TRIMEDXAllowed2016-08-01Professional Claim Count</v>
      </c>
      <c r="B3650" t="s">
        <v>117</v>
      </c>
      <c r="C3650" t="s">
        <v>117</v>
      </c>
      <c r="D3650" t="s">
        <v>91</v>
      </c>
      <c r="E3650" s="1" t="s">
        <v>104</v>
      </c>
      <c r="F3650" t="s">
        <v>93</v>
      </c>
      <c r="G3650" t="s">
        <v>32</v>
      </c>
      <c r="H3650">
        <v>21</v>
      </c>
      <c r="I3650">
        <v>8908</v>
      </c>
    </row>
    <row r="3651" spans="1:9" x14ac:dyDescent="0.25">
      <c r="A3651" s="5" t="str">
        <f>TrendSheetPrdData[[#This Row],[Population]]&amp;TrendSheetPrdData[[#This Row],[Cost Basis]]&amp;TrendSheetPrdData[[#This Row],[Period]]&amp;TrendSheetPrdData[[#This Row],[Trend]]</f>
        <v>MEDXCEL/TRIMEDXAllowed2016-09-01Professional Claim Count</v>
      </c>
      <c r="B3651" t="s">
        <v>117</v>
      </c>
      <c r="C3651" t="s">
        <v>117</v>
      </c>
      <c r="D3651" t="s">
        <v>91</v>
      </c>
      <c r="E3651" s="1" t="s">
        <v>105</v>
      </c>
      <c r="F3651" t="s">
        <v>93</v>
      </c>
      <c r="G3651" t="s">
        <v>32</v>
      </c>
      <c r="H3651">
        <v>21</v>
      </c>
      <c r="I3651">
        <v>8414</v>
      </c>
    </row>
    <row r="3652" spans="1:9" x14ac:dyDescent="0.25">
      <c r="A3652" s="5" t="str">
        <f>TrendSheetPrdData[[#This Row],[Population]]&amp;TrendSheetPrdData[[#This Row],[Cost Basis]]&amp;TrendSheetPrdData[[#This Row],[Period]]&amp;TrendSheetPrdData[[#This Row],[Trend]]</f>
        <v>MEDXCEL/TRIMEDXAllowed2016-10-01Professional Claim Count</v>
      </c>
      <c r="B3652" t="s">
        <v>117</v>
      </c>
      <c r="C3652" t="s">
        <v>117</v>
      </c>
      <c r="D3652" t="s">
        <v>91</v>
      </c>
      <c r="E3652" s="1" t="s">
        <v>106</v>
      </c>
      <c r="F3652" t="s">
        <v>93</v>
      </c>
      <c r="G3652" t="s">
        <v>32</v>
      </c>
      <c r="H3652">
        <v>21</v>
      </c>
      <c r="I3652">
        <v>8387</v>
      </c>
    </row>
    <row r="3653" spans="1:9" x14ac:dyDescent="0.25">
      <c r="A3653" s="5" t="str">
        <f>TrendSheetPrdData[[#This Row],[Population]]&amp;TrendSheetPrdData[[#This Row],[Cost Basis]]&amp;TrendSheetPrdData[[#This Row],[Period]]&amp;TrendSheetPrdData[[#This Row],[Trend]]</f>
        <v>MEDXCEL/TRIMEDXAllowed2016-11-01Professional Claim Count</v>
      </c>
      <c r="B3653" t="s">
        <v>117</v>
      </c>
      <c r="C3653" t="s">
        <v>117</v>
      </c>
      <c r="D3653" t="s">
        <v>91</v>
      </c>
      <c r="E3653" s="1" t="s">
        <v>107</v>
      </c>
      <c r="F3653" t="s">
        <v>93</v>
      </c>
      <c r="G3653" t="s">
        <v>32</v>
      </c>
      <c r="H3653">
        <v>21</v>
      </c>
      <c r="I3653">
        <v>8687</v>
      </c>
    </row>
    <row r="3654" spans="1:9" x14ac:dyDescent="0.25">
      <c r="A3654" s="5" t="str">
        <f>TrendSheetPrdData[[#This Row],[Population]]&amp;TrendSheetPrdData[[#This Row],[Cost Basis]]&amp;TrendSheetPrdData[[#This Row],[Period]]&amp;TrendSheetPrdData[[#This Row],[Trend]]</f>
        <v>MEDXCEL/TRIMEDXAllowed2016-12-01Professional Claim Count</v>
      </c>
      <c r="B3654" t="s">
        <v>117</v>
      </c>
      <c r="C3654" t="s">
        <v>117</v>
      </c>
      <c r="D3654" t="s">
        <v>91</v>
      </c>
      <c r="E3654" s="1" t="s">
        <v>108</v>
      </c>
      <c r="F3654" t="s">
        <v>113</v>
      </c>
      <c r="G3654" t="s">
        <v>32</v>
      </c>
      <c r="H3654">
        <v>21</v>
      </c>
      <c r="I3654">
        <v>8026</v>
      </c>
    </row>
    <row r="3655" spans="1:9" x14ac:dyDescent="0.25">
      <c r="A3655" s="5" t="str">
        <f>TrendSheetPrdData[[#This Row],[Population]]&amp;TrendSheetPrdData[[#This Row],[Cost Basis]]&amp;TrendSheetPrdData[[#This Row],[Period]]&amp;TrendSheetPrdData[[#This Row],[Trend]]</f>
        <v>MEDXCEL/TRIMEDXAllowed2017-01-01Professional Claim Count</v>
      </c>
      <c r="B3655" t="s">
        <v>117</v>
      </c>
      <c r="C3655" t="s">
        <v>117</v>
      </c>
      <c r="D3655" t="s">
        <v>91</v>
      </c>
      <c r="E3655" s="1" t="s">
        <v>109</v>
      </c>
      <c r="F3655" t="s">
        <v>113</v>
      </c>
      <c r="G3655" t="s">
        <v>32</v>
      </c>
      <c r="H3655">
        <v>21</v>
      </c>
      <c r="I3655">
        <v>5457</v>
      </c>
    </row>
    <row r="3656" spans="1:9" x14ac:dyDescent="0.25">
      <c r="A3656" s="5" t="str">
        <f>TrendSheetPrdData[[#This Row],[Population]]&amp;TrendSheetPrdData[[#This Row],[Cost Basis]]&amp;TrendSheetPrdData[[#This Row],[Period]]&amp;TrendSheetPrdData[[#This Row],[Trend]]</f>
        <v>MEDXCEL/TRIMEDXAllowed2017-02-01Professional Claim Count</v>
      </c>
      <c r="B3656" t="s">
        <v>117</v>
      </c>
      <c r="C3656" t="s">
        <v>117</v>
      </c>
      <c r="D3656" t="s">
        <v>91</v>
      </c>
      <c r="E3656" s="1" t="s">
        <v>110</v>
      </c>
      <c r="F3656" t="s">
        <v>113</v>
      </c>
      <c r="G3656" t="s">
        <v>32</v>
      </c>
      <c r="H3656">
        <v>21</v>
      </c>
      <c r="I3656">
        <v>5316</v>
      </c>
    </row>
    <row r="3657" spans="1:9" x14ac:dyDescent="0.25">
      <c r="A3657" s="5" t="str">
        <f>TrendSheetPrdData[[#This Row],[Population]]&amp;TrendSheetPrdData[[#This Row],[Cost Basis]]&amp;TrendSheetPrdData[[#This Row],[Period]]&amp;TrendSheetPrdData[[#This Row],[Trend]]</f>
        <v>MEDXCEL/TRIMEDXAllowed2017-03-01Professional Claim Count</v>
      </c>
      <c r="B3657" t="s">
        <v>117</v>
      </c>
      <c r="C3657" t="s">
        <v>117</v>
      </c>
      <c r="D3657" t="s">
        <v>91</v>
      </c>
      <c r="E3657" s="1" t="s">
        <v>111</v>
      </c>
      <c r="F3657" t="s">
        <v>113</v>
      </c>
      <c r="G3657" t="s">
        <v>32</v>
      </c>
      <c r="H3657">
        <v>21</v>
      </c>
      <c r="I3657">
        <v>5572</v>
      </c>
    </row>
    <row r="3658" spans="1:9" x14ac:dyDescent="0.25">
      <c r="A3658" s="5" t="str">
        <f>TrendSheetPrdData[[#This Row],[Population]]&amp;TrendSheetPrdData[[#This Row],[Cost Basis]]&amp;TrendSheetPrdData[[#This Row],[Period]]&amp;TrendSheetPrdData[[#This Row],[Trend]]</f>
        <v>MEDXCEL/TRIMEDXAllowed2017-04-01Professional Claim Count</v>
      </c>
      <c r="B3658" t="s">
        <v>117</v>
      </c>
      <c r="C3658" t="s">
        <v>117</v>
      </c>
      <c r="D3658" t="s">
        <v>91</v>
      </c>
      <c r="E3658" s="1" t="s">
        <v>112</v>
      </c>
      <c r="F3658" t="s">
        <v>113</v>
      </c>
      <c r="G3658" t="s">
        <v>32</v>
      </c>
      <c r="H3658">
        <v>21</v>
      </c>
      <c r="I3658">
        <v>1112</v>
      </c>
    </row>
    <row r="3659" spans="1:9" x14ac:dyDescent="0.25">
      <c r="A3659" s="5" t="str">
        <f>TrendSheetPrdData[[#This Row],[Population]]&amp;TrendSheetPrdData[[#This Row],[Cost Basis]]&amp;TrendSheetPrdData[[#This Row],[Period]]&amp;TrendSheetPrdData[[#This Row],[Trend]]</f>
        <v>MEDXCEL/TRIMEDXAllowed2015-06-01Ancillary Claim Count</v>
      </c>
      <c r="B3659" t="s">
        <v>117</v>
      </c>
      <c r="C3659" t="s">
        <v>117</v>
      </c>
      <c r="D3659" t="s">
        <v>91</v>
      </c>
      <c r="E3659" s="1" t="s">
        <v>172</v>
      </c>
      <c r="F3659" t="s">
        <v>93</v>
      </c>
      <c r="G3659" t="s">
        <v>33</v>
      </c>
      <c r="H3659">
        <v>22</v>
      </c>
      <c r="I3659">
        <v>357</v>
      </c>
    </row>
    <row r="3660" spans="1:9" x14ac:dyDescent="0.25">
      <c r="A3660" s="5" t="str">
        <f>TrendSheetPrdData[[#This Row],[Population]]&amp;TrendSheetPrdData[[#This Row],[Cost Basis]]&amp;TrendSheetPrdData[[#This Row],[Period]]&amp;TrendSheetPrdData[[#This Row],[Trend]]</f>
        <v>MEDXCEL/TRIMEDXAllowed2015-07-01Ancillary Claim Count</v>
      </c>
      <c r="B3660" t="s">
        <v>117</v>
      </c>
      <c r="C3660" t="s">
        <v>117</v>
      </c>
      <c r="D3660" t="s">
        <v>91</v>
      </c>
      <c r="E3660" s="1" t="s">
        <v>173</v>
      </c>
      <c r="F3660" t="s">
        <v>93</v>
      </c>
      <c r="G3660" t="s">
        <v>33</v>
      </c>
      <c r="H3660">
        <v>22</v>
      </c>
      <c r="I3660">
        <v>248</v>
      </c>
    </row>
    <row r="3661" spans="1:9" x14ac:dyDescent="0.25">
      <c r="A3661" s="5" t="str">
        <f>TrendSheetPrdData[[#This Row],[Population]]&amp;TrendSheetPrdData[[#This Row],[Cost Basis]]&amp;TrendSheetPrdData[[#This Row],[Period]]&amp;TrendSheetPrdData[[#This Row],[Trend]]</f>
        <v>MEDXCEL/TRIMEDXAllowed2015-08-01Ancillary Claim Count</v>
      </c>
      <c r="B3661" t="s">
        <v>117</v>
      </c>
      <c r="C3661" t="s">
        <v>117</v>
      </c>
      <c r="D3661" t="s">
        <v>91</v>
      </c>
      <c r="E3661" s="1" t="s">
        <v>174</v>
      </c>
      <c r="F3661" t="s">
        <v>93</v>
      </c>
      <c r="G3661" t="s">
        <v>33</v>
      </c>
      <c r="H3661">
        <v>22</v>
      </c>
      <c r="I3661">
        <v>371</v>
      </c>
    </row>
    <row r="3662" spans="1:9" x14ac:dyDescent="0.25">
      <c r="A3662" s="5" t="str">
        <f>TrendSheetPrdData[[#This Row],[Population]]&amp;TrendSheetPrdData[[#This Row],[Cost Basis]]&amp;TrendSheetPrdData[[#This Row],[Period]]&amp;TrendSheetPrdData[[#This Row],[Trend]]</f>
        <v>MEDXCEL/TRIMEDXAllowed2015-09-01Ancillary Claim Count</v>
      </c>
      <c r="B3662" t="s">
        <v>117</v>
      </c>
      <c r="C3662" t="s">
        <v>117</v>
      </c>
      <c r="D3662" t="s">
        <v>91</v>
      </c>
      <c r="E3662" s="1" t="s">
        <v>92</v>
      </c>
      <c r="F3662" t="s">
        <v>93</v>
      </c>
      <c r="G3662" t="s">
        <v>33</v>
      </c>
      <c r="H3662">
        <v>22</v>
      </c>
      <c r="I3662">
        <v>314</v>
      </c>
    </row>
    <row r="3663" spans="1:9" x14ac:dyDescent="0.25">
      <c r="A3663" s="5" t="str">
        <f>TrendSheetPrdData[[#This Row],[Population]]&amp;TrendSheetPrdData[[#This Row],[Cost Basis]]&amp;TrendSheetPrdData[[#This Row],[Period]]&amp;TrendSheetPrdData[[#This Row],[Trend]]</f>
        <v>MEDXCEL/TRIMEDXAllowed2015-10-01Ancillary Claim Count</v>
      </c>
      <c r="B3663" t="s">
        <v>117</v>
      </c>
      <c r="C3663" t="s">
        <v>117</v>
      </c>
      <c r="D3663" t="s">
        <v>91</v>
      </c>
      <c r="E3663" s="1" t="s">
        <v>94</v>
      </c>
      <c r="F3663" t="s">
        <v>93</v>
      </c>
      <c r="G3663" t="s">
        <v>33</v>
      </c>
      <c r="H3663">
        <v>22</v>
      </c>
      <c r="I3663">
        <v>362</v>
      </c>
    </row>
    <row r="3664" spans="1:9" x14ac:dyDescent="0.25">
      <c r="A3664" s="5" t="str">
        <f>TrendSheetPrdData[[#This Row],[Population]]&amp;TrendSheetPrdData[[#This Row],[Cost Basis]]&amp;TrendSheetPrdData[[#This Row],[Period]]&amp;TrendSheetPrdData[[#This Row],[Trend]]</f>
        <v>MEDXCEL/TRIMEDXAllowed2015-11-01Ancillary Claim Count</v>
      </c>
      <c r="B3664" t="s">
        <v>117</v>
      </c>
      <c r="C3664" t="s">
        <v>117</v>
      </c>
      <c r="D3664" t="s">
        <v>91</v>
      </c>
      <c r="E3664" s="1" t="s">
        <v>95</v>
      </c>
      <c r="F3664" t="s">
        <v>93</v>
      </c>
      <c r="G3664" t="s">
        <v>33</v>
      </c>
      <c r="H3664">
        <v>22</v>
      </c>
      <c r="I3664">
        <v>332</v>
      </c>
    </row>
    <row r="3665" spans="1:9" x14ac:dyDescent="0.25">
      <c r="A3665" s="5" t="str">
        <f>TrendSheetPrdData[[#This Row],[Population]]&amp;TrendSheetPrdData[[#This Row],[Cost Basis]]&amp;TrendSheetPrdData[[#This Row],[Period]]&amp;TrendSheetPrdData[[#This Row],[Trend]]</f>
        <v>MEDXCEL/TRIMEDXAllowed2015-12-01Ancillary Claim Count</v>
      </c>
      <c r="B3665" t="s">
        <v>117</v>
      </c>
      <c r="C3665" t="s">
        <v>117</v>
      </c>
      <c r="D3665" t="s">
        <v>91</v>
      </c>
      <c r="E3665" s="1" t="s">
        <v>96</v>
      </c>
      <c r="F3665" t="s">
        <v>93</v>
      </c>
      <c r="G3665" t="s">
        <v>33</v>
      </c>
      <c r="H3665">
        <v>22</v>
      </c>
      <c r="I3665">
        <v>490</v>
      </c>
    </row>
    <row r="3666" spans="1:9" x14ac:dyDescent="0.25">
      <c r="A3666" s="5" t="str">
        <f>TrendSheetPrdData[[#This Row],[Population]]&amp;TrendSheetPrdData[[#This Row],[Cost Basis]]&amp;TrendSheetPrdData[[#This Row],[Period]]&amp;TrendSheetPrdData[[#This Row],[Trend]]</f>
        <v>MEDXCEL/TRIMEDXAllowed2016-01-01Ancillary Claim Count</v>
      </c>
      <c r="B3666" t="s">
        <v>117</v>
      </c>
      <c r="C3666" t="s">
        <v>117</v>
      </c>
      <c r="D3666" t="s">
        <v>91</v>
      </c>
      <c r="E3666" s="1" t="s">
        <v>97</v>
      </c>
      <c r="F3666" t="s">
        <v>93</v>
      </c>
      <c r="G3666" t="s">
        <v>33</v>
      </c>
      <c r="H3666">
        <v>22</v>
      </c>
      <c r="I3666">
        <v>398</v>
      </c>
    </row>
    <row r="3667" spans="1:9" x14ac:dyDescent="0.25">
      <c r="A3667" s="5" t="str">
        <f>TrendSheetPrdData[[#This Row],[Population]]&amp;TrendSheetPrdData[[#This Row],[Cost Basis]]&amp;TrendSheetPrdData[[#This Row],[Period]]&amp;TrendSheetPrdData[[#This Row],[Trend]]</f>
        <v>MEDXCEL/TRIMEDXAllowed2016-02-01Ancillary Claim Count</v>
      </c>
      <c r="B3667" t="s">
        <v>117</v>
      </c>
      <c r="C3667" t="s">
        <v>117</v>
      </c>
      <c r="D3667" t="s">
        <v>91</v>
      </c>
      <c r="E3667" s="1" t="s">
        <v>98</v>
      </c>
      <c r="F3667" t="s">
        <v>93</v>
      </c>
      <c r="G3667" t="s">
        <v>33</v>
      </c>
      <c r="H3667">
        <v>22</v>
      </c>
      <c r="I3667">
        <v>412</v>
      </c>
    </row>
    <row r="3668" spans="1:9" x14ac:dyDescent="0.25">
      <c r="A3668" s="5" t="str">
        <f>TrendSheetPrdData[[#This Row],[Population]]&amp;TrendSheetPrdData[[#This Row],[Cost Basis]]&amp;TrendSheetPrdData[[#This Row],[Period]]&amp;TrendSheetPrdData[[#This Row],[Trend]]</f>
        <v>MEDXCEL/TRIMEDXAllowed2016-03-01Ancillary Claim Count</v>
      </c>
      <c r="B3668" t="s">
        <v>117</v>
      </c>
      <c r="C3668" t="s">
        <v>117</v>
      </c>
      <c r="D3668" t="s">
        <v>91</v>
      </c>
      <c r="E3668" s="1" t="s">
        <v>99</v>
      </c>
      <c r="F3668" t="s">
        <v>93</v>
      </c>
      <c r="G3668" t="s">
        <v>33</v>
      </c>
      <c r="H3668">
        <v>22</v>
      </c>
      <c r="I3668">
        <v>534</v>
      </c>
    </row>
    <row r="3669" spans="1:9" x14ac:dyDescent="0.25">
      <c r="A3669" s="5" t="str">
        <f>TrendSheetPrdData[[#This Row],[Population]]&amp;TrendSheetPrdData[[#This Row],[Cost Basis]]&amp;TrendSheetPrdData[[#This Row],[Period]]&amp;TrendSheetPrdData[[#This Row],[Trend]]</f>
        <v>MEDXCEL/TRIMEDXAllowed2016-04-01Ancillary Claim Count</v>
      </c>
      <c r="B3669" t="s">
        <v>117</v>
      </c>
      <c r="C3669" t="s">
        <v>117</v>
      </c>
      <c r="D3669" t="s">
        <v>91</v>
      </c>
      <c r="E3669" s="1" t="s">
        <v>100</v>
      </c>
      <c r="F3669" t="s">
        <v>93</v>
      </c>
      <c r="G3669" t="s">
        <v>33</v>
      </c>
      <c r="H3669">
        <v>22</v>
      </c>
      <c r="I3669">
        <v>472</v>
      </c>
    </row>
    <row r="3670" spans="1:9" x14ac:dyDescent="0.25">
      <c r="A3670" s="5" t="str">
        <f>TrendSheetPrdData[[#This Row],[Population]]&amp;TrendSheetPrdData[[#This Row],[Cost Basis]]&amp;TrendSheetPrdData[[#This Row],[Period]]&amp;TrendSheetPrdData[[#This Row],[Trend]]</f>
        <v>MEDXCEL/TRIMEDXAllowed2016-05-01Ancillary Claim Count</v>
      </c>
      <c r="B3670" t="s">
        <v>117</v>
      </c>
      <c r="C3670" t="s">
        <v>117</v>
      </c>
      <c r="D3670" t="s">
        <v>91</v>
      </c>
      <c r="E3670" s="1" t="s">
        <v>101</v>
      </c>
      <c r="F3670" t="s">
        <v>93</v>
      </c>
      <c r="G3670" t="s">
        <v>33</v>
      </c>
      <c r="H3670">
        <v>22</v>
      </c>
      <c r="I3670">
        <v>710</v>
      </c>
    </row>
    <row r="3671" spans="1:9" x14ac:dyDescent="0.25">
      <c r="A3671" s="5" t="str">
        <f>TrendSheetPrdData[[#This Row],[Population]]&amp;TrendSheetPrdData[[#This Row],[Cost Basis]]&amp;TrendSheetPrdData[[#This Row],[Period]]&amp;TrendSheetPrdData[[#This Row],[Trend]]</f>
        <v>MEDXCEL/TRIMEDXAllowed2016-06-01Ancillary Claim Count</v>
      </c>
      <c r="B3671" t="s">
        <v>117</v>
      </c>
      <c r="C3671" t="s">
        <v>117</v>
      </c>
      <c r="D3671" t="s">
        <v>91</v>
      </c>
      <c r="E3671" s="1" t="s">
        <v>102</v>
      </c>
      <c r="F3671" t="s">
        <v>93</v>
      </c>
      <c r="G3671" t="s">
        <v>33</v>
      </c>
      <c r="H3671">
        <v>22</v>
      </c>
      <c r="I3671">
        <v>513</v>
      </c>
    </row>
    <row r="3672" spans="1:9" x14ac:dyDescent="0.25">
      <c r="A3672" s="5" t="str">
        <f>TrendSheetPrdData[[#This Row],[Population]]&amp;TrendSheetPrdData[[#This Row],[Cost Basis]]&amp;TrendSheetPrdData[[#This Row],[Period]]&amp;TrendSheetPrdData[[#This Row],[Trend]]</f>
        <v>MEDXCEL/TRIMEDXAllowed2016-07-01Ancillary Claim Count</v>
      </c>
      <c r="B3672" t="s">
        <v>117</v>
      </c>
      <c r="C3672" t="s">
        <v>117</v>
      </c>
      <c r="D3672" t="s">
        <v>91</v>
      </c>
      <c r="E3672" s="1" t="s">
        <v>103</v>
      </c>
      <c r="F3672" t="s">
        <v>93</v>
      </c>
      <c r="G3672" t="s">
        <v>33</v>
      </c>
      <c r="H3672">
        <v>22</v>
      </c>
      <c r="I3672">
        <v>457</v>
      </c>
    </row>
    <row r="3673" spans="1:9" x14ac:dyDescent="0.25">
      <c r="A3673" s="5" t="str">
        <f>TrendSheetPrdData[[#This Row],[Population]]&amp;TrendSheetPrdData[[#This Row],[Cost Basis]]&amp;TrendSheetPrdData[[#This Row],[Period]]&amp;TrendSheetPrdData[[#This Row],[Trend]]</f>
        <v>MEDXCEL/TRIMEDXAllowed2016-08-01Ancillary Claim Count</v>
      </c>
      <c r="B3673" t="s">
        <v>117</v>
      </c>
      <c r="C3673" t="s">
        <v>117</v>
      </c>
      <c r="D3673" t="s">
        <v>91</v>
      </c>
      <c r="E3673" s="1" t="s">
        <v>104</v>
      </c>
      <c r="F3673" t="s">
        <v>93</v>
      </c>
      <c r="G3673" t="s">
        <v>33</v>
      </c>
      <c r="H3673">
        <v>22</v>
      </c>
      <c r="I3673">
        <v>537</v>
      </c>
    </row>
    <row r="3674" spans="1:9" x14ac:dyDescent="0.25">
      <c r="A3674" s="5" t="str">
        <f>TrendSheetPrdData[[#This Row],[Population]]&amp;TrendSheetPrdData[[#This Row],[Cost Basis]]&amp;TrendSheetPrdData[[#This Row],[Period]]&amp;TrendSheetPrdData[[#This Row],[Trend]]</f>
        <v>MEDXCEL/TRIMEDXAllowed2016-09-01Ancillary Claim Count</v>
      </c>
      <c r="B3674" t="s">
        <v>117</v>
      </c>
      <c r="C3674" t="s">
        <v>117</v>
      </c>
      <c r="D3674" t="s">
        <v>91</v>
      </c>
      <c r="E3674" s="1" t="s">
        <v>105</v>
      </c>
      <c r="F3674" t="s">
        <v>93</v>
      </c>
      <c r="G3674" t="s">
        <v>33</v>
      </c>
      <c r="H3674">
        <v>22</v>
      </c>
      <c r="I3674">
        <v>487</v>
      </c>
    </row>
    <row r="3675" spans="1:9" x14ac:dyDescent="0.25">
      <c r="A3675" s="5" t="str">
        <f>TrendSheetPrdData[[#This Row],[Population]]&amp;TrendSheetPrdData[[#This Row],[Cost Basis]]&amp;TrendSheetPrdData[[#This Row],[Period]]&amp;TrendSheetPrdData[[#This Row],[Trend]]</f>
        <v>MEDXCEL/TRIMEDXAllowed2016-10-01Ancillary Claim Count</v>
      </c>
      <c r="B3675" t="s">
        <v>117</v>
      </c>
      <c r="C3675" t="s">
        <v>117</v>
      </c>
      <c r="D3675" t="s">
        <v>91</v>
      </c>
      <c r="E3675" s="1" t="s">
        <v>106</v>
      </c>
      <c r="F3675" t="s">
        <v>93</v>
      </c>
      <c r="G3675" t="s">
        <v>33</v>
      </c>
      <c r="H3675">
        <v>22</v>
      </c>
      <c r="I3675">
        <v>418</v>
      </c>
    </row>
    <row r="3676" spans="1:9" x14ac:dyDescent="0.25">
      <c r="A3676" s="5" t="str">
        <f>TrendSheetPrdData[[#This Row],[Population]]&amp;TrendSheetPrdData[[#This Row],[Cost Basis]]&amp;TrendSheetPrdData[[#This Row],[Period]]&amp;TrendSheetPrdData[[#This Row],[Trend]]</f>
        <v>MEDXCEL/TRIMEDXAllowed2016-11-01Ancillary Claim Count</v>
      </c>
      <c r="B3676" t="s">
        <v>117</v>
      </c>
      <c r="C3676" t="s">
        <v>117</v>
      </c>
      <c r="D3676" t="s">
        <v>91</v>
      </c>
      <c r="E3676" s="1" t="s">
        <v>107</v>
      </c>
      <c r="F3676" t="s">
        <v>93</v>
      </c>
      <c r="G3676" t="s">
        <v>33</v>
      </c>
      <c r="H3676">
        <v>22</v>
      </c>
      <c r="I3676">
        <v>521</v>
      </c>
    </row>
    <row r="3677" spans="1:9" x14ac:dyDescent="0.25">
      <c r="A3677" s="5" t="str">
        <f>TrendSheetPrdData[[#This Row],[Population]]&amp;TrendSheetPrdData[[#This Row],[Cost Basis]]&amp;TrendSheetPrdData[[#This Row],[Period]]&amp;TrendSheetPrdData[[#This Row],[Trend]]</f>
        <v>MEDXCEL/TRIMEDXAllowed2016-12-01Ancillary Claim Count</v>
      </c>
      <c r="B3677" t="s">
        <v>117</v>
      </c>
      <c r="C3677" t="s">
        <v>117</v>
      </c>
      <c r="D3677" t="s">
        <v>91</v>
      </c>
      <c r="E3677" s="1" t="s">
        <v>108</v>
      </c>
      <c r="F3677" t="s">
        <v>113</v>
      </c>
      <c r="G3677" t="s">
        <v>33</v>
      </c>
      <c r="H3677">
        <v>22</v>
      </c>
      <c r="I3677">
        <v>525</v>
      </c>
    </row>
    <row r="3678" spans="1:9" x14ac:dyDescent="0.25">
      <c r="A3678" s="5" t="str">
        <f>TrendSheetPrdData[[#This Row],[Population]]&amp;TrendSheetPrdData[[#This Row],[Cost Basis]]&amp;TrendSheetPrdData[[#This Row],[Period]]&amp;TrendSheetPrdData[[#This Row],[Trend]]</f>
        <v>MEDXCEL/TRIMEDXAllowed2017-01-01Ancillary Claim Count</v>
      </c>
      <c r="B3678" t="s">
        <v>117</v>
      </c>
      <c r="C3678" t="s">
        <v>117</v>
      </c>
      <c r="D3678" t="s">
        <v>91</v>
      </c>
      <c r="E3678" s="1" t="s">
        <v>109</v>
      </c>
      <c r="F3678" t="s">
        <v>113</v>
      </c>
      <c r="G3678" t="s">
        <v>33</v>
      </c>
      <c r="H3678">
        <v>22</v>
      </c>
      <c r="I3678">
        <v>316</v>
      </c>
    </row>
    <row r="3679" spans="1:9" x14ac:dyDescent="0.25">
      <c r="A3679" s="5" t="str">
        <f>TrendSheetPrdData[[#This Row],[Population]]&amp;TrendSheetPrdData[[#This Row],[Cost Basis]]&amp;TrendSheetPrdData[[#This Row],[Period]]&amp;TrendSheetPrdData[[#This Row],[Trend]]</f>
        <v>MEDXCEL/TRIMEDXAllowed2017-02-01Ancillary Claim Count</v>
      </c>
      <c r="B3679" t="s">
        <v>117</v>
      </c>
      <c r="C3679" t="s">
        <v>117</v>
      </c>
      <c r="D3679" t="s">
        <v>91</v>
      </c>
      <c r="E3679" s="1" t="s">
        <v>110</v>
      </c>
      <c r="F3679" t="s">
        <v>113</v>
      </c>
      <c r="G3679" t="s">
        <v>33</v>
      </c>
      <c r="H3679">
        <v>22</v>
      </c>
      <c r="I3679">
        <v>414</v>
      </c>
    </row>
    <row r="3680" spans="1:9" x14ac:dyDescent="0.25">
      <c r="A3680" s="5" t="str">
        <f>TrendSheetPrdData[[#This Row],[Population]]&amp;TrendSheetPrdData[[#This Row],[Cost Basis]]&amp;TrendSheetPrdData[[#This Row],[Period]]&amp;TrendSheetPrdData[[#This Row],[Trend]]</f>
        <v>MEDXCEL/TRIMEDXAllowed2017-03-01Ancillary Claim Count</v>
      </c>
      <c r="B3680" t="s">
        <v>117</v>
      </c>
      <c r="C3680" t="s">
        <v>117</v>
      </c>
      <c r="D3680" t="s">
        <v>91</v>
      </c>
      <c r="E3680" s="1" t="s">
        <v>111</v>
      </c>
      <c r="F3680" t="s">
        <v>113</v>
      </c>
      <c r="G3680" t="s">
        <v>33</v>
      </c>
      <c r="H3680">
        <v>22</v>
      </c>
      <c r="I3680">
        <v>357</v>
      </c>
    </row>
    <row r="3681" spans="1:9" x14ac:dyDescent="0.25">
      <c r="A3681" s="5" t="str">
        <f>TrendSheetPrdData[[#This Row],[Population]]&amp;TrendSheetPrdData[[#This Row],[Cost Basis]]&amp;TrendSheetPrdData[[#This Row],[Period]]&amp;TrendSheetPrdData[[#This Row],[Trend]]</f>
        <v>MEDXCEL/TRIMEDXAllowed2017-04-01Ancillary Claim Count</v>
      </c>
      <c r="B3681" t="s">
        <v>117</v>
      </c>
      <c r="C3681" t="s">
        <v>117</v>
      </c>
      <c r="D3681" t="s">
        <v>91</v>
      </c>
      <c r="E3681" s="1" t="s">
        <v>112</v>
      </c>
      <c r="F3681" t="s">
        <v>113</v>
      </c>
      <c r="G3681" t="s">
        <v>33</v>
      </c>
      <c r="H3681">
        <v>22</v>
      </c>
      <c r="I3681">
        <v>104</v>
      </c>
    </row>
    <row r="3682" spans="1:9" x14ac:dyDescent="0.25">
      <c r="A3682" s="5" t="str">
        <f>TrendSheetPrdData[[#This Row],[Population]]&amp;TrendSheetPrdData[[#This Row],[Cost Basis]]&amp;TrendSheetPrdData[[#This Row],[Period]]&amp;TrendSheetPrdData[[#This Row],[Trend]]</f>
        <v>MEDXCEL/TRIMEDXAllowed2015-06-01Drug Claim Count</v>
      </c>
      <c r="B3682" t="s">
        <v>117</v>
      </c>
      <c r="C3682" t="s">
        <v>117</v>
      </c>
      <c r="D3682" t="s">
        <v>91</v>
      </c>
      <c r="E3682" s="1" t="s">
        <v>172</v>
      </c>
      <c r="F3682" t="s">
        <v>93</v>
      </c>
      <c r="G3682" t="s">
        <v>34</v>
      </c>
      <c r="H3682">
        <v>23</v>
      </c>
      <c r="I3682">
        <v>2950</v>
      </c>
    </row>
    <row r="3683" spans="1:9" x14ac:dyDescent="0.25">
      <c r="A3683" s="5" t="str">
        <f>TrendSheetPrdData[[#This Row],[Population]]&amp;TrendSheetPrdData[[#This Row],[Cost Basis]]&amp;TrendSheetPrdData[[#This Row],[Period]]&amp;TrendSheetPrdData[[#This Row],[Trend]]</f>
        <v>MEDXCEL/TRIMEDXAllowed2015-07-01Drug Claim Count</v>
      </c>
      <c r="B3683" t="s">
        <v>117</v>
      </c>
      <c r="C3683" t="s">
        <v>117</v>
      </c>
      <c r="D3683" t="s">
        <v>91</v>
      </c>
      <c r="E3683" s="1" t="s">
        <v>173</v>
      </c>
      <c r="F3683" t="s">
        <v>93</v>
      </c>
      <c r="G3683" t="s">
        <v>34</v>
      </c>
      <c r="H3683">
        <v>23</v>
      </c>
      <c r="I3683">
        <v>3091</v>
      </c>
    </row>
    <row r="3684" spans="1:9" x14ac:dyDescent="0.25">
      <c r="A3684" s="5" t="str">
        <f>TrendSheetPrdData[[#This Row],[Population]]&amp;TrendSheetPrdData[[#This Row],[Cost Basis]]&amp;TrendSheetPrdData[[#This Row],[Period]]&amp;TrendSheetPrdData[[#This Row],[Trend]]</f>
        <v>MEDXCEL/TRIMEDXAllowed2015-08-01Drug Claim Count</v>
      </c>
      <c r="B3684" t="s">
        <v>117</v>
      </c>
      <c r="C3684" t="s">
        <v>117</v>
      </c>
      <c r="D3684" t="s">
        <v>91</v>
      </c>
      <c r="E3684" s="1" t="s">
        <v>174</v>
      </c>
      <c r="F3684" t="s">
        <v>93</v>
      </c>
      <c r="G3684" t="s">
        <v>34</v>
      </c>
      <c r="H3684">
        <v>23</v>
      </c>
      <c r="I3684">
        <v>3200</v>
      </c>
    </row>
    <row r="3685" spans="1:9" x14ac:dyDescent="0.25">
      <c r="A3685" s="5" t="str">
        <f>TrendSheetPrdData[[#This Row],[Population]]&amp;TrendSheetPrdData[[#This Row],[Cost Basis]]&amp;TrendSheetPrdData[[#This Row],[Period]]&amp;TrendSheetPrdData[[#This Row],[Trend]]</f>
        <v>MEDXCEL/TRIMEDXAllowed2015-09-01Drug Claim Count</v>
      </c>
      <c r="B3685" t="s">
        <v>117</v>
      </c>
      <c r="C3685" t="s">
        <v>117</v>
      </c>
      <c r="D3685" t="s">
        <v>91</v>
      </c>
      <c r="E3685" s="1" t="s">
        <v>92</v>
      </c>
      <c r="F3685" t="s">
        <v>93</v>
      </c>
      <c r="G3685" t="s">
        <v>34</v>
      </c>
      <c r="H3685">
        <v>23</v>
      </c>
      <c r="I3685">
        <v>3180</v>
      </c>
    </row>
    <row r="3686" spans="1:9" x14ac:dyDescent="0.25">
      <c r="A3686" s="5" t="str">
        <f>TrendSheetPrdData[[#This Row],[Population]]&amp;TrendSheetPrdData[[#This Row],[Cost Basis]]&amp;TrendSheetPrdData[[#This Row],[Period]]&amp;TrendSheetPrdData[[#This Row],[Trend]]</f>
        <v>MEDXCEL/TRIMEDXAllowed2015-10-01Drug Claim Count</v>
      </c>
      <c r="B3686" t="s">
        <v>117</v>
      </c>
      <c r="C3686" t="s">
        <v>117</v>
      </c>
      <c r="D3686" t="s">
        <v>91</v>
      </c>
      <c r="E3686" s="1" t="s">
        <v>94</v>
      </c>
      <c r="F3686" t="s">
        <v>93</v>
      </c>
      <c r="G3686" t="s">
        <v>34</v>
      </c>
      <c r="H3686">
        <v>23</v>
      </c>
      <c r="I3686">
        <v>3353</v>
      </c>
    </row>
    <row r="3687" spans="1:9" x14ac:dyDescent="0.25">
      <c r="A3687" s="5" t="str">
        <f>TrendSheetPrdData[[#This Row],[Population]]&amp;TrendSheetPrdData[[#This Row],[Cost Basis]]&amp;TrendSheetPrdData[[#This Row],[Period]]&amp;TrendSheetPrdData[[#This Row],[Trend]]</f>
        <v>MEDXCEL/TRIMEDXAllowed2015-11-01Drug Claim Count</v>
      </c>
      <c r="B3687" t="s">
        <v>117</v>
      </c>
      <c r="C3687" t="s">
        <v>117</v>
      </c>
      <c r="D3687" t="s">
        <v>91</v>
      </c>
      <c r="E3687" s="1" t="s">
        <v>95</v>
      </c>
      <c r="F3687" t="s">
        <v>93</v>
      </c>
      <c r="G3687" t="s">
        <v>34</v>
      </c>
      <c r="H3687">
        <v>23</v>
      </c>
      <c r="I3687">
        <v>3263</v>
      </c>
    </row>
    <row r="3688" spans="1:9" x14ac:dyDescent="0.25">
      <c r="A3688" s="5" t="str">
        <f>TrendSheetPrdData[[#This Row],[Population]]&amp;TrendSheetPrdData[[#This Row],[Cost Basis]]&amp;TrendSheetPrdData[[#This Row],[Period]]&amp;TrendSheetPrdData[[#This Row],[Trend]]</f>
        <v>MEDXCEL/TRIMEDXAllowed2015-12-01Drug Claim Count</v>
      </c>
      <c r="B3688" t="s">
        <v>117</v>
      </c>
      <c r="C3688" t="s">
        <v>117</v>
      </c>
      <c r="D3688" t="s">
        <v>91</v>
      </c>
      <c r="E3688" s="1" t="s">
        <v>96</v>
      </c>
      <c r="F3688" t="s">
        <v>93</v>
      </c>
      <c r="G3688" t="s">
        <v>34</v>
      </c>
      <c r="H3688">
        <v>23</v>
      </c>
      <c r="I3688">
        <v>3671</v>
      </c>
    </row>
    <row r="3689" spans="1:9" x14ac:dyDescent="0.25">
      <c r="A3689" s="5" t="str">
        <f>TrendSheetPrdData[[#This Row],[Population]]&amp;TrendSheetPrdData[[#This Row],[Cost Basis]]&amp;TrendSheetPrdData[[#This Row],[Period]]&amp;TrendSheetPrdData[[#This Row],[Trend]]</f>
        <v>MEDXCEL/TRIMEDXAllowed2016-01-01Drug Claim Count</v>
      </c>
      <c r="B3689" t="s">
        <v>117</v>
      </c>
      <c r="C3689" t="s">
        <v>117</v>
      </c>
      <c r="D3689" t="s">
        <v>91</v>
      </c>
      <c r="E3689" s="1" t="s">
        <v>97</v>
      </c>
      <c r="F3689" t="s">
        <v>93</v>
      </c>
      <c r="G3689" t="s">
        <v>34</v>
      </c>
      <c r="H3689">
        <v>23</v>
      </c>
      <c r="I3689">
        <v>3983</v>
      </c>
    </row>
    <row r="3690" spans="1:9" x14ac:dyDescent="0.25">
      <c r="A3690" s="5" t="str">
        <f>TrendSheetPrdData[[#This Row],[Population]]&amp;TrendSheetPrdData[[#This Row],[Cost Basis]]&amp;TrendSheetPrdData[[#This Row],[Period]]&amp;TrendSheetPrdData[[#This Row],[Trend]]</f>
        <v>MEDXCEL/TRIMEDXAllowed2016-02-01Drug Claim Count</v>
      </c>
      <c r="B3690" t="s">
        <v>117</v>
      </c>
      <c r="C3690" t="s">
        <v>117</v>
      </c>
      <c r="D3690" t="s">
        <v>91</v>
      </c>
      <c r="E3690" s="1" t="s">
        <v>98</v>
      </c>
      <c r="F3690" t="s">
        <v>93</v>
      </c>
      <c r="G3690" t="s">
        <v>34</v>
      </c>
      <c r="H3690">
        <v>23</v>
      </c>
      <c r="I3690">
        <v>4250</v>
      </c>
    </row>
    <row r="3691" spans="1:9" x14ac:dyDescent="0.25">
      <c r="A3691" s="5" t="str">
        <f>TrendSheetPrdData[[#This Row],[Population]]&amp;TrendSheetPrdData[[#This Row],[Cost Basis]]&amp;TrendSheetPrdData[[#This Row],[Period]]&amp;TrendSheetPrdData[[#This Row],[Trend]]</f>
        <v>MEDXCEL/TRIMEDXAllowed2016-03-01Drug Claim Count</v>
      </c>
      <c r="B3691" t="s">
        <v>117</v>
      </c>
      <c r="C3691" t="s">
        <v>117</v>
      </c>
      <c r="D3691" t="s">
        <v>91</v>
      </c>
      <c r="E3691" s="1" t="s">
        <v>99</v>
      </c>
      <c r="F3691" t="s">
        <v>93</v>
      </c>
      <c r="G3691" t="s">
        <v>34</v>
      </c>
      <c r="H3691">
        <v>23</v>
      </c>
      <c r="I3691">
        <v>4800</v>
      </c>
    </row>
    <row r="3692" spans="1:9" x14ac:dyDescent="0.25">
      <c r="A3692" s="5" t="str">
        <f>TrendSheetPrdData[[#This Row],[Population]]&amp;TrendSheetPrdData[[#This Row],[Cost Basis]]&amp;TrendSheetPrdData[[#This Row],[Period]]&amp;TrendSheetPrdData[[#This Row],[Trend]]</f>
        <v>MEDXCEL/TRIMEDXAllowed2016-04-01Drug Claim Count</v>
      </c>
      <c r="B3692" t="s">
        <v>117</v>
      </c>
      <c r="C3692" t="s">
        <v>117</v>
      </c>
      <c r="D3692" t="s">
        <v>91</v>
      </c>
      <c r="E3692" s="1" t="s">
        <v>100</v>
      </c>
      <c r="F3692" t="s">
        <v>93</v>
      </c>
      <c r="G3692" t="s">
        <v>34</v>
      </c>
      <c r="H3692">
        <v>23</v>
      </c>
      <c r="I3692">
        <v>4451</v>
      </c>
    </row>
    <row r="3693" spans="1:9" x14ac:dyDescent="0.25">
      <c r="A3693" s="5" t="str">
        <f>TrendSheetPrdData[[#This Row],[Population]]&amp;TrendSheetPrdData[[#This Row],[Cost Basis]]&amp;TrendSheetPrdData[[#This Row],[Period]]&amp;TrendSheetPrdData[[#This Row],[Trend]]</f>
        <v>MEDXCEL/TRIMEDXAllowed2016-05-01Drug Claim Count</v>
      </c>
      <c r="B3693" t="s">
        <v>117</v>
      </c>
      <c r="C3693" t="s">
        <v>117</v>
      </c>
      <c r="D3693" t="s">
        <v>91</v>
      </c>
      <c r="E3693" s="1" t="s">
        <v>101</v>
      </c>
      <c r="F3693" t="s">
        <v>93</v>
      </c>
      <c r="G3693" t="s">
        <v>34</v>
      </c>
      <c r="H3693">
        <v>23</v>
      </c>
      <c r="I3693">
        <v>4491</v>
      </c>
    </row>
    <row r="3694" spans="1:9" x14ac:dyDescent="0.25">
      <c r="A3694" s="5" t="str">
        <f>TrendSheetPrdData[[#This Row],[Population]]&amp;TrendSheetPrdData[[#This Row],[Cost Basis]]&amp;TrendSheetPrdData[[#This Row],[Period]]&amp;TrendSheetPrdData[[#This Row],[Trend]]</f>
        <v>MEDXCEL/TRIMEDXAllowed2016-06-01Drug Claim Count</v>
      </c>
      <c r="B3694" t="s">
        <v>117</v>
      </c>
      <c r="C3694" t="s">
        <v>117</v>
      </c>
      <c r="D3694" t="s">
        <v>91</v>
      </c>
      <c r="E3694" s="1" t="s">
        <v>102</v>
      </c>
      <c r="F3694" t="s">
        <v>93</v>
      </c>
      <c r="G3694" t="s">
        <v>34</v>
      </c>
      <c r="H3694">
        <v>23</v>
      </c>
      <c r="I3694">
        <v>4565</v>
      </c>
    </row>
    <row r="3695" spans="1:9" x14ac:dyDescent="0.25">
      <c r="A3695" s="5" t="str">
        <f>TrendSheetPrdData[[#This Row],[Population]]&amp;TrendSheetPrdData[[#This Row],[Cost Basis]]&amp;TrendSheetPrdData[[#This Row],[Period]]&amp;TrendSheetPrdData[[#This Row],[Trend]]</f>
        <v>MEDXCEL/TRIMEDXAllowed2016-07-01Drug Claim Count</v>
      </c>
      <c r="B3695" t="s">
        <v>117</v>
      </c>
      <c r="C3695" t="s">
        <v>117</v>
      </c>
      <c r="D3695" t="s">
        <v>91</v>
      </c>
      <c r="E3695" s="1" t="s">
        <v>103</v>
      </c>
      <c r="F3695" t="s">
        <v>93</v>
      </c>
      <c r="G3695" t="s">
        <v>34</v>
      </c>
      <c r="H3695">
        <v>23</v>
      </c>
      <c r="I3695">
        <v>4482</v>
      </c>
    </row>
    <row r="3696" spans="1:9" x14ac:dyDescent="0.25">
      <c r="A3696" s="5" t="str">
        <f>TrendSheetPrdData[[#This Row],[Population]]&amp;TrendSheetPrdData[[#This Row],[Cost Basis]]&amp;TrendSheetPrdData[[#This Row],[Period]]&amp;TrendSheetPrdData[[#This Row],[Trend]]</f>
        <v>MEDXCEL/TRIMEDXAllowed2016-08-01Drug Claim Count</v>
      </c>
      <c r="B3696" t="s">
        <v>117</v>
      </c>
      <c r="C3696" t="s">
        <v>117</v>
      </c>
      <c r="D3696" t="s">
        <v>91</v>
      </c>
      <c r="E3696" s="1" t="s">
        <v>104</v>
      </c>
      <c r="F3696" t="s">
        <v>93</v>
      </c>
      <c r="G3696" t="s">
        <v>34</v>
      </c>
      <c r="H3696">
        <v>23</v>
      </c>
      <c r="I3696">
        <v>5049</v>
      </c>
    </row>
    <row r="3697" spans="1:9" x14ac:dyDescent="0.25">
      <c r="A3697" s="5" t="str">
        <f>TrendSheetPrdData[[#This Row],[Population]]&amp;TrendSheetPrdData[[#This Row],[Cost Basis]]&amp;TrendSheetPrdData[[#This Row],[Period]]&amp;TrendSheetPrdData[[#This Row],[Trend]]</f>
        <v>MEDXCEL/TRIMEDXAllowed2016-09-01Drug Claim Count</v>
      </c>
      <c r="B3697" t="s">
        <v>117</v>
      </c>
      <c r="C3697" t="s">
        <v>117</v>
      </c>
      <c r="D3697" t="s">
        <v>91</v>
      </c>
      <c r="E3697" s="1" t="s">
        <v>105</v>
      </c>
      <c r="F3697" t="s">
        <v>93</v>
      </c>
      <c r="G3697" t="s">
        <v>34</v>
      </c>
      <c r="H3697">
        <v>23</v>
      </c>
      <c r="I3697">
        <v>5116</v>
      </c>
    </row>
    <row r="3698" spans="1:9" x14ac:dyDescent="0.25">
      <c r="A3698" s="5" t="str">
        <f>TrendSheetPrdData[[#This Row],[Population]]&amp;TrendSheetPrdData[[#This Row],[Cost Basis]]&amp;TrendSheetPrdData[[#This Row],[Period]]&amp;TrendSheetPrdData[[#This Row],[Trend]]</f>
        <v>MEDXCEL/TRIMEDXAllowed2016-10-01Drug Claim Count</v>
      </c>
      <c r="B3698" t="s">
        <v>117</v>
      </c>
      <c r="C3698" t="s">
        <v>117</v>
      </c>
      <c r="D3698" t="s">
        <v>91</v>
      </c>
      <c r="E3698" s="1" t="s">
        <v>106</v>
      </c>
      <c r="F3698" t="s">
        <v>93</v>
      </c>
      <c r="G3698" t="s">
        <v>34</v>
      </c>
      <c r="H3698">
        <v>23</v>
      </c>
      <c r="I3698">
        <v>5171</v>
      </c>
    </row>
    <row r="3699" spans="1:9" x14ac:dyDescent="0.25">
      <c r="A3699" s="5" t="str">
        <f>TrendSheetPrdData[[#This Row],[Population]]&amp;TrendSheetPrdData[[#This Row],[Cost Basis]]&amp;TrendSheetPrdData[[#This Row],[Period]]&amp;TrendSheetPrdData[[#This Row],[Trend]]</f>
        <v>MEDXCEL/TRIMEDXAllowed2016-11-01Drug Claim Count</v>
      </c>
      <c r="B3699" t="s">
        <v>117</v>
      </c>
      <c r="C3699" t="s">
        <v>117</v>
      </c>
      <c r="D3699" t="s">
        <v>91</v>
      </c>
      <c r="E3699" s="1" t="s">
        <v>107</v>
      </c>
      <c r="F3699" t="s">
        <v>93</v>
      </c>
      <c r="G3699" t="s">
        <v>34</v>
      </c>
      <c r="H3699">
        <v>23</v>
      </c>
      <c r="I3699">
        <v>5419</v>
      </c>
    </row>
    <row r="3700" spans="1:9" x14ac:dyDescent="0.25">
      <c r="A3700" s="5" t="str">
        <f>TrendSheetPrdData[[#This Row],[Population]]&amp;TrendSheetPrdData[[#This Row],[Cost Basis]]&amp;TrendSheetPrdData[[#This Row],[Period]]&amp;TrendSheetPrdData[[#This Row],[Trend]]</f>
        <v>MEDXCEL/TRIMEDXAllowed2016-12-01Drug Claim Count</v>
      </c>
      <c r="B3700" t="s">
        <v>117</v>
      </c>
      <c r="C3700" t="s">
        <v>117</v>
      </c>
      <c r="D3700" t="s">
        <v>91</v>
      </c>
      <c r="E3700" s="1" t="s">
        <v>108</v>
      </c>
      <c r="F3700" t="s">
        <v>113</v>
      </c>
      <c r="G3700" t="s">
        <v>34</v>
      </c>
      <c r="H3700">
        <v>23</v>
      </c>
      <c r="I3700">
        <v>5539</v>
      </c>
    </row>
    <row r="3701" spans="1:9" x14ac:dyDescent="0.25">
      <c r="A3701" s="5" t="str">
        <f>TrendSheetPrdData[[#This Row],[Population]]&amp;TrendSheetPrdData[[#This Row],[Cost Basis]]&amp;TrendSheetPrdData[[#This Row],[Period]]&amp;TrendSheetPrdData[[#This Row],[Trend]]</f>
        <v>MEDXCEL/TRIMEDXAllowed2017-01-01Drug Claim Count</v>
      </c>
      <c r="B3701" t="s">
        <v>117</v>
      </c>
      <c r="C3701" t="s">
        <v>117</v>
      </c>
      <c r="D3701" t="s">
        <v>91</v>
      </c>
      <c r="E3701" s="1" t="s">
        <v>109</v>
      </c>
      <c r="F3701" t="s">
        <v>113</v>
      </c>
      <c r="G3701" t="s">
        <v>34</v>
      </c>
      <c r="H3701">
        <v>23</v>
      </c>
      <c r="I3701">
        <v>3841</v>
      </c>
    </row>
    <row r="3702" spans="1:9" x14ac:dyDescent="0.25">
      <c r="A3702" s="5" t="str">
        <f>TrendSheetPrdData[[#This Row],[Population]]&amp;TrendSheetPrdData[[#This Row],[Cost Basis]]&amp;TrendSheetPrdData[[#This Row],[Period]]&amp;TrendSheetPrdData[[#This Row],[Trend]]</f>
        <v>MEDXCEL/TRIMEDXAllowed2017-02-01Drug Claim Count</v>
      </c>
      <c r="B3702" t="s">
        <v>117</v>
      </c>
      <c r="C3702" t="s">
        <v>117</v>
      </c>
      <c r="D3702" t="s">
        <v>91</v>
      </c>
      <c r="E3702" s="1" t="s">
        <v>110</v>
      </c>
      <c r="F3702" t="s">
        <v>113</v>
      </c>
      <c r="G3702" t="s">
        <v>34</v>
      </c>
      <c r="H3702">
        <v>23</v>
      </c>
      <c r="I3702">
        <v>3735</v>
      </c>
    </row>
    <row r="3703" spans="1:9" x14ac:dyDescent="0.25">
      <c r="A3703" s="5" t="str">
        <f>TrendSheetPrdData[[#This Row],[Population]]&amp;TrendSheetPrdData[[#This Row],[Cost Basis]]&amp;TrendSheetPrdData[[#This Row],[Period]]&amp;TrendSheetPrdData[[#This Row],[Trend]]</f>
        <v>MEDXCEL/TRIMEDXAllowed2017-03-01Drug Claim Count</v>
      </c>
      <c r="B3703" t="s">
        <v>117</v>
      </c>
      <c r="C3703" t="s">
        <v>117</v>
      </c>
      <c r="D3703" t="s">
        <v>91</v>
      </c>
      <c r="E3703" s="1" t="s">
        <v>111</v>
      </c>
      <c r="F3703" t="s">
        <v>113</v>
      </c>
      <c r="G3703" t="s">
        <v>34</v>
      </c>
      <c r="H3703">
        <v>23</v>
      </c>
      <c r="I3703">
        <v>3969</v>
      </c>
    </row>
    <row r="3704" spans="1:9" x14ac:dyDescent="0.25">
      <c r="A3704" s="5" t="str">
        <f>TrendSheetPrdData[[#This Row],[Population]]&amp;TrendSheetPrdData[[#This Row],[Cost Basis]]&amp;TrendSheetPrdData[[#This Row],[Period]]&amp;TrendSheetPrdData[[#This Row],[Trend]]</f>
        <v>MEDXCEL/TRIMEDXAllowed2017-04-01Drug Claim Count</v>
      </c>
      <c r="B3704" t="s">
        <v>117</v>
      </c>
      <c r="C3704" t="s">
        <v>117</v>
      </c>
      <c r="D3704" t="s">
        <v>91</v>
      </c>
      <c r="E3704" s="1" t="s">
        <v>112</v>
      </c>
      <c r="F3704" t="s">
        <v>113</v>
      </c>
      <c r="G3704" t="s">
        <v>34</v>
      </c>
      <c r="H3704">
        <v>23</v>
      </c>
      <c r="I3704">
        <v>3788</v>
      </c>
    </row>
    <row r="3705" spans="1:9" x14ac:dyDescent="0.25">
      <c r="A3705" s="5" t="str">
        <f>TrendSheetPrdData[[#This Row],[Population]]&amp;TrendSheetPrdData[[#This Row],[Cost Basis]]&amp;TrendSheetPrdData[[#This Row],[Period]]&amp;TrendSheetPrdData[[#This Row],[Trend]]</f>
        <v>MEDXCEL/TRIMEDXPaid2015-06-01Medical PMPM</v>
      </c>
      <c r="B3705" t="s">
        <v>117</v>
      </c>
      <c r="C3705" t="s">
        <v>117</v>
      </c>
      <c r="D3705" t="s">
        <v>78</v>
      </c>
      <c r="E3705" s="1" t="s">
        <v>172</v>
      </c>
      <c r="F3705" t="s">
        <v>93</v>
      </c>
      <c r="G3705" t="s">
        <v>12</v>
      </c>
      <c r="H3705">
        <v>1</v>
      </c>
      <c r="I3705">
        <v>302.99</v>
      </c>
    </row>
    <row r="3706" spans="1:9" x14ac:dyDescent="0.25">
      <c r="A3706" s="5" t="str">
        <f>TrendSheetPrdData[[#This Row],[Population]]&amp;TrendSheetPrdData[[#This Row],[Cost Basis]]&amp;TrendSheetPrdData[[#This Row],[Period]]&amp;TrendSheetPrdData[[#This Row],[Trend]]</f>
        <v>MEDXCEL/TRIMEDXPaid2015-07-01Medical PMPM</v>
      </c>
      <c r="B3706" t="s">
        <v>117</v>
      </c>
      <c r="C3706" t="s">
        <v>117</v>
      </c>
      <c r="D3706" t="s">
        <v>78</v>
      </c>
      <c r="E3706" s="1" t="s">
        <v>173</v>
      </c>
      <c r="F3706" t="s">
        <v>93</v>
      </c>
      <c r="G3706" t="s">
        <v>12</v>
      </c>
      <c r="H3706">
        <v>1</v>
      </c>
      <c r="I3706">
        <v>403.34</v>
      </c>
    </row>
    <row r="3707" spans="1:9" x14ac:dyDescent="0.25">
      <c r="A3707" s="5" t="str">
        <f>TrendSheetPrdData[[#This Row],[Population]]&amp;TrendSheetPrdData[[#This Row],[Cost Basis]]&amp;TrendSheetPrdData[[#This Row],[Period]]&amp;TrendSheetPrdData[[#This Row],[Trend]]</f>
        <v>MEDXCEL/TRIMEDXPaid2015-08-01Medical PMPM</v>
      </c>
      <c r="B3707" t="s">
        <v>117</v>
      </c>
      <c r="C3707" t="s">
        <v>117</v>
      </c>
      <c r="D3707" t="s">
        <v>78</v>
      </c>
      <c r="E3707" s="1" t="s">
        <v>174</v>
      </c>
      <c r="F3707" t="s">
        <v>93</v>
      </c>
      <c r="G3707" t="s">
        <v>12</v>
      </c>
      <c r="H3707">
        <v>1</v>
      </c>
      <c r="I3707">
        <v>308.57</v>
      </c>
    </row>
    <row r="3708" spans="1:9" x14ac:dyDescent="0.25">
      <c r="A3708" s="5" t="str">
        <f>TrendSheetPrdData[[#This Row],[Population]]&amp;TrendSheetPrdData[[#This Row],[Cost Basis]]&amp;TrendSheetPrdData[[#This Row],[Period]]&amp;TrendSheetPrdData[[#This Row],[Trend]]</f>
        <v>MEDXCEL/TRIMEDXPaid2015-09-01Medical PMPM</v>
      </c>
      <c r="B3708" t="s">
        <v>117</v>
      </c>
      <c r="C3708" t="s">
        <v>117</v>
      </c>
      <c r="D3708" t="s">
        <v>78</v>
      </c>
      <c r="E3708" s="1" t="s">
        <v>92</v>
      </c>
      <c r="F3708" t="s">
        <v>93</v>
      </c>
      <c r="G3708" t="s">
        <v>12</v>
      </c>
      <c r="H3708">
        <v>1</v>
      </c>
      <c r="I3708">
        <v>340.81</v>
      </c>
    </row>
    <row r="3709" spans="1:9" x14ac:dyDescent="0.25">
      <c r="A3709" s="5" t="str">
        <f>TrendSheetPrdData[[#This Row],[Population]]&amp;TrendSheetPrdData[[#This Row],[Cost Basis]]&amp;TrendSheetPrdData[[#This Row],[Period]]&amp;TrendSheetPrdData[[#This Row],[Trend]]</f>
        <v>MEDXCEL/TRIMEDXPaid2015-10-01Medical PMPM</v>
      </c>
      <c r="B3709" t="s">
        <v>117</v>
      </c>
      <c r="C3709" t="s">
        <v>117</v>
      </c>
      <c r="D3709" t="s">
        <v>78</v>
      </c>
      <c r="E3709" s="1" t="s">
        <v>94</v>
      </c>
      <c r="F3709" t="s">
        <v>93</v>
      </c>
      <c r="G3709" t="s">
        <v>12</v>
      </c>
      <c r="H3709">
        <v>1</v>
      </c>
      <c r="I3709">
        <v>444.82</v>
      </c>
    </row>
    <row r="3710" spans="1:9" x14ac:dyDescent="0.25">
      <c r="A3710" s="5" t="str">
        <f>TrendSheetPrdData[[#This Row],[Population]]&amp;TrendSheetPrdData[[#This Row],[Cost Basis]]&amp;TrendSheetPrdData[[#This Row],[Period]]&amp;TrendSheetPrdData[[#This Row],[Trend]]</f>
        <v>MEDXCEL/TRIMEDXPaid2015-11-01Medical PMPM</v>
      </c>
      <c r="B3710" t="s">
        <v>117</v>
      </c>
      <c r="C3710" t="s">
        <v>117</v>
      </c>
      <c r="D3710" t="s">
        <v>78</v>
      </c>
      <c r="E3710" s="1" t="s">
        <v>95</v>
      </c>
      <c r="F3710" t="s">
        <v>93</v>
      </c>
      <c r="G3710" t="s">
        <v>12</v>
      </c>
      <c r="H3710">
        <v>1</v>
      </c>
      <c r="I3710">
        <v>323.95999999999998</v>
      </c>
    </row>
    <row r="3711" spans="1:9" x14ac:dyDescent="0.25">
      <c r="A3711" s="5" t="str">
        <f>TrendSheetPrdData[[#This Row],[Population]]&amp;TrendSheetPrdData[[#This Row],[Cost Basis]]&amp;TrendSheetPrdData[[#This Row],[Period]]&amp;TrendSheetPrdData[[#This Row],[Trend]]</f>
        <v>MEDXCEL/TRIMEDXPaid2015-12-01Medical PMPM</v>
      </c>
      <c r="B3711" t="s">
        <v>117</v>
      </c>
      <c r="C3711" t="s">
        <v>117</v>
      </c>
      <c r="D3711" t="s">
        <v>78</v>
      </c>
      <c r="E3711" s="1" t="s">
        <v>96</v>
      </c>
      <c r="F3711" t="s">
        <v>93</v>
      </c>
      <c r="G3711" t="s">
        <v>12</v>
      </c>
      <c r="H3711">
        <v>1</v>
      </c>
      <c r="I3711">
        <v>446.78</v>
      </c>
    </row>
    <row r="3712" spans="1:9" x14ac:dyDescent="0.25">
      <c r="A3712" s="5" t="str">
        <f>TrendSheetPrdData[[#This Row],[Population]]&amp;TrendSheetPrdData[[#This Row],[Cost Basis]]&amp;TrendSheetPrdData[[#This Row],[Period]]&amp;TrendSheetPrdData[[#This Row],[Trend]]</f>
        <v>MEDXCEL/TRIMEDXPaid2016-01-01Medical PMPM</v>
      </c>
      <c r="B3712" t="s">
        <v>117</v>
      </c>
      <c r="C3712" t="s">
        <v>117</v>
      </c>
      <c r="D3712" t="s">
        <v>78</v>
      </c>
      <c r="E3712" s="1" t="s">
        <v>97</v>
      </c>
      <c r="F3712" t="s">
        <v>93</v>
      </c>
      <c r="G3712" t="s">
        <v>12</v>
      </c>
      <c r="H3712">
        <v>1</v>
      </c>
      <c r="I3712">
        <v>329.71</v>
      </c>
    </row>
    <row r="3713" spans="1:9" x14ac:dyDescent="0.25">
      <c r="A3713" s="5" t="str">
        <f>TrendSheetPrdData[[#This Row],[Population]]&amp;TrendSheetPrdData[[#This Row],[Cost Basis]]&amp;TrendSheetPrdData[[#This Row],[Period]]&amp;TrendSheetPrdData[[#This Row],[Trend]]</f>
        <v>MEDXCEL/TRIMEDXPaid2016-02-01Medical PMPM</v>
      </c>
      <c r="B3713" t="s">
        <v>117</v>
      </c>
      <c r="C3713" t="s">
        <v>117</v>
      </c>
      <c r="D3713" t="s">
        <v>78</v>
      </c>
      <c r="E3713" s="1" t="s">
        <v>98</v>
      </c>
      <c r="F3713" t="s">
        <v>93</v>
      </c>
      <c r="G3713" t="s">
        <v>12</v>
      </c>
      <c r="H3713">
        <v>1</v>
      </c>
      <c r="I3713">
        <v>290.08999999999997</v>
      </c>
    </row>
    <row r="3714" spans="1:9" x14ac:dyDescent="0.25">
      <c r="A3714" s="5" t="str">
        <f>TrendSheetPrdData[[#This Row],[Population]]&amp;TrendSheetPrdData[[#This Row],[Cost Basis]]&amp;TrendSheetPrdData[[#This Row],[Period]]&amp;TrendSheetPrdData[[#This Row],[Trend]]</f>
        <v>MEDXCEL/TRIMEDXPaid2016-03-01Medical PMPM</v>
      </c>
      <c r="B3714" t="s">
        <v>117</v>
      </c>
      <c r="C3714" t="s">
        <v>117</v>
      </c>
      <c r="D3714" t="s">
        <v>78</v>
      </c>
      <c r="E3714" s="1" t="s">
        <v>99</v>
      </c>
      <c r="F3714" t="s">
        <v>93</v>
      </c>
      <c r="G3714" t="s">
        <v>12</v>
      </c>
      <c r="H3714">
        <v>1</v>
      </c>
      <c r="I3714">
        <v>268.58</v>
      </c>
    </row>
    <row r="3715" spans="1:9" x14ac:dyDescent="0.25">
      <c r="A3715" s="5" t="str">
        <f>TrendSheetPrdData[[#This Row],[Population]]&amp;TrendSheetPrdData[[#This Row],[Cost Basis]]&amp;TrendSheetPrdData[[#This Row],[Period]]&amp;TrendSheetPrdData[[#This Row],[Trend]]</f>
        <v>MEDXCEL/TRIMEDXPaid2016-04-01Medical PMPM</v>
      </c>
      <c r="B3715" t="s">
        <v>117</v>
      </c>
      <c r="C3715" t="s">
        <v>117</v>
      </c>
      <c r="D3715" t="s">
        <v>78</v>
      </c>
      <c r="E3715" s="1" t="s">
        <v>100</v>
      </c>
      <c r="F3715" t="s">
        <v>93</v>
      </c>
      <c r="G3715" t="s">
        <v>12</v>
      </c>
      <c r="H3715">
        <v>1</v>
      </c>
      <c r="I3715">
        <v>299.95</v>
      </c>
    </row>
    <row r="3716" spans="1:9" x14ac:dyDescent="0.25">
      <c r="A3716" s="5" t="str">
        <f>TrendSheetPrdData[[#This Row],[Population]]&amp;TrendSheetPrdData[[#This Row],[Cost Basis]]&amp;TrendSheetPrdData[[#This Row],[Period]]&amp;TrendSheetPrdData[[#This Row],[Trend]]</f>
        <v>MEDXCEL/TRIMEDXPaid2016-05-01Medical PMPM</v>
      </c>
      <c r="B3716" t="s">
        <v>117</v>
      </c>
      <c r="C3716" t="s">
        <v>117</v>
      </c>
      <c r="D3716" t="s">
        <v>78</v>
      </c>
      <c r="E3716" s="1" t="s">
        <v>101</v>
      </c>
      <c r="F3716" t="s">
        <v>93</v>
      </c>
      <c r="G3716" t="s">
        <v>12</v>
      </c>
      <c r="H3716">
        <v>1</v>
      </c>
      <c r="I3716">
        <v>271.73</v>
      </c>
    </row>
    <row r="3717" spans="1:9" x14ac:dyDescent="0.25">
      <c r="A3717" s="5" t="str">
        <f>TrendSheetPrdData[[#This Row],[Population]]&amp;TrendSheetPrdData[[#This Row],[Cost Basis]]&amp;TrendSheetPrdData[[#This Row],[Period]]&amp;TrendSheetPrdData[[#This Row],[Trend]]</f>
        <v>MEDXCEL/TRIMEDXPaid2016-06-01Medical PMPM</v>
      </c>
      <c r="B3717" t="s">
        <v>117</v>
      </c>
      <c r="C3717" t="s">
        <v>117</v>
      </c>
      <c r="D3717" t="s">
        <v>78</v>
      </c>
      <c r="E3717" s="1" t="s">
        <v>102</v>
      </c>
      <c r="F3717" t="s">
        <v>93</v>
      </c>
      <c r="G3717" t="s">
        <v>12</v>
      </c>
      <c r="H3717">
        <v>1</v>
      </c>
      <c r="I3717">
        <v>298</v>
      </c>
    </row>
    <row r="3718" spans="1:9" x14ac:dyDescent="0.25">
      <c r="A3718" s="5" t="str">
        <f>TrendSheetPrdData[[#This Row],[Population]]&amp;TrendSheetPrdData[[#This Row],[Cost Basis]]&amp;TrendSheetPrdData[[#This Row],[Period]]&amp;TrendSheetPrdData[[#This Row],[Trend]]</f>
        <v>MEDXCEL/TRIMEDXPaid2016-07-01Medical PMPM</v>
      </c>
      <c r="B3718" t="s">
        <v>117</v>
      </c>
      <c r="C3718" t="s">
        <v>117</v>
      </c>
      <c r="D3718" t="s">
        <v>78</v>
      </c>
      <c r="E3718" s="1" t="s">
        <v>103</v>
      </c>
      <c r="F3718" t="s">
        <v>93</v>
      </c>
      <c r="G3718" t="s">
        <v>12</v>
      </c>
      <c r="H3718">
        <v>1</v>
      </c>
      <c r="I3718">
        <v>273.33999999999997</v>
      </c>
    </row>
    <row r="3719" spans="1:9" x14ac:dyDescent="0.25">
      <c r="A3719" s="5" t="str">
        <f>TrendSheetPrdData[[#This Row],[Population]]&amp;TrendSheetPrdData[[#This Row],[Cost Basis]]&amp;TrendSheetPrdData[[#This Row],[Period]]&amp;TrendSheetPrdData[[#This Row],[Trend]]</f>
        <v>MEDXCEL/TRIMEDXPaid2016-08-01Medical PMPM</v>
      </c>
      <c r="B3719" t="s">
        <v>117</v>
      </c>
      <c r="C3719" t="s">
        <v>117</v>
      </c>
      <c r="D3719" t="s">
        <v>78</v>
      </c>
      <c r="E3719" s="1" t="s">
        <v>104</v>
      </c>
      <c r="F3719" t="s">
        <v>93</v>
      </c>
      <c r="G3719" t="s">
        <v>12</v>
      </c>
      <c r="H3719">
        <v>1</v>
      </c>
      <c r="I3719">
        <v>316.41000000000003</v>
      </c>
    </row>
    <row r="3720" spans="1:9" x14ac:dyDescent="0.25">
      <c r="A3720" s="5" t="str">
        <f>TrendSheetPrdData[[#This Row],[Population]]&amp;TrendSheetPrdData[[#This Row],[Cost Basis]]&amp;TrendSheetPrdData[[#This Row],[Period]]&amp;TrendSheetPrdData[[#This Row],[Trend]]</f>
        <v>MEDXCEL/TRIMEDXPaid2016-09-01Medical PMPM</v>
      </c>
      <c r="B3720" t="s">
        <v>117</v>
      </c>
      <c r="C3720" t="s">
        <v>117</v>
      </c>
      <c r="D3720" t="s">
        <v>78</v>
      </c>
      <c r="E3720" s="1" t="s">
        <v>105</v>
      </c>
      <c r="F3720" t="s">
        <v>93</v>
      </c>
      <c r="G3720" t="s">
        <v>12</v>
      </c>
      <c r="H3720">
        <v>1</v>
      </c>
      <c r="I3720">
        <v>231.04</v>
      </c>
    </row>
    <row r="3721" spans="1:9" x14ac:dyDescent="0.25">
      <c r="A3721" s="5" t="str">
        <f>TrendSheetPrdData[[#This Row],[Population]]&amp;TrendSheetPrdData[[#This Row],[Cost Basis]]&amp;TrendSheetPrdData[[#This Row],[Period]]&amp;TrendSheetPrdData[[#This Row],[Trend]]</f>
        <v>MEDXCEL/TRIMEDXPaid2016-10-01Medical PMPM</v>
      </c>
      <c r="B3721" t="s">
        <v>117</v>
      </c>
      <c r="C3721" t="s">
        <v>117</v>
      </c>
      <c r="D3721" t="s">
        <v>78</v>
      </c>
      <c r="E3721" s="1" t="s">
        <v>106</v>
      </c>
      <c r="F3721" t="s">
        <v>93</v>
      </c>
      <c r="G3721" t="s">
        <v>12</v>
      </c>
      <c r="H3721">
        <v>1</v>
      </c>
      <c r="I3721">
        <v>331.85</v>
      </c>
    </row>
    <row r="3722" spans="1:9" x14ac:dyDescent="0.25">
      <c r="A3722" s="5" t="str">
        <f>TrendSheetPrdData[[#This Row],[Population]]&amp;TrendSheetPrdData[[#This Row],[Cost Basis]]&amp;TrendSheetPrdData[[#This Row],[Period]]&amp;TrendSheetPrdData[[#This Row],[Trend]]</f>
        <v>MEDXCEL/TRIMEDXPaid2016-11-01Medical PMPM</v>
      </c>
      <c r="B3722" t="s">
        <v>117</v>
      </c>
      <c r="C3722" t="s">
        <v>117</v>
      </c>
      <c r="D3722" t="s">
        <v>78</v>
      </c>
      <c r="E3722" s="1" t="s">
        <v>107</v>
      </c>
      <c r="F3722" t="s">
        <v>93</v>
      </c>
      <c r="G3722" t="s">
        <v>12</v>
      </c>
      <c r="H3722">
        <v>1</v>
      </c>
      <c r="I3722">
        <v>296.14</v>
      </c>
    </row>
    <row r="3723" spans="1:9" x14ac:dyDescent="0.25">
      <c r="A3723" s="5" t="str">
        <f>TrendSheetPrdData[[#This Row],[Population]]&amp;TrendSheetPrdData[[#This Row],[Cost Basis]]&amp;TrendSheetPrdData[[#This Row],[Period]]&amp;TrendSheetPrdData[[#This Row],[Trend]]</f>
        <v>MEDXCEL/TRIMEDXPaid2016-12-01Medical PMPM</v>
      </c>
      <c r="B3723" t="s">
        <v>117</v>
      </c>
      <c r="C3723" t="s">
        <v>117</v>
      </c>
      <c r="D3723" t="s">
        <v>78</v>
      </c>
      <c r="E3723" s="1" t="s">
        <v>108</v>
      </c>
      <c r="F3723" t="s">
        <v>113</v>
      </c>
      <c r="G3723" t="s">
        <v>12</v>
      </c>
      <c r="H3723">
        <v>1</v>
      </c>
      <c r="I3723">
        <v>372.1</v>
      </c>
    </row>
    <row r="3724" spans="1:9" x14ac:dyDescent="0.25">
      <c r="A3724" s="5" t="str">
        <f>TrendSheetPrdData[[#This Row],[Population]]&amp;TrendSheetPrdData[[#This Row],[Cost Basis]]&amp;TrendSheetPrdData[[#This Row],[Period]]&amp;TrendSheetPrdData[[#This Row],[Trend]]</f>
        <v>MEDXCEL/TRIMEDXPaid2017-01-01Medical PMPM</v>
      </c>
      <c r="B3724" t="s">
        <v>117</v>
      </c>
      <c r="C3724" t="s">
        <v>117</v>
      </c>
      <c r="D3724" t="s">
        <v>78</v>
      </c>
      <c r="E3724" s="1" t="s">
        <v>109</v>
      </c>
      <c r="F3724" t="s">
        <v>113</v>
      </c>
      <c r="G3724" t="s">
        <v>12</v>
      </c>
      <c r="H3724">
        <v>1</v>
      </c>
      <c r="I3724">
        <v>253.4</v>
      </c>
    </row>
    <row r="3725" spans="1:9" x14ac:dyDescent="0.25">
      <c r="A3725" s="5" t="str">
        <f>TrendSheetPrdData[[#This Row],[Population]]&amp;TrendSheetPrdData[[#This Row],[Cost Basis]]&amp;TrendSheetPrdData[[#This Row],[Period]]&amp;TrendSheetPrdData[[#This Row],[Trend]]</f>
        <v>MEDXCEL/TRIMEDXPaid2017-02-01Medical PMPM</v>
      </c>
      <c r="B3725" t="s">
        <v>117</v>
      </c>
      <c r="C3725" t="s">
        <v>117</v>
      </c>
      <c r="D3725" t="s">
        <v>78</v>
      </c>
      <c r="E3725" s="1" t="s">
        <v>110</v>
      </c>
      <c r="F3725" t="s">
        <v>113</v>
      </c>
      <c r="G3725" t="s">
        <v>12</v>
      </c>
      <c r="H3725">
        <v>1</v>
      </c>
      <c r="I3725">
        <v>251.76</v>
      </c>
    </row>
    <row r="3726" spans="1:9" x14ac:dyDescent="0.25">
      <c r="A3726" s="5" t="str">
        <f>TrendSheetPrdData[[#This Row],[Population]]&amp;TrendSheetPrdData[[#This Row],[Cost Basis]]&amp;TrendSheetPrdData[[#This Row],[Period]]&amp;TrendSheetPrdData[[#This Row],[Trend]]</f>
        <v>MEDXCEL/TRIMEDXPaid2017-03-01Medical PMPM</v>
      </c>
      <c r="B3726" t="s">
        <v>117</v>
      </c>
      <c r="C3726" t="s">
        <v>117</v>
      </c>
      <c r="D3726" t="s">
        <v>78</v>
      </c>
      <c r="E3726" s="1" t="s">
        <v>111</v>
      </c>
      <c r="F3726" t="s">
        <v>113</v>
      </c>
      <c r="G3726" t="s">
        <v>12</v>
      </c>
      <c r="H3726">
        <v>1</v>
      </c>
      <c r="I3726">
        <v>195.97</v>
      </c>
    </row>
    <row r="3727" spans="1:9" x14ac:dyDescent="0.25">
      <c r="A3727" s="5" t="str">
        <f>TrendSheetPrdData[[#This Row],[Population]]&amp;TrendSheetPrdData[[#This Row],[Cost Basis]]&amp;TrendSheetPrdData[[#This Row],[Period]]&amp;TrendSheetPrdData[[#This Row],[Trend]]</f>
        <v>MEDXCEL/TRIMEDXPaid2017-04-01Medical PMPM</v>
      </c>
      <c r="B3727" t="s">
        <v>117</v>
      </c>
      <c r="C3727" t="s">
        <v>117</v>
      </c>
      <c r="D3727" t="s">
        <v>78</v>
      </c>
      <c r="E3727" s="1" t="s">
        <v>112</v>
      </c>
      <c r="F3727" t="s">
        <v>113</v>
      </c>
      <c r="G3727" t="s">
        <v>12</v>
      </c>
      <c r="H3727">
        <v>1</v>
      </c>
      <c r="I3727">
        <v>21.33</v>
      </c>
    </row>
    <row r="3728" spans="1:9" x14ac:dyDescent="0.25">
      <c r="A3728" s="5" t="str">
        <f>TrendSheetPrdData[[#This Row],[Population]]&amp;TrendSheetPrdData[[#This Row],[Cost Basis]]&amp;TrendSheetPrdData[[#This Row],[Period]]&amp;TrendSheetPrdData[[#This Row],[Trend]]</f>
        <v>MEDXCEL/TRIMEDXPaid2015-06-01Drug PMPM</v>
      </c>
      <c r="B3728" t="s">
        <v>117</v>
      </c>
      <c r="C3728" t="s">
        <v>117</v>
      </c>
      <c r="D3728" t="s">
        <v>78</v>
      </c>
      <c r="E3728" s="1" t="s">
        <v>172</v>
      </c>
      <c r="F3728" t="s">
        <v>93</v>
      </c>
      <c r="G3728" t="s">
        <v>13</v>
      </c>
      <c r="H3728">
        <v>2</v>
      </c>
      <c r="I3728">
        <v>73</v>
      </c>
    </row>
    <row r="3729" spans="1:9" x14ac:dyDescent="0.25">
      <c r="A3729" s="5" t="str">
        <f>TrendSheetPrdData[[#This Row],[Population]]&amp;TrendSheetPrdData[[#This Row],[Cost Basis]]&amp;TrendSheetPrdData[[#This Row],[Period]]&amp;TrendSheetPrdData[[#This Row],[Trend]]</f>
        <v>MEDXCEL/TRIMEDXPaid2015-07-01Drug PMPM</v>
      </c>
      <c r="B3729" t="s">
        <v>117</v>
      </c>
      <c r="C3729" t="s">
        <v>117</v>
      </c>
      <c r="D3729" t="s">
        <v>78</v>
      </c>
      <c r="E3729" s="1" t="s">
        <v>173</v>
      </c>
      <c r="F3729" t="s">
        <v>93</v>
      </c>
      <c r="G3729" t="s">
        <v>13</v>
      </c>
      <c r="H3729">
        <v>2</v>
      </c>
      <c r="I3729">
        <v>72.42</v>
      </c>
    </row>
    <row r="3730" spans="1:9" x14ac:dyDescent="0.25">
      <c r="A3730" s="5" t="str">
        <f>TrendSheetPrdData[[#This Row],[Population]]&amp;TrendSheetPrdData[[#This Row],[Cost Basis]]&amp;TrendSheetPrdData[[#This Row],[Period]]&amp;TrendSheetPrdData[[#This Row],[Trend]]</f>
        <v>MEDXCEL/TRIMEDXPaid2015-08-01Drug PMPM</v>
      </c>
      <c r="B3730" t="s">
        <v>117</v>
      </c>
      <c r="C3730" t="s">
        <v>117</v>
      </c>
      <c r="D3730" t="s">
        <v>78</v>
      </c>
      <c r="E3730" s="1" t="s">
        <v>174</v>
      </c>
      <c r="F3730" t="s">
        <v>93</v>
      </c>
      <c r="G3730" t="s">
        <v>13</v>
      </c>
      <c r="H3730">
        <v>2</v>
      </c>
      <c r="I3730">
        <v>75.66</v>
      </c>
    </row>
    <row r="3731" spans="1:9" x14ac:dyDescent="0.25">
      <c r="A3731" s="5" t="str">
        <f>TrendSheetPrdData[[#This Row],[Population]]&amp;TrendSheetPrdData[[#This Row],[Cost Basis]]&amp;TrendSheetPrdData[[#This Row],[Period]]&amp;TrendSheetPrdData[[#This Row],[Trend]]</f>
        <v>MEDXCEL/TRIMEDXPaid2015-09-01Drug PMPM</v>
      </c>
      <c r="B3731" t="s">
        <v>117</v>
      </c>
      <c r="C3731" t="s">
        <v>117</v>
      </c>
      <c r="D3731" t="s">
        <v>78</v>
      </c>
      <c r="E3731" s="1" t="s">
        <v>92</v>
      </c>
      <c r="F3731" t="s">
        <v>93</v>
      </c>
      <c r="G3731" t="s">
        <v>13</v>
      </c>
      <c r="H3731">
        <v>2</v>
      </c>
      <c r="I3731">
        <v>75.45</v>
      </c>
    </row>
    <row r="3732" spans="1:9" x14ac:dyDescent="0.25">
      <c r="A3732" s="5" t="str">
        <f>TrendSheetPrdData[[#This Row],[Population]]&amp;TrendSheetPrdData[[#This Row],[Cost Basis]]&amp;TrendSheetPrdData[[#This Row],[Period]]&amp;TrendSheetPrdData[[#This Row],[Trend]]</f>
        <v>MEDXCEL/TRIMEDXPaid2015-10-01Drug PMPM</v>
      </c>
      <c r="B3732" t="s">
        <v>117</v>
      </c>
      <c r="C3732" t="s">
        <v>117</v>
      </c>
      <c r="D3732" t="s">
        <v>78</v>
      </c>
      <c r="E3732" s="1" t="s">
        <v>94</v>
      </c>
      <c r="F3732" t="s">
        <v>93</v>
      </c>
      <c r="G3732" t="s">
        <v>13</v>
      </c>
      <c r="H3732">
        <v>2</v>
      </c>
      <c r="I3732">
        <v>90.93</v>
      </c>
    </row>
    <row r="3733" spans="1:9" x14ac:dyDescent="0.25">
      <c r="A3733" s="5" t="str">
        <f>TrendSheetPrdData[[#This Row],[Population]]&amp;TrendSheetPrdData[[#This Row],[Cost Basis]]&amp;TrendSheetPrdData[[#This Row],[Period]]&amp;TrendSheetPrdData[[#This Row],[Trend]]</f>
        <v>MEDXCEL/TRIMEDXPaid2015-11-01Drug PMPM</v>
      </c>
      <c r="B3733" t="s">
        <v>117</v>
      </c>
      <c r="C3733" t="s">
        <v>117</v>
      </c>
      <c r="D3733" t="s">
        <v>78</v>
      </c>
      <c r="E3733" s="1" t="s">
        <v>95</v>
      </c>
      <c r="F3733" t="s">
        <v>93</v>
      </c>
      <c r="G3733" t="s">
        <v>13</v>
      </c>
      <c r="H3733">
        <v>2</v>
      </c>
      <c r="I3733">
        <v>72.41</v>
      </c>
    </row>
    <row r="3734" spans="1:9" x14ac:dyDescent="0.25">
      <c r="A3734" s="5" t="str">
        <f>TrendSheetPrdData[[#This Row],[Population]]&amp;TrendSheetPrdData[[#This Row],[Cost Basis]]&amp;TrendSheetPrdData[[#This Row],[Period]]&amp;TrendSheetPrdData[[#This Row],[Trend]]</f>
        <v>MEDXCEL/TRIMEDXPaid2015-12-01Drug PMPM</v>
      </c>
      <c r="B3734" t="s">
        <v>117</v>
      </c>
      <c r="C3734" t="s">
        <v>117</v>
      </c>
      <c r="D3734" t="s">
        <v>78</v>
      </c>
      <c r="E3734" s="1" t="s">
        <v>96</v>
      </c>
      <c r="F3734" t="s">
        <v>93</v>
      </c>
      <c r="G3734" t="s">
        <v>13</v>
      </c>
      <c r="H3734">
        <v>2</v>
      </c>
      <c r="I3734">
        <v>93.91</v>
      </c>
    </row>
    <row r="3735" spans="1:9" x14ac:dyDescent="0.25">
      <c r="A3735" s="5" t="str">
        <f>TrendSheetPrdData[[#This Row],[Population]]&amp;TrendSheetPrdData[[#This Row],[Cost Basis]]&amp;TrendSheetPrdData[[#This Row],[Period]]&amp;TrendSheetPrdData[[#This Row],[Trend]]</f>
        <v>MEDXCEL/TRIMEDXPaid2016-01-01Drug PMPM</v>
      </c>
      <c r="B3735" t="s">
        <v>117</v>
      </c>
      <c r="C3735" t="s">
        <v>117</v>
      </c>
      <c r="D3735" t="s">
        <v>78</v>
      </c>
      <c r="E3735" s="1" t="s">
        <v>97</v>
      </c>
      <c r="F3735" t="s">
        <v>93</v>
      </c>
      <c r="G3735" t="s">
        <v>13</v>
      </c>
      <c r="H3735">
        <v>2</v>
      </c>
      <c r="I3735">
        <v>56.24</v>
      </c>
    </row>
    <row r="3736" spans="1:9" x14ac:dyDescent="0.25">
      <c r="A3736" s="5" t="str">
        <f>TrendSheetPrdData[[#This Row],[Population]]&amp;TrendSheetPrdData[[#This Row],[Cost Basis]]&amp;TrendSheetPrdData[[#This Row],[Period]]&amp;TrendSheetPrdData[[#This Row],[Trend]]</f>
        <v>MEDXCEL/TRIMEDXPaid2016-02-01Drug PMPM</v>
      </c>
      <c r="B3736" t="s">
        <v>117</v>
      </c>
      <c r="C3736" t="s">
        <v>117</v>
      </c>
      <c r="D3736" t="s">
        <v>78</v>
      </c>
      <c r="E3736" s="1" t="s">
        <v>98</v>
      </c>
      <c r="F3736" t="s">
        <v>93</v>
      </c>
      <c r="G3736" t="s">
        <v>13</v>
      </c>
      <c r="H3736">
        <v>2</v>
      </c>
      <c r="I3736">
        <v>77.83</v>
      </c>
    </row>
    <row r="3737" spans="1:9" x14ac:dyDescent="0.25">
      <c r="A3737" s="5" t="str">
        <f>TrendSheetPrdData[[#This Row],[Population]]&amp;TrendSheetPrdData[[#This Row],[Cost Basis]]&amp;TrendSheetPrdData[[#This Row],[Period]]&amp;TrendSheetPrdData[[#This Row],[Trend]]</f>
        <v>MEDXCEL/TRIMEDXPaid2016-03-01Drug PMPM</v>
      </c>
      <c r="B3737" t="s">
        <v>117</v>
      </c>
      <c r="C3737" t="s">
        <v>117</v>
      </c>
      <c r="D3737" t="s">
        <v>78</v>
      </c>
      <c r="E3737" s="1" t="s">
        <v>99</v>
      </c>
      <c r="F3737" t="s">
        <v>93</v>
      </c>
      <c r="G3737" t="s">
        <v>13</v>
      </c>
      <c r="H3737">
        <v>2</v>
      </c>
      <c r="I3737">
        <v>82.46</v>
      </c>
    </row>
    <row r="3738" spans="1:9" x14ac:dyDescent="0.25">
      <c r="A3738" s="5" t="str">
        <f>TrendSheetPrdData[[#This Row],[Population]]&amp;TrendSheetPrdData[[#This Row],[Cost Basis]]&amp;TrendSheetPrdData[[#This Row],[Period]]&amp;TrendSheetPrdData[[#This Row],[Trend]]</f>
        <v>MEDXCEL/TRIMEDXPaid2016-04-01Drug PMPM</v>
      </c>
      <c r="B3738" t="s">
        <v>117</v>
      </c>
      <c r="C3738" t="s">
        <v>117</v>
      </c>
      <c r="D3738" t="s">
        <v>78</v>
      </c>
      <c r="E3738" s="1" t="s">
        <v>100</v>
      </c>
      <c r="F3738" t="s">
        <v>93</v>
      </c>
      <c r="G3738" t="s">
        <v>13</v>
      </c>
      <c r="H3738">
        <v>2</v>
      </c>
      <c r="I3738">
        <v>90.18</v>
      </c>
    </row>
    <row r="3739" spans="1:9" x14ac:dyDescent="0.25">
      <c r="A3739" s="5" t="str">
        <f>TrendSheetPrdData[[#This Row],[Population]]&amp;TrendSheetPrdData[[#This Row],[Cost Basis]]&amp;TrendSheetPrdData[[#This Row],[Period]]&amp;TrendSheetPrdData[[#This Row],[Trend]]</f>
        <v>MEDXCEL/TRIMEDXPaid2016-05-01Drug PMPM</v>
      </c>
      <c r="B3739" t="s">
        <v>117</v>
      </c>
      <c r="C3739" t="s">
        <v>117</v>
      </c>
      <c r="D3739" t="s">
        <v>78</v>
      </c>
      <c r="E3739" s="1" t="s">
        <v>101</v>
      </c>
      <c r="F3739" t="s">
        <v>93</v>
      </c>
      <c r="G3739" t="s">
        <v>13</v>
      </c>
      <c r="H3739">
        <v>2</v>
      </c>
      <c r="I3739">
        <v>89.41</v>
      </c>
    </row>
    <row r="3740" spans="1:9" x14ac:dyDescent="0.25">
      <c r="A3740" s="5" t="str">
        <f>TrendSheetPrdData[[#This Row],[Population]]&amp;TrendSheetPrdData[[#This Row],[Cost Basis]]&amp;TrendSheetPrdData[[#This Row],[Period]]&amp;TrendSheetPrdData[[#This Row],[Trend]]</f>
        <v>MEDXCEL/TRIMEDXPaid2016-06-01Drug PMPM</v>
      </c>
      <c r="B3740" t="s">
        <v>117</v>
      </c>
      <c r="C3740" t="s">
        <v>117</v>
      </c>
      <c r="D3740" t="s">
        <v>78</v>
      </c>
      <c r="E3740" s="1" t="s">
        <v>102</v>
      </c>
      <c r="F3740" t="s">
        <v>93</v>
      </c>
      <c r="G3740" t="s">
        <v>13</v>
      </c>
      <c r="H3740">
        <v>2</v>
      </c>
      <c r="I3740">
        <v>89.33</v>
      </c>
    </row>
    <row r="3741" spans="1:9" x14ac:dyDescent="0.25">
      <c r="A3741" s="5" t="str">
        <f>TrendSheetPrdData[[#This Row],[Population]]&amp;TrendSheetPrdData[[#This Row],[Cost Basis]]&amp;TrendSheetPrdData[[#This Row],[Period]]&amp;TrendSheetPrdData[[#This Row],[Trend]]</f>
        <v>MEDXCEL/TRIMEDXPaid2016-07-01Drug PMPM</v>
      </c>
      <c r="B3741" t="s">
        <v>117</v>
      </c>
      <c r="C3741" t="s">
        <v>117</v>
      </c>
      <c r="D3741" t="s">
        <v>78</v>
      </c>
      <c r="E3741" s="1" t="s">
        <v>103</v>
      </c>
      <c r="F3741" t="s">
        <v>93</v>
      </c>
      <c r="G3741" t="s">
        <v>13</v>
      </c>
      <c r="H3741">
        <v>2</v>
      </c>
      <c r="I3741">
        <v>85.46</v>
      </c>
    </row>
    <row r="3742" spans="1:9" x14ac:dyDescent="0.25">
      <c r="A3742" s="5" t="str">
        <f>TrendSheetPrdData[[#This Row],[Population]]&amp;TrendSheetPrdData[[#This Row],[Cost Basis]]&amp;TrendSheetPrdData[[#This Row],[Period]]&amp;TrendSheetPrdData[[#This Row],[Trend]]</f>
        <v>MEDXCEL/TRIMEDXPaid2016-08-01Drug PMPM</v>
      </c>
      <c r="B3742" t="s">
        <v>117</v>
      </c>
      <c r="C3742" t="s">
        <v>117</v>
      </c>
      <c r="D3742" t="s">
        <v>78</v>
      </c>
      <c r="E3742" s="1" t="s">
        <v>104</v>
      </c>
      <c r="F3742" t="s">
        <v>93</v>
      </c>
      <c r="G3742" t="s">
        <v>13</v>
      </c>
      <c r="H3742">
        <v>2</v>
      </c>
      <c r="I3742">
        <v>109.84</v>
      </c>
    </row>
    <row r="3743" spans="1:9" x14ac:dyDescent="0.25">
      <c r="A3743" s="5" t="str">
        <f>TrendSheetPrdData[[#This Row],[Population]]&amp;TrendSheetPrdData[[#This Row],[Cost Basis]]&amp;TrendSheetPrdData[[#This Row],[Period]]&amp;TrendSheetPrdData[[#This Row],[Trend]]</f>
        <v>MEDXCEL/TRIMEDXPaid2016-09-01Drug PMPM</v>
      </c>
      <c r="B3743" t="s">
        <v>117</v>
      </c>
      <c r="C3743" t="s">
        <v>117</v>
      </c>
      <c r="D3743" t="s">
        <v>78</v>
      </c>
      <c r="E3743" s="1" t="s">
        <v>105</v>
      </c>
      <c r="F3743" t="s">
        <v>93</v>
      </c>
      <c r="G3743" t="s">
        <v>13</v>
      </c>
      <c r="H3743">
        <v>2</v>
      </c>
      <c r="I3743">
        <v>76.78</v>
      </c>
    </row>
    <row r="3744" spans="1:9" x14ac:dyDescent="0.25">
      <c r="A3744" s="5" t="str">
        <f>TrendSheetPrdData[[#This Row],[Population]]&amp;TrendSheetPrdData[[#This Row],[Cost Basis]]&amp;TrendSheetPrdData[[#This Row],[Period]]&amp;TrendSheetPrdData[[#This Row],[Trend]]</f>
        <v>MEDXCEL/TRIMEDXPaid2016-10-01Drug PMPM</v>
      </c>
      <c r="B3744" t="s">
        <v>117</v>
      </c>
      <c r="C3744" t="s">
        <v>117</v>
      </c>
      <c r="D3744" t="s">
        <v>78</v>
      </c>
      <c r="E3744" s="1" t="s">
        <v>106</v>
      </c>
      <c r="F3744" t="s">
        <v>93</v>
      </c>
      <c r="G3744" t="s">
        <v>13</v>
      </c>
      <c r="H3744">
        <v>2</v>
      </c>
      <c r="I3744">
        <v>86.28</v>
      </c>
    </row>
    <row r="3745" spans="1:9" x14ac:dyDescent="0.25">
      <c r="A3745" s="5" t="str">
        <f>TrendSheetPrdData[[#This Row],[Population]]&amp;TrendSheetPrdData[[#This Row],[Cost Basis]]&amp;TrendSheetPrdData[[#This Row],[Period]]&amp;TrendSheetPrdData[[#This Row],[Trend]]</f>
        <v>MEDXCEL/TRIMEDXPaid2016-11-01Drug PMPM</v>
      </c>
      <c r="B3745" t="s">
        <v>117</v>
      </c>
      <c r="C3745" t="s">
        <v>117</v>
      </c>
      <c r="D3745" t="s">
        <v>78</v>
      </c>
      <c r="E3745" s="1" t="s">
        <v>107</v>
      </c>
      <c r="F3745" t="s">
        <v>93</v>
      </c>
      <c r="G3745" t="s">
        <v>13</v>
      </c>
      <c r="H3745">
        <v>2</v>
      </c>
      <c r="I3745">
        <v>85.17</v>
      </c>
    </row>
    <row r="3746" spans="1:9" x14ac:dyDescent="0.25">
      <c r="A3746" s="5" t="str">
        <f>TrendSheetPrdData[[#This Row],[Population]]&amp;TrendSheetPrdData[[#This Row],[Cost Basis]]&amp;TrendSheetPrdData[[#This Row],[Period]]&amp;TrendSheetPrdData[[#This Row],[Trend]]</f>
        <v>MEDXCEL/TRIMEDXPaid2016-12-01Drug PMPM</v>
      </c>
      <c r="B3746" t="s">
        <v>117</v>
      </c>
      <c r="C3746" t="s">
        <v>117</v>
      </c>
      <c r="D3746" t="s">
        <v>78</v>
      </c>
      <c r="E3746" s="1" t="s">
        <v>108</v>
      </c>
      <c r="F3746" t="s">
        <v>113</v>
      </c>
      <c r="G3746" t="s">
        <v>13</v>
      </c>
      <c r="H3746">
        <v>2</v>
      </c>
      <c r="I3746">
        <v>92.82</v>
      </c>
    </row>
    <row r="3747" spans="1:9" x14ac:dyDescent="0.25">
      <c r="A3747" s="5" t="str">
        <f>TrendSheetPrdData[[#This Row],[Population]]&amp;TrendSheetPrdData[[#This Row],[Cost Basis]]&amp;TrendSheetPrdData[[#This Row],[Period]]&amp;TrendSheetPrdData[[#This Row],[Trend]]</f>
        <v>MEDXCEL/TRIMEDXPaid2017-01-01Drug PMPM</v>
      </c>
      <c r="B3747" t="s">
        <v>117</v>
      </c>
      <c r="C3747" t="s">
        <v>117</v>
      </c>
      <c r="D3747" t="s">
        <v>78</v>
      </c>
      <c r="E3747" s="1" t="s">
        <v>109</v>
      </c>
      <c r="F3747" t="s">
        <v>113</v>
      </c>
      <c r="G3747" t="s">
        <v>13</v>
      </c>
      <c r="H3747">
        <v>2</v>
      </c>
      <c r="I3747">
        <v>76.680000000000007</v>
      </c>
    </row>
    <row r="3748" spans="1:9" x14ac:dyDescent="0.25">
      <c r="A3748" s="5" t="str">
        <f>TrendSheetPrdData[[#This Row],[Population]]&amp;TrendSheetPrdData[[#This Row],[Cost Basis]]&amp;TrendSheetPrdData[[#This Row],[Period]]&amp;TrendSheetPrdData[[#This Row],[Trend]]</f>
        <v>MEDXCEL/TRIMEDXPaid2017-02-01Drug PMPM</v>
      </c>
      <c r="B3748" t="s">
        <v>117</v>
      </c>
      <c r="C3748" t="s">
        <v>117</v>
      </c>
      <c r="D3748" t="s">
        <v>78</v>
      </c>
      <c r="E3748" s="1" t="s">
        <v>110</v>
      </c>
      <c r="F3748" t="s">
        <v>113</v>
      </c>
      <c r="G3748" t="s">
        <v>13</v>
      </c>
      <c r="H3748">
        <v>2</v>
      </c>
      <c r="I3748">
        <v>86.41</v>
      </c>
    </row>
    <row r="3749" spans="1:9" x14ac:dyDescent="0.25">
      <c r="A3749" s="5" t="str">
        <f>TrendSheetPrdData[[#This Row],[Population]]&amp;TrendSheetPrdData[[#This Row],[Cost Basis]]&amp;TrendSheetPrdData[[#This Row],[Period]]&amp;TrendSheetPrdData[[#This Row],[Trend]]</f>
        <v>MEDXCEL/TRIMEDXPaid2017-03-01Drug PMPM</v>
      </c>
      <c r="B3749" t="s">
        <v>117</v>
      </c>
      <c r="C3749" t="s">
        <v>117</v>
      </c>
      <c r="D3749" t="s">
        <v>78</v>
      </c>
      <c r="E3749" s="1" t="s">
        <v>111</v>
      </c>
      <c r="F3749" t="s">
        <v>113</v>
      </c>
      <c r="G3749" t="s">
        <v>13</v>
      </c>
      <c r="H3749">
        <v>2</v>
      </c>
      <c r="I3749">
        <v>79.59</v>
      </c>
    </row>
    <row r="3750" spans="1:9" x14ac:dyDescent="0.25">
      <c r="A3750" s="5" t="str">
        <f>TrendSheetPrdData[[#This Row],[Population]]&amp;TrendSheetPrdData[[#This Row],[Cost Basis]]&amp;TrendSheetPrdData[[#This Row],[Period]]&amp;TrendSheetPrdData[[#This Row],[Trend]]</f>
        <v>MEDXCEL/TRIMEDXPaid2017-04-01Drug PMPM</v>
      </c>
      <c r="B3750" t="s">
        <v>117</v>
      </c>
      <c r="C3750" t="s">
        <v>117</v>
      </c>
      <c r="D3750" t="s">
        <v>78</v>
      </c>
      <c r="E3750" s="1" t="s">
        <v>112</v>
      </c>
      <c r="F3750" t="s">
        <v>113</v>
      </c>
      <c r="G3750" t="s">
        <v>13</v>
      </c>
      <c r="H3750">
        <v>2</v>
      </c>
      <c r="I3750">
        <v>80.36</v>
      </c>
    </row>
    <row r="3751" spans="1:9" x14ac:dyDescent="0.25">
      <c r="A3751" s="5" t="str">
        <f>TrendSheetPrdData[[#This Row],[Population]]&amp;TrendSheetPrdData[[#This Row],[Cost Basis]]&amp;TrendSheetPrdData[[#This Row],[Period]]&amp;TrendSheetPrdData[[#This Row],[Trend]]</f>
        <v>MEDXCEL/TRIMEDXPaid2015-06-01Overall PMPM</v>
      </c>
      <c r="B3751" t="s">
        <v>117</v>
      </c>
      <c r="C3751" t="s">
        <v>117</v>
      </c>
      <c r="D3751" t="s">
        <v>78</v>
      </c>
      <c r="E3751" s="1" t="s">
        <v>172</v>
      </c>
      <c r="F3751" t="s">
        <v>93</v>
      </c>
      <c r="G3751" t="s">
        <v>14</v>
      </c>
      <c r="H3751">
        <v>3</v>
      </c>
      <c r="I3751">
        <v>375.99</v>
      </c>
    </row>
    <row r="3752" spans="1:9" x14ac:dyDescent="0.25">
      <c r="A3752" s="5" t="str">
        <f>TrendSheetPrdData[[#This Row],[Population]]&amp;TrendSheetPrdData[[#This Row],[Cost Basis]]&amp;TrendSheetPrdData[[#This Row],[Period]]&amp;TrendSheetPrdData[[#This Row],[Trend]]</f>
        <v>MEDXCEL/TRIMEDXPaid2015-07-01Overall PMPM</v>
      </c>
      <c r="B3752" t="s">
        <v>117</v>
      </c>
      <c r="C3752" t="s">
        <v>117</v>
      </c>
      <c r="D3752" t="s">
        <v>78</v>
      </c>
      <c r="E3752" s="1" t="s">
        <v>173</v>
      </c>
      <c r="F3752" t="s">
        <v>93</v>
      </c>
      <c r="G3752" t="s">
        <v>14</v>
      </c>
      <c r="H3752">
        <v>3</v>
      </c>
      <c r="I3752">
        <v>475.76</v>
      </c>
    </row>
    <row r="3753" spans="1:9" x14ac:dyDescent="0.25">
      <c r="A3753" s="5" t="str">
        <f>TrendSheetPrdData[[#This Row],[Population]]&amp;TrendSheetPrdData[[#This Row],[Cost Basis]]&amp;TrendSheetPrdData[[#This Row],[Period]]&amp;TrendSheetPrdData[[#This Row],[Trend]]</f>
        <v>MEDXCEL/TRIMEDXPaid2015-08-01Overall PMPM</v>
      </c>
      <c r="B3753" t="s">
        <v>117</v>
      </c>
      <c r="C3753" t="s">
        <v>117</v>
      </c>
      <c r="D3753" t="s">
        <v>78</v>
      </c>
      <c r="E3753" s="1" t="s">
        <v>174</v>
      </c>
      <c r="F3753" t="s">
        <v>93</v>
      </c>
      <c r="G3753" t="s">
        <v>14</v>
      </c>
      <c r="H3753">
        <v>3</v>
      </c>
      <c r="I3753">
        <v>384.23</v>
      </c>
    </row>
    <row r="3754" spans="1:9" x14ac:dyDescent="0.25">
      <c r="A3754" s="5" t="str">
        <f>TrendSheetPrdData[[#This Row],[Population]]&amp;TrendSheetPrdData[[#This Row],[Cost Basis]]&amp;TrendSheetPrdData[[#This Row],[Period]]&amp;TrendSheetPrdData[[#This Row],[Trend]]</f>
        <v>MEDXCEL/TRIMEDXPaid2015-09-01Overall PMPM</v>
      </c>
      <c r="B3754" t="s">
        <v>117</v>
      </c>
      <c r="C3754" t="s">
        <v>117</v>
      </c>
      <c r="D3754" t="s">
        <v>78</v>
      </c>
      <c r="E3754" s="1" t="s">
        <v>92</v>
      </c>
      <c r="F3754" t="s">
        <v>93</v>
      </c>
      <c r="G3754" t="s">
        <v>14</v>
      </c>
      <c r="H3754">
        <v>3</v>
      </c>
      <c r="I3754">
        <v>416.26</v>
      </c>
    </row>
    <row r="3755" spans="1:9" x14ac:dyDescent="0.25">
      <c r="A3755" s="5" t="str">
        <f>TrendSheetPrdData[[#This Row],[Population]]&amp;TrendSheetPrdData[[#This Row],[Cost Basis]]&amp;TrendSheetPrdData[[#This Row],[Period]]&amp;TrendSheetPrdData[[#This Row],[Trend]]</f>
        <v>MEDXCEL/TRIMEDXPaid2015-10-01Overall PMPM</v>
      </c>
      <c r="B3755" t="s">
        <v>117</v>
      </c>
      <c r="C3755" t="s">
        <v>117</v>
      </c>
      <c r="D3755" t="s">
        <v>78</v>
      </c>
      <c r="E3755" s="1" t="s">
        <v>94</v>
      </c>
      <c r="F3755" t="s">
        <v>93</v>
      </c>
      <c r="G3755" t="s">
        <v>14</v>
      </c>
      <c r="H3755">
        <v>3</v>
      </c>
      <c r="I3755">
        <v>535.75</v>
      </c>
    </row>
    <row r="3756" spans="1:9" x14ac:dyDescent="0.25">
      <c r="A3756" s="5" t="str">
        <f>TrendSheetPrdData[[#This Row],[Population]]&amp;TrendSheetPrdData[[#This Row],[Cost Basis]]&amp;TrendSheetPrdData[[#This Row],[Period]]&amp;TrendSheetPrdData[[#This Row],[Trend]]</f>
        <v>MEDXCEL/TRIMEDXPaid2015-11-01Overall PMPM</v>
      </c>
      <c r="B3756" t="s">
        <v>117</v>
      </c>
      <c r="C3756" t="s">
        <v>117</v>
      </c>
      <c r="D3756" t="s">
        <v>78</v>
      </c>
      <c r="E3756" s="1" t="s">
        <v>95</v>
      </c>
      <c r="F3756" t="s">
        <v>93</v>
      </c>
      <c r="G3756" t="s">
        <v>14</v>
      </c>
      <c r="H3756">
        <v>3</v>
      </c>
      <c r="I3756">
        <v>396.37</v>
      </c>
    </row>
    <row r="3757" spans="1:9" x14ac:dyDescent="0.25">
      <c r="A3757" s="5" t="str">
        <f>TrendSheetPrdData[[#This Row],[Population]]&amp;TrendSheetPrdData[[#This Row],[Cost Basis]]&amp;TrendSheetPrdData[[#This Row],[Period]]&amp;TrendSheetPrdData[[#This Row],[Trend]]</f>
        <v>MEDXCEL/TRIMEDXPaid2015-12-01Overall PMPM</v>
      </c>
      <c r="B3757" t="s">
        <v>117</v>
      </c>
      <c r="C3757" t="s">
        <v>117</v>
      </c>
      <c r="D3757" t="s">
        <v>78</v>
      </c>
      <c r="E3757" s="1" t="s">
        <v>96</v>
      </c>
      <c r="F3757" t="s">
        <v>93</v>
      </c>
      <c r="G3757" t="s">
        <v>14</v>
      </c>
      <c r="H3757">
        <v>3</v>
      </c>
      <c r="I3757">
        <v>540.69000000000005</v>
      </c>
    </row>
    <row r="3758" spans="1:9" x14ac:dyDescent="0.25">
      <c r="A3758" s="5" t="str">
        <f>TrendSheetPrdData[[#This Row],[Population]]&amp;TrendSheetPrdData[[#This Row],[Cost Basis]]&amp;TrendSheetPrdData[[#This Row],[Period]]&amp;TrendSheetPrdData[[#This Row],[Trend]]</f>
        <v>MEDXCEL/TRIMEDXPaid2016-01-01Overall PMPM</v>
      </c>
      <c r="B3758" t="s">
        <v>117</v>
      </c>
      <c r="C3758" t="s">
        <v>117</v>
      </c>
      <c r="D3758" t="s">
        <v>78</v>
      </c>
      <c r="E3758" s="1" t="s">
        <v>97</v>
      </c>
      <c r="F3758" t="s">
        <v>93</v>
      </c>
      <c r="G3758" t="s">
        <v>14</v>
      </c>
      <c r="H3758">
        <v>3</v>
      </c>
      <c r="I3758">
        <v>385.95</v>
      </c>
    </row>
    <row r="3759" spans="1:9" x14ac:dyDescent="0.25">
      <c r="A3759" s="5" t="str">
        <f>TrendSheetPrdData[[#This Row],[Population]]&amp;TrendSheetPrdData[[#This Row],[Cost Basis]]&amp;TrendSheetPrdData[[#This Row],[Period]]&amp;TrendSheetPrdData[[#This Row],[Trend]]</f>
        <v>MEDXCEL/TRIMEDXPaid2016-02-01Overall PMPM</v>
      </c>
      <c r="B3759" t="s">
        <v>117</v>
      </c>
      <c r="C3759" t="s">
        <v>117</v>
      </c>
      <c r="D3759" t="s">
        <v>78</v>
      </c>
      <c r="E3759" s="1" t="s">
        <v>98</v>
      </c>
      <c r="F3759" t="s">
        <v>93</v>
      </c>
      <c r="G3759" t="s">
        <v>14</v>
      </c>
      <c r="H3759">
        <v>3</v>
      </c>
      <c r="I3759">
        <v>367.92</v>
      </c>
    </row>
    <row r="3760" spans="1:9" x14ac:dyDescent="0.25">
      <c r="A3760" s="5" t="str">
        <f>TrendSheetPrdData[[#This Row],[Population]]&amp;TrendSheetPrdData[[#This Row],[Cost Basis]]&amp;TrendSheetPrdData[[#This Row],[Period]]&amp;TrendSheetPrdData[[#This Row],[Trend]]</f>
        <v>MEDXCEL/TRIMEDXPaid2016-03-01Overall PMPM</v>
      </c>
      <c r="B3760" t="s">
        <v>117</v>
      </c>
      <c r="C3760" t="s">
        <v>117</v>
      </c>
      <c r="D3760" t="s">
        <v>78</v>
      </c>
      <c r="E3760" s="1" t="s">
        <v>99</v>
      </c>
      <c r="F3760" t="s">
        <v>93</v>
      </c>
      <c r="G3760" t="s">
        <v>14</v>
      </c>
      <c r="H3760">
        <v>3</v>
      </c>
      <c r="I3760">
        <v>351.04</v>
      </c>
    </row>
    <row r="3761" spans="1:9" x14ac:dyDescent="0.25">
      <c r="A3761" s="5" t="str">
        <f>TrendSheetPrdData[[#This Row],[Population]]&amp;TrendSheetPrdData[[#This Row],[Cost Basis]]&amp;TrendSheetPrdData[[#This Row],[Period]]&amp;TrendSheetPrdData[[#This Row],[Trend]]</f>
        <v>MEDXCEL/TRIMEDXPaid2016-04-01Overall PMPM</v>
      </c>
      <c r="B3761" t="s">
        <v>117</v>
      </c>
      <c r="C3761" t="s">
        <v>117</v>
      </c>
      <c r="D3761" t="s">
        <v>78</v>
      </c>
      <c r="E3761" s="1" t="s">
        <v>100</v>
      </c>
      <c r="F3761" t="s">
        <v>93</v>
      </c>
      <c r="G3761" t="s">
        <v>14</v>
      </c>
      <c r="H3761">
        <v>3</v>
      </c>
      <c r="I3761">
        <v>390.13</v>
      </c>
    </row>
    <row r="3762" spans="1:9" x14ac:dyDescent="0.25">
      <c r="A3762" s="5" t="str">
        <f>TrendSheetPrdData[[#This Row],[Population]]&amp;TrendSheetPrdData[[#This Row],[Cost Basis]]&amp;TrendSheetPrdData[[#This Row],[Period]]&amp;TrendSheetPrdData[[#This Row],[Trend]]</f>
        <v>MEDXCEL/TRIMEDXPaid2016-05-01Overall PMPM</v>
      </c>
      <c r="B3762" t="s">
        <v>117</v>
      </c>
      <c r="C3762" t="s">
        <v>117</v>
      </c>
      <c r="D3762" t="s">
        <v>78</v>
      </c>
      <c r="E3762" s="1" t="s">
        <v>101</v>
      </c>
      <c r="F3762" t="s">
        <v>93</v>
      </c>
      <c r="G3762" t="s">
        <v>14</v>
      </c>
      <c r="H3762">
        <v>3</v>
      </c>
      <c r="I3762">
        <v>361.14</v>
      </c>
    </row>
    <row r="3763" spans="1:9" x14ac:dyDescent="0.25">
      <c r="A3763" s="5" t="str">
        <f>TrendSheetPrdData[[#This Row],[Population]]&amp;TrendSheetPrdData[[#This Row],[Cost Basis]]&amp;TrendSheetPrdData[[#This Row],[Period]]&amp;TrendSheetPrdData[[#This Row],[Trend]]</f>
        <v>MEDXCEL/TRIMEDXPaid2016-06-01Overall PMPM</v>
      </c>
      <c r="B3763" t="s">
        <v>117</v>
      </c>
      <c r="C3763" t="s">
        <v>117</v>
      </c>
      <c r="D3763" t="s">
        <v>78</v>
      </c>
      <c r="E3763" s="1" t="s">
        <v>102</v>
      </c>
      <c r="F3763" t="s">
        <v>93</v>
      </c>
      <c r="G3763" t="s">
        <v>14</v>
      </c>
      <c r="H3763">
        <v>3</v>
      </c>
      <c r="I3763">
        <v>387.33</v>
      </c>
    </row>
    <row r="3764" spans="1:9" x14ac:dyDescent="0.25">
      <c r="A3764" s="5" t="str">
        <f>TrendSheetPrdData[[#This Row],[Population]]&amp;TrendSheetPrdData[[#This Row],[Cost Basis]]&amp;TrendSheetPrdData[[#This Row],[Period]]&amp;TrendSheetPrdData[[#This Row],[Trend]]</f>
        <v>MEDXCEL/TRIMEDXPaid2016-07-01Overall PMPM</v>
      </c>
      <c r="B3764" t="s">
        <v>117</v>
      </c>
      <c r="C3764" t="s">
        <v>117</v>
      </c>
      <c r="D3764" t="s">
        <v>78</v>
      </c>
      <c r="E3764" s="1" t="s">
        <v>103</v>
      </c>
      <c r="F3764" t="s">
        <v>93</v>
      </c>
      <c r="G3764" t="s">
        <v>14</v>
      </c>
      <c r="H3764">
        <v>3</v>
      </c>
      <c r="I3764">
        <v>358.8</v>
      </c>
    </row>
    <row r="3765" spans="1:9" x14ac:dyDescent="0.25">
      <c r="A3765" s="5" t="str">
        <f>TrendSheetPrdData[[#This Row],[Population]]&amp;TrendSheetPrdData[[#This Row],[Cost Basis]]&amp;TrendSheetPrdData[[#This Row],[Period]]&amp;TrendSheetPrdData[[#This Row],[Trend]]</f>
        <v>MEDXCEL/TRIMEDXPaid2016-08-01Overall PMPM</v>
      </c>
      <c r="B3765" t="s">
        <v>117</v>
      </c>
      <c r="C3765" t="s">
        <v>117</v>
      </c>
      <c r="D3765" t="s">
        <v>78</v>
      </c>
      <c r="E3765" s="1" t="s">
        <v>104</v>
      </c>
      <c r="F3765" t="s">
        <v>93</v>
      </c>
      <c r="G3765" t="s">
        <v>14</v>
      </c>
      <c r="H3765">
        <v>3</v>
      </c>
      <c r="I3765">
        <v>426.25</v>
      </c>
    </row>
    <row r="3766" spans="1:9" x14ac:dyDescent="0.25">
      <c r="A3766" s="5" t="str">
        <f>TrendSheetPrdData[[#This Row],[Population]]&amp;TrendSheetPrdData[[#This Row],[Cost Basis]]&amp;TrendSheetPrdData[[#This Row],[Period]]&amp;TrendSheetPrdData[[#This Row],[Trend]]</f>
        <v>MEDXCEL/TRIMEDXPaid2016-09-01Overall PMPM</v>
      </c>
      <c r="B3766" t="s">
        <v>117</v>
      </c>
      <c r="C3766" t="s">
        <v>117</v>
      </c>
      <c r="D3766" t="s">
        <v>78</v>
      </c>
      <c r="E3766" s="1" t="s">
        <v>105</v>
      </c>
      <c r="F3766" t="s">
        <v>93</v>
      </c>
      <c r="G3766" t="s">
        <v>14</v>
      </c>
      <c r="H3766">
        <v>3</v>
      </c>
      <c r="I3766">
        <v>307.82</v>
      </c>
    </row>
    <row r="3767" spans="1:9" x14ac:dyDescent="0.25">
      <c r="A3767" s="5" t="str">
        <f>TrendSheetPrdData[[#This Row],[Population]]&amp;TrendSheetPrdData[[#This Row],[Cost Basis]]&amp;TrendSheetPrdData[[#This Row],[Period]]&amp;TrendSheetPrdData[[#This Row],[Trend]]</f>
        <v>MEDXCEL/TRIMEDXPaid2016-10-01Overall PMPM</v>
      </c>
      <c r="B3767" t="s">
        <v>117</v>
      </c>
      <c r="C3767" t="s">
        <v>117</v>
      </c>
      <c r="D3767" t="s">
        <v>78</v>
      </c>
      <c r="E3767" s="1" t="s">
        <v>106</v>
      </c>
      <c r="F3767" t="s">
        <v>93</v>
      </c>
      <c r="G3767" t="s">
        <v>14</v>
      </c>
      <c r="H3767">
        <v>3</v>
      </c>
      <c r="I3767">
        <v>418.13</v>
      </c>
    </row>
    <row r="3768" spans="1:9" x14ac:dyDescent="0.25">
      <c r="A3768" s="5" t="str">
        <f>TrendSheetPrdData[[#This Row],[Population]]&amp;TrendSheetPrdData[[#This Row],[Cost Basis]]&amp;TrendSheetPrdData[[#This Row],[Period]]&amp;TrendSheetPrdData[[#This Row],[Trend]]</f>
        <v>MEDXCEL/TRIMEDXPaid2016-11-01Overall PMPM</v>
      </c>
      <c r="B3768" t="s">
        <v>117</v>
      </c>
      <c r="C3768" t="s">
        <v>117</v>
      </c>
      <c r="D3768" t="s">
        <v>78</v>
      </c>
      <c r="E3768" s="1" t="s">
        <v>107</v>
      </c>
      <c r="F3768" t="s">
        <v>93</v>
      </c>
      <c r="G3768" t="s">
        <v>14</v>
      </c>
      <c r="H3768">
        <v>3</v>
      </c>
      <c r="I3768">
        <v>381.31</v>
      </c>
    </row>
    <row r="3769" spans="1:9" x14ac:dyDescent="0.25">
      <c r="A3769" s="5" t="str">
        <f>TrendSheetPrdData[[#This Row],[Population]]&amp;TrendSheetPrdData[[#This Row],[Cost Basis]]&amp;TrendSheetPrdData[[#This Row],[Period]]&amp;TrendSheetPrdData[[#This Row],[Trend]]</f>
        <v>MEDXCEL/TRIMEDXPaid2016-12-01Overall PMPM</v>
      </c>
      <c r="B3769" t="s">
        <v>117</v>
      </c>
      <c r="C3769" t="s">
        <v>117</v>
      </c>
      <c r="D3769" t="s">
        <v>78</v>
      </c>
      <c r="E3769" s="1" t="s">
        <v>108</v>
      </c>
      <c r="F3769" t="s">
        <v>113</v>
      </c>
      <c r="G3769" t="s">
        <v>14</v>
      </c>
      <c r="H3769">
        <v>3</v>
      </c>
      <c r="I3769">
        <v>464.92</v>
      </c>
    </row>
    <row r="3770" spans="1:9" x14ac:dyDescent="0.25">
      <c r="A3770" s="5" t="str">
        <f>TrendSheetPrdData[[#This Row],[Population]]&amp;TrendSheetPrdData[[#This Row],[Cost Basis]]&amp;TrendSheetPrdData[[#This Row],[Period]]&amp;TrendSheetPrdData[[#This Row],[Trend]]</f>
        <v>MEDXCEL/TRIMEDXPaid2017-01-01Overall PMPM</v>
      </c>
      <c r="B3770" t="s">
        <v>117</v>
      </c>
      <c r="C3770" t="s">
        <v>117</v>
      </c>
      <c r="D3770" t="s">
        <v>78</v>
      </c>
      <c r="E3770" s="1" t="s">
        <v>109</v>
      </c>
      <c r="F3770" t="s">
        <v>113</v>
      </c>
      <c r="G3770" t="s">
        <v>14</v>
      </c>
      <c r="H3770">
        <v>3</v>
      </c>
      <c r="I3770">
        <v>330.08</v>
      </c>
    </row>
    <row r="3771" spans="1:9" x14ac:dyDescent="0.25">
      <c r="A3771" s="5" t="str">
        <f>TrendSheetPrdData[[#This Row],[Population]]&amp;TrendSheetPrdData[[#This Row],[Cost Basis]]&amp;TrendSheetPrdData[[#This Row],[Period]]&amp;TrendSheetPrdData[[#This Row],[Trend]]</f>
        <v>MEDXCEL/TRIMEDXPaid2017-02-01Overall PMPM</v>
      </c>
      <c r="B3771" t="s">
        <v>117</v>
      </c>
      <c r="C3771" t="s">
        <v>117</v>
      </c>
      <c r="D3771" t="s">
        <v>78</v>
      </c>
      <c r="E3771" s="1" t="s">
        <v>110</v>
      </c>
      <c r="F3771" t="s">
        <v>113</v>
      </c>
      <c r="G3771" t="s">
        <v>14</v>
      </c>
      <c r="H3771">
        <v>3</v>
      </c>
      <c r="I3771">
        <v>338.17</v>
      </c>
    </row>
    <row r="3772" spans="1:9" x14ac:dyDescent="0.25">
      <c r="A3772" s="5" t="str">
        <f>TrendSheetPrdData[[#This Row],[Population]]&amp;TrendSheetPrdData[[#This Row],[Cost Basis]]&amp;TrendSheetPrdData[[#This Row],[Period]]&amp;TrendSheetPrdData[[#This Row],[Trend]]</f>
        <v>MEDXCEL/TRIMEDXPaid2017-03-01Overall PMPM</v>
      </c>
      <c r="B3772" t="s">
        <v>117</v>
      </c>
      <c r="C3772" t="s">
        <v>117</v>
      </c>
      <c r="D3772" t="s">
        <v>78</v>
      </c>
      <c r="E3772" s="1" t="s">
        <v>111</v>
      </c>
      <c r="F3772" t="s">
        <v>113</v>
      </c>
      <c r="G3772" t="s">
        <v>14</v>
      </c>
      <c r="H3772">
        <v>3</v>
      </c>
      <c r="I3772">
        <v>275.56</v>
      </c>
    </row>
    <row r="3773" spans="1:9" x14ac:dyDescent="0.25">
      <c r="A3773" s="5" t="str">
        <f>TrendSheetPrdData[[#This Row],[Population]]&amp;TrendSheetPrdData[[#This Row],[Cost Basis]]&amp;TrendSheetPrdData[[#This Row],[Period]]&amp;TrendSheetPrdData[[#This Row],[Trend]]</f>
        <v>MEDXCEL/TRIMEDXPaid2017-04-01Overall PMPM</v>
      </c>
      <c r="B3773" t="s">
        <v>117</v>
      </c>
      <c r="C3773" t="s">
        <v>117</v>
      </c>
      <c r="D3773" t="s">
        <v>78</v>
      </c>
      <c r="E3773" s="1" t="s">
        <v>112</v>
      </c>
      <c r="F3773" t="s">
        <v>113</v>
      </c>
      <c r="G3773" t="s">
        <v>14</v>
      </c>
      <c r="H3773">
        <v>3</v>
      </c>
      <c r="I3773">
        <v>101.69</v>
      </c>
    </row>
    <row r="3774" spans="1:9" x14ac:dyDescent="0.25">
      <c r="A3774" s="5" t="str">
        <f>TrendSheetPrdData[[#This Row],[Population]]&amp;TrendSheetPrdData[[#This Row],[Cost Basis]]&amp;TrendSheetPrdData[[#This Row],[Period]]&amp;TrendSheetPrdData[[#This Row],[Trend]]</f>
        <v>MEDXCEL/TRIMEDXPaid2015-06-01Readmission Cost</v>
      </c>
      <c r="B3774" t="s">
        <v>117</v>
      </c>
      <c r="C3774" t="s">
        <v>117</v>
      </c>
      <c r="D3774" t="s">
        <v>78</v>
      </c>
      <c r="E3774" s="1" t="s">
        <v>172</v>
      </c>
      <c r="F3774" t="s">
        <v>93</v>
      </c>
      <c r="G3774" t="s">
        <v>15</v>
      </c>
      <c r="H3774">
        <v>4</v>
      </c>
      <c r="I3774">
        <v>6462.58</v>
      </c>
    </row>
    <row r="3775" spans="1:9" x14ac:dyDescent="0.25">
      <c r="A3775" s="5" t="str">
        <f>TrendSheetPrdData[[#This Row],[Population]]&amp;TrendSheetPrdData[[#This Row],[Cost Basis]]&amp;TrendSheetPrdData[[#This Row],[Period]]&amp;TrendSheetPrdData[[#This Row],[Trend]]</f>
        <v>MEDXCEL/TRIMEDXPaid2015-07-01Readmission Cost</v>
      </c>
      <c r="B3775" t="s">
        <v>117</v>
      </c>
      <c r="C3775" t="s">
        <v>117</v>
      </c>
      <c r="D3775" t="s">
        <v>78</v>
      </c>
      <c r="E3775" s="1" t="s">
        <v>173</v>
      </c>
      <c r="F3775" t="s">
        <v>93</v>
      </c>
      <c r="G3775" t="s">
        <v>15</v>
      </c>
      <c r="H3775">
        <v>4</v>
      </c>
      <c r="I3775">
        <v>25989.96</v>
      </c>
    </row>
    <row r="3776" spans="1:9" x14ac:dyDescent="0.25">
      <c r="A3776" s="5" t="str">
        <f>TrendSheetPrdData[[#This Row],[Population]]&amp;TrendSheetPrdData[[#This Row],[Cost Basis]]&amp;TrendSheetPrdData[[#This Row],[Period]]&amp;TrendSheetPrdData[[#This Row],[Trend]]</f>
        <v>MEDXCEL/TRIMEDXPaid2015-08-01Readmission Cost</v>
      </c>
      <c r="B3776" t="s">
        <v>117</v>
      </c>
      <c r="C3776" t="s">
        <v>117</v>
      </c>
      <c r="D3776" t="s">
        <v>78</v>
      </c>
      <c r="E3776" s="1" t="s">
        <v>174</v>
      </c>
      <c r="F3776" t="s">
        <v>93</v>
      </c>
      <c r="G3776" t="s">
        <v>15</v>
      </c>
      <c r="H3776">
        <v>4</v>
      </c>
      <c r="I3776">
        <v>40067.050000000003</v>
      </c>
    </row>
    <row r="3777" spans="1:9" x14ac:dyDescent="0.25">
      <c r="A3777" s="5" t="str">
        <f>TrendSheetPrdData[[#This Row],[Population]]&amp;TrendSheetPrdData[[#This Row],[Cost Basis]]&amp;TrendSheetPrdData[[#This Row],[Period]]&amp;TrendSheetPrdData[[#This Row],[Trend]]</f>
        <v>MEDXCEL/TRIMEDXPaid2015-09-01Readmission Cost</v>
      </c>
      <c r="B3777" t="s">
        <v>117</v>
      </c>
      <c r="C3777" t="s">
        <v>117</v>
      </c>
      <c r="D3777" t="s">
        <v>78</v>
      </c>
      <c r="E3777" s="1" t="s">
        <v>92</v>
      </c>
      <c r="F3777" t="s">
        <v>93</v>
      </c>
      <c r="G3777" t="s">
        <v>15</v>
      </c>
      <c r="H3777">
        <v>4</v>
      </c>
      <c r="I3777">
        <v>24954.71</v>
      </c>
    </row>
    <row r="3778" spans="1:9" x14ac:dyDescent="0.25">
      <c r="A3778" s="5" t="str">
        <f>TrendSheetPrdData[[#This Row],[Population]]&amp;TrendSheetPrdData[[#This Row],[Cost Basis]]&amp;TrendSheetPrdData[[#This Row],[Period]]&amp;TrendSheetPrdData[[#This Row],[Trend]]</f>
        <v>MEDXCEL/TRIMEDXPaid2015-10-01Readmission Cost</v>
      </c>
      <c r="B3778" t="s">
        <v>117</v>
      </c>
      <c r="C3778" t="s">
        <v>117</v>
      </c>
      <c r="D3778" t="s">
        <v>78</v>
      </c>
      <c r="E3778" s="1" t="s">
        <v>94</v>
      </c>
      <c r="F3778" t="s">
        <v>93</v>
      </c>
      <c r="G3778" t="s">
        <v>15</v>
      </c>
      <c r="H3778">
        <v>4</v>
      </c>
      <c r="I3778">
        <v>29822.22</v>
      </c>
    </row>
    <row r="3779" spans="1:9" x14ac:dyDescent="0.25">
      <c r="A3779" s="5" t="str">
        <f>TrendSheetPrdData[[#This Row],[Population]]&amp;TrendSheetPrdData[[#This Row],[Cost Basis]]&amp;TrendSheetPrdData[[#This Row],[Period]]&amp;TrendSheetPrdData[[#This Row],[Trend]]</f>
        <v>MEDXCEL/TRIMEDXPaid2015-11-01Readmission Cost</v>
      </c>
      <c r="B3779" t="s">
        <v>117</v>
      </c>
      <c r="C3779" t="s">
        <v>117</v>
      </c>
      <c r="D3779" t="s">
        <v>78</v>
      </c>
      <c r="E3779" s="1" t="s">
        <v>95</v>
      </c>
      <c r="F3779" t="s">
        <v>93</v>
      </c>
      <c r="G3779" t="s">
        <v>15</v>
      </c>
      <c r="H3779">
        <v>4</v>
      </c>
      <c r="I3779">
        <v>8044.57</v>
      </c>
    </row>
    <row r="3780" spans="1:9" x14ac:dyDescent="0.25">
      <c r="A3780" s="5" t="str">
        <f>TrendSheetPrdData[[#This Row],[Population]]&amp;TrendSheetPrdData[[#This Row],[Cost Basis]]&amp;TrendSheetPrdData[[#This Row],[Period]]&amp;TrendSheetPrdData[[#This Row],[Trend]]</f>
        <v>MEDXCEL/TRIMEDXPaid2015-12-01Readmission Cost</v>
      </c>
      <c r="B3780" t="s">
        <v>117</v>
      </c>
      <c r="C3780" t="s">
        <v>117</v>
      </c>
      <c r="D3780" t="s">
        <v>78</v>
      </c>
      <c r="E3780" s="1" t="s">
        <v>96</v>
      </c>
      <c r="F3780" t="s">
        <v>93</v>
      </c>
      <c r="G3780" t="s">
        <v>15</v>
      </c>
      <c r="H3780">
        <v>4</v>
      </c>
      <c r="I3780">
        <v>111263.67999999999</v>
      </c>
    </row>
    <row r="3781" spans="1:9" x14ac:dyDescent="0.25">
      <c r="A3781" s="5" t="str">
        <f>TrendSheetPrdData[[#This Row],[Population]]&amp;TrendSheetPrdData[[#This Row],[Cost Basis]]&amp;TrendSheetPrdData[[#This Row],[Period]]&amp;TrendSheetPrdData[[#This Row],[Trend]]</f>
        <v>MEDXCEL/TRIMEDXPaid2016-01-01Readmission Cost</v>
      </c>
      <c r="B3781" t="s">
        <v>117</v>
      </c>
      <c r="C3781" t="s">
        <v>117</v>
      </c>
      <c r="D3781" t="s">
        <v>78</v>
      </c>
      <c r="E3781" s="1" t="s">
        <v>97</v>
      </c>
      <c r="F3781" t="s">
        <v>93</v>
      </c>
      <c r="G3781" t="s">
        <v>15</v>
      </c>
      <c r="H3781">
        <v>4</v>
      </c>
      <c r="I3781">
        <v>14314.57</v>
      </c>
    </row>
    <row r="3782" spans="1:9" x14ac:dyDescent="0.25">
      <c r="A3782" s="5" t="str">
        <f>TrendSheetPrdData[[#This Row],[Population]]&amp;TrendSheetPrdData[[#This Row],[Cost Basis]]&amp;TrendSheetPrdData[[#This Row],[Period]]&amp;TrendSheetPrdData[[#This Row],[Trend]]</f>
        <v>MEDXCEL/TRIMEDXPaid2016-02-01Readmission Cost</v>
      </c>
      <c r="B3782" t="s">
        <v>117</v>
      </c>
      <c r="C3782" t="s">
        <v>117</v>
      </c>
      <c r="D3782" t="s">
        <v>78</v>
      </c>
      <c r="E3782" s="1" t="s">
        <v>98</v>
      </c>
      <c r="F3782" t="s">
        <v>93</v>
      </c>
      <c r="G3782" t="s">
        <v>15</v>
      </c>
      <c r="H3782">
        <v>4</v>
      </c>
      <c r="I3782">
        <v>81734.61</v>
      </c>
    </row>
    <row r="3783" spans="1:9" x14ac:dyDescent="0.25">
      <c r="A3783" s="5" t="str">
        <f>TrendSheetPrdData[[#This Row],[Population]]&amp;TrendSheetPrdData[[#This Row],[Cost Basis]]&amp;TrendSheetPrdData[[#This Row],[Period]]&amp;TrendSheetPrdData[[#This Row],[Trend]]</f>
        <v>MEDXCEL/TRIMEDXPaid2016-03-01Readmission Cost</v>
      </c>
      <c r="B3783" t="s">
        <v>117</v>
      </c>
      <c r="C3783" t="s">
        <v>117</v>
      </c>
      <c r="D3783" t="s">
        <v>78</v>
      </c>
      <c r="E3783" s="1" t="s">
        <v>99</v>
      </c>
      <c r="F3783" t="s">
        <v>93</v>
      </c>
      <c r="G3783" t="s">
        <v>15</v>
      </c>
      <c r="H3783">
        <v>4</v>
      </c>
      <c r="I3783">
        <v>0</v>
      </c>
    </row>
    <row r="3784" spans="1:9" x14ac:dyDescent="0.25">
      <c r="A3784" s="5" t="str">
        <f>TrendSheetPrdData[[#This Row],[Population]]&amp;TrendSheetPrdData[[#This Row],[Cost Basis]]&amp;TrendSheetPrdData[[#This Row],[Period]]&amp;TrendSheetPrdData[[#This Row],[Trend]]</f>
        <v>MEDXCEL/TRIMEDXPaid2016-04-01Readmission Cost</v>
      </c>
      <c r="B3784" t="s">
        <v>117</v>
      </c>
      <c r="C3784" t="s">
        <v>117</v>
      </c>
      <c r="D3784" t="s">
        <v>78</v>
      </c>
      <c r="E3784" s="1" t="s">
        <v>100</v>
      </c>
      <c r="F3784" t="s">
        <v>93</v>
      </c>
      <c r="G3784" t="s">
        <v>15</v>
      </c>
      <c r="H3784">
        <v>4</v>
      </c>
      <c r="I3784">
        <v>2231.19</v>
      </c>
    </row>
    <row r="3785" spans="1:9" x14ac:dyDescent="0.25">
      <c r="A3785" s="5" t="str">
        <f>TrendSheetPrdData[[#This Row],[Population]]&amp;TrendSheetPrdData[[#This Row],[Cost Basis]]&amp;TrendSheetPrdData[[#This Row],[Period]]&amp;TrendSheetPrdData[[#This Row],[Trend]]</f>
        <v>MEDXCEL/TRIMEDXPaid2016-05-01Readmission Cost</v>
      </c>
      <c r="B3785" t="s">
        <v>117</v>
      </c>
      <c r="C3785" t="s">
        <v>117</v>
      </c>
      <c r="D3785" t="s">
        <v>78</v>
      </c>
      <c r="E3785" s="1" t="s">
        <v>101</v>
      </c>
      <c r="F3785" t="s">
        <v>93</v>
      </c>
      <c r="G3785" t="s">
        <v>15</v>
      </c>
      <c r="H3785">
        <v>4</v>
      </c>
      <c r="I3785">
        <v>7196.14</v>
      </c>
    </row>
    <row r="3786" spans="1:9" x14ac:dyDescent="0.25">
      <c r="A3786" s="5" t="str">
        <f>TrendSheetPrdData[[#This Row],[Population]]&amp;TrendSheetPrdData[[#This Row],[Cost Basis]]&amp;TrendSheetPrdData[[#This Row],[Period]]&amp;TrendSheetPrdData[[#This Row],[Trend]]</f>
        <v>MEDXCEL/TRIMEDXPaid2016-06-01Readmission Cost</v>
      </c>
      <c r="B3786" t="s">
        <v>117</v>
      </c>
      <c r="C3786" t="s">
        <v>117</v>
      </c>
      <c r="D3786" t="s">
        <v>78</v>
      </c>
      <c r="E3786" s="1" t="s">
        <v>102</v>
      </c>
      <c r="F3786" t="s">
        <v>93</v>
      </c>
      <c r="G3786" t="s">
        <v>15</v>
      </c>
      <c r="H3786">
        <v>4</v>
      </c>
      <c r="I3786">
        <v>0</v>
      </c>
    </row>
    <row r="3787" spans="1:9" x14ac:dyDescent="0.25">
      <c r="A3787" s="5" t="str">
        <f>TrendSheetPrdData[[#This Row],[Population]]&amp;TrendSheetPrdData[[#This Row],[Cost Basis]]&amp;TrendSheetPrdData[[#This Row],[Period]]&amp;TrendSheetPrdData[[#This Row],[Trend]]</f>
        <v>MEDXCEL/TRIMEDXPaid2016-07-01Readmission Cost</v>
      </c>
      <c r="B3787" t="s">
        <v>117</v>
      </c>
      <c r="C3787" t="s">
        <v>117</v>
      </c>
      <c r="D3787" t="s">
        <v>78</v>
      </c>
      <c r="E3787" s="1" t="s">
        <v>103</v>
      </c>
      <c r="F3787" t="s">
        <v>93</v>
      </c>
      <c r="G3787" t="s">
        <v>15</v>
      </c>
      <c r="H3787">
        <v>4</v>
      </c>
      <c r="I3787">
        <v>16481.79</v>
      </c>
    </row>
    <row r="3788" spans="1:9" x14ac:dyDescent="0.25">
      <c r="A3788" s="5" t="str">
        <f>TrendSheetPrdData[[#This Row],[Population]]&amp;TrendSheetPrdData[[#This Row],[Cost Basis]]&amp;TrendSheetPrdData[[#This Row],[Period]]&amp;TrendSheetPrdData[[#This Row],[Trend]]</f>
        <v>MEDXCEL/TRIMEDXPaid2016-08-01Readmission Cost</v>
      </c>
      <c r="B3788" t="s">
        <v>117</v>
      </c>
      <c r="C3788" t="s">
        <v>117</v>
      </c>
      <c r="D3788" t="s">
        <v>78</v>
      </c>
      <c r="E3788" s="1" t="s">
        <v>104</v>
      </c>
      <c r="F3788" t="s">
        <v>93</v>
      </c>
      <c r="G3788" t="s">
        <v>15</v>
      </c>
      <c r="H3788">
        <v>4</v>
      </c>
      <c r="I3788">
        <v>0</v>
      </c>
    </row>
    <row r="3789" spans="1:9" x14ac:dyDescent="0.25">
      <c r="A3789" s="5" t="str">
        <f>TrendSheetPrdData[[#This Row],[Population]]&amp;TrendSheetPrdData[[#This Row],[Cost Basis]]&amp;TrendSheetPrdData[[#This Row],[Period]]&amp;TrendSheetPrdData[[#This Row],[Trend]]</f>
        <v>MEDXCEL/TRIMEDXPaid2016-09-01Readmission Cost</v>
      </c>
      <c r="B3789" t="s">
        <v>117</v>
      </c>
      <c r="C3789" t="s">
        <v>117</v>
      </c>
      <c r="D3789" t="s">
        <v>78</v>
      </c>
      <c r="E3789" s="1" t="s">
        <v>105</v>
      </c>
      <c r="F3789" t="s">
        <v>93</v>
      </c>
      <c r="G3789" t="s">
        <v>15</v>
      </c>
      <c r="H3789">
        <v>4</v>
      </c>
      <c r="I3789">
        <v>5096</v>
      </c>
    </row>
    <row r="3790" spans="1:9" x14ac:dyDescent="0.25">
      <c r="A3790" s="5" t="str">
        <f>TrendSheetPrdData[[#This Row],[Population]]&amp;TrendSheetPrdData[[#This Row],[Cost Basis]]&amp;TrendSheetPrdData[[#This Row],[Period]]&amp;TrendSheetPrdData[[#This Row],[Trend]]</f>
        <v>MEDXCEL/TRIMEDXPaid2016-10-01Readmission Cost</v>
      </c>
      <c r="B3790" t="s">
        <v>117</v>
      </c>
      <c r="C3790" t="s">
        <v>117</v>
      </c>
      <c r="D3790" t="s">
        <v>78</v>
      </c>
      <c r="E3790" s="1" t="s">
        <v>106</v>
      </c>
      <c r="F3790" t="s">
        <v>93</v>
      </c>
      <c r="G3790" t="s">
        <v>15</v>
      </c>
      <c r="H3790">
        <v>4</v>
      </c>
      <c r="I3790">
        <v>5990.8</v>
      </c>
    </row>
    <row r="3791" spans="1:9" x14ac:dyDescent="0.25">
      <c r="A3791" s="5" t="str">
        <f>TrendSheetPrdData[[#This Row],[Population]]&amp;TrendSheetPrdData[[#This Row],[Cost Basis]]&amp;TrendSheetPrdData[[#This Row],[Period]]&amp;TrendSheetPrdData[[#This Row],[Trend]]</f>
        <v>MEDXCEL/TRIMEDXPaid2016-11-01Readmission Cost</v>
      </c>
      <c r="B3791" t="s">
        <v>117</v>
      </c>
      <c r="C3791" t="s">
        <v>117</v>
      </c>
      <c r="D3791" t="s">
        <v>78</v>
      </c>
      <c r="E3791" s="1" t="s">
        <v>107</v>
      </c>
      <c r="F3791" t="s">
        <v>93</v>
      </c>
      <c r="G3791" t="s">
        <v>15</v>
      </c>
      <c r="H3791">
        <v>4</v>
      </c>
      <c r="I3791">
        <v>99555.9</v>
      </c>
    </row>
    <row r="3792" spans="1:9" x14ac:dyDescent="0.25">
      <c r="A3792" s="5" t="str">
        <f>TrendSheetPrdData[[#This Row],[Population]]&amp;TrendSheetPrdData[[#This Row],[Cost Basis]]&amp;TrendSheetPrdData[[#This Row],[Period]]&amp;TrendSheetPrdData[[#This Row],[Trend]]</f>
        <v>MEDXCEL/TRIMEDXPaid2016-12-01Readmission Cost</v>
      </c>
      <c r="B3792" t="s">
        <v>117</v>
      </c>
      <c r="C3792" t="s">
        <v>117</v>
      </c>
      <c r="D3792" t="s">
        <v>78</v>
      </c>
      <c r="E3792" s="1" t="s">
        <v>108</v>
      </c>
      <c r="F3792" t="s">
        <v>113</v>
      </c>
      <c r="G3792" t="s">
        <v>15</v>
      </c>
      <c r="H3792">
        <v>4</v>
      </c>
      <c r="I3792">
        <v>0</v>
      </c>
    </row>
    <row r="3793" spans="1:9" x14ac:dyDescent="0.25">
      <c r="A3793" s="5" t="str">
        <f>TrendSheetPrdData[[#This Row],[Population]]&amp;TrendSheetPrdData[[#This Row],[Cost Basis]]&amp;TrendSheetPrdData[[#This Row],[Period]]&amp;TrendSheetPrdData[[#This Row],[Trend]]</f>
        <v>MEDXCEL/TRIMEDXPaid2017-01-01Readmission Cost</v>
      </c>
      <c r="B3793" t="s">
        <v>117</v>
      </c>
      <c r="C3793" t="s">
        <v>117</v>
      </c>
      <c r="D3793" t="s">
        <v>78</v>
      </c>
      <c r="E3793" s="1" t="s">
        <v>109</v>
      </c>
      <c r="F3793" t="s">
        <v>113</v>
      </c>
      <c r="G3793" t="s">
        <v>15</v>
      </c>
      <c r="H3793">
        <v>4</v>
      </c>
      <c r="I3793">
        <v>0</v>
      </c>
    </row>
    <row r="3794" spans="1:9" x14ac:dyDescent="0.25">
      <c r="A3794" s="5" t="str">
        <f>TrendSheetPrdData[[#This Row],[Population]]&amp;TrendSheetPrdData[[#This Row],[Cost Basis]]&amp;TrendSheetPrdData[[#This Row],[Period]]&amp;TrendSheetPrdData[[#This Row],[Trend]]</f>
        <v>MEDXCEL/TRIMEDXPaid2017-02-01Readmission Cost</v>
      </c>
      <c r="B3794" t="s">
        <v>117</v>
      </c>
      <c r="C3794" t="s">
        <v>117</v>
      </c>
      <c r="D3794" t="s">
        <v>78</v>
      </c>
      <c r="E3794" s="1" t="s">
        <v>110</v>
      </c>
      <c r="F3794" t="s">
        <v>113</v>
      </c>
      <c r="G3794" t="s">
        <v>15</v>
      </c>
      <c r="H3794">
        <v>4</v>
      </c>
      <c r="I3794">
        <v>5082.83</v>
      </c>
    </row>
    <row r="3795" spans="1:9" x14ac:dyDescent="0.25">
      <c r="A3795" s="5" t="str">
        <f>TrendSheetPrdData[[#This Row],[Population]]&amp;TrendSheetPrdData[[#This Row],[Cost Basis]]&amp;TrendSheetPrdData[[#This Row],[Period]]&amp;TrendSheetPrdData[[#This Row],[Trend]]</f>
        <v>MEDXCEL/TRIMEDXPaid2017-03-01Readmission Cost</v>
      </c>
      <c r="B3795" t="s">
        <v>117</v>
      </c>
      <c r="C3795" t="s">
        <v>117</v>
      </c>
      <c r="D3795" t="s">
        <v>78</v>
      </c>
      <c r="E3795" s="1" t="s">
        <v>111</v>
      </c>
      <c r="F3795" t="s">
        <v>113</v>
      </c>
      <c r="G3795" t="s">
        <v>15</v>
      </c>
      <c r="H3795">
        <v>4</v>
      </c>
      <c r="I3795">
        <v>0</v>
      </c>
    </row>
    <row r="3796" spans="1:9" x14ac:dyDescent="0.25">
      <c r="A3796" s="5" t="str">
        <f>TrendSheetPrdData[[#This Row],[Population]]&amp;TrendSheetPrdData[[#This Row],[Cost Basis]]&amp;TrendSheetPrdData[[#This Row],[Period]]&amp;TrendSheetPrdData[[#This Row],[Trend]]</f>
        <v>MEDXCEL/TRIMEDXPaid2017-04-01Readmission Cost</v>
      </c>
      <c r="B3796" t="s">
        <v>117</v>
      </c>
      <c r="C3796" t="s">
        <v>117</v>
      </c>
      <c r="D3796" t="s">
        <v>78</v>
      </c>
      <c r="E3796" s="1" t="s">
        <v>112</v>
      </c>
      <c r="F3796" t="s">
        <v>113</v>
      </c>
      <c r="G3796" t="s">
        <v>15</v>
      </c>
      <c r="H3796">
        <v>4</v>
      </c>
      <c r="I3796">
        <v>0</v>
      </c>
    </row>
    <row r="3797" spans="1:9" x14ac:dyDescent="0.25">
      <c r="A3797" s="5" t="str">
        <f>TrendSheetPrdData[[#This Row],[Population]]&amp;TrendSheetPrdData[[#This Row],[Cost Basis]]&amp;TrendSheetPrdData[[#This Row],[Period]]&amp;TrendSheetPrdData[[#This Row],[Trend]]</f>
        <v>MEDXCEL/TRIMEDXPaid2015-06-01Readmission Quality</v>
      </c>
      <c r="B3797" t="s">
        <v>117</v>
      </c>
      <c r="C3797" t="s">
        <v>117</v>
      </c>
      <c r="D3797" t="s">
        <v>78</v>
      </c>
      <c r="E3797" s="1" t="s">
        <v>172</v>
      </c>
      <c r="F3797" t="s">
        <v>93</v>
      </c>
      <c r="G3797" t="s">
        <v>16</v>
      </c>
      <c r="H3797">
        <v>5</v>
      </c>
      <c r="I3797">
        <v>3</v>
      </c>
    </row>
    <row r="3798" spans="1:9" x14ac:dyDescent="0.25">
      <c r="A3798" s="5" t="str">
        <f>TrendSheetPrdData[[#This Row],[Population]]&amp;TrendSheetPrdData[[#This Row],[Cost Basis]]&amp;TrendSheetPrdData[[#This Row],[Period]]&amp;TrendSheetPrdData[[#This Row],[Trend]]</f>
        <v>MEDXCEL/TRIMEDXPaid2015-07-01Readmission Quality</v>
      </c>
      <c r="B3798" t="s">
        <v>117</v>
      </c>
      <c r="C3798" t="s">
        <v>117</v>
      </c>
      <c r="D3798" t="s">
        <v>78</v>
      </c>
      <c r="E3798" s="1" t="s">
        <v>173</v>
      </c>
      <c r="F3798" t="s">
        <v>93</v>
      </c>
      <c r="G3798" t="s">
        <v>16</v>
      </c>
      <c r="H3798">
        <v>5</v>
      </c>
      <c r="I3798">
        <v>3</v>
      </c>
    </row>
    <row r="3799" spans="1:9" x14ac:dyDescent="0.25">
      <c r="A3799" s="5" t="str">
        <f>TrendSheetPrdData[[#This Row],[Population]]&amp;TrendSheetPrdData[[#This Row],[Cost Basis]]&amp;TrendSheetPrdData[[#This Row],[Period]]&amp;TrendSheetPrdData[[#This Row],[Trend]]</f>
        <v>MEDXCEL/TRIMEDXPaid2015-08-01Readmission Quality</v>
      </c>
      <c r="B3799" t="s">
        <v>117</v>
      </c>
      <c r="C3799" t="s">
        <v>117</v>
      </c>
      <c r="D3799" t="s">
        <v>78</v>
      </c>
      <c r="E3799" s="1" t="s">
        <v>174</v>
      </c>
      <c r="F3799" t="s">
        <v>93</v>
      </c>
      <c r="G3799" t="s">
        <v>16</v>
      </c>
      <c r="H3799">
        <v>5</v>
      </c>
      <c r="I3799">
        <v>1</v>
      </c>
    </row>
    <row r="3800" spans="1:9" x14ac:dyDescent="0.25">
      <c r="A3800" s="5" t="str">
        <f>TrendSheetPrdData[[#This Row],[Population]]&amp;TrendSheetPrdData[[#This Row],[Cost Basis]]&amp;TrendSheetPrdData[[#This Row],[Period]]&amp;TrendSheetPrdData[[#This Row],[Trend]]</f>
        <v>MEDXCEL/TRIMEDXPaid2015-09-01Readmission Quality</v>
      </c>
      <c r="B3800" t="s">
        <v>117</v>
      </c>
      <c r="C3800" t="s">
        <v>117</v>
      </c>
      <c r="D3800" t="s">
        <v>78</v>
      </c>
      <c r="E3800" s="1" t="s">
        <v>92</v>
      </c>
      <c r="F3800" t="s">
        <v>93</v>
      </c>
      <c r="G3800" t="s">
        <v>16</v>
      </c>
      <c r="H3800">
        <v>5</v>
      </c>
      <c r="I3800">
        <v>2</v>
      </c>
    </row>
    <row r="3801" spans="1:9" x14ac:dyDescent="0.25">
      <c r="A3801" s="5" t="str">
        <f>TrendSheetPrdData[[#This Row],[Population]]&amp;TrendSheetPrdData[[#This Row],[Cost Basis]]&amp;TrendSheetPrdData[[#This Row],[Period]]&amp;TrendSheetPrdData[[#This Row],[Trend]]</f>
        <v>MEDXCEL/TRIMEDXPaid2015-10-01Readmission Quality</v>
      </c>
      <c r="B3801" t="s">
        <v>117</v>
      </c>
      <c r="C3801" t="s">
        <v>117</v>
      </c>
      <c r="D3801" t="s">
        <v>78</v>
      </c>
      <c r="E3801" s="1" t="s">
        <v>94</v>
      </c>
      <c r="F3801" t="s">
        <v>93</v>
      </c>
      <c r="G3801" t="s">
        <v>16</v>
      </c>
      <c r="H3801">
        <v>5</v>
      </c>
      <c r="I3801">
        <v>4</v>
      </c>
    </row>
    <row r="3802" spans="1:9" x14ac:dyDescent="0.25">
      <c r="A3802" s="5" t="str">
        <f>TrendSheetPrdData[[#This Row],[Population]]&amp;TrendSheetPrdData[[#This Row],[Cost Basis]]&amp;TrendSheetPrdData[[#This Row],[Period]]&amp;TrendSheetPrdData[[#This Row],[Trend]]</f>
        <v>MEDXCEL/TRIMEDXPaid2015-11-01Readmission Quality</v>
      </c>
      <c r="B3802" t="s">
        <v>117</v>
      </c>
      <c r="C3802" t="s">
        <v>117</v>
      </c>
      <c r="D3802" t="s">
        <v>78</v>
      </c>
      <c r="E3802" s="1" t="s">
        <v>95</v>
      </c>
      <c r="F3802" t="s">
        <v>93</v>
      </c>
      <c r="G3802" t="s">
        <v>16</v>
      </c>
      <c r="H3802">
        <v>5</v>
      </c>
      <c r="I3802">
        <v>1</v>
      </c>
    </row>
    <row r="3803" spans="1:9" x14ac:dyDescent="0.25">
      <c r="A3803" s="5" t="str">
        <f>TrendSheetPrdData[[#This Row],[Population]]&amp;TrendSheetPrdData[[#This Row],[Cost Basis]]&amp;TrendSheetPrdData[[#This Row],[Period]]&amp;TrendSheetPrdData[[#This Row],[Trend]]</f>
        <v>MEDXCEL/TRIMEDXPaid2015-12-01Readmission Quality</v>
      </c>
      <c r="B3803" t="s">
        <v>117</v>
      </c>
      <c r="C3803" t="s">
        <v>117</v>
      </c>
      <c r="D3803" t="s">
        <v>78</v>
      </c>
      <c r="E3803" s="1" t="s">
        <v>96</v>
      </c>
      <c r="F3803" t="s">
        <v>93</v>
      </c>
      <c r="G3803" t="s">
        <v>16</v>
      </c>
      <c r="H3803">
        <v>5</v>
      </c>
      <c r="I3803">
        <v>2</v>
      </c>
    </row>
    <row r="3804" spans="1:9" x14ac:dyDescent="0.25">
      <c r="A3804" s="5" t="str">
        <f>TrendSheetPrdData[[#This Row],[Population]]&amp;TrendSheetPrdData[[#This Row],[Cost Basis]]&amp;TrendSheetPrdData[[#This Row],[Period]]&amp;TrendSheetPrdData[[#This Row],[Trend]]</f>
        <v>MEDXCEL/TRIMEDXPaid2016-01-01Readmission Quality</v>
      </c>
      <c r="B3804" t="s">
        <v>117</v>
      </c>
      <c r="C3804" t="s">
        <v>117</v>
      </c>
      <c r="D3804" t="s">
        <v>78</v>
      </c>
      <c r="E3804" s="1" t="s">
        <v>97</v>
      </c>
      <c r="F3804" t="s">
        <v>93</v>
      </c>
      <c r="G3804" t="s">
        <v>16</v>
      </c>
      <c r="H3804">
        <v>5</v>
      </c>
      <c r="I3804">
        <v>1</v>
      </c>
    </row>
    <row r="3805" spans="1:9" x14ac:dyDescent="0.25">
      <c r="A3805" s="5" t="str">
        <f>TrendSheetPrdData[[#This Row],[Population]]&amp;TrendSheetPrdData[[#This Row],[Cost Basis]]&amp;TrendSheetPrdData[[#This Row],[Period]]&amp;TrendSheetPrdData[[#This Row],[Trend]]</f>
        <v>MEDXCEL/TRIMEDXPaid2016-02-01Readmission Quality</v>
      </c>
      <c r="B3805" t="s">
        <v>117</v>
      </c>
      <c r="C3805" t="s">
        <v>117</v>
      </c>
      <c r="D3805" t="s">
        <v>78</v>
      </c>
      <c r="E3805" s="1" t="s">
        <v>98</v>
      </c>
      <c r="F3805" t="s">
        <v>93</v>
      </c>
      <c r="G3805" t="s">
        <v>16</v>
      </c>
      <c r="H3805">
        <v>5</v>
      </c>
      <c r="I3805">
        <v>2</v>
      </c>
    </row>
    <row r="3806" spans="1:9" x14ac:dyDescent="0.25">
      <c r="A3806" s="5" t="str">
        <f>TrendSheetPrdData[[#This Row],[Population]]&amp;TrendSheetPrdData[[#This Row],[Cost Basis]]&amp;TrendSheetPrdData[[#This Row],[Period]]&amp;TrendSheetPrdData[[#This Row],[Trend]]</f>
        <v>MEDXCEL/TRIMEDXPaid2016-03-01Readmission Quality</v>
      </c>
      <c r="B3806" t="s">
        <v>117</v>
      </c>
      <c r="C3806" t="s">
        <v>117</v>
      </c>
      <c r="D3806" t="s">
        <v>78</v>
      </c>
      <c r="E3806" s="1" t="s">
        <v>99</v>
      </c>
      <c r="F3806" t="s">
        <v>93</v>
      </c>
      <c r="G3806" t="s">
        <v>16</v>
      </c>
      <c r="H3806">
        <v>5</v>
      </c>
      <c r="I3806">
        <v>0</v>
      </c>
    </row>
    <row r="3807" spans="1:9" x14ac:dyDescent="0.25">
      <c r="A3807" s="5" t="str">
        <f>TrendSheetPrdData[[#This Row],[Population]]&amp;TrendSheetPrdData[[#This Row],[Cost Basis]]&amp;TrendSheetPrdData[[#This Row],[Period]]&amp;TrendSheetPrdData[[#This Row],[Trend]]</f>
        <v>MEDXCEL/TRIMEDXPaid2016-04-01Readmission Quality</v>
      </c>
      <c r="B3807" t="s">
        <v>117</v>
      </c>
      <c r="C3807" t="s">
        <v>117</v>
      </c>
      <c r="D3807" t="s">
        <v>78</v>
      </c>
      <c r="E3807" s="1" t="s">
        <v>100</v>
      </c>
      <c r="F3807" t="s">
        <v>93</v>
      </c>
      <c r="G3807" t="s">
        <v>16</v>
      </c>
      <c r="H3807">
        <v>5</v>
      </c>
      <c r="I3807">
        <v>1</v>
      </c>
    </row>
    <row r="3808" spans="1:9" x14ac:dyDescent="0.25">
      <c r="A3808" s="5" t="str">
        <f>TrendSheetPrdData[[#This Row],[Population]]&amp;TrendSheetPrdData[[#This Row],[Cost Basis]]&amp;TrendSheetPrdData[[#This Row],[Period]]&amp;TrendSheetPrdData[[#This Row],[Trend]]</f>
        <v>MEDXCEL/TRIMEDXPaid2016-05-01Readmission Quality</v>
      </c>
      <c r="B3808" t="s">
        <v>117</v>
      </c>
      <c r="C3808" t="s">
        <v>117</v>
      </c>
      <c r="D3808" t="s">
        <v>78</v>
      </c>
      <c r="E3808" s="1" t="s">
        <v>101</v>
      </c>
      <c r="F3808" t="s">
        <v>93</v>
      </c>
      <c r="G3808" t="s">
        <v>16</v>
      </c>
      <c r="H3808">
        <v>5</v>
      </c>
      <c r="I3808">
        <v>2</v>
      </c>
    </row>
    <row r="3809" spans="1:9" x14ac:dyDescent="0.25">
      <c r="A3809" s="5" t="str">
        <f>TrendSheetPrdData[[#This Row],[Population]]&amp;TrendSheetPrdData[[#This Row],[Cost Basis]]&amp;TrendSheetPrdData[[#This Row],[Period]]&amp;TrendSheetPrdData[[#This Row],[Trend]]</f>
        <v>MEDXCEL/TRIMEDXPaid2016-06-01Readmission Quality</v>
      </c>
      <c r="B3809" t="s">
        <v>117</v>
      </c>
      <c r="C3809" t="s">
        <v>117</v>
      </c>
      <c r="D3809" t="s">
        <v>78</v>
      </c>
      <c r="E3809" s="1" t="s">
        <v>102</v>
      </c>
      <c r="F3809" t="s">
        <v>93</v>
      </c>
      <c r="G3809" t="s">
        <v>16</v>
      </c>
      <c r="H3809">
        <v>5</v>
      </c>
      <c r="I3809">
        <v>0</v>
      </c>
    </row>
    <row r="3810" spans="1:9" x14ac:dyDescent="0.25">
      <c r="A3810" s="5" t="str">
        <f>TrendSheetPrdData[[#This Row],[Population]]&amp;TrendSheetPrdData[[#This Row],[Cost Basis]]&amp;TrendSheetPrdData[[#This Row],[Period]]&amp;TrendSheetPrdData[[#This Row],[Trend]]</f>
        <v>MEDXCEL/TRIMEDXPaid2016-07-01Readmission Quality</v>
      </c>
      <c r="B3810" t="s">
        <v>117</v>
      </c>
      <c r="C3810" t="s">
        <v>117</v>
      </c>
      <c r="D3810" t="s">
        <v>78</v>
      </c>
      <c r="E3810" s="1" t="s">
        <v>103</v>
      </c>
      <c r="F3810" t="s">
        <v>93</v>
      </c>
      <c r="G3810" t="s">
        <v>16</v>
      </c>
      <c r="H3810">
        <v>5</v>
      </c>
      <c r="I3810">
        <v>2</v>
      </c>
    </row>
    <row r="3811" spans="1:9" x14ac:dyDescent="0.25">
      <c r="A3811" s="5" t="str">
        <f>TrendSheetPrdData[[#This Row],[Population]]&amp;TrendSheetPrdData[[#This Row],[Cost Basis]]&amp;TrendSheetPrdData[[#This Row],[Period]]&amp;TrendSheetPrdData[[#This Row],[Trend]]</f>
        <v>MEDXCEL/TRIMEDXPaid2016-08-01Readmission Quality</v>
      </c>
      <c r="B3811" t="s">
        <v>117</v>
      </c>
      <c r="C3811" t="s">
        <v>117</v>
      </c>
      <c r="D3811" t="s">
        <v>78</v>
      </c>
      <c r="E3811" s="1" t="s">
        <v>104</v>
      </c>
      <c r="F3811" t="s">
        <v>93</v>
      </c>
      <c r="G3811" t="s">
        <v>16</v>
      </c>
      <c r="H3811">
        <v>5</v>
      </c>
      <c r="I3811">
        <v>0</v>
      </c>
    </row>
    <row r="3812" spans="1:9" x14ac:dyDescent="0.25">
      <c r="A3812" s="5" t="str">
        <f>TrendSheetPrdData[[#This Row],[Population]]&amp;TrendSheetPrdData[[#This Row],[Cost Basis]]&amp;TrendSheetPrdData[[#This Row],[Period]]&amp;TrendSheetPrdData[[#This Row],[Trend]]</f>
        <v>MEDXCEL/TRIMEDXPaid2016-09-01Readmission Quality</v>
      </c>
      <c r="B3812" t="s">
        <v>117</v>
      </c>
      <c r="C3812" t="s">
        <v>117</v>
      </c>
      <c r="D3812" t="s">
        <v>78</v>
      </c>
      <c r="E3812" s="1" t="s">
        <v>105</v>
      </c>
      <c r="F3812" t="s">
        <v>93</v>
      </c>
      <c r="G3812" t="s">
        <v>16</v>
      </c>
      <c r="H3812">
        <v>5</v>
      </c>
      <c r="I3812">
        <v>1</v>
      </c>
    </row>
    <row r="3813" spans="1:9" x14ac:dyDescent="0.25">
      <c r="A3813" s="5" t="str">
        <f>TrendSheetPrdData[[#This Row],[Population]]&amp;TrendSheetPrdData[[#This Row],[Cost Basis]]&amp;TrendSheetPrdData[[#This Row],[Period]]&amp;TrendSheetPrdData[[#This Row],[Trend]]</f>
        <v>MEDXCEL/TRIMEDXPaid2016-10-01Readmission Quality</v>
      </c>
      <c r="B3813" t="s">
        <v>117</v>
      </c>
      <c r="C3813" t="s">
        <v>117</v>
      </c>
      <c r="D3813" t="s">
        <v>78</v>
      </c>
      <c r="E3813" s="1" t="s">
        <v>106</v>
      </c>
      <c r="F3813" t="s">
        <v>93</v>
      </c>
      <c r="G3813" t="s">
        <v>16</v>
      </c>
      <c r="H3813">
        <v>5</v>
      </c>
      <c r="I3813">
        <v>1</v>
      </c>
    </row>
    <row r="3814" spans="1:9" x14ac:dyDescent="0.25">
      <c r="A3814" s="5" t="str">
        <f>TrendSheetPrdData[[#This Row],[Population]]&amp;TrendSheetPrdData[[#This Row],[Cost Basis]]&amp;TrendSheetPrdData[[#This Row],[Period]]&amp;TrendSheetPrdData[[#This Row],[Trend]]</f>
        <v>MEDXCEL/TRIMEDXPaid2016-11-01Readmission Quality</v>
      </c>
      <c r="B3814" t="s">
        <v>117</v>
      </c>
      <c r="C3814" t="s">
        <v>117</v>
      </c>
      <c r="D3814" t="s">
        <v>78</v>
      </c>
      <c r="E3814" s="1" t="s">
        <v>107</v>
      </c>
      <c r="F3814" t="s">
        <v>93</v>
      </c>
      <c r="G3814" t="s">
        <v>16</v>
      </c>
      <c r="H3814">
        <v>5</v>
      </c>
      <c r="I3814">
        <v>3</v>
      </c>
    </row>
    <row r="3815" spans="1:9" x14ac:dyDescent="0.25">
      <c r="A3815" s="5" t="str">
        <f>TrendSheetPrdData[[#This Row],[Population]]&amp;TrendSheetPrdData[[#This Row],[Cost Basis]]&amp;TrendSheetPrdData[[#This Row],[Period]]&amp;TrendSheetPrdData[[#This Row],[Trend]]</f>
        <v>MEDXCEL/TRIMEDXPaid2016-12-01Readmission Quality</v>
      </c>
      <c r="B3815" t="s">
        <v>117</v>
      </c>
      <c r="C3815" t="s">
        <v>117</v>
      </c>
      <c r="D3815" t="s">
        <v>78</v>
      </c>
      <c r="E3815" s="1" t="s">
        <v>108</v>
      </c>
      <c r="F3815" t="s">
        <v>113</v>
      </c>
      <c r="G3815" t="s">
        <v>16</v>
      </c>
      <c r="H3815">
        <v>5</v>
      </c>
      <c r="I3815">
        <v>0</v>
      </c>
    </row>
    <row r="3816" spans="1:9" x14ac:dyDescent="0.25">
      <c r="A3816" s="5" t="str">
        <f>TrendSheetPrdData[[#This Row],[Population]]&amp;TrendSheetPrdData[[#This Row],[Cost Basis]]&amp;TrendSheetPrdData[[#This Row],[Period]]&amp;TrendSheetPrdData[[#This Row],[Trend]]</f>
        <v>MEDXCEL/TRIMEDXPaid2017-01-01Readmission Quality</v>
      </c>
      <c r="B3816" t="s">
        <v>117</v>
      </c>
      <c r="C3816" t="s">
        <v>117</v>
      </c>
      <c r="D3816" t="s">
        <v>78</v>
      </c>
      <c r="E3816" s="1" t="s">
        <v>109</v>
      </c>
      <c r="F3816" t="s">
        <v>113</v>
      </c>
      <c r="G3816" t="s">
        <v>16</v>
      </c>
      <c r="H3816">
        <v>5</v>
      </c>
      <c r="I3816">
        <v>0</v>
      </c>
    </row>
    <row r="3817" spans="1:9" x14ac:dyDescent="0.25">
      <c r="A3817" s="5" t="str">
        <f>TrendSheetPrdData[[#This Row],[Population]]&amp;TrendSheetPrdData[[#This Row],[Cost Basis]]&amp;TrendSheetPrdData[[#This Row],[Period]]&amp;TrendSheetPrdData[[#This Row],[Trend]]</f>
        <v>MEDXCEL/TRIMEDXPaid2017-02-01Readmission Quality</v>
      </c>
      <c r="B3817" t="s">
        <v>117</v>
      </c>
      <c r="C3817" t="s">
        <v>117</v>
      </c>
      <c r="D3817" t="s">
        <v>78</v>
      </c>
      <c r="E3817" s="1" t="s">
        <v>110</v>
      </c>
      <c r="F3817" t="s">
        <v>113</v>
      </c>
      <c r="G3817" t="s">
        <v>16</v>
      </c>
      <c r="H3817">
        <v>5</v>
      </c>
      <c r="I3817">
        <v>1</v>
      </c>
    </row>
    <row r="3818" spans="1:9" x14ac:dyDescent="0.25">
      <c r="A3818" s="5" t="str">
        <f>TrendSheetPrdData[[#This Row],[Population]]&amp;TrendSheetPrdData[[#This Row],[Cost Basis]]&amp;TrendSheetPrdData[[#This Row],[Period]]&amp;TrendSheetPrdData[[#This Row],[Trend]]</f>
        <v>MEDXCEL/TRIMEDXPaid2017-03-01Readmission Quality</v>
      </c>
      <c r="B3818" t="s">
        <v>117</v>
      </c>
      <c r="C3818" t="s">
        <v>117</v>
      </c>
      <c r="D3818" t="s">
        <v>78</v>
      </c>
      <c r="E3818" s="1" t="s">
        <v>111</v>
      </c>
      <c r="F3818" t="s">
        <v>113</v>
      </c>
      <c r="G3818" t="s">
        <v>16</v>
      </c>
      <c r="H3818">
        <v>5</v>
      </c>
      <c r="I3818">
        <v>0</v>
      </c>
    </row>
    <row r="3819" spans="1:9" x14ac:dyDescent="0.25">
      <c r="A3819" s="5" t="str">
        <f>TrendSheetPrdData[[#This Row],[Population]]&amp;TrendSheetPrdData[[#This Row],[Cost Basis]]&amp;TrendSheetPrdData[[#This Row],[Period]]&amp;TrendSheetPrdData[[#This Row],[Trend]]</f>
        <v>MEDXCEL/TRIMEDXPaid2017-04-01Readmission Quality</v>
      </c>
      <c r="B3819" t="s">
        <v>117</v>
      </c>
      <c r="C3819" t="s">
        <v>117</v>
      </c>
      <c r="D3819" t="s">
        <v>78</v>
      </c>
      <c r="E3819" s="1" t="s">
        <v>112</v>
      </c>
      <c r="F3819" t="s">
        <v>113</v>
      </c>
      <c r="G3819" t="s">
        <v>16</v>
      </c>
      <c r="H3819">
        <v>5</v>
      </c>
      <c r="I3819">
        <v>0</v>
      </c>
    </row>
    <row r="3820" spans="1:9" x14ac:dyDescent="0.25">
      <c r="A3820" s="5" t="str">
        <f>TrendSheetPrdData[[#This Row],[Population]]&amp;TrendSheetPrdData[[#This Row],[Cost Basis]]&amp;TrendSheetPrdData[[#This Row],[Period]]&amp;TrendSheetPrdData[[#This Row],[Trend]]</f>
        <v>MEDXCEL/TRIMEDXPaid2015-06-01Avoidable Admission Cost</v>
      </c>
      <c r="B3820" t="s">
        <v>117</v>
      </c>
      <c r="C3820" t="s">
        <v>117</v>
      </c>
      <c r="D3820" t="s">
        <v>78</v>
      </c>
      <c r="E3820" s="1" t="s">
        <v>172</v>
      </c>
      <c r="F3820" t="s">
        <v>93</v>
      </c>
      <c r="G3820" t="s">
        <v>17</v>
      </c>
      <c r="H3820">
        <v>6</v>
      </c>
      <c r="I3820">
        <v>16733.52</v>
      </c>
    </row>
    <row r="3821" spans="1:9" x14ac:dyDescent="0.25">
      <c r="A3821" s="5" t="str">
        <f>TrendSheetPrdData[[#This Row],[Population]]&amp;TrendSheetPrdData[[#This Row],[Cost Basis]]&amp;TrendSheetPrdData[[#This Row],[Period]]&amp;TrendSheetPrdData[[#This Row],[Trend]]</f>
        <v>MEDXCEL/TRIMEDXPaid2015-07-01Avoidable Admission Cost</v>
      </c>
      <c r="B3821" t="s">
        <v>117</v>
      </c>
      <c r="C3821" t="s">
        <v>117</v>
      </c>
      <c r="D3821" t="s">
        <v>78</v>
      </c>
      <c r="E3821" s="1" t="s">
        <v>173</v>
      </c>
      <c r="F3821" t="s">
        <v>93</v>
      </c>
      <c r="G3821" t="s">
        <v>17</v>
      </c>
      <c r="H3821">
        <v>6</v>
      </c>
      <c r="I3821">
        <v>13888.31</v>
      </c>
    </row>
    <row r="3822" spans="1:9" x14ac:dyDescent="0.25">
      <c r="A3822" s="5" t="str">
        <f>TrendSheetPrdData[[#This Row],[Population]]&amp;TrendSheetPrdData[[#This Row],[Cost Basis]]&amp;TrendSheetPrdData[[#This Row],[Period]]&amp;TrendSheetPrdData[[#This Row],[Trend]]</f>
        <v>MEDXCEL/TRIMEDXPaid2015-08-01Avoidable Admission Cost</v>
      </c>
      <c r="B3822" t="s">
        <v>117</v>
      </c>
      <c r="C3822" t="s">
        <v>117</v>
      </c>
      <c r="D3822" t="s">
        <v>78</v>
      </c>
      <c r="E3822" s="1" t="s">
        <v>174</v>
      </c>
      <c r="F3822" t="s">
        <v>93</v>
      </c>
      <c r="G3822" t="s">
        <v>17</v>
      </c>
      <c r="H3822">
        <v>6</v>
      </c>
      <c r="I3822">
        <v>60347.77</v>
      </c>
    </row>
    <row r="3823" spans="1:9" x14ac:dyDescent="0.25">
      <c r="A3823" s="5" t="str">
        <f>TrendSheetPrdData[[#This Row],[Population]]&amp;TrendSheetPrdData[[#This Row],[Cost Basis]]&amp;TrendSheetPrdData[[#This Row],[Period]]&amp;TrendSheetPrdData[[#This Row],[Trend]]</f>
        <v>MEDXCEL/TRIMEDXPaid2015-09-01Avoidable Admission Cost</v>
      </c>
      <c r="B3823" t="s">
        <v>117</v>
      </c>
      <c r="C3823" t="s">
        <v>117</v>
      </c>
      <c r="D3823" t="s">
        <v>78</v>
      </c>
      <c r="E3823" s="1" t="s">
        <v>92</v>
      </c>
      <c r="F3823" t="s">
        <v>93</v>
      </c>
      <c r="G3823" t="s">
        <v>17</v>
      </c>
      <c r="H3823">
        <v>6</v>
      </c>
      <c r="I3823">
        <v>49421.73</v>
      </c>
    </row>
    <row r="3824" spans="1:9" x14ac:dyDescent="0.25">
      <c r="A3824" s="5" t="str">
        <f>TrendSheetPrdData[[#This Row],[Population]]&amp;TrendSheetPrdData[[#This Row],[Cost Basis]]&amp;TrendSheetPrdData[[#This Row],[Period]]&amp;TrendSheetPrdData[[#This Row],[Trend]]</f>
        <v>MEDXCEL/TRIMEDXPaid2015-10-01Avoidable Admission Cost</v>
      </c>
      <c r="B3824" t="s">
        <v>117</v>
      </c>
      <c r="C3824" t="s">
        <v>117</v>
      </c>
      <c r="D3824" t="s">
        <v>78</v>
      </c>
      <c r="E3824" s="1" t="s">
        <v>94</v>
      </c>
      <c r="F3824" t="s">
        <v>93</v>
      </c>
      <c r="G3824" t="s">
        <v>17</v>
      </c>
      <c r="H3824">
        <v>6</v>
      </c>
      <c r="I3824">
        <v>7143.86</v>
      </c>
    </row>
    <row r="3825" spans="1:9" x14ac:dyDescent="0.25">
      <c r="A3825" s="5" t="str">
        <f>TrendSheetPrdData[[#This Row],[Population]]&amp;TrendSheetPrdData[[#This Row],[Cost Basis]]&amp;TrendSheetPrdData[[#This Row],[Period]]&amp;TrendSheetPrdData[[#This Row],[Trend]]</f>
        <v>MEDXCEL/TRIMEDXPaid2015-11-01Avoidable Admission Cost</v>
      </c>
      <c r="B3825" t="s">
        <v>117</v>
      </c>
      <c r="C3825" t="s">
        <v>117</v>
      </c>
      <c r="D3825" t="s">
        <v>78</v>
      </c>
      <c r="E3825" s="1" t="s">
        <v>95</v>
      </c>
      <c r="F3825" t="s">
        <v>93</v>
      </c>
      <c r="G3825" t="s">
        <v>17</v>
      </c>
      <c r="H3825">
        <v>6</v>
      </c>
      <c r="I3825">
        <v>0</v>
      </c>
    </row>
    <row r="3826" spans="1:9" x14ac:dyDescent="0.25">
      <c r="A3826" s="5" t="str">
        <f>TrendSheetPrdData[[#This Row],[Population]]&amp;TrendSheetPrdData[[#This Row],[Cost Basis]]&amp;TrendSheetPrdData[[#This Row],[Period]]&amp;TrendSheetPrdData[[#This Row],[Trend]]</f>
        <v>MEDXCEL/TRIMEDXPaid2015-12-01Avoidable Admission Cost</v>
      </c>
      <c r="B3826" t="s">
        <v>117</v>
      </c>
      <c r="C3826" t="s">
        <v>117</v>
      </c>
      <c r="D3826" t="s">
        <v>78</v>
      </c>
      <c r="E3826" s="1" t="s">
        <v>96</v>
      </c>
      <c r="F3826" t="s">
        <v>93</v>
      </c>
      <c r="G3826" t="s">
        <v>17</v>
      </c>
      <c r="H3826">
        <v>6</v>
      </c>
      <c r="I3826">
        <v>0</v>
      </c>
    </row>
    <row r="3827" spans="1:9" x14ac:dyDescent="0.25">
      <c r="A3827" s="5" t="str">
        <f>TrendSheetPrdData[[#This Row],[Population]]&amp;TrendSheetPrdData[[#This Row],[Cost Basis]]&amp;TrendSheetPrdData[[#This Row],[Period]]&amp;TrendSheetPrdData[[#This Row],[Trend]]</f>
        <v>MEDXCEL/TRIMEDXPaid2016-01-01Avoidable Admission Cost</v>
      </c>
      <c r="B3827" t="s">
        <v>117</v>
      </c>
      <c r="C3827" t="s">
        <v>117</v>
      </c>
      <c r="D3827" t="s">
        <v>78</v>
      </c>
      <c r="E3827" s="1" t="s">
        <v>97</v>
      </c>
      <c r="F3827" t="s">
        <v>93</v>
      </c>
      <c r="G3827" t="s">
        <v>17</v>
      </c>
      <c r="H3827">
        <v>6</v>
      </c>
      <c r="I3827">
        <v>4097.6000000000004</v>
      </c>
    </row>
    <row r="3828" spans="1:9" x14ac:dyDescent="0.25">
      <c r="A3828" s="5" t="str">
        <f>TrendSheetPrdData[[#This Row],[Population]]&amp;TrendSheetPrdData[[#This Row],[Cost Basis]]&amp;TrendSheetPrdData[[#This Row],[Period]]&amp;TrendSheetPrdData[[#This Row],[Trend]]</f>
        <v>MEDXCEL/TRIMEDXPaid2016-02-01Avoidable Admission Cost</v>
      </c>
      <c r="B3828" t="s">
        <v>117</v>
      </c>
      <c r="C3828" t="s">
        <v>117</v>
      </c>
      <c r="D3828" t="s">
        <v>78</v>
      </c>
      <c r="E3828" s="1" t="s">
        <v>98</v>
      </c>
      <c r="F3828" t="s">
        <v>93</v>
      </c>
      <c r="G3828" t="s">
        <v>17</v>
      </c>
      <c r="H3828">
        <v>6</v>
      </c>
      <c r="I3828">
        <v>0</v>
      </c>
    </row>
    <row r="3829" spans="1:9" x14ac:dyDescent="0.25">
      <c r="A3829" s="5" t="str">
        <f>TrendSheetPrdData[[#This Row],[Population]]&amp;TrendSheetPrdData[[#This Row],[Cost Basis]]&amp;TrendSheetPrdData[[#This Row],[Period]]&amp;TrendSheetPrdData[[#This Row],[Trend]]</f>
        <v>MEDXCEL/TRIMEDXPaid2016-03-01Avoidable Admission Cost</v>
      </c>
      <c r="B3829" t="s">
        <v>117</v>
      </c>
      <c r="C3829" t="s">
        <v>117</v>
      </c>
      <c r="D3829" t="s">
        <v>78</v>
      </c>
      <c r="E3829" s="1" t="s">
        <v>99</v>
      </c>
      <c r="F3829" t="s">
        <v>93</v>
      </c>
      <c r="G3829" t="s">
        <v>17</v>
      </c>
      <c r="H3829">
        <v>6</v>
      </c>
      <c r="I3829">
        <v>0</v>
      </c>
    </row>
    <row r="3830" spans="1:9" x14ac:dyDescent="0.25">
      <c r="A3830" s="5" t="str">
        <f>TrendSheetPrdData[[#This Row],[Population]]&amp;TrendSheetPrdData[[#This Row],[Cost Basis]]&amp;TrendSheetPrdData[[#This Row],[Period]]&amp;TrendSheetPrdData[[#This Row],[Trend]]</f>
        <v>MEDXCEL/TRIMEDXPaid2016-04-01Avoidable Admission Cost</v>
      </c>
      <c r="B3830" t="s">
        <v>117</v>
      </c>
      <c r="C3830" t="s">
        <v>117</v>
      </c>
      <c r="D3830" t="s">
        <v>78</v>
      </c>
      <c r="E3830" s="1" t="s">
        <v>100</v>
      </c>
      <c r="F3830" t="s">
        <v>93</v>
      </c>
      <c r="G3830" t="s">
        <v>17</v>
      </c>
      <c r="H3830">
        <v>6</v>
      </c>
      <c r="I3830">
        <v>0</v>
      </c>
    </row>
    <row r="3831" spans="1:9" x14ac:dyDescent="0.25">
      <c r="A3831" s="5" t="str">
        <f>TrendSheetPrdData[[#This Row],[Population]]&amp;TrendSheetPrdData[[#This Row],[Cost Basis]]&amp;TrendSheetPrdData[[#This Row],[Period]]&amp;TrendSheetPrdData[[#This Row],[Trend]]</f>
        <v>MEDXCEL/TRIMEDXPaid2016-05-01Avoidable Admission Cost</v>
      </c>
      <c r="B3831" t="s">
        <v>117</v>
      </c>
      <c r="C3831" t="s">
        <v>117</v>
      </c>
      <c r="D3831" t="s">
        <v>78</v>
      </c>
      <c r="E3831" s="1" t="s">
        <v>101</v>
      </c>
      <c r="F3831" t="s">
        <v>93</v>
      </c>
      <c r="G3831" t="s">
        <v>17</v>
      </c>
      <c r="H3831">
        <v>6</v>
      </c>
      <c r="I3831">
        <v>5808.07</v>
      </c>
    </row>
    <row r="3832" spans="1:9" x14ac:dyDescent="0.25">
      <c r="A3832" s="5" t="str">
        <f>TrendSheetPrdData[[#This Row],[Population]]&amp;TrendSheetPrdData[[#This Row],[Cost Basis]]&amp;TrendSheetPrdData[[#This Row],[Period]]&amp;TrendSheetPrdData[[#This Row],[Trend]]</f>
        <v>MEDXCEL/TRIMEDXPaid2016-06-01Avoidable Admission Cost</v>
      </c>
      <c r="B3832" t="s">
        <v>117</v>
      </c>
      <c r="C3832" t="s">
        <v>117</v>
      </c>
      <c r="D3832" t="s">
        <v>78</v>
      </c>
      <c r="E3832" s="1" t="s">
        <v>102</v>
      </c>
      <c r="F3832" t="s">
        <v>93</v>
      </c>
      <c r="G3832" t="s">
        <v>17</v>
      </c>
      <c r="H3832">
        <v>6</v>
      </c>
      <c r="I3832">
        <v>15228.34</v>
      </c>
    </row>
    <row r="3833" spans="1:9" x14ac:dyDescent="0.25">
      <c r="A3833" s="5" t="str">
        <f>TrendSheetPrdData[[#This Row],[Population]]&amp;TrendSheetPrdData[[#This Row],[Cost Basis]]&amp;TrendSheetPrdData[[#This Row],[Period]]&amp;TrendSheetPrdData[[#This Row],[Trend]]</f>
        <v>MEDXCEL/TRIMEDXPaid2016-07-01Avoidable Admission Cost</v>
      </c>
      <c r="B3833" t="s">
        <v>117</v>
      </c>
      <c r="C3833" t="s">
        <v>117</v>
      </c>
      <c r="D3833" t="s">
        <v>78</v>
      </c>
      <c r="E3833" s="1" t="s">
        <v>103</v>
      </c>
      <c r="F3833" t="s">
        <v>93</v>
      </c>
      <c r="G3833" t="s">
        <v>17</v>
      </c>
      <c r="H3833">
        <v>6</v>
      </c>
      <c r="I3833">
        <v>60173.32</v>
      </c>
    </row>
    <row r="3834" spans="1:9" x14ac:dyDescent="0.25">
      <c r="A3834" s="5" t="str">
        <f>TrendSheetPrdData[[#This Row],[Population]]&amp;TrendSheetPrdData[[#This Row],[Cost Basis]]&amp;TrendSheetPrdData[[#This Row],[Period]]&amp;TrendSheetPrdData[[#This Row],[Trend]]</f>
        <v>MEDXCEL/TRIMEDXPaid2016-08-01Avoidable Admission Cost</v>
      </c>
      <c r="B3834" t="s">
        <v>117</v>
      </c>
      <c r="C3834" t="s">
        <v>117</v>
      </c>
      <c r="D3834" t="s">
        <v>78</v>
      </c>
      <c r="E3834" s="1" t="s">
        <v>104</v>
      </c>
      <c r="F3834" t="s">
        <v>93</v>
      </c>
      <c r="G3834" t="s">
        <v>17</v>
      </c>
      <c r="H3834">
        <v>6</v>
      </c>
      <c r="I3834">
        <v>8193.68</v>
      </c>
    </row>
    <row r="3835" spans="1:9" x14ac:dyDescent="0.25">
      <c r="A3835" s="5" t="str">
        <f>TrendSheetPrdData[[#This Row],[Population]]&amp;TrendSheetPrdData[[#This Row],[Cost Basis]]&amp;TrendSheetPrdData[[#This Row],[Period]]&amp;TrendSheetPrdData[[#This Row],[Trend]]</f>
        <v>MEDXCEL/TRIMEDXPaid2016-09-01Avoidable Admission Cost</v>
      </c>
      <c r="B3835" t="s">
        <v>117</v>
      </c>
      <c r="C3835" t="s">
        <v>117</v>
      </c>
      <c r="D3835" t="s">
        <v>78</v>
      </c>
      <c r="E3835" s="1" t="s">
        <v>105</v>
      </c>
      <c r="F3835" t="s">
        <v>93</v>
      </c>
      <c r="G3835" t="s">
        <v>17</v>
      </c>
      <c r="H3835">
        <v>6</v>
      </c>
      <c r="I3835">
        <v>1500.78</v>
      </c>
    </row>
    <row r="3836" spans="1:9" x14ac:dyDescent="0.25">
      <c r="A3836" s="5" t="str">
        <f>TrendSheetPrdData[[#This Row],[Population]]&amp;TrendSheetPrdData[[#This Row],[Cost Basis]]&amp;TrendSheetPrdData[[#This Row],[Period]]&amp;TrendSheetPrdData[[#This Row],[Trend]]</f>
        <v>MEDXCEL/TRIMEDXPaid2016-10-01Avoidable Admission Cost</v>
      </c>
      <c r="B3836" t="s">
        <v>117</v>
      </c>
      <c r="C3836" t="s">
        <v>117</v>
      </c>
      <c r="D3836" t="s">
        <v>78</v>
      </c>
      <c r="E3836" s="1" t="s">
        <v>106</v>
      </c>
      <c r="F3836" t="s">
        <v>93</v>
      </c>
      <c r="G3836" t="s">
        <v>17</v>
      </c>
      <c r="H3836">
        <v>6</v>
      </c>
      <c r="I3836">
        <v>12672.56</v>
      </c>
    </row>
    <row r="3837" spans="1:9" x14ac:dyDescent="0.25">
      <c r="A3837" s="5" t="str">
        <f>TrendSheetPrdData[[#This Row],[Population]]&amp;TrendSheetPrdData[[#This Row],[Cost Basis]]&amp;TrendSheetPrdData[[#This Row],[Period]]&amp;TrendSheetPrdData[[#This Row],[Trend]]</f>
        <v>MEDXCEL/TRIMEDXPaid2016-11-01Avoidable Admission Cost</v>
      </c>
      <c r="B3837" t="s">
        <v>117</v>
      </c>
      <c r="C3837" t="s">
        <v>117</v>
      </c>
      <c r="D3837" t="s">
        <v>78</v>
      </c>
      <c r="E3837" s="1" t="s">
        <v>107</v>
      </c>
      <c r="F3837" t="s">
        <v>93</v>
      </c>
      <c r="G3837" t="s">
        <v>17</v>
      </c>
      <c r="H3837">
        <v>6</v>
      </c>
      <c r="I3837">
        <v>0</v>
      </c>
    </row>
    <row r="3838" spans="1:9" x14ac:dyDescent="0.25">
      <c r="A3838" s="5" t="str">
        <f>TrendSheetPrdData[[#This Row],[Population]]&amp;TrendSheetPrdData[[#This Row],[Cost Basis]]&amp;TrendSheetPrdData[[#This Row],[Period]]&amp;TrendSheetPrdData[[#This Row],[Trend]]</f>
        <v>MEDXCEL/TRIMEDXPaid2016-12-01Avoidable Admission Cost</v>
      </c>
      <c r="B3838" t="s">
        <v>117</v>
      </c>
      <c r="C3838" t="s">
        <v>117</v>
      </c>
      <c r="D3838" t="s">
        <v>78</v>
      </c>
      <c r="E3838" s="1" t="s">
        <v>108</v>
      </c>
      <c r="F3838" t="s">
        <v>113</v>
      </c>
      <c r="G3838" t="s">
        <v>17</v>
      </c>
      <c r="H3838">
        <v>6</v>
      </c>
      <c r="I3838">
        <v>15470.18</v>
      </c>
    </row>
    <row r="3839" spans="1:9" x14ac:dyDescent="0.25">
      <c r="A3839" s="5" t="str">
        <f>TrendSheetPrdData[[#This Row],[Population]]&amp;TrendSheetPrdData[[#This Row],[Cost Basis]]&amp;TrendSheetPrdData[[#This Row],[Period]]&amp;TrendSheetPrdData[[#This Row],[Trend]]</f>
        <v>MEDXCEL/TRIMEDXPaid2017-01-01Avoidable Admission Cost</v>
      </c>
      <c r="B3839" t="s">
        <v>117</v>
      </c>
      <c r="C3839" t="s">
        <v>117</v>
      </c>
      <c r="D3839" t="s">
        <v>78</v>
      </c>
      <c r="E3839" s="1" t="s">
        <v>109</v>
      </c>
      <c r="F3839" t="s">
        <v>113</v>
      </c>
      <c r="G3839" t="s">
        <v>17</v>
      </c>
      <c r="H3839">
        <v>6</v>
      </c>
      <c r="I3839">
        <v>12295.36</v>
      </c>
    </row>
    <row r="3840" spans="1:9" x14ac:dyDescent="0.25">
      <c r="A3840" s="5" t="str">
        <f>TrendSheetPrdData[[#This Row],[Population]]&amp;TrendSheetPrdData[[#This Row],[Cost Basis]]&amp;TrendSheetPrdData[[#This Row],[Period]]&amp;TrendSheetPrdData[[#This Row],[Trend]]</f>
        <v>MEDXCEL/TRIMEDXPaid2017-02-01Avoidable Admission Cost</v>
      </c>
      <c r="B3840" t="s">
        <v>117</v>
      </c>
      <c r="C3840" t="s">
        <v>117</v>
      </c>
      <c r="D3840" t="s">
        <v>78</v>
      </c>
      <c r="E3840" s="1" t="s">
        <v>110</v>
      </c>
      <c r="F3840" t="s">
        <v>113</v>
      </c>
      <c r="G3840" t="s">
        <v>17</v>
      </c>
      <c r="H3840">
        <v>6</v>
      </c>
      <c r="I3840">
        <v>0</v>
      </c>
    </row>
    <row r="3841" spans="1:9" x14ac:dyDescent="0.25">
      <c r="A3841" s="5" t="str">
        <f>TrendSheetPrdData[[#This Row],[Population]]&amp;TrendSheetPrdData[[#This Row],[Cost Basis]]&amp;TrendSheetPrdData[[#This Row],[Period]]&amp;TrendSheetPrdData[[#This Row],[Trend]]</f>
        <v>MEDXCEL/TRIMEDXPaid2017-03-01Avoidable Admission Cost</v>
      </c>
      <c r="B3841" t="s">
        <v>117</v>
      </c>
      <c r="C3841" t="s">
        <v>117</v>
      </c>
      <c r="D3841" t="s">
        <v>78</v>
      </c>
      <c r="E3841" s="1" t="s">
        <v>111</v>
      </c>
      <c r="F3841" t="s">
        <v>113</v>
      </c>
      <c r="G3841" t="s">
        <v>17</v>
      </c>
      <c r="H3841">
        <v>6</v>
      </c>
      <c r="I3841">
        <v>10245.1</v>
      </c>
    </row>
    <row r="3842" spans="1:9" x14ac:dyDescent="0.25">
      <c r="A3842" s="5" t="str">
        <f>TrendSheetPrdData[[#This Row],[Population]]&amp;TrendSheetPrdData[[#This Row],[Cost Basis]]&amp;TrendSheetPrdData[[#This Row],[Period]]&amp;TrendSheetPrdData[[#This Row],[Trend]]</f>
        <v>MEDXCEL/TRIMEDXPaid2017-04-01Avoidable Admission Cost</v>
      </c>
      <c r="B3842" t="s">
        <v>117</v>
      </c>
      <c r="C3842" t="s">
        <v>117</v>
      </c>
      <c r="D3842" t="s">
        <v>78</v>
      </c>
      <c r="E3842" s="1" t="s">
        <v>112</v>
      </c>
      <c r="F3842" t="s">
        <v>113</v>
      </c>
      <c r="G3842" t="s">
        <v>17</v>
      </c>
      <c r="H3842">
        <v>6</v>
      </c>
      <c r="I3842">
        <v>0</v>
      </c>
    </row>
    <row r="3843" spans="1:9" x14ac:dyDescent="0.25">
      <c r="A3843" s="5" t="str">
        <f>TrendSheetPrdData[[#This Row],[Population]]&amp;TrendSheetPrdData[[#This Row],[Cost Basis]]&amp;TrendSheetPrdData[[#This Row],[Period]]&amp;TrendSheetPrdData[[#This Row],[Trend]]</f>
        <v>MEDXCEL/TRIMEDXPaid2015-06-01Avoidable Admission Quality</v>
      </c>
      <c r="B3843" t="s">
        <v>117</v>
      </c>
      <c r="C3843" t="s">
        <v>117</v>
      </c>
      <c r="D3843" t="s">
        <v>78</v>
      </c>
      <c r="E3843" s="1" t="s">
        <v>172</v>
      </c>
      <c r="F3843" t="s">
        <v>93</v>
      </c>
      <c r="G3843" t="s">
        <v>18</v>
      </c>
      <c r="H3843">
        <v>7</v>
      </c>
      <c r="I3843">
        <v>2</v>
      </c>
    </row>
    <row r="3844" spans="1:9" x14ac:dyDescent="0.25">
      <c r="A3844" s="5" t="str">
        <f>TrendSheetPrdData[[#This Row],[Population]]&amp;TrendSheetPrdData[[#This Row],[Cost Basis]]&amp;TrendSheetPrdData[[#This Row],[Period]]&amp;TrendSheetPrdData[[#This Row],[Trend]]</f>
        <v>MEDXCEL/TRIMEDXPaid2015-07-01Avoidable Admission Quality</v>
      </c>
      <c r="B3844" t="s">
        <v>117</v>
      </c>
      <c r="C3844" t="s">
        <v>117</v>
      </c>
      <c r="D3844" t="s">
        <v>78</v>
      </c>
      <c r="E3844" s="1" t="s">
        <v>173</v>
      </c>
      <c r="F3844" t="s">
        <v>93</v>
      </c>
      <c r="G3844" t="s">
        <v>18</v>
      </c>
      <c r="H3844">
        <v>7</v>
      </c>
      <c r="I3844">
        <v>3</v>
      </c>
    </row>
    <row r="3845" spans="1:9" x14ac:dyDescent="0.25">
      <c r="A3845" s="5" t="str">
        <f>TrendSheetPrdData[[#This Row],[Population]]&amp;TrendSheetPrdData[[#This Row],[Cost Basis]]&amp;TrendSheetPrdData[[#This Row],[Period]]&amp;TrendSheetPrdData[[#This Row],[Trend]]</f>
        <v>MEDXCEL/TRIMEDXPaid2015-08-01Avoidable Admission Quality</v>
      </c>
      <c r="B3845" t="s">
        <v>117</v>
      </c>
      <c r="C3845" t="s">
        <v>117</v>
      </c>
      <c r="D3845" t="s">
        <v>78</v>
      </c>
      <c r="E3845" s="1" t="s">
        <v>174</v>
      </c>
      <c r="F3845" t="s">
        <v>93</v>
      </c>
      <c r="G3845" t="s">
        <v>18</v>
      </c>
      <c r="H3845">
        <v>7</v>
      </c>
      <c r="I3845">
        <v>1</v>
      </c>
    </row>
    <row r="3846" spans="1:9" x14ac:dyDescent="0.25">
      <c r="A3846" s="5" t="str">
        <f>TrendSheetPrdData[[#This Row],[Population]]&amp;TrendSheetPrdData[[#This Row],[Cost Basis]]&amp;TrendSheetPrdData[[#This Row],[Period]]&amp;TrendSheetPrdData[[#This Row],[Trend]]</f>
        <v>MEDXCEL/TRIMEDXPaid2015-09-01Avoidable Admission Quality</v>
      </c>
      <c r="B3846" t="s">
        <v>117</v>
      </c>
      <c r="C3846" t="s">
        <v>117</v>
      </c>
      <c r="D3846" t="s">
        <v>78</v>
      </c>
      <c r="E3846" s="1" t="s">
        <v>92</v>
      </c>
      <c r="F3846" t="s">
        <v>93</v>
      </c>
      <c r="G3846" t="s">
        <v>18</v>
      </c>
      <c r="H3846">
        <v>7</v>
      </c>
      <c r="I3846">
        <v>1</v>
      </c>
    </row>
    <row r="3847" spans="1:9" x14ac:dyDescent="0.25">
      <c r="A3847" s="5" t="str">
        <f>TrendSheetPrdData[[#This Row],[Population]]&amp;TrendSheetPrdData[[#This Row],[Cost Basis]]&amp;TrendSheetPrdData[[#This Row],[Period]]&amp;TrendSheetPrdData[[#This Row],[Trend]]</f>
        <v>MEDXCEL/TRIMEDXPaid2015-10-01Avoidable Admission Quality</v>
      </c>
      <c r="B3847" t="s">
        <v>117</v>
      </c>
      <c r="C3847" t="s">
        <v>117</v>
      </c>
      <c r="D3847" t="s">
        <v>78</v>
      </c>
      <c r="E3847" s="1" t="s">
        <v>94</v>
      </c>
      <c r="F3847" t="s">
        <v>93</v>
      </c>
      <c r="G3847" t="s">
        <v>18</v>
      </c>
      <c r="H3847">
        <v>7</v>
      </c>
      <c r="I3847">
        <v>1</v>
      </c>
    </row>
    <row r="3848" spans="1:9" x14ac:dyDescent="0.25">
      <c r="A3848" s="5" t="str">
        <f>TrendSheetPrdData[[#This Row],[Population]]&amp;TrendSheetPrdData[[#This Row],[Cost Basis]]&amp;TrendSheetPrdData[[#This Row],[Period]]&amp;TrendSheetPrdData[[#This Row],[Trend]]</f>
        <v>MEDXCEL/TRIMEDXPaid2015-11-01Avoidable Admission Quality</v>
      </c>
      <c r="B3848" t="s">
        <v>117</v>
      </c>
      <c r="C3848" t="s">
        <v>117</v>
      </c>
      <c r="D3848" t="s">
        <v>78</v>
      </c>
      <c r="E3848" s="1" t="s">
        <v>95</v>
      </c>
      <c r="F3848" t="s">
        <v>93</v>
      </c>
      <c r="G3848" t="s">
        <v>18</v>
      </c>
      <c r="H3848">
        <v>7</v>
      </c>
      <c r="I3848">
        <v>0</v>
      </c>
    </row>
    <row r="3849" spans="1:9" x14ac:dyDescent="0.25">
      <c r="A3849" s="5" t="str">
        <f>TrendSheetPrdData[[#This Row],[Population]]&amp;TrendSheetPrdData[[#This Row],[Cost Basis]]&amp;TrendSheetPrdData[[#This Row],[Period]]&amp;TrendSheetPrdData[[#This Row],[Trend]]</f>
        <v>MEDXCEL/TRIMEDXPaid2015-12-01Avoidable Admission Quality</v>
      </c>
      <c r="B3849" t="s">
        <v>117</v>
      </c>
      <c r="C3849" t="s">
        <v>117</v>
      </c>
      <c r="D3849" t="s">
        <v>78</v>
      </c>
      <c r="E3849" s="1" t="s">
        <v>96</v>
      </c>
      <c r="F3849" t="s">
        <v>93</v>
      </c>
      <c r="G3849" t="s">
        <v>18</v>
      </c>
      <c r="H3849">
        <v>7</v>
      </c>
      <c r="I3849">
        <v>0</v>
      </c>
    </row>
    <row r="3850" spans="1:9" x14ac:dyDescent="0.25">
      <c r="A3850" s="5" t="str">
        <f>TrendSheetPrdData[[#This Row],[Population]]&amp;TrendSheetPrdData[[#This Row],[Cost Basis]]&amp;TrendSheetPrdData[[#This Row],[Period]]&amp;TrendSheetPrdData[[#This Row],[Trend]]</f>
        <v>MEDXCEL/TRIMEDXPaid2016-01-01Avoidable Admission Quality</v>
      </c>
      <c r="B3850" t="s">
        <v>117</v>
      </c>
      <c r="C3850" t="s">
        <v>117</v>
      </c>
      <c r="D3850" t="s">
        <v>78</v>
      </c>
      <c r="E3850" s="1" t="s">
        <v>97</v>
      </c>
      <c r="F3850" t="s">
        <v>93</v>
      </c>
      <c r="G3850" t="s">
        <v>18</v>
      </c>
      <c r="H3850">
        <v>7</v>
      </c>
      <c r="I3850">
        <v>1</v>
      </c>
    </row>
    <row r="3851" spans="1:9" x14ac:dyDescent="0.25">
      <c r="A3851" s="5" t="str">
        <f>TrendSheetPrdData[[#This Row],[Population]]&amp;TrendSheetPrdData[[#This Row],[Cost Basis]]&amp;TrendSheetPrdData[[#This Row],[Period]]&amp;TrendSheetPrdData[[#This Row],[Trend]]</f>
        <v>MEDXCEL/TRIMEDXPaid2016-02-01Avoidable Admission Quality</v>
      </c>
      <c r="B3851" t="s">
        <v>117</v>
      </c>
      <c r="C3851" t="s">
        <v>117</v>
      </c>
      <c r="D3851" t="s">
        <v>78</v>
      </c>
      <c r="E3851" s="1" t="s">
        <v>98</v>
      </c>
      <c r="F3851" t="s">
        <v>93</v>
      </c>
      <c r="G3851" t="s">
        <v>18</v>
      </c>
      <c r="H3851">
        <v>7</v>
      </c>
      <c r="I3851">
        <v>0</v>
      </c>
    </row>
    <row r="3852" spans="1:9" x14ac:dyDescent="0.25">
      <c r="A3852" s="5" t="str">
        <f>TrendSheetPrdData[[#This Row],[Population]]&amp;TrendSheetPrdData[[#This Row],[Cost Basis]]&amp;TrendSheetPrdData[[#This Row],[Period]]&amp;TrendSheetPrdData[[#This Row],[Trend]]</f>
        <v>MEDXCEL/TRIMEDXPaid2016-03-01Avoidable Admission Quality</v>
      </c>
      <c r="B3852" t="s">
        <v>117</v>
      </c>
      <c r="C3852" t="s">
        <v>117</v>
      </c>
      <c r="D3852" t="s">
        <v>78</v>
      </c>
      <c r="E3852" s="1" t="s">
        <v>99</v>
      </c>
      <c r="F3852" t="s">
        <v>93</v>
      </c>
      <c r="G3852" t="s">
        <v>18</v>
      </c>
      <c r="H3852">
        <v>7</v>
      </c>
      <c r="I3852">
        <v>0</v>
      </c>
    </row>
    <row r="3853" spans="1:9" x14ac:dyDescent="0.25">
      <c r="A3853" s="5" t="str">
        <f>TrendSheetPrdData[[#This Row],[Population]]&amp;TrendSheetPrdData[[#This Row],[Cost Basis]]&amp;TrendSheetPrdData[[#This Row],[Period]]&amp;TrendSheetPrdData[[#This Row],[Trend]]</f>
        <v>MEDXCEL/TRIMEDXPaid2016-04-01Avoidable Admission Quality</v>
      </c>
      <c r="B3853" t="s">
        <v>117</v>
      </c>
      <c r="C3853" t="s">
        <v>117</v>
      </c>
      <c r="D3853" t="s">
        <v>78</v>
      </c>
      <c r="E3853" s="1" t="s">
        <v>100</v>
      </c>
      <c r="F3853" t="s">
        <v>93</v>
      </c>
      <c r="G3853" t="s">
        <v>18</v>
      </c>
      <c r="H3853">
        <v>7</v>
      </c>
      <c r="I3853">
        <v>0</v>
      </c>
    </row>
    <row r="3854" spans="1:9" x14ac:dyDescent="0.25">
      <c r="A3854" s="5" t="str">
        <f>TrendSheetPrdData[[#This Row],[Population]]&amp;TrendSheetPrdData[[#This Row],[Cost Basis]]&amp;TrendSheetPrdData[[#This Row],[Period]]&amp;TrendSheetPrdData[[#This Row],[Trend]]</f>
        <v>MEDXCEL/TRIMEDXPaid2016-05-01Avoidable Admission Quality</v>
      </c>
      <c r="B3854" t="s">
        <v>117</v>
      </c>
      <c r="C3854" t="s">
        <v>117</v>
      </c>
      <c r="D3854" t="s">
        <v>78</v>
      </c>
      <c r="E3854" s="1" t="s">
        <v>101</v>
      </c>
      <c r="F3854" t="s">
        <v>93</v>
      </c>
      <c r="G3854" t="s">
        <v>18</v>
      </c>
      <c r="H3854">
        <v>7</v>
      </c>
      <c r="I3854">
        <v>1</v>
      </c>
    </row>
    <row r="3855" spans="1:9" x14ac:dyDescent="0.25">
      <c r="A3855" s="5" t="str">
        <f>TrendSheetPrdData[[#This Row],[Population]]&amp;TrendSheetPrdData[[#This Row],[Cost Basis]]&amp;TrendSheetPrdData[[#This Row],[Period]]&amp;TrendSheetPrdData[[#This Row],[Trend]]</f>
        <v>MEDXCEL/TRIMEDXPaid2016-06-01Avoidable Admission Quality</v>
      </c>
      <c r="B3855" t="s">
        <v>117</v>
      </c>
      <c r="C3855" t="s">
        <v>117</v>
      </c>
      <c r="D3855" t="s">
        <v>78</v>
      </c>
      <c r="E3855" s="1" t="s">
        <v>102</v>
      </c>
      <c r="F3855" t="s">
        <v>93</v>
      </c>
      <c r="G3855" t="s">
        <v>18</v>
      </c>
      <c r="H3855">
        <v>7</v>
      </c>
      <c r="I3855">
        <v>1</v>
      </c>
    </row>
    <row r="3856" spans="1:9" x14ac:dyDescent="0.25">
      <c r="A3856" s="5" t="str">
        <f>TrendSheetPrdData[[#This Row],[Population]]&amp;TrendSheetPrdData[[#This Row],[Cost Basis]]&amp;TrendSheetPrdData[[#This Row],[Period]]&amp;TrendSheetPrdData[[#This Row],[Trend]]</f>
        <v>MEDXCEL/TRIMEDXPaid2016-07-01Avoidable Admission Quality</v>
      </c>
      <c r="B3856" t="s">
        <v>117</v>
      </c>
      <c r="C3856" t="s">
        <v>117</v>
      </c>
      <c r="D3856" t="s">
        <v>78</v>
      </c>
      <c r="E3856" s="1" t="s">
        <v>103</v>
      </c>
      <c r="F3856" t="s">
        <v>93</v>
      </c>
      <c r="G3856" t="s">
        <v>18</v>
      </c>
      <c r="H3856">
        <v>7</v>
      </c>
      <c r="I3856">
        <v>3</v>
      </c>
    </row>
    <row r="3857" spans="1:9" x14ac:dyDescent="0.25">
      <c r="A3857" s="5" t="str">
        <f>TrendSheetPrdData[[#This Row],[Population]]&amp;TrendSheetPrdData[[#This Row],[Cost Basis]]&amp;TrendSheetPrdData[[#This Row],[Period]]&amp;TrendSheetPrdData[[#This Row],[Trend]]</f>
        <v>MEDXCEL/TRIMEDXPaid2016-08-01Avoidable Admission Quality</v>
      </c>
      <c r="B3857" t="s">
        <v>117</v>
      </c>
      <c r="C3857" t="s">
        <v>117</v>
      </c>
      <c r="D3857" t="s">
        <v>78</v>
      </c>
      <c r="E3857" s="1" t="s">
        <v>104</v>
      </c>
      <c r="F3857" t="s">
        <v>93</v>
      </c>
      <c r="G3857" t="s">
        <v>18</v>
      </c>
      <c r="H3857">
        <v>7</v>
      </c>
      <c r="I3857">
        <v>1</v>
      </c>
    </row>
    <row r="3858" spans="1:9" x14ac:dyDescent="0.25">
      <c r="A3858" s="5" t="str">
        <f>TrendSheetPrdData[[#This Row],[Population]]&amp;TrendSheetPrdData[[#This Row],[Cost Basis]]&amp;TrendSheetPrdData[[#This Row],[Period]]&amp;TrendSheetPrdData[[#This Row],[Trend]]</f>
        <v>MEDXCEL/TRIMEDXPaid2016-09-01Avoidable Admission Quality</v>
      </c>
      <c r="B3858" t="s">
        <v>117</v>
      </c>
      <c r="C3858" t="s">
        <v>117</v>
      </c>
      <c r="D3858" t="s">
        <v>78</v>
      </c>
      <c r="E3858" s="1" t="s">
        <v>105</v>
      </c>
      <c r="F3858" t="s">
        <v>93</v>
      </c>
      <c r="G3858" t="s">
        <v>18</v>
      </c>
      <c r="H3858">
        <v>7</v>
      </c>
      <c r="I3858">
        <v>1</v>
      </c>
    </row>
    <row r="3859" spans="1:9" x14ac:dyDescent="0.25">
      <c r="A3859" s="5" t="str">
        <f>TrendSheetPrdData[[#This Row],[Population]]&amp;TrendSheetPrdData[[#This Row],[Cost Basis]]&amp;TrendSheetPrdData[[#This Row],[Period]]&amp;TrendSheetPrdData[[#This Row],[Trend]]</f>
        <v>MEDXCEL/TRIMEDXPaid2016-10-01Avoidable Admission Quality</v>
      </c>
      <c r="B3859" t="s">
        <v>117</v>
      </c>
      <c r="C3859" t="s">
        <v>117</v>
      </c>
      <c r="D3859" t="s">
        <v>78</v>
      </c>
      <c r="E3859" s="1" t="s">
        <v>106</v>
      </c>
      <c r="F3859" t="s">
        <v>93</v>
      </c>
      <c r="G3859" t="s">
        <v>18</v>
      </c>
      <c r="H3859">
        <v>7</v>
      </c>
      <c r="I3859">
        <v>1</v>
      </c>
    </row>
    <row r="3860" spans="1:9" x14ac:dyDescent="0.25">
      <c r="A3860" s="5" t="str">
        <f>TrendSheetPrdData[[#This Row],[Population]]&amp;TrendSheetPrdData[[#This Row],[Cost Basis]]&amp;TrendSheetPrdData[[#This Row],[Period]]&amp;TrendSheetPrdData[[#This Row],[Trend]]</f>
        <v>MEDXCEL/TRIMEDXPaid2016-11-01Avoidable Admission Quality</v>
      </c>
      <c r="B3860" t="s">
        <v>117</v>
      </c>
      <c r="C3860" t="s">
        <v>117</v>
      </c>
      <c r="D3860" t="s">
        <v>78</v>
      </c>
      <c r="E3860" s="1" t="s">
        <v>107</v>
      </c>
      <c r="F3860" t="s">
        <v>93</v>
      </c>
      <c r="G3860" t="s">
        <v>18</v>
      </c>
      <c r="H3860">
        <v>7</v>
      </c>
      <c r="I3860">
        <v>0</v>
      </c>
    </row>
    <row r="3861" spans="1:9" x14ac:dyDescent="0.25">
      <c r="A3861" s="5" t="str">
        <f>TrendSheetPrdData[[#This Row],[Population]]&amp;TrendSheetPrdData[[#This Row],[Cost Basis]]&amp;TrendSheetPrdData[[#This Row],[Period]]&amp;TrendSheetPrdData[[#This Row],[Trend]]</f>
        <v>MEDXCEL/TRIMEDXPaid2016-12-01Avoidable Admission Quality</v>
      </c>
      <c r="B3861" t="s">
        <v>117</v>
      </c>
      <c r="C3861" t="s">
        <v>117</v>
      </c>
      <c r="D3861" t="s">
        <v>78</v>
      </c>
      <c r="E3861" s="1" t="s">
        <v>108</v>
      </c>
      <c r="F3861" t="s">
        <v>113</v>
      </c>
      <c r="G3861" t="s">
        <v>18</v>
      </c>
      <c r="H3861">
        <v>7</v>
      </c>
      <c r="I3861">
        <v>1</v>
      </c>
    </row>
    <row r="3862" spans="1:9" x14ac:dyDescent="0.25">
      <c r="A3862" s="5" t="str">
        <f>TrendSheetPrdData[[#This Row],[Population]]&amp;TrendSheetPrdData[[#This Row],[Cost Basis]]&amp;TrendSheetPrdData[[#This Row],[Period]]&amp;TrendSheetPrdData[[#This Row],[Trend]]</f>
        <v>MEDXCEL/TRIMEDXPaid2017-01-01Avoidable Admission Quality</v>
      </c>
      <c r="B3862" t="s">
        <v>117</v>
      </c>
      <c r="C3862" t="s">
        <v>117</v>
      </c>
      <c r="D3862" t="s">
        <v>78</v>
      </c>
      <c r="E3862" s="1" t="s">
        <v>109</v>
      </c>
      <c r="F3862" t="s">
        <v>113</v>
      </c>
      <c r="G3862" t="s">
        <v>18</v>
      </c>
      <c r="H3862">
        <v>7</v>
      </c>
      <c r="I3862">
        <v>1</v>
      </c>
    </row>
    <row r="3863" spans="1:9" x14ac:dyDescent="0.25">
      <c r="A3863" s="5" t="str">
        <f>TrendSheetPrdData[[#This Row],[Population]]&amp;TrendSheetPrdData[[#This Row],[Cost Basis]]&amp;TrendSheetPrdData[[#This Row],[Period]]&amp;TrendSheetPrdData[[#This Row],[Trend]]</f>
        <v>MEDXCEL/TRIMEDXPaid2017-02-01Avoidable Admission Quality</v>
      </c>
      <c r="B3863" t="s">
        <v>117</v>
      </c>
      <c r="C3863" t="s">
        <v>117</v>
      </c>
      <c r="D3863" t="s">
        <v>78</v>
      </c>
      <c r="E3863" s="1" t="s">
        <v>110</v>
      </c>
      <c r="F3863" t="s">
        <v>113</v>
      </c>
      <c r="G3863" t="s">
        <v>18</v>
      </c>
      <c r="H3863">
        <v>7</v>
      </c>
      <c r="I3863">
        <v>0</v>
      </c>
    </row>
    <row r="3864" spans="1:9" x14ac:dyDescent="0.25">
      <c r="A3864" s="5" t="str">
        <f>TrendSheetPrdData[[#This Row],[Population]]&amp;TrendSheetPrdData[[#This Row],[Cost Basis]]&amp;TrendSheetPrdData[[#This Row],[Period]]&amp;TrendSheetPrdData[[#This Row],[Trend]]</f>
        <v>MEDXCEL/TRIMEDXPaid2017-03-01Avoidable Admission Quality</v>
      </c>
      <c r="B3864" t="s">
        <v>117</v>
      </c>
      <c r="C3864" t="s">
        <v>117</v>
      </c>
      <c r="D3864" t="s">
        <v>78</v>
      </c>
      <c r="E3864" s="1" t="s">
        <v>111</v>
      </c>
      <c r="F3864" t="s">
        <v>113</v>
      </c>
      <c r="G3864" t="s">
        <v>18</v>
      </c>
      <c r="H3864">
        <v>7</v>
      </c>
      <c r="I3864">
        <v>1</v>
      </c>
    </row>
    <row r="3865" spans="1:9" x14ac:dyDescent="0.25">
      <c r="A3865" s="5" t="str">
        <f>TrendSheetPrdData[[#This Row],[Population]]&amp;TrendSheetPrdData[[#This Row],[Cost Basis]]&amp;TrendSheetPrdData[[#This Row],[Period]]&amp;TrendSheetPrdData[[#This Row],[Trend]]</f>
        <v>MEDXCEL/TRIMEDXPaid2017-04-01Avoidable Admission Quality</v>
      </c>
      <c r="B3865" t="s">
        <v>117</v>
      </c>
      <c r="C3865" t="s">
        <v>117</v>
      </c>
      <c r="D3865" t="s">
        <v>78</v>
      </c>
      <c r="E3865" s="1" t="s">
        <v>112</v>
      </c>
      <c r="F3865" t="s">
        <v>113</v>
      </c>
      <c r="G3865" t="s">
        <v>18</v>
      </c>
      <c r="H3865">
        <v>7</v>
      </c>
      <c r="I3865">
        <v>0</v>
      </c>
    </row>
    <row r="3866" spans="1:9" x14ac:dyDescent="0.25">
      <c r="A3866" s="5" t="str">
        <f>TrendSheetPrdData[[#This Row],[Population]]&amp;TrendSheetPrdData[[#This Row],[Cost Basis]]&amp;TrendSheetPrdData[[#This Row],[Period]]&amp;TrendSheetPrdData[[#This Row],[Trend]]</f>
        <v>MEDXCEL/TRIMEDXPaid2015-06-01Outpatient Imaging Cost</v>
      </c>
      <c r="B3866" t="s">
        <v>117</v>
      </c>
      <c r="C3866" t="s">
        <v>117</v>
      </c>
      <c r="D3866" t="s">
        <v>78</v>
      </c>
      <c r="E3866" s="1" t="s">
        <v>172</v>
      </c>
      <c r="F3866" t="s">
        <v>93</v>
      </c>
      <c r="G3866" t="s">
        <v>19</v>
      </c>
      <c r="H3866">
        <v>8</v>
      </c>
      <c r="I3866">
        <v>11048.66</v>
      </c>
    </row>
    <row r="3867" spans="1:9" x14ac:dyDescent="0.25">
      <c r="A3867" s="5" t="str">
        <f>TrendSheetPrdData[[#This Row],[Population]]&amp;TrendSheetPrdData[[#This Row],[Cost Basis]]&amp;TrendSheetPrdData[[#This Row],[Period]]&amp;TrendSheetPrdData[[#This Row],[Trend]]</f>
        <v>MEDXCEL/TRIMEDXPaid2015-07-01Outpatient Imaging Cost</v>
      </c>
      <c r="B3867" t="s">
        <v>117</v>
      </c>
      <c r="C3867" t="s">
        <v>117</v>
      </c>
      <c r="D3867" t="s">
        <v>78</v>
      </c>
      <c r="E3867" s="1" t="s">
        <v>173</v>
      </c>
      <c r="F3867" t="s">
        <v>93</v>
      </c>
      <c r="G3867" t="s">
        <v>19</v>
      </c>
      <c r="H3867">
        <v>8</v>
      </c>
      <c r="I3867">
        <v>9809.48</v>
      </c>
    </row>
    <row r="3868" spans="1:9" x14ac:dyDescent="0.25">
      <c r="A3868" s="5" t="str">
        <f>TrendSheetPrdData[[#This Row],[Population]]&amp;TrendSheetPrdData[[#This Row],[Cost Basis]]&amp;TrendSheetPrdData[[#This Row],[Period]]&amp;TrendSheetPrdData[[#This Row],[Trend]]</f>
        <v>MEDXCEL/TRIMEDXPaid2015-08-01Outpatient Imaging Cost</v>
      </c>
      <c r="B3868" t="s">
        <v>117</v>
      </c>
      <c r="C3868" t="s">
        <v>117</v>
      </c>
      <c r="D3868" t="s">
        <v>78</v>
      </c>
      <c r="E3868" s="1" t="s">
        <v>174</v>
      </c>
      <c r="F3868" t="s">
        <v>93</v>
      </c>
      <c r="G3868" t="s">
        <v>19</v>
      </c>
      <c r="H3868">
        <v>8</v>
      </c>
      <c r="I3868">
        <v>8209.64</v>
      </c>
    </row>
    <row r="3869" spans="1:9" x14ac:dyDescent="0.25">
      <c r="A3869" s="5" t="str">
        <f>TrendSheetPrdData[[#This Row],[Population]]&amp;TrendSheetPrdData[[#This Row],[Cost Basis]]&amp;TrendSheetPrdData[[#This Row],[Period]]&amp;TrendSheetPrdData[[#This Row],[Trend]]</f>
        <v>MEDXCEL/TRIMEDXPaid2015-09-01Outpatient Imaging Cost</v>
      </c>
      <c r="B3869" t="s">
        <v>117</v>
      </c>
      <c r="C3869" t="s">
        <v>117</v>
      </c>
      <c r="D3869" t="s">
        <v>78</v>
      </c>
      <c r="E3869" s="1" t="s">
        <v>92</v>
      </c>
      <c r="F3869" t="s">
        <v>93</v>
      </c>
      <c r="G3869" t="s">
        <v>19</v>
      </c>
      <c r="H3869">
        <v>8</v>
      </c>
      <c r="I3869">
        <v>18116.79</v>
      </c>
    </row>
    <row r="3870" spans="1:9" x14ac:dyDescent="0.25">
      <c r="A3870" s="5" t="str">
        <f>TrendSheetPrdData[[#This Row],[Population]]&amp;TrendSheetPrdData[[#This Row],[Cost Basis]]&amp;TrendSheetPrdData[[#This Row],[Period]]&amp;TrendSheetPrdData[[#This Row],[Trend]]</f>
        <v>MEDXCEL/TRIMEDXPaid2015-10-01Outpatient Imaging Cost</v>
      </c>
      <c r="B3870" t="s">
        <v>117</v>
      </c>
      <c r="C3870" t="s">
        <v>117</v>
      </c>
      <c r="D3870" t="s">
        <v>78</v>
      </c>
      <c r="E3870" s="1" t="s">
        <v>94</v>
      </c>
      <c r="F3870" t="s">
        <v>93</v>
      </c>
      <c r="G3870" t="s">
        <v>19</v>
      </c>
      <c r="H3870">
        <v>8</v>
      </c>
      <c r="I3870">
        <v>11927.3</v>
      </c>
    </row>
    <row r="3871" spans="1:9" x14ac:dyDescent="0.25">
      <c r="A3871" s="5" t="str">
        <f>TrendSheetPrdData[[#This Row],[Population]]&amp;TrendSheetPrdData[[#This Row],[Cost Basis]]&amp;TrendSheetPrdData[[#This Row],[Period]]&amp;TrendSheetPrdData[[#This Row],[Trend]]</f>
        <v>MEDXCEL/TRIMEDXPaid2015-11-01Outpatient Imaging Cost</v>
      </c>
      <c r="B3871" t="s">
        <v>117</v>
      </c>
      <c r="C3871" t="s">
        <v>117</v>
      </c>
      <c r="D3871" t="s">
        <v>78</v>
      </c>
      <c r="E3871" s="1" t="s">
        <v>95</v>
      </c>
      <c r="F3871" t="s">
        <v>93</v>
      </c>
      <c r="G3871" t="s">
        <v>19</v>
      </c>
      <c r="H3871">
        <v>8</v>
      </c>
      <c r="I3871">
        <v>14327.16</v>
      </c>
    </row>
    <row r="3872" spans="1:9" x14ac:dyDescent="0.25">
      <c r="A3872" s="5" t="str">
        <f>TrendSheetPrdData[[#This Row],[Population]]&amp;TrendSheetPrdData[[#This Row],[Cost Basis]]&amp;TrendSheetPrdData[[#This Row],[Period]]&amp;TrendSheetPrdData[[#This Row],[Trend]]</f>
        <v>MEDXCEL/TRIMEDXPaid2015-12-01Outpatient Imaging Cost</v>
      </c>
      <c r="B3872" t="s">
        <v>117</v>
      </c>
      <c r="C3872" t="s">
        <v>117</v>
      </c>
      <c r="D3872" t="s">
        <v>78</v>
      </c>
      <c r="E3872" s="1" t="s">
        <v>96</v>
      </c>
      <c r="F3872" t="s">
        <v>93</v>
      </c>
      <c r="G3872" t="s">
        <v>19</v>
      </c>
      <c r="H3872">
        <v>8</v>
      </c>
      <c r="I3872">
        <v>31121.21</v>
      </c>
    </row>
    <row r="3873" spans="1:9" x14ac:dyDescent="0.25">
      <c r="A3873" s="5" t="str">
        <f>TrendSheetPrdData[[#This Row],[Population]]&amp;TrendSheetPrdData[[#This Row],[Cost Basis]]&amp;TrendSheetPrdData[[#This Row],[Period]]&amp;TrendSheetPrdData[[#This Row],[Trend]]</f>
        <v>MEDXCEL/TRIMEDXPaid2016-01-01Outpatient Imaging Cost</v>
      </c>
      <c r="B3873" t="s">
        <v>117</v>
      </c>
      <c r="C3873" t="s">
        <v>117</v>
      </c>
      <c r="D3873" t="s">
        <v>78</v>
      </c>
      <c r="E3873" s="1" t="s">
        <v>97</v>
      </c>
      <c r="F3873" t="s">
        <v>93</v>
      </c>
      <c r="G3873" t="s">
        <v>19</v>
      </c>
      <c r="H3873">
        <v>8</v>
      </c>
      <c r="I3873">
        <v>10509.1</v>
      </c>
    </row>
    <row r="3874" spans="1:9" x14ac:dyDescent="0.25">
      <c r="A3874" s="5" t="str">
        <f>TrendSheetPrdData[[#This Row],[Population]]&amp;TrendSheetPrdData[[#This Row],[Cost Basis]]&amp;TrendSheetPrdData[[#This Row],[Period]]&amp;TrendSheetPrdData[[#This Row],[Trend]]</f>
        <v>MEDXCEL/TRIMEDXPaid2016-02-01Outpatient Imaging Cost</v>
      </c>
      <c r="B3874" t="s">
        <v>117</v>
      </c>
      <c r="C3874" t="s">
        <v>117</v>
      </c>
      <c r="D3874" t="s">
        <v>78</v>
      </c>
      <c r="E3874" s="1" t="s">
        <v>98</v>
      </c>
      <c r="F3874" t="s">
        <v>93</v>
      </c>
      <c r="G3874" t="s">
        <v>19</v>
      </c>
      <c r="H3874">
        <v>8</v>
      </c>
      <c r="I3874">
        <v>28461.11</v>
      </c>
    </row>
    <row r="3875" spans="1:9" x14ac:dyDescent="0.25">
      <c r="A3875" s="5" t="str">
        <f>TrendSheetPrdData[[#This Row],[Population]]&amp;TrendSheetPrdData[[#This Row],[Cost Basis]]&amp;TrendSheetPrdData[[#This Row],[Period]]&amp;TrendSheetPrdData[[#This Row],[Trend]]</f>
        <v>MEDXCEL/TRIMEDXPaid2016-03-01Outpatient Imaging Cost</v>
      </c>
      <c r="B3875" t="s">
        <v>117</v>
      </c>
      <c r="C3875" t="s">
        <v>117</v>
      </c>
      <c r="D3875" t="s">
        <v>78</v>
      </c>
      <c r="E3875" s="1" t="s">
        <v>99</v>
      </c>
      <c r="F3875" t="s">
        <v>93</v>
      </c>
      <c r="G3875" t="s">
        <v>19</v>
      </c>
      <c r="H3875">
        <v>8</v>
      </c>
      <c r="I3875">
        <v>29835.65</v>
      </c>
    </row>
    <row r="3876" spans="1:9" x14ac:dyDescent="0.25">
      <c r="A3876" s="5" t="str">
        <f>TrendSheetPrdData[[#This Row],[Population]]&amp;TrendSheetPrdData[[#This Row],[Cost Basis]]&amp;TrendSheetPrdData[[#This Row],[Period]]&amp;TrendSheetPrdData[[#This Row],[Trend]]</f>
        <v>MEDXCEL/TRIMEDXPaid2016-04-01Outpatient Imaging Cost</v>
      </c>
      <c r="B3876" t="s">
        <v>117</v>
      </c>
      <c r="C3876" t="s">
        <v>117</v>
      </c>
      <c r="D3876" t="s">
        <v>78</v>
      </c>
      <c r="E3876" s="1" t="s">
        <v>100</v>
      </c>
      <c r="F3876" t="s">
        <v>93</v>
      </c>
      <c r="G3876" t="s">
        <v>19</v>
      </c>
      <c r="H3876">
        <v>8</v>
      </c>
      <c r="I3876">
        <v>24164.03</v>
      </c>
    </row>
    <row r="3877" spans="1:9" x14ac:dyDescent="0.25">
      <c r="A3877" s="5" t="str">
        <f>TrendSheetPrdData[[#This Row],[Population]]&amp;TrendSheetPrdData[[#This Row],[Cost Basis]]&amp;TrendSheetPrdData[[#This Row],[Period]]&amp;TrendSheetPrdData[[#This Row],[Trend]]</f>
        <v>MEDXCEL/TRIMEDXPaid2016-05-01Outpatient Imaging Cost</v>
      </c>
      <c r="B3877" t="s">
        <v>117</v>
      </c>
      <c r="C3877" t="s">
        <v>117</v>
      </c>
      <c r="D3877" t="s">
        <v>78</v>
      </c>
      <c r="E3877" s="1" t="s">
        <v>101</v>
      </c>
      <c r="F3877" t="s">
        <v>93</v>
      </c>
      <c r="G3877" t="s">
        <v>19</v>
      </c>
      <c r="H3877">
        <v>8</v>
      </c>
      <c r="I3877">
        <v>25362.16</v>
      </c>
    </row>
    <row r="3878" spans="1:9" x14ac:dyDescent="0.25">
      <c r="A3878" s="5" t="str">
        <f>TrendSheetPrdData[[#This Row],[Population]]&amp;TrendSheetPrdData[[#This Row],[Cost Basis]]&amp;TrendSheetPrdData[[#This Row],[Period]]&amp;TrendSheetPrdData[[#This Row],[Trend]]</f>
        <v>MEDXCEL/TRIMEDXPaid2016-06-01Outpatient Imaging Cost</v>
      </c>
      <c r="B3878" t="s">
        <v>117</v>
      </c>
      <c r="C3878" t="s">
        <v>117</v>
      </c>
      <c r="D3878" t="s">
        <v>78</v>
      </c>
      <c r="E3878" s="1" t="s">
        <v>102</v>
      </c>
      <c r="F3878" t="s">
        <v>93</v>
      </c>
      <c r="G3878" t="s">
        <v>19</v>
      </c>
      <c r="H3878">
        <v>8</v>
      </c>
      <c r="I3878">
        <v>34914.25</v>
      </c>
    </row>
    <row r="3879" spans="1:9" x14ac:dyDescent="0.25">
      <c r="A3879" s="5" t="str">
        <f>TrendSheetPrdData[[#This Row],[Population]]&amp;TrendSheetPrdData[[#This Row],[Cost Basis]]&amp;TrendSheetPrdData[[#This Row],[Period]]&amp;TrendSheetPrdData[[#This Row],[Trend]]</f>
        <v>MEDXCEL/TRIMEDXPaid2016-07-01Outpatient Imaging Cost</v>
      </c>
      <c r="B3879" t="s">
        <v>117</v>
      </c>
      <c r="C3879" t="s">
        <v>117</v>
      </c>
      <c r="D3879" t="s">
        <v>78</v>
      </c>
      <c r="E3879" s="1" t="s">
        <v>103</v>
      </c>
      <c r="F3879" t="s">
        <v>93</v>
      </c>
      <c r="G3879" t="s">
        <v>19</v>
      </c>
      <c r="H3879">
        <v>8</v>
      </c>
      <c r="I3879">
        <v>25743.24</v>
      </c>
    </row>
    <row r="3880" spans="1:9" x14ac:dyDescent="0.25">
      <c r="A3880" s="5" t="str">
        <f>TrendSheetPrdData[[#This Row],[Population]]&amp;TrendSheetPrdData[[#This Row],[Cost Basis]]&amp;TrendSheetPrdData[[#This Row],[Period]]&amp;TrendSheetPrdData[[#This Row],[Trend]]</f>
        <v>MEDXCEL/TRIMEDXPaid2016-08-01Outpatient Imaging Cost</v>
      </c>
      <c r="B3880" t="s">
        <v>117</v>
      </c>
      <c r="C3880" t="s">
        <v>117</v>
      </c>
      <c r="D3880" t="s">
        <v>78</v>
      </c>
      <c r="E3880" s="1" t="s">
        <v>104</v>
      </c>
      <c r="F3880" t="s">
        <v>93</v>
      </c>
      <c r="G3880" t="s">
        <v>19</v>
      </c>
      <c r="H3880">
        <v>8</v>
      </c>
      <c r="I3880">
        <v>25238.13</v>
      </c>
    </row>
    <row r="3881" spans="1:9" x14ac:dyDescent="0.25">
      <c r="A3881" s="5" t="str">
        <f>TrendSheetPrdData[[#This Row],[Population]]&amp;TrendSheetPrdData[[#This Row],[Cost Basis]]&amp;TrendSheetPrdData[[#This Row],[Period]]&amp;TrendSheetPrdData[[#This Row],[Trend]]</f>
        <v>MEDXCEL/TRIMEDXPaid2016-09-01Outpatient Imaging Cost</v>
      </c>
      <c r="B3881" t="s">
        <v>117</v>
      </c>
      <c r="C3881" t="s">
        <v>117</v>
      </c>
      <c r="D3881" t="s">
        <v>78</v>
      </c>
      <c r="E3881" s="1" t="s">
        <v>105</v>
      </c>
      <c r="F3881" t="s">
        <v>93</v>
      </c>
      <c r="G3881" t="s">
        <v>19</v>
      </c>
      <c r="H3881">
        <v>8</v>
      </c>
      <c r="I3881">
        <v>32242.97</v>
      </c>
    </row>
    <row r="3882" spans="1:9" x14ac:dyDescent="0.25">
      <c r="A3882" s="5" t="str">
        <f>TrendSheetPrdData[[#This Row],[Population]]&amp;TrendSheetPrdData[[#This Row],[Cost Basis]]&amp;TrendSheetPrdData[[#This Row],[Period]]&amp;TrendSheetPrdData[[#This Row],[Trend]]</f>
        <v>MEDXCEL/TRIMEDXPaid2016-10-01Outpatient Imaging Cost</v>
      </c>
      <c r="B3882" t="s">
        <v>117</v>
      </c>
      <c r="C3882" t="s">
        <v>117</v>
      </c>
      <c r="D3882" t="s">
        <v>78</v>
      </c>
      <c r="E3882" s="1" t="s">
        <v>106</v>
      </c>
      <c r="F3882" t="s">
        <v>93</v>
      </c>
      <c r="G3882" t="s">
        <v>19</v>
      </c>
      <c r="H3882">
        <v>8</v>
      </c>
      <c r="I3882">
        <v>34719.33</v>
      </c>
    </row>
    <row r="3883" spans="1:9" x14ac:dyDescent="0.25">
      <c r="A3883" s="5" t="str">
        <f>TrendSheetPrdData[[#This Row],[Population]]&amp;TrendSheetPrdData[[#This Row],[Cost Basis]]&amp;TrendSheetPrdData[[#This Row],[Period]]&amp;TrendSheetPrdData[[#This Row],[Trend]]</f>
        <v>MEDXCEL/TRIMEDXPaid2016-11-01Outpatient Imaging Cost</v>
      </c>
      <c r="B3883" t="s">
        <v>117</v>
      </c>
      <c r="C3883" t="s">
        <v>117</v>
      </c>
      <c r="D3883" t="s">
        <v>78</v>
      </c>
      <c r="E3883" s="1" t="s">
        <v>107</v>
      </c>
      <c r="F3883" t="s">
        <v>93</v>
      </c>
      <c r="G3883" t="s">
        <v>19</v>
      </c>
      <c r="H3883">
        <v>8</v>
      </c>
      <c r="I3883">
        <v>42095.19</v>
      </c>
    </row>
    <row r="3884" spans="1:9" x14ac:dyDescent="0.25">
      <c r="A3884" s="5" t="str">
        <f>TrendSheetPrdData[[#This Row],[Population]]&amp;TrendSheetPrdData[[#This Row],[Cost Basis]]&amp;TrendSheetPrdData[[#This Row],[Period]]&amp;TrendSheetPrdData[[#This Row],[Trend]]</f>
        <v>MEDXCEL/TRIMEDXPaid2016-12-01Outpatient Imaging Cost</v>
      </c>
      <c r="B3884" t="s">
        <v>117</v>
      </c>
      <c r="C3884" t="s">
        <v>117</v>
      </c>
      <c r="D3884" t="s">
        <v>78</v>
      </c>
      <c r="E3884" s="1" t="s">
        <v>108</v>
      </c>
      <c r="F3884" t="s">
        <v>113</v>
      </c>
      <c r="G3884" t="s">
        <v>19</v>
      </c>
      <c r="H3884">
        <v>8</v>
      </c>
      <c r="I3884">
        <v>47411.96</v>
      </c>
    </row>
    <row r="3885" spans="1:9" x14ac:dyDescent="0.25">
      <c r="A3885" s="5" t="str">
        <f>TrendSheetPrdData[[#This Row],[Population]]&amp;TrendSheetPrdData[[#This Row],[Cost Basis]]&amp;TrendSheetPrdData[[#This Row],[Period]]&amp;TrendSheetPrdData[[#This Row],[Trend]]</f>
        <v>MEDXCEL/TRIMEDXPaid2017-01-01Outpatient Imaging Cost</v>
      </c>
      <c r="B3885" t="s">
        <v>117</v>
      </c>
      <c r="C3885" t="s">
        <v>117</v>
      </c>
      <c r="D3885" t="s">
        <v>78</v>
      </c>
      <c r="E3885" s="1" t="s">
        <v>109</v>
      </c>
      <c r="F3885" t="s">
        <v>113</v>
      </c>
      <c r="G3885" t="s">
        <v>19</v>
      </c>
      <c r="H3885">
        <v>8</v>
      </c>
      <c r="I3885">
        <v>19640.240000000002</v>
      </c>
    </row>
    <row r="3886" spans="1:9" x14ac:dyDescent="0.25">
      <c r="A3886" s="5" t="str">
        <f>TrendSheetPrdData[[#This Row],[Population]]&amp;TrendSheetPrdData[[#This Row],[Cost Basis]]&amp;TrendSheetPrdData[[#This Row],[Period]]&amp;TrendSheetPrdData[[#This Row],[Trend]]</f>
        <v>MEDXCEL/TRIMEDXPaid2017-02-01Outpatient Imaging Cost</v>
      </c>
      <c r="B3886" t="s">
        <v>117</v>
      </c>
      <c r="C3886" t="s">
        <v>117</v>
      </c>
      <c r="D3886" t="s">
        <v>78</v>
      </c>
      <c r="E3886" s="1" t="s">
        <v>110</v>
      </c>
      <c r="F3886" t="s">
        <v>113</v>
      </c>
      <c r="G3886" t="s">
        <v>19</v>
      </c>
      <c r="H3886">
        <v>8</v>
      </c>
      <c r="I3886">
        <v>23495.55</v>
      </c>
    </row>
    <row r="3887" spans="1:9" x14ac:dyDescent="0.25">
      <c r="A3887" s="5" t="str">
        <f>TrendSheetPrdData[[#This Row],[Population]]&amp;TrendSheetPrdData[[#This Row],[Cost Basis]]&amp;TrendSheetPrdData[[#This Row],[Period]]&amp;TrendSheetPrdData[[#This Row],[Trend]]</f>
        <v>MEDXCEL/TRIMEDXPaid2017-03-01Outpatient Imaging Cost</v>
      </c>
      <c r="B3887" t="s">
        <v>117</v>
      </c>
      <c r="C3887" t="s">
        <v>117</v>
      </c>
      <c r="D3887" t="s">
        <v>78</v>
      </c>
      <c r="E3887" s="1" t="s">
        <v>111</v>
      </c>
      <c r="F3887" t="s">
        <v>113</v>
      </c>
      <c r="G3887" t="s">
        <v>19</v>
      </c>
      <c r="H3887">
        <v>8</v>
      </c>
      <c r="I3887">
        <v>15142.92</v>
      </c>
    </row>
    <row r="3888" spans="1:9" x14ac:dyDescent="0.25">
      <c r="A3888" s="5" t="str">
        <f>TrendSheetPrdData[[#This Row],[Population]]&amp;TrendSheetPrdData[[#This Row],[Cost Basis]]&amp;TrendSheetPrdData[[#This Row],[Period]]&amp;TrendSheetPrdData[[#This Row],[Trend]]</f>
        <v>MEDXCEL/TRIMEDXPaid2017-04-01Outpatient Imaging Cost</v>
      </c>
      <c r="B3888" t="s">
        <v>117</v>
      </c>
      <c r="C3888" t="s">
        <v>117</v>
      </c>
      <c r="D3888" t="s">
        <v>78</v>
      </c>
      <c r="E3888" s="1" t="s">
        <v>112</v>
      </c>
      <c r="F3888" t="s">
        <v>113</v>
      </c>
      <c r="G3888" t="s">
        <v>19</v>
      </c>
      <c r="H3888">
        <v>8</v>
      </c>
      <c r="I3888">
        <v>5628.74</v>
      </c>
    </row>
    <row r="3889" spans="1:9" x14ac:dyDescent="0.25">
      <c r="A3889" s="5" t="str">
        <f>TrendSheetPrdData[[#This Row],[Population]]&amp;TrendSheetPrdData[[#This Row],[Cost Basis]]&amp;TrendSheetPrdData[[#This Row],[Period]]&amp;TrendSheetPrdData[[#This Row],[Trend]]</f>
        <v>MEDXCEL/TRIMEDXPaid2015-06-01Hospiatl Outpatient MRIs per 1k</v>
      </c>
      <c r="B3889" t="s">
        <v>117</v>
      </c>
      <c r="C3889" t="s">
        <v>117</v>
      </c>
      <c r="D3889" t="s">
        <v>78</v>
      </c>
      <c r="E3889" s="1" t="s">
        <v>172</v>
      </c>
      <c r="F3889" t="s">
        <v>93</v>
      </c>
      <c r="G3889" t="s">
        <v>20</v>
      </c>
      <c r="H3889">
        <v>9</v>
      </c>
      <c r="I3889">
        <v>22</v>
      </c>
    </row>
    <row r="3890" spans="1:9" x14ac:dyDescent="0.25">
      <c r="A3890" s="5" t="str">
        <f>TrendSheetPrdData[[#This Row],[Population]]&amp;TrendSheetPrdData[[#This Row],[Cost Basis]]&amp;TrendSheetPrdData[[#This Row],[Period]]&amp;TrendSheetPrdData[[#This Row],[Trend]]</f>
        <v>MEDXCEL/TRIMEDXPaid2015-07-01Hospiatl Outpatient MRIs per 1k</v>
      </c>
      <c r="B3890" t="s">
        <v>117</v>
      </c>
      <c r="C3890" t="s">
        <v>117</v>
      </c>
      <c r="D3890" t="s">
        <v>78</v>
      </c>
      <c r="E3890" s="1" t="s">
        <v>173</v>
      </c>
      <c r="F3890" t="s">
        <v>93</v>
      </c>
      <c r="G3890" t="s">
        <v>20</v>
      </c>
      <c r="H3890">
        <v>9</v>
      </c>
      <c r="I3890">
        <v>15</v>
      </c>
    </row>
    <row r="3891" spans="1:9" x14ac:dyDescent="0.25">
      <c r="A3891" s="5" t="str">
        <f>TrendSheetPrdData[[#This Row],[Population]]&amp;TrendSheetPrdData[[#This Row],[Cost Basis]]&amp;TrendSheetPrdData[[#This Row],[Period]]&amp;TrendSheetPrdData[[#This Row],[Trend]]</f>
        <v>MEDXCEL/TRIMEDXPaid2015-08-01Hospiatl Outpatient MRIs per 1k</v>
      </c>
      <c r="B3891" t="s">
        <v>117</v>
      </c>
      <c r="C3891" t="s">
        <v>117</v>
      </c>
      <c r="D3891" t="s">
        <v>78</v>
      </c>
      <c r="E3891" s="1" t="s">
        <v>174</v>
      </c>
      <c r="F3891" t="s">
        <v>93</v>
      </c>
      <c r="G3891" t="s">
        <v>20</v>
      </c>
      <c r="H3891">
        <v>9</v>
      </c>
      <c r="I3891">
        <v>21</v>
      </c>
    </row>
    <row r="3892" spans="1:9" x14ac:dyDescent="0.25">
      <c r="A3892" s="5" t="str">
        <f>TrendSheetPrdData[[#This Row],[Population]]&amp;TrendSheetPrdData[[#This Row],[Cost Basis]]&amp;TrendSheetPrdData[[#This Row],[Period]]&amp;TrendSheetPrdData[[#This Row],[Trend]]</f>
        <v>MEDXCEL/TRIMEDXPaid2015-09-01Hospiatl Outpatient MRIs per 1k</v>
      </c>
      <c r="B3892" t="s">
        <v>117</v>
      </c>
      <c r="C3892" t="s">
        <v>117</v>
      </c>
      <c r="D3892" t="s">
        <v>78</v>
      </c>
      <c r="E3892" s="1" t="s">
        <v>92</v>
      </c>
      <c r="F3892" t="s">
        <v>93</v>
      </c>
      <c r="G3892" t="s">
        <v>20</v>
      </c>
      <c r="H3892">
        <v>9</v>
      </c>
      <c r="I3892">
        <v>31</v>
      </c>
    </row>
    <row r="3893" spans="1:9" x14ac:dyDescent="0.25">
      <c r="A3893" s="5" t="str">
        <f>TrendSheetPrdData[[#This Row],[Population]]&amp;TrendSheetPrdData[[#This Row],[Cost Basis]]&amp;TrendSheetPrdData[[#This Row],[Period]]&amp;TrendSheetPrdData[[#This Row],[Trend]]</f>
        <v>MEDXCEL/TRIMEDXPaid2015-10-01Hospiatl Outpatient MRIs per 1k</v>
      </c>
      <c r="B3893" t="s">
        <v>117</v>
      </c>
      <c r="C3893" t="s">
        <v>117</v>
      </c>
      <c r="D3893" t="s">
        <v>78</v>
      </c>
      <c r="E3893" s="1" t="s">
        <v>94</v>
      </c>
      <c r="F3893" t="s">
        <v>93</v>
      </c>
      <c r="G3893" t="s">
        <v>20</v>
      </c>
      <c r="H3893">
        <v>9</v>
      </c>
      <c r="I3893">
        <v>38</v>
      </c>
    </row>
    <row r="3894" spans="1:9" x14ac:dyDescent="0.25">
      <c r="A3894" s="5" t="str">
        <f>TrendSheetPrdData[[#This Row],[Population]]&amp;TrendSheetPrdData[[#This Row],[Cost Basis]]&amp;TrendSheetPrdData[[#This Row],[Period]]&amp;TrendSheetPrdData[[#This Row],[Trend]]</f>
        <v>MEDXCEL/TRIMEDXPaid2015-11-01Hospiatl Outpatient MRIs per 1k</v>
      </c>
      <c r="B3894" t="s">
        <v>117</v>
      </c>
      <c r="C3894" t="s">
        <v>117</v>
      </c>
      <c r="D3894" t="s">
        <v>78</v>
      </c>
      <c r="E3894" s="1" t="s">
        <v>95</v>
      </c>
      <c r="F3894" t="s">
        <v>93</v>
      </c>
      <c r="G3894" t="s">
        <v>20</v>
      </c>
      <c r="H3894">
        <v>9</v>
      </c>
      <c r="I3894">
        <v>43</v>
      </c>
    </row>
    <row r="3895" spans="1:9" x14ac:dyDescent="0.25">
      <c r="A3895" s="5" t="str">
        <f>TrendSheetPrdData[[#This Row],[Population]]&amp;TrendSheetPrdData[[#This Row],[Cost Basis]]&amp;TrendSheetPrdData[[#This Row],[Period]]&amp;TrendSheetPrdData[[#This Row],[Trend]]</f>
        <v>MEDXCEL/TRIMEDXPaid2015-12-01Hospiatl Outpatient MRIs per 1k</v>
      </c>
      <c r="B3895" t="s">
        <v>117</v>
      </c>
      <c r="C3895" t="s">
        <v>117</v>
      </c>
      <c r="D3895" t="s">
        <v>78</v>
      </c>
      <c r="E3895" s="1" t="s">
        <v>96</v>
      </c>
      <c r="F3895" t="s">
        <v>93</v>
      </c>
      <c r="G3895" t="s">
        <v>20</v>
      </c>
      <c r="H3895">
        <v>9</v>
      </c>
      <c r="I3895">
        <v>78</v>
      </c>
    </row>
    <row r="3896" spans="1:9" x14ac:dyDescent="0.25">
      <c r="A3896" s="5" t="str">
        <f>TrendSheetPrdData[[#This Row],[Population]]&amp;TrendSheetPrdData[[#This Row],[Cost Basis]]&amp;TrendSheetPrdData[[#This Row],[Period]]&amp;TrendSheetPrdData[[#This Row],[Trend]]</f>
        <v>MEDXCEL/TRIMEDXPaid2016-01-01Hospiatl Outpatient MRIs per 1k</v>
      </c>
      <c r="B3896" t="s">
        <v>117</v>
      </c>
      <c r="C3896" t="s">
        <v>117</v>
      </c>
      <c r="D3896" t="s">
        <v>78</v>
      </c>
      <c r="E3896" s="1" t="s">
        <v>97</v>
      </c>
      <c r="F3896" t="s">
        <v>93</v>
      </c>
      <c r="G3896" t="s">
        <v>20</v>
      </c>
      <c r="H3896">
        <v>9</v>
      </c>
      <c r="I3896">
        <v>39</v>
      </c>
    </row>
    <row r="3897" spans="1:9" x14ac:dyDescent="0.25">
      <c r="A3897" s="5" t="str">
        <f>TrendSheetPrdData[[#This Row],[Population]]&amp;TrendSheetPrdData[[#This Row],[Cost Basis]]&amp;TrendSheetPrdData[[#This Row],[Period]]&amp;TrendSheetPrdData[[#This Row],[Trend]]</f>
        <v>MEDXCEL/TRIMEDXPaid2016-02-01Hospiatl Outpatient MRIs per 1k</v>
      </c>
      <c r="B3897" t="s">
        <v>117</v>
      </c>
      <c r="C3897" t="s">
        <v>117</v>
      </c>
      <c r="D3897" t="s">
        <v>78</v>
      </c>
      <c r="E3897" s="1" t="s">
        <v>98</v>
      </c>
      <c r="F3897" t="s">
        <v>93</v>
      </c>
      <c r="G3897" t="s">
        <v>20</v>
      </c>
      <c r="H3897">
        <v>9</v>
      </c>
      <c r="I3897">
        <v>35</v>
      </c>
    </row>
    <row r="3898" spans="1:9" x14ac:dyDescent="0.25">
      <c r="A3898" s="5" t="str">
        <f>TrendSheetPrdData[[#This Row],[Population]]&amp;TrendSheetPrdData[[#This Row],[Cost Basis]]&amp;TrendSheetPrdData[[#This Row],[Period]]&amp;TrendSheetPrdData[[#This Row],[Trend]]</f>
        <v>MEDXCEL/TRIMEDXPaid2016-03-01Hospiatl Outpatient MRIs per 1k</v>
      </c>
      <c r="B3898" t="s">
        <v>117</v>
      </c>
      <c r="C3898" t="s">
        <v>117</v>
      </c>
      <c r="D3898" t="s">
        <v>78</v>
      </c>
      <c r="E3898" s="1" t="s">
        <v>99</v>
      </c>
      <c r="F3898" t="s">
        <v>93</v>
      </c>
      <c r="G3898" t="s">
        <v>20</v>
      </c>
      <c r="H3898">
        <v>9</v>
      </c>
      <c r="I3898">
        <v>48</v>
      </c>
    </row>
    <row r="3899" spans="1:9" x14ac:dyDescent="0.25">
      <c r="A3899" s="5" t="str">
        <f>TrendSheetPrdData[[#This Row],[Population]]&amp;TrendSheetPrdData[[#This Row],[Cost Basis]]&amp;TrendSheetPrdData[[#This Row],[Period]]&amp;TrendSheetPrdData[[#This Row],[Trend]]</f>
        <v>MEDXCEL/TRIMEDXPaid2016-04-01Hospiatl Outpatient MRIs per 1k</v>
      </c>
      <c r="B3899" t="s">
        <v>117</v>
      </c>
      <c r="C3899" t="s">
        <v>117</v>
      </c>
      <c r="D3899" t="s">
        <v>78</v>
      </c>
      <c r="E3899" s="1" t="s">
        <v>100</v>
      </c>
      <c r="F3899" t="s">
        <v>93</v>
      </c>
      <c r="G3899" t="s">
        <v>20</v>
      </c>
      <c r="H3899">
        <v>9</v>
      </c>
      <c r="I3899">
        <v>35</v>
      </c>
    </row>
    <row r="3900" spans="1:9" x14ac:dyDescent="0.25">
      <c r="A3900" s="5" t="str">
        <f>TrendSheetPrdData[[#This Row],[Population]]&amp;TrendSheetPrdData[[#This Row],[Cost Basis]]&amp;TrendSheetPrdData[[#This Row],[Period]]&amp;TrendSheetPrdData[[#This Row],[Trend]]</f>
        <v>MEDXCEL/TRIMEDXPaid2016-05-01Hospiatl Outpatient MRIs per 1k</v>
      </c>
      <c r="B3900" t="s">
        <v>117</v>
      </c>
      <c r="C3900" t="s">
        <v>117</v>
      </c>
      <c r="D3900" t="s">
        <v>78</v>
      </c>
      <c r="E3900" s="1" t="s">
        <v>101</v>
      </c>
      <c r="F3900" t="s">
        <v>93</v>
      </c>
      <c r="G3900" t="s">
        <v>20</v>
      </c>
      <c r="H3900">
        <v>9</v>
      </c>
      <c r="I3900">
        <v>34</v>
      </c>
    </row>
    <row r="3901" spans="1:9" x14ac:dyDescent="0.25">
      <c r="A3901" s="5" t="str">
        <f>TrendSheetPrdData[[#This Row],[Population]]&amp;TrendSheetPrdData[[#This Row],[Cost Basis]]&amp;TrendSheetPrdData[[#This Row],[Period]]&amp;TrendSheetPrdData[[#This Row],[Trend]]</f>
        <v>MEDXCEL/TRIMEDXPaid2016-06-01Hospiatl Outpatient MRIs per 1k</v>
      </c>
      <c r="B3901" t="s">
        <v>117</v>
      </c>
      <c r="C3901" t="s">
        <v>117</v>
      </c>
      <c r="D3901" t="s">
        <v>78</v>
      </c>
      <c r="E3901" s="1" t="s">
        <v>102</v>
      </c>
      <c r="F3901" t="s">
        <v>93</v>
      </c>
      <c r="G3901" t="s">
        <v>20</v>
      </c>
      <c r="H3901">
        <v>9</v>
      </c>
      <c r="I3901">
        <v>47</v>
      </c>
    </row>
    <row r="3902" spans="1:9" x14ac:dyDescent="0.25">
      <c r="A3902" s="5" t="str">
        <f>TrendSheetPrdData[[#This Row],[Population]]&amp;TrendSheetPrdData[[#This Row],[Cost Basis]]&amp;TrendSheetPrdData[[#This Row],[Period]]&amp;TrendSheetPrdData[[#This Row],[Trend]]</f>
        <v>MEDXCEL/TRIMEDXPaid2016-07-01Hospiatl Outpatient MRIs per 1k</v>
      </c>
      <c r="B3902" t="s">
        <v>117</v>
      </c>
      <c r="C3902" t="s">
        <v>117</v>
      </c>
      <c r="D3902" t="s">
        <v>78</v>
      </c>
      <c r="E3902" s="1" t="s">
        <v>103</v>
      </c>
      <c r="F3902" t="s">
        <v>93</v>
      </c>
      <c r="G3902" t="s">
        <v>20</v>
      </c>
      <c r="H3902">
        <v>9</v>
      </c>
      <c r="I3902">
        <v>37</v>
      </c>
    </row>
    <row r="3903" spans="1:9" x14ac:dyDescent="0.25">
      <c r="A3903" s="5" t="str">
        <f>TrendSheetPrdData[[#This Row],[Population]]&amp;TrendSheetPrdData[[#This Row],[Cost Basis]]&amp;TrendSheetPrdData[[#This Row],[Period]]&amp;TrendSheetPrdData[[#This Row],[Trend]]</f>
        <v>MEDXCEL/TRIMEDXPaid2016-08-01Hospiatl Outpatient MRIs per 1k</v>
      </c>
      <c r="B3903" t="s">
        <v>117</v>
      </c>
      <c r="C3903" t="s">
        <v>117</v>
      </c>
      <c r="D3903" t="s">
        <v>78</v>
      </c>
      <c r="E3903" s="1" t="s">
        <v>104</v>
      </c>
      <c r="F3903" t="s">
        <v>93</v>
      </c>
      <c r="G3903" t="s">
        <v>20</v>
      </c>
      <c r="H3903">
        <v>9</v>
      </c>
      <c r="I3903">
        <v>34</v>
      </c>
    </row>
    <row r="3904" spans="1:9" x14ac:dyDescent="0.25">
      <c r="A3904" s="5" t="str">
        <f>TrendSheetPrdData[[#This Row],[Population]]&amp;TrendSheetPrdData[[#This Row],[Cost Basis]]&amp;TrendSheetPrdData[[#This Row],[Period]]&amp;TrendSheetPrdData[[#This Row],[Trend]]</f>
        <v>MEDXCEL/TRIMEDXPaid2016-09-01Hospiatl Outpatient MRIs per 1k</v>
      </c>
      <c r="B3904" t="s">
        <v>117</v>
      </c>
      <c r="C3904" t="s">
        <v>117</v>
      </c>
      <c r="D3904" t="s">
        <v>78</v>
      </c>
      <c r="E3904" s="1" t="s">
        <v>105</v>
      </c>
      <c r="F3904" t="s">
        <v>93</v>
      </c>
      <c r="G3904" t="s">
        <v>20</v>
      </c>
      <c r="H3904">
        <v>9</v>
      </c>
      <c r="I3904">
        <v>41</v>
      </c>
    </row>
    <row r="3905" spans="1:9" x14ac:dyDescent="0.25">
      <c r="A3905" s="5" t="str">
        <f>TrendSheetPrdData[[#This Row],[Population]]&amp;TrendSheetPrdData[[#This Row],[Cost Basis]]&amp;TrendSheetPrdData[[#This Row],[Period]]&amp;TrendSheetPrdData[[#This Row],[Trend]]</f>
        <v>MEDXCEL/TRIMEDXPaid2016-10-01Hospiatl Outpatient MRIs per 1k</v>
      </c>
      <c r="B3905" t="s">
        <v>117</v>
      </c>
      <c r="C3905" t="s">
        <v>117</v>
      </c>
      <c r="D3905" t="s">
        <v>78</v>
      </c>
      <c r="E3905" s="1" t="s">
        <v>106</v>
      </c>
      <c r="F3905" t="s">
        <v>93</v>
      </c>
      <c r="G3905" t="s">
        <v>20</v>
      </c>
      <c r="H3905">
        <v>9</v>
      </c>
      <c r="I3905">
        <v>33</v>
      </c>
    </row>
    <row r="3906" spans="1:9" x14ac:dyDescent="0.25">
      <c r="A3906" s="5" t="str">
        <f>TrendSheetPrdData[[#This Row],[Population]]&amp;TrendSheetPrdData[[#This Row],[Cost Basis]]&amp;TrendSheetPrdData[[#This Row],[Period]]&amp;TrendSheetPrdData[[#This Row],[Trend]]</f>
        <v>MEDXCEL/TRIMEDXPaid2016-11-01Hospiatl Outpatient MRIs per 1k</v>
      </c>
      <c r="B3906" t="s">
        <v>117</v>
      </c>
      <c r="C3906" t="s">
        <v>117</v>
      </c>
      <c r="D3906" t="s">
        <v>78</v>
      </c>
      <c r="E3906" s="1" t="s">
        <v>107</v>
      </c>
      <c r="F3906" t="s">
        <v>93</v>
      </c>
      <c r="G3906" t="s">
        <v>20</v>
      </c>
      <c r="H3906">
        <v>9</v>
      </c>
      <c r="I3906">
        <v>35</v>
      </c>
    </row>
    <row r="3907" spans="1:9" x14ac:dyDescent="0.25">
      <c r="A3907" s="5" t="str">
        <f>TrendSheetPrdData[[#This Row],[Population]]&amp;TrendSheetPrdData[[#This Row],[Cost Basis]]&amp;TrendSheetPrdData[[#This Row],[Period]]&amp;TrendSheetPrdData[[#This Row],[Trend]]</f>
        <v>MEDXCEL/TRIMEDXPaid2016-12-01Hospiatl Outpatient MRIs per 1k</v>
      </c>
      <c r="B3907" t="s">
        <v>117</v>
      </c>
      <c r="C3907" t="s">
        <v>117</v>
      </c>
      <c r="D3907" t="s">
        <v>78</v>
      </c>
      <c r="E3907" s="1" t="s">
        <v>108</v>
      </c>
      <c r="F3907" t="s">
        <v>113</v>
      </c>
      <c r="G3907" t="s">
        <v>20</v>
      </c>
      <c r="H3907">
        <v>9</v>
      </c>
      <c r="I3907">
        <v>54</v>
      </c>
    </row>
    <row r="3908" spans="1:9" x14ac:dyDescent="0.25">
      <c r="A3908" s="5" t="str">
        <f>TrendSheetPrdData[[#This Row],[Population]]&amp;TrendSheetPrdData[[#This Row],[Cost Basis]]&amp;TrendSheetPrdData[[#This Row],[Period]]&amp;TrendSheetPrdData[[#This Row],[Trend]]</f>
        <v>MEDXCEL/TRIMEDXPaid2017-01-01Hospiatl Outpatient MRIs per 1k</v>
      </c>
      <c r="B3908" t="s">
        <v>117</v>
      </c>
      <c r="C3908" t="s">
        <v>117</v>
      </c>
      <c r="D3908" t="s">
        <v>78</v>
      </c>
      <c r="E3908" s="1" t="s">
        <v>109</v>
      </c>
      <c r="F3908" t="s">
        <v>113</v>
      </c>
      <c r="G3908" t="s">
        <v>20</v>
      </c>
      <c r="H3908">
        <v>9</v>
      </c>
      <c r="I3908">
        <v>33</v>
      </c>
    </row>
    <row r="3909" spans="1:9" x14ac:dyDescent="0.25">
      <c r="A3909" s="5" t="str">
        <f>TrendSheetPrdData[[#This Row],[Population]]&amp;TrendSheetPrdData[[#This Row],[Cost Basis]]&amp;TrendSheetPrdData[[#This Row],[Period]]&amp;TrendSheetPrdData[[#This Row],[Trend]]</f>
        <v>MEDXCEL/TRIMEDXPaid2017-02-01Hospiatl Outpatient MRIs per 1k</v>
      </c>
      <c r="B3909" t="s">
        <v>117</v>
      </c>
      <c r="C3909" t="s">
        <v>117</v>
      </c>
      <c r="D3909" t="s">
        <v>78</v>
      </c>
      <c r="E3909" s="1" t="s">
        <v>110</v>
      </c>
      <c r="F3909" t="s">
        <v>113</v>
      </c>
      <c r="G3909" t="s">
        <v>20</v>
      </c>
      <c r="H3909">
        <v>9</v>
      </c>
      <c r="I3909">
        <v>23</v>
      </c>
    </row>
    <row r="3910" spans="1:9" x14ac:dyDescent="0.25">
      <c r="A3910" s="5" t="str">
        <f>TrendSheetPrdData[[#This Row],[Population]]&amp;TrendSheetPrdData[[#This Row],[Cost Basis]]&amp;TrendSheetPrdData[[#This Row],[Period]]&amp;TrendSheetPrdData[[#This Row],[Trend]]</f>
        <v>MEDXCEL/TRIMEDXPaid2017-03-01Hospiatl Outpatient MRIs per 1k</v>
      </c>
      <c r="B3910" t="s">
        <v>117</v>
      </c>
      <c r="C3910" t="s">
        <v>117</v>
      </c>
      <c r="D3910" t="s">
        <v>78</v>
      </c>
      <c r="E3910" s="1" t="s">
        <v>111</v>
      </c>
      <c r="F3910" t="s">
        <v>113</v>
      </c>
      <c r="G3910" t="s">
        <v>20</v>
      </c>
      <c r="H3910">
        <v>9</v>
      </c>
      <c r="I3910">
        <v>33</v>
      </c>
    </row>
    <row r="3911" spans="1:9" x14ac:dyDescent="0.25">
      <c r="A3911" s="5" t="str">
        <f>TrendSheetPrdData[[#This Row],[Population]]&amp;TrendSheetPrdData[[#This Row],[Cost Basis]]&amp;TrendSheetPrdData[[#This Row],[Period]]&amp;TrendSheetPrdData[[#This Row],[Trend]]</f>
        <v>MEDXCEL/TRIMEDXPaid2017-04-01Hospiatl Outpatient MRIs per 1k</v>
      </c>
      <c r="B3911" t="s">
        <v>117</v>
      </c>
      <c r="C3911" t="s">
        <v>117</v>
      </c>
      <c r="D3911" t="s">
        <v>78</v>
      </c>
      <c r="E3911" s="1" t="s">
        <v>112</v>
      </c>
      <c r="F3911" t="s">
        <v>113</v>
      </c>
      <c r="G3911" t="s">
        <v>20</v>
      </c>
      <c r="H3911">
        <v>9</v>
      </c>
      <c r="I3911">
        <v>13</v>
      </c>
    </row>
    <row r="3912" spans="1:9" x14ac:dyDescent="0.25">
      <c r="A3912" s="5" t="str">
        <f>TrendSheetPrdData[[#This Row],[Population]]&amp;TrendSheetPrdData[[#This Row],[Cost Basis]]&amp;TrendSheetPrdData[[#This Row],[Period]]&amp;TrendSheetPrdData[[#This Row],[Trend]]</f>
        <v>MEDXCEL/TRIMEDXPaid2015-06-01Hospiatl Outpatient CTs per 1k</v>
      </c>
      <c r="B3912" t="s">
        <v>117</v>
      </c>
      <c r="C3912" t="s">
        <v>117</v>
      </c>
      <c r="D3912" t="s">
        <v>78</v>
      </c>
      <c r="E3912" s="1" t="s">
        <v>172</v>
      </c>
      <c r="F3912" t="s">
        <v>93</v>
      </c>
      <c r="G3912" t="s">
        <v>21</v>
      </c>
      <c r="H3912">
        <v>10</v>
      </c>
      <c r="I3912">
        <v>22</v>
      </c>
    </row>
    <row r="3913" spans="1:9" x14ac:dyDescent="0.25">
      <c r="A3913" s="5" t="str">
        <f>TrendSheetPrdData[[#This Row],[Population]]&amp;TrendSheetPrdData[[#This Row],[Cost Basis]]&amp;TrendSheetPrdData[[#This Row],[Period]]&amp;TrendSheetPrdData[[#This Row],[Trend]]</f>
        <v>MEDXCEL/TRIMEDXPaid2015-07-01Hospiatl Outpatient CTs per 1k</v>
      </c>
      <c r="B3913" t="s">
        <v>117</v>
      </c>
      <c r="C3913" t="s">
        <v>117</v>
      </c>
      <c r="D3913" t="s">
        <v>78</v>
      </c>
      <c r="E3913" s="1" t="s">
        <v>173</v>
      </c>
      <c r="F3913" t="s">
        <v>93</v>
      </c>
      <c r="G3913" t="s">
        <v>21</v>
      </c>
      <c r="H3913">
        <v>10</v>
      </c>
      <c r="I3913">
        <v>22</v>
      </c>
    </row>
    <row r="3914" spans="1:9" x14ac:dyDescent="0.25">
      <c r="A3914" s="5" t="str">
        <f>TrendSheetPrdData[[#This Row],[Population]]&amp;TrendSheetPrdData[[#This Row],[Cost Basis]]&amp;TrendSheetPrdData[[#This Row],[Period]]&amp;TrendSheetPrdData[[#This Row],[Trend]]</f>
        <v>MEDXCEL/TRIMEDXPaid2015-08-01Hospiatl Outpatient CTs per 1k</v>
      </c>
      <c r="B3914" t="s">
        <v>117</v>
      </c>
      <c r="C3914" t="s">
        <v>117</v>
      </c>
      <c r="D3914" t="s">
        <v>78</v>
      </c>
      <c r="E3914" s="1" t="s">
        <v>174</v>
      </c>
      <c r="F3914" t="s">
        <v>93</v>
      </c>
      <c r="G3914" t="s">
        <v>21</v>
      </c>
      <c r="H3914">
        <v>10</v>
      </c>
      <c r="I3914">
        <v>14</v>
      </c>
    </row>
    <row r="3915" spans="1:9" x14ac:dyDescent="0.25">
      <c r="A3915" s="5" t="str">
        <f>TrendSheetPrdData[[#This Row],[Population]]&amp;TrendSheetPrdData[[#This Row],[Cost Basis]]&amp;TrendSheetPrdData[[#This Row],[Period]]&amp;TrendSheetPrdData[[#This Row],[Trend]]</f>
        <v>MEDXCEL/TRIMEDXPaid2015-09-01Hospiatl Outpatient CTs per 1k</v>
      </c>
      <c r="B3915" t="s">
        <v>117</v>
      </c>
      <c r="C3915" t="s">
        <v>117</v>
      </c>
      <c r="D3915" t="s">
        <v>78</v>
      </c>
      <c r="E3915" s="1" t="s">
        <v>92</v>
      </c>
      <c r="F3915" t="s">
        <v>93</v>
      </c>
      <c r="G3915" t="s">
        <v>21</v>
      </c>
      <c r="H3915">
        <v>10</v>
      </c>
      <c r="I3915">
        <v>31</v>
      </c>
    </row>
    <row r="3916" spans="1:9" x14ac:dyDescent="0.25">
      <c r="A3916" s="5" t="str">
        <f>TrendSheetPrdData[[#This Row],[Population]]&amp;TrendSheetPrdData[[#This Row],[Cost Basis]]&amp;TrendSheetPrdData[[#This Row],[Period]]&amp;TrendSheetPrdData[[#This Row],[Trend]]</f>
        <v>MEDXCEL/TRIMEDXPaid2015-10-01Hospiatl Outpatient CTs per 1k</v>
      </c>
      <c r="B3916" t="s">
        <v>117</v>
      </c>
      <c r="C3916" t="s">
        <v>117</v>
      </c>
      <c r="D3916" t="s">
        <v>78</v>
      </c>
      <c r="E3916" s="1" t="s">
        <v>94</v>
      </c>
      <c r="F3916" t="s">
        <v>93</v>
      </c>
      <c r="G3916" t="s">
        <v>21</v>
      </c>
      <c r="H3916">
        <v>10</v>
      </c>
      <c r="I3916">
        <v>10</v>
      </c>
    </row>
    <row r="3917" spans="1:9" x14ac:dyDescent="0.25">
      <c r="A3917" s="5" t="str">
        <f>TrendSheetPrdData[[#This Row],[Population]]&amp;TrendSheetPrdData[[#This Row],[Cost Basis]]&amp;TrendSheetPrdData[[#This Row],[Period]]&amp;TrendSheetPrdData[[#This Row],[Trend]]</f>
        <v>MEDXCEL/TRIMEDXPaid2015-11-01Hospiatl Outpatient CTs per 1k</v>
      </c>
      <c r="B3917" t="s">
        <v>117</v>
      </c>
      <c r="C3917" t="s">
        <v>117</v>
      </c>
      <c r="D3917" t="s">
        <v>78</v>
      </c>
      <c r="E3917" s="1" t="s">
        <v>95</v>
      </c>
      <c r="F3917" t="s">
        <v>93</v>
      </c>
      <c r="G3917" t="s">
        <v>21</v>
      </c>
      <c r="H3917">
        <v>10</v>
      </c>
      <c r="I3917">
        <v>23</v>
      </c>
    </row>
    <row r="3918" spans="1:9" x14ac:dyDescent="0.25">
      <c r="A3918" s="5" t="str">
        <f>TrendSheetPrdData[[#This Row],[Population]]&amp;TrendSheetPrdData[[#This Row],[Cost Basis]]&amp;TrendSheetPrdData[[#This Row],[Period]]&amp;TrendSheetPrdData[[#This Row],[Trend]]</f>
        <v>MEDXCEL/TRIMEDXPaid2015-12-01Hospiatl Outpatient CTs per 1k</v>
      </c>
      <c r="B3918" t="s">
        <v>117</v>
      </c>
      <c r="C3918" t="s">
        <v>117</v>
      </c>
      <c r="D3918" t="s">
        <v>78</v>
      </c>
      <c r="E3918" s="1" t="s">
        <v>96</v>
      </c>
      <c r="F3918" t="s">
        <v>93</v>
      </c>
      <c r="G3918" t="s">
        <v>21</v>
      </c>
      <c r="H3918">
        <v>10</v>
      </c>
      <c r="I3918">
        <v>36</v>
      </c>
    </row>
    <row r="3919" spans="1:9" x14ac:dyDescent="0.25">
      <c r="A3919" s="5" t="str">
        <f>TrendSheetPrdData[[#This Row],[Population]]&amp;TrendSheetPrdData[[#This Row],[Cost Basis]]&amp;TrendSheetPrdData[[#This Row],[Period]]&amp;TrendSheetPrdData[[#This Row],[Trend]]</f>
        <v>MEDXCEL/TRIMEDXPaid2016-01-01Hospiatl Outpatient CTs per 1k</v>
      </c>
      <c r="B3919" t="s">
        <v>117</v>
      </c>
      <c r="C3919" t="s">
        <v>117</v>
      </c>
      <c r="D3919" t="s">
        <v>78</v>
      </c>
      <c r="E3919" s="1" t="s">
        <v>97</v>
      </c>
      <c r="F3919" t="s">
        <v>93</v>
      </c>
      <c r="G3919" t="s">
        <v>21</v>
      </c>
      <c r="H3919">
        <v>10</v>
      </c>
      <c r="I3919">
        <v>27</v>
      </c>
    </row>
    <row r="3920" spans="1:9" x14ac:dyDescent="0.25">
      <c r="A3920" s="5" t="str">
        <f>TrendSheetPrdData[[#This Row],[Population]]&amp;TrendSheetPrdData[[#This Row],[Cost Basis]]&amp;TrendSheetPrdData[[#This Row],[Period]]&amp;TrendSheetPrdData[[#This Row],[Trend]]</f>
        <v>MEDXCEL/TRIMEDXPaid2016-02-01Hospiatl Outpatient CTs per 1k</v>
      </c>
      <c r="B3920" t="s">
        <v>117</v>
      </c>
      <c r="C3920" t="s">
        <v>117</v>
      </c>
      <c r="D3920" t="s">
        <v>78</v>
      </c>
      <c r="E3920" s="1" t="s">
        <v>98</v>
      </c>
      <c r="F3920" t="s">
        <v>93</v>
      </c>
      <c r="G3920" t="s">
        <v>21</v>
      </c>
      <c r="H3920">
        <v>10</v>
      </c>
      <c r="I3920">
        <v>43</v>
      </c>
    </row>
    <row r="3921" spans="1:9" x14ac:dyDescent="0.25">
      <c r="A3921" s="5" t="str">
        <f>TrendSheetPrdData[[#This Row],[Population]]&amp;TrendSheetPrdData[[#This Row],[Cost Basis]]&amp;TrendSheetPrdData[[#This Row],[Period]]&amp;TrendSheetPrdData[[#This Row],[Trend]]</f>
        <v>MEDXCEL/TRIMEDXPaid2016-03-01Hospiatl Outpatient CTs per 1k</v>
      </c>
      <c r="B3921" t="s">
        <v>117</v>
      </c>
      <c r="C3921" t="s">
        <v>117</v>
      </c>
      <c r="D3921" t="s">
        <v>78</v>
      </c>
      <c r="E3921" s="1" t="s">
        <v>99</v>
      </c>
      <c r="F3921" t="s">
        <v>93</v>
      </c>
      <c r="G3921" t="s">
        <v>21</v>
      </c>
      <c r="H3921">
        <v>10</v>
      </c>
      <c r="I3921">
        <v>22</v>
      </c>
    </row>
    <row r="3922" spans="1:9" x14ac:dyDescent="0.25">
      <c r="A3922" s="5" t="str">
        <f>TrendSheetPrdData[[#This Row],[Population]]&amp;TrendSheetPrdData[[#This Row],[Cost Basis]]&amp;TrendSheetPrdData[[#This Row],[Period]]&amp;TrendSheetPrdData[[#This Row],[Trend]]</f>
        <v>MEDXCEL/TRIMEDXPaid2016-04-01Hospiatl Outpatient CTs per 1k</v>
      </c>
      <c r="B3922" t="s">
        <v>117</v>
      </c>
      <c r="C3922" t="s">
        <v>117</v>
      </c>
      <c r="D3922" t="s">
        <v>78</v>
      </c>
      <c r="E3922" s="1" t="s">
        <v>100</v>
      </c>
      <c r="F3922" t="s">
        <v>93</v>
      </c>
      <c r="G3922" t="s">
        <v>21</v>
      </c>
      <c r="H3922">
        <v>10</v>
      </c>
      <c r="I3922">
        <v>19</v>
      </c>
    </row>
    <row r="3923" spans="1:9" x14ac:dyDescent="0.25">
      <c r="A3923" s="5" t="str">
        <f>TrendSheetPrdData[[#This Row],[Population]]&amp;TrendSheetPrdData[[#This Row],[Cost Basis]]&amp;TrendSheetPrdData[[#This Row],[Period]]&amp;TrendSheetPrdData[[#This Row],[Trend]]</f>
        <v>MEDXCEL/TRIMEDXPaid2016-05-01Hospiatl Outpatient CTs per 1k</v>
      </c>
      <c r="B3923" t="s">
        <v>117</v>
      </c>
      <c r="C3923" t="s">
        <v>117</v>
      </c>
      <c r="D3923" t="s">
        <v>78</v>
      </c>
      <c r="E3923" s="1" t="s">
        <v>101</v>
      </c>
      <c r="F3923" t="s">
        <v>93</v>
      </c>
      <c r="G3923" t="s">
        <v>21</v>
      </c>
      <c r="H3923">
        <v>10</v>
      </c>
      <c r="I3923">
        <v>50</v>
      </c>
    </row>
    <row r="3924" spans="1:9" x14ac:dyDescent="0.25">
      <c r="A3924" s="5" t="str">
        <f>TrendSheetPrdData[[#This Row],[Population]]&amp;TrendSheetPrdData[[#This Row],[Cost Basis]]&amp;TrendSheetPrdData[[#This Row],[Period]]&amp;TrendSheetPrdData[[#This Row],[Trend]]</f>
        <v>MEDXCEL/TRIMEDXPaid2016-06-01Hospiatl Outpatient CTs per 1k</v>
      </c>
      <c r="B3924" t="s">
        <v>117</v>
      </c>
      <c r="C3924" t="s">
        <v>117</v>
      </c>
      <c r="D3924" t="s">
        <v>78</v>
      </c>
      <c r="E3924" s="1" t="s">
        <v>102</v>
      </c>
      <c r="F3924" t="s">
        <v>93</v>
      </c>
      <c r="G3924" t="s">
        <v>21</v>
      </c>
      <c r="H3924">
        <v>10</v>
      </c>
      <c r="I3924">
        <v>29</v>
      </c>
    </row>
    <row r="3925" spans="1:9" x14ac:dyDescent="0.25">
      <c r="A3925" s="5" t="str">
        <f>TrendSheetPrdData[[#This Row],[Population]]&amp;TrendSheetPrdData[[#This Row],[Cost Basis]]&amp;TrendSheetPrdData[[#This Row],[Period]]&amp;TrendSheetPrdData[[#This Row],[Trend]]</f>
        <v>MEDXCEL/TRIMEDXPaid2016-07-01Hospiatl Outpatient CTs per 1k</v>
      </c>
      <c r="B3925" t="s">
        <v>117</v>
      </c>
      <c r="C3925" t="s">
        <v>117</v>
      </c>
      <c r="D3925" t="s">
        <v>78</v>
      </c>
      <c r="E3925" s="1" t="s">
        <v>103</v>
      </c>
      <c r="F3925" t="s">
        <v>93</v>
      </c>
      <c r="G3925" t="s">
        <v>21</v>
      </c>
      <c r="H3925">
        <v>10</v>
      </c>
      <c r="I3925">
        <v>47</v>
      </c>
    </row>
    <row r="3926" spans="1:9" x14ac:dyDescent="0.25">
      <c r="A3926" s="5" t="str">
        <f>TrendSheetPrdData[[#This Row],[Population]]&amp;TrendSheetPrdData[[#This Row],[Cost Basis]]&amp;TrendSheetPrdData[[#This Row],[Period]]&amp;TrendSheetPrdData[[#This Row],[Trend]]</f>
        <v>MEDXCEL/TRIMEDXPaid2016-08-01Hospiatl Outpatient CTs per 1k</v>
      </c>
      <c r="B3926" t="s">
        <v>117</v>
      </c>
      <c r="C3926" t="s">
        <v>117</v>
      </c>
      <c r="D3926" t="s">
        <v>78</v>
      </c>
      <c r="E3926" s="1" t="s">
        <v>104</v>
      </c>
      <c r="F3926" t="s">
        <v>93</v>
      </c>
      <c r="G3926" t="s">
        <v>21</v>
      </c>
      <c r="H3926">
        <v>10</v>
      </c>
      <c r="I3926">
        <v>29</v>
      </c>
    </row>
    <row r="3927" spans="1:9" x14ac:dyDescent="0.25">
      <c r="A3927" s="5" t="str">
        <f>TrendSheetPrdData[[#This Row],[Population]]&amp;TrendSheetPrdData[[#This Row],[Cost Basis]]&amp;TrendSheetPrdData[[#This Row],[Period]]&amp;TrendSheetPrdData[[#This Row],[Trend]]</f>
        <v>MEDXCEL/TRIMEDXPaid2016-09-01Hospiatl Outpatient CTs per 1k</v>
      </c>
      <c r="B3927" t="s">
        <v>117</v>
      </c>
      <c r="C3927" t="s">
        <v>117</v>
      </c>
      <c r="D3927" t="s">
        <v>78</v>
      </c>
      <c r="E3927" s="1" t="s">
        <v>105</v>
      </c>
      <c r="F3927" t="s">
        <v>93</v>
      </c>
      <c r="G3927" t="s">
        <v>21</v>
      </c>
      <c r="H3927">
        <v>10</v>
      </c>
      <c r="I3927">
        <v>30</v>
      </c>
    </row>
    <row r="3928" spans="1:9" x14ac:dyDescent="0.25">
      <c r="A3928" s="5" t="str">
        <f>TrendSheetPrdData[[#This Row],[Population]]&amp;TrendSheetPrdData[[#This Row],[Cost Basis]]&amp;TrendSheetPrdData[[#This Row],[Period]]&amp;TrendSheetPrdData[[#This Row],[Trend]]</f>
        <v>MEDXCEL/TRIMEDXPaid2016-10-01Hospiatl Outpatient CTs per 1k</v>
      </c>
      <c r="B3928" t="s">
        <v>117</v>
      </c>
      <c r="C3928" t="s">
        <v>117</v>
      </c>
      <c r="D3928" t="s">
        <v>78</v>
      </c>
      <c r="E3928" s="1" t="s">
        <v>106</v>
      </c>
      <c r="F3928" t="s">
        <v>93</v>
      </c>
      <c r="G3928" t="s">
        <v>21</v>
      </c>
      <c r="H3928">
        <v>10</v>
      </c>
      <c r="I3928">
        <v>25</v>
      </c>
    </row>
    <row r="3929" spans="1:9" x14ac:dyDescent="0.25">
      <c r="A3929" s="5" t="str">
        <f>TrendSheetPrdData[[#This Row],[Population]]&amp;TrendSheetPrdData[[#This Row],[Cost Basis]]&amp;TrendSheetPrdData[[#This Row],[Period]]&amp;TrendSheetPrdData[[#This Row],[Trend]]</f>
        <v>MEDXCEL/TRIMEDXPaid2016-11-01Hospiatl Outpatient CTs per 1k</v>
      </c>
      <c r="B3929" t="s">
        <v>117</v>
      </c>
      <c r="C3929" t="s">
        <v>117</v>
      </c>
      <c r="D3929" t="s">
        <v>78</v>
      </c>
      <c r="E3929" s="1" t="s">
        <v>107</v>
      </c>
      <c r="F3929" t="s">
        <v>93</v>
      </c>
      <c r="G3929" t="s">
        <v>21</v>
      </c>
      <c r="H3929">
        <v>10</v>
      </c>
      <c r="I3929">
        <v>42</v>
      </c>
    </row>
    <row r="3930" spans="1:9" x14ac:dyDescent="0.25">
      <c r="A3930" s="5" t="str">
        <f>TrendSheetPrdData[[#This Row],[Population]]&amp;TrendSheetPrdData[[#This Row],[Cost Basis]]&amp;TrendSheetPrdData[[#This Row],[Period]]&amp;TrendSheetPrdData[[#This Row],[Trend]]</f>
        <v>MEDXCEL/TRIMEDXPaid2016-12-01Hospiatl Outpatient CTs per 1k</v>
      </c>
      <c r="B3930" t="s">
        <v>117</v>
      </c>
      <c r="C3930" t="s">
        <v>117</v>
      </c>
      <c r="D3930" t="s">
        <v>78</v>
      </c>
      <c r="E3930" s="1" t="s">
        <v>108</v>
      </c>
      <c r="F3930" t="s">
        <v>113</v>
      </c>
      <c r="G3930" t="s">
        <v>21</v>
      </c>
      <c r="H3930">
        <v>10</v>
      </c>
      <c r="I3930">
        <v>35</v>
      </c>
    </row>
    <row r="3931" spans="1:9" x14ac:dyDescent="0.25">
      <c r="A3931" s="5" t="str">
        <f>TrendSheetPrdData[[#This Row],[Population]]&amp;TrendSheetPrdData[[#This Row],[Cost Basis]]&amp;TrendSheetPrdData[[#This Row],[Period]]&amp;TrendSheetPrdData[[#This Row],[Trend]]</f>
        <v>MEDXCEL/TRIMEDXPaid2017-01-01Hospiatl Outpatient CTs per 1k</v>
      </c>
      <c r="B3931" t="s">
        <v>117</v>
      </c>
      <c r="C3931" t="s">
        <v>117</v>
      </c>
      <c r="D3931" t="s">
        <v>78</v>
      </c>
      <c r="E3931" s="1" t="s">
        <v>109</v>
      </c>
      <c r="F3931" t="s">
        <v>113</v>
      </c>
      <c r="G3931" t="s">
        <v>21</v>
      </c>
      <c r="H3931">
        <v>10</v>
      </c>
      <c r="I3931">
        <v>36</v>
      </c>
    </row>
    <row r="3932" spans="1:9" x14ac:dyDescent="0.25">
      <c r="A3932" s="5" t="str">
        <f>TrendSheetPrdData[[#This Row],[Population]]&amp;TrendSheetPrdData[[#This Row],[Cost Basis]]&amp;TrendSheetPrdData[[#This Row],[Period]]&amp;TrendSheetPrdData[[#This Row],[Trend]]</f>
        <v>MEDXCEL/TRIMEDXPaid2017-02-01Hospiatl Outpatient CTs per 1k</v>
      </c>
      <c r="B3932" t="s">
        <v>117</v>
      </c>
      <c r="C3932" t="s">
        <v>117</v>
      </c>
      <c r="D3932" t="s">
        <v>78</v>
      </c>
      <c r="E3932" s="1" t="s">
        <v>110</v>
      </c>
      <c r="F3932" t="s">
        <v>113</v>
      </c>
      <c r="G3932" t="s">
        <v>21</v>
      </c>
      <c r="H3932">
        <v>10</v>
      </c>
      <c r="I3932">
        <v>49</v>
      </c>
    </row>
    <row r="3933" spans="1:9" x14ac:dyDescent="0.25">
      <c r="A3933" s="5" t="str">
        <f>TrendSheetPrdData[[#This Row],[Population]]&amp;TrendSheetPrdData[[#This Row],[Cost Basis]]&amp;TrendSheetPrdData[[#This Row],[Period]]&amp;TrendSheetPrdData[[#This Row],[Trend]]</f>
        <v>MEDXCEL/TRIMEDXPaid2017-03-01Hospiatl Outpatient CTs per 1k</v>
      </c>
      <c r="B3933" t="s">
        <v>117</v>
      </c>
      <c r="C3933" t="s">
        <v>117</v>
      </c>
      <c r="D3933" t="s">
        <v>78</v>
      </c>
      <c r="E3933" s="1" t="s">
        <v>111</v>
      </c>
      <c r="F3933" t="s">
        <v>113</v>
      </c>
      <c r="G3933" t="s">
        <v>21</v>
      </c>
      <c r="H3933">
        <v>10</v>
      </c>
      <c r="I3933">
        <v>39</v>
      </c>
    </row>
    <row r="3934" spans="1:9" x14ac:dyDescent="0.25">
      <c r="A3934" s="5" t="str">
        <f>TrendSheetPrdData[[#This Row],[Population]]&amp;TrendSheetPrdData[[#This Row],[Cost Basis]]&amp;TrendSheetPrdData[[#This Row],[Period]]&amp;TrendSheetPrdData[[#This Row],[Trend]]</f>
        <v>MEDXCEL/TRIMEDXPaid2017-04-01Hospiatl Outpatient CTs per 1k</v>
      </c>
      <c r="B3934" t="s">
        <v>117</v>
      </c>
      <c r="C3934" t="s">
        <v>117</v>
      </c>
      <c r="D3934" t="s">
        <v>78</v>
      </c>
      <c r="E3934" s="1" t="s">
        <v>112</v>
      </c>
      <c r="F3934" t="s">
        <v>113</v>
      </c>
      <c r="G3934" t="s">
        <v>21</v>
      </c>
      <c r="H3934">
        <v>10</v>
      </c>
      <c r="I3934">
        <v>10</v>
      </c>
    </row>
    <row r="3935" spans="1:9" x14ac:dyDescent="0.25">
      <c r="A3935" s="5" t="str">
        <f>TrendSheetPrdData[[#This Row],[Population]]&amp;TrendSheetPrdData[[#This Row],[Cost Basis]]&amp;TrendSheetPrdData[[#This Row],[Period]]&amp;TrendSheetPrdData[[#This Row],[Trend]]</f>
        <v>MEDXCEL/TRIMEDXPaid2015-06-01Office Based MRIs per 1k</v>
      </c>
      <c r="B3935" t="s">
        <v>117</v>
      </c>
      <c r="C3935" t="s">
        <v>117</v>
      </c>
      <c r="D3935" t="s">
        <v>78</v>
      </c>
      <c r="E3935" s="1" t="s">
        <v>172</v>
      </c>
      <c r="F3935" t="s">
        <v>93</v>
      </c>
      <c r="G3935" t="s">
        <v>22</v>
      </c>
      <c r="H3935">
        <v>11</v>
      </c>
      <c r="I3935">
        <v>19</v>
      </c>
    </row>
    <row r="3936" spans="1:9" x14ac:dyDescent="0.25">
      <c r="A3936" s="5" t="str">
        <f>TrendSheetPrdData[[#This Row],[Population]]&amp;TrendSheetPrdData[[#This Row],[Cost Basis]]&amp;TrendSheetPrdData[[#This Row],[Period]]&amp;TrendSheetPrdData[[#This Row],[Trend]]</f>
        <v>MEDXCEL/TRIMEDXPaid2015-07-01Office Based MRIs per 1k</v>
      </c>
      <c r="B3936" t="s">
        <v>117</v>
      </c>
      <c r="C3936" t="s">
        <v>117</v>
      </c>
      <c r="D3936" t="s">
        <v>78</v>
      </c>
      <c r="E3936" s="1" t="s">
        <v>173</v>
      </c>
      <c r="F3936" t="s">
        <v>93</v>
      </c>
      <c r="G3936" t="s">
        <v>22</v>
      </c>
      <c r="H3936">
        <v>11</v>
      </c>
      <c r="I3936">
        <v>15</v>
      </c>
    </row>
    <row r="3937" spans="1:9" x14ac:dyDescent="0.25">
      <c r="A3937" s="5" t="str">
        <f>TrendSheetPrdData[[#This Row],[Population]]&amp;TrendSheetPrdData[[#This Row],[Cost Basis]]&amp;TrendSheetPrdData[[#This Row],[Period]]&amp;TrendSheetPrdData[[#This Row],[Trend]]</f>
        <v>MEDXCEL/TRIMEDXPaid2015-08-01Office Based MRIs per 1k</v>
      </c>
      <c r="B3937" t="s">
        <v>117</v>
      </c>
      <c r="C3937" t="s">
        <v>117</v>
      </c>
      <c r="D3937" t="s">
        <v>78</v>
      </c>
      <c r="E3937" s="1" t="s">
        <v>174</v>
      </c>
      <c r="F3937" t="s">
        <v>93</v>
      </c>
      <c r="G3937" t="s">
        <v>22</v>
      </c>
      <c r="H3937">
        <v>11</v>
      </c>
      <c r="I3937">
        <v>0</v>
      </c>
    </row>
    <row r="3938" spans="1:9" x14ac:dyDescent="0.25">
      <c r="A3938" s="5" t="str">
        <f>TrendSheetPrdData[[#This Row],[Population]]&amp;TrendSheetPrdData[[#This Row],[Cost Basis]]&amp;TrendSheetPrdData[[#This Row],[Period]]&amp;TrendSheetPrdData[[#This Row],[Trend]]</f>
        <v>MEDXCEL/TRIMEDXPaid2015-09-01Office Based MRIs per 1k</v>
      </c>
      <c r="B3938" t="s">
        <v>117</v>
      </c>
      <c r="C3938" t="s">
        <v>117</v>
      </c>
      <c r="D3938" t="s">
        <v>78</v>
      </c>
      <c r="E3938" s="1" t="s">
        <v>92</v>
      </c>
      <c r="F3938" t="s">
        <v>93</v>
      </c>
      <c r="G3938" t="s">
        <v>22</v>
      </c>
      <c r="H3938">
        <v>11</v>
      </c>
      <c r="I3938">
        <v>3</v>
      </c>
    </row>
    <row r="3939" spans="1:9" x14ac:dyDescent="0.25">
      <c r="A3939" s="5" t="str">
        <f>TrendSheetPrdData[[#This Row],[Population]]&amp;TrendSheetPrdData[[#This Row],[Cost Basis]]&amp;TrendSheetPrdData[[#This Row],[Period]]&amp;TrendSheetPrdData[[#This Row],[Trend]]</f>
        <v>MEDXCEL/TRIMEDXPaid2015-10-01Office Based MRIs per 1k</v>
      </c>
      <c r="B3939" t="s">
        <v>117</v>
      </c>
      <c r="C3939" t="s">
        <v>117</v>
      </c>
      <c r="D3939" t="s">
        <v>78</v>
      </c>
      <c r="E3939" s="1" t="s">
        <v>94</v>
      </c>
      <c r="F3939" t="s">
        <v>93</v>
      </c>
      <c r="G3939" t="s">
        <v>22</v>
      </c>
      <c r="H3939">
        <v>11</v>
      </c>
      <c r="I3939">
        <v>7</v>
      </c>
    </row>
    <row r="3940" spans="1:9" x14ac:dyDescent="0.25">
      <c r="A3940" s="5" t="str">
        <f>TrendSheetPrdData[[#This Row],[Population]]&amp;TrendSheetPrdData[[#This Row],[Cost Basis]]&amp;TrendSheetPrdData[[#This Row],[Period]]&amp;TrendSheetPrdData[[#This Row],[Trend]]</f>
        <v>MEDXCEL/TRIMEDXPaid2015-11-01Office Based MRIs per 1k</v>
      </c>
      <c r="B3940" t="s">
        <v>117</v>
      </c>
      <c r="C3940" t="s">
        <v>117</v>
      </c>
      <c r="D3940" t="s">
        <v>78</v>
      </c>
      <c r="E3940" s="1" t="s">
        <v>95</v>
      </c>
      <c r="F3940" t="s">
        <v>93</v>
      </c>
      <c r="G3940" t="s">
        <v>22</v>
      </c>
      <c r="H3940">
        <v>11</v>
      </c>
      <c r="I3940">
        <v>7</v>
      </c>
    </row>
    <row r="3941" spans="1:9" x14ac:dyDescent="0.25">
      <c r="A3941" s="5" t="str">
        <f>TrendSheetPrdData[[#This Row],[Population]]&amp;TrendSheetPrdData[[#This Row],[Cost Basis]]&amp;TrendSheetPrdData[[#This Row],[Period]]&amp;TrendSheetPrdData[[#This Row],[Trend]]</f>
        <v>MEDXCEL/TRIMEDXPaid2015-12-01Office Based MRIs per 1k</v>
      </c>
      <c r="B3941" t="s">
        <v>117</v>
      </c>
      <c r="C3941" t="s">
        <v>117</v>
      </c>
      <c r="D3941" t="s">
        <v>78</v>
      </c>
      <c r="E3941" s="1" t="s">
        <v>96</v>
      </c>
      <c r="F3941" t="s">
        <v>93</v>
      </c>
      <c r="G3941" t="s">
        <v>22</v>
      </c>
      <c r="H3941">
        <v>11</v>
      </c>
      <c r="I3941">
        <v>10</v>
      </c>
    </row>
    <row r="3942" spans="1:9" x14ac:dyDescent="0.25">
      <c r="A3942" s="5" t="str">
        <f>TrendSheetPrdData[[#This Row],[Population]]&amp;TrendSheetPrdData[[#This Row],[Cost Basis]]&amp;TrendSheetPrdData[[#This Row],[Period]]&amp;TrendSheetPrdData[[#This Row],[Trend]]</f>
        <v>MEDXCEL/TRIMEDXPaid2016-01-01Office Based MRIs per 1k</v>
      </c>
      <c r="B3942" t="s">
        <v>117</v>
      </c>
      <c r="C3942" t="s">
        <v>117</v>
      </c>
      <c r="D3942" t="s">
        <v>78</v>
      </c>
      <c r="E3942" s="1" t="s">
        <v>97</v>
      </c>
      <c r="F3942" t="s">
        <v>93</v>
      </c>
      <c r="G3942" t="s">
        <v>22</v>
      </c>
      <c r="H3942">
        <v>11</v>
      </c>
      <c r="I3942">
        <v>2</v>
      </c>
    </row>
    <row r="3943" spans="1:9" x14ac:dyDescent="0.25">
      <c r="A3943" s="5" t="str">
        <f>TrendSheetPrdData[[#This Row],[Population]]&amp;TrendSheetPrdData[[#This Row],[Cost Basis]]&amp;TrendSheetPrdData[[#This Row],[Period]]&amp;TrendSheetPrdData[[#This Row],[Trend]]</f>
        <v>MEDXCEL/TRIMEDXPaid2016-02-01Office Based MRIs per 1k</v>
      </c>
      <c r="B3943" t="s">
        <v>117</v>
      </c>
      <c r="C3943" t="s">
        <v>117</v>
      </c>
      <c r="D3943" t="s">
        <v>78</v>
      </c>
      <c r="E3943" s="1" t="s">
        <v>98</v>
      </c>
      <c r="F3943" t="s">
        <v>93</v>
      </c>
      <c r="G3943" t="s">
        <v>22</v>
      </c>
      <c r="H3943">
        <v>11</v>
      </c>
      <c r="I3943">
        <v>5</v>
      </c>
    </row>
    <row r="3944" spans="1:9" x14ac:dyDescent="0.25">
      <c r="A3944" s="5" t="str">
        <f>TrendSheetPrdData[[#This Row],[Population]]&amp;TrendSheetPrdData[[#This Row],[Cost Basis]]&amp;TrendSheetPrdData[[#This Row],[Period]]&amp;TrendSheetPrdData[[#This Row],[Trend]]</f>
        <v>MEDXCEL/TRIMEDXPaid2016-03-01Office Based MRIs per 1k</v>
      </c>
      <c r="B3944" t="s">
        <v>117</v>
      </c>
      <c r="C3944" t="s">
        <v>117</v>
      </c>
      <c r="D3944" t="s">
        <v>78</v>
      </c>
      <c r="E3944" s="1" t="s">
        <v>99</v>
      </c>
      <c r="F3944" t="s">
        <v>93</v>
      </c>
      <c r="G3944" t="s">
        <v>22</v>
      </c>
      <c r="H3944">
        <v>11</v>
      </c>
      <c r="I3944">
        <v>22</v>
      </c>
    </row>
    <row r="3945" spans="1:9" x14ac:dyDescent="0.25">
      <c r="A3945" s="5" t="str">
        <f>TrendSheetPrdData[[#This Row],[Population]]&amp;TrendSheetPrdData[[#This Row],[Cost Basis]]&amp;TrendSheetPrdData[[#This Row],[Period]]&amp;TrendSheetPrdData[[#This Row],[Trend]]</f>
        <v>MEDXCEL/TRIMEDXPaid2016-04-01Office Based MRIs per 1k</v>
      </c>
      <c r="B3945" t="s">
        <v>117</v>
      </c>
      <c r="C3945" t="s">
        <v>117</v>
      </c>
      <c r="D3945" t="s">
        <v>78</v>
      </c>
      <c r="E3945" s="1" t="s">
        <v>100</v>
      </c>
      <c r="F3945" t="s">
        <v>93</v>
      </c>
      <c r="G3945" t="s">
        <v>22</v>
      </c>
      <c r="H3945">
        <v>11</v>
      </c>
      <c r="I3945">
        <v>3</v>
      </c>
    </row>
    <row r="3946" spans="1:9" x14ac:dyDescent="0.25">
      <c r="A3946" s="5" t="str">
        <f>TrendSheetPrdData[[#This Row],[Population]]&amp;TrendSheetPrdData[[#This Row],[Cost Basis]]&amp;TrendSheetPrdData[[#This Row],[Period]]&amp;TrendSheetPrdData[[#This Row],[Trend]]</f>
        <v>MEDXCEL/TRIMEDXPaid2016-05-01Office Based MRIs per 1k</v>
      </c>
      <c r="B3946" t="s">
        <v>117</v>
      </c>
      <c r="C3946" t="s">
        <v>117</v>
      </c>
      <c r="D3946" t="s">
        <v>78</v>
      </c>
      <c r="E3946" s="1" t="s">
        <v>101</v>
      </c>
      <c r="F3946" t="s">
        <v>93</v>
      </c>
      <c r="G3946" t="s">
        <v>22</v>
      </c>
      <c r="H3946">
        <v>11</v>
      </c>
      <c r="I3946">
        <v>3</v>
      </c>
    </row>
    <row r="3947" spans="1:9" x14ac:dyDescent="0.25">
      <c r="A3947" s="5" t="str">
        <f>TrendSheetPrdData[[#This Row],[Population]]&amp;TrendSheetPrdData[[#This Row],[Cost Basis]]&amp;TrendSheetPrdData[[#This Row],[Period]]&amp;TrendSheetPrdData[[#This Row],[Trend]]</f>
        <v>MEDXCEL/TRIMEDXPaid2016-06-01Office Based MRIs per 1k</v>
      </c>
      <c r="B3947" t="s">
        <v>117</v>
      </c>
      <c r="C3947" t="s">
        <v>117</v>
      </c>
      <c r="D3947" t="s">
        <v>78</v>
      </c>
      <c r="E3947" s="1" t="s">
        <v>102</v>
      </c>
      <c r="F3947" t="s">
        <v>93</v>
      </c>
      <c r="G3947" t="s">
        <v>22</v>
      </c>
      <c r="H3947">
        <v>11</v>
      </c>
      <c r="I3947">
        <v>21</v>
      </c>
    </row>
    <row r="3948" spans="1:9" x14ac:dyDescent="0.25">
      <c r="A3948" s="5" t="str">
        <f>TrendSheetPrdData[[#This Row],[Population]]&amp;TrendSheetPrdData[[#This Row],[Cost Basis]]&amp;TrendSheetPrdData[[#This Row],[Period]]&amp;TrendSheetPrdData[[#This Row],[Trend]]</f>
        <v>MEDXCEL/TRIMEDXPaid2016-07-01Office Based MRIs per 1k</v>
      </c>
      <c r="B3948" t="s">
        <v>117</v>
      </c>
      <c r="C3948" t="s">
        <v>117</v>
      </c>
      <c r="D3948" t="s">
        <v>78</v>
      </c>
      <c r="E3948" s="1" t="s">
        <v>103</v>
      </c>
      <c r="F3948" t="s">
        <v>93</v>
      </c>
      <c r="G3948" t="s">
        <v>22</v>
      </c>
      <c r="H3948">
        <v>11</v>
      </c>
      <c r="I3948">
        <v>10</v>
      </c>
    </row>
    <row r="3949" spans="1:9" x14ac:dyDescent="0.25">
      <c r="A3949" s="5" t="str">
        <f>TrendSheetPrdData[[#This Row],[Population]]&amp;TrendSheetPrdData[[#This Row],[Cost Basis]]&amp;TrendSheetPrdData[[#This Row],[Period]]&amp;TrendSheetPrdData[[#This Row],[Trend]]</f>
        <v>MEDXCEL/TRIMEDXPaid2016-08-01Office Based MRIs per 1k</v>
      </c>
      <c r="B3949" t="s">
        <v>117</v>
      </c>
      <c r="C3949" t="s">
        <v>117</v>
      </c>
      <c r="D3949" t="s">
        <v>78</v>
      </c>
      <c r="E3949" s="1" t="s">
        <v>104</v>
      </c>
      <c r="F3949" t="s">
        <v>93</v>
      </c>
      <c r="G3949" t="s">
        <v>22</v>
      </c>
      <c r="H3949">
        <v>11</v>
      </c>
      <c r="I3949">
        <v>7</v>
      </c>
    </row>
    <row r="3950" spans="1:9" x14ac:dyDescent="0.25">
      <c r="A3950" s="5" t="str">
        <f>TrendSheetPrdData[[#This Row],[Population]]&amp;TrendSheetPrdData[[#This Row],[Cost Basis]]&amp;TrendSheetPrdData[[#This Row],[Period]]&amp;TrendSheetPrdData[[#This Row],[Trend]]</f>
        <v>MEDXCEL/TRIMEDXPaid2016-09-01Office Based MRIs per 1k</v>
      </c>
      <c r="B3950" t="s">
        <v>117</v>
      </c>
      <c r="C3950" t="s">
        <v>117</v>
      </c>
      <c r="D3950" t="s">
        <v>78</v>
      </c>
      <c r="E3950" s="1" t="s">
        <v>105</v>
      </c>
      <c r="F3950" t="s">
        <v>93</v>
      </c>
      <c r="G3950" t="s">
        <v>22</v>
      </c>
      <c r="H3950">
        <v>11</v>
      </c>
      <c r="I3950">
        <v>14</v>
      </c>
    </row>
    <row r="3951" spans="1:9" x14ac:dyDescent="0.25">
      <c r="A3951" s="5" t="str">
        <f>TrendSheetPrdData[[#This Row],[Population]]&amp;TrendSheetPrdData[[#This Row],[Cost Basis]]&amp;TrendSheetPrdData[[#This Row],[Period]]&amp;TrendSheetPrdData[[#This Row],[Trend]]</f>
        <v>MEDXCEL/TRIMEDXPaid2016-10-01Office Based MRIs per 1k</v>
      </c>
      <c r="B3951" t="s">
        <v>117</v>
      </c>
      <c r="C3951" t="s">
        <v>117</v>
      </c>
      <c r="D3951" t="s">
        <v>78</v>
      </c>
      <c r="E3951" s="1" t="s">
        <v>106</v>
      </c>
      <c r="F3951" t="s">
        <v>93</v>
      </c>
      <c r="G3951" t="s">
        <v>22</v>
      </c>
      <c r="H3951">
        <v>11</v>
      </c>
      <c r="I3951">
        <v>16</v>
      </c>
    </row>
    <row r="3952" spans="1:9" x14ac:dyDescent="0.25">
      <c r="A3952" s="5" t="str">
        <f>TrendSheetPrdData[[#This Row],[Population]]&amp;TrendSheetPrdData[[#This Row],[Cost Basis]]&amp;TrendSheetPrdData[[#This Row],[Period]]&amp;TrendSheetPrdData[[#This Row],[Trend]]</f>
        <v>MEDXCEL/TRIMEDXPaid2016-11-01Office Based MRIs per 1k</v>
      </c>
      <c r="B3952" t="s">
        <v>117</v>
      </c>
      <c r="C3952" t="s">
        <v>117</v>
      </c>
      <c r="D3952" t="s">
        <v>78</v>
      </c>
      <c r="E3952" s="1" t="s">
        <v>107</v>
      </c>
      <c r="F3952" t="s">
        <v>93</v>
      </c>
      <c r="G3952" t="s">
        <v>22</v>
      </c>
      <c r="H3952">
        <v>11</v>
      </c>
      <c r="I3952">
        <v>2</v>
      </c>
    </row>
    <row r="3953" spans="1:9" x14ac:dyDescent="0.25">
      <c r="A3953" s="5" t="str">
        <f>TrendSheetPrdData[[#This Row],[Population]]&amp;TrendSheetPrdData[[#This Row],[Cost Basis]]&amp;TrendSheetPrdData[[#This Row],[Period]]&amp;TrendSheetPrdData[[#This Row],[Trend]]</f>
        <v>MEDXCEL/TRIMEDXPaid2016-12-01Office Based MRIs per 1k</v>
      </c>
      <c r="B3953" t="s">
        <v>117</v>
      </c>
      <c r="C3953" t="s">
        <v>117</v>
      </c>
      <c r="D3953" t="s">
        <v>78</v>
      </c>
      <c r="E3953" s="1" t="s">
        <v>108</v>
      </c>
      <c r="F3953" t="s">
        <v>113</v>
      </c>
      <c r="G3953" t="s">
        <v>22</v>
      </c>
      <c r="H3953">
        <v>11</v>
      </c>
      <c r="I3953">
        <v>7</v>
      </c>
    </row>
    <row r="3954" spans="1:9" x14ac:dyDescent="0.25">
      <c r="A3954" s="5" t="str">
        <f>TrendSheetPrdData[[#This Row],[Population]]&amp;TrendSheetPrdData[[#This Row],[Cost Basis]]&amp;TrendSheetPrdData[[#This Row],[Period]]&amp;TrendSheetPrdData[[#This Row],[Trend]]</f>
        <v>MEDXCEL/TRIMEDXPaid2017-01-01Office Based MRIs per 1k</v>
      </c>
      <c r="B3954" t="s">
        <v>117</v>
      </c>
      <c r="C3954" t="s">
        <v>117</v>
      </c>
      <c r="D3954" t="s">
        <v>78</v>
      </c>
      <c r="E3954" s="1" t="s">
        <v>109</v>
      </c>
      <c r="F3954" t="s">
        <v>113</v>
      </c>
      <c r="G3954" t="s">
        <v>22</v>
      </c>
      <c r="H3954">
        <v>11</v>
      </c>
      <c r="I3954">
        <v>3</v>
      </c>
    </row>
    <row r="3955" spans="1:9" x14ac:dyDescent="0.25">
      <c r="A3955" s="5" t="str">
        <f>TrendSheetPrdData[[#This Row],[Population]]&amp;TrendSheetPrdData[[#This Row],[Cost Basis]]&amp;TrendSheetPrdData[[#This Row],[Period]]&amp;TrendSheetPrdData[[#This Row],[Trend]]</f>
        <v>MEDXCEL/TRIMEDXPaid2017-02-01Office Based MRIs per 1k</v>
      </c>
      <c r="B3955" t="s">
        <v>117</v>
      </c>
      <c r="C3955" t="s">
        <v>117</v>
      </c>
      <c r="D3955" t="s">
        <v>78</v>
      </c>
      <c r="E3955" s="1" t="s">
        <v>110</v>
      </c>
      <c r="F3955" t="s">
        <v>113</v>
      </c>
      <c r="G3955" t="s">
        <v>22</v>
      </c>
      <c r="H3955">
        <v>11</v>
      </c>
      <c r="I3955">
        <v>3</v>
      </c>
    </row>
    <row r="3956" spans="1:9" x14ac:dyDescent="0.25">
      <c r="A3956" s="5" t="str">
        <f>TrendSheetPrdData[[#This Row],[Population]]&amp;TrendSheetPrdData[[#This Row],[Cost Basis]]&amp;TrendSheetPrdData[[#This Row],[Period]]&amp;TrendSheetPrdData[[#This Row],[Trend]]</f>
        <v>MEDXCEL/TRIMEDXPaid2017-03-01Office Based MRIs per 1k</v>
      </c>
      <c r="B3956" t="s">
        <v>117</v>
      </c>
      <c r="C3956" t="s">
        <v>117</v>
      </c>
      <c r="D3956" t="s">
        <v>78</v>
      </c>
      <c r="E3956" s="1" t="s">
        <v>111</v>
      </c>
      <c r="F3956" t="s">
        <v>113</v>
      </c>
      <c r="G3956" t="s">
        <v>22</v>
      </c>
      <c r="H3956">
        <v>11</v>
      </c>
      <c r="I3956">
        <v>3</v>
      </c>
    </row>
    <row r="3957" spans="1:9" x14ac:dyDescent="0.25">
      <c r="A3957" s="5" t="str">
        <f>TrendSheetPrdData[[#This Row],[Population]]&amp;TrendSheetPrdData[[#This Row],[Cost Basis]]&amp;TrendSheetPrdData[[#This Row],[Period]]&amp;TrendSheetPrdData[[#This Row],[Trend]]</f>
        <v>MEDXCEL/TRIMEDXPaid2017-04-01Office Based MRIs per 1k</v>
      </c>
      <c r="B3957" t="s">
        <v>117</v>
      </c>
      <c r="C3957" t="s">
        <v>117</v>
      </c>
      <c r="D3957" t="s">
        <v>78</v>
      </c>
      <c r="E3957" s="1" t="s">
        <v>112</v>
      </c>
      <c r="F3957" t="s">
        <v>113</v>
      </c>
      <c r="G3957" t="s">
        <v>22</v>
      </c>
      <c r="H3957">
        <v>11</v>
      </c>
      <c r="I3957">
        <v>3</v>
      </c>
    </row>
    <row r="3958" spans="1:9" x14ac:dyDescent="0.25">
      <c r="A3958" s="5" t="str">
        <f>TrendSheetPrdData[[#This Row],[Population]]&amp;TrendSheetPrdData[[#This Row],[Cost Basis]]&amp;TrendSheetPrdData[[#This Row],[Period]]&amp;TrendSheetPrdData[[#This Row],[Trend]]</f>
        <v>MEDXCEL/TRIMEDXPaid2015-06-01Office Based CTs per 1k</v>
      </c>
      <c r="B3958" t="s">
        <v>117</v>
      </c>
      <c r="C3958" t="s">
        <v>117</v>
      </c>
      <c r="D3958" t="s">
        <v>78</v>
      </c>
      <c r="E3958" s="1" t="s">
        <v>172</v>
      </c>
      <c r="F3958" t="s">
        <v>93</v>
      </c>
      <c r="G3958" t="s">
        <v>23</v>
      </c>
      <c r="H3958">
        <v>12</v>
      </c>
      <c r="I3958">
        <v>7</v>
      </c>
    </row>
    <row r="3959" spans="1:9" x14ac:dyDescent="0.25">
      <c r="A3959" s="5" t="str">
        <f>TrendSheetPrdData[[#This Row],[Population]]&amp;TrendSheetPrdData[[#This Row],[Cost Basis]]&amp;TrendSheetPrdData[[#This Row],[Period]]&amp;TrendSheetPrdData[[#This Row],[Trend]]</f>
        <v>MEDXCEL/TRIMEDXPaid2015-07-01Office Based CTs per 1k</v>
      </c>
      <c r="B3959" t="s">
        <v>117</v>
      </c>
      <c r="C3959" t="s">
        <v>117</v>
      </c>
      <c r="D3959" t="s">
        <v>78</v>
      </c>
      <c r="E3959" s="1" t="s">
        <v>173</v>
      </c>
      <c r="F3959" t="s">
        <v>93</v>
      </c>
      <c r="G3959" t="s">
        <v>23</v>
      </c>
      <c r="H3959">
        <v>12</v>
      </c>
      <c r="I3959">
        <v>0</v>
      </c>
    </row>
    <row r="3960" spans="1:9" x14ac:dyDescent="0.25">
      <c r="A3960" s="5" t="str">
        <f>TrendSheetPrdData[[#This Row],[Population]]&amp;TrendSheetPrdData[[#This Row],[Cost Basis]]&amp;TrendSheetPrdData[[#This Row],[Period]]&amp;TrendSheetPrdData[[#This Row],[Trend]]</f>
        <v>MEDXCEL/TRIMEDXPaid2015-08-01Office Based CTs per 1k</v>
      </c>
      <c r="B3960" t="s">
        <v>117</v>
      </c>
      <c r="C3960" t="s">
        <v>117</v>
      </c>
      <c r="D3960" t="s">
        <v>78</v>
      </c>
      <c r="E3960" s="1" t="s">
        <v>174</v>
      </c>
      <c r="F3960" t="s">
        <v>93</v>
      </c>
      <c r="G3960" t="s">
        <v>23</v>
      </c>
      <c r="H3960">
        <v>12</v>
      </c>
      <c r="I3960">
        <v>3</v>
      </c>
    </row>
    <row r="3961" spans="1:9" x14ac:dyDescent="0.25">
      <c r="A3961" s="5" t="str">
        <f>TrendSheetPrdData[[#This Row],[Population]]&amp;TrendSheetPrdData[[#This Row],[Cost Basis]]&amp;TrendSheetPrdData[[#This Row],[Period]]&amp;TrendSheetPrdData[[#This Row],[Trend]]</f>
        <v>MEDXCEL/TRIMEDXPaid2015-09-01Office Based CTs per 1k</v>
      </c>
      <c r="B3961" t="s">
        <v>117</v>
      </c>
      <c r="C3961" t="s">
        <v>117</v>
      </c>
      <c r="D3961" t="s">
        <v>78</v>
      </c>
      <c r="E3961" s="1" t="s">
        <v>92</v>
      </c>
      <c r="F3961" t="s">
        <v>93</v>
      </c>
      <c r="G3961" t="s">
        <v>23</v>
      </c>
      <c r="H3961">
        <v>12</v>
      </c>
      <c r="I3961">
        <v>14</v>
      </c>
    </row>
    <row r="3962" spans="1:9" x14ac:dyDescent="0.25">
      <c r="A3962" s="5" t="str">
        <f>TrendSheetPrdData[[#This Row],[Population]]&amp;TrendSheetPrdData[[#This Row],[Cost Basis]]&amp;TrendSheetPrdData[[#This Row],[Period]]&amp;TrendSheetPrdData[[#This Row],[Trend]]</f>
        <v>MEDXCEL/TRIMEDXPaid2015-10-01Office Based CTs per 1k</v>
      </c>
      <c r="B3962" t="s">
        <v>117</v>
      </c>
      <c r="C3962" t="s">
        <v>117</v>
      </c>
      <c r="D3962" t="s">
        <v>78</v>
      </c>
      <c r="E3962" s="1" t="s">
        <v>94</v>
      </c>
      <c r="F3962" t="s">
        <v>93</v>
      </c>
      <c r="G3962" t="s">
        <v>23</v>
      </c>
      <c r="H3962">
        <v>12</v>
      </c>
      <c r="I3962">
        <v>0</v>
      </c>
    </row>
    <row r="3963" spans="1:9" x14ac:dyDescent="0.25">
      <c r="A3963" s="5" t="str">
        <f>TrendSheetPrdData[[#This Row],[Population]]&amp;TrendSheetPrdData[[#This Row],[Cost Basis]]&amp;TrendSheetPrdData[[#This Row],[Period]]&amp;TrendSheetPrdData[[#This Row],[Trend]]</f>
        <v>MEDXCEL/TRIMEDXPaid2015-11-01Office Based CTs per 1k</v>
      </c>
      <c r="B3963" t="s">
        <v>117</v>
      </c>
      <c r="C3963" t="s">
        <v>117</v>
      </c>
      <c r="D3963" t="s">
        <v>78</v>
      </c>
      <c r="E3963" s="1" t="s">
        <v>95</v>
      </c>
      <c r="F3963" t="s">
        <v>93</v>
      </c>
      <c r="G3963" t="s">
        <v>23</v>
      </c>
      <c r="H3963">
        <v>12</v>
      </c>
      <c r="I3963">
        <v>3</v>
      </c>
    </row>
    <row r="3964" spans="1:9" x14ac:dyDescent="0.25">
      <c r="A3964" s="5" t="str">
        <f>TrendSheetPrdData[[#This Row],[Population]]&amp;TrendSheetPrdData[[#This Row],[Cost Basis]]&amp;TrendSheetPrdData[[#This Row],[Period]]&amp;TrendSheetPrdData[[#This Row],[Trend]]</f>
        <v>MEDXCEL/TRIMEDXPaid2015-12-01Office Based CTs per 1k</v>
      </c>
      <c r="B3964" t="s">
        <v>117</v>
      </c>
      <c r="C3964" t="s">
        <v>117</v>
      </c>
      <c r="D3964" t="s">
        <v>78</v>
      </c>
      <c r="E3964" s="1" t="s">
        <v>96</v>
      </c>
      <c r="F3964" t="s">
        <v>93</v>
      </c>
      <c r="G3964" t="s">
        <v>23</v>
      </c>
      <c r="H3964">
        <v>12</v>
      </c>
      <c r="I3964">
        <v>16</v>
      </c>
    </row>
    <row r="3965" spans="1:9" x14ac:dyDescent="0.25">
      <c r="A3965" s="5" t="str">
        <f>TrendSheetPrdData[[#This Row],[Population]]&amp;TrendSheetPrdData[[#This Row],[Cost Basis]]&amp;TrendSheetPrdData[[#This Row],[Period]]&amp;TrendSheetPrdData[[#This Row],[Trend]]</f>
        <v>MEDXCEL/TRIMEDXPaid2016-01-01Office Based CTs per 1k</v>
      </c>
      <c r="B3965" t="s">
        <v>117</v>
      </c>
      <c r="C3965" t="s">
        <v>117</v>
      </c>
      <c r="D3965" t="s">
        <v>78</v>
      </c>
      <c r="E3965" s="1" t="s">
        <v>97</v>
      </c>
      <c r="F3965" t="s">
        <v>93</v>
      </c>
      <c r="G3965" t="s">
        <v>23</v>
      </c>
      <c r="H3965">
        <v>12</v>
      </c>
      <c r="I3965">
        <v>2</v>
      </c>
    </row>
    <row r="3966" spans="1:9" x14ac:dyDescent="0.25">
      <c r="A3966" s="5" t="str">
        <f>TrendSheetPrdData[[#This Row],[Population]]&amp;TrendSheetPrdData[[#This Row],[Cost Basis]]&amp;TrendSheetPrdData[[#This Row],[Period]]&amp;TrendSheetPrdData[[#This Row],[Trend]]</f>
        <v>MEDXCEL/TRIMEDXPaid2016-02-01Office Based CTs per 1k</v>
      </c>
      <c r="B3966" t="s">
        <v>117</v>
      </c>
      <c r="C3966" t="s">
        <v>117</v>
      </c>
      <c r="D3966" t="s">
        <v>78</v>
      </c>
      <c r="E3966" s="1" t="s">
        <v>98</v>
      </c>
      <c r="F3966" t="s">
        <v>93</v>
      </c>
      <c r="G3966" t="s">
        <v>23</v>
      </c>
      <c r="H3966">
        <v>12</v>
      </c>
      <c r="I3966">
        <v>8</v>
      </c>
    </row>
    <row r="3967" spans="1:9" x14ac:dyDescent="0.25">
      <c r="A3967" s="5" t="str">
        <f>TrendSheetPrdData[[#This Row],[Population]]&amp;TrendSheetPrdData[[#This Row],[Cost Basis]]&amp;TrendSheetPrdData[[#This Row],[Period]]&amp;TrendSheetPrdData[[#This Row],[Trend]]</f>
        <v>MEDXCEL/TRIMEDXPaid2016-03-01Office Based CTs per 1k</v>
      </c>
      <c r="B3967" t="s">
        <v>117</v>
      </c>
      <c r="C3967" t="s">
        <v>117</v>
      </c>
      <c r="D3967" t="s">
        <v>78</v>
      </c>
      <c r="E3967" s="1" t="s">
        <v>99</v>
      </c>
      <c r="F3967" t="s">
        <v>93</v>
      </c>
      <c r="G3967" t="s">
        <v>23</v>
      </c>
      <c r="H3967">
        <v>12</v>
      </c>
      <c r="I3967">
        <v>5</v>
      </c>
    </row>
    <row r="3968" spans="1:9" x14ac:dyDescent="0.25">
      <c r="A3968" s="5" t="str">
        <f>TrendSheetPrdData[[#This Row],[Population]]&amp;TrendSheetPrdData[[#This Row],[Cost Basis]]&amp;TrendSheetPrdData[[#This Row],[Period]]&amp;TrendSheetPrdData[[#This Row],[Trend]]</f>
        <v>MEDXCEL/TRIMEDXPaid2016-04-01Office Based CTs per 1k</v>
      </c>
      <c r="B3968" t="s">
        <v>117</v>
      </c>
      <c r="C3968" t="s">
        <v>117</v>
      </c>
      <c r="D3968" t="s">
        <v>78</v>
      </c>
      <c r="E3968" s="1" t="s">
        <v>100</v>
      </c>
      <c r="F3968" t="s">
        <v>93</v>
      </c>
      <c r="G3968" t="s">
        <v>23</v>
      </c>
      <c r="H3968">
        <v>12</v>
      </c>
      <c r="I3968">
        <v>3</v>
      </c>
    </row>
    <row r="3969" spans="1:9" x14ac:dyDescent="0.25">
      <c r="A3969" s="5" t="str">
        <f>TrendSheetPrdData[[#This Row],[Population]]&amp;TrendSheetPrdData[[#This Row],[Cost Basis]]&amp;TrendSheetPrdData[[#This Row],[Period]]&amp;TrendSheetPrdData[[#This Row],[Trend]]</f>
        <v>MEDXCEL/TRIMEDXPaid2016-05-01Office Based CTs per 1k</v>
      </c>
      <c r="B3969" t="s">
        <v>117</v>
      </c>
      <c r="C3969" t="s">
        <v>117</v>
      </c>
      <c r="D3969" t="s">
        <v>78</v>
      </c>
      <c r="E3969" s="1" t="s">
        <v>101</v>
      </c>
      <c r="F3969" t="s">
        <v>93</v>
      </c>
      <c r="G3969" t="s">
        <v>23</v>
      </c>
      <c r="H3969">
        <v>12</v>
      </c>
      <c r="I3969">
        <v>0</v>
      </c>
    </row>
    <row r="3970" spans="1:9" x14ac:dyDescent="0.25">
      <c r="A3970" s="5" t="str">
        <f>TrendSheetPrdData[[#This Row],[Population]]&amp;TrendSheetPrdData[[#This Row],[Cost Basis]]&amp;TrendSheetPrdData[[#This Row],[Period]]&amp;TrendSheetPrdData[[#This Row],[Trend]]</f>
        <v>MEDXCEL/TRIMEDXPaid2016-06-01Office Based CTs per 1k</v>
      </c>
      <c r="B3970" t="s">
        <v>117</v>
      </c>
      <c r="C3970" t="s">
        <v>117</v>
      </c>
      <c r="D3970" t="s">
        <v>78</v>
      </c>
      <c r="E3970" s="1" t="s">
        <v>102</v>
      </c>
      <c r="F3970" t="s">
        <v>93</v>
      </c>
      <c r="G3970" t="s">
        <v>23</v>
      </c>
      <c r="H3970">
        <v>12</v>
      </c>
      <c r="I3970">
        <v>0</v>
      </c>
    </row>
    <row r="3971" spans="1:9" x14ac:dyDescent="0.25">
      <c r="A3971" s="5" t="str">
        <f>TrendSheetPrdData[[#This Row],[Population]]&amp;TrendSheetPrdData[[#This Row],[Cost Basis]]&amp;TrendSheetPrdData[[#This Row],[Period]]&amp;TrendSheetPrdData[[#This Row],[Trend]]</f>
        <v>MEDXCEL/TRIMEDXPaid2016-07-01Office Based CTs per 1k</v>
      </c>
      <c r="B3971" t="s">
        <v>117</v>
      </c>
      <c r="C3971" t="s">
        <v>117</v>
      </c>
      <c r="D3971" t="s">
        <v>78</v>
      </c>
      <c r="E3971" s="1" t="s">
        <v>103</v>
      </c>
      <c r="F3971" t="s">
        <v>93</v>
      </c>
      <c r="G3971" t="s">
        <v>23</v>
      </c>
      <c r="H3971">
        <v>12</v>
      </c>
      <c r="I3971">
        <v>2</v>
      </c>
    </row>
    <row r="3972" spans="1:9" x14ac:dyDescent="0.25">
      <c r="A3972" s="5" t="str">
        <f>TrendSheetPrdData[[#This Row],[Population]]&amp;TrendSheetPrdData[[#This Row],[Cost Basis]]&amp;TrendSheetPrdData[[#This Row],[Period]]&amp;TrendSheetPrdData[[#This Row],[Trend]]</f>
        <v>MEDXCEL/TRIMEDXPaid2016-08-01Office Based CTs per 1k</v>
      </c>
      <c r="B3972" t="s">
        <v>117</v>
      </c>
      <c r="C3972" t="s">
        <v>117</v>
      </c>
      <c r="D3972" t="s">
        <v>78</v>
      </c>
      <c r="E3972" s="1" t="s">
        <v>104</v>
      </c>
      <c r="F3972" t="s">
        <v>93</v>
      </c>
      <c r="G3972" t="s">
        <v>23</v>
      </c>
      <c r="H3972">
        <v>12</v>
      </c>
      <c r="I3972">
        <v>2</v>
      </c>
    </row>
    <row r="3973" spans="1:9" x14ac:dyDescent="0.25">
      <c r="A3973" s="5" t="str">
        <f>TrendSheetPrdData[[#This Row],[Population]]&amp;TrendSheetPrdData[[#This Row],[Cost Basis]]&amp;TrendSheetPrdData[[#This Row],[Period]]&amp;TrendSheetPrdData[[#This Row],[Trend]]</f>
        <v>MEDXCEL/TRIMEDXPaid2016-09-01Office Based CTs per 1k</v>
      </c>
      <c r="B3973" t="s">
        <v>117</v>
      </c>
      <c r="C3973" t="s">
        <v>117</v>
      </c>
      <c r="D3973" t="s">
        <v>78</v>
      </c>
      <c r="E3973" s="1" t="s">
        <v>105</v>
      </c>
      <c r="F3973" t="s">
        <v>93</v>
      </c>
      <c r="G3973" t="s">
        <v>23</v>
      </c>
      <c r="H3973">
        <v>12</v>
      </c>
      <c r="I3973">
        <v>2</v>
      </c>
    </row>
    <row r="3974" spans="1:9" x14ac:dyDescent="0.25">
      <c r="A3974" s="5" t="str">
        <f>TrendSheetPrdData[[#This Row],[Population]]&amp;TrendSheetPrdData[[#This Row],[Cost Basis]]&amp;TrendSheetPrdData[[#This Row],[Period]]&amp;TrendSheetPrdData[[#This Row],[Trend]]</f>
        <v>MEDXCEL/TRIMEDXPaid2016-10-01Office Based CTs per 1k</v>
      </c>
      <c r="B3974" t="s">
        <v>117</v>
      </c>
      <c r="C3974" t="s">
        <v>117</v>
      </c>
      <c r="D3974" t="s">
        <v>78</v>
      </c>
      <c r="E3974" s="1" t="s">
        <v>106</v>
      </c>
      <c r="F3974" t="s">
        <v>93</v>
      </c>
      <c r="G3974" t="s">
        <v>23</v>
      </c>
      <c r="H3974">
        <v>12</v>
      </c>
      <c r="I3974">
        <v>9</v>
      </c>
    </row>
    <row r="3975" spans="1:9" x14ac:dyDescent="0.25">
      <c r="A3975" s="5" t="str">
        <f>TrendSheetPrdData[[#This Row],[Population]]&amp;TrendSheetPrdData[[#This Row],[Cost Basis]]&amp;TrendSheetPrdData[[#This Row],[Period]]&amp;TrendSheetPrdData[[#This Row],[Trend]]</f>
        <v>MEDXCEL/TRIMEDXPaid2016-11-01Office Based CTs per 1k</v>
      </c>
      <c r="B3975" t="s">
        <v>117</v>
      </c>
      <c r="C3975" t="s">
        <v>117</v>
      </c>
      <c r="D3975" t="s">
        <v>78</v>
      </c>
      <c r="E3975" s="1" t="s">
        <v>107</v>
      </c>
      <c r="F3975" t="s">
        <v>93</v>
      </c>
      <c r="G3975" t="s">
        <v>23</v>
      </c>
      <c r="H3975">
        <v>12</v>
      </c>
      <c r="I3975">
        <v>7</v>
      </c>
    </row>
    <row r="3976" spans="1:9" x14ac:dyDescent="0.25">
      <c r="A3976" s="5" t="str">
        <f>TrendSheetPrdData[[#This Row],[Population]]&amp;TrendSheetPrdData[[#This Row],[Cost Basis]]&amp;TrendSheetPrdData[[#This Row],[Period]]&amp;TrendSheetPrdData[[#This Row],[Trend]]</f>
        <v>MEDXCEL/TRIMEDXPaid2016-12-01Office Based CTs per 1k</v>
      </c>
      <c r="B3976" t="s">
        <v>117</v>
      </c>
      <c r="C3976" t="s">
        <v>117</v>
      </c>
      <c r="D3976" t="s">
        <v>78</v>
      </c>
      <c r="E3976" s="1" t="s">
        <v>108</v>
      </c>
      <c r="F3976" t="s">
        <v>113</v>
      </c>
      <c r="G3976" t="s">
        <v>23</v>
      </c>
      <c r="H3976">
        <v>12</v>
      </c>
      <c r="I3976">
        <v>7</v>
      </c>
    </row>
    <row r="3977" spans="1:9" x14ac:dyDescent="0.25">
      <c r="A3977" s="5" t="str">
        <f>TrendSheetPrdData[[#This Row],[Population]]&amp;TrendSheetPrdData[[#This Row],[Cost Basis]]&amp;TrendSheetPrdData[[#This Row],[Period]]&amp;TrendSheetPrdData[[#This Row],[Trend]]</f>
        <v>MEDXCEL/TRIMEDXPaid2017-01-01Office Based CTs per 1k</v>
      </c>
      <c r="B3977" t="s">
        <v>117</v>
      </c>
      <c r="C3977" t="s">
        <v>117</v>
      </c>
      <c r="D3977" t="s">
        <v>78</v>
      </c>
      <c r="E3977" s="1" t="s">
        <v>109</v>
      </c>
      <c r="F3977" t="s">
        <v>113</v>
      </c>
      <c r="G3977" t="s">
        <v>23</v>
      </c>
      <c r="H3977">
        <v>12</v>
      </c>
      <c r="I3977">
        <v>16</v>
      </c>
    </row>
    <row r="3978" spans="1:9" x14ac:dyDescent="0.25">
      <c r="A3978" s="5" t="str">
        <f>TrendSheetPrdData[[#This Row],[Population]]&amp;TrendSheetPrdData[[#This Row],[Cost Basis]]&amp;TrendSheetPrdData[[#This Row],[Period]]&amp;TrendSheetPrdData[[#This Row],[Trend]]</f>
        <v>MEDXCEL/TRIMEDXPaid2017-02-01Office Based CTs per 1k</v>
      </c>
      <c r="B3978" t="s">
        <v>117</v>
      </c>
      <c r="C3978" t="s">
        <v>117</v>
      </c>
      <c r="D3978" t="s">
        <v>78</v>
      </c>
      <c r="E3978" s="1" t="s">
        <v>110</v>
      </c>
      <c r="F3978" t="s">
        <v>113</v>
      </c>
      <c r="G3978" t="s">
        <v>23</v>
      </c>
      <c r="H3978">
        <v>12</v>
      </c>
      <c r="I3978">
        <v>0</v>
      </c>
    </row>
    <row r="3979" spans="1:9" x14ac:dyDescent="0.25">
      <c r="A3979" s="5" t="str">
        <f>TrendSheetPrdData[[#This Row],[Population]]&amp;TrendSheetPrdData[[#This Row],[Cost Basis]]&amp;TrendSheetPrdData[[#This Row],[Period]]&amp;TrendSheetPrdData[[#This Row],[Trend]]</f>
        <v>MEDXCEL/TRIMEDXPaid2017-03-01Office Based CTs per 1k</v>
      </c>
      <c r="B3979" t="s">
        <v>117</v>
      </c>
      <c r="C3979" t="s">
        <v>117</v>
      </c>
      <c r="D3979" t="s">
        <v>78</v>
      </c>
      <c r="E3979" s="1" t="s">
        <v>111</v>
      </c>
      <c r="F3979" t="s">
        <v>113</v>
      </c>
      <c r="G3979" t="s">
        <v>23</v>
      </c>
      <c r="H3979">
        <v>12</v>
      </c>
      <c r="I3979">
        <v>7</v>
      </c>
    </row>
    <row r="3980" spans="1:9" x14ac:dyDescent="0.25">
      <c r="A3980" s="5" t="str">
        <f>TrendSheetPrdData[[#This Row],[Population]]&amp;TrendSheetPrdData[[#This Row],[Cost Basis]]&amp;TrendSheetPrdData[[#This Row],[Period]]&amp;TrendSheetPrdData[[#This Row],[Trend]]</f>
        <v>MEDXCEL/TRIMEDXPaid2017-04-01Office Based CTs per 1k</v>
      </c>
      <c r="B3980" t="s">
        <v>117</v>
      </c>
      <c r="C3980" t="s">
        <v>117</v>
      </c>
      <c r="D3980" t="s">
        <v>78</v>
      </c>
      <c r="E3980" s="1" t="s">
        <v>112</v>
      </c>
      <c r="F3980" t="s">
        <v>113</v>
      </c>
      <c r="G3980" t="s">
        <v>23</v>
      </c>
      <c r="H3980">
        <v>12</v>
      </c>
      <c r="I3980">
        <v>3</v>
      </c>
    </row>
    <row r="3981" spans="1:9" x14ac:dyDescent="0.25">
      <c r="A3981" s="5" t="str">
        <f>TrendSheetPrdData[[#This Row],[Population]]&amp;TrendSheetPrdData[[#This Row],[Cost Basis]]&amp;TrendSheetPrdData[[#This Row],[Period]]&amp;TrendSheetPrdData[[#This Row],[Trend]]</f>
        <v>MEDXCEL/TRIMEDXPaid2015-06-01ED Cost</v>
      </c>
      <c r="B3981" t="s">
        <v>117</v>
      </c>
      <c r="C3981" t="s">
        <v>117</v>
      </c>
      <c r="D3981" t="s">
        <v>78</v>
      </c>
      <c r="E3981" s="1" t="s">
        <v>172</v>
      </c>
      <c r="F3981" t="s">
        <v>93</v>
      </c>
      <c r="G3981" t="s">
        <v>24</v>
      </c>
      <c r="H3981">
        <v>13</v>
      </c>
      <c r="I3981">
        <v>49693</v>
      </c>
    </row>
    <row r="3982" spans="1:9" x14ac:dyDescent="0.25">
      <c r="A3982" s="5" t="str">
        <f>TrendSheetPrdData[[#This Row],[Population]]&amp;TrendSheetPrdData[[#This Row],[Cost Basis]]&amp;TrendSheetPrdData[[#This Row],[Period]]&amp;TrendSheetPrdData[[#This Row],[Trend]]</f>
        <v>MEDXCEL/TRIMEDXPaid2015-07-01ED Cost</v>
      </c>
      <c r="B3982" t="s">
        <v>117</v>
      </c>
      <c r="C3982" t="s">
        <v>117</v>
      </c>
      <c r="D3982" t="s">
        <v>78</v>
      </c>
      <c r="E3982" s="1" t="s">
        <v>173</v>
      </c>
      <c r="F3982" t="s">
        <v>93</v>
      </c>
      <c r="G3982" t="s">
        <v>24</v>
      </c>
      <c r="H3982">
        <v>13</v>
      </c>
      <c r="I3982">
        <v>71344</v>
      </c>
    </row>
    <row r="3983" spans="1:9" x14ac:dyDescent="0.25">
      <c r="A3983" s="5" t="str">
        <f>TrendSheetPrdData[[#This Row],[Population]]&amp;TrendSheetPrdData[[#This Row],[Cost Basis]]&amp;TrendSheetPrdData[[#This Row],[Period]]&amp;TrendSheetPrdData[[#This Row],[Trend]]</f>
        <v>MEDXCEL/TRIMEDXPaid2015-08-01ED Cost</v>
      </c>
      <c r="B3983" t="s">
        <v>117</v>
      </c>
      <c r="C3983" t="s">
        <v>117</v>
      </c>
      <c r="D3983" t="s">
        <v>78</v>
      </c>
      <c r="E3983" s="1" t="s">
        <v>174</v>
      </c>
      <c r="F3983" t="s">
        <v>93</v>
      </c>
      <c r="G3983" t="s">
        <v>24</v>
      </c>
      <c r="H3983">
        <v>13</v>
      </c>
      <c r="I3983">
        <v>66752</v>
      </c>
    </row>
    <row r="3984" spans="1:9" x14ac:dyDescent="0.25">
      <c r="A3984" s="5" t="str">
        <f>TrendSheetPrdData[[#This Row],[Population]]&amp;TrendSheetPrdData[[#This Row],[Cost Basis]]&amp;TrendSheetPrdData[[#This Row],[Period]]&amp;TrendSheetPrdData[[#This Row],[Trend]]</f>
        <v>MEDXCEL/TRIMEDXPaid2015-09-01ED Cost</v>
      </c>
      <c r="B3984" t="s">
        <v>117</v>
      </c>
      <c r="C3984" t="s">
        <v>117</v>
      </c>
      <c r="D3984" t="s">
        <v>78</v>
      </c>
      <c r="E3984" s="1" t="s">
        <v>92</v>
      </c>
      <c r="F3984" t="s">
        <v>93</v>
      </c>
      <c r="G3984" t="s">
        <v>24</v>
      </c>
      <c r="H3984">
        <v>13</v>
      </c>
      <c r="I3984">
        <v>35974</v>
      </c>
    </row>
    <row r="3985" spans="1:9" x14ac:dyDescent="0.25">
      <c r="A3985" s="5" t="str">
        <f>TrendSheetPrdData[[#This Row],[Population]]&amp;TrendSheetPrdData[[#This Row],[Cost Basis]]&amp;TrendSheetPrdData[[#This Row],[Period]]&amp;TrendSheetPrdData[[#This Row],[Trend]]</f>
        <v>MEDXCEL/TRIMEDXPaid2015-10-01ED Cost</v>
      </c>
      <c r="B3985" t="s">
        <v>117</v>
      </c>
      <c r="C3985" t="s">
        <v>117</v>
      </c>
      <c r="D3985" t="s">
        <v>78</v>
      </c>
      <c r="E3985" s="1" t="s">
        <v>94</v>
      </c>
      <c r="F3985" t="s">
        <v>93</v>
      </c>
      <c r="G3985" t="s">
        <v>24</v>
      </c>
      <c r="H3985">
        <v>13</v>
      </c>
      <c r="I3985">
        <v>41881</v>
      </c>
    </row>
    <row r="3986" spans="1:9" x14ac:dyDescent="0.25">
      <c r="A3986" s="5" t="str">
        <f>TrendSheetPrdData[[#This Row],[Population]]&amp;TrendSheetPrdData[[#This Row],[Cost Basis]]&amp;TrendSheetPrdData[[#This Row],[Period]]&amp;TrendSheetPrdData[[#This Row],[Trend]]</f>
        <v>MEDXCEL/TRIMEDXPaid2015-11-01ED Cost</v>
      </c>
      <c r="B3986" t="s">
        <v>117</v>
      </c>
      <c r="C3986" t="s">
        <v>117</v>
      </c>
      <c r="D3986" t="s">
        <v>78</v>
      </c>
      <c r="E3986" s="1" t="s">
        <v>95</v>
      </c>
      <c r="F3986" t="s">
        <v>93</v>
      </c>
      <c r="G3986" t="s">
        <v>24</v>
      </c>
      <c r="H3986">
        <v>13</v>
      </c>
      <c r="I3986">
        <v>56781</v>
      </c>
    </row>
    <row r="3987" spans="1:9" x14ac:dyDescent="0.25">
      <c r="A3987" s="5" t="str">
        <f>TrendSheetPrdData[[#This Row],[Population]]&amp;TrendSheetPrdData[[#This Row],[Cost Basis]]&amp;TrendSheetPrdData[[#This Row],[Period]]&amp;TrendSheetPrdData[[#This Row],[Trend]]</f>
        <v>MEDXCEL/TRIMEDXPaid2015-12-01ED Cost</v>
      </c>
      <c r="B3987" t="s">
        <v>117</v>
      </c>
      <c r="C3987" t="s">
        <v>117</v>
      </c>
      <c r="D3987" t="s">
        <v>78</v>
      </c>
      <c r="E3987" s="1" t="s">
        <v>96</v>
      </c>
      <c r="F3987" t="s">
        <v>93</v>
      </c>
      <c r="G3987" t="s">
        <v>24</v>
      </c>
      <c r="H3987">
        <v>13</v>
      </c>
      <c r="I3987">
        <v>50559</v>
      </c>
    </row>
    <row r="3988" spans="1:9" x14ac:dyDescent="0.25">
      <c r="A3988" s="5" t="str">
        <f>TrendSheetPrdData[[#This Row],[Population]]&amp;TrendSheetPrdData[[#This Row],[Cost Basis]]&amp;TrendSheetPrdData[[#This Row],[Period]]&amp;TrendSheetPrdData[[#This Row],[Trend]]</f>
        <v>MEDXCEL/TRIMEDXPaid2016-01-01ED Cost</v>
      </c>
      <c r="B3988" t="s">
        <v>117</v>
      </c>
      <c r="C3988" t="s">
        <v>117</v>
      </c>
      <c r="D3988" t="s">
        <v>78</v>
      </c>
      <c r="E3988" s="1" t="s">
        <v>97</v>
      </c>
      <c r="F3988" t="s">
        <v>93</v>
      </c>
      <c r="G3988" t="s">
        <v>24</v>
      </c>
      <c r="H3988">
        <v>13</v>
      </c>
      <c r="I3988">
        <v>58259</v>
      </c>
    </row>
    <row r="3989" spans="1:9" x14ac:dyDescent="0.25">
      <c r="A3989" s="5" t="str">
        <f>TrendSheetPrdData[[#This Row],[Population]]&amp;TrendSheetPrdData[[#This Row],[Cost Basis]]&amp;TrendSheetPrdData[[#This Row],[Period]]&amp;TrendSheetPrdData[[#This Row],[Trend]]</f>
        <v>MEDXCEL/TRIMEDXPaid2016-02-01ED Cost</v>
      </c>
      <c r="B3989" t="s">
        <v>117</v>
      </c>
      <c r="C3989" t="s">
        <v>117</v>
      </c>
      <c r="D3989" t="s">
        <v>78</v>
      </c>
      <c r="E3989" s="1" t="s">
        <v>98</v>
      </c>
      <c r="F3989" t="s">
        <v>93</v>
      </c>
      <c r="G3989" t="s">
        <v>24</v>
      </c>
      <c r="H3989">
        <v>13</v>
      </c>
      <c r="I3989">
        <v>73305</v>
      </c>
    </row>
    <row r="3990" spans="1:9" x14ac:dyDescent="0.25">
      <c r="A3990" s="5" t="str">
        <f>TrendSheetPrdData[[#This Row],[Population]]&amp;TrendSheetPrdData[[#This Row],[Cost Basis]]&amp;TrendSheetPrdData[[#This Row],[Period]]&amp;TrendSheetPrdData[[#This Row],[Trend]]</f>
        <v>MEDXCEL/TRIMEDXPaid2016-03-01ED Cost</v>
      </c>
      <c r="B3990" t="s">
        <v>117</v>
      </c>
      <c r="C3990" t="s">
        <v>117</v>
      </c>
      <c r="D3990" t="s">
        <v>78</v>
      </c>
      <c r="E3990" s="1" t="s">
        <v>99</v>
      </c>
      <c r="F3990" t="s">
        <v>93</v>
      </c>
      <c r="G3990" t="s">
        <v>24</v>
      </c>
      <c r="H3990">
        <v>13</v>
      </c>
      <c r="I3990">
        <v>50448</v>
      </c>
    </row>
    <row r="3991" spans="1:9" x14ac:dyDescent="0.25">
      <c r="A3991" s="5" t="str">
        <f>TrendSheetPrdData[[#This Row],[Population]]&amp;TrendSheetPrdData[[#This Row],[Cost Basis]]&amp;TrendSheetPrdData[[#This Row],[Period]]&amp;TrendSheetPrdData[[#This Row],[Trend]]</f>
        <v>MEDXCEL/TRIMEDXPaid2016-04-01ED Cost</v>
      </c>
      <c r="B3991" t="s">
        <v>117</v>
      </c>
      <c r="C3991" t="s">
        <v>117</v>
      </c>
      <c r="D3991" t="s">
        <v>78</v>
      </c>
      <c r="E3991" s="1" t="s">
        <v>100</v>
      </c>
      <c r="F3991" t="s">
        <v>93</v>
      </c>
      <c r="G3991" t="s">
        <v>24</v>
      </c>
      <c r="H3991">
        <v>13</v>
      </c>
      <c r="I3991">
        <v>65649</v>
      </c>
    </row>
    <row r="3992" spans="1:9" x14ac:dyDescent="0.25">
      <c r="A3992" s="5" t="str">
        <f>TrendSheetPrdData[[#This Row],[Population]]&amp;TrendSheetPrdData[[#This Row],[Cost Basis]]&amp;TrendSheetPrdData[[#This Row],[Period]]&amp;TrendSheetPrdData[[#This Row],[Trend]]</f>
        <v>MEDXCEL/TRIMEDXPaid2016-05-01ED Cost</v>
      </c>
      <c r="B3992" t="s">
        <v>117</v>
      </c>
      <c r="C3992" t="s">
        <v>117</v>
      </c>
      <c r="D3992" t="s">
        <v>78</v>
      </c>
      <c r="E3992" s="1" t="s">
        <v>101</v>
      </c>
      <c r="F3992" t="s">
        <v>93</v>
      </c>
      <c r="G3992" t="s">
        <v>24</v>
      </c>
      <c r="H3992">
        <v>13</v>
      </c>
      <c r="I3992">
        <v>77754</v>
      </c>
    </row>
    <row r="3993" spans="1:9" x14ac:dyDescent="0.25">
      <c r="A3993" s="5" t="str">
        <f>TrendSheetPrdData[[#This Row],[Population]]&amp;TrendSheetPrdData[[#This Row],[Cost Basis]]&amp;TrendSheetPrdData[[#This Row],[Period]]&amp;TrendSheetPrdData[[#This Row],[Trend]]</f>
        <v>MEDXCEL/TRIMEDXPaid2016-06-01ED Cost</v>
      </c>
      <c r="B3993" t="s">
        <v>117</v>
      </c>
      <c r="C3993" t="s">
        <v>117</v>
      </c>
      <c r="D3993" t="s">
        <v>78</v>
      </c>
      <c r="E3993" s="1" t="s">
        <v>102</v>
      </c>
      <c r="F3993" t="s">
        <v>93</v>
      </c>
      <c r="G3993" t="s">
        <v>24</v>
      </c>
      <c r="H3993">
        <v>13</v>
      </c>
      <c r="I3993">
        <v>53772</v>
      </c>
    </row>
    <row r="3994" spans="1:9" x14ac:dyDescent="0.25">
      <c r="A3994" s="5" t="str">
        <f>TrendSheetPrdData[[#This Row],[Population]]&amp;TrendSheetPrdData[[#This Row],[Cost Basis]]&amp;TrendSheetPrdData[[#This Row],[Period]]&amp;TrendSheetPrdData[[#This Row],[Trend]]</f>
        <v>MEDXCEL/TRIMEDXPaid2016-07-01ED Cost</v>
      </c>
      <c r="B3994" t="s">
        <v>117</v>
      </c>
      <c r="C3994" t="s">
        <v>117</v>
      </c>
      <c r="D3994" t="s">
        <v>78</v>
      </c>
      <c r="E3994" s="1" t="s">
        <v>103</v>
      </c>
      <c r="F3994" t="s">
        <v>93</v>
      </c>
      <c r="G3994" t="s">
        <v>24</v>
      </c>
      <c r="H3994">
        <v>13</v>
      </c>
      <c r="I3994">
        <v>55278</v>
      </c>
    </row>
    <row r="3995" spans="1:9" x14ac:dyDescent="0.25">
      <c r="A3995" s="5" t="str">
        <f>TrendSheetPrdData[[#This Row],[Population]]&amp;TrendSheetPrdData[[#This Row],[Cost Basis]]&amp;TrendSheetPrdData[[#This Row],[Period]]&amp;TrendSheetPrdData[[#This Row],[Trend]]</f>
        <v>MEDXCEL/TRIMEDXPaid2016-08-01ED Cost</v>
      </c>
      <c r="B3995" t="s">
        <v>117</v>
      </c>
      <c r="C3995" t="s">
        <v>117</v>
      </c>
      <c r="D3995" t="s">
        <v>78</v>
      </c>
      <c r="E3995" s="1" t="s">
        <v>104</v>
      </c>
      <c r="F3995" t="s">
        <v>93</v>
      </c>
      <c r="G3995" t="s">
        <v>24</v>
      </c>
      <c r="H3995">
        <v>13</v>
      </c>
      <c r="I3995">
        <v>63417</v>
      </c>
    </row>
    <row r="3996" spans="1:9" x14ac:dyDescent="0.25">
      <c r="A3996" s="5" t="str">
        <f>TrendSheetPrdData[[#This Row],[Population]]&amp;TrendSheetPrdData[[#This Row],[Cost Basis]]&amp;TrendSheetPrdData[[#This Row],[Period]]&amp;TrendSheetPrdData[[#This Row],[Trend]]</f>
        <v>MEDXCEL/TRIMEDXPaid2016-09-01ED Cost</v>
      </c>
      <c r="B3996" t="s">
        <v>117</v>
      </c>
      <c r="C3996" t="s">
        <v>117</v>
      </c>
      <c r="D3996" t="s">
        <v>78</v>
      </c>
      <c r="E3996" s="1" t="s">
        <v>105</v>
      </c>
      <c r="F3996" t="s">
        <v>93</v>
      </c>
      <c r="G3996" t="s">
        <v>24</v>
      </c>
      <c r="H3996">
        <v>13</v>
      </c>
      <c r="I3996">
        <v>70085</v>
      </c>
    </row>
    <row r="3997" spans="1:9" x14ac:dyDescent="0.25">
      <c r="A3997" s="5" t="str">
        <f>TrendSheetPrdData[[#This Row],[Population]]&amp;TrendSheetPrdData[[#This Row],[Cost Basis]]&amp;TrendSheetPrdData[[#This Row],[Period]]&amp;TrendSheetPrdData[[#This Row],[Trend]]</f>
        <v>MEDXCEL/TRIMEDXPaid2016-10-01ED Cost</v>
      </c>
      <c r="B3997" t="s">
        <v>117</v>
      </c>
      <c r="C3997" t="s">
        <v>117</v>
      </c>
      <c r="D3997" t="s">
        <v>78</v>
      </c>
      <c r="E3997" s="1" t="s">
        <v>106</v>
      </c>
      <c r="F3997" t="s">
        <v>93</v>
      </c>
      <c r="G3997" t="s">
        <v>24</v>
      </c>
      <c r="H3997">
        <v>13</v>
      </c>
      <c r="I3997">
        <v>51969</v>
      </c>
    </row>
    <row r="3998" spans="1:9" x14ac:dyDescent="0.25">
      <c r="A3998" s="5" t="str">
        <f>TrendSheetPrdData[[#This Row],[Population]]&amp;TrendSheetPrdData[[#This Row],[Cost Basis]]&amp;TrendSheetPrdData[[#This Row],[Period]]&amp;TrendSheetPrdData[[#This Row],[Trend]]</f>
        <v>MEDXCEL/TRIMEDXPaid2016-11-01ED Cost</v>
      </c>
      <c r="B3998" t="s">
        <v>117</v>
      </c>
      <c r="C3998" t="s">
        <v>117</v>
      </c>
      <c r="D3998" t="s">
        <v>78</v>
      </c>
      <c r="E3998" s="1" t="s">
        <v>107</v>
      </c>
      <c r="F3998" t="s">
        <v>93</v>
      </c>
      <c r="G3998" t="s">
        <v>24</v>
      </c>
      <c r="H3998">
        <v>13</v>
      </c>
      <c r="I3998">
        <v>95591</v>
      </c>
    </row>
    <row r="3999" spans="1:9" x14ac:dyDescent="0.25">
      <c r="A3999" s="5" t="str">
        <f>TrendSheetPrdData[[#This Row],[Population]]&amp;TrendSheetPrdData[[#This Row],[Cost Basis]]&amp;TrendSheetPrdData[[#This Row],[Period]]&amp;TrendSheetPrdData[[#This Row],[Trend]]</f>
        <v>MEDXCEL/TRIMEDXPaid2016-12-01ED Cost</v>
      </c>
      <c r="B3999" t="s">
        <v>117</v>
      </c>
      <c r="C3999" t="s">
        <v>117</v>
      </c>
      <c r="D3999" t="s">
        <v>78</v>
      </c>
      <c r="E3999" s="1" t="s">
        <v>108</v>
      </c>
      <c r="F3999" t="s">
        <v>113</v>
      </c>
      <c r="G3999" t="s">
        <v>24</v>
      </c>
      <c r="H3999">
        <v>13</v>
      </c>
      <c r="I3999">
        <v>58522</v>
      </c>
    </row>
    <row r="4000" spans="1:9" x14ac:dyDescent="0.25">
      <c r="A4000" s="5" t="str">
        <f>TrendSheetPrdData[[#This Row],[Population]]&amp;TrendSheetPrdData[[#This Row],[Cost Basis]]&amp;TrendSheetPrdData[[#This Row],[Period]]&amp;TrendSheetPrdData[[#This Row],[Trend]]</f>
        <v>MEDXCEL/TRIMEDXPaid2017-01-01ED Cost</v>
      </c>
      <c r="B4000" t="s">
        <v>117</v>
      </c>
      <c r="C4000" t="s">
        <v>117</v>
      </c>
      <c r="D4000" t="s">
        <v>78</v>
      </c>
      <c r="E4000" s="1" t="s">
        <v>109</v>
      </c>
      <c r="F4000" t="s">
        <v>113</v>
      </c>
      <c r="G4000" t="s">
        <v>24</v>
      </c>
      <c r="H4000">
        <v>13</v>
      </c>
      <c r="I4000">
        <v>41082</v>
      </c>
    </row>
    <row r="4001" spans="1:9" x14ac:dyDescent="0.25">
      <c r="A4001" s="5" t="str">
        <f>TrendSheetPrdData[[#This Row],[Population]]&amp;TrendSheetPrdData[[#This Row],[Cost Basis]]&amp;TrendSheetPrdData[[#This Row],[Period]]&amp;TrendSheetPrdData[[#This Row],[Trend]]</f>
        <v>MEDXCEL/TRIMEDXPaid2017-02-01ED Cost</v>
      </c>
      <c r="B4001" t="s">
        <v>117</v>
      </c>
      <c r="C4001" t="s">
        <v>117</v>
      </c>
      <c r="D4001" t="s">
        <v>78</v>
      </c>
      <c r="E4001" s="1" t="s">
        <v>110</v>
      </c>
      <c r="F4001" t="s">
        <v>113</v>
      </c>
      <c r="G4001" t="s">
        <v>24</v>
      </c>
      <c r="H4001">
        <v>13</v>
      </c>
      <c r="I4001">
        <v>33567</v>
      </c>
    </row>
    <row r="4002" spans="1:9" x14ac:dyDescent="0.25">
      <c r="A4002" s="5" t="str">
        <f>TrendSheetPrdData[[#This Row],[Population]]&amp;TrendSheetPrdData[[#This Row],[Cost Basis]]&amp;TrendSheetPrdData[[#This Row],[Period]]&amp;TrendSheetPrdData[[#This Row],[Trend]]</f>
        <v>MEDXCEL/TRIMEDXPaid2017-03-01ED Cost</v>
      </c>
      <c r="B4002" t="s">
        <v>117</v>
      </c>
      <c r="C4002" t="s">
        <v>117</v>
      </c>
      <c r="D4002" t="s">
        <v>78</v>
      </c>
      <c r="E4002" s="1" t="s">
        <v>111</v>
      </c>
      <c r="F4002" t="s">
        <v>113</v>
      </c>
      <c r="G4002" t="s">
        <v>24</v>
      </c>
      <c r="H4002">
        <v>13</v>
      </c>
      <c r="I4002">
        <v>42093</v>
      </c>
    </row>
    <row r="4003" spans="1:9" x14ac:dyDescent="0.25">
      <c r="A4003" s="5" t="str">
        <f>TrendSheetPrdData[[#This Row],[Population]]&amp;TrendSheetPrdData[[#This Row],[Cost Basis]]&amp;TrendSheetPrdData[[#This Row],[Period]]&amp;TrendSheetPrdData[[#This Row],[Trend]]</f>
        <v>MEDXCEL/TRIMEDXPaid2017-04-01ED Cost</v>
      </c>
      <c r="B4003" t="s">
        <v>117</v>
      </c>
      <c r="C4003" t="s">
        <v>117</v>
      </c>
      <c r="D4003" t="s">
        <v>78</v>
      </c>
      <c r="E4003" s="1" t="s">
        <v>112</v>
      </c>
      <c r="F4003" t="s">
        <v>113</v>
      </c>
      <c r="G4003" t="s">
        <v>24</v>
      </c>
      <c r="H4003">
        <v>13</v>
      </c>
      <c r="I4003">
        <v>4679</v>
      </c>
    </row>
    <row r="4004" spans="1:9" x14ac:dyDescent="0.25">
      <c r="A4004" s="5" t="str">
        <f>TrendSheetPrdData[[#This Row],[Population]]&amp;TrendSheetPrdData[[#This Row],[Cost Basis]]&amp;TrendSheetPrdData[[#This Row],[Period]]&amp;TrendSheetPrdData[[#This Row],[Trend]]</f>
        <v>MEDXCEL/TRIMEDXPaid2015-06-01ED Utilization</v>
      </c>
      <c r="B4004" t="s">
        <v>117</v>
      </c>
      <c r="C4004" t="s">
        <v>117</v>
      </c>
      <c r="D4004" t="s">
        <v>78</v>
      </c>
      <c r="E4004" s="1" t="s">
        <v>172</v>
      </c>
      <c r="F4004" t="s">
        <v>93</v>
      </c>
      <c r="G4004" t="s">
        <v>25</v>
      </c>
      <c r="H4004">
        <v>14</v>
      </c>
      <c r="I4004">
        <v>175</v>
      </c>
    </row>
    <row r="4005" spans="1:9" x14ac:dyDescent="0.25">
      <c r="A4005" s="5" t="str">
        <f>TrendSheetPrdData[[#This Row],[Population]]&amp;TrendSheetPrdData[[#This Row],[Cost Basis]]&amp;TrendSheetPrdData[[#This Row],[Period]]&amp;TrendSheetPrdData[[#This Row],[Trend]]</f>
        <v>MEDXCEL/TRIMEDXPaid2015-07-01ED Utilization</v>
      </c>
      <c r="B4005" t="s">
        <v>117</v>
      </c>
      <c r="C4005" t="s">
        <v>117</v>
      </c>
      <c r="D4005" t="s">
        <v>78</v>
      </c>
      <c r="E4005" s="1" t="s">
        <v>173</v>
      </c>
      <c r="F4005" t="s">
        <v>93</v>
      </c>
      <c r="G4005" t="s">
        <v>25</v>
      </c>
      <c r="H4005">
        <v>14</v>
      </c>
      <c r="I4005">
        <v>224</v>
      </c>
    </row>
    <row r="4006" spans="1:9" x14ac:dyDescent="0.25">
      <c r="A4006" s="5" t="str">
        <f>TrendSheetPrdData[[#This Row],[Population]]&amp;TrendSheetPrdData[[#This Row],[Cost Basis]]&amp;TrendSheetPrdData[[#This Row],[Period]]&amp;TrendSheetPrdData[[#This Row],[Trend]]</f>
        <v>MEDXCEL/TRIMEDXPaid2015-08-01ED Utilization</v>
      </c>
      <c r="B4006" t="s">
        <v>117</v>
      </c>
      <c r="C4006" t="s">
        <v>117</v>
      </c>
      <c r="D4006" t="s">
        <v>78</v>
      </c>
      <c r="E4006" s="1" t="s">
        <v>174</v>
      </c>
      <c r="F4006" t="s">
        <v>93</v>
      </c>
      <c r="G4006" t="s">
        <v>25</v>
      </c>
      <c r="H4006">
        <v>14</v>
      </c>
      <c r="I4006">
        <v>174</v>
      </c>
    </row>
    <row r="4007" spans="1:9" x14ac:dyDescent="0.25">
      <c r="A4007" s="5" t="str">
        <f>TrendSheetPrdData[[#This Row],[Population]]&amp;TrendSheetPrdData[[#This Row],[Cost Basis]]&amp;TrendSheetPrdData[[#This Row],[Period]]&amp;TrendSheetPrdData[[#This Row],[Trend]]</f>
        <v>MEDXCEL/TRIMEDXPaid2015-09-01ED Utilization</v>
      </c>
      <c r="B4007" t="s">
        <v>117</v>
      </c>
      <c r="C4007" t="s">
        <v>117</v>
      </c>
      <c r="D4007" t="s">
        <v>78</v>
      </c>
      <c r="E4007" s="1" t="s">
        <v>92</v>
      </c>
      <c r="F4007" t="s">
        <v>93</v>
      </c>
      <c r="G4007" t="s">
        <v>25</v>
      </c>
      <c r="H4007">
        <v>14</v>
      </c>
      <c r="I4007">
        <v>135</v>
      </c>
    </row>
    <row r="4008" spans="1:9" x14ac:dyDescent="0.25">
      <c r="A4008" s="5" t="str">
        <f>TrendSheetPrdData[[#This Row],[Population]]&amp;TrendSheetPrdData[[#This Row],[Cost Basis]]&amp;TrendSheetPrdData[[#This Row],[Period]]&amp;TrendSheetPrdData[[#This Row],[Trend]]</f>
        <v>MEDXCEL/TRIMEDXPaid2015-10-01ED Utilization</v>
      </c>
      <c r="B4008" t="s">
        <v>117</v>
      </c>
      <c r="C4008" t="s">
        <v>117</v>
      </c>
      <c r="D4008" t="s">
        <v>78</v>
      </c>
      <c r="E4008" s="1" t="s">
        <v>94</v>
      </c>
      <c r="F4008" t="s">
        <v>93</v>
      </c>
      <c r="G4008" t="s">
        <v>25</v>
      </c>
      <c r="H4008">
        <v>14</v>
      </c>
      <c r="I4008">
        <v>165</v>
      </c>
    </row>
    <row r="4009" spans="1:9" x14ac:dyDescent="0.25">
      <c r="A4009" s="5" t="str">
        <f>TrendSheetPrdData[[#This Row],[Population]]&amp;TrendSheetPrdData[[#This Row],[Cost Basis]]&amp;TrendSheetPrdData[[#This Row],[Period]]&amp;TrendSheetPrdData[[#This Row],[Trend]]</f>
        <v>MEDXCEL/TRIMEDXPaid2015-11-01ED Utilization</v>
      </c>
      <c r="B4009" t="s">
        <v>117</v>
      </c>
      <c r="C4009" t="s">
        <v>117</v>
      </c>
      <c r="D4009" t="s">
        <v>78</v>
      </c>
      <c r="E4009" s="1" t="s">
        <v>95</v>
      </c>
      <c r="F4009" t="s">
        <v>93</v>
      </c>
      <c r="G4009" t="s">
        <v>25</v>
      </c>
      <c r="H4009">
        <v>14</v>
      </c>
      <c r="I4009">
        <v>200</v>
      </c>
    </row>
    <row r="4010" spans="1:9" x14ac:dyDescent="0.25">
      <c r="A4010" s="5" t="str">
        <f>TrendSheetPrdData[[#This Row],[Population]]&amp;TrendSheetPrdData[[#This Row],[Cost Basis]]&amp;TrendSheetPrdData[[#This Row],[Period]]&amp;TrendSheetPrdData[[#This Row],[Trend]]</f>
        <v>MEDXCEL/TRIMEDXPaid2015-12-01ED Utilization</v>
      </c>
      <c r="B4010" t="s">
        <v>117</v>
      </c>
      <c r="C4010" t="s">
        <v>117</v>
      </c>
      <c r="D4010" t="s">
        <v>78</v>
      </c>
      <c r="E4010" s="1" t="s">
        <v>96</v>
      </c>
      <c r="F4010" t="s">
        <v>93</v>
      </c>
      <c r="G4010" t="s">
        <v>25</v>
      </c>
      <c r="H4010">
        <v>14</v>
      </c>
      <c r="I4010">
        <v>156</v>
      </c>
    </row>
    <row r="4011" spans="1:9" x14ac:dyDescent="0.25">
      <c r="A4011" s="5" t="str">
        <f>TrendSheetPrdData[[#This Row],[Population]]&amp;TrendSheetPrdData[[#This Row],[Cost Basis]]&amp;TrendSheetPrdData[[#This Row],[Period]]&amp;TrendSheetPrdData[[#This Row],[Trend]]</f>
        <v>MEDXCEL/TRIMEDXPaid2016-01-01ED Utilization</v>
      </c>
      <c r="B4011" t="s">
        <v>117</v>
      </c>
      <c r="C4011" t="s">
        <v>117</v>
      </c>
      <c r="D4011" t="s">
        <v>78</v>
      </c>
      <c r="E4011" s="1" t="s">
        <v>97</v>
      </c>
      <c r="F4011" t="s">
        <v>93</v>
      </c>
      <c r="G4011" t="s">
        <v>25</v>
      </c>
      <c r="H4011">
        <v>14</v>
      </c>
      <c r="I4011">
        <v>150</v>
      </c>
    </row>
    <row r="4012" spans="1:9" x14ac:dyDescent="0.25">
      <c r="A4012" s="5" t="str">
        <f>TrendSheetPrdData[[#This Row],[Population]]&amp;TrendSheetPrdData[[#This Row],[Cost Basis]]&amp;TrendSheetPrdData[[#This Row],[Period]]&amp;TrendSheetPrdData[[#This Row],[Trend]]</f>
        <v>MEDXCEL/TRIMEDXPaid2016-02-01ED Utilization</v>
      </c>
      <c r="B4012" t="s">
        <v>117</v>
      </c>
      <c r="C4012" t="s">
        <v>117</v>
      </c>
      <c r="D4012" t="s">
        <v>78</v>
      </c>
      <c r="E4012" s="1" t="s">
        <v>98</v>
      </c>
      <c r="F4012" t="s">
        <v>93</v>
      </c>
      <c r="G4012" t="s">
        <v>25</v>
      </c>
      <c r="H4012">
        <v>14</v>
      </c>
      <c r="I4012">
        <v>172</v>
      </c>
    </row>
    <row r="4013" spans="1:9" x14ac:dyDescent="0.25">
      <c r="A4013" s="5" t="str">
        <f>TrendSheetPrdData[[#This Row],[Population]]&amp;TrendSheetPrdData[[#This Row],[Cost Basis]]&amp;TrendSheetPrdData[[#This Row],[Period]]&amp;TrendSheetPrdData[[#This Row],[Trend]]</f>
        <v>MEDXCEL/TRIMEDXPaid2016-03-01ED Utilization</v>
      </c>
      <c r="B4013" t="s">
        <v>117</v>
      </c>
      <c r="C4013" t="s">
        <v>117</v>
      </c>
      <c r="D4013" t="s">
        <v>78</v>
      </c>
      <c r="E4013" s="1" t="s">
        <v>99</v>
      </c>
      <c r="F4013" t="s">
        <v>93</v>
      </c>
      <c r="G4013" t="s">
        <v>25</v>
      </c>
      <c r="H4013">
        <v>14</v>
      </c>
      <c r="I4013">
        <v>191</v>
      </c>
    </row>
    <row r="4014" spans="1:9" x14ac:dyDescent="0.25">
      <c r="A4014" s="5" t="str">
        <f>TrendSheetPrdData[[#This Row],[Population]]&amp;TrendSheetPrdData[[#This Row],[Cost Basis]]&amp;TrendSheetPrdData[[#This Row],[Period]]&amp;TrendSheetPrdData[[#This Row],[Trend]]</f>
        <v>MEDXCEL/TRIMEDXPaid2016-04-01ED Utilization</v>
      </c>
      <c r="B4014" t="s">
        <v>117</v>
      </c>
      <c r="C4014" t="s">
        <v>117</v>
      </c>
      <c r="D4014" t="s">
        <v>78</v>
      </c>
      <c r="E4014" s="1" t="s">
        <v>100</v>
      </c>
      <c r="F4014" t="s">
        <v>93</v>
      </c>
      <c r="G4014" t="s">
        <v>25</v>
      </c>
      <c r="H4014">
        <v>14</v>
      </c>
      <c r="I4014">
        <v>188</v>
      </c>
    </row>
    <row r="4015" spans="1:9" x14ac:dyDescent="0.25">
      <c r="A4015" s="5" t="str">
        <f>TrendSheetPrdData[[#This Row],[Population]]&amp;TrendSheetPrdData[[#This Row],[Cost Basis]]&amp;TrendSheetPrdData[[#This Row],[Period]]&amp;TrendSheetPrdData[[#This Row],[Trend]]</f>
        <v>MEDXCEL/TRIMEDXPaid2016-05-01ED Utilization</v>
      </c>
      <c r="B4015" t="s">
        <v>117</v>
      </c>
      <c r="C4015" t="s">
        <v>117</v>
      </c>
      <c r="D4015" t="s">
        <v>78</v>
      </c>
      <c r="E4015" s="1" t="s">
        <v>101</v>
      </c>
      <c r="F4015" t="s">
        <v>93</v>
      </c>
      <c r="G4015" t="s">
        <v>25</v>
      </c>
      <c r="H4015">
        <v>14</v>
      </c>
      <c r="I4015">
        <v>190</v>
      </c>
    </row>
    <row r="4016" spans="1:9" x14ac:dyDescent="0.25">
      <c r="A4016" s="5" t="str">
        <f>TrendSheetPrdData[[#This Row],[Population]]&amp;TrendSheetPrdData[[#This Row],[Cost Basis]]&amp;TrendSheetPrdData[[#This Row],[Period]]&amp;TrendSheetPrdData[[#This Row],[Trend]]</f>
        <v>MEDXCEL/TRIMEDXPaid2016-06-01ED Utilization</v>
      </c>
      <c r="B4016" t="s">
        <v>117</v>
      </c>
      <c r="C4016" t="s">
        <v>117</v>
      </c>
      <c r="D4016" t="s">
        <v>78</v>
      </c>
      <c r="E4016" s="1" t="s">
        <v>102</v>
      </c>
      <c r="F4016" t="s">
        <v>93</v>
      </c>
      <c r="G4016" t="s">
        <v>25</v>
      </c>
      <c r="H4016">
        <v>14</v>
      </c>
      <c r="I4016">
        <v>166</v>
      </c>
    </row>
    <row r="4017" spans="1:9" x14ac:dyDescent="0.25">
      <c r="A4017" s="5" t="str">
        <f>TrendSheetPrdData[[#This Row],[Population]]&amp;TrendSheetPrdData[[#This Row],[Cost Basis]]&amp;TrendSheetPrdData[[#This Row],[Period]]&amp;TrendSheetPrdData[[#This Row],[Trend]]</f>
        <v>MEDXCEL/TRIMEDXPaid2016-07-01ED Utilization</v>
      </c>
      <c r="B4017" t="s">
        <v>117</v>
      </c>
      <c r="C4017" t="s">
        <v>117</v>
      </c>
      <c r="D4017" t="s">
        <v>78</v>
      </c>
      <c r="E4017" s="1" t="s">
        <v>103</v>
      </c>
      <c r="F4017" t="s">
        <v>93</v>
      </c>
      <c r="G4017" t="s">
        <v>25</v>
      </c>
      <c r="H4017">
        <v>14</v>
      </c>
      <c r="I4017">
        <v>152</v>
      </c>
    </row>
    <row r="4018" spans="1:9" x14ac:dyDescent="0.25">
      <c r="A4018" s="5" t="str">
        <f>TrendSheetPrdData[[#This Row],[Population]]&amp;TrendSheetPrdData[[#This Row],[Cost Basis]]&amp;TrendSheetPrdData[[#This Row],[Period]]&amp;TrendSheetPrdData[[#This Row],[Trend]]</f>
        <v>MEDXCEL/TRIMEDXPaid2016-08-01ED Utilization</v>
      </c>
      <c r="B4018" t="s">
        <v>117</v>
      </c>
      <c r="C4018" t="s">
        <v>117</v>
      </c>
      <c r="D4018" t="s">
        <v>78</v>
      </c>
      <c r="E4018" s="1" t="s">
        <v>104</v>
      </c>
      <c r="F4018" t="s">
        <v>93</v>
      </c>
      <c r="G4018" t="s">
        <v>25</v>
      </c>
      <c r="H4018">
        <v>14</v>
      </c>
      <c r="I4018">
        <v>146</v>
      </c>
    </row>
    <row r="4019" spans="1:9" x14ac:dyDescent="0.25">
      <c r="A4019" s="5" t="str">
        <f>TrendSheetPrdData[[#This Row],[Population]]&amp;TrendSheetPrdData[[#This Row],[Cost Basis]]&amp;TrendSheetPrdData[[#This Row],[Period]]&amp;TrendSheetPrdData[[#This Row],[Trend]]</f>
        <v>MEDXCEL/TRIMEDXPaid2016-09-01ED Utilization</v>
      </c>
      <c r="B4019" t="s">
        <v>117</v>
      </c>
      <c r="C4019" t="s">
        <v>117</v>
      </c>
      <c r="D4019" t="s">
        <v>78</v>
      </c>
      <c r="E4019" s="1" t="s">
        <v>105</v>
      </c>
      <c r="F4019" t="s">
        <v>93</v>
      </c>
      <c r="G4019" t="s">
        <v>25</v>
      </c>
      <c r="H4019">
        <v>14</v>
      </c>
      <c r="I4019">
        <v>159</v>
      </c>
    </row>
    <row r="4020" spans="1:9" x14ac:dyDescent="0.25">
      <c r="A4020" s="5" t="str">
        <f>TrendSheetPrdData[[#This Row],[Population]]&amp;TrendSheetPrdData[[#This Row],[Cost Basis]]&amp;TrendSheetPrdData[[#This Row],[Period]]&amp;TrendSheetPrdData[[#This Row],[Trend]]</f>
        <v>MEDXCEL/TRIMEDXPaid2016-10-01ED Utilization</v>
      </c>
      <c r="B4020" t="s">
        <v>117</v>
      </c>
      <c r="C4020" t="s">
        <v>117</v>
      </c>
      <c r="D4020" t="s">
        <v>78</v>
      </c>
      <c r="E4020" s="1" t="s">
        <v>106</v>
      </c>
      <c r="F4020" t="s">
        <v>93</v>
      </c>
      <c r="G4020" t="s">
        <v>25</v>
      </c>
      <c r="H4020">
        <v>14</v>
      </c>
      <c r="I4020">
        <v>145</v>
      </c>
    </row>
    <row r="4021" spans="1:9" x14ac:dyDescent="0.25">
      <c r="A4021" s="5" t="str">
        <f>TrendSheetPrdData[[#This Row],[Population]]&amp;TrendSheetPrdData[[#This Row],[Cost Basis]]&amp;TrendSheetPrdData[[#This Row],[Period]]&amp;TrendSheetPrdData[[#This Row],[Trend]]</f>
        <v>MEDXCEL/TRIMEDXPaid2016-11-01ED Utilization</v>
      </c>
      <c r="B4021" t="s">
        <v>117</v>
      </c>
      <c r="C4021" t="s">
        <v>117</v>
      </c>
      <c r="D4021" t="s">
        <v>78</v>
      </c>
      <c r="E4021" s="1" t="s">
        <v>107</v>
      </c>
      <c r="F4021" t="s">
        <v>93</v>
      </c>
      <c r="G4021" t="s">
        <v>25</v>
      </c>
      <c r="H4021">
        <v>14</v>
      </c>
      <c r="I4021">
        <v>186</v>
      </c>
    </row>
    <row r="4022" spans="1:9" x14ac:dyDescent="0.25">
      <c r="A4022" s="5" t="str">
        <f>TrendSheetPrdData[[#This Row],[Population]]&amp;TrendSheetPrdData[[#This Row],[Cost Basis]]&amp;TrendSheetPrdData[[#This Row],[Period]]&amp;TrendSheetPrdData[[#This Row],[Trend]]</f>
        <v>MEDXCEL/TRIMEDXPaid2016-12-01ED Utilization</v>
      </c>
      <c r="B4022" t="s">
        <v>117</v>
      </c>
      <c r="C4022" t="s">
        <v>117</v>
      </c>
      <c r="D4022" t="s">
        <v>78</v>
      </c>
      <c r="E4022" s="1" t="s">
        <v>108</v>
      </c>
      <c r="F4022" t="s">
        <v>113</v>
      </c>
      <c r="G4022" t="s">
        <v>25</v>
      </c>
      <c r="H4022">
        <v>14</v>
      </c>
      <c r="I4022">
        <v>118</v>
      </c>
    </row>
    <row r="4023" spans="1:9" x14ac:dyDescent="0.25">
      <c r="A4023" s="5" t="str">
        <f>TrendSheetPrdData[[#This Row],[Population]]&amp;TrendSheetPrdData[[#This Row],[Cost Basis]]&amp;TrendSheetPrdData[[#This Row],[Period]]&amp;TrendSheetPrdData[[#This Row],[Trend]]</f>
        <v>MEDXCEL/TRIMEDXPaid2017-01-01ED Utilization</v>
      </c>
      <c r="B4023" t="s">
        <v>117</v>
      </c>
      <c r="C4023" t="s">
        <v>117</v>
      </c>
      <c r="D4023" t="s">
        <v>78</v>
      </c>
      <c r="E4023" s="1" t="s">
        <v>109</v>
      </c>
      <c r="F4023" t="s">
        <v>113</v>
      </c>
      <c r="G4023" t="s">
        <v>25</v>
      </c>
      <c r="H4023">
        <v>14</v>
      </c>
      <c r="I4023">
        <v>170</v>
      </c>
    </row>
    <row r="4024" spans="1:9" x14ac:dyDescent="0.25">
      <c r="A4024" s="5" t="str">
        <f>TrendSheetPrdData[[#This Row],[Population]]&amp;TrendSheetPrdData[[#This Row],[Cost Basis]]&amp;TrendSheetPrdData[[#This Row],[Period]]&amp;TrendSheetPrdData[[#This Row],[Trend]]</f>
        <v>MEDXCEL/TRIMEDXPaid2017-02-01ED Utilization</v>
      </c>
      <c r="B4024" t="s">
        <v>117</v>
      </c>
      <c r="C4024" t="s">
        <v>117</v>
      </c>
      <c r="D4024" t="s">
        <v>78</v>
      </c>
      <c r="E4024" s="1" t="s">
        <v>110</v>
      </c>
      <c r="F4024" t="s">
        <v>113</v>
      </c>
      <c r="G4024" t="s">
        <v>25</v>
      </c>
      <c r="H4024">
        <v>14</v>
      </c>
      <c r="I4024">
        <v>127</v>
      </c>
    </row>
    <row r="4025" spans="1:9" x14ac:dyDescent="0.25">
      <c r="A4025" s="5" t="str">
        <f>TrendSheetPrdData[[#This Row],[Population]]&amp;TrendSheetPrdData[[#This Row],[Cost Basis]]&amp;TrendSheetPrdData[[#This Row],[Period]]&amp;TrendSheetPrdData[[#This Row],[Trend]]</f>
        <v>MEDXCEL/TRIMEDXPaid2017-03-01ED Utilization</v>
      </c>
      <c r="B4025" t="s">
        <v>117</v>
      </c>
      <c r="C4025" t="s">
        <v>117</v>
      </c>
      <c r="D4025" t="s">
        <v>78</v>
      </c>
      <c r="E4025" s="1" t="s">
        <v>111</v>
      </c>
      <c r="F4025" t="s">
        <v>113</v>
      </c>
      <c r="G4025" t="s">
        <v>25</v>
      </c>
      <c r="H4025">
        <v>14</v>
      </c>
      <c r="I4025">
        <v>156</v>
      </c>
    </row>
    <row r="4026" spans="1:9" x14ac:dyDescent="0.25">
      <c r="A4026" s="5" t="str">
        <f>TrendSheetPrdData[[#This Row],[Population]]&amp;TrendSheetPrdData[[#This Row],[Cost Basis]]&amp;TrendSheetPrdData[[#This Row],[Period]]&amp;TrendSheetPrdData[[#This Row],[Trend]]</f>
        <v>MEDXCEL/TRIMEDXPaid2017-04-01ED Utilization</v>
      </c>
      <c r="B4026" t="s">
        <v>117</v>
      </c>
      <c r="C4026" t="s">
        <v>117</v>
      </c>
      <c r="D4026" t="s">
        <v>78</v>
      </c>
      <c r="E4026" s="1" t="s">
        <v>112</v>
      </c>
      <c r="F4026" t="s">
        <v>113</v>
      </c>
      <c r="G4026" t="s">
        <v>25</v>
      </c>
      <c r="H4026">
        <v>14</v>
      </c>
      <c r="I4026">
        <v>29</v>
      </c>
    </row>
    <row r="4027" spans="1:9" x14ac:dyDescent="0.25">
      <c r="A4027" s="5" t="str">
        <f>TrendSheetPrdData[[#This Row],[Population]]&amp;TrendSheetPrdData[[#This Row],[Cost Basis]]&amp;TrendSheetPrdData[[#This Row],[Period]]&amp;TrendSheetPrdData[[#This Row],[Trend]]</f>
        <v>MEDXCEL/TRIMEDXPaid2015-06-01Drug - Generic Utilization Cost</v>
      </c>
      <c r="B4027" t="s">
        <v>117</v>
      </c>
      <c r="C4027" t="s">
        <v>117</v>
      </c>
      <c r="D4027" t="s">
        <v>78</v>
      </c>
      <c r="E4027" s="1" t="s">
        <v>172</v>
      </c>
      <c r="F4027" t="s">
        <v>93</v>
      </c>
      <c r="G4027" t="s">
        <v>26</v>
      </c>
      <c r="H4027">
        <v>15</v>
      </c>
      <c r="I4027">
        <v>235485</v>
      </c>
    </row>
    <row r="4028" spans="1:9" x14ac:dyDescent="0.25">
      <c r="A4028" s="5" t="str">
        <f>TrendSheetPrdData[[#This Row],[Population]]&amp;TrendSheetPrdData[[#This Row],[Cost Basis]]&amp;TrendSheetPrdData[[#This Row],[Period]]&amp;TrendSheetPrdData[[#This Row],[Trend]]</f>
        <v>MEDXCEL/TRIMEDXPaid2015-07-01Drug - Generic Utilization Cost</v>
      </c>
      <c r="B4028" t="s">
        <v>117</v>
      </c>
      <c r="C4028" t="s">
        <v>117</v>
      </c>
      <c r="D4028" t="s">
        <v>78</v>
      </c>
      <c r="E4028" s="1" t="s">
        <v>173</v>
      </c>
      <c r="F4028" t="s">
        <v>93</v>
      </c>
      <c r="G4028" t="s">
        <v>26</v>
      </c>
      <c r="H4028">
        <v>15</v>
      </c>
      <c r="I4028">
        <v>236681</v>
      </c>
    </row>
    <row r="4029" spans="1:9" x14ac:dyDescent="0.25">
      <c r="A4029" s="5" t="str">
        <f>TrendSheetPrdData[[#This Row],[Population]]&amp;TrendSheetPrdData[[#This Row],[Cost Basis]]&amp;TrendSheetPrdData[[#This Row],[Period]]&amp;TrendSheetPrdData[[#This Row],[Trend]]</f>
        <v>MEDXCEL/TRIMEDXPaid2015-08-01Drug - Generic Utilization Cost</v>
      </c>
      <c r="B4029" t="s">
        <v>117</v>
      </c>
      <c r="C4029" t="s">
        <v>117</v>
      </c>
      <c r="D4029" t="s">
        <v>78</v>
      </c>
      <c r="E4029" s="1" t="s">
        <v>174</v>
      </c>
      <c r="F4029" t="s">
        <v>93</v>
      </c>
      <c r="G4029" t="s">
        <v>26</v>
      </c>
      <c r="H4029">
        <v>15</v>
      </c>
      <c r="I4029">
        <v>261394</v>
      </c>
    </row>
    <row r="4030" spans="1:9" x14ac:dyDescent="0.25">
      <c r="A4030" s="5" t="str">
        <f>TrendSheetPrdData[[#This Row],[Population]]&amp;TrendSheetPrdData[[#This Row],[Cost Basis]]&amp;TrendSheetPrdData[[#This Row],[Period]]&amp;TrendSheetPrdData[[#This Row],[Trend]]</f>
        <v>MEDXCEL/TRIMEDXPaid2015-09-01Drug - Generic Utilization Cost</v>
      </c>
      <c r="B4030" t="s">
        <v>117</v>
      </c>
      <c r="C4030" t="s">
        <v>117</v>
      </c>
      <c r="D4030" t="s">
        <v>78</v>
      </c>
      <c r="E4030" s="1" t="s">
        <v>92</v>
      </c>
      <c r="F4030" t="s">
        <v>93</v>
      </c>
      <c r="G4030" t="s">
        <v>26</v>
      </c>
      <c r="H4030">
        <v>15</v>
      </c>
      <c r="I4030">
        <v>261733</v>
      </c>
    </row>
    <row r="4031" spans="1:9" x14ac:dyDescent="0.25">
      <c r="A4031" s="5" t="str">
        <f>TrendSheetPrdData[[#This Row],[Population]]&amp;TrendSheetPrdData[[#This Row],[Cost Basis]]&amp;TrendSheetPrdData[[#This Row],[Period]]&amp;TrendSheetPrdData[[#This Row],[Trend]]</f>
        <v>MEDXCEL/TRIMEDXPaid2015-10-01Drug - Generic Utilization Cost</v>
      </c>
      <c r="B4031" t="s">
        <v>117</v>
      </c>
      <c r="C4031" t="s">
        <v>117</v>
      </c>
      <c r="D4031" t="s">
        <v>78</v>
      </c>
      <c r="E4031" s="1" t="s">
        <v>94</v>
      </c>
      <c r="F4031" t="s">
        <v>93</v>
      </c>
      <c r="G4031" t="s">
        <v>26</v>
      </c>
      <c r="H4031">
        <v>15</v>
      </c>
      <c r="I4031">
        <v>316783</v>
      </c>
    </row>
    <row r="4032" spans="1:9" x14ac:dyDescent="0.25">
      <c r="A4032" s="5" t="str">
        <f>TrendSheetPrdData[[#This Row],[Population]]&amp;TrendSheetPrdData[[#This Row],[Cost Basis]]&amp;TrendSheetPrdData[[#This Row],[Period]]&amp;TrendSheetPrdData[[#This Row],[Trend]]</f>
        <v>MEDXCEL/TRIMEDXPaid2015-11-01Drug - Generic Utilization Cost</v>
      </c>
      <c r="B4032" t="s">
        <v>117</v>
      </c>
      <c r="C4032" t="s">
        <v>117</v>
      </c>
      <c r="D4032" t="s">
        <v>78</v>
      </c>
      <c r="E4032" s="1" t="s">
        <v>95</v>
      </c>
      <c r="F4032" t="s">
        <v>93</v>
      </c>
      <c r="G4032" t="s">
        <v>26</v>
      </c>
      <c r="H4032">
        <v>15</v>
      </c>
      <c r="I4032">
        <v>260228</v>
      </c>
    </row>
    <row r="4033" spans="1:9" x14ac:dyDescent="0.25">
      <c r="A4033" s="5" t="str">
        <f>TrendSheetPrdData[[#This Row],[Population]]&amp;TrendSheetPrdData[[#This Row],[Cost Basis]]&amp;TrendSheetPrdData[[#This Row],[Period]]&amp;TrendSheetPrdData[[#This Row],[Trend]]</f>
        <v>MEDXCEL/TRIMEDXPaid2015-12-01Drug - Generic Utilization Cost</v>
      </c>
      <c r="B4033" t="s">
        <v>117</v>
      </c>
      <c r="C4033" t="s">
        <v>117</v>
      </c>
      <c r="D4033" t="s">
        <v>78</v>
      </c>
      <c r="E4033" s="1" t="s">
        <v>96</v>
      </c>
      <c r="F4033" t="s">
        <v>93</v>
      </c>
      <c r="G4033" t="s">
        <v>26</v>
      </c>
      <c r="H4033">
        <v>15</v>
      </c>
      <c r="I4033">
        <v>345685</v>
      </c>
    </row>
    <row r="4034" spans="1:9" x14ac:dyDescent="0.25">
      <c r="A4034" s="5" t="str">
        <f>TrendSheetPrdData[[#This Row],[Population]]&amp;TrendSheetPrdData[[#This Row],[Cost Basis]]&amp;TrendSheetPrdData[[#This Row],[Period]]&amp;TrendSheetPrdData[[#This Row],[Trend]]</f>
        <v>MEDXCEL/TRIMEDXPaid2016-01-01Drug - Generic Utilization Cost</v>
      </c>
      <c r="B4034" t="s">
        <v>117</v>
      </c>
      <c r="C4034" t="s">
        <v>117</v>
      </c>
      <c r="D4034" t="s">
        <v>78</v>
      </c>
      <c r="E4034" s="1" t="s">
        <v>97</v>
      </c>
      <c r="F4034" t="s">
        <v>93</v>
      </c>
      <c r="G4034" t="s">
        <v>26</v>
      </c>
      <c r="H4034">
        <v>15</v>
      </c>
      <c r="I4034">
        <v>278692</v>
      </c>
    </row>
    <row r="4035" spans="1:9" x14ac:dyDescent="0.25">
      <c r="A4035" s="5" t="str">
        <f>TrendSheetPrdData[[#This Row],[Population]]&amp;TrendSheetPrdData[[#This Row],[Cost Basis]]&amp;TrendSheetPrdData[[#This Row],[Period]]&amp;TrendSheetPrdData[[#This Row],[Trend]]</f>
        <v>MEDXCEL/TRIMEDXPaid2016-02-01Drug - Generic Utilization Cost</v>
      </c>
      <c r="B4035" t="s">
        <v>117</v>
      </c>
      <c r="C4035" t="s">
        <v>117</v>
      </c>
      <c r="D4035" t="s">
        <v>78</v>
      </c>
      <c r="E4035" s="1" t="s">
        <v>98</v>
      </c>
      <c r="F4035" t="s">
        <v>93</v>
      </c>
      <c r="G4035" t="s">
        <v>26</v>
      </c>
      <c r="H4035">
        <v>15</v>
      </c>
      <c r="I4035">
        <v>348525</v>
      </c>
    </row>
    <row r="4036" spans="1:9" x14ac:dyDescent="0.25">
      <c r="A4036" s="5" t="str">
        <f>TrendSheetPrdData[[#This Row],[Population]]&amp;TrendSheetPrdData[[#This Row],[Cost Basis]]&amp;TrendSheetPrdData[[#This Row],[Period]]&amp;TrendSheetPrdData[[#This Row],[Trend]]</f>
        <v>MEDXCEL/TRIMEDXPaid2016-03-01Drug - Generic Utilization Cost</v>
      </c>
      <c r="B4036" t="s">
        <v>117</v>
      </c>
      <c r="C4036" t="s">
        <v>117</v>
      </c>
      <c r="D4036" t="s">
        <v>78</v>
      </c>
      <c r="E4036" s="1" t="s">
        <v>99</v>
      </c>
      <c r="F4036" t="s">
        <v>93</v>
      </c>
      <c r="G4036" t="s">
        <v>26</v>
      </c>
      <c r="H4036">
        <v>15</v>
      </c>
      <c r="I4036">
        <v>368190</v>
      </c>
    </row>
    <row r="4037" spans="1:9" x14ac:dyDescent="0.25">
      <c r="A4037" s="5" t="str">
        <f>TrendSheetPrdData[[#This Row],[Population]]&amp;TrendSheetPrdData[[#This Row],[Cost Basis]]&amp;TrendSheetPrdData[[#This Row],[Period]]&amp;TrendSheetPrdData[[#This Row],[Trend]]</f>
        <v>MEDXCEL/TRIMEDXPaid2016-04-01Drug - Generic Utilization Cost</v>
      </c>
      <c r="B4037" t="s">
        <v>117</v>
      </c>
      <c r="C4037" t="s">
        <v>117</v>
      </c>
      <c r="D4037" t="s">
        <v>78</v>
      </c>
      <c r="E4037" s="1" t="s">
        <v>100</v>
      </c>
      <c r="F4037" t="s">
        <v>93</v>
      </c>
      <c r="G4037" t="s">
        <v>26</v>
      </c>
      <c r="H4037">
        <v>15</v>
      </c>
      <c r="I4037">
        <v>402312</v>
      </c>
    </row>
    <row r="4038" spans="1:9" x14ac:dyDescent="0.25">
      <c r="A4038" s="5" t="str">
        <f>TrendSheetPrdData[[#This Row],[Population]]&amp;TrendSheetPrdData[[#This Row],[Cost Basis]]&amp;TrendSheetPrdData[[#This Row],[Period]]&amp;TrendSheetPrdData[[#This Row],[Trend]]</f>
        <v>MEDXCEL/TRIMEDXPaid2016-05-01Drug - Generic Utilization Cost</v>
      </c>
      <c r="B4038" t="s">
        <v>117</v>
      </c>
      <c r="C4038" t="s">
        <v>117</v>
      </c>
      <c r="D4038" t="s">
        <v>78</v>
      </c>
      <c r="E4038" s="1" t="s">
        <v>101</v>
      </c>
      <c r="F4038" t="s">
        <v>93</v>
      </c>
      <c r="G4038" t="s">
        <v>26</v>
      </c>
      <c r="H4038">
        <v>15</v>
      </c>
      <c r="I4038">
        <v>406262</v>
      </c>
    </row>
    <row r="4039" spans="1:9" x14ac:dyDescent="0.25">
      <c r="A4039" s="5" t="str">
        <f>TrendSheetPrdData[[#This Row],[Population]]&amp;TrendSheetPrdData[[#This Row],[Cost Basis]]&amp;TrendSheetPrdData[[#This Row],[Period]]&amp;TrendSheetPrdData[[#This Row],[Trend]]</f>
        <v>MEDXCEL/TRIMEDXPaid2016-06-01Drug - Generic Utilization Cost</v>
      </c>
      <c r="B4039" t="s">
        <v>117</v>
      </c>
      <c r="C4039" t="s">
        <v>117</v>
      </c>
      <c r="D4039" t="s">
        <v>78</v>
      </c>
      <c r="E4039" s="1" t="s">
        <v>102</v>
      </c>
      <c r="F4039" t="s">
        <v>93</v>
      </c>
      <c r="G4039" t="s">
        <v>26</v>
      </c>
      <c r="H4039">
        <v>15</v>
      </c>
      <c r="I4039">
        <v>412901</v>
      </c>
    </row>
    <row r="4040" spans="1:9" x14ac:dyDescent="0.25">
      <c r="A4040" s="5" t="str">
        <f>TrendSheetPrdData[[#This Row],[Population]]&amp;TrendSheetPrdData[[#This Row],[Cost Basis]]&amp;TrendSheetPrdData[[#This Row],[Period]]&amp;TrendSheetPrdData[[#This Row],[Trend]]</f>
        <v>MEDXCEL/TRIMEDXPaid2016-07-01Drug - Generic Utilization Cost</v>
      </c>
      <c r="B4040" t="s">
        <v>117</v>
      </c>
      <c r="C4040" t="s">
        <v>117</v>
      </c>
      <c r="D4040" t="s">
        <v>78</v>
      </c>
      <c r="E4040" s="1" t="s">
        <v>103</v>
      </c>
      <c r="F4040" t="s">
        <v>93</v>
      </c>
      <c r="G4040" t="s">
        <v>26</v>
      </c>
      <c r="H4040">
        <v>15</v>
      </c>
      <c r="I4040">
        <v>411492</v>
      </c>
    </row>
    <row r="4041" spans="1:9" x14ac:dyDescent="0.25">
      <c r="A4041" s="5" t="str">
        <f>TrendSheetPrdData[[#This Row],[Population]]&amp;TrendSheetPrdData[[#This Row],[Cost Basis]]&amp;TrendSheetPrdData[[#This Row],[Period]]&amp;TrendSheetPrdData[[#This Row],[Trend]]</f>
        <v>MEDXCEL/TRIMEDXPaid2016-08-01Drug - Generic Utilization Cost</v>
      </c>
      <c r="B4041" t="s">
        <v>117</v>
      </c>
      <c r="C4041" t="s">
        <v>117</v>
      </c>
      <c r="D4041" t="s">
        <v>78</v>
      </c>
      <c r="E4041" s="1" t="s">
        <v>104</v>
      </c>
      <c r="F4041" t="s">
        <v>93</v>
      </c>
      <c r="G4041" t="s">
        <v>26</v>
      </c>
      <c r="H4041">
        <v>15</v>
      </c>
      <c r="I4041">
        <v>542267</v>
      </c>
    </row>
    <row r="4042" spans="1:9" x14ac:dyDescent="0.25">
      <c r="A4042" s="5" t="str">
        <f>TrendSheetPrdData[[#This Row],[Population]]&amp;TrendSheetPrdData[[#This Row],[Cost Basis]]&amp;TrendSheetPrdData[[#This Row],[Period]]&amp;TrendSheetPrdData[[#This Row],[Trend]]</f>
        <v>MEDXCEL/TRIMEDXPaid2016-09-01Drug - Generic Utilization Cost</v>
      </c>
      <c r="B4042" t="s">
        <v>117</v>
      </c>
      <c r="C4042" t="s">
        <v>117</v>
      </c>
      <c r="D4042" t="s">
        <v>78</v>
      </c>
      <c r="E4042" s="1" t="s">
        <v>105</v>
      </c>
      <c r="F4042" t="s">
        <v>93</v>
      </c>
      <c r="G4042" t="s">
        <v>26</v>
      </c>
      <c r="H4042">
        <v>15</v>
      </c>
      <c r="I4042">
        <v>405727</v>
      </c>
    </row>
    <row r="4043" spans="1:9" x14ac:dyDescent="0.25">
      <c r="A4043" s="5" t="str">
        <f>TrendSheetPrdData[[#This Row],[Population]]&amp;TrendSheetPrdData[[#This Row],[Cost Basis]]&amp;TrendSheetPrdData[[#This Row],[Period]]&amp;TrendSheetPrdData[[#This Row],[Trend]]</f>
        <v>MEDXCEL/TRIMEDXPaid2016-10-01Drug - Generic Utilization Cost</v>
      </c>
      <c r="B4043" t="s">
        <v>117</v>
      </c>
      <c r="C4043" t="s">
        <v>117</v>
      </c>
      <c r="D4043" t="s">
        <v>78</v>
      </c>
      <c r="E4043" s="1" t="s">
        <v>106</v>
      </c>
      <c r="F4043" t="s">
        <v>93</v>
      </c>
      <c r="G4043" t="s">
        <v>26</v>
      </c>
      <c r="H4043">
        <v>15</v>
      </c>
      <c r="I4043">
        <v>464287</v>
      </c>
    </row>
    <row r="4044" spans="1:9" x14ac:dyDescent="0.25">
      <c r="A4044" s="5" t="str">
        <f>TrendSheetPrdData[[#This Row],[Population]]&amp;TrendSheetPrdData[[#This Row],[Cost Basis]]&amp;TrendSheetPrdData[[#This Row],[Period]]&amp;TrendSheetPrdData[[#This Row],[Trend]]</f>
        <v>MEDXCEL/TRIMEDXPaid2016-11-01Drug - Generic Utilization Cost</v>
      </c>
      <c r="B4044" t="s">
        <v>117</v>
      </c>
      <c r="C4044" t="s">
        <v>117</v>
      </c>
      <c r="D4044" t="s">
        <v>78</v>
      </c>
      <c r="E4044" s="1" t="s">
        <v>107</v>
      </c>
      <c r="F4044" t="s">
        <v>93</v>
      </c>
      <c r="G4044" t="s">
        <v>26</v>
      </c>
      <c r="H4044">
        <v>15</v>
      </c>
      <c r="I4044">
        <v>465943</v>
      </c>
    </row>
    <row r="4045" spans="1:9" x14ac:dyDescent="0.25">
      <c r="A4045" s="5" t="str">
        <f>TrendSheetPrdData[[#This Row],[Population]]&amp;TrendSheetPrdData[[#This Row],[Cost Basis]]&amp;TrendSheetPrdData[[#This Row],[Period]]&amp;TrendSheetPrdData[[#This Row],[Trend]]</f>
        <v>MEDXCEL/TRIMEDXPaid2016-12-01Drug - Generic Utilization Cost</v>
      </c>
      <c r="B4045" t="s">
        <v>117</v>
      </c>
      <c r="C4045" t="s">
        <v>117</v>
      </c>
      <c r="D4045" t="s">
        <v>78</v>
      </c>
      <c r="E4045" s="1" t="s">
        <v>108</v>
      </c>
      <c r="F4045" t="s">
        <v>113</v>
      </c>
      <c r="G4045" t="s">
        <v>26</v>
      </c>
      <c r="H4045">
        <v>15</v>
      </c>
      <c r="I4045">
        <v>511805</v>
      </c>
    </row>
    <row r="4046" spans="1:9" x14ac:dyDescent="0.25">
      <c r="A4046" s="5" t="str">
        <f>TrendSheetPrdData[[#This Row],[Population]]&amp;TrendSheetPrdData[[#This Row],[Cost Basis]]&amp;TrendSheetPrdData[[#This Row],[Period]]&amp;TrendSheetPrdData[[#This Row],[Trend]]</f>
        <v>MEDXCEL/TRIMEDXPaid2017-01-01Drug - Generic Utilization Cost</v>
      </c>
      <c r="B4046" t="s">
        <v>117</v>
      </c>
      <c r="C4046" t="s">
        <v>117</v>
      </c>
      <c r="D4046" t="s">
        <v>78</v>
      </c>
      <c r="E4046" s="1" t="s">
        <v>109</v>
      </c>
      <c r="F4046" t="s">
        <v>113</v>
      </c>
      <c r="G4046" t="s">
        <v>26</v>
      </c>
      <c r="H4046">
        <v>15</v>
      </c>
      <c r="I4046">
        <v>281203</v>
      </c>
    </row>
    <row r="4047" spans="1:9" x14ac:dyDescent="0.25">
      <c r="A4047" s="5" t="str">
        <f>TrendSheetPrdData[[#This Row],[Population]]&amp;TrendSheetPrdData[[#This Row],[Cost Basis]]&amp;TrendSheetPrdData[[#This Row],[Period]]&amp;TrendSheetPrdData[[#This Row],[Trend]]</f>
        <v>MEDXCEL/TRIMEDXPaid2017-02-01Drug - Generic Utilization Cost</v>
      </c>
      <c r="B4047" t="s">
        <v>117</v>
      </c>
      <c r="C4047" t="s">
        <v>117</v>
      </c>
      <c r="D4047" t="s">
        <v>78</v>
      </c>
      <c r="E4047" s="1" t="s">
        <v>110</v>
      </c>
      <c r="F4047" t="s">
        <v>113</v>
      </c>
      <c r="G4047" t="s">
        <v>26</v>
      </c>
      <c r="H4047">
        <v>15</v>
      </c>
      <c r="I4047">
        <v>319384</v>
      </c>
    </row>
    <row r="4048" spans="1:9" x14ac:dyDescent="0.25">
      <c r="A4048" s="5" t="str">
        <f>TrendSheetPrdData[[#This Row],[Population]]&amp;TrendSheetPrdData[[#This Row],[Cost Basis]]&amp;TrendSheetPrdData[[#This Row],[Period]]&amp;TrendSheetPrdData[[#This Row],[Trend]]</f>
        <v>MEDXCEL/TRIMEDXPaid2017-03-01Drug - Generic Utilization Cost</v>
      </c>
      <c r="B4048" t="s">
        <v>117</v>
      </c>
      <c r="C4048" t="s">
        <v>117</v>
      </c>
      <c r="D4048" t="s">
        <v>78</v>
      </c>
      <c r="E4048" s="1" t="s">
        <v>111</v>
      </c>
      <c r="F4048" t="s">
        <v>113</v>
      </c>
      <c r="G4048" t="s">
        <v>26</v>
      </c>
      <c r="H4048">
        <v>15</v>
      </c>
      <c r="I4048">
        <v>293273</v>
      </c>
    </row>
    <row r="4049" spans="1:9" x14ac:dyDescent="0.25">
      <c r="A4049" s="5" t="str">
        <f>TrendSheetPrdData[[#This Row],[Population]]&amp;TrendSheetPrdData[[#This Row],[Cost Basis]]&amp;TrendSheetPrdData[[#This Row],[Period]]&amp;TrendSheetPrdData[[#This Row],[Trend]]</f>
        <v>MEDXCEL/TRIMEDXPaid2017-04-01Drug - Generic Utilization Cost</v>
      </c>
      <c r="B4049" t="s">
        <v>117</v>
      </c>
      <c r="C4049" t="s">
        <v>117</v>
      </c>
      <c r="D4049" t="s">
        <v>78</v>
      </c>
      <c r="E4049" s="1" t="s">
        <v>112</v>
      </c>
      <c r="F4049" t="s">
        <v>113</v>
      </c>
      <c r="G4049" t="s">
        <v>26</v>
      </c>
      <c r="H4049">
        <v>15</v>
      </c>
      <c r="I4049">
        <v>297090</v>
      </c>
    </row>
    <row r="4050" spans="1:9" x14ac:dyDescent="0.25">
      <c r="A4050" s="5" t="str">
        <f>TrendSheetPrdData[[#This Row],[Population]]&amp;TrendSheetPrdData[[#This Row],[Cost Basis]]&amp;TrendSheetPrdData[[#This Row],[Period]]&amp;TrendSheetPrdData[[#This Row],[Trend]]</f>
        <v>MEDXCEL/TRIMEDXPaid2015-06-01Drug - Generic Utilization</v>
      </c>
      <c r="B4050" t="s">
        <v>117</v>
      </c>
      <c r="C4050" t="s">
        <v>117</v>
      </c>
      <c r="D4050" t="s">
        <v>78</v>
      </c>
      <c r="E4050" s="1" t="s">
        <v>172</v>
      </c>
      <c r="F4050" t="s">
        <v>93</v>
      </c>
      <c r="G4050" t="s">
        <v>27</v>
      </c>
      <c r="H4050">
        <v>16</v>
      </c>
      <c r="I4050">
        <v>0.8</v>
      </c>
    </row>
    <row r="4051" spans="1:9" x14ac:dyDescent="0.25">
      <c r="A4051" s="5" t="str">
        <f>TrendSheetPrdData[[#This Row],[Population]]&amp;TrendSheetPrdData[[#This Row],[Cost Basis]]&amp;TrendSheetPrdData[[#This Row],[Period]]&amp;TrendSheetPrdData[[#This Row],[Trend]]</f>
        <v>MEDXCEL/TRIMEDXPaid2015-07-01Drug - Generic Utilization</v>
      </c>
      <c r="B4051" t="s">
        <v>117</v>
      </c>
      <c r="C4051" t="s">
        <v>117</v>
      </c>
      <c r="D4051" t="s">
        <v>78</v>
      </c>
      <c r="E4051" s="1" t="s">
        <v>173</v>
      </c>
      <c r="F4051" t="s">
        <v>93</v>
      </c>
      <c r="G4051" t="s">
        <v>27</v>
      </c>
      <c r="H4051">
        <v>16</v>
      </c>
      <c r="I4051">
        <v>0.81</v>
      </c>
    </row>
    <row r="4052" spans="1:9" x14ac:dyDescent="0.25">
      <c r="A4052" s="5" t="str">
        <f>TrendSheetPrdData[[#This Row],[Population]]&amp;TrendSheetPrdData[[#This Row],[Cost Basis]]&amp;TrendSheetPrdData[[#This Row],[Period]]&amp;TrendSheetPrdData[[#This Row],[Trend]]</f>
        <v>MEDXCEL/TRIMEDXPaid2015-08-01Drug - Generic Utilization</v>
      </c>
      <c r="B4052" t="s">
        <v>117</v>
      </c>
      <c r="C4052" t="s">
        <v>117</v>
      </c>
      <c r="D4052" t="s">
        <v>78</v>
      </c>
      <c r="E4052" s="1" t="s">
        <v>174</v>
      </c>
      <c r="F4052" t="s">
        <v>93</v>
      </c>
      <c r="G4052" t="s">
        <v>27</v>
      </c>
      <c r="H4052">
        <v>16</v>
      </c>
      <c r="I4052">
        <v>0.81</v>
      </c>
    </row>
    <row r="4053" spans="1:9" x14ac:dyDescent="0.25">
      <c r="A4053" s="5" t="str">
        <f>TrendSheetPrdData[[#This Row],[Population]]&amp;TrendSheetPrdData[[#This Row],[Cost Basis]]&amp;TrendSheetPrdData[[#This Row],[Period]]&amp;TrendSheetPrdData[[#This Row],[Trend]]</f>
        <v>MEDXCEL/TRIMEDXPaid2015-09-01Drug - Generic Utilization</v>
      </c>
      <c r="B4053" t="s">
        <v>117</v>
      </c>
      <c r="C4053" t="s">
        <v>117</v>
      </c>
      <c r="D4053" t="s">
        <v>78</v>
      </c>
      <c r="E4053" s="1" t="s">
        <v>92</v>
      </c>
      <c r="F4053" t="s">
        <v>93</v>
      </c>
      <c r="G4053" t="s">
        <v>27</v>
      </c>
      <c r="H4053">
        <v>16</v>
      </c>
      <c r="I4053">
        <v>0.82</v>
      </c>
    </row>
    <row r="4054" spans="1:9" x14ac:dyDescent="0.25">
      <c r="A4054" s="5" t="str">
        <f>TrendSheetPrdData[[#This Row],[Population]]&amp;TrendSheetPrdData[[#This Row],[Cost Basis]]&amp;TrendSheetPrdData[[#This Row],[Period]]&amp;TrendSheetPrdData[[#This Row],[Trend]]</f>
        <v>MEDXCEL/TRIMEDXPaid2015-10-01Drug - Generic Utilization</v>
      </c>
      <c r="B4054" t="s">
        <v>117</v>
      </c>
      <c r="C4054" t="s">
        <v>117</v>
      </c>
      <c r="D4054" t="s">
        <v>78</v>
      </c>
      <c r="E4054" s="1" t="s">
        <v>94</v>
      </c>
      <c r="F4054" t="s">
        <v>93</v>
      </c>
      <c r="G4054" t="s">
        <v>27</v>
      </c>
      <c r="H4054">
        <v>16</v>
      </c>
      <c r="I4054">
        <v>0.8</v>
      </c>
    </row>
    <row r="4055" spans="1:9" x14ac:dyDescent="0.25">
      <c r="A4055" s="5" t="str">
        <f>TrendSheetPrdData[[#This Row],[Population]]&amp;TrendSheetPrdData[[#This Row],[Cost Basis]]&amp;TrendSheetPrdData[[#This Row],[Period]]&amp;TrendSheetPrdData[[#This Row],[Trend]]</f>
        <v>MEDXCEL/TRIMEDXPaid2015-11-01Drug - Generic Utilization</v>
      </c>
      <c r="B4055" t="s">
        <v>117</v>
      </c>
      <c r="C4055" t="s">
        <v>117</v>
      </c>
      <c r="D4055" t="s">
        <v>78</v>
      </c>
      <c r="E4055" s="1" t="s">
        <v>95</v>
      </c>
      <c r="F4055" t="s">
        <v>93</v>
      </c>
      <c r="G4055" t="s">
        <v>27</v>
      </c>
      <c r="H4055">
        <v>16</v>
      </c>
      <c r="I4055">
        <v>0.82</v>
      </c>
    </row>
    <row r="4056" spans="1:9" x14ac:dyDescent="0.25">
      <c r="A4056" s="5" t="str">
        <f>TrendSheetPrdData[[#This Row],[Population]]&amp;TrendSheetPrdData[[#This Row],[Cost Basis]]&amp;TrendSheetPrdData[[#This Row],[Period]]&amp;TrendSheetPrdData[[#This Row],[Trend]]</f>
        <v>MEDXCEL/TRIMEDXPaid2015-12-01Drug - Generic Utilization</v>
      </c>
      <c r="B4056" t="s">
        <v>117</v>
      </c>
      <c r="C4056" t="s">
        <v>117</v>
      </c>
      <c r="D4056" t="s">
        <v>78</v>
      </c>
      <c r="E4056" s="1" t="s">
        <v>96</v>
      </c>
      <c r="F4056" t="s">
        <v>93</v>
      </c>
      <c r="G4056" t="s">
        <v>27</v>
      </c>
      <c r="H4056">
        <v>16</v>
      </c>
      <c r="I4056">
        <v>0.82</v>
      </c>
    </row>
    <row r="4057" spans="1:9" x14ac:dyDescent="0.25">
      <c r="A4057" s="5" t="str">
        <f>TrendSheetPrdData[[#This Row],[Population]]&amp;TrendSheetPrdData[[#This Row],[Cost Basis]]&amp;TrendSheetPrdData[[#This Row],[Period]]&amp;TrendSheetPrdData[[#This Row],[Trend]]</f>
        <v>MEDXCEL/TRIMEDXPaid2016-01-01Drug - Generic Utilization</v>
      </c>
      <c r="B4057" t="s">
        <v>117</v>
      </c>
      <c r="C4057" t="s">
        <v>117</v>
      </c>
      <c r="D4057" t="s">
        <v>78</v>
      </c>
      <c r="E4057" s="1" t="s">
        <v>97</v>
      </c>
      <c r="F4057" t="s">
        <v>93</v>
      </c>
      <c r="G4057" t="s">
        <v>27</v>
      </c>
      <c r="H4057">
        <v>16</v>
      </c>
      <c r="I4057">
        <v>0.82</v>
      </c>
    </row>
    <row r="4058" spans="1:9" x14ac:dyDescent="0.25">
      <c r="A4058" s="5" t="str">
        <f>TrendSheetPrdData[[#This Row],[Population]]&amp;TrendSheetPrdData[[#This Row],[Cost Basis]]&amp;TrendSheetPrdData[[#This Row],[Period]]&amp;TrendSheetPrdData[[#This Row],[Trend]]</f>
        <v>MEDXCEL/TRIMEDXPaid2016-02-01Drug - Generic Utilization</v>
      </c>
      <c r="B4058" t="s">
        <v>117</v>
      </c>
      <c r="C4058" t="s">
        <v>117</v>
      </c>
      <c r="D4058" t="s">
        <v>78</v>
      </c>
      <c r="E4058" s="1" t="s">
        <v>98</v>
      </c>
      <c r="F4058" t="s">
        <v>93</v>
      </c>
      <c r="G4058" t="s">
        <v>27</v>
      </c>
      <c r="H4058">
        <v>16</v>
      </c>
      <c r="I4058">
        <v>0.82</v>
      </c>
    </row>
    <row r="4059" spans="1:9" x14ac:dyDescent="0.25">
      <c r="A4059" s="5" t="str">
        <f>TrendSheetPrdData[[#This Row],[Population]]&amp;TrendSheetPrdData[[#This Row],[Cost Basis]]&amp;TrendSheetPrdData[[#This Row],[Period]]&amp;TrendSheetPrdData[[#This Row],[Trend]]</f>
        <v>MEDXCEL/TRIMEDXPaid2016-03-01Drug - Generic Utilization</v>
      </c>
      <c r="B4059" t="s">
        <v>117</v>
      </c>
      <c r="C4059" t="s">
        <v>117</v>
      </c>
      <c r="D4059" t="s">
        <v>78</v>
      </c>
      <c r="E4059" s="1" t="s">
        <v>99</v>
      </c>
      <c r="F4059" t="s">
        <v>93</v>
      </c>
      <c r="G4059" t="s">
        <v>27</v>
      </c>
      <c r="H4059">
        <v>16</v>
      </c>
      <c r="I4059">
        <v>0.83</v>
      </c>
    </row>
    <row r="4060" spans="1:9" x14ac:dyDescent="0.25">
      <c r="A4060" s="5" t="str">
        <f>TrendSheetPrdData[[#This Row],[Population]]&amp;TrendSheetPrdData[[#This Row],[Cost Basis]]&amp;TrendSheetPrdData[[#This Row],[Period]]&amp;TrendSheetPrdData[[#This Row],[Trend]]</f>
        <v>MEDXCEL/TRIMEDXPaid2016-04-01Drug - Generic Utilization</v>
      </c>
      <c r="B4060" t="s">
        <v>117</v>
      </c>
      <c r="C4060" t="s">
        <v>117</v>
      </c>
      <c r="D4060" t="s">
        <v>78</v>
      </c>
      <c r="E4060" s="1" t="s">
        <v>100</v>
      </c>
      <c r="F4060" t="s">
        <v>93</v>
      </c>
      <c r="G4060" t="s">
        <v>27</v>
      </c>
      <c r="H4060">
        <v>16</v>
      </c>
      <c r="I4060">
        <v>0.82</v>
      </c>
    </row>
    <row r="4061" spans="1:9" x14ac:dyDescent="0.25">
      <c r="A4061" s="5" t="str">
        <f>TrendSheetPrdData[[#This Row],[Population]]&amp;TrendSheetPrdData[[#This Row],[Cost Basis]]&amp;TrendSheetPrdData[[#This Row],[Period]]&amp;TrendSheetPrdData[[#This Row],[Trend]]</f>
        <v>MEDXCEL/TRIMEDXPaid2016-05-01Drug - Generic Utilization</v>
      </c>
      <c r="B4061" t="s">
        <v>117</v>
      </c>
      <c r="C4061" t="s">
        <v>117</v>
      </c>
      <c r="D4061" t="s">
        <v>78</v>
      </c>
      <c r="E4061" s="1" t="s">
        <v>101</v>
      </c>
      <c r="F4061" t="s">
        <v>93</v>
      </c>
      <c r="G4061" t="s">
        <v>27</v>
      </c>
      <c r="H4061">
        <v>16</v>
      </c>
      <c r="I4061">
        <v>0.83</v>
      </c>
    </row>
    <row r="4062" spans="1:9" x14ac:dyDescent="0.25">
      <c r="A4062" s="5" t="str">
        <f>TrendSheetPrdData[[#This Row],[Population]]&amp;TrendSheetPrdData[[#This Row],[Cost Basis]]&amp;TrendSheetPrdData[[#This Row],[Period]]&amp;TrendSheetPrdData[[#This Row],[Trend]]</f>
        <v>MEDXCEL/TRIMEDXPaid2016-06-01Drug - Generic Utilization</v>
      </c>
      <c r="B4062" t="s">
        <v>117</v>
      </c>
      <c r="C4062" t="s">
        <v>117</v>
      </c>
      <c r="D4062" t="s">
        <v>78</v>
      </c>
      <c r="E4062" s="1" t="s">
        <v>102</v>
      </c>
      <c r="F4062" t="s">
        <v>93</v>
      </c>
      <c r="G4062" t="s">
        <v>27</v>
      </c>
      <c r="H4062">
        <v>16</v>
      </c>
      <c r="I4062">
        <v>0.83</v>
      </c>
    </row>
    <row r="4063" spans="1:9" x14ac:dyDescent="0.25">
      <c r="A4063" s="5" t="str">
        <f>TrendSheetPrdData[[#This Row],[Population]]&amp;TrendSheetPrdData[[#This Row],[Cost Basis]]&amp;TrendSheetPrdData[[#This Row],[Period]]&amp;TrendSheetPrdData[[#This Row],[Trend]]</f>
        <v>MEDXCEL/TRIMEDXPaid2016-07-01Drug - Generic Utilization</v>
      </c>
      <c r="B4063" t="s">
        <v>117</v>
      </c>
      <c r="C4063" t="s">
        <v>117</v>
      </c>
      <c r="D4063" t="s">
        <v>78</v>
      </c>
      <c r="E4063" s="1" t="s">
        <v>103</v>
      </c>
      <c r="F4063" t="s">
        <v>93</v>
      </c>
      <c r="G4063" t="s">
        <v>27</v>
      </c>
      <c r="H4063">
        <v>16</v>
      </c>
      <c r="I4063">
        <v>0.84</v>
      </c>
    </row>
    <row r="4064" spans="1:9" x14ac:dyDescent="0.25">
      <c r="A4064" s="5" t="str">
        <f>TrendSheetPrdData[[#This Row],[Population]]&amp;TrendSheetPrdData[[#This Row],[Cost Basis]]&amp;TrendSheetPrdData[[#This Row],[Period]]&amp;TrendSheetPrdData[[#This Row],[Trend]]</f>
        <v>MEDXCEL/TRIMEDXPaid2016-08-01Drug - Generic Utilization</v>
      </c>
      <c r="B4064" t="s">
        <v>117</v>
      </c>
      <c r="C4064" t="s">
        <v>117</v>
      </c>
      <c r="D4064" t="s">
        <v>78</v>
      </c>
      <c r="E4064" s="1" t="s">
        <v>104</v>
      </c>
      <c r="F4064" t="s">
        <v>93</v>
      </c>
      <c r="G4064" t="s">
        <v>27</v>
      </c>
      <c r="H4064">
        <v>16</v>
      </c>
      <c r="I4064">
        <v>0.83</v>
      </c>
    </row>
    <row r="4065" spans="1:9" x14ac:dyDescent="0.25">
      <c r="A4065" s="5" t="str">
        <f>TrendSheetPrdData[[#This Row],[Population]]&amp;TrendSheetPrdData[[#This Row],[Cost Basis]]&amp;TrendSheetPrdData[[#This Row],[Period]]&amp;TrendSheetPrdData[[#This Row],[Trend]]</f>
        <v>MEDXCEL/TRIMEDXPaid2016-09-01Drug - Generic Utilization</v>
      </c>
      <c r="B4065" t="s">
        <v>117</v>
      </c>
      <c r="C4065" t="s">
        <v>117</v>
      </c>
      <c r="D4065" t="s">
        <v>78</v>
      </c>
      <c r="E4065" s="1" t="s">
        <v>105</v>
      </c>
      <c r="F4065" t="s">
        <v>93</v>
      </c>
      <c r="G4065" t="s">
        <v>27</v>
      </c>
      <c r="H4065">
        <v>16</v>
      </c>
      <c r="I4065">
        <v>0.9</v>
      </c>
    </row>
    <row r="4066" spans="1:9" x14ac:dyDescent="0.25">
      <c r="A4066" s="5" t="str">
        <f>TrendSheetPrdData[[#This Row],[Population]]&amp;TrendSheetPrdData[[#This Row],[Cost Basis]]&amp;TrendSheetPrdData[[#This Row],[Period]]&amp;TrendSheetPrdData[[#This Row],[Trend]]</f>
        <v>MEDXCEL/TRIMEDXPaid2016-10-01Drug - Generic Utilization</v>
      </c>
      <c r="B4066" t="s">
        <v>117</v>
      </c>
      <c r="C4066" t="s">
        <v>117</v>
      </c>
      <c r="D4066" t="s">
        <v>78</v>
      </c>
      <c r="E4066" s="1" t="s">
        <v>106</v>
      </c>
      <c r="F4066" t="s">
        <v>93</v>
      </c>
      <c r="G4066" t="s">
        <v>27</v>
      </c>
      <c r="H4066">
        <v>16</v>
      </c>
      <c r="I4066">
        <v>0.91</v>
      </c>
    </row>
    <row r="4067" spans="1:9" x14ac:dyDescent="0.25">
      <c r="A4067" s="5" t="str">
        <f>TrendSheetPrdData[[#This Row],[Population]]&amp;TrendSheetPrdData[[#This Row],[Cost Basis]]&amp;TrendSheetPrdData[[#This Row],[Period]]&amp;TrendSheetPrdData[[#This Row],[Trend]]</f>
        <v>MEDXCEL/TRIMEDXPaid2016-11-01Drug - Generic Utilization</v>
      </c>
      <c r="B4067" t="s">
        <v>117</v>
      </c>
      <c r="C4067" t="s">
        <v>117</v>
      </c>
      <c r="D4067" t="s">
        <v>78</v>
      </c>
      <c r="E4067" s="1" t="s">
        <v>107</v>
      </c>
      <c r="F4067" t="s">
        <v>93</v>
      </c>
      <c r="G4067" t="s">
        <v>27</v>
      </c>
      <c r="H4067">
        <v>16</v>
      </c>
      <c r="I4067">
        <v>0.89</v>
      </c>
    </row>
    <row r="4068" spans="1:9" x14ac:dyDescent="0.25">
      <c r="A4068" s="5" t="str">
        <f>TrendSheetPrdData[[#This Row],[Population]]&amp;TrendSheetPrdData[[#This Row],[Cost Basis]]&amp;TrendSheetPrdData[[#This Row],[Period]]&amp;TrendSheetPrdData[[#This Row],[Trend]]</f>
        <v>MEDXCEL/TRIMEDXPaid2016-12-01Drug - Generic Utilization</v>
      </c>
      <c r="B4068" t="s">
        <v>117</v>
      </c>
      <c r="C4068" t="s">
        <v>117</v>
      </c>
      <c r="D4068" t="s">
        <v>78</v>
      </c>
      <c r="E4068" s="1" t="s">
        <v>108</v>
      </c>
      <c r="F4068" t="s">
        <v>113</v>
      </c>
      <c r="G4068" t="s">
        <v>27</v>
      </c>
      <c r="H4068">
        <v>16</v>
      </c>
      <c r="I4068">
        <v>0.9</v>
      </c>
    </row>
    <row r="4069" spans="1:9" x14ac:dyDescent="0.25">
      <c r="A4069" s="5" t="str">
        <f>TrendSheetPrdData[[#This Row],[Population]]&amp;TrendSheetPrdData[[#This Row],[Cost Basis]]&amp;TrendSheetPrdData[[#This Row],[Period]]&amp;TrendSheetPrdData[[#This Row],[Trend]]</f>
        <v>MEDXCEL/TRIMEDXPaid2017-01-01Drug - Generic Utilization</v>
      </c>
      <c r="B4069" t="s">
        <v>117</v>
      </c>
      <c r="C4069" t="s">
        <v>117</v>
      </c>
      <c r="D4069" t="s">
        <v>78</v>
      </c>
      <c r="E4069" s="1" t="s">
        <v>109</v>
      </c>
      <c r="F4069" t="s">
        <v>113</v>
      </c>
      <c r="G4069" t="s">
        <v>27</v>
      </c>
      <c r="H4069">
        <v>16</v>
      </c>
      <c r="I4069">
        <v>0.91</v>
      </c>
    </row>
    <row r="4070" spans="1:9" x14ac:dyDescent="0.25">
      <c r="A4070" s="5" t="str">
        <f>TrendSheetPrdData[[#This Row],[Population]]&amp;TrendSheetPrdData[[#This Row],[Cost Basis]]&amp;TrendSheetPrdData[[#This Row],[Period]]&amp;TrendSheetPrdData[[#This Row],[Trend]]</f>
        <v>MEDXCEL/TRIMEDXPaid2017-02-01Drug - Generic Utilization</v>
      </c>
      <c r="B4070" t="s">
        <v>117</v>
      </c>
      <c r="C4070" t="s">
        <v>117</v>
      </c>
      <c r="D4070" t="s">
        <v>78</v>
      </c>
      <c r="E4070" s="1" t="s">
        <v>110</v>
      </c>
      <c r="F4070" t="s">
        <v>113</v>
      </c>
      <c r="G4070" t="s">
        <v>27</v>
      </c>
      <c r="H4070">
        <v>16</v>
      </c>
      <c r="I4070">
        <v>0.92</v>
      </c>
    </row>
    <row r="4071" spans="1:9" x14ac:dyDescent="0.25">
      <c r="A4071" s="5" t="str">
        <f>TrendSheetPrdData[[#This Row],[Population]]&amp;TrendSheetPrdData[[#This Row],[Cost Basis]]&amp;TrendSheetPrdData[[#This Row],[Period]]&amp;TrendSheetPrdData[[#This Row],[Trend]]</f>
        <v>MEDXCEL/TRIMEDXPaid2017-03-01Drug - Generic Utilization</v>
      </c>
      <c r="B4071" t="s">
        <v>117</v>
      </c>
      <c r="C4071" t="s">
        <v>117</v>
      </c>
      <c r="D4071" t="s">
        <v>78</v>
      </c>
      <c r="E4071" s="1" t="s">
        <v>111</v>
      </c>
      <c r="F4071" t="s">
        <v>113</v>
      </c>
      <c r="G4071" t="s">
        <v>27</v>
      </c>
      <c r="H4071">
        <v>16</v>
      </c>
      <c r="I4071">
        <v>0.92</v>
      </c>
    </row>
    <row r="4072" spans="1:9" x14ac:dyDescent="0.25">
      <c r="A4072" s="5" t="str">
        <f>TrendSheetPrdData[[#This Row],[Population]]&amp;TrendSheetPrdData[[#This Row],[Cost Basis]]&amp;TrendSheetPrdData[[#This Row],[Period]]&amp;TrendSheetPrdData[[#This Row],[Trend]]</f>
        <v>MEDXCEL/TRIMEDXPaid2017-04-01Drug - Generic Utilization</v>
      </c>
      <c r="B4072" t="s">
        <v>117</v>
      </c>
      <c r="C4072" t="s">
        <v>117</v>
      </c>
      <c r="D4072" t="s">
        <v>78</v>
      </c>
      <c r="E4072" s="1" t="s">
        <v>112</v>
      </c>
      <c r="F4072" t="s">
        <v>113</v>
      </c>
      <c r="G4072" t="s">
        <v>27</v>
      </c>
      <c r="H4072">
        <v>16</v>
      </c>
      <c r="I4072">
        <v>0.92</v>
      </c>
    </row>
    <row r="4073" spans="1:9" x14ac:dyDescent="0.25">
      <c r="A4073" s="5" t="str">
        <f>TrendSheetPrdData[[#This Row],[Population]]&amp;TrendSheetPrdData[[#This Row],[Cost Basis]]&amp;TrendSheetPrdData[[#This Row],[Period]]&amp;TrendSheetPrdData[[#This Row],[Trend]]</f>
        <v>MEDXCEL/TRIMEDXPaid2015-06-01Chronic Disease Management - Cost</v>
      </c>
      <c r="B4073" t="s">
        <v>117</v>
      </c>
      <c r="C4073" t="s">
        <v>117</v>
      </c>
      <c r="D4073" t="s">
        <v>78</v>
      </c>
      <c r="E4073" s="1" t="s">
        <v>172</v>
      </c>
      <c r="F4073" t="s">
        <v>93</v>
      </c>
      <c r="G4073" t="s">
        <v>28</v>
      </c>
      <c r="H4073">
        <v>17</v>
      </c>
      <c r="I4073">
        <v>732296</v>
      </c>
    </row>
    <row r="4074" spans="1:9" x14ac:dyDescent="0.25">
      <c r="A4074" s="5" t="str">
        <f>TrendSheetPrdData[[#This Row],[Population]]&amp;TrendSheetPrdData[[#This Row],[Cost Basis]]&amp;TrendSheetPrdData[[#This Row],[Period]]&amp;TrendSheetPrdData[[#This Row],[Trend]]</f>
        <v>MEDXCEL/TRIMEDXPaid2015-07-01Chronic Disease Management - Cost</v>
      </c>
      <c r="B4074" t="s">
        <v>117</v>
      </c>
      <c r="C4074" t="s">
        <v>117</v>
      </c>
      <c r="D4074" t="s">
        <v>78</v>
      </c>
      <c r="E4074" s="1" t="s">
        <v>173</v>
      </c>
      <c r="F4074" t="s">
        <v>93</v>
      </c>
      <c r="G4074" t="s">
        <v>28</v>
      </c>
      <c r="H4074">
        <v>17</v>
      </c>
      <c r="I4074">
        <v>1104010</v>
      </c>
    </row>
    <row r="4075" spans="1:9" x14ac:dyDescent="0.25">
      <c r="A4075" s="5" t="str">
        <f>TrendSheetPrdData[[#This Row],[Population]]&amp;TrendSheetPrdData[[#This Row],[Cost Basis]]&amp;TrendSheetPrdData[[#This Row],[Period]]&amp;TrendSheetPrdData[[#This Row],[Trend]]</f>
        <v>MEDXCEL/TRIMEDXPaid2015-08-01Chronic Disease Management - Cost</v>
      </c>
      <c r="B4075" t="s">
        <v>117</v>
      </c>
      <c r="C4075" t="s">
        <v>117</v>
      </c>
      <c r="D4075" t="s">
        <v>78</v>
      </c>
      <c r="E4075" s="1" t="s">
        <v>174</v>
      </c>
      <c r="F4075" t="s">
        <v>93</v>
      </c>
      <c r="G4075" t="s">
        <v>28</v>
      </c>
      <c r="H4075">
        <v>17</v>
      </c>
      <c r="I4075">
        <v>947614</v>
      </c>
    </row>
    <row r="4076" spans="1:9" x14ac:dyDescent="0.25">
      <c r="A4076" s="5" t="str">
        <f>TrendSheetPrdData[[#This Row],[Population]]&amp;TrendSheetPrdData[[#This Row],[Cost Basis]]&amp;TrendSheetPrdData[[#This Row],[Period]]&amp;TrendSheetPrdData[[#This Row],[Trend]]</f>
        <v>MEDXCEL/TRIMEDXPaid2015-09-01Chronic Disease Management - Cost</v>
      </c>
      <c r="B4076" t="s">
        <v>117</v>
      </c>
      <c r="C4076" t="s">
        <v>117</v>
      </c>
      <c r="D4076" t="s">
        <v>78</v>
      </c>
      <c r="E4076" s="1" t="s">
        <v>92</v>
      </c>
      <c r="F4076" t="s">
        <v>93</v>
      </c>
      <c r="G4076" t="s">
        <v>28</v>
      </c>
      <c r="H4076">
        <v>17</v>
      </c>
      <c r="I4076">
        <v>1095634</v>
      </c>
    </row>
    <row r="4077" spans="1:9" x14ac:dyDescent="0.25">
      <c r="A4077" s="5" t="str">
        <f>TrendSheetPrdData[[#This Row],[Population]]&amp;TrendSheetPrdData[[#This Row],[Cost Basis]]&amp;TrendSheetPrdData[[#This Row],[Period]]&amp;TrendSheetPrdData[[#This Row],[Trend]]</f>
        <v>MEDXCEL/TRIMEDXPaid2015-10-01Chronic Disease Management - Cost</v>
      </c>
      <c r="B4077" t="s">
        <v>117</v>
      </c>
      <c r="C4077" t="s">
        <v>117</v>
      </c>
      <c r="D4077" t="s">
        <v>78</v>
      </c>
      <c r="E4077" s="1" t="s">
        <v>94</v>
      </c>
      <c r="F4077" t="s">
        <v>93</v>
      </c>
      <c r="G4077" t="s">
        <v>28</v>
      </c>
      <c r="H4077">
        <v>17</v>
      </c>
      <c r="I4077">
        <v>1399192</v>
      </c>
    </row>
    <row r="4078" spans="1:9" x14ac:dyDescent="0.25">
      <c r="A4078" s="5" t="str">
        <f>TrendSheetPrdData[[#This Row],[Population]]&amp;TrendSheetPrdData[[#This Row],[Cost Basis]]&amp;TrendSheetPrdData[[#This Row],[Period]]&amp;TrendSheetPrdData[[#This Row],[Trend]]</f>
        <v>MEDXCEL/TRIMEDXPaid2015-11-01Chronic Disease Management - Cost</v>
      </c>
      <c r="B4078" t="s">
        <v>117</v>
      </c>
      <c r="C4078" t="s">
        <v>117</v>
      </c>
      <c r="D4078" t="s">
        <v>78</v>
      </c>
      <c r="E4078" s="1" t="s">
        <v>95</v>
      </c>
      <c r="F4078" t="s">
        <v>93</v>
      </c>
      <c r="G4078" t="s">
        <v>28</v>
      </c>
      <c r="H4078">
        <v>17</v>
      </c>
      <c r="I4078">
        <v>848720</v>
      </c>
    </row>
    <row r="4079" spans="1:9" x14ac:dyDescent="0.25">
      <c r="A4079" s="5" t="str">
        <f>TrendSheetPrdData[[#This Row],[Population]]&amp;TrendSheetPrdData[[#This Row],[Cost Basis]]&amp;TrendSheetPrdData[[#This Row],[Period]]&amp;TrendSheetPrdData[[#This Row],[Trend]]</f>
        <v>MEDXCEL/TRIMEDXPaid2015-12-01Chronic Disease Management - Cost</v>
      </c>
      <c r="B4079" t="s">
        <v>117</v>
      </c>
      <c r="C4079" t="s">
        <v>117</v>
      </c>
      <c r="D4079" t="s">
        <v>78</v>
      </c>
      <c r="E4079" s="1" t="s">
        <v>96</v>
      </c>
      <c r="F4079" t="s">
        <v>93</v>
      </c>
      <c r="G4079" t="s">
        <v>28</v>
      </c>
      <c r="H4079">
        <v>17</v>
      </c>
      <c r="I4079">
        <v>1443091</v>
      </c>
    </row>
    <row r="4080" spans="1:9" x14ac:dyDescent="0.25">
      <c r="A4080" s="5" t="str">
        <f>TrendSheetPrdData[[#This Row],[Population]]&amp;TrendSheetPrdData[[#This Row],[Cost Basis]]&amp;TrendSheetPrdData[[#This Row],[Period]]&amp;TrendSheetPrdData[[#This Row],[Trend]]</f>
        <v>MEDXCEL/TRIMEDXPaid2016-01-01Chronic Disease Management - Cost</v>
      </c>
      <c r="B4080" t="s">
        <v>117</v>
      </c>
      <c r="C4080" t="s">
        <v>117</v>
      </c>
      <c r="D4080" t="s">
        <v>78</v>
      </c>
      <c r="E4080" s="1" t="s">
        <v>97</v>
      </c>
      <c r="F4080" t="s">
        <v>93</v>
      </c>
      <c r="G4080" t="s">
        <v>28</v>
      </c>
      <c r="H4080">
        <v>17</v>
      </c>
      <c r="I4080">
        <v>1463329</v>
      </c>
    </row>
    <row r="4081" spans="1:9" x14ac:dyDescent="0.25">
      <c r="A4081" s="5" t="str">
        <f>TrendSheetPrdData[[#This Row],[Population]]&amp;TrendSheetPrdData[[#This Row],[Cost Basis]]&amp;TrendSheetPrdData[[#This Row],[Period]]&amp;TrendSheetPrdData[[#This Row],[Trend]]</f>
        <v>MEDXCEL/TRIMEDXPaid2016-02-01Chronic Disease Management - Cost</v>
      </c>
      <c r="B4081" t="s">
        <v>117</v>
      </c>
      <c r="C4081" t="s">
        <v>117</v>
      </c>
      <c r="D4081" t="s">
        <v>78</v>
      </c>
      <c r="E4081" s="1" t="s">
        <v>98</v>
      </c>
      <c r="F4081" t="s">
        <v>93</v>
      </c>
      <c r="G4081" t="s">
        <v>28</v>
      </c>
      <c r="H4081">
        <v>17</v>
      </c>
      <c r="I4081">
        <v>1274484</v>
      </c>
    </row>
    <row r="4082" spans="1:9" x14ac:dyDescent="0.25">
      <c r="A4082" s="5" t="str">
        <f>TrendSheetPrdData[[#This Row],[Population]]&amp;TrendSheetPrdData[[#This Row],[Cost Basis]]&amp;TrendSheetPrdData[[#This Row],[Period]]&amp;TrendSheetPrdData[[#This Row],[Trend]]</f>
        <v>MEDXCEL/TRIMEDXPaid2016-03-01Chronic Disease Management - Cost</v>
      </c>
      <c r="B4082" t="s">
        <v>117</v>
      </c>
      <c r="C4082" t="s">
        <v>117</v>
      </c>
      <c r="D4082" t="s">
        <v>78</v>
      </c>
      <c r="E4082" s="1" t="s">
        <v>99</v>
      </c>
      <c r="F4082" t="s">
        <v>93</v>
      </c>
      <c r="G4082" t="s">
        <v>28</v>
      </c>
      <c r="H4082">
        <v>17</v>
      </c>
      <c r="I4082">
        <v>1198532</v>
      </c>
    </row>
    <row r="4083" spans="1:9" x14ac:dyDescent="0.25">
      <c r="A4083" s="5" t="str">
        <f>TrendSheetPrdData[[#This Row],[Population]]&amp;TrendSheetPrdData[[#This Row],[Cost Basis]]&amp;TrendSheetPrdData[[#This Row],[Period]]&amp;TrendSheetPrdData[[#This Row],[Trend]]</f>
        <v>MEDXCEL/TRIMEDXPaid2016-04-01Chronic Disease Management - Cost</v>
      </c>
      <c r="B4083" t="s">
        <v>117</v>
      </c>
      <c r="C4083" t="s">
        <v>117</v>
      </c>
      <c r="D4083" t="s">
        <v>78</v>
      </c>
      <c r="E4083" s="1" t="s">
        <v>100</v>
      </c>
      <c r="F4083" t="s">
        <v>93</v>
      </c>
      <c r="G4083" t="s">
        <v>28</v>
      </c>
      <c r="H4083">
        <v>17</v>
      </c>
      <c r="I4083">
        <v>1189003</v>
      </c>
    </row>
    <row r="4084" spans="1:9" x14ac:dyDescent="0.25">
      <c r="A4084" s="5" t="str">
        <f>TrendSheetPrdData[[#This Row],[Population]]&amp;TrendSheetPrdData[[#This Row],[Cost Basis]]&amp;TrendSheetPrdData[[#This Row],[Period]]&amp;TrendSheetPrdData[[#This Row],[Trend]]</f>
        <v>MEDXCEL/TRIMEDXPaid2016-05-01Chronic Disease Management - Cost</v>
      </c>
      <c r="B4084" t="s">
        <v>117</v>
      </c>
      <c r="C4084" t="s">
        <v>117</v>
      </c>
      <c r="D4084" t="s">
        <v>78</v>
      </c>
      <c r="E4084" s="1" t="s">
        <v>101</v>
      </c>
      <c r="F4084" t="s">
        <v>93</v>
      </c>
      <c r="G4084" t="s">
        <v>28</v>
      </c>
      <c r="H4084">
        <v>17</v>
      </c>
      <c r="I4084">
        <v>1314938</v>
      </c>
    </row>
    <row r="4085" spans="1:9" x14ac:dyDescent="0.25">
      <c r="A4085" s="5" t="str">
        <f>TrendSheetPrdData[[#This Row],[Population]]&amp;TrendSheetPrdData[[#This Row],[Cost Basis]]&amp;TrendSheetPrdData[[#This Row],[Period]]&amp;TrendSheetPrdData[[#This Row],[Trend]]</f>
        <v>MEDXCEL/TRIMEDXPaid2016-06-01Chronic Disease Management - Cost</v>
      </c>
      <c r="B4085" t="s">
        <v>117</v>
      </c>
      <c r="C4085" t="s">
        <v>117</v>
      </c>
      <c r="D4085" t="s">
        <v>78</v>
      </c>
      <c r="E4085" s="1" t="s">
        <v>102</v>
      </c>
      <c r="F4085" t="s">
        <v>93</v>
      </c>
      <c r="G4085" t="s">
        <v>28</v>
      </c>
      <c r="H4085">
        <v>17</v>
      </c>
      <c r="I4085">
        <v>1459924</v>
      </c>
    </row>
    <row r="4086" spans="1:9" x14ac:dyDescent="0.25">
      <c r="A4086" s="5" t="str">
        <f>TrendSheetPrdData[[#This Row],[Population]]&amp;TrendSheetPrdData[[#This Row],[Cost Basis]]&amp;TrendSheetPrdData[[#This Row],[Period]]&amp;TrendSheetPrdData[[#This Row],[Trend]]</f>
        <v>MEDXCEL/TRIMEDXPaid2016-07-01Chronic Disease Management - Cost</v>
      </c>
      <c r="B4086" t="s">
        <v>117</v>
      </c>
      <c r="C4086" t="s">
        <v>117</v>
      </c>
      <c r="D4086" t="s">
        <v>78</v>
      </c>
      <c r="E4086" s="1" t="s">
        <v>103</v>
      </c>
      <c r="F4086" t="s">
        <v>93</v>
      </c>
      <c r="G4086" t="s">
        <v>28</v>
      </c>
      <c r="H4086">
        <v>17</v>
      </c>
      <c r="I4086">
        <v>1358738</v>
      </c>
    </row>
    <row r="4087" spans="1:9" x14ac:dyDescent="0.25">
      <c r="A4087" s="5" t="str">
        <f>TrendSheetPrdData[[#This Row],[Population]]&amp;TrendSheetPrdData[[#This Row],[Cost Basis]]&amp;TrendSheetPrdData[[#This Row],[Period]]&amp;TrendSheetPrdData[[#This Row],[Trend]]</f>
        <v>MEDXCEL/TRIMEDXPaid2016-08-01Chronic Disease Management - Cost</v>
      </c>
      <c r="B4087" t="s">
        <v>117</v>
      </c>
      <c r="C4087" t="s">
        <v>117</v>
      </c>
      <c r="D4087" t="s">
        <v>78</v>
      </c>
      <c r="E4087" s="1" t="s">
        <v>104</v>
      </c>
      <c r="F4087" t="s">
        <v>93</v>
      </c>
      <c r="G4087" t="s">
        <v>28</v>
      </c>
      <c r="H4087">
        <v>17</v>
      </c>
      <c r="I4087">
        <v>1628193</v>
      </c>
    </row>
    <row r="4088" spans="1:9" x14ac:dyDescent="0.25">
      <c r="A4088" s="5" t="str">
        <f>TrendSheetPrdData[[#This Row],[Population]]&amp;TrendSheetPrdData[[#This Row],[Cost Basis]]&amp;TrendSheetPrdData[[#This Row],[Period]]&amp;TrendSheetPrdData[[#This Row],[Trend]]</f>
        <v>MEDXCEL/TRIMEDXPaid2016-09-01Chronic Disease Management - Cost</v>
      </c>
      <c r="B4088" t="s">
        <v>117</v>
      </c>
      <c r="C4088" t="s">
        <v>117</v>
      </c>
      <c r="D4088" t="s">
        <v>78</v>
      </c>
      <c r="E4088" s="1" t="s">
        <v>105</v>
      </c>
      <c r="F4088" t="s">
        <v>93</v>
      </c>
      <c r="G4088" t="s">
        <v>28</v>
      </c>
      <c r="H4088">
        <v>17</v>
      </c>
      <c r="I4088">
        <v>1191954</v>
      </c>
    </row>
    <row r="4089" spans="1:9" x14ac:dyDescent="0.25">
      <c r="A4089" s="5" t="str">
        <f>TrendSheetPrdData[[#This Row],[Population]]&amp;TrendSheetPrdData[[#This Row],[Cost Basis]]&amp;TrendSheetPrdData[[#This Row],[Period]]&amp;TrendSheetPrdData[[#This Row],[Trend]]</f>
        <v>MEDXCEL/TRIMEDXPaid2016-10-01Chronic Disease Management - Cost</v>
      </c>
      <c r="B4089" t="s">
        <v>117</v>
      </c>
      <c r="C4089" t="s">
        <v>117</v>
      </c>
      <c r="D4089" t="s">
        <v>78</v>
      </c>
      <c r="E4089" s="1" t="s">
        <v>106</v>
      </c>
      <c r="F4089" t="s">
        <v>93</v>
      </c>
      <c r="G4089" t="s">
        <v>28</v>
      </c>
      <c r="H4089">
        <v>17</v>
      </c>
      <c r="I4089">
        <v>1673818</v>
      </c>
    </row>
    <row r="4090" spans="1:9" x14ac:dyDescent="0.25">
      <c r="A4090" s="5" t="str">
        <f>TrendSheetPrdData[[#This Row],[Population]]&amp;TrendSheetPrdData[[#This Row],[Cost Basis]]&amp;TrendSheetPrdData[[#This Row],[Period]]&amp;TrendSheetPrdData[[#This Row],[Trend]]</f>
        <v>MEDXCEL/TRIMEDXPaid2016-11-01Chronic Disease Management - Cost</v>
      </c>
      <c r="B4090" t="s">
        <v>117</v>
      </c>
      <c r="C4090" t="s">
        <v>117</v>
      </c>
      <c r="D4090" t="s">
        <v>78</v>
      </c>
      <c r="E4090" s="1" t="s">
        <v>107</v>
      </c>
      <c r="F4090" t="s">
        <v>93</v>
      </c>
      <c r="G4090" t="s">
        <v>28</v>
      </c>
      <c r="H4090">
        <v>17</v>
      </c>
      <c r="I4090">
        <v>1704571</v>
      </c>
    </row>
    <row r="4091" spans="1:9" x14ac:dyDescent="0.25">
      <c r="A4091" s="5" t="str">
        <f>TrendSheetPrdData[[#This Row],[Population]]&amp;TrendSheetPrdData[[#This Row],[Cost Basis]]&amp;TrendSheetPrdData[[#This Row],[Period]]&amp;TrendSheetPrdData[[#This Row],[Trend]]</f>
        <v>MEDXCEL/TRIMEDXPaid2016-12-01Chronic Disease Management - Cost</v>
      </c>
      <c r="B4091" t="s">
        <v>117</v>
      </c>
      <c r="C4091" t="s">
        <v>117</v>
      </c>
      <c r="D4091" t="s">
        <v>78</v>
      </c>
      <c r="E4091" s="1" t="s">
        <v>108</v>
      </c>
      <c r="F4091" t="s">
        <v>113</v>
      </c>
      <c r="G4091" t="s">
        <v>28</v>
      </c>
      <c r="H4091">
        <v>17</v>
      </c>
      <c r="I4091">
        <v>2003173</v>
      </c>
    </row>
    <row r="4092" spans="1:9" x14ac:dyDescent="0.25">
      <c r="A4092" s="5" t="str">
        <f>TrendSheetPrdData[[#This Row],[Population]]&amp;TrendSheetPrdData[[#This Row],[Cost Basis]]&amp;TrendSheetPrdData[[#This Row],[Period]]&amp;TrendSheetPrdData[[#This Row],[Trend]]</f>
        <v>MEDXCEL/TRIMEDXPaid2017-01-01Chronic Disease Management - Cost</v>
      </c>
      <c r="B4092" t="s">
        <v>117</v>
      </c>
      <c r="C4092" t="s">
        <v>117</v>
      </c>
      <c r="D4092" t="s">
        <v>78</v>
      </c>
      <c r="E4092" s="1" t="s">
        <v>109</v>
      </c>
      <c r="F4092" t="s">
        <v>113</v>
      </c>
      <c r="G4092" t="s">
        <v>28</v>
      </c>
      <c r="H4092">
        <v>17</v>
      </c>
      <c r="I4092">
        <v>931606</v>
      </c>
    </row>
    <row r="4093" spans="1:9" x14ac:dyDescent="0.25">
      <c r="A4093" s="5" t="str">
        <f>TrendSheetPrdData[[#This Row],[Population]]&amp;TrendSheetPrdData[[#This Row],[Cost Basis]]&amp;TrendSheetPrdData[[#This Row],[Period]]&amp;TrendSheetPrdData[[#This Row],[Trend]]</f>
        <v>MEDXCEL/TRIMEDXPaid2017-02-01Chronic Disease Management - Cost</v>
      </c>
      <c r="B4093" t="s">
        <v>117</v>
      </c>
      <c r="C4093" t="s">
        <v>117</v>
      </c>
      <c r="D4093" t="s">
        <v>78</v>
      </c>
      <c r="E4093" s="1" t="s">
        <v>110</v>
      </c>
      <c r="F4093" t="s">
        <v>113</v>
      </c>
      <c r="G4093" t="s">
        <v>28</v>
      </c>
      <c r="H4093">
        <v>17</v>
      </c>
      <c r="I4093">
        <v>1027310</v>
      </c>
    </row>
    <row r="4094" spans="1:9" x14ac:dyDescent="0.25">
      <c r="A4094" s="5" t="str">
        <f>TrendSheetPrdData[[#This Row],[Population]]&amp;TrendSheetPrdData[[#This Row],[Cost Basis]]&amp;TrendSheetPrdData[[#This Row],[Period]]&amp;TrendSheetPrdData[[#This Row],[Trend]]</f>
        <v>MEDXCEL/TRIMEDXPaid2017-03-01Chronic Disease Management - Cost</v>
      </c>
      <c r="B4094" t="s">
        <v>117</v>
      </c>
      <c r="C4094" t="s">
        <v>117</v>
      </c>
      <c r="D4094" t="s">
        <v>78</v>
      </c>
      <c r="E4094" s="1" t="s">
        <v>111</v>
      </c>
      <c r="F4094" t="s">
        <v>113</v>
      </c>
      <c r="G4094" t="s">
        <v>28</v>
      </c>
      <c r="H4094">
        <v>17</v>
      </c>
      <c r="I4094">
        <v>831033</v>
      </c>
    </row>
    <row r="4095" spans="1:9" x14ac:dyDescent="0.25">
      <c r="A4095" s="5" t="str">
        <f>TrendSheetPrdData[[#This Row],[Population]]&amp;TrendSheetPrdData[[#This Row],[Cost Basis]]&amp;TrendSheetPrdData[[#This Row],[Period]]&amp;TrendSheetPrdData[[#This Row],[Trend]]</f>
        <v>MEDXCEL/TRIMEDXPaid2017-04-01Chronic Disease Management - Cost</v>
      </c>
      <c r="B4095" t="s">
        <v>117</v>
      </c>
      <c r="C4095" t="s">
        <v>117</v>
      </c>
      <c r="D4095" t="s">
        <v>78</v>
      </c>
      <c r="E4095" s="1" t="s">
        <v>112</v>
      </c>
      <c r="F4095" t="s">
        <v>113</v>
      </c>
      <c r="G4095" t="s">
        <v>28</v>
      </c>
      <c r="H4095">
        <v>17</v>
      </c>
      <c r="I4095">
        <v>292658</v>
      </c>
    </row>
    <row r="4096" spans="1:9" x14ac:dyDescent="0.25">
      <c r="A4096" s="5" t="str">
        <f>TrendSheetPrdData[[#This Row],[Population]]&amp;TrendSheetPrdData[[#This Row],[Cost Basis]]&amp;TrendSheetPrdData[[#This Row],[Period]]&amp;TrendSheetPrdData[[#This Row],[Trend]]</f>
        <v>MEDXCEL/TRIMEDXPaid2015-06-01Chronic Disease Management - Members</v>
      </c>
      <c r="B4096" t="s">
        <v>117</v>
      </c>
      <c r="C4096" t="s">
        <v>117</v>
      </c>
      <c r="D4096" t="s">
        <v>78</v>
      </c>
      <c r="E4096" s="1" t="s">
        <v>172</v>
      </c>
      <c r="F4096" t="s">
        <v>93</v>
      </c>
      <c r="G4096" t="s">
        <v>29</v>
      </c>
      <c r="H4096">
        <v>18</v>
      </c>
      <c r="I4096">
        <v>227.84</v>
      </c>
    </row>
    <row r="4097" spans="1:9" x14ac:dyDescent="0.25">
      <c r="A4097" s="5" t="str">
        <f>TrendSheetPrdData[[#This Row],[Population]]&amp;TrendSheetPrdData[[#This Row],[Cost Basis]]&amp;TrendSheetPrdData[[#This Row],[Period]]&amp;TrendSheetPrdData[[#This Row],[Trend]]</f>
        <v>MEDXCEL/TRIMEDXPaid2015-07-01Chronic Disease Management - Members</v>
      </c>
      <c r="B4097" t="s">
        <v>117</v>
      </c>
      <c r="C4097" t="s">
        <v>117</v>
      </c>
      <c r="D4097" t="s">
        <v>78</v>
      </c>
      <c r="E4097" s="1" t="s">
        <v>173</v>
      </c>
      <c r="F4097" t="s">
        <v>93</v>
      </c>
      <c r="G4097" t="s">
        <v>29</v>
      </c>
      <c r="H4097">
        <v>18</v>
      </c>
      <c r="I4097">
        <v>240.51</v>
      </c>
    </row>
    <row r="4098" spans="1:9" x14ac:dyDescent="0.25">
      <c r="A4098" s="5" t="str">
        <f>TrendSheetPrdData[[#This Row],[Population]]&amp;TrendSheetPrdData[[#This Row],[Cost Basis]]&amp;TrendSheetPrdData[[#This Row],[Period]]&amp;TrendSheetPrdData[[#This Row],[Trend]]</f>
        <v>MEDXCEL/TRIMEDXPaid2015-08-01Chronic Disease Management - Members</v>
      </c>
      <c r="B4098" t="s">
        <v>117</v>
      </c>
      <c r="C4098" t="s">
        <v>117</v>
      </c>
      <c r="D4098" t="s">
        <v>78</v>
      </c>
      <c r="E4098" s="1" t="s">
        <v>174</v>
      </c>
      <c r="F4098" t="s">
        <v>93</v>
      </c>
      <c r="G4098" t="s">
        <v>29</v>
      </c>
      <c r="H4098">
        <v>18</v>
      </c>
      <c r="I4098">
        <v>244.28</v>
      </c>
    </row>
    <row r="4099" spans="1:9" x14ac:dyDescent="0.25">
      <c r="A4099" s="5" t="str">
        <f>TrendSheetPrdData[[#This Row],[Population]]&amp;TrendSheetPrdData[[#This Row],[Cost Basis]]&amp;TrendSheetPrdData[[#This Row],[Period]]&amp;TrendSheetPrdData[[#This Row],[Trend]]</f>
        <v>MEDXCEL/TRIMEDXPaid2015-09-01Chronic Disease Management - Members</v>
      </c>
      <c r="B4099" t="s">
        <v>117</v>
      </c>
      <c r="C4099" t="s">
        <v>117</v>
      </c>
      <c r="D4099" t="s">
        <v>78</v>
      </c>
      <c r="E4099" s="1" t="s">
        <v>92</v>
      </c>
      <c r="F4099" t="s">
        <v>93</v>
      </c>
      <c r="G4099" t="s">
        <v>29</v>
      </c>
      <c r="H4099">
        <v>18</v>
      </c>
      <c r="I4099">
        <v>257.13</v>
      </c>
    </row>
    <row r="4100" spans="1:9" x14ac:dyDescent="0.25">
      <c r="A4100" s="5" t="str">
        <f>TrendSheetPrdData[[#This Row],[Population]]&amp;TrendSheetPrdData[[#This Row],[Cost Basis]]&amp;TrendSheetPrdData[[#This Row],[Period]]&amp;TrendSheetPrdData[[#This Row],[Trend]]</f>
        <v>MEDXCEL/TRIMEDXPaid2015-10-01Chronic Disease Management - Members</v>
      </c>
      <c r="B4100" t="s">
        <v>117</v>
      </c>
      <c r="C4100" t="s">
        <v>117</v>
      </c>
      <c r="D4100" t="s">
        <v>78</v>
      </c>
      <c r="E4100" s="1" t="s">
        <v>94</v>
      </c>
      <c r="F4100" t="s">
        <v>93</v>
      </c>
      <c r="G4100" t="s">
        <v>29</v>
      </c>
      <c r="H4100">
        <v>18</v>
      </c>
      <c r="I4100">
        <v>279.27999999999997</v>
      </c>
    </row>
    <row r="4101" spans="1:9" x14ac:dyDescent="0.25">
      <c r="A4101" s="5" t="str">
        <f>TrendSheetPrdData[[#This Row],[Population]]&amp;TrendSheetPrdData[[#This Row],[Cost Basis]]&amp;TrendSheetPrdData[[#This Row],[Period]]&amp;TrendSheetPrdData[[#This Row],[Trend]]</f>
        <v>MEDXCEL/TRIMEDXPaid2015-11-01Chronic Disease Management - Members</v>
      </c>
      <c r="B4101" t="s">
        <v>117</v>
      </c>
      <c r="C4101" t="s">
        <v>117</v>
      </c>
      <c r="D4101" t="s">
        <v>78</v>
      </c>
      <c r="E4101" s="1" t="s">
        <v>95</v>
      </c>
      <c r="F4101" t="s">
        <v>93</v>
      </c>
      <c r="G4101" t="s">
        <v>29</v>
      </c>
      <c r="H4101">
        <v>18</v>
      </c>
      <c r="I4101">
        <v>292.14999999999998</v>
      </c>
    </row>
    <row r="4102" spans="1:9" x14ac:dyDescent="0.25">
      <c r="A4102" s="5" t="str">
        <f>TrendSheetPrdData[[#This Row],[Population]]&amp;TrendSheetPrdData[[#This Row],[Cost Basis]]&amp;TrendSheetPrdData[[#This Row],[Period]]&amp;TrendSheetPrdData[[#This Row],[Trend]]</f>
        <v>MEDXCEL/TRIMEDXPaid2015-12-01Chronic Disease Management - Members</v>
      </c>
      <c r="B4102" t="s">
        <v>117</v>
      </c>
      <c r="C4102" t="s">
        <v>117</v>
      </c>
      <c r="D4102" t="s">
        <v>78</v>
      </c>
      <c r="E4102" s="1" t="s">
        <v>96</v>
      </c>
      <c r="F4102" t="s">
        <v>93</v>
      </c>
      <c r="G4102" t="s">
        <v>29</v>
      </c>
      <c r="H4102">
        <v>18</v>
      </c>
      <c r="I4102">
        <v>302.36</v>
      </c>
    </row>
    <row r="4103" spans="1:9" x14ac:dyDescent="0.25">
      <c r="A4103" s="5" t="str">
        <f>TrendSheetPrdData[[#This Row],[Population]]&amp;TrendSheetPrdData[[#This Row],[Cost Basis]]&amp;TrendSheetPrdData[[#This Row],[Period]]&amp;TrendSheetPrdData[[#This Row],[Trend]]</f>
        <v>MEDXCEL/TRIMEDXPaid2016-01-01Chronic Disease Management - Members</v>
      </c>
      <c r="B4103" t="s">
        <v>117</v>
      </c>
      <c r="C4103" t="s">
        <v>117</v>
      </c>
      <c r="D4103" t="s">
        <v>78</v>
      </c>
      <c r="E4103" s="1" t="s">
        <v>97</v>
      </c>
      <c r="F4103" t="s">
        <v>93</v>
      </c>
      <c r="G4103" t="s">
        <v>29</v>
      </c>
      <c r="H4103">
        <v>18</v>
      </c>
      <c r="I4103">
        <v>251.06</v>
      </c>
    </row>
    <row r="4104" spans="1:9" x14ac:dyDescent="0.25">
      <c r="A4104" s="5" t="str">
        <f>TrendSheetPrdData[[#This Row],[Population]]&amp;TrendSheetPrdData[[#This Row],[Cost Basis]]&amp;TrendSheetPrdData[[#This Row],[Period]]&amp;TrendSheetPrdData[[#This Row],[Trend]]</f>
        <v>MEDXCEL/TRIMEDXPaid2016-02-01Chronic Disease Management - Members</v>
      </c>
      <c r="B4104" t="s">
        <v>117</v>
      </c>
      <c r="C4104" t="s">
        <v>117</v>
      </c>
      <c r="D4104" t="s">
        <v>78</v>
      </c>
      <c r="E4104" s="1" t="s">
        <v>98</v>
      </c>
      <c r="F4104" t="s">
        <v>93</v>
      </c>
      <c r="G4104" t="s">
        <v>29</v>
      </c>
      <c r="H4104">
        <v>18</v>
      </c>
      <c r="I4104">
        <v>277.36</v>
      </c>
    </row>
    <row r="4105" spans="1:9" x14ac:dyDescent="0.25">
      <c r="A4105" s="5" t="str">
        <f>TrendSheetPrdData[[#This Row],[Population]]&amp;TrendSheetPrdData[[#This Row],[Cost Basis]]&amp;TrendSheetPrdData[[#This Row],[Period]]&amp;TrendSheetPrdData[[#This Row],[Trend]]</f>
        <v>MEDXCEL/TRIMEDXPaid2016-03-01Chronic Disease Management - Members</v>
      </c>
      <c r="B4105" t="s">
        <v>117</v>
      </c>
      <c r="C4105" t="s">
        <v>117</v>
      </c>
      <c r="D4105" t="s">
        <v>78</v>
      </c>
      <c r="E4105" s="1" t="s">
        <v>99</v>
      </c>
      <c r="F4105" t="s">
        <v>93</v>
      </c>
      <c r="G4105" t="s">
        <v>29</v>
      </c>
      <c r="H4105">
        <v>18</v>
      </c>
      <c r="I4105">
        <v>284.20999999999998</v>
      </c>
    </row>
    <row r="4106" spans="1:9" x14ac:dyDescent="0.25">
      <c r="A4106" s="5" t="str">
        <f>TrendSheetPrdData[[#This Row],[Population]]&amp;TrendSheetPrdData[[#This Row],[Cost Basis]]&amp;TrendSheetPrdData[[#This Row],[Period]]&amp;TrendSheetPrdData[[#This Row],[Trend]]</f>
        <v>MEDXCEL/TRIMEDXPaid2016-04-01Chronic Disease Management - Members</v>
      </c>
      <c r="B4106" t="s">
        <v>117</v>
      </c>
      <c r="C4106" t="s">
        <v>117</v>
      </c>
      <c r="D4106" t="s">
        <v>78</v>
      </c>
      <c r="E4106" s="1" t="s">
        <v>100</v>
      </c>
      <c r="F4106" t="s">
        <v>93</v>
      </c>
      <c r="G4106" t="s">
        <v>29</v>
      </c>
      <c r="H4106">
        <v>18</v>
      </c>
      <c r="I4106">
        <v>294.10000000000002</v>
      </c>
    </row>
    <row r="4107" spans="1:9" x14ac:dyDescent="0.25">
      <c r="A4107" s="5" t="str">
        <f>TrendSheetPrdData[[#This Row],[Population]]&amp;TrendSheetPrdData[[#This Row],[Cost Basis]]&amp;TrendSheetPrdData[[#This Row],[Period]]&amp;TrendSheetPrdData[[#This Row],[Trend]]</f>
        <v>MEDXCEL/TRIMEDXPaid2016-05-01Chronic Disease Management - Members</v>
      </c>
      <c r="B4107" t="s">
        <v>117</v>
      </c>
      <c r="C4107" t="s">
        <v>117</v>
      </c>
      <c r="D4107" t="s">
        <v>78</v>
      </c>
      <c r="E4107" s="1" t="s">
        <v>101</v>
      </c>
      <c r="F4107" t="s">
        <v>93</v>
      </c>
      <c r="G4107" t="s">
        <v>29</v>
      </c>
      <c r="H4107">
        <v>18</v>
      </c>
      <c r="I4107">
        <v>301.27999999999997</v>
      </c>
    </row>
    <row r="4108" spans="1:9" x14ac:dyDescent="0.25">
      <c r="A4108" s="5" t="str">
        <f>TrendSheetPrdData[[#This Row],[Population]]&amp;TrendSheetPrdData[[#This Row],[Cost Basis]]&amp;TrendSheetPrdData[[#This Row],[Period]]&amp;TrendSheetPrdData[[#This Row],[Trend]]</f>
        <v>MEDXCEL/TRIMEDXPaid2016-06-01Chronic Disease Management - Members</v>
      </c>
      <c r="B4108" t="s">
        <v>117</v>
      </c>
      <c r="C4108" t="s">
        <v>117</v>
      </c>
      <c r="D4108" t="s">
        <v>78</v>
      </c>
      <c r="E4108" s="1" t="s">
        <v>102</v>
      </c>
      <c r="F4108" t="s">
        <v>93</v>
      </c>
      <c r="G4108" t="s">
        <v>29</v>
      </c>
      <c r="H4108">
        <v>18</v>
      </c>
      <c r="I4108">
        <v>311.33999999999997</v>
      </c>
    </row>
    <row r="4109" spans="1:9" x14ac:dyDescent="0.25">
      <c r="A4109" s="5" t="str">
        <f>TrendSheetPrdData[[#This Row],[Population]]&amp;TrendSheetPrdData[[#This Row],[Cost Basis]]&amp;TrendSheetPrdData[[#This Row],[Period]]&amp;TrendSheetPrdData[[#This Row],[Trend]]</f>
        <v>MEDXCEL/TRIMEDXPaid2016-07-01Chronic Disease Management - Members</v>
      </c>
      <c r="B4109" t="s">
        <v>117</v>
      </c>
      <c r="C4109" t="s">
        <v>117</v>
      </c>
      <c r="D4109" t="s">
        <v>78</v>
      </c>
      <c r="E4109" s="1" t="s">
        <v>103</v>
      </c>
      <c r="F4109" t="s">
        <v>93</v>
      </c>
      <c r="G4109" t="s">
        <v>29</v>
      </c>
      <c r="H4109">
        <v>18</v>
      </c>
      <c r="I4109">
        <v>304.67</v>
      </c>
    </row>
    <row r="4110" spans="1:9" x14ac:dyDescent="0.25">
      <c r="A4110" s="5" t="str">
        <f>TrendSheetPrdData[[#This Row],[Population]]&amp;TrendSheetPrdData[[#This Row],[Cost Basis]]&amp;TrendSheetPrdData[[#This Row],[Period]]&amp;TrendSheetPrdData[[#This Row],[Trend]]</f>
        <v>MEDXCEL/TRIMEDXPaid2016-08-01Chronic Disease Management - Members</v>
      </c>
      <c r="B4110" t="s">
        <v>117</v>
      </c>
      <c r="C4110" t="s">
        <v>117</v>
      </c>
      <c r="D4110" t="s">
        <v>78</v>
      </c>
      <c r="E4110" s="1" t="s">
        <v>104</v>
      </c>
      <c r="F4110" t="s">
        <v>93</v>
      </c>
      <c r="G4110" t="s">
        <v>29</v>
      </c>
      <c r="H4110">
        <v>18</v>
      </c>
      <c r="I4110">
        <v>310.11</v>
      </c>
    </row>
    <row r="4111" spans="1:9" x14ac:dyDescent="0.25">
      <c r="A4111" s="5" t="str">
        <f>TrendSheetPrdData[[#This Row],[Population]]&amp;TrendSheetPrdData[[#This Row],[Cost Basis]]&amp;TrendSheetPrdData[[#This Row],[Period]]&amp;TrendSheetPrdData[[#This Row],[Trend]]</f>
        <v>MEDXCEL/TRIMEDXPaid2016-09-01Chronic Disease Management - Members</v>
      </c>
      <c r="B4111" t="s">
        <v>117</v>
      </c>
      <c r="C4111" t="s">
        <v>117</v>
      </c>
      <c r="D4111" t="s">
        <v>78</v>
      </c>
      <c r="E4111" s="1" t="s">
        <v>105</v>
      </c>
      <c r="F4111" t="s">
        <v>93</v>
      </c>
      <c r="G4111" t="s">
        <v>29</v>
      </c>
      <c r="H4111">
        <v>18</v>
      </c>
      <c r="I4111">
        <v>306.95999999999998</v>
      </c>
    </row>
    <row r="4112" spans="1:9" x14ac:dyDescent="0.25">
      <c r="A4112" s="5" t="str">
        <f>TrendSheetPrdData[[#This Row],[Population]]&amp;TrendSheetPrdData[[#This Row],[Cost Basis]]&amp;TrendSheetPrdData[[#This Row],[Period]]&amp;TrendSheetPrdData[[#This Row],[Trend]]</f>
        <v>MEDXCEL/TRIMEDXPaid2016-10-01Chronic Disease Management - Members</v>
      </c>
      <c r="B4112" t="s">
        <v>117</v>
      </c>
      <c r="C4112" t="s">
        <v>117</v>
      </c>
      <c r="D4112" t="s">
        <v>78</v>
      </c>
      <c r="E4112" s="1" t="s">
        <v>106</v>
      </c>
      <c r="F4112" t="s">
        <v>93</v>
      </c>
      <c r="G4112" t="s">
        <v>29</v>
      </c>
      <c r="H4112">
        <v>18</v>
      </c>
      <c r="I4112">
        <v>311.27999999999997</v>
      </c>
    </row>
    <row r="4113" spans="1:9" x14ac:dyDescent="0.25">
      <c r="A4113" s="5" t="str">
        <f>TrendSheetPrdData[[#This Row],[Population]]&amp;TrendSheetPrdData[[#This Row],[Cost Basis]]&amp;TrendSheetPrdData[[#This Row],[Period]]&amp;TrendSheetPrdData[[#This Row],[Trend]]</f>
        <v>MEDXCEL/TRIMEDXPaid2016-11-01Chronic Disease Management - Members</v>
      </c>
      <c r="B4113" t="s">
        <v>117</v>
      </c>
      <c r="C4113" t="s">
        <v>117</v>
      </c>
      <c r="D4113" t="s">
        <v>78</v>
      </c>
      <c r="E4113" s="1" t="s">
        <v>107</v>
      </c>
      <c r="F4113" t="s">
        <v>93</v>
      </c>
      <c r="G4113" t="s">
        <v>29</v>
      </c>
      <c r="H4113">
        <v>18</v>
      </c>
      <c r="I4113">
        <v>316.02999999999997</v>
      </c>
    </row>
    <row r="4114" spans="1:9" x14ac:dyDescent="0.25">
      <c r="A4114" s="5" t="str">
        <f>TrendSheetPrdData[[#This Row],[Population]]&amp;TrendSheetPrdData[[#This Row],[Cost Basis]]&amp;TrendSheetPrdData[[#This Row],[Period]]&amp;TrendSheetPrdData[[#This Row],[Trend]]</f>
        <v>MEDXCEL/TRIMEDXPaid2016-12-01Chronic Disease Management - Members</v>
      </c>
      <c r="B4114" t="s">
        <v>117</v>
      </c>
      <c r="C4114" t="s">
        <v>117</v>
      </c>
      <c r="D4114" t="s">
        <v>78</v>
      </c>
      <c r="E4114" s="1" t="s">
        <v>108</v>
      </c>
      <c r="F4114" t="s">
        <v>113</v>
      </c>
      <c r="G4114" t="s">
        <v>29</v>
      </c>
      <c r="H4114">
        <v>18</v>
      </c>
      <c r="I4114">
        <v>321</v>
      </c>
    </row>
    <row r="4115" spans="1:9" x14ac:dyDescent="0.25">
      <c r="A4115" s="5" t="str">
        <f>TrendSheetPrdData[[#This Row],[Population]]&amp;TrendSheetPrdData[[#This Row],[Cost Basis]]&amp;TrendSheetPrdData[[#This Row],[Period]]&amp;TrendSheetPrdData[[#This Row],[Trend]]</f>
        <v>MEDXCEL/TRIMEDXPaid2017-01-01Chronic Disease Management - Members</v>
      </c>
      <c r="B4115" t="s">
        <v>117</v>
      </c>
      <c r="C4115" t="s">
        <v>117</v>
      </c>
      <c r="D4115" t="s">
        <v>78</v>
      </c>
      <c r="E4115" s="1" t="s">
        <v>109</v>
      </c>
      <c r="F4115" t="s">
        <v>113</v>
      </c>
      <c r="G4115" t="s">
        <v>29</v>
      </c>
      <c r="H4115">
        <v>18</v>
      </c>
      <c r="I4115">
        <v>315.52</v>
      </c>
    </row>
    <row r="4116" spans="1:9" x14ac:dyDescent="0.25">
      <c r="A4116" s="5" t="str">
        <f>TrendSheetPrdData[[#This Row],[Population]]&amp;TrendSheetPrdData[[#This Row],[Cost Basis]]&amp;TrendSheetPrdData[[#This Row],[Period]]&amp;TrendSheetPrdData[[#This Row],[Trend]]</f>
        <v>MEDXCEL/TRIMEDXPaid2017-02-01Chronic Disease Management - Members</v>
      </c>
      <c r="B4116" t="s">
        <v>117</v>
      </c>
      <c r="C4116" t="s">
        <v>117</v>
      </c>
      <c r="D4116" t="s">
        <v>78</v>
      </c>
      <c r="E4116" s="1" t="s">
        <v>110</v>
      </c>
      <c r="F4116" t="s">
        <v>113</v>
      </c>
      <c r="G4116" t="s">
        <v>29</v>
      </c>
      <c r="H4116">
        <v>18</v>
      </c>
      <c r="I4116">
        <v>321.16000000000003</v>
      </c>
    </row>
    <row r="4117" spans="1:9" x14ac:dyDescent="0.25">
      <c r="A4117" s="5" t="str">
        <f>TrendSheetPrdData[[#This Row],[Population]]&amp;TrendSheetPrdData[[#This Row],[Cost Basis]]&amp;TrendSheetPrdData[[#This Row],[Period]]&amp;TrendSheetPrdData[[#This Row],[Trend]]</f>
        <v>MEDXCEL/TRIMEDXPaid2017-03-01Chronic Disease Management - Members</v>
      </c>
      <c r="B4117" t="s">
        <v>117</v>
      </c>
      <c r="C4117" t="s">
        <v>117</v>
      </c>
      <c r="D4117" t="s">
        <v>78</v>
      </c>
      <c r="E4117" s="1" t="s">
        <v>111</v>
      </c>
      <c r="F4117" t="s">
        <v>113</v>
      </c>
      <c r="G4117" t="s">
        <v>29</v>
      </c>
      <c r="H4117">
        <v>18</v>
      </c>
      <c r="I4117">
        <v>330.26</v>
      </c>
    </row>
    <row r="4118" spans="1:9" x14ac:dyDescent="0.25">
      <c r="A4118" s="5" t="str">
        <f>TrendSheetPrdData[[#This Row],[Population]]&amp;TrendSheetPrdData[[#This Row],[Cost Basis]]&amp;TrendSheetPrdData[[#This Row],[Period]]&amp;TrendSheetPrdData[[#This Row],[Trend]]</f>
        <v>MEDXCEL/TRIMEDXPaid2017-04-01Chronic Disease Management - Members</v>
      </c>
      <c r="B4118" t="s">
        <v>117</v>
      </c>
      <c r="C4118" t="s">
        <v>117</v>
      </c>
      <c r="D4118" t="s">
        <v>78</v>
      </c>
      <c r="E4118" s="1" t="s">
        <v>112</v>
      </c>
      <c r="F4118" t="s">
        <v>113</v>
      </c>
      <c r="G4118" t="s">
        <v>29</v>
      </c>
      <c r="H4118">
        <v>18</v>
      </c>
      <c r="I4118">
        <v>321.88</v>
      </c>
    </row>
    <row r="4119" spans="1:9" x14ac:dyDescent="0.25">
      <c r="A4119" s="5" t="str">
        <f>TrendSheetPrdData[[#This Row],[Population]]&amp;TrendSheetPrdData[[#This Row],[Cost Basis]]&amp;TrendSheetPrdData[[#This Row],[Period]]&amp;TrendSheetPrdData[[#This Row],[Trend]]</f>
        <v>MEDXCEL/TRIMEDXPaid2015-06-01Inpatient Claim Count</v>
      </c>
      <c r="B4119" t="s">
        <v>117</v>
      </c>
      <c r="C4119" t="s">
        <v>117</v>
      </c>
      <c r="D4119" t="s">
        <v>78</v>
      </c>
      <c r="E4119" s="1" t="s">
        <v>172</v>
      </c>
      <c r="F4119" t="s">
        <v>93</v>
      </c>
      <c r="G4119" t="s">
        <v>30</v>
      </c>
      <c r="H4119">
        <v>19</v>
      </c>
      <c r="I4119">
        <v>422</v>
      </c>
    </row>
    <row r="4120" spans="1:9" x14ac:dyDescent="0.25">
      <c r="A4120" s="5" t="str">
        <f>TrendSheetPrdData[[#This Row],[Population]]&amp;TrendSheetPrdData[[#This Row],[Cost Basis]]&amp;TrendSheetPrdData[[#This Row],[Period]]&amp;TrendSheetPrdData[[#This Row],[Trend]]</f>
        <v>MEDXCEL/TRIMEDXPaid2015-07-01Inpatient Claim Count</v>
      </c>
      <c r="B4120" t="s">
        <v>117</v>
      </c>
      <c r="C4120" t="s">
        <v>117</v>
      </c>
      <c r="D4120" t="s">
        <v>78</v>
      </c>
      <c r="E4120" s="1" t="s">
        <v>173</v>
      </c>
      <c r="F4120" t="s">
        <v>93</v>
      </c>
      <c r="G4120" t="s">
        <v>30</v>
      </c>
      <c r="H4120">
        <v>19</v>
      </c>
      <c r="I4120">
        <v>431</v>
      </c>
    </row>
    <row r="4121" spans="1:9" x14ac:dyDescent="0.25">
      <c r="A4121" s="5" t="str">
        <f>TrendSheetPrdData[[#This Row],[Population]]&amp;TrendSheetPrdData[[#This Row],[Cost Basis]]&amp;TrendSheetPrdData[[#This Row],[Period]]&amp;TrendSheetPrdData[[#This Row],[Trend]]</f>
        <v>MEDXCEL/TRIMEDXPaid2015-08-01Inpatient Claim Count</v>
      </c>
      <c r="B4121" t="s">
        <v>117</v>
      </c>
      <c r="C4121" t="s">
        <v>117</v>
      </c>
      <c r="D4121" t="s">
        <v>78</v>
      </c>
      <c r="E4121" s="1" t="s">
        <v>174</v>
      </c>
      <c r="F4121" t="s">
        <v>93</v>
      </c>
      <c r="G4121" t="s">
        <v>30</v>
      </c>
      <c r="H4121">
        <v>19</v>
      </c>
      <c r="I4121">
        <v>387</v>
      </c>
    </row>
    <row r="4122" spans="1:9" x14ac:dyDescent="0.25">
      <c r="A4122" s="5" t="str">
        <f>TrendSheetPrdData[[#This Row],[Population]]&amp;TrendSheetPrdData[[#This Row],[Cost Basis]]&amp;TrendSheetPrdData[[#This Row],[Period]]&amp;TrendSheetPrdData[[#This Row],[Trend]]</f>
        <v>MEDXCEL/TRIMEDXPaid2015-09-01Inpatient Claim Count</v>
      </c>
      <c r="B4122" t="s">
        <v>117</v>
      </c>
      <c r="C4122" t="s">
        <v>117</v>
      </c>
      <c r="D4122" t="s">
        <v>78</v>
      </c>
      <c r="E4122" s="1" t="s">
        <v>92</v>
      </c>
      <c r="F4122" t="s">
        <v>93</v>
      </c>
      <c r="G4122" t="s">
        <v>30</v>
      </c>
      <c r="H4122">
        <v>19</v>
      </c>
      <c r="I4122">
        <v>345</v>
      </c>
    </row>
    <row r="4123" spans="1:9" x14ac:dyDescent="0.25">
      <c r="A4123" s="5" t="str">
        <f>TrendSheetPrdData[[#This Row],[Population]]&amp;TrendSheetPrdData[[#This Row],[Cost Basis]]&amp;TrendSheetPrdData[[#This Row],[Period]]&amp;TrendSheetPrdData[[#This Row],[Trend]]</f>
        <v>MEDXCEL/TRIMEDXPaid2015-10-01Inpatient Claim Count</v>
      </c>
      <c r="B4123" t="s">
        <v>117</v>
      </c>
      <c r="C4123" t="s">
        <v>117</v>
      </c>
      <c r="D4123" t="s">
        <v>78</v>
      </c>
      <c r="E4123" s="1" t="s">
        <v>94</v>
      </c>
      <c r="F4123" t="s">
        <v>93</v>
      </c>
      <c r="G4123" t="s">
        <v>30</v>
      </c>
      <c r="H4123">
        <v>19</v>
      </c>
      <c r="I4123">
        <v>485</v>
      </c>
    </row>
    <row r="4124" spans="1:9" x14ac:dyDescent="0.25">
      <c r="A4124" s="5" t="str">
        <f>TrendSheetPrdData[[#This Row],[Population]]&amp;TrendSheetPrdData[[#This Row],[Cost Basis]]&amp;TrendSheetPrdData[[#This Row],[Period]]&amp;TrendSheetPrdData[[#This Row],[Trend]]</f>
        <v>MEDXCEL/TRIMEDXPaid2015-11-01Inpatient Claim Count</v>
      </c>
      <c r="B4124" t="s">
        <v>117</v>
      </c>
      <c r="C4124" t="s">
        <v>117</v>
      </c>
      <c r="D4124" t="s">
        <v>78</v>
      </c>
      <c r="E4124" s="1" t="s">
        <v>95</v>
      </c>
      <c r="F4124" t="s">
        <v>93</v>
      </c>
      <c r="G4124" t="s">
        <v>30</v>
      </c>
      <c r="H4124">
        <v>19</v>
      </c>
      <c r="I4124">
        <v>311</v>
      </c>
    </row>
    <row r="4125" spans="1:9" x14ac:dyDescent="0.25">
      <c r="A4125" s="5" t="str">
        <f>TrendSheetPrdData[[#This Row],[Population]]&amp;TrendSheetPrdData[[#This Row],[Cost Basis]]&amp;TrendSheetPrdData[[#This Row],[Period]]&amp;TrendSheetPrdData[[#This Row],[Trend]]</f>
        <v>MEDXCEL/TRIMEDXPaid2015-12-01Inpatient Claim Count</v>
      </c>
      <c r="B4125" t="s">
        <v>117</v>
      </c>
      <c r="C4125" t="s">
        <v>117</v>
      </c>
      <c r="D4125" t="s">
        <v>78</v>
      </c>
      <c r="E4125" s="1" t="s">
        <v>96</v>
      </c>
      <c r="F4125" t="s">
        <v>93</v>
      </c>
      <c r="G4125" t="s">
        <v>30</v>
      </c>
      <c r="H4125">
        <v>19</v>
      </c>
      <c r="I4125">
        <v>639</v>
      </c>
    </row>
    <row r="4126" spans="1:9" x14ac:dyDescent="0.25">
      <c r="A4126" s="5" t="str">
        <f>TrendSheetPrdData[[#This Row],[Population]]&amp;TrendSheetPrdData[[#This Row],[Cost Basis]]&amp;TrendSheetPrdData[[#This Row],[Period]]&amp;TrendSheetPrdData[[#This Row],[Trend]]</f>
        <v>MEDXCEL/TRIMEDXPaid2016-01-01Inpatient Claim Count</v>
      </c>
      <c r="B4126" t="s">
        <v>117</v>
      </c>
      <c r="C4126" t="s">
        <v>117</v>
      </c>
      <c r="D4126" t="s">
        <v>78</v>
      </c>
      <c r="E4126" s="1" t="s">
        <v>97</v>
      </c>
      <c r="F4126" t="s">
        <v>93</v>
      </c>
      <c r="G4126" t="s">
        <v>30</v>
      </c>
      <c r="H4126">
        <v>19</v>
      </c>
      <c r="I4126">
        <v>916</v>
      </c>
    </row>
    <row r="4127" spans="1:9" x14ac:dyDescent="0.25">
      <c r="A4127" s="5" t="str">
        <f>TrendSheetPrdData[[#This Row],[Population]]&amp;TrendSheetPrdData[[#This Row],[Cost Basis]]&amp;TrendSheetPrdData[[#This Row],[Period]]&amp;TrendSheetPrdData[[#This Row],[Trend]]</f>
        <v>MEDXCEL/TRIMEDXPaid2016-02-01Inpatient Claim Count</v>
      </c>
      <c r="B4127" t="s">
        <v>117</v>
      </c>
      <c r="C4127" t="s">
        <v>117</v>
      </c>
      <c r="D4127" t="s">
        <v>78</v>
      </c>
      <c r="E4127" s="1" t="s">
        <v>98</v>
      </c>
      <c r="F4127" t="s">
        <v>93</v>
      </c>
      <c r="G4127" t="s">
        <v>30</v>
      </c>
      <c r="H4127">
        <v>19</v>
      </c>
      <c r="I4127">
        <v>458</v>
      </c>
    </row>
    <row r="4128" spans="1:9" x14ac:dyDescent="0.25">
      <c r="A4128" s="5" t="str">
        <f>TrendSheetPrdData[[#This Row],[Population]]&amp;TrendSheetPrdData[[#This Row],[Cost Basis]]&amp;TrendSheetPrdData[[#This Row],[Period]]&amp;TrendSheetPrdData[[#This Row],[Trend]]</f>
        <v>MEDXCEL/TRIMEDXPaid2016-03-01Inpatient Claim Count</v>
      </c>
      <c r="B4128" t="s">
        <v>117</v>
      </c>
      <c r="C4128" t="s">
        <v>117</v>
      </c>
      <c r="D4128" t="s">
        <v>78</v>
      </c>
      <c r="E4128" s="1" t="s">
        <v>99</v>
      </c>
      <c r="F4128" t="s">
        <v>93</v>
      </c>
      <c r="G4128" t="s">
        <v>30</v>
      </c>
      <c r="H4128">
        <v>19</v>
      </c>
      <c r="I4128">
        <v>266</v>
      </c>
    </row>
    <row r="4129" spans="1:9" x14ac:dyDescent="0.25">
      <c r="A4129" s="5" t="str">
        <f>TrendSheetPrdData[[#This Row],[Population]]&amp;TrendSheetPrdData[[#This Row],[Cost Basis]]&amp;TrendSheetPrdData[[#This Row],[Period]]&amp;TrendSheetPrdData[[#This Row],[Trend]]</f>
        <v>MEDXCEL/TRIMEDXPaid2016-04-01Inpatient Claim Count</v>
      </c>
      <c r="B4129" t="s">
        <v>117</v>
      </c>
      <c r="C4129" t="s">
        <v>117</v>
      </c>
      <c r="D4129" t="s">
        <v>78</v>
      </c>
      <c r="E4129" s="1" t="s">
        <v>100</v>
      </c>
      <c r="F4129" t="s">
        <v>93</v>
      </c>
      <c r="G4129" t="s">
        <v>30</v>
      </c>
      <c r="H4129">
        <v>19</v>
      </c>
      <c r="I4129">
        <v>554</v>
      </c>
    </row>
    <row r="4130" spans="1:9" x14ac:dyDescent="0.25">
      <c r="A4130" s="5" t="str">
        <f>TrendSheetPrdData[[#This Row],[Population]]&amp;TrendSheetPrdData[[#This Row],[Cost Basis]]&amp;TrendSheetPrdData[[#This Row],[Period]]&amp;TrendSheetPrdData[[#This Row],[Trend]]</f>
        <v>MEDXCEL/TRIMEDXPaid2016-05-01Inpatient Claim Count</v>
      </c>
      <c r="B4130" t="s">
        <v>117</v>
      </c>
      <c r="C4130" t="s">
        <v>117</v>
      </c>
      <c r="D4130" t="s">
        <v>78</v>
      </c>
      <c r="E4130" s="1" t="s">
        <v>101</v>
      </c>
      <c r="F4130" t="s">
        <v>93</v>
      </c>
      <c r="G4130" t="s">
        <v>30</v>
      </c>
      <c r="H4130">
        <v>19</v>
      </c>
      <c r="I4130">
        <v>539</v>
      </c>
    </row>
    <row r="4131" spans="1:9" x14ac:dyDescent="0.25">
      <c r="A4131" s="5" t="str">
        <f>TrendSheetPrdData[[#This Row],[Population]]&amp;TrendSheetPrdData[[#This Row],[Cost Basis]]&amp;TrendSheetPrdData[[#This Row],[Period]]&amp;TrendSheetPrdData[[#This Row],[Trend]]</f>
        <v>MEDXCEL/TRIMEDXPaid2016-06-01Inpatient Claim Count</v>
      </c>
      <c r="B4131" t="s">
        <v>117</v>
      </c>
      <c r="C4131" t="s">
        <v>117</v>
      </c>
      <c r="D4131" t="s">
        <v>78</v>
      </c>
      <c r="E4131" s="1" t="s">
        <v>102</v>
      </c>
      <c r="F4131" t="s">
        <v>93</v>
      </c>
      <c r="G4131" t="s">
        <v>30</v>
      </c>
      <c r="H4131">
        <v>19</v>
      </c>
      <c r="I4131">
        <v>158</v>
      </c>
    </row>
    <row r="4132" spans="1:9" x14ac:dyDescent="0.25">
      <c r="A4132" s="5" t="str">
        <f>TrendSheetPrdData[[#This Row],[Population]]&amp;TrendSheetPrdData[[#This Row],[Cost Basis]]&amp;TrendSheetPrdData[[#This Row],[Period]]&amp;TrendSheetPrdData[[#This Row],[Trend]]</f>
        <v>MEDXCEL/TRIMEDXPaid2016-07-01Inpatient Claim Count</v>
      </c>
      <c r="B4132" t="s">
        <v>117</v>
      </c>
      <c r="C4132" t="s">
        <v>117</v>
      </c>
      <c r="D4132" t="s">
        <v>78</v>
      </c>
      <c r="E4132" s="1" t="s">
        <v>103</v>
      </c>
      <c r="F4132" t="s">
        <v>93</v>
      </c>
      <c r="G4132" t="s">
        <v>30</v>
      </c>
      <c r="H4132">
        <v>19</v>
      </c>
      <c r="I4132">
        <v>585</v>
      </c>
    </row>
    <row r="4133" spans="1:9" x14ac:dyDescent="0.25">
      <c r="A4133" s="5" t="str">
        <f>TrendSheetPrdData[[#This Row],[Population]]&amp;TrendSheetPrdData[[#This Row],[Cost Basis]]&amp;TrendSheetPrdData[[#This Row],[Period]]&amp;TrendSheetPrdData[[#This Row],[Trend]]</f>
        <v>MEDXCEL/TRIMEDXPaid2016-08-01Inpatient Claim Count</v>
      </c>
      <c r="B4133" t="s">
        <v>117</v>
      </c>
      <c r="C4133" t="s">
        <v>117</v>
      </c>
      <c r="D4133" t="s">
        <v>78</v>
      </c>
      <c r="E4133" s="1" t="s">
        <v>104</v>
      </c>
      <c r="F4133" t="s">
        <v>93</v>
      </c>
      <c r="G4133" t="s">
        <v>30</v>
      </c>
      <c r="H4133">
        <v>19</v>
      </c>
      <c r="I4133">
        <v>385</v>
      </c>
    </row>
    <row r="4134" spans="1:9" x14ac:dyDescent="0.25">
      <c r="A4134" s="5" t="str">
        <f>TrendSheetPrdData[[#This Row],[Population]]&amp;TrendSheetPrdData[[#This Row],[Cost Basis]]&amp;TrendSheetPrdData[[#This Row],[Period]]&amp;TrendSheetPrdData[[#This Row],[Trend]]</f>
        <v>MEDXCEL/TRIMEDXPaid2016-09-01Inpatient Claim Count</v>
      </c>
      <c r="B4134" t="s">
        <v>117</v>
      </c>
      <c r="C4134" t="s">
        <v>117</v>
      </c>
      <c r="D4134" t="s">
        <v>78</v>
      </c>
      <c r="E4134" s="1" t="s">
        <v>105</v>
      </c>
      <c r="F4134" t="s">
        <v>93</v>
      </c>
      <c r="G4134" t="s">
        <v>30</v>
      </c>
      <c r="H4134">
        <v>19</v>
      </c>
      <c r="I4134">
        <v>451</v>
      </c>
    </row>
    <row r="4135" spans="1:9" x14ac:dyDescent="0.25">
      <c r="A4135" s="5" t="str">
        <f>TrendSheetPrdData[[#This Row],[Population]]&amp;TrendSheetPrdData[[#This Row],[Cost Basis]]&amp;TrendSheetPrdData[[#This Row],[Period]]&amp;TrendSheetPrdData[[#This Row],[Trend]]</f>
        <v>MEDXCEL/TRIMEDXPaid2016-10-01Inpatient Claim Count</v>
      </c>
      <c r="B4135" t="s">
        <v>117</v>
      </c>
      <c r="C4135" t="s">
        <v>117</v>
      </c>
      <c r="D4135" t="s">
        <v>78</v>
      </c>
      <c r="E4135" s="1" t="s">
        <v>106</v>
      </c>
      <c r="F4135" t="s">
        <v>93</v>
      </c>
      <c r="G4135" t="s">
        <v>30</v>
      </c>
      <c r="H4135">
        <v>19</v>
      </c>
      <c r="I4135">
        <v>335</v>
      </c>
    </row>
    <row r="4136" spans="1:9" x14ac:dyDescent="0.25">
      <c r="A4136" s="5" t="str">
        <f>TrendSheetPrdData[[#This Row],[Population]]&amp;TrendSheetPrdData[[#This Row],[Cost Basis]]&amp;TrendSheetPrdData[[#This Row],[Period]]&amp;TrendSheetPrdData[[#This Row],[Trend]]</f>
        <v>MEDXCEL/TRIMEDXPaid2016-11-01Inpatient Claim Count</v>
      </c>
      <c r="B4136" t="s">
        <v>117</v>
      </c>
      <c r="C4136" t="s">
        <v>117</v>
      </c>
      <c r="D4136" t="s">
        <v>78</v>
      </c>
      <c r="E4136" s="1" t="s">
        <v>107</v>
      </c>
      <c r="F4136" t="s">
        <v>93</v>
      </c>
      <c r="G4136" t="s">
        <v>30</v>
      </c>
      <c r="H4136">
        <v>19</v>
      </c>
      <c r="I4136">
        <v>310</v>
      </c>
    </row>
    <row r="4137" spans="1:9" x14ac:dyDescent="0.25">
      <c r="A4137" s="5" t="str">
        <f>TrendSheetPrdData[[#This Row],[Population]]&amp;TrendSheetPrdData[[#This Row],[Cost Basis]]&amp;TrendSheetPrdData[[#This Row],[Period]]&amp;TrendSheetPrdData[[#This Row],[Trend]]</f>
        <v>MEDXCEL/TRIMEDXPaid2016-12-01Inpatient Claim Count</v>
      </c>
      <c r="B4137" t="s">
        <v>117</v>
      </c>
      <c r="C4137" t="s">
        <v>117</v>
      </c>
      <c r="D4137" t="s">
        <v>78</v>
      </c>
      <c r="E4137" s="1" t="s">
        <v>108</v>
      </c>
      <c r="F4137" t="s">
        <v>113</v>
      </c>
      <c r="G4137" t="s">
        <v>30</v>
      </c>
      <c r="H4137">
        <v>19</v>
      </c>
      <c r="I4137">
        <v>500</v>
      </c>
    </row>
    <row r="4138" spans="1:9" x14ac:dyDescent="0.25">
      <c r="A4138" s="5" t="str">
        <f>TrendSheetPrdData[[#This Row],[Population]]&amp;TrendSheetPrdData[[#This Row],[Cost Basis]]&amp;TrendSheetPrdData[[#This Row],[Period]]&amp;TrendSheetPrdData[[#This Row],[Trend]]</f>
        <v>MEDXCEL/TRIMEDXPaid2017-01-01Inpatient Claim Count</v>
      </c>
      <c r="B4138" t="s">
        <v>117</v>
      </c>
      <c r="C4138" t="s">
        <v>117</v>
      </c>
      <c r="D4138" t="s">
        <v>78</v>
      </c>
      <c r="E4138" s="1" t="s">
        <v>109</v>
      </c>
      <c r="F4138" t="s">
        <v>113</v>
      </c>
      <c r="G4138" t="s">
        <v>30</v>
      </c>
      <c r="H4138">
        <v>19</v>
      </c>
      <c r="I4138">
        <v>215</v>
      </c>
    </row>
    <row r="4139" spans="1:9" x14ac:dyDescent="0.25">
      <c r="A4139" s="5" t="str">
        <f>TrendSheetPrdData[[#This Row],[Population]]&amp;TrendSheetPrdData[[#This Row],[Cost Basis]]&amp;TrendSheetPrdData[[#This Row],[Period]]&amp;TrendSheetPrdData[[#This Row],[Trend]]</f>
        <v>MEDXCEL/TRIMEDXPaid2017-02-01Inpatient Claim Count</v>
      </c>
      <c r="B4139" t="s">
        <v>117</v>
      </c>
      <c r="C4139" t="s">
        <v>117</v>
      </c>
      <c r="D4139" t="s">
        <v>78</v>
      </c>
      <c r="E4139" s="1" t="s">
        <v>110</v>
      </c>
      <c r="F4139" t="s">
        <v>113</v>
      </c>
      <c r="G4139" t="s">
        <v>30</v>
      </c>
      <c r="H4139">
        <v>19</v>
      </c>
      <c r="I4139">
        <v>159</v>
      </c>
    </row>
    <row r="4140" spans="1:9" x14ac:dyDescent="0.25">
      <c r="A4140" s="5" t="str">
        <f>TrendSheetPrdData[[#This Row],[Population]]&amp;TrendSheetPrdData[[#This Row],[Cost Basis]]&amp;TrendSheetPrdData[[#This Row],[Period]]&amp;TrendSheetPrdData[[#This Row],[Trend]]</f>
        <v>MEDXCEL/TRIMEDXPaid2017-03-01Inpatient Claim Count</v>
      </c>
      <c r="B4140" t="s">
        <v>117</v>
      </c>
      <c r="C4140" t="s">
        <v>117</v>
      </c>
      <c r="D4140" t="s">
        <v>78</v>
      </c>
      <c r="E4140" s="1" t="s">
        <v>111</v>
      </c>
      <c r="F4140" t="s">
        <v>113</v>
      </c>
      <c r="G4140" t="s">
        <v>30</v>
      </c>
      <c r="H4140">
        <v>19</v>
      </c>
      <c r="I4140">
        <v>137</v>
      </c>
    </row>
    <row r="4141" spans="1:9" x14ac:dyDescent="0.25">
      <c r="A4141" s="5" t="str">
        <f>TrendSheetPrdData[[#This Row],[Population]]&amp;TrendSheetPrdData[[#This Row],[Cost Basis]]&amp;TrendSheetPrdData[[#This Row],[Period]]&amp;TrendSheetPrdData[[#This Row],[Trend]]</f>
        <v>MEDXCEL/TRIMEDXPaid2017-04-01Inpatient Claim Count</v>
      </c>
      <c r="B4141" t="s">
        <v>117</v>
      </c>
      <c r="C4141" t="s">
        <v>117</v>
      </c>
      <c r="D4141" t="s">
        <v>78</v>
      </c>
      <c r="E4141" s="1" t="s">
        <v>112</v>
      </c>
      <c r="F4141" t="s">
        <v>113</v>
      </c>
      <c r="G4141" t="s">
        <v>30</v>
      </c>
      <c r="H4141">
        <v>19</v>
      </c>
      <c r="I4141">
        <v>11</v>
      </c>
    </row>
    <row r="4142" spans="1:9" x14ac:dyDescent="0.25">
      <c r="A4142" s="5" t="str">
        <f>TrendSheetPrdData[[#This Row],[Population]]&amp;TrendSheetPrdData[[#This Row],[Cost Basis]]&amp;TrendSheetPrdData[[#This Row],[Period]]&amp;TrendSheetPrdData[[#This Row],[Trend]]</f>
        <v>MEDXCEL/TRIMEDXPaid2015-06-01Outpatient Claim Count</v>
      </c>
      <c r="B4142" t="s">
        <v>117</v>
      </c>
      <c r="C4142" t="s">
        <v>117</v>
      </c>
      <c r="D4142" t="s">
        <v>78</v>
      </c>
      <c r="E4142" s="1" t="s">
        <v>172</v>
      </c>
      <c r="F4142" t="s">
        <v>93</v>
      </c>
      <c r="G4142" t="s">
        <v>31</v>
      </c>
      <c r="H4142">
        <v>20</v>
      </c>
      <c r="I4142">
        <v>1471</v>
      </c>
    </row>
    <row r="4143" spans="1:9" x14ac:dyDescent="0.25">
      <c r="A4143" s="5" t="str">
        <f>TrendSheetPrdData[[#This Row],[Population]]&amp;TrendSheetPrdData[[#This Row],[Cost Basis]]&amp;TrendSheetPrdData[[#This Row],[Period]]&amp;TrendSheetPrdData[[#This Row],[Trend]]</f>
        <v>MEDXCEL/TRIMEDXPaid2015-07-01Outpatient Claim Count</v>
      </c>
      <c r="B4143" t="s">
        <v>117</v>
      </c>
      <c r="C4143" t="s">
        <v>117</v>
      </c>
      <c r="D4143" t="s">
        <v>78</v>
      </c>
      <c r="E4143" s="1" t="s">
        <v>173</v>
      </c>
      <c r="F4143" t="s">
        <v>93</v>
      </c>
      <c r="G4143" t="s">
        <v>31</v>
      </c>
      <c r="H4143">
        <v>20</v>
      </c>
      <c r="I4143">
        <v>2119</v>
      </c>
    </row>
    <row r="4144" spans="1:9" x14ac:dyDescent="0.25">
      <c r="A4144" s="5" t="str">
        <f>TrendSheetPrdData[[#This Row],[Population]]&amp;TrendSheetPrdData[[#This Row],[Cost Basis]]&amp;TrendSheetPrdData[[#This Row],[Period]]&amp;TrendSheetPrdData[[#This Row],[Trend]]</f>
        <v>MEDXCEL/TRIMEDXPaid2015-08-01Outpatient Claim Count</v>
      </c>
      <c r="B4144" t="s">
        <v>117</v>
      </c>
      <c r="C4144" t="s">
        <v>117</v>
      </c>
      <c r="D4144" t="s">
        <v>78</v>
      </c>
      <c r="E4144" s="1" t="s">
        <v>174</v>
      </c>
      <c r="F4144" t="s">
        <v>93</v>
      </c>
      <c r="G4144" t="s">
        <v>31</v>
      </c>
      <c r="H4144">
        <v>20</v>
      </c>
      <c r="I4144">
        <v>2133</v>
      </c>
    </row>
    <row r="4145" spans="1:9" x14ac:dyDescent="0.25">
      <c r="A4145" s="5" t="str">
        <f>TrendSheetPrdData[[#This Row],[Population]]&amp;TrendSheetPrdData[[#This Row],[Cost Basis]]&amp;TrendSheetPrdData[[#This Row],[Period]]&amp;TrendSheetPrdData[[#This Row],[Trend]]</f>
        <v>MEDXCEL/TRIMEDXPaid2015-09-01Outpatient Claim Count</v>
      </c>
      <c r="B4145" t="s">
        <v>117</v>
      </c>
      <c r="C4145" t="s">
        <v>117</v>
      </c>
      <c r="D4145" t="s">
        <v>78</v>
      </c>
      <c r="E4145" s="1" t="s">
        <v>92</v>
      </c>
      <c r="F4145" t="s">
        <v>93</v>
      </c>
      <c r="G4145" t="s">
        <v>31</v>
      </c>
      <c r="H4145">
        <v>20</v>
      </c>
      <c r="I4145">
        <v>1556</v>
      </c>
    </row>
    <row r="4146" spans="1:9" x14ac:dyDescent="0.25">
      <c r="A4146" s="5" t="str">
        <f>TrendSheetPrdData[[#This Row],[Population]]&amp;TrendSheetPrdData[[#This Row],[Cost Basis]]&amp;TrendSheetPrdData[[#This Row],[Period]]&amp;TrendSheetPrdData[[#This Row],[Trend]]</f>
        <v>MEDXCEL/TRIMEDXPaid2015-10-01Outpatient Claim Count</v>
      </c>
      <c r="B4146" t="s">
        <v>117</v>
      </c>
      <c r="C4146" t="s">
        <v>117</v>
      </c>
      <c r="D4146" t="s">
        <v>78</v>
      </c>
      <c r="E4146" s="1" t="s">
        <v>94</v>
      </c>
      <c r="F4146" t="s">
        <v>93</v>
      </c>
      <c r="G4146" t="s">
        <v>31</v>
      </c>
      <c r="H4146">
        <v>20</v>
      </c>
      <c r="I4146">
        <v>2172</v>
      </c>
    </row>
    <row r="4147" spans="1:9" x14ac:dyDescent="0.25">
      <c r="A4147" s="5" t="str">
        <f>TrendSheetPrdData[[#This Row],[Population]]&amp;TrendSheetPrdData[[#This Row],[Cost Basis]]&amp;TrendSheetPrdData[[#This Row],[Period]]&amp;TrendSheetPrdData[[#This Row],[Trend]]</f>
        <v>MEDXCEL/TRIMEDXPaid2015-11-01Outpatient Claim Count</v>
      </c>
      <c r="B4147" t="s">
        <v>117</v>
      </c>
      <c r="C4147" t="s">
        <v>117</v>
      </c>
      <c r="D4147" t="s">
        <v>78</v>
      </c>
      <c r="E4147" s="1" t="s">
        <v>95</v>
      </c>
      <c r="F4147" t="s">
        <v>93</v>
      </c>
      <c r="G4147" t="s">
        <v>31</v>
      </c>
      <c r="H4147">
        <v>20</v>
      </c>
      <c r="I4147">
        <v>2618</v>
      </c>
    </row>
    <row r="4148" spans="1:9" x14ac:dyDescent="0.25">
      <c r="A4148" s="5" t="str">
        <f>TrendSheetPrdData[[#This Row],[Population]]&amp;TrendSheetPrdData[[#This Row],[Cost Basis]]&amp;TrendSheetPrdData[[#This Row],[Period]]&amp;TrendSheetPrdData[[#This Row],[Trend]]</f>
        <v>MEDXCEL/TRIMEDXPaid2015-12-01Outpatient Claim Count</v>
      </c>
      <c r="B4148" t="s">
        <v>117</v>
      </c>
      <c r="C4148" t="s">
        <v>117</v>
      </c>
      <c r="D4148" t="s">
        <v>78</v>
      </c>
      <c r="E4148" s="1" t="s">
        <v>96</v>
      </c>
      <c r="F4148" t="s">
        <v>93</v>
      </c>
      <c r="G4148" t="s">
        <v>31</v>
      </c>
      <c r="H4148">
        <v>20</v>
      </c>
      <c r="I4148">
        <v>2425</v>
      </c>
    </row>
    <row r="4149" spans="1:9" x14ac:dyDescent="0.25">
      <c r="A4149" s="5" t="str">
        <f>TrendSheetPrdData[[#This Row],[Population]]&amp;TrendSheetPrdData[[#This Row],[Cost Basis]]&amp;TrendSheetPrdData[[#This Row],[Period]]&amp;TrendSheetPrdData[[#This Row],[Trend]]</f>
        <v>MEDXCEL/TRIMEDXPaid2016-01-01Outpatient Claim Count</v>
      </c>
      <c r="B4149" t="s">
        <v>117</v>
      </c>
      <c r="C4149" t="s">
        <v>117</v>
      </c>
      <c r="D4149" t="s">
        <v>78</v>
      </c>
      <c r="E4149" s="1" t="s">
        <v>97</v>
      </c>
      <c r="F4149" t="s">
        <v>93</v>
      </c>
      <c r="G4149" t="s">
        <v>31</v>
      </c>
      <c r="H4149">
        <v>20</v>
      </c>
      <c r="I4149">
        <v>3590</v>
      </c>
    </row>
    <row r="4150" spans="1:9" x14ac:dyDescent="0.25">
      <c r="A4150" s="5" t="str">
        <f>TrendSheetPrdData[[#This Row],[Population]]&amp;TrendSheetPrdData[[#This Row],[Cost Basis]]&amp;TrendSheetPrdData[[#This Row],[Period]]&amp;TrendSheetPrdData[[#This Row],[Trend]]</f>
        <v>MEDXCEL/TRIMEDXPaid2016-02-01Outpatient Claim Count</v>
      </c>
      <c r="B4150" t="s">
        <v>117</v>
      </c>
      <c r="C4150" t="s">
        <v>117</v>
      </c>
      <c r="D4150" t="s">
        <v>78</v>
      </c>
      <c r="E4150" s="1" t="s">
        <v>98</v>
      </c>
      <c r="F4150" t="s">
        <v>93</v>
      </c>
      <c r="G4150" t="s">
        <v>31</v>
      </c>
      <c r="H4150">
        <v>20</v>
      </c>
      <c r="I4150">
        <v>3656</v>
      </c>
    </row>
    <row r="4151" spans="1:9" x14ac:dyDescent="0.25">
      <c r="A4151" s="5" t="str">
        <f>TrendSheetPrdData[[#This Row],[Population]]&amp;TrendSheetPrdData[[#This Row],[Cost Basis]]&amp;TrendSheetPrdData[[#This Row],[Period]]&amp;TrendSheetPrdData[[#This Row],[Trend]]</f>
        <v>MEDXCEL/TRIMEDXPaid2016-03-01Outpatient Claim Count</v>
      </c>
      <c r="B4151" t="s">
        <v>117</v>
      </c>
      <c r="C4151" t="s">
        <v>117</v>
      </c>
      <c r="D4151" t="s">
        <v>78</v>
      </c>
      <c r="E4151" s="1" t="s">
        <v>99</v>
      </c>
      <c r="F4151" t="s">
        <v>93</v>
      </c>
      <c r="G4151" t="s">
        <v>31</v>
      </c>
      <c r="H4151">
        <v>20</v>
      </c>
      <c r="I4151">
        <v>3784</v>
      </c>
    </row>
    <row r="4152" spans="1:9" x14ac:dyDescent="0.25">
      <c r="A4152" s="5" t="str">
        <f>TrendSheetPrdData[[#This Row],[Population]]&amp;TrendSheetPrdData[[#This Row],[Cost Basis]]&amp;TrendSheetPrdData[[#This Row],[Period]]&amp;TrendSheetPrdData[[#This Row],[Trend]]</f>
        <v>MEDXCEL/TRIMEDXPaid2016-04-01Outpatient Claim Count</v>
      </c>
      <c r="B4152" t="s">
        <v>117</v>
      </c>
      <c r="C4152" t="s">
        <v>117</v>
      </c>
      <c r="D4152" t="s">
        <v>78</v>
      </c>
      <c r="E4152" s="1" t="s">
        <v>100</v>
      </c>
      <c r="F4152" t="s">
        <v>93</v>
      </c>
      <c r="G4152" t="s">
        <v>31</v>
      </c>
      <c r="H4152">
        <v>20</v>
      </c>
      <c r="I4152">
        <v>4108</v>
      </c>
    </row>
    <row r="4153" spans="1:9" x14ac:dyDescent="0.25">
      <c r="A4153" s="5" t="str">
        <f>TrendSheetPrdData[[#This Row],[Population]]&amp;TrendSheetPrdData[[#This Row],[Cost Basis]]&amp;TrendSheetPrdData[[#This Row],[Period]]&amp;TrendSheetPrdData[[#This Row],[Trend]]</f>
        <v>MEDXCEL/TRIMEDXPaid2016-05-01Outpatient Claim Count</v>
      </c>
      <c r="B4153" t="s">
        <v>117</v>
      </c>
      <c r="C4153" t="s">
        <v>117</v>
      </c>
      <c r="D4153" t="s">
        <v>78</v>
      </c>
      <c r="E4153" s="1" t="s">
        <v>101</v>
      </c>
      <c r="F4153" t="s">
        <v>93</v>
      </c>
      <c r="G4153" t="s">
        <v>31</v>
      </c>
      <c r="H4153">
        <v>20</v>
      </c>
      <c r="I4153">
        <v>4129</v>
      </c>
    </row>
    <row r="4154" spans="1:9" x14ac:dyDescent="0.25">
      <c r="A4154" s="5" t="str">
        <f>TrendSheetPrdData[[#This Row],[Population]]&amp;TrendSheetPrdData[[#This Row],[Cost Basis]]&amp;TrendSheetPrdData[[#This Row],[Period]]&amp;TrendSheetPrdData[[#This Row],[Trend]]</f>
        <v>MEDXCEL/TRIMEDXPaid2016-06-01Outpatient Claim Count</v>
      </c>
      <c r="B4154" t="s">
        <v>117</v>
      </c>
      <c r="C4154" t="s">
        <v>117</v>
      </c>
      <c r="D4154" t="s">
        <v>78</v>
      </c>
      <c r="E4154" s="1" t="s">
        <v>102</v>
      </c>
      <c r="F4154" t="s">
        <v>93</v>
      </c>
      <c r="G4154" t="s">
        <v>31</v>
      </c>
      <c r="H4154">
        <v>20</v>
      </c>
      <c r="I4154">
        <v>3138</v>
      </c>
    </row>
    <row r="4155" spans="1:9" x14ac:dyDescent="0.25">
      <c r="A4155" s="5" t="str">
        <f>TrendSheetPrdData[[#This Row],[Population]]&amp;TrendSheetPrdData[[#This Row],[Cost Basis]]&amp;TrendSheetPrdData[[#This Row],[Period]]&amp;TrendSheetPrdData[[#This Row],[Trend]]</f>
        <v>MEDXCEL/TRIMEDXPaid2016-07-01Outpatient Claim Count</v>
      </c>
      <c r="B4155" t="s">
        <v>117</v>
      </c>
      <c r="C4155" t="s">
        <v>117</v>
      </c>
      <c r="D4155" t="s">
        <v>78</v>
      </c>
      <c r="E4155" s="1" t="s">
        <v>103</v>
      </c>
      <c r="F4155" t="s">
        <v>93</v>
      </c>
      <c r="G4155" t="s">
        <v>31</v>
      </c>
      <c r="H4155">
        <v>20</v>
      </c>
      <c r="I4155">
        <v>2675</v>
      </c>
    </row>
    <row r="4156" spans="1:9" x14ac:dyDescent="0.25">
      <c r="A4156" s="5" t="str">
        <f>TrendSheetPrdData[[#This Row],[Population]]&amp;TrendSheetPrdData[[#This Row],[Cost Basis]]&amp;TrendSheetPrdData[[#This Row],[Period]]&amp;TrendSheetPrdData[[#This Row],[Trend]]</f>
        <v>MEDXCEL/TRIMEDXPaid2016-08-01Outpatient Claim Count</v>
      </c>
      <c r="B4156" t="s">
        <v>117</v>
      </c>
      <c r="C4156" t="s">
        <v>117</v>
      </c>
      <c r="D4156" t="s">
        <v>78</v>
      </c>
      <c r="E4156" s="1" t="s">
        <v>104</v>
      </c>
      <c r="F4156" t="s">
        <v>93</v>
      </c>
      <c r="G4156" t="s">
        <v>31</v>
      </c>
      <c r="H4156">
        <v>20</v>
      </c>
      <c r="I4156">
        <v>3051</v>
      </c>
    </row>
    <row r="4157" spans="1:9" x14ac:dyDescent="0.25">
      <c r="A4157" s="5" t="str">
        <f>TrendSheetPrdData[[#This Row],[Population]]&amp;TrendSheetPrdData[[#This Row],[Cost Basis]]&amp;TrendSheetPrdData[[#This Row],[Period]]&amp;TrendSheetPrdData[[#This Row],[Trend]]</f>
        <v>MEDXCEL/TRIMEDXPaid2016-09-01Outpatient Claim Count</v>
      </c>
      <c r="B4157" t="s">
        <v>117</v>
      </c>
      <c r="C4157" t="s">
        <v>117</v>
      </c>
      <c r="D4157" t="s">
        <v>78</v>
      </c>
      <c r="E4157" s="1" t="s">
        <v>105</v>
      </c>
      <c r="F4157" t="s">
        <v>93</v>
      </c>
      <c r="G4157" t="s">
        <v>31</v>
      </c>
      <c r="H4157">
        <v>20</v>
      </c>
      <c r="I4157">
        <v>3043</v>
      </c>
    </row>
    <row r="4158" spans="1:9" x14ac:dyDescent="0.25">
      <c r="A4158" s="5" t="str">
        <f>TrendSheetPrdData[[#This Row],[Population]]&amp;TrendSheetPrdData[[#This Row],[Cost Basis]]&amp;TrendSheetPrdData[[#This Row],[Period]]&amp;TrendSheetPrdData[[#This Row],[Trend]]</f>
        <v>MEDXCEL/TRIMEDXPaid2016-10-01Outpatient Claim Count</v>
      </c>
      <c r="B4158" t="s">
        <v>117</v>
      </c>
      <c r="C4158" t="s">
        <v>117</v>
      </c>
      <c r="D4158" t="s">
        <v>78</v>
      </c>
      <c r="E4158" s="1" t="s">
        <v>106</v>
      </c>
      <c r="F4158" t="s">
        <v>93</v>
      </c>
      <c r="G4158" t="s">
        <v>31</v>
      </c>
      <c r="H4158">
        <v>20</v>
      </c>
      <c r="I4158">
        <v>3173</v>
      </c>
    </row>
    <row r="4159" spans="1:9" x14ac:dyDescent="0.25">
      <c r="A4159" s="5" t="str">
        <f>TrendSheetPrdData[[#This Row],[Population]]&amp;TrendSheetPrdData[[#This Row],[Cost Basis]]&amp;TrendSheetPrdData[[#This Row],[Period]]&amp;TrendSheetPrdData[[#This Row],[Trend]]</f>
        <v>MEDXCEL/TRIMEDXPaid2016-11-01Outpatient Claim Count</v>
      </c>
      <c r="B4159" t="s">
        <v>117</v>
      </c>
      <c r="C4159" t="s">
        <v>117</v>
      </c>
      <c r="D4159" t="s">
        <v>78</v>
      </c>
      <c r="E4159" s="1" t="s">
        <v>107</v>
      </c>
      <c r="F4159" t="s">
        <v>93</v>
      </c>
      <c r="G4159" t="s">
        <v>31</v>
      </c>
      <c r="H4159">
        <v>20</v>
      </c>
      <c r="I4159">
        <v>3264</v>
      </c>
    </row>
    <row r="4160" spans="1:9" x14ac:dyDescent="0.25">
      <c r="A4160" s="5" t="str">
        <f>TrendSheetPrdData[[#This Row],[Population]]&amp;TrendSheetPrdData[[#This Row],[Cost Basis]]&amp;TrendSheetPrdData[[#This Row],[Period]]&amp;TrendSheetPrdData[[#This Row],[Trend]]</f>
        <v>MEDXCEL/TRIMEDXPaid2016-12-01Outpatient Claim Count</v>
      </c>
      <c r="B4160" t="s">
        <v>117</v>
      </c>
      <c r="C4160" t="s">
        <v>117</v>
      </c>
      <c r="D4160" t="s">
        <v>78</v>
      </c>
      <c r="E4160" s="1" t="s">
        <v>108</v>
      </c>
      <c r="F4160" t="s">
        <v>113</v>
      </c>
      <c r="G4160" t="s">
        <v>31</v>
      </c>
      <c r="H4160">
        <v>20</v>
      </c>
      <c r="I4160">
        <v>3433</v>
      </c>
    </row>
    <row r="4161" spans="1:9" x14ac:dyDescent="0.25">
      <c r="A4161" s="5" t="str">
        <f>TrendSheetPrdData[[#This Row],[Population]]&amp;TrendSheetPrdData[[#This Row],[Cost Basis]]&amp;TrendSheetPrdData[[#This Row],[Period]]&amp;TrendSheetPrdData[[#This Row],[Trend]]</f>
        <v>MEDXCEL/TRIMEDXPaid2017-01-01Outpatient Claim Count</v>
      </c>
      <c r="B4161" t="s">
        <v>117</v>
      </c>
      <c r="C4161" t="s">
        <v>117</v>
      </c>
      <c r="D4161" t="s">
        <v>78</v>
      </c>
      <c r="E4161" s="1" t="s">
        <v>109</v>
      </c>
      <c r="F4161" t="s">
        <v>113</v>
      </c>
      <c r="G4161" t="s">
        <v>31</v>
      </c>
      <c r="H4161">
        <v>20</v>
      </c>
      <c r="I4161">
        <v>2424</v>
      </c>
    </row>
    <row r="4162" spans="1:9" x14ac:dyDescent="0.25">
      <c r="A4162" s="5" t="str">
        <f>TrendSheetPrdData[[#This Row],[Population]]&amp;TrendSheetPrdData[[#This Row],[Cost Basis]]&amp;TrendSheetPrdData[[#This Row],[Period]]&amp;TrendSheetPrdData[[#This Row],[Trend]]</f>
        <v>MEDXCEL/TRIMEDXPaid2017-02-01Outpatient Claim Count</v>
      </c>
      <c r="B4162" t="s">
        <v>117</v>
      </c>
      <c r="C4162" t="s">
        <v>117</v>
      </c>
      <c r="D4162" t="s">
        <v>78</v>
      </c>
      <c r="E4162" s="1" t="s">
        <v>110</v>
      </c>
      <c r="F4162" t="s">
        <v>113</v>
      </c>
      <c r="G4162" t="s">
        <v>31</v>
      </c>
      <c r="H4162">
        <v>20</v>
      </c>
      <c r="I4162">
        <v>2266</v>
      </c>
    </row>
    <row r="4163" spans="1:9" x14ac:dyDescent="0.25">
      <c r="A4163" s="5" t="str">
        <f>TrendSheetPrdData[[#This Row],[Population]]&amp;TrendSheetPrdData[[#This Row],[Cost Basis]]&amp;TrendSheetPrdData[[#This Row],[Period]]&amp;TrendSheetPrdData[[#This Row],[Trend]]</f>
        <v>MEDXCEL/TRIMEDXPaid2017-03-01Outpatient Claim Count</v>
      </c>
      <c r="B4163" t="s">
        <v>117</v>
      </c>
      <c r="C4163" t="s">
        <v>117</v>
      </c>
      <c r="D4163" t="s">
        <v>78</v>
      </c>
      <c r="E4163" s="1" t="s">
        <v>111</v>
      </c>
      <c r="F4163" t="s">
        <v>113</v>
      </c>
      <c r="G4163" t="s">
        <v>31</v>
      </c>
      <c r="H4163">
        <v>20</v>
      </c>
      <c r="I4163">
        <v>2108</v>
      </c>
    </row>
    <row r="4164" spans="1:9" x14ac:dyDescent="0.25">
      <c r="A4164" s="5" t="str">
        <f>TrendSheetPrdData[[#This Row],[Population]]&amp;TrendSheetPrdData[[#This Row],[Cost Basis]]&amp;TrendSheetPrdData[[#This Row],[Period]]&amp;TrendSheetPrdData[[#This Row],[Trend]]</f>
        <v>MEDXCEL/TRIMEDXPaid2017-04-01Outpatient Claim Count</v>
      </c>
      <c r="B4164" t="s">
        <v>117</v>
      </c>
      <c r="C4164" t="s">
        <v>117</v>
      </c>
      <c r="D4164" t="s">
        <v>78</v>
      </c>
      <c r="E4164" s="1" t="s">
        <v>112</v>
      </c>
      <c r="F4164" t="s">
        <v>113</v>
      </c>
      <c r="G4164" t="s">
        <v>31</v>
      </c>
      <c r="H4164">
        <v>20</v>
      </c>
      <c r="I4164">
        <v>270</v>
      </c>
    </row>
    <row r="4165" spans="1:9" x14ac:dyDescent="0.25">
      <c r="A4165" s="5" t="str">
        <f>TrendSheetPrdData[[#This Row],[Population]]&amp;TrendSheetPrdData[[#This Row],[Cost Basis]]&amp;TrendSheetPrdData[[#This Row],[Period]]&amp;TrendSheetPrdData[[#This Row],[Trend]]</f>
        <v>MEDXCEL/TRIMEDXPaid2015-06-01Professional Claim Count</v>
      </c>
      <c r="B4165" t="s">
        <v>117</v>
      </c>
      <c r="C4165" t="s">
        <v>117</v>
      </c>
      <c r="D4165" t="s">
        <v>78</v>
      </c>
      <c r="E4165" s="1" t="s">
        <v>172</v>
      </c>
      <c r="F4165" t="s">
        <v>93</v>
      </c>
      <c r="G4165" t="s">
        <v>32</v>
      </c>
      <c r="H4165">
        <v>21</v>
      </c>
      <c r="I4165">
        <v>6228</v>
      </c>
    </row>
    <row r="4166" spans="1:9" x14ac:dyDescent="0.25">
      <c r="A4166" s="5" t="str">
        <f>TrendSheetPrdData[[#This Row],[Population]]&amp;TrendSheetPrdData[[#This Row],[Cost Basis]]&amp;TrendSheetPrdData[[#This Row],[Period]]&amp;TrendSheetPrdData[[#This Row],[Trend]]</f>
        <v>MEDXCEL/TRIMEDXPaid2015-07-01Professional Claim Count</v>
      </c>
      <c r="B4166" t="s">
        <v>117</v>
      </c>
      <c r="C4166" t="s">
        <v>117</v>
      </c>
      <c r="D4166" t="s">
        <v>78</v>
      </c>
      <c r="E4166" s="1" t="s">
        <v>173</v>
      </c>
      <c r="F4166" t="s">
        <v>93</v>
      </c>
      <c r="G4166" t="s">
        <v>32</v>
      </c>
      <c r="H4166">
        <v>21</v>
      </c>
      <c r="I4166">
        <v>6585</v>
      </c>
    </row>
    <row r="4167" spans="1:9" x14ac:dyDescent="0.25">
      <c r="A4167" s="5" t="str">
        <f>TrendSheetPrdData[[#This Row],[Population]]&amp;TrendSheetPrdData[[#This Row],[Cost Basis]]&amp;TrendSheetPrdData[[#This Row],[Period]]&amp;TrendSheetPrdData[[#This Row],[Trend]]</f>
        <v>MEDXCEL/TRIMEDXPaid2015-08-01Professional Claim Count</v>
      </c>
      <c r="B4167" t="s">
        <v>117</v>
      </c>
      <c r="C4167" t="s">
        <v>117</v>
      </c>
      <c r="D4167" t="s">
        <v>78</v>
      </c>
      <c r="E4167" s="1" t="s">
        <v>174</v>
      </c>
      <c r="F4167" t="s">
        <v>93</v>
      </c>
      <c r="G4167" t="s">
        <v>32</v>
      </c>
      <c r="H4167">
        <v>21</v>
      </c>
      <c r="I4167">
        <v>6347</v>
      </c>
    </row>
    <row r="4168" spans="1:9" x14ac:dyDescent="0.25">
      <c r="A4168" s="5" t="str">
        <f>TrendSheetPrdData[[#This Row],[Population]]&amp;TrendSheetPrdData[[#This Row],[Cost Basis]]&amp;TrendSheetPrdData[[#This Row],[Period]]&amp;TrendSheetPrdData[[#This Row],[Trend]]</f>
        <v>MEDXCEL/TRIMEDXPaid2015-09-01Professional Claim Count</v>
      </c>
      <c r="B4168" t="s">
        <v>117</v>
      </c>
      <c r="C4168" t="s">
        <v>117</v>
      </c>
      <c r="D4168" t="s">
        <v>78</v>
      </c>
      <c r="E4168" s="1" t="s">
        <v>92</v>
      </c>
      <c r="F4168" t="s">
        <v>93</v>
      </c>
      <c r="G4168" t="s">
        <v>32</v>
      </c>
      <c r="H4168">
        <v>21</v>
      </c>
      <c r="I4168">
        <v>6406</v>
      </c>
    </row>
    <row r="4169" spans="1:9" x14ac:dyDescent="0.25">
      <c r="A4169" s="5" t="str">
        <f>TrendSheetPrdData[[#This Row],[Population]]&amp;TrendSheetPrdData[[#This Row],[Cost Basis]]&amp;TrendSheetPrdData[[#This Row],[Period]]&amp;TrendSheetPrdData[[#This Row],[Trend]]</f>
        <v>MEDXCEL/TRIMEDXPaid2015-10-01Professional Claim Count</v>
      </c>
      <c r="B4169" t="s">
        <v>117</v>
      </c>
      <c r="C4169" t="s">
        <v>117</v>
      </c>
      <c r="D4169" t="s">
        <v>78</v>
      </c>
      <c r="E4169" s="1" t="s">
        <v>94</v>
      </c>
      <c r="F4169" t="s">
        <v>93</v>
      </c>
      <c r="G4169" t="s">
        <v>32</v>
      </c>
      <c r="H4169">
        <v>21</v>
      </c>
      <c r="I4169">
        <v>8178</v>
      </c>
    </row>
    <row r="4170" spans="1:9" x14ac:dyDescent="0.25">
      <c r="A4170" s="5" t="str">
        <f>TrendSheetPrdData[[#This Row],[Population]]&amp;TrendSheetPrdData[[#This Row],[Cost Basis]]&amp;TrendSheetPrdData[[#This Row],[Period]]&amp;TrendSheetPrdData[[#This Row],[Trend]]</f>
        <v>MEDXCEL/TRIMEDXPaid2015-11-01Professional Claim Count</v>
      </c>
      <c r="B4170" t="s">
        <v>117</v>
      </c>
      <c r="C4170" t="s">
        <v>117</v>
      </c>
      <c r="D4170" t="s">
        <v>78</v>
      </c>
      <c r="E4170" s="1" t="s">
        <v>95</v>
      </c>
      <c r="F4170" t="s">
        <v>93</v>
      </c>
      <c r="G4170" t="s">
        <v>32</v>
      </c>
      <c r="H4170">
        <v>21</v>
      </c>
      <c r="I4170">
        <v>7339</v>
      </c>
    </row>
    <row r="4171" spans="1:9" x14ac:dyDescent="0.25">
      <c r="A4171" s="5" t="str">
        <f>TrendSheetPrdData[[#This Row],[Population]]&amp;TrendSheetPrdData[[#This Row],[Cost Basis]]&amp;TrendSheetPrdData[[#This Row],[Period]]&amp;TrendSheetPrdData[[#This Row],[Trend]]</f>
        <v>MEDXCEL/TRIMEDXPaid2015-12-01Professional Claim Count</v>
      </c>
      <c r="B4171" t="s">
        <v>117</v>
      </c>
      <c r="C4171" t="s">
        <v>117</v>
      </c>
      <c r="D4171" t="s">
        <v>78</v>
      </c>
      <c r="E4171" s="1" t="s">
        <v>96</v>
      </c>
      <c r="F4171" t="s">
        <v>93</v>
      </c>
      <c r="G4171" t="s">
        <v>32</v>
      </c>
      <c r="H4171">
        <v>21</v>
      </c>
      <c r="I4171">
        <v>7091</v>
      </c>
    </row>
    <row r="4172" spans="1:9" x14ac:dyDescent="0.25">
      <c r="A4172" s="5" t="str">
        <f>TrendSheetPrdData[[#This Row],[Population]]&amp;TrendSheetPrdData[[#This Row],[Cost Basis]]&amp;TrendSheetPrdData[[#This Row],[Period]]&amp;TrendSheetPrdData[[#This Row],[Trend]]</f>
        <v>MEDXCEL/TRIMEDXPaid2016-01-01Professional Claim Count</v>
      </c>
      <c r="B4172" t="s">
        <v>117</v>
      </c>
      <c r="C4172" t="s">
        <v>117</v>
      </c>
      <c r="D4172" t="s">
        <v>78</v>
      </c>
      <c r="E4172" s="1" t="s">
        <v>97</v>
      </c>
      <c r="F4172" t="s">
        <v>93</v>
      </c>
      <c r="G4172" t="s">
        <v>32</v>
      </c>
      <c r="H4172">
        <v>21</v>
      </c>
      <c r="I4172">
        <v>7444</v>
      </c>
    </row>
    <row r="4173" spans="1:9" x14ac:dyDescent="0.25">
      <c r="A4173" s="5" t="str">
        <f>TrendSheetPrdData[[#This Row],[Population]]&amp;TrendSheetPrdData[[#This Row],[Cost Basis]]&amp;TrendSheetPrdData[[#This Row],[Period]]&amp;TrendSheetPrdData[[#This Row],[Trend]]</f>
        <v>MEDXCEL/TRIMEDXPaid2016-02-01Professional Claim Count</v>
      </c>
      <c r="B4173" t="s">
        <v>117</v>
      </c>
      <c r="C4173" t="s">
        <v>117</v>
      </c>
      <c r="D4173" t="s">
        <v>78</v>
      </c>
      <c r="E4173" s="1" t="s">
        <v>98</v>
      </c>
      <c r="F4173" t="s">
        <v>93</v>
      </c>
      <c r="G4173" t="s">
        <v>32</v>
      </c>
      <c r="H4173">
        <v>21</v>
      </c>
      <c r="I4173">
        <v>8193</v>
      </c>
    </row>
    <row r="4174" spans="1:9" x14ac:dyDescent="0.25">
      <c r="A4174" s="5" t="str">
        <f>TrendSheetPrdData[[#This Row],[Population]]&amp;TrendSheetPrdData[[#This Row],[Cost Basis]]&amp;TrendSheetPrdData[[#This Row],[Period]]&amp;TrendSheetPrdData[[#This Row],[Trend]]</f>
        <v>MEDXCEL/TRIMEDXPaid2016-03-01Professional Claim Count</v>
      </c>
      <c r="B4174" t="s">
        <v>117</v>
      </c>
      <c r="C4174" t="s">
        <v>117</v>
      </c>
      <c r="D4174" t="s">
        <v>78</v>
      </c>
      <c r="E4174" s="1" t="s">
        <v>99</v>
      </c>
      <c r="F4174" t="s">
        <v>93</v>
      </c>
      <c r="G4174" t="s">
        <v>32</v>
      </c>
      <c r="H4174">
        <v>21</v>
      </c>
      <c r="I4174">
        <v>8760</v>
      </c>
    </row>
    <row r="4175" spans="1:9" x14ac:dyDescent="0.25">
      <c r="A4175" s="5" t="str">
        <f>TrendSheetPrdData[[#This Row],[Population]]&amp;TrendSheetPrdData[[#This Row],[Cost Basis]]&amp;TrendSheetPrdData[[#This Row],[Period]]&amp;TrendSheetPrdData[[#This Row],[Trend]]</f>
        <v>MEDXCEL/TRIMEDXPaid2016-04-01Professional Claim Count</v>
      </c>
      <c r="B4175" t="s">
        <v>117</v>
      </c>
      <c r="C4175" t="s">
        <v>117</v>
      </c>
      <c r="D4175" t="s">
        <v>78</v>
      </c>
      <c r="E4175" s="1" t="s">
        <v>100</v>
      </c>
      <c r="F4175" t="s">
        <v>93</v>
      </c>
      <c r="G4175" t="s">
        <v>32</v>
      </c>
      <c r="H4175">
        <v>21</v>
      </c>
      <c r="I4175">
        <v>8212</v>
      </c>
    </row>
    <row r="4176" spans="1:9" x14ac:dyDescent="0.25">
      <c r="A4176" s="5" t="str">
        <f>TrendSheetPrdData[[#This Row],[Population]]&amp;TrendSheetPrdData[[#This Row],[Cost Basis]]&amp;TrendSheetPrdData[[#This Row],[Period]]&amp;TrendSheetPrdData[[#This Row],[Trend]]</f>
        <v>MEDXCEL/TRIMEDXPaid2016-05-01Professional Claim Count</v>
      </c>
      <c r="B4176" t="s">
        <v>117</v>
      </c>
      <c r="C4176" t="s">
        <v>117</v>
      </c>
      <c r="D4176" t="s">
        <v>78</v>
      </c>
      <c r="E4176" s="1" t="s">
        <v>101</v>
      </c>
      <c r="F4176" t="s">
        <v>93</v>
      </c>
      <c r="G4176" t="s">
        <v>32</v>
      </c>
      <c r="H4176">
        <v>21</v>
      </c>
      <c r="I4176">
        <v>8432</v>
      </c>
    </row>
    <row r="4177" spans="1:9" x14ac:dyDescent="0.25">
      <c r="A4177" s="5" t="str">
        <f>TrendSheetPrdData[[#This Row],[Population]]&amp;TrendSheetPrdData[[#This Row],[Cost Basis]]&amp;TrendSheetPrdData[[#This Row],[Period]]&amp;TrendSheetPrdData[[#This Row],[Trend]]</f>
        <v>MEDXCEL/TRIMEDXPaid2016-06-01Professional Claim Count</v>
      </c>
      <c r="B4177" t="s">
        <v>117</v>
      </c>
      <c r="C4177" t="s">
        <v>117</v>
      </c>
      <c r="D4177" t="s">
        <v>78</v>
      </c>
      <c r="E4177" s="1" t="s">
        <v>102</v>
      </c>
      <c r="F4177" t="s">
        <v>93</v>
      </c>
      <c r="G4177" t="s">
        <v>32</v>
      </c>
      <c r="H4177">
        <v>21</v>
      </c>
      <c r="I4177">
        <v>7152</v>
      </c>
    </row>
    <row r="4178" spans="1:9" x14ac:dyDescent="0.25">
      <c r="A4178" s="5" t="str">
        <f>TrendSheetPrdData[[#This Row],[Population]]&amp;TrendSheetPrdData[[#This Row],[Cost Basis]]&amp;TrendSheetPrdData[[#This Row],[Period]]&amp;TrendSheetPrdData[[#This Row],[Trend]]</f>
        <v>MEDXCEL/TRIMEDXPaid2016-07-01Professional Claim Count</v>
      </c>
      <c r="B4178" t="s">
        <v>117</v>
      </c>
      <c r="C4178" t="s">
        <v>117</v>
      </c>
      <c r="D4178" t="s">
        <v>78</v>
      </c>
      <c r="E4178" s="1" t="s">
        <v>103</v>
      </c>
      <c r="F4178" t="s">
        <v>93</v>
      </c>
      <c r="G4178" t="s">
        <v>32</v>
      </c>
      <c r="H4178">
        <v>21</v>
      </c>
      <c r="I4178">
        <v>7093</v>
      </c>
    </row>
    <row r="4179" spans="1:9" x14ac:dyDescent="0.25">
      <c r="A4179" s="5" t="str">
        <f>TrendSheetPrdData[[#This Row],[Population]]&amp;TrendSheetPrdData[[#This Row],[Cost Basis]]&amp;TrendSheetPrdData[[#This Row],[Period]]&amp;TrendSheetPrdData[[#This Row],[Trend]]</f>
        <v>MEDXCEL/TRIMEDXPaid2016-08-01Professional Claim Count</v>
      </c>
      <c r="B4179" t="s">
        <v>117</v>
      </c>
      <c r="C4179" t="s">
        <v>117</v>
      </c>
      <c r="D4179" t="s">
        <v>78</v>
      </c>
      <c r="E4179" s="1" t="s">
        <v>104</v>
      </c>
      <c r="F4179" t="s">
        <v>93</v>
      </c>
      <c r="G4179" t="s">
        <v>32</v>
      </c>
      <c r="H4179">
        <v>21</v>
      </c>
      <c r="I4179">
        <v>8908</v>
      </c>
    </row>
    <row r="4180" spans="1:9" x14ac:dyDescent="0.25">
      <c r="A4180" s="5" t="str">
        <f>TrendSheetPrdData[[#This Row],[Population]]&amp;TrendSheetPrdData[[#This Row],[Cost Basis]]&amp;TrendSheetPrdData[[#This Row],[Period]]&amp;TrendSheetPrdData[[#This Row],[Trend]]</f>
        <v>MEDXCEL/TRIMEDXPaid2016-09-01Professional Claim Count</v>
      </c>
      <c r="B4180" t="s">
        <v>117</v>
      </c>
      <c r="C4180" t="s">
        <v>117</v>
      </c>
      <c r="D4180" t="s">
        <v>78</v>
      </c>
      <c r="E4180" s="1" t="s">
        <v>105</v>
      </c>
      <c r="F4180" t="s">
        <v>93</v>
      </c>
      <c r="G4180" t="s">
        <v>32</v>
      </c>
      <c r="H4180">
        <v>21</v>
      </c>
      <c r="I4180">
        <v>8414</v>
      </c>
    </row>
    <row r="4181" spans="1:9" x14ac:dyDescent="0.25">
      <c r="A4181" s="5" t="str">
        <f>TrendSheetPrdData[[#This Row],[Population]]&amp;TrendSheetPrdData[[#This Row],[Cost Basis]]&amp;TrendSheetPrdData[[#This Row],[Period]]&amp;TrendSheetPrdData[[#This Row],[Trend]]</f>
        <v>MEDXCEL/TRIMEDXPaid2016-10-01Professional Claim Count</v>
      </c>
      <c r="B4181" t="s">
        <v>117</v>
      </c>
      <c r="C4181" t="s">
        <v>117</v>
      </c>
      <c r="D4181" t="s">
        <v>78</v>
      </c>
      <c r="E4181" s="1" t="s">
        <v>106</v>
      </c>
      <c r="F4181" t="s">
        <v>93</v>
      </c>
      <c r="G4181" t="s">
        <v>32</v>
      </c>
      <c r="H4181">
        <v>21</v>
      </c>
      <c r="I4181">
        <v>8387</v>
      </c>
    </row>
    <row r="4182" spans="1:9" x14ac:dyDescent="0.25">
      <c r="A4182" s="5" t="str">
        <f>TrendSheetPrdData[[#This Row],[Population]]&amp;TrendSheetPrdData[[#This Row],[Cost Basis]]&amp;TrendSheetPrdData[[#This Row],[Period]]&amp;TrendSheetPrdData[[#This Row],[Trend]]</f>
        <v>MEDXCEL/TRIMEDXPaid2016-11-01Professional Claim Count</v>
      </c>
      <c r="B4182" t="s">
        <v>117</v>
      </c>
      <c r="C4182" t="s">
        <v>117</v>
      </c>
      <c r="D4182" t="s">
        <v>78</v>
      </c>
      <c r="E4182" s="1" t="s">
        <v>107</v>
      </c>
      <c r="F4182" t="s">
        <v>93</v>
      </c>
      <c r="G4182" t="s">
        <v>32</v>
      </c>
      <c r="H4182">
        <v>21</v>
      </c>
      <c r="I4182">
        <v>8687</v>
      </c>
    </row>
    <row r="4183" spans="1:9" x14ac:dyDescent="0.25">
      <c r="A4183" s="5" t="str">
        <f>TrendSheetPrdData[[#This Row],[Population]]&amp;TrendSheetPrdData[[#This Row],[Cost Basis]]&amp;TrendSheetPrdData[[#This Row],[Period]]&amp;TrendSheetPrdData[[#This Row],[Trend]]</f>
        <v>MEDXCEL/TRIMEDXPaid2016-12-01Professional Claim Count</v>
      </c>
      <c r="B4183" t="s">
        <v>117</v>
      </c>
      <c r="C4183" t="s">
        <v>117</v>
      </c>
      <c r="D4183" t="s">
        <v>78</v>
      </c>
      <c r="E4183" s="1" t="s">
        <v>108</v>
      </c>
      <c r="F4183" t="s">
        <v>113</v>
      </c>
      <c r="G4183" t="s">
        <v>32</v>
      </c>
      <c r="H4183">
        <v>21</v>
      </c>
      <c r="I4183">
        <v>8026</v>
      </c>
    </row>
    <row r="4184" spans="1:9" x14ac:dyDescent="0.25">
      <c r="A4184" s="5" t="str">
        <f>TrendSheetPrdData[[#This Row],[Population]]&amp;TrendSheetPrdData[[#This Row],[Cost Basis]]&amp;TrendSheetPrdData[[#This Row],[Period]]&amp;TrendSheetPrdData[[#This Row],[Trend]]</f>
        <v>MEDXCEL/TRIMEDXPaid2017-01-01Professional Claim Count</v>
      </c>
      <c r="B4184" t="s">
        <v>117</v>
      </c>
      <c r="C4184" t="s">
        <v>117</v>
      </c>
      <c r="D4184" t="s">
        <v>78</v>
      </c>
      <c r="E4184" s="1" t="s">
        <v>109</v>
      </c>
      <c r="F4184" t="s">
        <v>113</v>
      </c>
      <c r="G4184" t="s">
        <v>32</v>
      </c>
      <c r="H4184">
        <v>21</v>
      </c>
      <c r="I4184">
        <v>5457</v>
      </c>
    </row>
    <row r="4185" spans="1:9" x14ac:dyDescent="0.25">
      <c r="A4185" s="5" t="str">
        <f>TrendSheetPrdData[[#This Row],[Population]]&amp;TrendSheetPrdData[[#This Row],[Cost Basis]]&amp;TrendSheetPrdData[[#This Row],[Period]]&amp;TrendSheetPrdData[[#This Row],[Trend]]</f>
        <v>MEDXCEL/TRIMEDXPaid2017-02-01Professional Claim Count</v>
      </c>
      <c r="B4185" t="s">
        <v>117</v>
      </c>
      <c r="C4185" t="s">
        <v>117</v>
      </c>
      <c r="D4185" t="s">
        <v>78</v>
      </c>
      <c r="E4185" s="1" t="s">
        <v>110</v>
      </c>
      <c r="F4185" t="s">
        <v>113</v>
      </c>
      <c r="G4185" t="s">
        <v>32</v>
      </c>
      <c r="H4185">
        <v>21</v>
      </c>
      <c r="I4185">
        <v>5316</v>
      </c>
    </row>
    <row r="4186" spans="1:9" x14ac:dyDescent="0.25">
      <c r="A4186" s="5" t="str">
        <f>TrendSheetPrdData[[#This Row],[Population]]&amp;TrendSheetPrdData[[#This Row],[Cost Basis]]&amp;TrendSheetPrdData[[#This Row],[Period]]&amp;TrendSheetPrdData[[#This Row],[Trend]]</f>
        <v>MEDXCEL/TRIMEDXPaid2017-03-01Professional Claim Count</v>
      </c>
      <c r="B4186" t="s">
        <v>117</v>
      </c>
      <c r="C4186" t="s">
        <v>117</v>
      </c>
      <c r="D4186" t="s">
        <v>78</v>
      </c>
      <c r="E4186" s="1" t="s">
        <v>111</v>
      </c>
      <c r="F4186" t="s">
        <v>113</v>
      </c>
      <c r="G4186" t="s">
        <v>32</v>
      </c>
      <c r="H4186">
        <v>21</v>
      </c>
      <c r="I4186">
        <v>5572</v>
      </c>
    </row>
    <row r="4187" spans="1:9" x14ac:dyDescent="0.25">
      <c r="A4187" s="5" t="str">
        <f>TrendSheetPrdData[[#This Row],[Population]]&amp;TrendSheetPrdData[[#This Row],[Cost Basis]]&amp;TrendSheetPrdData[[#This Row],[Period]]&amp;TrendSheetPrdData[[#This Row],[Trend]]</f>
        <v>MEDXCEL/TRIMEDXPaid2017-04-01Professional Claim Count</v>
      </c>
      <c r="B4187" t="s">
        <v>117</v>
      </c>
      <c r="C4187" t="s">
        <v>117</v>
      </c>
      <c r="D4187" t="s">
        <v>78</v>
      </c>
      <c r="E4187" s="1" t="s">
        <v>112</v>
      </c>
      <c r="F4187" t="s">
        <v>113</v>
      </c>
      <c r="G4187" t="s">
        <v>32</v>
      </c>
      <c r="H4187">
        <v>21</v>
      </c>
      <c r="I4187">
        <v>1112</v>
      </c>
    </row>
    <row r="4188" spans="1:9" x14ac:dyDescent="0.25">
      <c r="A4188" s="5" t="str">
        <f>TrendSheetPrdData[[#This Row],[Population]]&amp;TrendSheetPrdData[[#This Row],[Cost Basis]]&amp;TrendSheetPrdData[[#This Row],[Period]]&amp;TrendSheetPrdData[[#This Row],[Trend]]</f>
        <v>MEDXCEL/TRIMEDXPaid2015-06-01Ancillary Claim Count</v>
      </c>
      <c r="B4188" t="s">
        <v>117</v>
      </c>
      <c r="C4188" t="s">
        <v>117</v>
      </c>
      <c r="D4188" t="s">
        <v>78</v>
      </c>
      <c r="E4188" s="1" t="s">
        <v>172</v>
      </c>
      <c r="F4188" t="s">
        <v>93</v>
      </c>
      <c r="G4188" t="s">
        <v>33</v>
      </c>
      <c r="H4188">
        <v>22</v>
      </c>
      <c r="I4188">
        <v>357</v>
      </c>
    </row>
    <row r="4189" spans="1:9" x14ac:dyDescent="0.25">
      <c r="A4189" s="5" t="str">
        <f>TrendSheetPrdData[[#This Row],[Population]]&amp;TrendSheetPrdData[[#This Row],[Cost Basis]]&amp;TrendSheetPrdData[[#This Row],[Period]]&amp;TrendSheetPrdData[[#This Row],[Trend]]</f>
        <v>MEDXCEL/TRIMEDXPaid2015-07-01Ancillary Claim Count</v>
      </c>
      <c r="B4189" t="s">
        <v>117</v>
      </c>
      <c r="C4189" t="s">
        <v>117</v>
      </c>
      <c r="D4189" t="s">
        <v>78</v>
      </c>
      <c r="E4189" s="1" t="s">
        <v>173</v>
      </c>
      <c r="F4189" t="s">
        <v>93</v>
      </c>
      <c r="G4189" t="s">
        <v>33</v>
      </c>
      <c r="H4189">
        <v>22</v>
      </c>
      <c r="I4189">
        <v>248</v>
      </c>
    </row>
    <row r="4190" spans="1:9" x14ac:dyDescent="0.25">
      <c r="A4190" s="5" t="str">
        <f>TrendSheetPrdData[[#This Row],[Population]]&amp;TrendSheetPrdData[[#This Row],[Cost Basis]]&amp;TrendSheetPrdData[[#This Row],[Period]]&amp;TrendSheetPrdData[[#This Row],[Trend]]</f>
        <v>MEDXCEL/TRIMEDXPaid2015-08-01Ancillary Claim Count</v>
      </c>
      <c r="B4190" t="s">
        <v>117</v>
      </c>
      <c r="C4190" t="s">
        <v>117</v>
      </c>
      <c r="D4190" t="s">
        <v>78</v>
      </c>
      <c r="E4190" s="1" t="s">
        <v>174</v>
      </c>
      <c r="F4190" t="s">
        <v>93</v>
      </c>
      <c r="G4190" t="s">
        <v>33</v>
      </c>
      <c r="H4190">
        <v>22</v>
      </c>
      <c r="I4190">
        <v>371</v>
      </c>
    </row>
    <row r="4191" spans="1:9" x14ac:dyDescent="0.25">
      <c r="A4191" s="5" t="str">
        <f>TrendSheetPrdData[[#This Row],[Population]]&amp;TrendSheetPrdData[[#This Row],[Cost Basis]]&amp;TrendSheetPrdData[[#This Row],[Period]]&amp;TrendSheetPrdData[[#This Row],[Trend]]</f>
        <v>MEDXCEL/TRIMEDXPaid2015-09-01Ancillary Claim Count</v>
      </c>
      <c r="B4191" t="s">
        <v>117</v>
      </c>
      <c r="C4191" t="s">
        <v>117</v>
      </c>
      <c r="D4191" t="s">
        <v>78</v>
      </c>
      <c r="E4191" s="1" t="s">
        <v>92</v>
      </c>
      <c r="F4191" t="s">
        <v>93</v>
      </c>
      <c r="G4191" t="s">
        <v>33</v>
      </c>
      <c r="H4191">
        <v>22</v>
      </c>
      <c r="I4191">
        <v>314</v>
      </c>
    </row>
    <row r="4192" spans="1:9" x14ac:dyDescent="0.25">
      <c r="A4192" s="5" t="str">
        <f>TrendSheetPrdData[[#This Row],[Population]]&amp;TrendSheetPrdData[[#This Row],[Cost Basis]]&amp;TrendSheetPrdData[[#This Row],[Period]]&amp;TrendSheetPrdData[[#This Row],[Trend]]</f>
        <v>MEDXCEL/TRIMEDXPaid2015-10-01Ancillary Claim Count</v>
      </c>
      <c r="B4192" t="s">
        <v>117</v>
      </c>
      <c r="C4192" t="s">
        <v>117</v>
      </c>
      <c r="D4192" t="s">
        <v>78</v>
      </c>
      <c r="E4192" s="1" t="s">
        <v>94</v>
      </c>
      <c r="F4192" t="s">
        <v>93</v>
      </c>
      <c r="G4192" t="s">
        <v>33</v>
      </c>
      <c r="H4192">
        <v>22</v>
      </c>
      <c r="I4192">
        <v>362</v>
      </c>
    </row>
    <row r="4193" spans="1:9" x14ac:dyDescent="0.25">
      <c r="A4193" s="5" t="str">
        <f>TrendSheetPrdData[[#This Row],[Population]]&amp;TrendSheetPrdData[[#This Row],[Cost Basis]]&amp;TrendSheetPrdData[[#This Row],[Period]]&amp;TrendSheetPrdData[[#This Row],[Trend]]</f>
        <v>MEDXCEL/TRIMEDXPaid2015-11-01Ancillary Claim Count</v>
      </c>
      <c r="B4193" t="s">
        <v>117</v>
      </c>
      <c r="C4193" t="s">
        <v>117</v>
      </c>
      <c r="D4193" t="s">
        <v>78</v>
      </c>
      <c r="E4193" s="1" t="s">
        <v>95</v>
      </c>
      <c r="F4193" t="s">
        <v>93</v>
      </c>
      <c r="G4193" t="s">
        <v>33</v>
      </c>
      <c r="H4193">
        <v>22</v>
      </c>
      <c r="I4193">
        <v>332</v>
      </c>
    </row>
    <row r="4194" spans="1:9" x14ac:dyDescent="0.25">
      <c r="A4194" s="5" t="str">
        <f>TrendSheetPrdData[[#This Row],[Population]]&amp;TrendSheetPrdData[[#This Row],[Cost Basis]]&amp;TrendSheetPrdData[[#This Row],[Period]]&amp;TrendSheetPrdData[[#This Row],[Trend]]</f>
        <v>MEDXCEL/TRIMEDXPaid2015-12-01Ancillary Claim Count</v>
      </c>
      <c r="B4194" t="s">
        <v>117</v>
      </c>
      <c r="C4194" t="s">
        <v>117</v>
      </c>
      <c r="D4194" t="s">
        <v>78</v>
      </c>
      <c r="E4194" s="1" t="s">
        <v>96</v>
      </c>
      <c r="F4194" t="s">
        <v>93</v>
      </c>
      <c r="G4194" t="s">
        <v>33</v>
      </c>
      <c r="H4194">
        <v>22</v>
      </c>
      <c r="I4194">
        <v>490</v>
      </c>
    </row>
    <row r="4195" spans="1:9" x14ac:dyDescent="0.25">
      <c r="A4195" s="5" t="str">
        <f>TrendSheetPrdData[[#This Row],[Population]]&amp;TrendSheetPrdData[[#This Row],[Cost Basis]]&amp;TrendSheetPrdData[[#This Row],[Period]]&amp;TrendSheetPrdData[[#This Row],[Trend]]</f>
        <v>MEDXCEL/TRIMEDXPaid2016-01-01Ancillary Claim Count</v>
      </c>
      <c r="B4195" t="s">
        <v>117</v>
      </c>
      <c r="C4195" t="s">
        <v>117</v>
      </c>
      <c r="D4195" t="s">
        <v>78</v>
      </c>
      <c r="E4195" s="1" t="s">
        <v>97</v>
      </c>
      <c r="F4195" t="s">
        <v>93</v>
      </c>
      <c r="G4195" t="s">
        <v>33</v>
      </c>
      <c r="H4195">
        <v>22</v>
      </c>
      <c r="I4195">
        <v>398</v>
      </c>
    </row>
    <row r="4196" spans="1:9" x14ac:dyDescent="0.25">
      <c r="A4196" s="5" t="str">
        <f>TrendSheetPrdData[[#This Row],[Population]]&amp;TrendSheetPrdData[[#This Row],[Cost Basis]]&amp;TrendSheetPrdData[[#This Row],[Period]]&amp;TrendSheetPrdData[[#This Row],[Trend]]</f>
        <v>MEDXCEL/TRIMEDXPaid2016-02-01Ancillary Claim Count</v>
      </c>
      <c r="B4196" t="s">
        <v>117</v>
      </c>
      <c r="C4196" t="s">
        <v>117</v>
      </c>
      <c r="D4196" t="s">
        <v>78</v>
      </c>
      <c r="E4196" s="1" t="s">
        <v>98</v>
      </c>
      <c r="F4196" t="s">
        <v>93</v>
      </c>
      <c r="G4196" t="s">
        <v>33</v>
      </c>
      <c r="H4196">
        <v>22</v>
      </c>
      <c r="I4196">
        <v>412</v>
      </c>
    </row>
    <row r="4197" spans="1:9" x14ac:dyDescent="0.25">
      <c r="A4197" s="5" t="str">
        <f>TrendSheetPrdData[[#This Row],[Population]]&amp;TrendSheetPrdData[[#This Row],[Cost Basis]]&amp;TrendSheetPrdData[[#This Row],[Period]]&amp;TrendSheetPrdData[[#This Row],[Trend]]</f>
        <v>MEDXCEL/TRIMEDXPaid2016-03-01Ancillary Claim Count</v>
      </c>
      <c r="B4197" t="s">
        <v>117</v>
      </c>
      <c r="C4197" t="s">
        <v>117</v>
      </c>
      <c r="D4197" t="s">
        <v>78</v>
      </c>
      <c r="E4197" s="1" t="s">
        <v>99</v>
      </c>
      <c r="F4197" t="s">
        <v>93</v>
      </c>
      <c r="G4197" t="s">
        <v>33</v>
      </c>
      <c r="H4197">
        <v>22</v>
      </c>
      <c r="I4197">
        <v>534</v>
      </c>
    </row>
    <row r="4198" spans="1:9" x14ac:dyDescent="0.25">
      <c r="A4198" s="5" t="str">
        <f>TrendSheetPrdData[[#This Row],[Population]]&amp;TrendSheetPrdData[[#This Row],[Cost Basis]]&amp;TrendSheetPrdData[[#This Row],[Period]]&amp;TrendSheetPrdData[[#This Row],[Trend]]</f>
        <v>MEDXCEL/TRIMEDXPaid2016-04-01Ancillary Claim Count</v>
      </c>
      <c r="B4198" t="s">
        <v>117</v>
      </c>
      <c r="C4198" t="s">
        <v>117</v>
      </c>
      <c r="D4198" t="s">
        <v>78</v>
      </c>
      <c r="E4198" s="1" t="s">
        <v>100</v>
      </c>
      <c r="F4198" t="s">
        <v>93</v>
      </c>
      <c r="G4198" t="s">
        <v>33</v>
      </c>
      <c r="H4198">
        <v>22</v>
      </c>
      <c r="I4198">
        <v>472</v>
      </c>
    </row>
    <row r="4199" spans="1:9" x14ac:dyDescent="0.25">
      <c r="A4199" s="5" t="str">
        <f>TrendSheetPrdData[[#This Row],[Population]]&amp;TrendSheetPrdData[[#This Row],[Cost Basis]]&amp;TrendSheetPrdData[[#This Row],[Period]]&amp;TrendSheetPrdData[[#This Row],[Trend]]</f>
        <v>MEDXCEL/TRIMEDXPaid2016-05-01Ancillary Claim Count</v>
      </c>
      <c r="B4199" t="s">
        <v>117</v>
      </c>
      <c r="C4199" t="s">
        <v>117</v>
      </c>
      <c r="D4199" t="s">
        <v>78</v>
      </c>
      <c r="E4199" s="1" t="s">
        <v>101</v>
      </c>
      <c r="F4199" t="s">
        <v>93</v>
      </c>
      <c r="G4199" t="s">
        <v>33</v>
      </c>
      <c r="H4199">
        <v>22</v>
      </c>
      <c r="I4199">
        <v>710</v>
      </c>
    </row>
    <row r="4200" spans="1:9" x14ac:dyDescent="0.25">
      <c r="A4200" s="5" t="str">
        <f>TrendSheetPrdData[[#This Row],[Population]]&amp;TrendSheetPrdData[[#This Row],[Cost Basis]]&amp;TrendSheetPrdData[[#This Row],[Period]]&amp;TrendSheetPrdData[[#This Row],[Trend]]</f>
        <v>MEDXCEL/TRIMEDXPaid2016-06-01Ancillary Claim Count</v>
      </c>
      <c r="B4200" t="s">
        <v>117</v>
      </c>
      <c r="C4200" t="s">
        <v>117</v>
      </c>
      <c r="D4200" t="s">
        <v>78</v>
      </c>
      <c r="E4200" s="1" t="s">
        <v>102</v>
      </c>
      <c r="F4200" t="s">
        <v>93</v>
      </c>
      <c r="G4200" t="s">
        <v>33</v>
      </c>
      <c r="H4200">
        <v>22</v>
      </c>
      <c r="I4200">
        <v>513</v>
      </c>
    </row>
    <row r="4201" spans="1:9" x14ac:dyDescent="0.25">
      <c r="A4201" s="5" t="str">
        <f>TrendSheetPrdData[[#This Row],[Population]]&amp;TrendSheetPrdData[[#This Row],[Cost Basis]]&amp;TrendSheetPrdData[[#This Row],[Period]]&amp;TrendSheetPrdData[[#This Row],[Trend]]</f>
        <v>MEDXCEL/TRIMEDXPaid2016-07-01Ancillary Claim Count</v>
      </c>
      <c r="B4201" t="s">
        <v>117</v>
      </c>
      <c r="C4201" t="s">
        <v>117</v>
      </c>
      <c r="D4201" t="s">
        <v>78</v>
      </c>
      <c r="E4201" s="1" t="s">
        <v>103</v>
      </c>
      <c r="F4201" t="s">
        <v>93</v>
      </c>
      <c r="G4201" t="s">
        <v>33</v>
      </c>
      <c r="H4201">
        <v>22</v>
      </c>
      <c r="I4201">
        <v>457</v>
      </c>
    </row>
    <row r="4202" spans="1:9" x14ac:dyDescent="0.25">
      <c r="A4202" s="5" t="str">
        <f>TrendSheetPrdData[[#This Row],[Population]]&amp;TrendSheetPrdData[[#This Row],[Cost Basis]]&amp;TrendSheetPrdData[[#This Row],[Period]]&amp;TrendSheetPrdData[[#This Row],[Trend]]</f>
        <v>MEDXCEL/TRIMEDXPaid2016-08-01Ancillary Claim Count</v>
      </c>
      <c r="B4202" t="s">
        <v>117</v>
      </c>
      <c r="C4202" t="s">
        <v>117</v>
      </c>
      <c r="D4202" t="s">
        <v>78</v>
      </c>
      <c r="E4202" s="1" t="s">
        <v>104</v>
      </c>
      <c r="F4202" t="s">
        <v>93</v>
      </c>
      <c r="G4202" t="s">
        <v>33</v>
      </c>
      <c r="H4202">
        <v>22</v>
      </c>
      <c r="I4202">
        <v>537</v>
      </c>
    </row>
    <row r="4203" spans="1:9" x14ac:dyDescent="0.25">
      <c r="A4203" s="5" t="str">
        <f>TrendSheetPrdData[[#This Row],[Population]]&amp;TrendSheetPrdData[[#This Row],[Cost Basis]]&amp;TrendSheetPrdData[[#This Row],[Period]]&amp;TrendSheetPrdData[[#This Row],[Trend]]</f>
        <v>MEDXCEL/TRIMEDXPaid2016-09-01Ancillary Claim Count</v>
      </c>
      <c r="B4203" t="s">
        <v>117</v>
      </c>
      <c r="C4203" t="s">
        <v>117</v>
      </c>
      <c r="D4203" t="s">
        <v>78</v>
      </c>
      <c r="E4203" s="1" t="s">
        <v>105</v>
      </c>
      <c r="F4203" t="s">
        <v>93</v>
      </c>
      <c r="G4203" t="s">
        <v>33</v>
      </c>
      <c r="H4203">
        <v>22</v>
      </c>
      <c r="I4203">
        <v>487</v>
      </c>
    </row>
    <row r="4204" spans="1:9" x14ac:dyDescent="0.25">
      <c r="A4204" s="5" t="str">
        <f>TrendSheetPrdData[[#This Row],[Population]]&amp;TrendSheetPrdData[[#This Row],[Cost Basis]]&amp;TrendSheetPrdData[[#This Row],[Period]]&amp;TrendSheetPrdData[[#This Row],[Trend]]</f>
        <v>MEDXCEL/TRIMEDXPaid2016-10-01Ancillary Claim Count</v>
      </c>
      <c r="B4204" t="s">
        <v>117</v>
      </c>
      <c r="C4204" t="s">
        <v>117</v>
      </c>
      <c r="D4204" t="s">
        <v>78</v>
      </c>
      <c r="E4204" s="1" t="s">
        <v>106</v>
      </c>
      <c r="F4204" t="s">
        <v>93</v>
      </c>
      <c r="G4204" t="s">
        <v>33</v>
      </c>
      <c r="H4204">
        <v>22</v>
      </c>
      <c r="I4204">
        <v>418</v>
      </c>
    </row>
    <row r="4205" spans="1:9" x14ac:dyDescent="0.25">
      <c r="A4205" s="5" t="str">
        <f>TrendSheetPrdData[[#This Row],[Population]]&amp;TrendSheetPrdData[[#This Row],[Cost Basis]]&amp;TrendSheetPrdData[[#This Row],[Period]]&amp;TrendSheetPrdData[[#This Row],[Trend]]</f>
        <v>MEDXCEL/TRIMEDXPaid2016-11-01Ancillary Claim Count</v>
      </c>
      <c r="B4205" t="s">
        <v>117</v>
      </c>
      <c r="C4205" t="s">
        <v>117</v>
      </c>
      <c r="D4205" t="s">
        <v>78</v>
      </c>
      <c r="E4205" s="1" t="s">
        <v>107</v>
      </c>
      <c r="F4205" t="s">
        <v>93</v>
      </c>
      <c r="G4205" t="s">
        <v>33</v>
      </c>
      <c r="H4205">
        <v>22</v>
      </c>
      <c r="I4205">
        <v>521</v>
      </c>
    </row>
    <row r="4206" spans="1:9" x14ac:dyDescent="0.25">
      <c r="A4206" s="5" t="str">
        <f>TrendSheetPrdData[[#This Row],[Population]]&amp;TrendSheetPrdData[[#This Row],[Cost Basis]]&amp;TrendSheetPrdData[[#This Row],[Period]]&amp;TrendSheetPrdData[[#This Row],[Trend]]</f>
        <v>MEDXCEL/TRIMEDXPaid2016-12-01Ancillary Claim Count</v>
      </c>
      <c r="B4206" t="s">
        <v>117</v>
      </c>
      <c r="C4206" t="s">
        <v>117</v>
      </c>
      <c r="D4206" t="s">
        <v>78</v>
      </c>
      <c r="E4206" s="1" t="s">
        <v>108</v>
      </c>
      <c r="F4206" t="s">
        <v>113</v>
      </c>
      <c r="G4206" t="s">
        <v>33</v>
      </c>
      <c r="H4206">
        <v>22</v>
      </c>
      <c r="I4206">
        <v>525</v>
      </c>
    </row>
    <row r="4207" spans="1:9" x14ac:dyDescent="0.25">
      <c r="A4207" s="5" t="str">
        <f>TrendSheetPrdData[[#This Row],[Population]]&amp;TrendSheetPrdData[[#This Row],[Cost Basis]]&amp;TrendSheetPrdData[[#This Row],[Period]]&amp;TrendSheetPrdData[[#This Row],[Trend]]</f>
        <v>MEDXCEL/TRIMEDXPaid2017-01-01Ancillary Claim Count</v>
      </c>
      <c r="B4207" t="s">
        <v>117</v>
      </c>
      <c r="C4207" t="s">
        <v>117</v>
      </c>
      <c r="D4207" t="s">
        <v>78</v>
      </c>
      <c r="E4207" s="1" t="s">
        <v>109</v>
      </c>
      <c r="F4207" t="s">
        <v>113</v>
      </c>
      <c r="G4207" t="s">
        <v>33</v>
      </c>
      <c r="H4207">
        <v>22</v>
      </c>
      <c r="I4207">
        <v>316</v>
      </c>
    </row>
    <row r="4208" spans="1:9" x14ac:dyDescent="0.25">
      <c r="A4208" s="5" t="str">
        <f>TrendSheetPrdData[[#This Row],[Population]]&amp;TrendSheetPrdData[[#This Row],[Cost Basis]]&amp;TrendSheetPrdData[[#This Row],[Period]]&amp;TrendSheetPrdData[[#This Row],[Trend]]</f>
        <v>MEDXCEL/TRIMEDXPaid2017-02-01Ancillary Claim Count</v>
      </c>
      <c r="B4208" t="s">
        <v>117</v>
      </c>
      <c r="C4208" t="s">
        <v>117</v>
      </c>
      <c r="D4208" t="s">
        <v>78</v>
      </c>
      <c r="E4208" s="1" t="s">
        <v>110</v>
      </c>
      <c r="F4208" t="s">
        <v>113</v>
      </c>
      <c r="G4208" t="s">
        <v>33</v>
      </c>
      <c r="H4208">
        <v>22</v>
      </c>
      <c r="I4208">
        <v>414</v>
      </c>
    </row>
    <row r="4209" spans="1:9" x14ac:dyDescent="0.25">
      <c r="A4209" s="5" t="str">
        <f>TrendSheetPrdData[[#This Row],[Population]]&amp;TrendSheetPrdData[[#This Row],[Cost Basis]]&amp;TrendSheetPrdData[[#This Row],[Period]]&amp;TrendSheetPrdData[[#This Row],[Trend]]</f>
        <v>MEDXCEL/TRIMEDXPaid2017-03-01Ancillary Claim Count</v>
      </c>
      <c r="B4209" t="s">
        <v>117</v>
      </c>
      <c r="C4209" t="s">
        <v>117</v>
      </c>
      <c r="D4209" t="s">
        <v>78</v>
      </c>
      <c r="E4209" s="1" t="s">
        <v>111</v>
      </c>
      <c r="F4209" t="s">
        <v>113</v>
      </c>
      <c r="G4209" t="s">
        <v>33</v>
      </c>
      <c r="H4209">
        <v>22</v>
      </c>
      <c r="I4209">
        <v>357</v>
      </c>
    </row>
    <row r="4210" spans="1:9" x14ac:dyDescent="0.25">
      <c r="A4210" s="5" t="str">
        <f>TrendSheetPrdData[[#This Row],[Population]]&amp;TrendSheetPrdData[[#This Row],[Cost Basis]]&amp;TrendSheetPrdData[[#This Row],[Period]]&amp;TrendSheetPrdData[[#This Row],[Trend]]</f>
        <v>MEDXCEL/TRIMEDXPaid2017-04-01Ancillary Claim Count</v>
      </c>
      <c r="B4210" t="s">
        <v>117</v>
      </c>
      <c r="C4210" t="s">
        <v>117</v>
      </c>
      <c r="D4210" t="s">
        <v>78</v>
      </c>
      <c r="E4210" s="1" t="s">
        <v>112</v>
      </c>
      <c r="F4210" t="s">
        <v>113</v>
      </c>
      <c r="G4210" t="s">
        <v>33</v>
      </c>
      <c r="H4210">
        <v>22</v>
      </c>
      <c r="I4210">
        <v>104</v>
      </c>
    </row>
    <row r="4211" spans="1:9" x14ac:dyDescent="0.25">
      <c r="A4211" s="5" t="str">
        <f>TrendSheetPrdData[[#This Row],[Population]]&amp;TrendSheetPrdData[[#This Row],[Cost Basis]]&amp;TrendSheetPrdData[[#This Row],[Period]]&amp;TrendSheetPrdData[[#This Row],[Trend]]</f>
        <v>MEDXCEL/TRIMEDXPaid2015-06-01Drug Claim Count</v>
      </c>
      <c r="B4211" t="s">
        <v>117</v>
      </c>
      <c r="C4211" t="s">
        <v>117</v>
      </c>
      <c r="D4211" t="s">
        <v>78</v>
      </c>
      <c r="E4211" s="1" t="s">
        <v>172</v>
      </c>
      <c r="F4211" t="s">
        <v>93</v>
      </c>
      <c r="G4211" t="s">
        <v>34</v>
      </c>
      <c r="H4211">
        <v>23</v>
      </c>
      <c r="I4211">
        <v>2950</v>
      </c>
    </row>
    <row r="4212" spans="1:9" x14ac:dyDescent="0.25">
      <c r="A4212" s="5" t="str">
        <f>TrendSheetPrdData[[#This Row],[Population]]&amp;TrendSheetPrdData[[#This Row],[Cost Basis]]&amp;TrendSheetPrdData[[#This Row],[Period]]&amp;TrendSheetPrdData[[#This Row],[Trend]]</f>
        <v>MEDXCEL/TRIMEDXPaid2015-07-01Drug Claim Count</v>
      </c>
      <c r="B4212" t="s">
        <v>117</v>
      </c>
      <c r="C4212" t="s">
        <v>117</v>
      </c>
      <c r="D4212" t="s">
        <v>78</v>
      </c>
      <c r="E4212" s="1" t="s">
        <v>173</v>
      </c>
      <c r="F4212" t="s">
        <v>93</v>
      </c>
      <c r="G4212" t="s">
        <v>34</v>
      </c>
      <c r="H4212">
        <v>23</v>
      </c>
      <c r="I4212">
        <v>3091</v>
      </c>
    </row>
    <row r="4213" spans="1:9" x14ac:dyDescent="0.25">
      <c r="A4213" s="5" t="str">
        <f>TrendSheetPrdData[[#This Row],[Population]]&amp;TrendSheetPrdData[[#This Row],[Cost Basis]]&amp;TrendSheetPrdData[[#This Row],[Period]]&amp;TrendSheetPrdData[[#This Row],[Trend]]</f>
        <v>MEDXCEL/TRIMEDXPaid2015-08-01Drug Claim Count</v>
      </c>
      <c r="B4213" t="s">
        <v>117</v>
      </c>
      <c r="C4213" t="s">
        <v>117</v>
      </c>
      <c r="D4213" t="s">
        <v>78</v>
      </c>
      <c r="E4213" s="1" t="s">
        <v>174</v>
      </c>
      <c r="F4213" t="s">
        <v>93</v>
      </c>
      <c r="G4213" t="s">
        <v>34</v>
      </c>
      <c r="H4213">
        <v>23</v>
      </c>
      <c r="I4213">
        <v>3200</v>
      </c>
    </row>
    <row r="4214" spans="1:9" x14ac:dyDescent="0.25">
      <c r="A4214" s="5" t="str">
        <f>TrendSheetPrdData[[#This Row],[Population]]&amp;TrendSheetPrdData[[#This Row],[Cost Basis]]&amp;TrendSheetPrdData[[#This Row],[Period]]&amp;TrendSheetPrdData[[#This Row],[Trend]]</f>
        <v>MEDXCEL/TRIMEDXPaid2015-09-01Drug Claim Count</v>
      </c>
      <c r="B4214" t="s">
        <v>117</v>
      </c>
      <c r="C4214" t="s">
        <v>117</v>
      </c>
      <c r="D4214" t="s">
        <v>78</v>
      </c>
      <c r="E4214" s="1" t="s">
        <v>92</v>
      </c>
      <c r="F4214" t="s">
        <v>93</v>
      </c>
      <c r="G4214" t="s">
        <v>34</v>
      </c>
      <c r="H4214">
        <v>23</v>
      </c>
      <c r="I4214">
        <v>3180</v>
      </c>
    </row>
    <row r="4215" spans="1:9" x14ac:dyDescent="0.25">
      <c r="A4215" s="5" t="str">
        <f>TrendSheetPrdData[[#This Row],[Population]]&amp;TrendSheetPrdData[[#This Row],[Cost Basis]]&amp;TrendSheetPrdData[[#This Row],[Period]]&amp;TrendSheetPrdData[[#This Row],[Trend]]</f>
        <v>MEDXCEL/TRIMEDXPaid2015-10-01Drug Claim Count</v>
      </c>
      <c r="B4215" t="s">
        <v>117</v>
      </c>
      <c r="C4215" t="s">
        <v>117</v>
      </c>
      <c r="D4215" t="s">
        <v>78</v>
      </c>
      <c r="E4215" s="1" t="s">
        <v>94</v>
      </c>
      <c r="F4215" t="s">
        <v>93</v>
      </c>
      <c r="G4215" t="s">
        <v>34</v>
      </c>
      <c r="H4215">
        <v>23</v>
      </c>
      <c r="I4215">
        <v>3353</v>
      </c>
    </row>
    <row r="4216" spans="1:9" x14ac:dyDescent="0.25">
      <c r="A4216" s="5" t="str">
        <f>TrendSheetPrdData[[#This Row],[Population]]&amp;TrendSheetPrdData[[#This Row],[Cost Basis]]&amp;TrendSheetPrdData[[#This Row],[Period]]&amp;TrendSheetPrdData[[#This Row],[Trend]]</f>
        <v>MEDXCEL/TRIMEDXPaid2015-11-01Drug Claim Count</v>
      </c>
      <c r="B4216" t="s">
        <v>117</v>
      </c>
      <c r="C4216" t="s">
        <v>117</v>
      </c>
      <c r="D4216" t="s">
        <v>78</v>
      </c>
      <c r="E4216" s="1" t="s">
        <v>95</v>
      </c>
      <c r="F4216" t="s">
        <v>93</v>
      </c>
      <c r="G4216" t="s">
        <v>34</v>
      </c>
      <c r="H4216">
        <v>23</v>
      </c>
      <c r="I4216">
        <v>3263</v>
      </c>
    </row>
    <row r="4217" spans="1:9" x14ac:dyDescent="0.25">
      <c r="A4217" s="5" t="str">
        <f>TrendSheetPrdData[[#This Row],[Population]]&amp;TrendSheetPrdData[[#This Row],[Cost Basis]]&amp;TrendSheetPrdData[[#This Row],[Period]]&amp;TrendSheetPrdData[[#This Row],[Trend]]</f>
        <v>MEDXCEL/TRIMEDXPaid2015-12-01Drug Claim Count</v>
      </c>
      <c r="B4217" t="s">
        <v>117</v>
      </c>
      <c r="C4217" t="s">
        <v>117</v>
      </c>
      <c r="D4217" t="s">
        <v>78</v>
      </c>
      <c r="E4217" s="1" t="s">
        <v>96</v>
      </c>
      <c r="F4217" t="s">
        <v>93</v>
      </c>
      <c r="G4217" t="s">
        <v>34</v>
      </c>
      <c r="H4217">
        <v>23</v>
      </c>
      <c r="I4217">
        <v>3671</v>
      </c>
    </row>
    <row r="4218" spans="1:9" x14ac:dyDescent="0.25">
      <c r="A4218" s="5" t="str">
        <f>TrendSheetPrdData[[#This Row],[Population]]&amp;TrendSheetPrdData[[#This Row],[Cost Basis]]&amp;TrendSheetPrdData[[#This Row],[Period]]&amp;TrendSheetPrdData[[#This Row],[Trend]]</f>
        <v>MEDXCEL/TRIMEDXPaid2016-01-01Drug Claim Count</v>
      </c>
      <c r="B4218" t="s">
        <v>117</v>
      </c>
      <c r="C4218" t="s">
        <v>117</v>
      </c>
      <c r="D4218" t="s">
        <v>78</v>
      </c>
      <c r="E4218" s="1" t="s">
        <v>97</v>
      </c>
      <c r="F4218" t="s">
        <v>93</v>
      </c>
      <c r="G4218" t="s">
        <v>34</v>
      </c>
      <c r="H4218">
        <v>23</v>
      </c>
      <c r="I4218">
        <v>3983</v>
      </c>
    </row>
    <row r="4219" spans="1:9" x14ac:dyDescent="0.25">
      <c r="A4219" s="5" t="str">
        <f>TrendSheetPrdData[[#This Row],[Population]]&amp;TrendSheetPrdData[[#This Row],[Cost Basis]]&amp;TrendSheetPrdData[[#This Row],[Period]]&amp;TrendSheetPrdData[[#This Row],[Trend]]</f>
        <v>MEDXCEL/TRIMEDXPaid2016-02-01Drug Claim Count</v>
      </c>
      <c r="B4219" t="s">
        <v>117</v>
      </c>
      <c r="C4219" t="s">
        <v>117</v>
      </c>
      <c r="D4219" t="s">
        <v>78</v>
      </c>
      <c r="E4219" s="1" t="s">
        <v>98</v>
      </c>
      <c r="F4219" t="s">
        <v>93</v>
      </c>
      <c r="G4219" t="s">
        <v>34</v>
      </c>
      <c r="H4219">
        <v>23</v>
      </c>
      <c r="I4219">
        <v>4250</v>
      </c>
    </row>
    <row r="4220" spans="1:9" x14ac:dyDescent="0.25">
      <c r="A4220" s="5" t="str">
        <f>TrendSheetPrdData[[#This Row],[Population]]&amp;TrendSheetPrdData[[#This Row],[Cost Basis]]&amp;TrendSheetPrdData[[#This Row],[Period]]&amp;TrendSheetPrdData[[#This Row],[Trend]]</f>
        <v>MEDXCEL/TRIMEDXPaid2016-03-01Drug Claim Count</v>
      </c>
      <c r="B4220" t="s">
        <v>117</v>
      </c>
      <c r="C4220" t="s">
        <v>117</v>
      </c>
      <c r="D4220" t="s">
        <v>78</v>
      </c>
      <c r="E4220" s="1" t="s">
        <v>99</v>
      </c>
      <c r="F4220" t="s">
        <v>93</v>
      </c>
      <c r="G4220" t="s">
        <v>34</v>
      </c>
      <c r="H4220">
        <v>23</v>
      </c>
      <c r="I4220">
        <v>4800</v>
      </c>
    </row>
    <row r="4221" spans="1:9" x14ac:dyDescent="0.25">
      <c r="A4221" s="5" t="str">
        <f>TrendSheetPrdData[[#This Row],[Population]]&amp;TrendSheetPrdData[[#This Row],[Cost Basis]]&amp;TrendSheetPrdData[[#This Row],[Period]]&amp;TrendSheetPrdData[[#This Row],[Trend]]</f>
        <v>MEDXCEL/TRIMEDXPaid2016-04-01Drug Claim Count</v>
      </c>
      <c r="B4221" t="s">
        <v>117</v>
      </c>
      <c r="C4221" t="s">
        <v>117</v>
      </c>
      <c r="D4221" t="s">
        <v>78</v>
      </c>
      <c r="E4221" s="1" t="s">
        <v>100</v>
      </c>
      <c r="F4221" t="s">
        <v>93</v>
      </c>
      <c r="G4221" t="s">
        <v>34</v>
      </c>
      <c r="H4221">
        <v>23</v>
      </c>
      <c r="I4221">
        <v>4451</v>
      </c>
    </row>
    <row r="4222" spans="1:9" x14ac:dyDescent="0.25">
      <c r="A4222" s="5" t="str">
        <f>TrendSheetPrdData[[#This Row],[Population]]&amp;TrendSheetPrdData[[#This Row],[Cost Basis]]&amp;TrendSheetPrdData[[#This Row],[Period]]&amp;TrendSheetPrdData[[#This Row],[Trend]]</f>
        <v>MEDXCEL/TRIMEDXPaid2016-05-01Drug Claim Count</v>
      </c>
      <c r="B4222" t="s">
        <v>117</v>
      </c>
      <c r="C4222" t="s">
        <v>117</v>
      </c>
      <c r="D4222" t="s">
        <v>78</v>
      </c>
      <c r="E4222" s="1" t="s">
        <v>101</v>
      </c>
      <c r="F4222" t="s">
        <v>93</v>
      </c>
      <c r="G4222" t="s">
        <v>34</v>
      </c>
      <c r="H4222">
        <v>23</v>
      </c>
      <c r="I4222">
        <v>4491</v>
      </c>
    </row>
    <row r="4223" spans="1:9" x14ac:dyDescent="0.25">
      <c r="A4223" s="5" t="str">
        <f>TrendSheetPrdData[[#This Row],[Population]]&amp;TrendSheetPrdData[[#This Row],[Cost Basis]]&amp;TrendSheetPrdData[[#This Row],[Period]]&amp;TrendSheetPrdData[[#This Row],[Trend]]</f>
        <v>MEDXCEL/TRIMEDXPaid2016-06-01Drug Claim Count</v>
      </c>
      <c r="B4223" t="s">
        <v>117</v>
      </c>
      <c r="C4223" t="s">
        <v>117</v>
      </c>
      <c r="D4223" t="s">
        <v>78</v>
      </c>
      <c r="E4223" s="1" t="s">
        <v>102</v>
      </c>
      <c r="F4223" t="s">
        <v>93</v>
      </c>
      <c r="G4223" t="s">
        <v>34</v>
      </c>
      <c r="H4223">
        <v>23</v>
      </c>
      <c r="I4223">
        <v>4565</v>
      </c>
    </row>
    <row r="4224" spans="1:9" x14ac:dyDescent="0.25">
      <c r="A4224" s="5" t="str">
        <f>TrendSheetPrdData[[#This Row],[Population]]&amp;TrendSheetPrdData[[#This Row],[Cost Basis]]&amp;TrendSheetPrdData[[#This Row],[Period]]&amp;TrendSheetPrdData[[#This Row],[Trend]]</f>
        <v>MEDXCEL/TRIMEDXPaid2016-07-01Drug Claim Count</v>
      </c>
      <c r="B4224" t="s">
        <v>117</v>
      </c>
      <c r="C4224" t="s">
        <v>117</v>
      </c>
      <c r="D4224" t="s">
        <v>78</v>
      </c>
      <c r="E4224" s="1" t="s">
        <v>103</v>
      </c>
      <c r="F4224" t="s">
        <v>93</v>
      </c>
      <c r="G4224" t="s">
        <v>34</v>
      </c>
      <c r="H4224">
        <v>23</v>
      </c>
      <c r="I4224">
        <v>4482</v>
      </c>
    </row>
    <row r="4225" spans="1:9" x14ac:dyDescent="0.25">
      <c r="A4225" s="5" t="str">
        <f>TrendSheetPrdData[[#This Row],[Population]]&amp;TrendSheetPrdData[[#This Row],[Cost Basis]]&amp;TrendSheetPrdData[[#This Row],[Period]]&amp;TrendSheetPrdData[[#This Row],[Trend]]</f>
        <v>MEDXCEL/TRIMEDXPaid2016-08-01Drug Claim Count</v>
      </c>
      <c r="B4225" t="s">
        <v>117</v>
      </c>
      <c r="C4225" t="s">
        <v>117</v>
      </c>
      <c r="D4225" t="s">
        <v>78</v>
      </c>
      <c r="E4225" s="1" t="s">
        <v>104</v>
      </c>
      <c r="F4225" t="s">
        <v>93</v>
      </c>
      <c r="G4225" t="s">
        <v>34</v>
      </c>
      <c r="H4225">
        <v>23</v>
      </c>
      <c r="I4225">
        <v>5049</v>
      </c>
    </row>
    <row r="4226" spans="1:9" x14ac:dyDescent="0.25">
      <c r="A4226" s="5" t="str">
        <f>TrendSheetPrdData[[#This Row],[Population]]&amp;TrendSheetPrdData[[#This Row],[Cost Basis]]&amp;TrendSheetPrdData[[#This Row],[Period]]&amp;TrendSheetPrdData[[#This Row],[Trend]]</f>
        <v>MEDXCEL/TRIMEDXPaid2016-09-01Drug Claim Count</v>
      </c>
      <c r="B4226" t="s">
        <v>117</v>
      </c>
      <c r="C4226" t="s">
        <v>117</v>
      </c>
      <c r="D4226" t="s">
        <v>78</v>
      </c>
      <c r="E4226" s="1" t="s">
        <v>105</v>
      </c>
      <c r="F4226" t="s">
        <v>93</v>
      </c>
      <c r="G4226" t="s">
        <v>34</v>
      </c>
      <c r="H4226">
        <v>23</v>
      </c>
      <c r="I4226">
        <v>5116</v>
      </c>
    </row>
    <row r="4227" spans="1:9" x14ac:dyDescent="0.25">
      <c r="A4227" s="5" t="str">
        <f>TrendSheetPrdData[[#This Row],[Population]]&amp;TrendSheetPrdData[[#This Row],[Cost Basis]]&amp;TrendSheetPrdData[[#This Row],[Period]]&amp;TrendSheetPrdData[[#This Row],[Trend]]</f>
        <v>MEDXCEL/TRIMEDXPaid2016-10-01Drug Claim Count</v>
      </c>
      <c r="B4227" t="s">
        <v>117</v>
      </c>
      <c r="C4227" t="s">
        <v>117</v>
      </c>
      <c r="D4227" t="s">
        <v>78</v>
      </c>
      <c r="E4227" s="1" t="s">
        <v>106</v>
      </c>
      <c r="F4227" t="s">
        <v>93</v>
      </c>
      <c r="G4227" t="s">
        <v>34</v>
      </c>
      <c r="H4227">
        <v>23</v>
      </c>
      <c r="I4227">
        <v>5171</v>
      </c>
    </row>
    <row r="4228" spans="1:9" x14ac:dyDescent="0.25">
      <c r="A4228" s="5" t="str">
        <f>TrendSheetPrdData[[#This Row],[Population]]&amp;TrendSheetPrdData[[#This Row],[Cost Basis]]&amp;TrendSheetPrdData[[#This Row],[Period]]&amp;TrendSheetPrdData[[#This Row],[Trend]]</f>
        <v>MEDXCEL/TRIMEDXPaid2016-11-01Drug Claim Count</v>
      </c>
      <c r="B4228" t="s">
        <v>117</v>
      </c>
      <c r="C4228" t="s">
        <v>117</v>
      </c>
      <c r="D4228" t="s">
        <v>78</v>
      </c>
      <c r="E4228" s="1" t="s">
        <v>107</v>
      </c>
      <c r="F4228" t="s">
        <v>93</v>
      </c>
      <c r="G4228" t="s">
        <v>34</v>
      </c>
      <c r="H4228">
        <v>23</v>
      </c>
      <c r="I4228">
        <v>5419</v>
      </c>
    </row>
    <row r="4229" spans="1:9" x14ac:dyDescent="0.25">
      <c r="A4229" s="5" t="str">
        <f>TrendSheetPrdData[[#This Row],[Population]]&amp;TrendSheetPrdData[[#This Row],[Cost Basis]]&amp;TrendSheetPrdData[[#This Row],[Period]]&amp;TrendSheetPrdData[[#This Row],[Trend]]</f>
        <v>MEDXCEL/TRIMEDXPaid2016-12-01Drug Claim Count</v>
      </c>
      <c r="B4229" t="s">
        <v>117</v>
      </c>
      <c r="C4229" t="s">
        <v>117</v>
      </c>
      <c r="D4229" t="s">
        <v>78</v>
      </c>
      <c r="E4229" s="1" t="s">
        <v>108</v>
      </c>
      <c r="F4229" t="s">
        <v>113</v>
      </c>
      <c r="G4229" t="s">
        <v>34</v>
      </c>
      <c r="H4229">
        <v>23</v>
      </c>
      <c r="I4229">
        <v>5539</v>
      </c>
    </row>
    <row r="4230" spans="1:9" x14ac:dyDescent="0.25">
      <c r="A4230" s="5" t="str">
        <f>TrendSheetPrdData[[#This Row],[Population]]&amp;TrendSheetPrdData[[#This Row],[Cost Basis]]&amp;TrendSheetPrdData[[#This Row],[Period]]&amp;TrendSheetPrdData[[#This Row],[Trend]]</f>
        <v>MEDXCEL/TRIMEDXPaid2017-01-01Drug Claim Count</v>
      </c>
      <c r="B4230" t="s">
        <v>117</v>
      </c>
      <c r="C4230" t="s">
        <v>117</v>
      </c>
      <c r="D4230" t="s">
        <v>78</v>
      </c>
      <c r="E4230" s="1" t="s">
        <v>109</v>
      </c>
      <c r="F4230" t="s">
        <v>113</v>
      </c>
      <c r="G4230" t="s">
        <v>34</v>
      </c>
      <c r="H4230">
        <v>23</v>
      </c>
      <c r="I4230">
        <v>3841</v>
      </c>
    </row>
    <row r="4231" spans="1:9" x14ac:dyDescent="0.25">
      <c r="A4231" s="5" t="str">
        <f>TrendSheetPrdData[[#This Row],[Population]]&amp;TrendSheetPrdData[[#This Row],[Cost Basis]]&amp;TrendSheetPrdData[[#This Row],[Period]]&amp;TrendSheetPrdData[[#This Row],[Trend]]</f>
        <v>MEDXCEL/TRIMEDXPaid2017-02-01Drug Claim Count</v>
      </c>
      <c r="B4231" t="s">
        <v>117</v>
      </c>
      <c r="C4231" t="s">
        <v>117</v>
      </c>
      <c r="D4231" t="s">
        <v>78</v>
      </c>
      <c r="E4231" s="1" t="s">
        <v>110</v>
      </c>
      <c r="F4231" t="s">
        <v>113</v>
      </c>
      <c r="G4231" t="s">
        <v>34</v>
      </c>
      <c r="H4231">
        <v>23</v>
      </c>
      <c r="I4231">
        <v>3735</v>
      </c>
    </row>
    <row r="4232" spans="1:9" x14ac:dyDescent="0.25">
      <c r="A4232" s="5" t="str">
        <f>TrendSheetPrdData[[#This Row],[Population]]&amp;TrendSheetPrdData[[#This Row],[Cost Basis]]&amp;TrendSheetPrdData[[#This Row],[Period]]&amp;TrendSheetPrdData[[#This Row],[Trend]]</f>
        <v>MEDXCEL/TRIMEDXPaid2017-03-01Drug Claim Count</v>
      </c>
      <c r="B4232" t="s">
        <v>117</v>
      </c>
      <c r="C4232" t="s">
        <v>117</v>
      </c>
      <c r="D4232" t="s">
        <v>78</v>
      </c>
      <c r="E4232" s="1" t="s">
        <v>111</v>
      </c>
      <c r="F4232" t="s">
        <v>113</v>
      </c>
      <c r="G4232" t="s">
        <v>34</v>
      </c>
      <c r="H4232">
        <v>23</v>
      </c>
      <c r="I4232">
        <v>3969</v>
      </c>
    </row>
    <row r="4233" spans="1:9" x14ac:dyDescent="0.25">
      <c r="A4233" s="5" t="str">
        <f>TrendSheetPrdData[[#This Row],[Population]]&amp;TrendSheetPrdData[[#This Row],[Cost Basis]]&amp;TrendSheetPrdData[[#This Row],[Period]]&amp;TrendSheetPrdData[[#This Row],[Trend]]</f>
        <v>MEDXCEL/TRIMEDXPaid2017-04-01Drug Claim Count</v>
      </c>
      <c r="B4233" t="s">
        <v>117</v>
      </c>
      <c r="C4233" t="s">
        <v>117</v>
      </c>
      <c r="D4233" t="s">
        <v>78</v>
      </c>
      <c r="E4233" s="1" t="s">
        <v>112</v>
      </c>
      <c r="F4233" t="s">
        <v>113</v>
      </c>
      <c r="G4233" t="s">
        <v>34</v>
      </c>
      <c r="H4233">
        <v>23</v>
      </c>
      <c r="I4233">
        <v>3788</v>
      </c>
    </row>
    <row r="4234" spans="1:9" x14ac:dyDescent="0.25">
      <c r="A4234" s="5" t="str">
        <f>TrendSheetPrdData[[#This Row],[Population]]&amp;TrendSheetPrdData[[#This Row],[Cost Basis]]&amp;TrendSheetPrdData[[#This Row],[Period]]&amp;TrendSheetPrdData[[#This Row],[Trend]]</f>
        <v>MINISTRY SERVICE CENTERAllowed2015-06-01Medical PMPM</v>
      </c>
      <c r="B4234" t="s">
        <v>118</v>
      </c>
      <c r="C4234" t="s">
        <v>118</v>
      </c>
      <c r="D4234" t="s">
        <v>91</v>
      </c>
      <c r="E4234" s="1" t="s">
        <v>172</v>
      </c>
      <c r="F4234" t="s">
        <v>93</v>
      </c>
      <c r="G4234" t="s">
        <v>12</v>
      </c>
      <c r="H4234">
        <v>1</v>
      </c>
      <c r="I4234">
        <v>455.22</v>
      </c>
    </row>
    <row r="4235" spans="1:9" x14ac:dyDescent="0.25">
      <c r="A4235" s="5" t="str">
        <f>TrendSheetPrdData[[#This Row],[Population]]&amp;TrendSheetPrdData[[#This Row],[Cost Basis]]&amp;TrendSheetPrdData[[#This Row],[Period]]&amp;TrendSheetPrdData[[#This Row],[Trend]]</f>
        <v>MINISTRY SERVICE CENTERAllowed2015-07-01Medical PMPM</v>
      </c>
      <c r="B4235" t="s">
        <v>118</v>
      </c>
      <c r="C4235" t="s">
        <v>118</v>
      </c>
      <c r="D4235" t="s">
        <v>91</v>
      </c>
      <c r="E4235" s="1" t="s">
        <v>173</v>
      </c>
      <c r="F4235" t="s">
        <v>93</v>
      </c>
      <c r="G4235" t="s">
        <v>12</v>
      </c>
      <c r="H4235">
        <v>1</v>
      </c>
      <c r="I4235">
        <v>343.51</v>
      </c>
    </row>
    <row r="4236" spans="1:9" x14ac:dyDescent="0.25">
      <c r="A4236" s="5" t="str">
        <f>TrendSheetPrdData[[#This Row],[Population]]&amp;TrendSheetPrdData[[#This Row],[Cost Basis]]&amp;TrendSheetPrdData[[#This Row],[Period]]&amp;TrendSheetPrdData[[#This Row],[Trend]]</f>
        <v>MINISTRY SERVICE CENTERAllowed2015-08-01Medical PMPM</v>
      </c>
      <c r="B4236" t="s">
        <v>118</v>
      </c>
      <c r="C4236" t="s">
        <v>118</v>
      </c>
      <c r="D4236" t="s">
        <v>91</v>
      </c>
      <c r="E4236" s="1" t="s">
        <v>174</v>
      </c>
      <c r="F4236" t="s">
        <v>93</v>
      </c>
      <c r="G4236" t="s">
        <v>12</v>
      </c>
      <c r="H4236">
        <v>1</v>
      </c>
      <c r="I4236">
        <v>314.51</v>
      </c>
    </row>
    <row r="4237" spans="1:9" x14ac:dyDescent="0.25">
      <c r="A4237" s="5" t="str">
        <f>TrendSheetPrdData[[#This Row],[Population]]&amp;TrendSheetPrdData[[#This Row],[Cost Basis]]&amp;TrendSheetPrdData[[#This Row],[Period]]&amp;TrendSheetPrdData[[#This Row],[Trend]]</f>
        <v>MINISTRY SERVICE CENTERAllowed2015-09-01Medical PMPM</v>
      </c>
      <c r="B4237" t="s">
        <v>118</v>
      </c>
      <c r="C4237" t="s">
        <v>118</v>
      </c>
      <c r="D4237" t="s">
        <v>91</v>
      </c>
      <c r="E4237" s="1" t="s">
        <v>92</v>
      </c>
      <c r="F4237" t="s">
        <v>93</v>
      </c>
      <c r="G4237" t="s">
        <v>12</v>
      </c>
      <c r="H4237">
        <v>1</v>
      </c>
      <c r="I4237">
        <v>315.72000000000003</v>
      </c>
    </row>
    <row r="4238" spans="1:9" x14ac:dyDescent="0.25">
      <c r="A4238" s="5" t="str">
        <f>TrendSheetPrdData[[#This Row],[Population]]&amp;TrendSheetPrdData[[#This Row],[Cost Basis]]&amp;TrendSheetPrdData[[#This Row],[Period]]&amp;TrendSheetPrdData[[#This Row],[Trend]]</f>
        <v>MINISTRY SERVICE CENTERAllowed2015-10-01Medical PMPM</v>
      </c>
      <c r="B4238" t="s">
        <v>118</v>
      </c>
      <c r="C4238" t="s">
        <v>118</v>
      </c>
      <c r="D4238" t="s">
        <v>91</v>
      </c>
      <c r="E4238" s="1" t="s">
        <v>94</v>
      </c>
      <c r="F4238" t="s">
        <v>93</v>
      </c>
      <c r="G4238" t="s">
        <v>12</v>
      </c>
      <c r="H4238">
        <v>1</v>
      </c>
      <c r="I4238">
        <v>307.31</v>
      </c>
    </row>
    <row r="4239" spans="1:9" x14ac:dyDescent="0.25">
      <c r="A4239" s="5" t="str">
        <f>TrendSheetPrdData[[#This Row],[Population]]&amp;TrendSheetPrdData[[#This Row],[Cost Basis]]&amp;TrendSheetPrdData[[#This Row],[Period]]&amp;TrendSheetPrdData[[#This Row],[Trend]]</f>
        <v>MINISTRY SERVICE CENTERAllowed2015-11-01Medical PMPM</v>
      </c>
      <c r="B4239" t="s">
        <v>118</v>
      </c>
      <c r="C4239" t="s">
        <v>118</v>
      </c>
      <c r="D4239" t="s">
        <v>91</v>
      </c>
      <c r="E4239" s="1" t="s">
        <v>95</v>
      </c>
      <c r="F4239" t="s">
        <v>93</v>
      </c>
      <c r="G4239" t="s">
        <v>12</v>
      </c>
      <c r="H4239">
        <v>1</v>
      </c>
      <c r="I4239">
        <v>332.62</v>
      </c>
    </row>
    <row r="4240" spans="1:9" x14ac:dyDescent="0.25">
      <c r="A4240" s="5" t="str">
        <f>TrendSheetPrdData[[#This Row],[Population]]&amp;TrendSheetPrdData[[#This Row],[Cost Basis]]&amp;TrendSheetPrdData[[#This Row],[Period]]&amp;TrendSheetPrdData[[#This Row],[Trend]]</f>
        <v>MINISTRY SERVICE CENTERAllowed2015-12-01Medical PMPM</v>
      </c>
      <c r="B4240" t="s">
        <v>118</v>
      </c>
      <c r="C4240" t="s">
        <v>118</v>
      </c>
      <c r="D4240" t="s">
        <v>91</v>
      </c>
      <c r="E4240" s="1" t="s">
        <v>96</v>
      </c>
      <c r="F4240" t="s">
        <v>93</v>
      </c>
      <c r="G4240" t="s">
        <v>12</v>
      </c>
      <c r="H4240">
        <v>1</v>
      </c>
      <c r="I4240">
        <v>348.76</v>
      </c>
    </row>
    <row r="4241" spans="1:9" x14ac:dyDescent="0.25">
      <c r="A4241" s="5" t="str">
        <f>TrendSheetPrdData[[#This Row],[Population]]&amp;TrendSheetPrdData[[#This Row],[Cost Basis]]&amp;TrendSheetPrdData[[#This Row],[Period]]&amp;TrendSheetPrdData[[#This Row],[Trend]]</f>
        <v>MINISTRY SERVICE CENTERAllowed2016-01-01Medical PMPM</v>
      </c>
      <c r="B4241" t="s">
        <v>118</v>
      </c>
      <c r="C4241" t="s">
        <v>118</v>
      </c>
      <c r="D4241" t="s">
        <v>91</v>
      </c>
      <c r="E4241" s="1" t="s">
        <v>97</v>
      </c>
      <c r="F4241" t="s">
        <v>93</v>
      </c>
      <c r="G4241" t="s">
        <v>12</v>
      </c>
      <c r="H4241">
        <v>1</v>
      </c>
      <c r="I4241">
        <v>240.45</v>
      </c>
    </row>
    <row r="4242" spans="1:9" x14ac:dyDescent="0.25">
      <c r="A4242" s="5" t="str">
        <f>TrendSheetPrdData[[#This Row],[Population]]&amp;TrendSheetPrdData[[#This Row],[Cost Basis]]&amp;TrendSheetPrdData[[#This Row],[Period]]&amp;TrendSheetPrdData[[#This Row],[Trend]]</f>
        <v>MINISTRY SERVICE CENTERAllowed2016-02-01Medical PMPM</v>
      </c>
      <c r="B4242" t="s">
        <v>118</v>
      </c>
      <c r="C4242" t="s">
        <v>118</v>
      </c>
      <c r="D4242" t="s">
        <v>91</v>
      </c>
      <c r="E4242" s="1" t="s">
        <v>98</v>
      </c>
      <c r="F4242" t="s">
        <v>93</v>
      </c>
      <c r="G4242" t="s">
        <v>12</v>
      </c>
      <c r="H4242">
        <v>1</v>
      </c>
      <c r="I4242">
        <v>313.23</v>
      </c>
    </row>
    <row r="4243" spans="1:9" x14ac:dyDescent="0.25">
      <c r="A4243" s="5" t="str">
        <f>TrendSheetPrdData[[#This Row],[Population]]&amp;TrendSheetPrdData[[#This Row],[Cost Basis]]&amp;TrendSheetPrdData[[#This Row],[Period]]&amp;TrendSheetPrdData[[#This Row],[Trend]]</f>
        <v>MINISTRY SERVICE CENTERAllowed2016-03-01Medical PMPM</v>
      </c>
      <c r="B4243" t="s">
        <v>118</v>
      </c>
      <c r="C4243" t="s">
        <v>118</v>
      </c>
      <c r="D4243" t="s">
        <v>91</v>
      </c>
      <c r="E4243" s="1" t="s">
        <v>99</v>
      </c>
      <c r="F4243" t="s">
        <v>93</v>
      </c>
      <c r="G4243" t="s">
        <v>12</v>
      </c>
      <c r="H4243">
        <v>1</v>
      </c>
      <c r="I4243">
        <v>679.73</v>
      </c>
    </row>
    <row r="4244" spans="1:9" x14ac:dyDescent="0.25">
      <c r="A4244" s="5" t="str">
        <f>TrendSheetPrdData[[#This Row],[Population]]&amp;TrendSheetPrdData[[#This Row],[Cost Basis]]&amp;TrendSheetPrdData[[#This Row],[Period]]&amp;TrendSheetPrdData[[#This Row],[Trend]]</f>
        <v>MINISTRY SERVICE CENTERAllowed2016-04-01Medical PMPM</v>
      </c>
      <c r="B4244" t="s">
        <v>118</v>
      </c>
      <c r="C4244" t="s">
        <v>118</v>
      </c>
      <c r="D4244" t="s">
        <v>91</v>
      </c>
      <c r="E4244" s="1" t="s">
        <v>100</v>
      </c>
      <c r="F4244" t="s">
        <v>93</v>
      </c>
      <c r="G4244" t="s">
        <v>12</v>
      </c>
      <c r="H4244">
        <v>1</v>
      </c>
      <c r="I4244">
        <v>342.99</v>
      </c>
    </row>
    <row r="4245" spans="1:9" x14ac:dyDescent="0.25">
      <c r="A4245" s="5" t="str">
        <f>TrendSheetPrdData[[#This Row],[Population]]&amp;TrendSheetPrdData[[#This Row],[Cost Basis]]&amp;TrendSheetPrdData[[#This Row],[Period]]&amp;TrendSheetPrdData[[#This Row],[Trend]]</f>
        <v>MINISTRY SERVICE CENTERAllowed2016-05-01Medical PMPM</v>
      </c>
      <c r="B4245" t="s">
        <v>118</v>
      </c>
      <c r="C4245" t="s">
        <v>118</v>
      </c>
      <c r="D4245" t="s">
        <v>91</v>
      </c>
      <c r="E4245" s="1" t="s">
        <v>101</v>
      </c>
      <c r="F4245" t="s">
        <v>93</v>
      </c>
      <c r="G4245" t="s">
        <v>12</v>
      </c>
      <c r="H4245">
        <v>1</v>
      </c>
      <c r="I4245">
        <v>384.53</v>
      </c>
    </row>
    <row r="4246" spans="1:9" x14ac:dyDescent="0.25">
      <c r="A4246" s="5" t="str">
        <f>TrendSheetPrdData[[#This Row],[Population]]&amp;TrendSheetPrdData[[#This Row],[Cost Basis]]&amp;TrendSheetPrdData[[#This Row],[Period]]&amp;TrendSheetPrdData[[#This Row],[Trend]]</f>
        <v>MINISTRY SERVICE CENTERAllowed2016-06-01Medical PMPM</v>
      </c>
      <c r="B4246" t="s">
        <v>118</v>
      </c>
      <c r="C4246" t="s">
        <v>118</v>
      </c>
      <c r="D4246" t="s">
        <v>91</v>
      </c>
      <c r="E4246" s="1" t="s">
        <v>102</v>
      </c>
      <c r="F4246" t="s">
        <v>93</v>
      </c>
      <c r="G4246" t="s">
        <v>12</v>
      </c>
      <c r="H4246">
        <v>1</v>
      </c>
      <c r="I4246">
        <v>431.67</v>
      </c>
    </row>
    <row r="4247" spans="1:9" x14ac:dyDescent="0.25">
      <c r="A4247" s="5" t="str">
        <f>TrendSheetPrdData[[#This Row],[Population]]&amp;TrendSheetPrdData[[#This Row],[Cost Basis]]&amp;TrendSheetPrdData[[#This Row],[Period]]&amp;TrendSheetPrdData[[#This Row],[Trend]]</f>
        <v>MINISTRY SERVICE CENTERAllowed2016-07-01Medical PMPM</v>
      </c>
      <c r="B4247" t="s">
        <v>118</v>
      </c>
      <c r="C4247" t="s">
        <v>118</v>
      </c>
      <c r="D4247" t="s">
        <v>91</v>
      </c>
      <c r="E4247" s="1" t="s">
        <v>103</v>
      </c>
      <c r="F4247" t="s">
        <v>93</v>
      </c>
      <c r="G4247" t="s">
        <v>12</v>
      </c>
      <c r="H4247">
        <v>1</v>
      </c>
      <c r="I4247">
        <v>264.16000000000003</v>
      </c>
    </row>
    <row r="4248" spans="1:9" x14ac:dyDescent="0.25">
      <c r="A4248" s="5" t="str">
        <f>TrendSheetPrdData[[#This Row],[Population]]&amp;TrendSheetPrdData[[#This Row],[Cost Basis]]&amp;TrendSheetPrdData[[#This Row],[Period]]&amp;TrendSheetPrdData[[#This Row],[Trend]]</f>
        <v>MINISTRY SERVICE CENTERAllowed2016-08-01Medical PMPM</v>
      </c>
      <c r="B4248" t="s">
        <v>118</v>
      </c>
      <c r="C4248" t="s">
        <v>118</v>
      </c>
      <c r="D4248" t="s">
        <v>91</v>
      </c>
      <c r="E4248" s="1" t="s">
        <v>104</v>
      </c>
      <c r="F4248" t="s">
        <v>93</v>
      </c>
      <c r="G4248" t="s">
        <v>12</v>
      </c>
      <c r="H4248">
        <v>1</v>
      </c>
      <c r="I4248">
        <v>460.57</v>
      </c>
    </row>
    <row r="4249" spans="1:9" x14ac:dyDescent="0.25">
      <c r="A4249" s="5" t="str">
        <f>TrendSheetPrdData[[#This Row],[Population]]&amp;TrendSheetPrdData[[#This Row],[Cost Basis]]&amp;TrendSheetPrdData[[#This Row],[Period]]&amp;TrendSheetPrdData[[#This Row],[Trend]]</f>
        <v>MINISTRY SERVICE CENTERAllowed2016-09-01Medical PMPM</v>
      </c>
      <c r="B4249" t="s">
        <v>118</v>
      </c>
      <c r="C4249" t="s">
        <v>118</v>
      </c>
      <c r="D4249" t="s">
        <v>91</v>
      </c>
      <c r="E4249" s="1" t="s">
        <v>105</v>
      </c>
      <c r="F4249" t="s">
        <v>93</v>
      </c>
      <c r="G4249" t="s">
        <v>12</v>
      </c>
      <c r="H4249">
        <v>1</v>
      </c>
      <c r="I4249">
        <v>440.59</v>
      </c>
    </row>
    <row r="4250" spans="1:9" x14ac:dyDescent="0.25">
      <c r="A4250" s="5" t="str">
        <f>TrendSheetPrdData[[#This Row],[Population]]&amp;TrendSheetPrdData[[#This Row],[Cost Basis]]&amp;TrendSheetPrdData[[#This Row],[Period]]&amp;TrendSheetPrdData[[#This Row],[Trend]]</f>
        <v>MINISTRY SERVICE CENTERAllowed2016-10-01Medical PMPM</v>
      </c>
      <c r="B4250" t="s">
        <v>118</v>
      </c>
      <c r="C4250" t="s">
        <v>118</v>
      </c>
      <c r="D4250" t="s">
        <v>91</v>
      </c>
      <c r="E4250" s="1" t="s">
        <v>106</v>
      </c>
      <c r="F4250" t="s">
        <v>93</v>
      </c>
      <c r="G4250" t="s">
        <v>12</v>
      </c>
      <c r="H4250">
        <v>1</v>
      </c>
      <c r="I4250">
        <v>211.72</v>
      </c>
    </row>
    <row r="4251" spans="1:9" x14ac:dyDescent="0.25">
      <c r="A4251" s="5" t="str">
        <f>TrendSheetPrdData[[#This Row],[Population]]&amp;TrendSheetPrdData[[#This Row],[Cost Basis]]&amp;TrendSheetPrdData[[#This Row],[Period]]&amp;TrendSheetPrdData[[#This Row],[Trend]]</f>
        <v>MINISTRY SERVICE CENTERAllowed2016-11-01Medical PMPM</v>
      </c>
      <c r="B4251" t="s">
        <v>118</v>
      </c>
      <c r="C4251" t="s">
        <v>118</v>
      </c>
      <c r="D4251" t="s">
        <v>91</v>
      </c>
      <c r="E4251" s="1" t="s">
        <v>107</v>
      </c>
      <c r="F4251" t="s">
        <v>93</v>
      </c>
      <c r="G4251" t="s">
        <v>12</v>
      </c>
      <c r="H4251">
        <v>1</v>
      </c>
      <c r="I4251">
        <v>239.94</v>
      </c>
    </row>
    <row r="4252" spans="1:9" x14ac:dyDescent="0.25">
      <c r="A4252" s="5" t="str">
        <f>TrendSheetPrdData[[#This Row],[Population]]&amp;TrendSheetPrdData[[#This Row],[Cost Basis]]&amp;TrendSheetPrdData[[#This Row],[Period]]&amp;TrendSheetPrdData[[#This Row],[Trend]]</f>
        <v>MINISTRY SERVICE CENTERAllowed2016-12-01Medical PMPM</v>
      </c>
      <c r="B4252" t="s">
        <v>118</v>
      </c>
      <c r="C4252" t="s">
        <v>118</v>
      </c>
      <c r="D4252" t="s">
        <v>91</v>
      </c>
      <c r="E4252" s="1" t="s">
        <v>108</v>
      </c>
      <c r="F4252" t="s">
        <v>93</v>
      </c>
      <c r="G4252" t="s">
        <v>12</v>
      </c>
      <c r="H4252">
        <v>1</v>
      </c>
      <c r="I4252">
        <v>275.82</v>
      </c>
    </row>
    <row r="4253" spans="1:9" x14ac:dyDescent="0.25">
      <c r="A4253" s="5" t="str">
        <f>TrendSheetPrdData[[#This Row],[Population]]&amp;TrendSheetPrdData[[#This Row],[Cost Basis]]&amp;TrendSheetPrdData[[#This Row],[Period]]&amp;TrendSheetPrdData[[#This Row],[Trend]]</f>
        <v>MINISTRY SERVICE CENTERAllowed2017-01-01Medical PMPM</v>
      </c>
      <c r="B4253" t="s">
        <v>118</v>
      </c>
      <c r="C4253" t="s">
        <v>118</v>
      </c>
      <c r="D4253" t="s">
        <v>91</v>
      </c>
      <c r="E4253" s="1" t="s">
        <v>109</v>
      </c>
      <c r="F4253" t="s">
        <v>113</v>
      </c>
      <c r="G4253" t="s">
        <v>12</v>
      </c>
      <c r="H4253">
        <v>1</v>
      </c>
      <c r="I4253">
        <v>321.54000000000002</v>
      </c>
    </row>
    <row r="4254" spans="1:9" x14ac:dyDescent="0.25">
      <c r="A4254" s="5" t="str">
        <f>TrendSheetPrdData[[#This Row],[Population]]&amp;TrendSheetPrdData[[#This Row],[Cost Basis]]&amp;TrendSheetPrdData[[#This Row],[Period]]&amp;TrendSheetPrdData[[#This Row],[Trend]]</f>
        <v>MINISTRY SERVICE CENTERAllowed2017-02-01Medical PMPM</v>
      </c>
      <c r="B4254" t="s">
        <v>118</v>
      </c>
      <c r="C4254" t="s">
        <v>118</v>
      </c>
      <c r="D4254" t="s">
        <v>91</v>
      </c>
      <c r="E4254" s="1" t="s">
        <v>110</v>
      </c>
      <c r="F4254" t="s">
        <v>113</v>
      </c>
      <c r="G4254" t="s">
        <v>12</v>
      </c>
      <c r="H4254">
        <v>1</v>
      </c>
      <c r="I4254">
        <v>311.20999999999998</v>
      </c>
    </row>
    <row r="4255" spans="1:9" x14ac:dyDescent="0.25">
      <c r="A4255" s="5" t="str">
        <f>TrendSheetPrdData[[#This Row],[Population]]&amp;TrendSheetPrdData[[#This Row],[Cost Basis]]&amp;TrendSheetPrdData[[#This Row],[Period]]&amp;TrendSheetPrdData[[#This Row],[Trend]]</f>
        <v>MINISTRY SERVICE CENTERAllowed2017-03-01Medical PMPM</v>
      </c>
      <c r="B4255" t="s">
        <v>118</v>
      </c>
      <c r="C4255" t="s">
        <v>118</v>
      </c>
      <c r="D4255" t="s">
        <v>91</v>
      </c>
      <c r="E4255" s="1" t="s">
        <v>111</v>
      </c>
      <c r="F4255" t="s">
        <v>113</v>
      </c>
      <c r="G4255" t="s">
        <v>12</v>
      </c>
      <c r="H4255">
        <v>1</v>
      </c>
      <c r="I4255">
        <v>343.93</v>
      </c>
    </row>
    <row r="4256" spans="1:9" x14ac:dyDescent="0.25">
      <c r="A4256" s="5" t="str">
        <f>TrendSheetPrdData[[#This Row],[Population]]&amp;TrendSheetPrdData[[#This Row],[Cost Basis]]&amp;TrendSheetPrdData[[#This Row],[Period]]&amp;TrendSheetPrdData[[#This Row],[Trend]]</f>
        <v>MINISTRY SERVICE CENTERAllowed2017-04-01Medical PMPM</v>
      </c>
      <c r="B4256" t="s">
        <v>118</v>
      </c>
      <c r="C4256" t="s">
        <v>118</v>
      </c>
      <c r="D4256" t="s">
        <v>91</v>
      </c>
      <c r="E4256" s="1" t="s">
        <v>112</v>
      </c>
      <c r="F4256" t="s">
        <v>113</v>
      </c>
      <c r="G4256" t="s">
        <v>12</v>
      </c>
      <c r="H4256">
        <v>1</v>
      </c>
      <c r="I4256">
        <v>50.29</v>
      </c>
    </row>
    <row r="4257" spans="1:9" x14ac:dyDescent="0.25">
      <c r="A4257" s="5" t="str">
        <f>TrendSheetPrdData[[#This Row],[Population]]&amp;TrendSheetPrdData[[#This Row],[Cost Basis]]&amp;TrendSheetPrdData[[#This Row],[Period]]&amp;TrendSheetPrdData[[#This Row],[Trend]]</f>
        <v>MINISTRY SERVICE CENTERAllowed2015-06-01Drug PMPM</v>
      </c>
      <c r="B4257" t="s">
        <v>118</v>
      </c>
      <c r="C4257" t="s">
        <v>118</v>
      </c>
      <c r="D4257" t="s">
        <v>91</v>
      </c>
      <c r="E4257" s="1" t="s">
        <v>172</v>
      </c>
      <c r="F4257" t="s">
        <v>93</v>
      </c>
      <c r="G4257" t="s">
        <v>13</v>
      </c>
      <c r="H4257">
        <v>2</v>
      </c>
      <c r="I4257">
        <v>60.98</v>
      </c>
    </row>
    <row r="4258" spans="1:9" x14ac:dyDescent="0.25">
      <c r="A4258" s="5" t="str">
        <f>TrendSheetPrdData[[#This Row],[Population]]&amp;TrendSheetPrdData[[#This Row],[Cost Basis]]&amp;TrendSheetPrdData[[#This Row],[Period]]&amp;TrendSheetPrdData[[#This Row],[Trend]]</f>
        <v>MINISTRY SERVICE CENTERAllowed2015-07-01Drug PMPM</v>
      </c>
      <c r="B4258" t="s">
        <v>118</v>
      </c>
      <c r="C4258" t="s">
        <v>118</v>
      </c>
      <c r="D4258" t="s">
        <v>91</v>
      </c>
      <c r="E4258" s="1" t="s">
        <v>173</v>
      </c>
      <c r="F4258" t="s">
        <v>93</v>
      </c>
      <c r="G4258" t="s">
        <v>13</v>
      </c>
      <c r="H4258">
        <v>2</v>
      </c>
      <c r="I4258">
        <v>74.239999999999995</v>
      </c>
    </row>
    <row r="4259" spans="1:9" x14ac:dyDescent="0.25">
      <c r="A4259" s="5" t="str">
        <f>TrendSheetPrdData[[#This Row],[Population]]&amp;TrendSheetPrdData[[#This Row],[Cost Basis]]&amp;TrendSheetPrdData[[#This Row],[Period]]&amp;TrendSheetPrdData[[#This Row],[Trend]]</f>
        <v>MINISTRY SERVICE CENTERAllowed2015-08-01Drug PMPM</v>
      </c>
      <c r="B4259" t="s">
        <v>118</v>
      </c>
      <c r="C4259" t="s">
        <v>118</v>
      </c>
      <c r="D4259" t="s">
        <v>91</v>
      </c>
      <c r="E4259" s="1" t="s">
        <v>174</v>
      </c>
      <c r="F4259" t="s">
        <v>93</v>
      </c>
      <c r="G4259" t="s">
        <v>13</v>
      </c>
      <c r="H4259">
        <v>2</v>
      </c>
      <c r="I4259">
        <v>78.650000000000006</v>
      </c>
    </row>
    <row r="4260" spans="1:9" x14ac:dyDescent="0.25">
      <c r="A4260" s="5" t="str">
        <f>TrendSheetPrdData[[#This Row],[Population]]&amp;TrendSheetPrdData[[#This Row],[Cost Basis]]&amp;TrendSheetPrdData[[#This Row],[Period]]&amp;TrendSheetPrdData[[#This Row],[Trend]]</f>
        <v>MINISTRY SERVICE CENTERAllowed2015-09-01Drug PMPM</v>
      </c>
      <c r="B4260" t="s">
        <v>118</v>
      </c>
      <c r="C4260" t="s">
        <v>118</v>
      </c>
      <c r="D4260" t="s">
        <v>91</v>
      </c>
      <c r="E4260" s="1" t="s">
        <v>92</v>
      </c>
      <c r="F4260" t="s">
        <v>93</v>
      </c>
      <c r="G4260" t="s">
        <v>13</v>
      </c>
      <c r="H4260">
        <v>2</v>
      </c>
      <c r="I4260">
        <v>65.13</v>
      </c>
    </row>
    <row r="4261" spans="1:9" x14ac:dyDescent="0.25">
      <c r="A4261" s="5" t="str">
        <f>TrendSheetPrdData[[#This Row],[Population]]&amp;TrendSheetPrdData[[#This Row],[Cost Basis]]&amp;TrendSheetPrdData[[#This Row],[Period]]&amp;TrendSheetPrdData[[#This Row],[Trend]]</f>
        <v>MINISTRY SERVICE CENTERAllowed2015-10-01Drug PMPM</v>
      </c>
      <c r="B4261" t="s">
        <v>118</v>
      </c>
      <c r="C4261" t="s">
        <v>118</v>
      </c>
      <c r="D4261" t="s">
        <v>91</v>
      </c>
      <c r="E4261" s="1" t="s">
        <v>94</v>
      </c>
      <c r="F4261" t="s">
        <v>93</v>
      </c>
      <c r="G4261" t="s">
        <v>13</v>
      </c>
      <c r="H4261">
        <v>2</v>
      </c>
      <c r="I4261">
        <v>92.81</v>
      </c>
    </row>
    <row r="4262" spans="1:9" x14ac:dyDescent="0.25">
      <c r="A4262" s="5" t="str">
        <f>TrendSheetPrdData[[#This Row],[Population]]&amp;TrendSheetPrdData[[#This Row],[Cost Basis]]&amp;TrendSheetPrdData[[#This Row],[Period]]&amp;TrendSheetPrdData[[#This Row],[Trend]]</f>
        <v>MINISTRY SERVICE CENTERAllowed2015-11-01Drug PMPM</v>
      </c>
      <c r="B4262" t="s">
        <v>118</v>
      </c>
      <c r="C4262" t="s">
        <v>118</v>
      </c>
      <c r="D4262" t="s">
        <v>91</v>
      </c>
      <c r="E4262" s="1" t="s">
        <v>95</v>
      </c>
      <c r="F4262" t="s">
        <v>93</v>
      </c>
      <c r="G4262" t="s">
        <v>13</v>
      </c>
      <c r="H4262">
        <v>2</v>
      </c>
      <c r="I4262">
        <v>87.17</v>
      </c>
    </row>
    <row r="4263" spans="1:9" x14ac:dyDescent="0.25">
      <c r="A4263" s="5" t="str">
        <f>TrendSheetPrdData[[#This Row],[Population]]&amp;TrendSheetPrdData[[#This Row],[Cost Basis]]&amp;TrendSheetPrdData[[#This Row],[Period]]&amp;TrendSheetPrdData[[#This Row],[Trend]]</f>
        <v>MINISTRY SERVICE CENTERAllowed2015-12-01Drug PMPM</v>
      </c>
      <c r="B4263" t="s">
        <v>118</v>
      </c>
      <c r="C4263" t="s">
        <v>118</v>
      </c>
      <c r="D4263" t="s">
        <v>91</v>
      </c>
      <c r="E4263" s="1" t="s">
        <v>96</v>
      </c>
      <c r="F4263" t="s">
        <v>93</v>
      </c>
      <c r="G4263" t="s">
        <v>13</v>
      </c>
      <c r="H4263">
        <v>2</v>
      </c>
      <c r="I4263">
        <v>81.58</v>
      </c>
    </row>
    <row r="4264" spans="1:9" x14ac:dyDescent="0.25">
      <c r="A4264" s="5" t="str">
        <f>TrendSheetPrdData[[#This Row],[Population]]&amp;TrendSheetPrdData[[#This Row],[Cost Basis]]&amp;TrendSheetPrdData[[#This Row],[Period]]&amp;TrendSheetPrdData[[#This Row],[Trend]]</f>
        <v>MINISTRY SERVICE CENTERAllowed2016-01-01Drug PMPM</v>
      </c>
      <c r="B4264" t="s">
        <v>118</v>
      </c>
      <c r="C4264" t="s">
        <v>118</v>
      </c>
      <c r="D4264" t="s">
        <v>91</v>
      </c>
      <c r="E4264" s="1" t="s">
        <v>97</v>
      </c>
      <c r="F4264" t="s">
        <v>93</v>
      </c>
      <c r="G4264" t="s">
        <v>13</v>
      </c>
      <c r="H4264">
        <v>2</v>
      </c>
      <c r="I4264">
        <v>56.1</v>
      </c>
    </row>
    <row r="4265" spans="1:9" x14ac:dyDescent="0.25">
      <c r="A4265" s="5" t="str">
        <f>TrendSheetPrdData[[#This Row],[Population]]&amp;TrendSheetPrdData[[#This Row],[Cost Basis]]&amp;TrendSheetPrdData[[#This Row],[Period]]&amp;TrendSheetPrdData[[#This Row],[Trend]]</f>
        <v>MINISTRY SERVICE CENTERAllowed2016-02-01Drug PMPM</v>
      </c>
      <c r="B4265" t="s">
        <v>118</v>
      </c>
      <c r="C4265" t="s">
        <v>118</v>
      </c>
      <c r="D4265" t="s">
        <v>91</v>
      </c>
      <c r="E4265" s="1" t="s">
        <v>98</v>
      </c>
      <c r="F4265" t="s">
        <v>93</v>
      </c>
      <c r="G4265" t="s">
        <v>13</v>
      </c>
      <c r="H4265">
        <v>2</v>
      </c>
      <c r="I4265">
        <v>83.8</v>
      </c>
    </row>
    <row r="4266" spans="1:9" x14ac:dyDescent="0.25">
      <c r="A4266" s="5" t="str">
        <f>TrendSheetPrdData[[#This Row],[Population]]&amp;TrendSheetPrdData[[#This Row],[Cost Basis]]&amp;TrendSheetPrdData[[#This Row],[Period]]&amp;TrendSheetPrdData[[#This Row],[Trend]]</f>
        <v>MINISTRY SERVICE CENTERAllowed2016-03-01Drug PMPM</v>
      </c>
      <c r="B4266" t="s">
        <v>118</v>
      </c>
      <c r="C4266" t="s">
        <v>118</v>
      </c>
      <c r="D4266" t="s">
        <v>91</v>
      </c>
      <c r="E4266" s="1" t="s">
        <v>99</v>
      </c>
      <c r="F4266" t="s">
        <v>93</v>
      </c>
      <c r="G4266" t="s">
        <v>13</v>
      </c>
      <c r="H4266">
        <v>2</v>
      </c>
      <c r="I4266">
        <v>88.3</v>
      </c>
    </row>
    <row r="4267" spans="1:9" x14ac:dyDescent="0.25">
      <c r="A4267" s="5" t="str">
        <f>TrendSheetPrdData[[#This Row],[Population]]&amp;TrendSheetPrdData[[#This Row],[Cost Basis]]&amp;TrendSheetPrdData[[#This Row],[Period]]&amp;TrendSheetPrdData[[#This Row],[Trend]]</f>
        <v>MINISTRY SERVICE CENTERAllowed2016-04-01Drug PMPM</v>
      </c>
      <c r="B4267" t="s">
        <v>118</v>
      </c>
      <c r="C4267" t="s">
        <v>118</v>
      </c>
      <c r="D4267" t="s">
        <v>91</v>
      </c>
      <c r="E4267" s="1" t="s">
        <v>100</v>
      </c>
      <c r="F4267" t="s">
        <v>93</v>
      </c>
      <c r="G4267" t="s">
        <v>13</v>
      </c>
      <c r="H4267">
        <v>2</v>
      </c>
      <c r="I4267">
        <v>82.04</v>
      </c>
    </row>
    <row r="4268" spans="1:9" x14ac:dyDescent="0.25">
      <c r="A4268" s="5" t="str">
        <f>TrendSheetPrdData[[#This Row],[Population]]&amp;TrendSheetPrdData[[#This Row],[Cost Basis]]&amp;TrendSheetPrdData[[#This Row],[Period]]&amp;TrendSheetPrdData[[#This Row],[Trend]]</f>
        <v>MINISTRY SERVICE CENTERAllowed2016-05-01Drug PMPM</v>
      </c>
      <c r="B4268" t="s">
        <v>118</v>
      </c>
      <c r="C4268" t="s">
        <v>118</v>
      </c>
      <c r="D4268" t="s">
        <v>91</v>
      </c>
      <c r="E4268" s="1" t="s">
        <v>101</v>
      </c>
      <c r="F4268" t="s">
        <v>93</v>
      </c>
      <c r="G4268" t="s">
        <v>13</v>
      </c>
      <c r="H4268">
        <v>2</v>
      </c>
      <c r="I4268">
        <v>91.05</v>
      </c>
    </row>
    <row r="4269" spans="1:9" x14ac:dyDescent="0.25">
      <c r="A4269" s="5" t="str">
        <f>TrendSheetPrdData[[#This Row],[Population]]&amp;TrendSheetPrdData[[#This Row],[Cost Basis]]&amp;TrendSheetPrdData[[#This Row],[Period]]&amp;TrendSheetPrdData[[#This Row],[Trend]]</f>
        <v>MINISTRY SERVICE CENTERAllowed2016-06-01Drug PMPM</v>
      </c>
      <c r="B4269" t="s">
        <v>118</v>
      </c>
      <c r="C4269" t="s">
        <v>118</v>
      </c>
      <c r="D4269" t="s">
        <v>91</v>
      </c>
      <c r="E4269" s="1" t="s">
        <v>102</v>
      </c>
      <c r="F4269" t="s">
        <v>93</v>
      </c>
      <c r="G4269" t="s">
        <v>13</v>
      </c>
      <c r="H4269">
        <v>2</v>
      </c>
      <c r="I4269">
        <v>64.02</v>
      </c>
    </row>
    <row r="4270" spans="1:9" x14ac:dyDescent="0.25">
      <c r="A4270" s="5" t="str">
        <f>TrendSheetPrdData[[#This Row],[Population]]&amp;TrendSheetPrdData[[#This Row],[Cost Basis]]&amp;TrendSheetPrdData[[#This Row],[Period]]&amp;TrendSheetPrdData[[#This Row],[Trend]]</f>
        <v>MINISTRY SERVICE CENTERAllowed2016-07-01Drug PMPM</v>
      </c>
      <c r="B4270" t="s">
        <v>118</v>
      </c>
      <c r="C4270" t="s">
        <v>118</v>
      </c>
      <c r="D4270" t="s">
        <v>91</v>
      </c>
      <c r="E4270" s="1" t="s">
        <v>103</v>
      </c>
      <c r="F4270" t="s">
        <v>93</v>
      </c>
      <c r="G4270" t="s">
        <v>13</v>
      </c>
      <c r="H4270">
        <v>2</v>
      </c>
      <c r="I4270">
        <v>90.96</v>
      </c>
    </row>
    <row r="4271" spans="1:9" x14ac:dyDescent="0.25">
      <c r="A4271" s="5" t="str">
        <f>TrendSheetPrdData[[#This Row],[Population]]&amp;TrendSheetPrdData[[#This Row],[Cost Basis]]&amp;TrendSheetPrdData[[#This Row],[Period]]&amp;TrendSheetPrdData[[#This Row],[Trend]]</f>
        <v>MINISTRY SERVICE CENTERAllowed2016-08-01Drug PMPM</v>
      </c>
      <c r="B4271" t="s">
        <v>118</v>
      </c>
      <c r="C4271" t="s">
        <v>118</v>
      </c>
      <c r="D4271" t="s">
        <v>91</v>
      </c>
      <c r="E4271" s="1" t="s">
        <v>104</v>
      </c>
      <c r="F4271" t="s">
        <v>93</v>
      </c>
      <c r="G4271" t="s">
        <v>13</v>
      </c>
      <c r="H4271">
        <v>2</v>
      </c>
      <c r="I4271">
        <v>87.92</v>
      </c>
    </row>
    <row r="4272" spans="1:9" x14ac:dyDescent="0.25">
      <c r="A4272" s="5" t="str">
        <f>TrendSheetPrdData[[#This Row],[Population]]&amp;TrendSheetPrdData[[#This Row],[Cost Basis]]&amp;TrendSheetPrdData[[#This Row],[Period]]&amp;TrendSheetPrdData[[#This Row],[Trend]]</f>
        <v>MINISTRY SERVICE CENTERAllowed2016-09-01Drug PMPM</v>
      </c>
      <c r="B4272" t="s">
        <v>118</v>
      </c>
      <c r="C4272" t="s">
        <v>118</v>
      </c>
      <c r="D4272" t="s">
        <v>91</v>
      </c>
      <c r="E4272" s="1" t="s">
        <v>105</v>
      </c>
      <c r="F4272" t="s">
        <v>93</v>
      </c>
      <c r="G4272" t="s">
        <v>13</v>
      </c>
      <c r="H4272">
        <v>2</v>
      </c>
      <c r="I4272">
        <v>91.49</v>
      </c>
    </row>
    <row r="4273" spans="1:9" x14ac:dyDescent="0.25">
      <c r="A4273" s="5" t="str">
        <f>TrendSheetPrdData[[#This Row],[Population]]&amp;TrendSheetPrdData[[#This Row],[Cost Basis]]&amp;TrendSheetPrdData[[#This Row],[Period]]&amp;TrendSheetPrdData[[#This Row],[Trend]]</f>
        <v>MINISTRY SERVICE CENTERAllowed2016-10-01Drug PMPM</v>
      </c>
      <c r="B4273" t="s">
        <v>118</v>
      </c>
      <c r="C4273" t="s">
        <v>118</v>
      </c>
      <c r="D4273" t="s">
        <v>91</v>
      </c>
      <c r="E4273" s="1" t="s">
        <v>106</v>
      </c>
      <c r="F4273" t="s">
        <v>93</v>
      </c>
      <c r="G4273" t="s">
        <v>13</v>
      </c>
      <c r="H4273">
        <v>2</v>
      </c>
      <c r="I4273">
        <v>117.44</v>
      </c>
    </row>
    <row r="4274" spans="1:9" x14ac:dyDescent="0.25">
      <c r="A4274" s="5" t="str">
        <f>TrendSheetPrdData[[#This Row],[Population]]&amp;TrendSheetPrdData[[#This Row],[Cost Basis]]&amp;TrendSheetPrdData[[#This Row],[Period]]&amp;TrendSheetPrdData[[#This Row],[Trend]]</f>
        <v>MINISTRY SERVICE CENTERAllowed2016-11-01Drug PMPM</v>
      </c>
      <c r="B4274" t="s">
        <v>118</v>
      </c>
      <c r="C4274" t="s">
        <v>118</v>
      </c>
      <c r="D4274" t="s">
        <v>91</v>
      </c>
      <c r="E4274" s="1" t="s">
        <v>107</v>
      </c>
      <c r="F4274" t="s">
        <v>93</v>
      </c>
      <c r="G4274" t="s">
        <v>13</v>
      </c>
      <c r="H4274">
        <v>2</v>
      </c>
      <c r="I4274">
        <v>81.849999999999994</v>
      </c>
    </row>
    <row r="4275" spans="1:9" x14ac:dyDescent="0.25">
      <c r="A4275" s="5" t="str">
        <f>TrendSheetPrdData[[#This Row],[Population]]&amp;TrendSheetPrdData[[#This Row],[Cost Basis]]&amp;TrendSheetPrdData[[#This Row],[Period]]&amp;TrendSheetPrdData[[#This Row],[Trend]]</f>
        <v>MINISTRY SERVICE CENTERAllowed2016-12-01Drug PMPM</v>
      </c>
      <c r="B4275" t="s">
        <v>118</v>
      </c>
      <c r="C4275" t="s">
        <v>118</v>
      </c>
      <c r="D4275" t="s">
        <v>91</v>
      </c>
      <c r="E4275" s="1" t="s">
        <v>108</v>
      </c>
      <c r="F4275" t="s">
        <v>93</v>
      </c>
      <c r="G4275" t="s">
        <v>13</v>
      </c>
      <c r="H4275">
        <v>2</v>
      </c>
      <c r="I4275">
        <v>87.03</v>
      </c>
    </row>
    <row r="4276" spans="1:9" x14ac:dyDescent="0.25">
      <c r="A4276" s="5" t="str">
        <f>TrendSheetPrdData[[#This Row],[Population]]&amp;TrendSheetPrdData[[#This Row],[Cost Basis]]&amp;TrendSheetPrdData[[#This Row],[Period]]&amp;TrendSheetPrdData[[#This Row],[Trend]]</f>
        <v>MINISTRY SERVICE CENTERAllowed2017-01-01Drug PMPM</v>
      </c>
      <c r="B4276" t="s">
        <v>118</v>
      </c>
      <c r="C4276" t="s">
        <v>118</v>
      </c>
      <c r="D4276" t="s">
        <v>91</v>
      </c>
      <c r="E4276" s="1" t="s">
        <v>109</v>
      </c>
      <c r="F4276" t="s">
        <v>113</v>
      </c>
      <c r="G4276" t="s">
        <v>13</v>
      </c>
      <c r="H4276">
        <v>2</v>
      </c>
      <c r="I4276">
        <v>113.72</v>
      </c>
    </row>
    <row r="4277" spans="1:9" x14ac:dyDescent="0.25">
      <c r="A4277" s="5" t="str">
        <f>TrendSheetPrdData[[#This Row],[Population]]&amp;TrendSheetPrdData[[#This Row],[Cost Basis]]&amp;TrendSheetPrdData[[#This Row],[Period]]&amp;TrendSheetPrdData[[#This Row],[Trend]]</f>
        <v>MINISTRY SERVICE CENTERAllowed2017-02-01Drug PMPM</v>
      </c>
      <c r="B4277" t="s">
        <v>118</v>
      </c>
      <c r="C4277" t="s">
        <v>118</v>
      </c>
      <c r="D4277" t="s">
        <v>91</v>
      </c>
      <c r="E4277" s="1" t="s">
        <v>110</v>
      </c>
      <c r="F4277" t="s">
        <v>113</v>
      </c>
      <c r="G4277" t="s">
        <v>13</v>
      </c>
      <c r="H4277">
        <v>2</v>
      </c>
      <c r="I4277">
        <v>100.3</v>
      </c>
    </row>
    <row r="4278" spans="1:9" x14ac:dyDescent="0.25">
      <c r="A4278" s="5" t="str">
        <f>TrendSheetPrdData[[#This Row],[Population]]&amp;TrendSheetPrdData[[#This Row],[Cost Basis]]&amp;TrendSheetPrdData[[#This Row],[Period]]&amp;TrendSheetPrdData[[#This Row],[Trend]]</f>
        <v>MINISTRY SERVICE CENTERAllowed2017-03-01Drug PMPM</v>
      </c>
      <c r="B4278" t="s">
        <v>118</v>
      </c>
      <c r="C4278" t="s">
        <v>118</v>
      </c>
      <c r="D4278" t="s">
        <v>91</v>
      </c>
      <c r="E4278" s="1" t="s">
        <v>111</v>
      </c>
      <c r="F4278" t="s">
        <v>113</v>
      </c>
      <c r="G4278" t="s">
        <v>13</v>
      </c>
      <c r="H4278">
        <v>2</v>
      </c>
      <c r="I4278">
        <v>127.66</v>
      </c>
    </row>
    <row r="4279" spans="1:9" x14ac:dyDescent="0.25">
      <c r="A4279" s="5" t="str">
        <f>TrendSheetPrdData[[#This Row],[Population]]&amp;TrendSheetPrdData[[#This Row],[Cost Basis]]&amp;TrendSheetPrdData[[#This Row],[Period]]&amp;TrendSheetPrdData[[#This Row],[Trend]]</f>
        <v>MINISTRY SERVICE CENTERAllowed2017-04-01Drug PMPM</v>
      </c>
      <c r="B4279" t="s">
        <v>118</v>
      </c>
      <c r="C4279" t="s">
        <v>118</v>
      </c>
      <c r="D4279" t="s">
        <v>91</v>
      </c>
      <c r="E4279" s="1" t="s">
        <v>112</v>
      </c>
      <c r="F4279" t="s">
        <v>113</v>
      </c>
      <c r="G4279" t="s">
        <v>13</v>
      </c>
      <c r="H4279">
        <v>2</v>
      </c>
      <c r="I4279">
        <v>88.54</v>
      </c>
    </row>
    <row r="4280" spans="1:9" x14ac:dyDescent="0.25">
      <c r="A4280" s="5" t="str">
        <f>TrendSheetPrdData[[#This Row],[Population]]&amp;TrendSheetPrdData[[#This Row],[Cost Basis]]&amp;TrendSheetPrdData[[#This Row],[Period]]&amp;TrendSheetPrdData[[#This Row],[Trend]]</f>
        <v>MINISTRY SERVICE CENTERAllowed2015-06-01Overall PMPM</v>
      </c>
      <c r="B4280" t="s">
        <v>118</v>
      </c>
      <c r="C4280" t="s">
        <v>118</v>
      </c>
      <c r="D4280" t="s">
        <v>91</v>
      </c>
      <c r="E4280" s="1" t="s">
        <v>172</v>
      </c>
      <c r="F4280" t="s">
        <v>93</v>
      </c>
      <c r="G4280" t="s">
        <v>14</v>
      </c>
      <c r="H4280">
        <v>3</v>
      </c>
      <c r="I4280">
        <v>516.20000000000005</v>
      </c>
    </row>
    <row r="4281" spans="1:9" x14ac:dyDescent="0.25">
      <c r="A4281" s="5" t="str">
        <f>TrendSheetPrdData[[#This Row],[Population]]&amp;TrendSheetPrdData[[#This Row],[Cost Basis]]&amp;TrendSheetPrdData[[#This Row],[Period]]&amp;TrendSheetPrdData[[#This Row],[Trend]]</f>
        <v>MINISTRY SERVICE CENTERAllowed2015-07-01Overall PMPM</v>
      </c>
      <c r="B4281" t="s">
        <v>118</v>
      </c>
      <c r="C4281" t="s">
        <v>118</v>
      </c>
      <c r="D4281" t="s">
        <v>91</v>
      </c>
      <c r="E4281" s="1" t="s">
        <v>173</v>
      </c>
      <c r="F4281" t="s">
        <v>93</v>
      </c>
      <c r="G4281" t="s">
        <v>14</v>
      </c>
      <c r="H4281">
        <v>3</v>
      </c>
      <c r="I4281">
        <v>417.75</v>
      </c>
    </row>
    <row r="4282" spans="1:9" x14ac:dyDescent="0.25">
      <c r="A4282" s="5" t="str">
        <f>TrendSheetPrdData[[#This Row],[Population]]&amp;TrendSheetPrdData[[#This Row],[Cost Basis]]&amp;TrendSheetPrdData[[#This Row],[Period]]&amp;TrendSheetPrdData[[#This Row],[Trend]]</f>
        <v>MINISTRY SERVICE CENTERAllowed2015-08-01Overall PMPM</v>
      </c>
      <c r="B4282" t="s">
        <v>118</v>
      </c>
      <c r="C4282" t="s">
        <v>118</v>
      </c>
      <c r="D4282" t="s">
        <v>91</v>
      </c>
      <c r="E4282" s="1" t="s">
        <v>174</v>
      </c>
      <c r="F4282" t="s">
        <v>93</v>
      </c>
      <c r="G4282" t="s">
        <v>14</v>
      </c>
      <c r="H4282">
        <v>3</v>
      </c>
      <c r="I4282">
        <v>393.16</v>
      </c>
    </row>
    <row r="4283" spans="1:9" x14ac:dyDescent="0.25">
      <c r="A4283" s="5" t="str">
        <f>TrendSheetPrdData[[#This Row],[Population]]&amp;TrendSheetPrdData[[#This Row],[Cost Basis]]&amp;TrendSheetPrdData[[#This Row],[Period]]&amp;TrendSheetPrdData[[#This Row],[Trend]]</f>
        <v>MINISTRY SERVICE CENTERAllowed2015-09-01Overall PMPM</v>
      </c>
      <c r="B4283" t="s">
        <v>118</v>
      </c>
      <c r="C4283" t="s">
        <v>118</v>
      </c>
      <c r="D4283" t="s">
        <v>91</v>
      </c>
      <c r="E4283" s="1" t="s">
        <v>92</v>
      </c>
      <c r="F4283" t="s">
        <v>93</v>
      </c>
      <c r="G4283" t="s">
        <v>14</v>
      </c>
      <c r="H4283">
        <v>3</v>
      </c>
      <c r="I4283">
        <v>380.85</v>
      </c>
    </row>
    <row r="4284" spans="1:9" x14ac:dyDescent="0.25">
      <c r="A4284" s="5" t="str">
        <f>TrendSheetPrdData[[#This Row],[Population]]&amp;TrendSheetPrdData[[#This Row],[Cost Basis]]&amp;TrendSheetPrdData[[#This Row],[Period]]&amp;TrendSheetPrdData[[#This Row],[Trend]]</f>
        <v>MINISTRY SERVICE CENTERAllowed2015-10-01Overall PMPM</v>
      </c>
      <c r="B4284" t="s">
        <v>118</v>
      </c>
      <c r="C4284" t="s">
        <v>118</v>
      </c>
      <c r="D4284" t="s">
        <v>91</v>
      </c>
      <c r="E4284" s="1" t="s">
        <v>94</v>
      </c>
      <c r="F4284" t="s">
        <v>93</v>
      </c>
      <c r="G4284" t="s">
        <v>14</v>
      </c>
      <c r="H4284">
        <v>3</v>
      </c>
      <c r="I4284">
        <v>400.12</v>
      </c>
    </row>
    <row r="4285" spans="1:9" x14ac:dyDescent="0.25">
      <c r="A4285" s="5" t="str">
        <f>TrendSheetPrdData[[#This Row],[Population]]&amp;TrendSheetPrdData[[#This Row],[Cost Basis]]&amp;TrendSheetPrdData[[#This Row],[Period]]&amp;TrendSheetPrdData[[#This Row],[Trend]]</f>
        <v>MINISTRY SERVICE CENTERAllowed2015-11-01Overall PMPM</v>
      </c>
      <c r="B4285" t="s">
        <v>118</v>
      </c>
      <c r="C4285" t="s">
        <v>118</v>
      </c>
      <c r="D4285" t="s">
        <v>91</v>
      </c>
      <c r="E4285" s="1" t="s">
        <v>95</v>
      </c>
      <c r="F4285" t="s">
        <v>93</v>
      </c>
      <c r="G4285" t="s">
        <v>14</v>
      </c>
      <c r="H4285">
        <v>3</v>
      </c>
      <c r="I4285">
        <v>419.79</v>
      </c>
    </row>
    <row r="4286" spans="1:9" x14ac:dyDescent="0.25">
      <c r="A4286" s="5" t="str">
        <f>TrendSheetPrdData[[#This Row],[Population]]&amp;TrendSheetPrdData[[#This Row],[Cost Basis]]&amp;TrendSheetPrdData[[#This Row],[Period]]&amp;TrendSheetPrdData[[#This Row],[Trend]]</f>
        <v>MINISTRY SERVICE CENTERAllowed2015-12-01Overall PMPM</v>
      </c>
      <c r="B4286" t="s">
        <v>118</v>
      </c>
      <c r="C4286" t="s">
        <v>118</v>
      </c>
      <c r="D4286" t="s">
        <v>91</v>
      </c>
      <c r="E4286" s="1" t="s">
        <v>96</v>
      </c>
      <c r="F4286" t="s">
        <v>93</v>
      </c>
      <c r="G4286" t="s">
        <v>14</v>
      </c>
      <c r="H4286">
        <v>3</v>
      </c>
      <c r="I4286">
        <v>430.34</v>
      </c>
    </row>
    <row r="4287" spans="1:9" x14ac:dyDescent="0.25">
      <c r="A4287" s="5" t="str">
        <f>TrendSheetPrdData[[#This Row],[Population]]&amp;TrendSheetPrdData[[#This Row],[Cost Basis]]&amp;TrendSheetPrdData[[#This Row],[Period]]&amp;TrendSheetPrdData[[#This Row],[Trend]]</f>
        <v>MINISTRY SERVICE CENTERAllowed2016-01-01Overall PMPM</v>
      </c>
      <c r="B4287" t="s">
        <v>118</v>
      </c>
      <c r="C4287" t="s">
        <v>118</v>
      </c>
      <c r="D4287" t="s">
        <v>91</v>
      </c>
      <c r="E4287" s="1" t="s">
        <v>97</v>
      </c>
      <c r="F4287" t="s">
        <v>93</v>
      </c>
      <c r="G4287" t="s">
        <v>14</v>
      </c>
      <c r="H4287">
        <v>3</v>
      </c>
      <c r="I4287">
        <v>296.55</v>
      </c>
    </row>
    <row r="4288" spans="1:9" x14ac:dyDescent="0.25">
      <c r="A4288" s="5" t="str">
        <f>TrendSheetPrdData[[#This Row],[Population]]&amp;TrendSheetPrdData[[#This Row],[Cost Basis]]&amp;TrendSheetPrdData[[#This Row],[Period]]&amp;TrendSheetPrdData[[#This Row],[Trend]]</f>
        <v>MINISTRY SERVICE CENTERAllowed2016-02-01Overall PMPM</v>
      </c>
      <c r="B4288" t="s">
        <v>118</v>
      </c>
      <c r="C4288" t="s">
        <v>118</v>
      </c>
      <c r="D4288" t="s">
        <v>91</v>
      </c>
      <c r="E4288" s="1" t="s">
        <v>98</v>
      </c>
      <c r="F4288" t="s">
        <v>93</v>
      </c>
      <c r="G4288" t="s">
        <v>14</v>
      </c>
      <c r="H4288">
        <v>3</v>
      </c>
      <c r="I4288">
        <v>397.03</v>
      </c>
    </row>
    <row r="4289" spans="1:9" x14ac:dyDescent="0.25">
      <c r="A4289" s="5" t="str">
        <f>TrendSheetPrdData[[#This Row],[Population]]&amp;TrendSheetPrdData[[#This Row],[Cost Basis]]&amp;TrendSheetPrdData[[#This Row],[Period]]&amp;TrendSheetPrdData[[#This Row],[Trend]]</f>
        <v>MINISTRY SERVICE CENTERAllowed2016-03-01Overall PMPM</v>
      </c>
      <c r="B4289" t="s">
        <v>118</v>
      </c>
      <c r="C4289" t="s">
        <v>118</v>
      </c>
      <c r="D4289" t="s">
        <v>91</v>
      </c>
      <c r="E4289" s="1" t="s">
        <v>99</v>
      </c>
      <c r="F4289" t="s">
        <v>93</v>
      </c>
      <c r="G4289" t="s">
        <v>14</v>
      </c>
      <c r="H4289">
        <v>3</v>
      </c>
      <c r="I4289">
        <v>768.03</v>
      </c>
    </row>
    <row r="4290" spans="1:9" x14ac:dyDescent="0.25">
      <c r="A4290" s="5" t="str">
        <f>TrendSheetPrdData[[#This Row],[Population]]&amp;TrendSheetPrdData[[#This Row],[Cost Basis]]&amp;TrendSheetPrdData[[#This Row],[Period]]&amp;TrendSheetPrdData[[#This Row],[Trend]]</f>
        <v>MINISTRY SERVICE CENTERAllowed2016-04-01Overall PMPM</v>
      </c>
      <c r="B4290" t="s">
        <v>118</v>
      </c>
      <c r="C4290" t="s">
        <v>118</v>
      </c>
      <c r="D4290" t="s">
        <v>91</v>
      </c>
      <c r="E4290" s="1" t="s">
        <v>100</v>
      </c>
      <c r="F4290" t="s">
        <v>93</v>
      </c>
      <c r="G4290" t="s">
        <v>14</v>
      </c>
      <c r="H4290">
        <v>3</v>
      </c>
      <c r="I4290">
        <v>425.03</v>
      </c>
    </row>
    <row r="4291" spans="1:9" x14ac:dyDescent="0.25">
      <c r="A4291" s="5" t="str">
        <f>TrendSheetPrdData[[#This Row],[Population]]&amp;TrendSheetPrdData[[#This Row],[Cost Basis]]&amp;TrendSheetPrdData[[#This Row],[Period]]&amp;TrendSheetPrdData[[#This Row],[Trend]]</f>
        <v>MINISTRY SERVICE CENTERAllowed2016-05-01Overall PMPM</v>
      </c>
      <c r="B4291" t="s">
        <v>118</v>
      </c>
      <c r="C4291" t="s">
        <v>118</v>
      </c>
      <c r="D4291" t="s">
        <v>91</v>
      </c>
      <c r="E4291" s="1" t="s">
        <v>101</v>
      </c>
      <c r="F4291" t="s">
        <v>93</v>
      </c>
      <c r="G4291" t="s">
        <v>14</v>
      </c>
      <c r="H4291">
        <v>3</v>
      </c>
      <c r="I4291">
        <v>475.58</v>
      </c>
    </row>
    <row r="4292" spans="1:9" x14ac:dyDescent="0.25">
      <c r="A4292" s="5" t="str">
        <f>TrendSheetPrdData[[#This Row],[Population]]&amp;TrendSheetPrdData[[#This Row],[Cost Basis]]&amp;TrendSheetPrdData[[#This Row],[Period]]&amp;TrendSheetPrdData[[#This Row],[Trend]]</f>
        <v>MINISTRY SERVICE CENTERAllowed2016-06-01Overall PMPM</v>
      </c>
      <c r="B4292" t="s">
        <v>118</v>
      </c>
      <c r="C4292" t="s">
        <v>118</v>
      </c>
      <c r="D4292" t="s">
        <v>91</v>
      </c>
      <c r="E4292" s="1" t="s">
        <v>102</v>
      </c>
      <c r="F4292" t="s">
        <v>93</v>
      </c>
      <c r="G4292" t="s">
        <v>14</v>
      </c>
      <c r="H4292">
        <v>3</v>
      </c>
      <c r="I4292">
        <v>495.69</v>
      </c>
    </row>
    <row r="4293" spans="1:9" x14ac:dyDescent="0.25">
      <c r="A4293" s="5" t="str">
        <f>TrendSheetPrdData[[#This Row],[Population]]&amp;TrendSheetPrdData[[#This Row],[Cost Basis]]&amp;TrendSheetPrdData[[#This Row],[Period]]&amp;TrendSheetPrdData[[#This Row],[Trend]]</f>
        <v>MINISTRY SERVICE CENTERAllowed2016-07-01Overall PMPM</v>
      </c>
      <c r="B4293" t="s">
        <v>118</v>
      </c>
      <c r="C4293" t="s">
        <v>118</v>
      </c>
      <c r="D4293" t="s">
        <v>91</v>
      </c>
      <c r="E4293" s="1" t="s">
        <v>103</v>
      </c>
      <c r="F4293" t="s">
        <v>93</v>
      </c>
      <c r="G4293" t="s">
        <v>14</v>
      </c>
      <c r="H4293">
        <v>3</v>
      </c>
      <c r="I4293">
        <v>355.12</v>
      </c>
    </row>
    <row r="4294" spans="1:9" x14ac:dyDescent="0.25">
      <c r="A4294" s="5" t="str">
        <f>TrendSheetPrdData[[#This Row],[Population]]&amp;TrendSheetPrdData[[#This Row],[Cost Basis]]&amp;TrendSheetPrdData[[#This Row],[Period]]&amp;TrendSheetPrdData[[#This Row],[Trend]]</f>
        <v>MINISTRY SERVICE CENTERAllowed2016-08-01Overall PMPM</v>
      </c>
      <c r="B4294" t="s">
        <v>118</v>
      </c>
      <c r="C4294" t="s">
        <v>118</v>
      </c>
      <c r="D4294" t="s">
        <v>91</v>
      </c>
      <c r="E4294" s="1" t="s">
        <v>104</v>
      </c>
      <c r="F4294" t="s">
        <v>93</v>
      </c>
      <c r="G4294" t="s">
        <v>14</v>
      </c>
      <c r="H4294">
        <v>3</v>
      </c>
      <c r="I4294">
        <v>548.49</v>
      </c>
    </row>
    <row r="4295" spans="1:9" x14ac:dyDescent="0.25">
      <c r="A4295" s="5" t="str">
        <f>TrendSheetPrdData[[#This Row],[Population]]&amp;TrendSheetPrdData[[#This Row],[Cost Basis]]&amp;TrendSheetPrdData[[#This Row],[Period]]&amp;TrendSheetPrdData[[#This Row],[Trend]]</f>
        <v>MINISTRY SERVICE CENTERAllowed2016-09-01Overall PMPM</v>
      </c>
      <c r="B4295" t="s">
        <v>118</v>
      </c>
      <c r="C4295" t="s">
        <v>118</v>
      </c>
      <c r="D4295" t="s">
        <v>91</v>
      </c>
      <c r="E4295" s="1" t="s">
        <v>105</v>
      </c>
      <c r="F4295" t="s">
        <v>93</v>
      </c>
      <c r="G4295" t="s">
        <v>14</v>
      </c>
      <c r="H4295">
        <v>3</v>
      </c>
      <c r="I4295">
        <v>532.08000000000004</v>
      </c>
    </row>
    <row r="4296" spans="1:9" x14ac:dyDescent="0.25">
      <c r="A4296" s="5" t="str">
        <f>TrendSheetPrdData[[#This Row],[Population]]&amp;TrendSheetPrdData[[#This Row],[Cost Basis]]&amp;TrendSheetPrdData[[#This Row],[Period]]&amp;TrendSheetPrdData[[#This Row],[Trend]]</f>
        <v>MINISTRY SERVICE CENTERAllowed2016-10-01Overall PMPM</v>
      </c>
      <c r="B4296" t="s">
        <v>118</v>
      </c>
      <c r="C4296" t="s">
        <v>118</v>
      </c>
      <c r="D4296" t="s">
        <v>91</v>
      </c>
      <c r="E4296" s="1" t="s">
        <v>106</v>
      </c>
      <c r="F4296" t="s">
        <v>93</v>
      </c>
      <c r="G4296" t="s">
        <v>14</v>
      </c>
      <c r="H4296">
        <v>3</v>
      </c>
      <c r="I4296">
        <v>329.16</v>
      </c>
    </row>
    <row r="4297" spans="1:9" x14ac:dyDescent="0.25">
      <c r="A4297" s="5" t="str">
        <f>TrendSheetPrdData[[#This Row],[Population]]&amp;TrendSheetPrdData[[#This Row],[Cost Basis]]&amp;TrendSheetPrdData[[#This Row],[Period]]&amp;TrendSheetPrdData[[#This Row],[Trend]]</f>
        <v>MINISTRY SERVICE CENTERAllowed2016-11-01Overall PMPM</v>
      </c>
      <c r="B4297" t="s">
        <v>118</v>
      </c>
      <c r="C4297" t="s">
        <v>118</v>
      </c>
      <c r="D4297" t="s">
        <v>91</v>
      </c>
      <c r="E4297" s="1" t="s">
        <v>107</v>
      </c>
      <c r="F4297" t="s">
        <v>93</v>
      </c>
      <c r="G4297" t="s">
        <v>14</v>
      </c>
      <c r="H4297">
        <v>3</v>
      </c>
      <c r="I4297">
        <v>321.79000000000002</v>
      </c>
    </row>
    <row r="4298" spans="1:9" x14ac:dyDescent="0.25">
      <c r="A4298" s="5" t="str">
        <f>TrendSheetPrdData[[#This Row],[Population]]&amp;TrendSheetPrdData[[#This Row],[Cost Basis]]&amp;TrendSheetPrdData[[#This Row],[Period]]&amp;TrendSheetPrdData[[#This Row],[Trend]]</f>
        <v>MINISTRY SERVICE CENTERAllowed2016-12-01Overall PMPM</v>
      </c>
      <c r="B4298" t="s">
        <v>118</v>
      </c>
      <c r="C4298" t="s">
        <v>118</v>
      </c>
      <c r="D4298" t="s">
        <v>91</v>
      </c>
      <c r="E4298" s="1" t="s">
        <v>108</v>
      </c>
      <c r="F4298" t="s">
        <v>93</v>
      </c>
      <c r="G4298" t="s">
        <v>14</v>
      </c>
      <c r="H4298">
        <v>3</v>
      </c>
      <c r="I4298">
        <v>362.85</v>
      </c>
    </row>
    <row r="4299" spans="1:9" x14ac:dyDescent="0.25">
      <c r="A4299" s="5" t="str">
        <f>TrendSheetPrdData[[#This Row],[Population]]&amp;TrendSheetPrdData[[#This Row],[Cost Basis]]&amp;TrendSheetPrdData[[#This Row],[Period]]&amp;TrendSheetPrdData[[#This Row],[Trend]]</f>
        <v>MINISTRY SERVICE CENTERAllowed2017-01-01Overall PMPM</v>
      </c>
      <c r="B4299" t="s">
        <v>118</v>
      </c>
      <c r="C4299" t="s">
        <v>118</v>
      </c>
      <c r="D4299" t="s">
        <v>91</v>
      </c>
      <c r="E4299" s="1" t="s">
        <v>109</v>
      </c>
      <c r="F4299" t="s">
        <v>113</v>
      </c>
      <c r="G4299" t="s">
        <v>14</v>
      </c>
      <c r="H4299">
        <v>3</v>
      </c>
      <c r="I4299">
        <v>435.26</v>
      </c>
    </row>
    <row r="4300" spans="1:9" x14ac:dyDescent="0.25">
      <c r="A4300" s="5" t="str">
        <f>TrendSheetPrdData[[#This Row],[Population]]&amp;TrendSheetPrdData[[#This Row],[Cost Basis]]&amp;TrendSheetPrdData[[#This Row],[Period]]&amp;TrendSheetPrdData[[#This Row],[Trend]]</f>
        <v>MINISTRY SERVICE CENTERAllowed2017-02-01Overall PMPM</v>
      </c>
      <c r="B4300" t="s">
        <v>118</v>
      </c>
      <c r="C4300" t="s">
        <v>118</v>
      </c>
      <c r="D4300" t="s">
        <v>91</v>
      </c>
      <c r="E4300" s="1" t="s">
        <v>110</v>
      </c>
      <c r="F4300" t="s">
        <v>113</v>
      </c>
      <c r="G4300" t="s">
        <v>14</v>
      </c>
      <c r="H4300">
        <v>3</v>
      </c>
      <c r="I4300">
        <v>411.51</v>
      </c>
    </row>
    <row r="4301" spans="1:9" x14ac:dyDescent="0.25">
      <c r="A4301" s="5" t="str">
        <f>TrendSheetPrdData[[#This Row],[Population]]&amp;TrendSheetPrdData[[#This Row],[Cost Basis]]&amp;TrendSheetPrdData[[#This Row],[Period]]&amp;TrendSheetPrdData[[#This Row],[Trend]]</f>
        <v>MINISTRY SERVICE CENTERAllowed2017-03-01Overall PMPM</v>
      </c>
      <c r="B4301" t="s">
        <v>118</v>
      </c>
      <c r="C4301" t="s">
        <v>118</v>
      </c>
      <c r="D4301" t="s">
        <v>91</v>
      </c>
      <c r="E4301" s="1" t="s">
        <v>111</v>
      </c>
      <c r="F4301" t="s">
        <v>113</v>
      </c>
      <c r="G4301" t="s">
        <v>14</v>
      </c>
      <c r="H4301">
        <v>3</v>
      </c>
      <c r="I4301">
        <v>471.59</v>
      </c>
    </row>
    <row r="4302" spans="1:9" x14ac:dyDescent="0.25">
      <c r="A4302" s="5" t="str">
        <f>TrendSheetPrdData[[#This Row],[Population]]&amp;TrendSheetPrdData[[#This Row],[Cost Basis]]&amp;TrendSheetPrdData[[#This Row],[Period]]&amp;TrendSheetPrdData[[#This Row],[Trend]]</f>
        <v>MINISTRY SERVICE CENTERAllowed2017-04-01Overall PMPM</v>
      </c>
      <c r="B4302" t="s">
        <v>118</v>
      </c>
      <c r="C4302" t="s">
        <v>118</v>
      </c>
      <c r="D4302" t="s">
        <v>91</v>
      </c>
      <c r="E4302" s="1" t="s">
        <v>112</v>
      </c>
      <c r="F4302" t="s">
        <v>113</v>
      </c>
      <c r="G4302" t="s">
        <v>14</v>
      </c>
      <c r="H4302">
        <v>3</v>
      </c>
      <c r="I4302">
        <v>138.83000000000001</v>
      </c>
    </row>
    <row r="4303" spans="1:9" x14ac:dyDescent="0.25">
      <c r="A4303" s="5" t="str">
        <f>TrendSheetPrdData[[#This Row],[Population]]&amp;TrendSheetPrdData[[#This Row],[Cost Basis]]&amp;TrendSheetPrdData[[#This Row],[Period]]&amp;TrendSheetPrdData[[#This Row],[Trend]]</f>
        <v>MINISTRY SERVICE CENTERAllowed2015-06-01Readmission Cost</v>
      </c>
      <c r="B4303" t="s">
        <v>118</v>
      </c>
      <c r="C4303" t="s">
        <v>118</v>
      </c>
      <c r="D4303" t="s">
        <v>91</v>
      </c>
      <c r="E4303" s="1" t="s">
        <v>172</v>
      </c>
      <c r="F4303" t="s">
        <v>93</v>
      </c>
      <c r="G4303" t="s">
        <v>15</v>
      </c>
      <c r="H4303">
        <v>4</v>
      </c>
      <c r="I4303">
        <v>0</v>
      </c>
    </row>
    <row r="4304" spans="1:9" x14ac:dyDescent="0.25">
      <c r="A4304" s="5" t="str">
        <f>TrendSheetPrdData[[#This Row],[Population]]&amp;TrendSheetPrdData[[#This Row],[Cost Basis]]&amp;TrendSheetPrdData[[#This Row],[Period]]&amp;TrendSheetPrdData[[#This Row],[Trend]]</f>
        <v>MINISTRY SERVICE CENTERAllowed2015-07-01Readmission Cost</v>
      </c>
      <c r="B4304" t="s">
        <v>118</v>
      </c>
      <c r="C4304" t="s">
        <v>118</v>
      </c>
      <c r="D4304" t="s">
        <v>91</v>
      </c>
      <c r="E4304" s="1" t="s">
        <v>173</v>
      </c>
      <c r="F4304" t="s">
        <v>93</v>
      </c>
      <c r="G4304" t="s">
        <v>15</v>
      </c>
      <c r="H4304">
        <v>4</v>
      </c>
      <c r="I4304">
        <v>0</v>
      </c>
    </row>
    <row r="4305" spans="1:9" x14ac:dyDescent="0.25">
      <c r="A4305" s="5" t="str">
        <f>TrendSheetPrdData[[#This Row],[Population]]&amp;TrendSheetPrdData[[#This Row],[Cost Basis]]&amp;TrendSheetPrdData[[#This Row],[Period]]&amp;TrendSheetPrdData[[#This Row],[Trend]]</f>
        <v>MINISTRY SERVICE CENTERAllowed2015-08-01Readmission Cost</v>
      </c>
      <c r="B4305" t="s">
        <v>118</v>
      </c>
      <c r="C4305" t="s">
        <v>118</v>
      </c>
      <c r="D4305" t="s">
        <v>91</v>
      </c>
      <c r="E4305" s="1" t="s">
        <v>174</v>
      </c>
      <c r="F4305" t="s">
        <v>93</v>
      </c>
      <c r="G4305" t="s">
        <v>15</v>
      </c>
      <c r="H4305">
        <v>4</v>
      </c>
      <c r="I4305">
        <v>0</v>
      </c>
    </row>
    <row r="4306" spans="1:9" x14ac:dyDescent="0.25">
      <c r="A4306" s="5" t="str">
        <f>TrendSheetPrdData[[#This Row],[Population]]&amp;TrendSheetPrdData[[#This Row],[Cost Basis]]&amp;TrendSheetPrdData[[#This Row],[Period]]&amp;TrendSheetPrdData[[#This Row],[Trend]]</f>
        <v>MINISTRY SERVICE CENTERAllowed2015-09-01Readmission Cost</v>
      </c>
      <c r="B4306" t="s">
        <v>118</v>
      </c>
      <c r="C4306" t="s">
        <v>118</v>
      </c>
      <c r="D4306" t="s">
        <v>91</v>
      </c>
      <c r="E4306" s="1" t="s">
        <v>92</v>
      </c>
      <c r="F4306" t="s">
        <v>93</v>
      </c>
      <c r="G4306" t="s">
        <v>15</v>
      </c>
      <c r="H4306">
        <v>4</v>
      </c>
      <c r="I4306">
        <v>18080.39</v>
      </c>
    </row>
    <row r="4307" spans="1:9" x14ac:dyDescent="0.25">
      <c r="A4307" s="5" t="str">
        <f>TrendSheetPrdData[[#This Row],[Population]]&amp;TrendSheetPrdData[[#This Row],[Cost Basis]]&amp;TrendSheetPrdData[[#This Row],[Period]]&amp;TrendSheetPrdData[[#This Row],[Trend]]</f>
        <v>MINISTRY SERVICE CENTERAllowed2015-10-01Readmission Cost</v>
      </c>
      <c r="B4307" t="s">
        <v>118</v>
      </c>
      <c r="C4307" t="s">
        <v>118</v>
      </c>
      <c r="D4307" t="s">
        <v>91</v>
      </c>
      <c r="E4307" s="1" t="s">
        <v>94</v>
      </c>
      <c r="F4307" t="s">
        <v>93</v>
      </c>
      <c r="G4307" t="s">
        <v>15</v>
      </c>
      <c r="H4307">
        <v>4</v>
      </c>
      <c r="I4307">
        <v>60465.57</v>
      </c>
    </row>
    <row r="4308" spans="1:9" x14ac:dyDescent="0.25">
      <c r="A4308" s="5" t="str">
        <f>TrendSheetPrdData[[#This Row],[Population]]&amp;TrendSheetPrdData[[#This Row],[Cost Basis]]&amp;TrendSheetPrdData[[#This Row],[Period]]&amp;TrendSheetPrdData[[#This Row],[Trend]]</f>
        <v>MINISTRY SERVICE CENTERAllowed2015-11-01Readmission Cost</v>
      </c>
      <c r="B4308" t="s">
        <v>118</v>
      </c>
      <c r="C4308" t="s">
        <v>118</v>
      </c>
      <c r="D4308" t="s">
        <v>91</v>
      </c>
      <c r="E4308" s="1" t="s">
        <v>95</v>
      </c>
      <c r="F4308" t="s">
        <v>93</v>
      </c>
      <c r="G4308" t="s">
        <v>15</v>
      </c>
      <c r="H4308">
        <v>4</v>
      </c>
      <c r="I4308">
        <v>0</v>
      </c>
    </row>
    <row r="4309" spans="1:9" x14ac:dyDescent="0.25">
      <c r="A4309" s="5" t="str">
        <f>TrendSheetPrdData[[#This Row],[Population]]&amp;TrendSheetPrdData[[#This Row],[Cost Basis]]&amp;TrendSheetPrdData[[#This Row],[Period]]&amp;TrendSheetPrdData[[#This Row],[Trend]]</f>
        <v>MINISTRY SERVICE CENTERAllowed2015-12-01Readmission Cost</v>
      </c>
      <c r="B4309" t="s">
        <v>118</v>
      </c>
      <c r="C4309" t="s">
        <v>118</v>
      </c>
      <c r="D4309" t="s">
        <v>91</v>
      </c>
      <c r="E4309" s="1" t="s">
        <v>96</v>
      </c>
      <c r="F4309" t="s">
        <v>93</v>
      </c>
      <c r="G4309" t="s">
        <v>15</v>
      </c>
      <c r="H4309">
        <v>4</v>
      </c>
      <c r="I4309">
        <v>0</v>
      </c>
    </row>
    <row r="4310" spans="1:9" x14ac:dyDescent="0.25">
      <c r="A4310" s="5" t="str">
        <f>TrendSheetPrdData[[#This Row],[Population]]&amp;TrendSheetPrdData[[#This Row],[Cost Basis]]&amp;TrendSheetPrdData[[#This Row],[Period]]&amp;TrendSheetPrdData[[#This Row],[Trend]]</f>
        <v>MINISTRY SERVICE CENTERAllowed2016-01-01Readmission Cost</v>
      </c>
      <c r="B4310" t="s">
        <v>118</v>
      </c>
      <c r="C4310" t="s">
        <v>118</v>
      </c>
      <c r="D4310" t="s">
        <v>91</v>
      </c>
      <c r="E4310" s="1" t="s">
        <v>97</v>
      </c>
      <c r="F4310" t="s">
        <v>93</v>
      </c>
      <c r="G4310" t="s">
        <v>15</v>
      </c>
      <c r="H4310">
        <v>4</v>
      </c>
      <c r="I4310">
        <v>0</v>
      </c>
    </row>
    <row r="4311" spans="1:9" x14ac:dyDescent="0.25">
      <c r="A4311" s="5" t="str">
        <f>TrendSheetPrdData[[#This Row],[Population]]&amp;TrendSheetPrdData[[#This Row],[Cost Basis]]&amp;TrendSheetPrdData[[#This Row],[Period]]&amp;TrendSheetPrdData[[#This Row],[Trend]]</f>
        <v>MINISTRY SERVICE CENTERAllowed2016-02-01Readmission Cost</v>
      </c>
      <c r="B4311" t="s">
        <v>118</v>
      </c>
      <c r="C4311" t="s">
        <v>118</v>
      </c>
      <c r="D4311" t="s">
        <v>91</v>
      </c>
      <c r="E4311" s="1" t="s">
        <v>98</v>
      </c>
      <c r="F4311" t="s">
        <v>93</v>
      </c>
      <c r="G4311" t="s">
        <v>15</v>
      </c>
      <c r="H4311">
        <v>4</v>
      </c>
      <c r="I4311">
        <v>9739.7800000000007</v>
      </c>
    </row>
    <row r="4312" spans="1:9" x14ac:dyDescent="0.25">
      <c r="A4312" s="5" t="str">
        <f>TrendSheetPrdData[[#This Row],[Population]]&amp;TrendSheetPrdData[[#This Row],[Cost Basis]]&amp;TrendSheetPrdData[[#This Row],[Period]]&amp;TrendSheetPrdData[[#This Row],[Trend]]</f>
        <v>MINISTRY SERVICE CENTERAllowed2016-03-01Readmission Cost</v>
      </c>
      <c r="B4312" t="s">
        <v>118</v>
      </c>
      <c r="C4312" t="s">
        <v>118</v>
      </c>
      <c r="D4312" t="s">
        <v>91</v>
      </c>
      <c r="E4312" s="1" t="s">
        <v>99</v>
      </c>
      <c r="F4312" t="s">
        <v>93</v>
      </c>
      <c r="G4312" t="s">
        <v>15</v>
      </c>
      <c r="H4312">
        <v>4</v>
      </c>
      <c r="I4312">
        <v>210421.69</v>
      </c>
    </row>
    <row r="4313" spans="1:9" x14ac:dyDescent="0.25">
      <c r="A4313" s="5" t="str">
        <f>TrendSheetPrdData[[#This Row],[Population]]&amp;TrendSheetPrdData[[#This Row],[Cost Basis]]&amp;TrendSheetPrdData[[#This Row],[Period]]&amp;TrendSheetPrdData[[#This Row],[Trend]]</f>
        <v>MINISTRY SERVICE CENTERAllowed2016-04-01Readmission Cost</v>
      </c>
      <c r="B4313" t="s">
        <v>118</v>
      </c>
      <c r="C4313" t="s">
        <v>118</v>
      </c>
      <c r="D4313" t="s">
        <v>91</v>
      </c>
      <c r="E4313" s="1" t="s">
        <v>100</v>
      </c>
      <c r="F4313" t="s">
        <v>93</v>
      </c>
      <c r="G4313" t="s">
        <v>15</v>
      </c>
      <c r="H4313">
        <v>4</v>
      </c>
      <c r="I4313">
        <v>10268.02</v>
      </c>
    </row>
    <row r="4314" spans="1:9" x14ac:dyDescent="0.25">
      <c r="A4314" s="5" t="str">
        <f>TrendSheetPrdData[[#This Row],[Population]]&amp;TrendSheetPrdData[[#This Row],[Cost Basis]]&amp;TrendSheetPrdData[[#This Row],[Period]]&amp;TrendSheetPrdData[[#This Row],[Trend]]</f>
        <v>MINISTRY SERVICE CENTERAllowed2016-05-01Readmission Cost</v>
      </c>
      <c r="B4314" t="s">
        <v>118</v>
      </c>
      <c r="C4314" t="s">
        <v>118</v>
      </c>
      <c r="D4314" t="s">
        <v>91</v>
      </c>
      <c r="E4314" s="1" t="s">
        <v>101</v>
      </c>
      <c r="F4314" t="s">
        <v>93</v>
      </c>
      <c r="G4314" t="s">
        <v>15</v>
      </c>
      <c r="H4314">
        <v>4</v>
      </c>
      <c r="I4314">
        <v>0</v>
      </c>
    </row>
    <row r="4315" spans="1:9" x14ac:dyDescent="0.25">
      <c r="A4315" s="5" t="str">
        <f>TrendSheetPrdData[[#This Row],[Population]]&amp;TrendSheetPrdData[[#This Row],[Cost Basis]]&amp;TrendSheetPrdData[[#This Row],[Period]]&amp;TrendSheetPrdData[[#This Row],[Trend]]</f>
        <v>MINISTRY SERVICE CENTERAllowed2016-06-01Readmission Cost</v>
      </c>
      <c r="B4315" t="s">
        <v>118</v>
      </c>
      <c r="C4315" t="s">
        <v>118</v>
      </c>
      <c r="D4315" t="s">
        <v>91</v>
      </c>
      <c r="E4315" s="1" t="s">
        <v>102</v>
      </c>
      <c r="F4315" t="s">
        <v>93</v>
      </c>
      <c r="G4315" t="s">
        <v>15</v>
      </c>
      <c r="H4315">
        <v>4</v>
      </c>
      <c r="I4315">
        <v>0</v>
      </c>
    </row>
    <row r="4316" spans="1:9" x14ac:dyDescent="0.25">
      <c r="A4316" s="5" t="str">
        <f>TrendSheetPrdData[[#This Row],[Population]]&amp;TrendSheetPrdData[[#This Row],[Cost Basis]]&amp;TrendSheetPrdData[[#This Row],[Period]]&amp;TrendSheetPrdData[[#This Row],[Trend]]</f>
        <v>MINISTRY SERVICE CENTERAllowed2016-07-01Readmission Cost</v>
      </c>
      <c r="B4316" t="s">
        <v>118</v>
      </c>
      <c r="C4316" t="s">
        <v>118</v>
      </c>
      <c r="D4316" t="s">
        <v>91</v>
      </c>
      <c r="E4316" s="1" t="s">
        <v>103</v>
      </c>
      <c r="F4316" t="s">
        <v>93</v>
      </c>
      <c r="G4316" t="s">
        <v>15</v>
      </c>
      <c r="H4316">
        <v>4</v>
      </c>
      <c r="I4316">
        <v>0</v>
      </c>
    </row>
    <row r="4317" spans="1:9" x14ac:dyDescent="0.25">
      <c r="A4317" s="5" t="str">
        <f>TrendSheetPrdData[[#This Row],[Population]]&amp;TrendSheetPrdData[[#This Row],[Cost Basis]]&amp;TrendSheetPrdData[[#This Row],[Period]]&amp;TrendSheetPrdData[[#This Row],[Trend]]</f>
        <v>MINISTRY SERVICE CENTERAllowed2016-08-01Readmission Cost</v>
      </c>
      <c r="B4317" t="s">
        <v>118</v>
      </c>
      <c r="C4317" t="s">
        <v>118</v>
      </c>
      <c r="D4317" t="s">
        <v>91</v>
      </c>
      <c r="E4317" s="1" t="s">
        <v>104</v>
      </c>
      <c r="F4317" t="s">
        <v>93</v>
      </c>
      <c r="G4317" t="s">
        <v>15</v>
      </c>
      <c r="H4317">
        <v>4</v>
      </c>
      <c r="I4317">
        <v>0</v>
      </c>
    </row>
    <row r="4318" spans="1:9" x14ac:dyDescent="0.25">
      <c r="A4318" s="5" t="str">
        <f>TrendSheetPrdData[[#This Row],[Population]]&amp;TrendSheetPrdData[[#This Row],[Cost Basis]]&amp;TrendSheetPrdData[[#This Row],[Period]]&amp;TrendSheetPrdData[[#This Row],[Trend]]</f>
        <v>MINISTRY SERVICE CENTERAllowed2016-09-01Readmission Cost</v>
      </c>
      <c r="B4318" t="s">
        <v>118</v>
      </c>
      <c r="C4318" t="s">
        <v>118</v>
      </c>
      <c r="D4318" t="s">
        <v>91</v>
      </c>
      <c r="E4318" s="1" t="s">
        <v>105</v>
      </c>
      <c r="F4318" t="s">
        <v>93</v>
      </c>
      <c r="G4318" t="s">
        <v>15</v>
      </c>
      <c r="H4318">
        <v>4</v>
      </c>
      <c r="I4318">
        <v>0</v>
      </c>
    </row>
    <row r="4319" spans="1:9" x14ac:dyDescent="0.25">
      <c r="A4319" s="5" t="str">
        <f>TrendSheetPrdData[[#This Row],[Population]]&amp;TrendSheetPrdData[[#This Row],[Cost Basis]]&amp;TrendSheetPrdData[[#This Row],[Period]]&amp;TrendSheetPrdData[[#This Row],[Trend]]</f>
        <v>MINISTRY SERVICE CENTERAllowed2016-10-01Readmission Cost</v>
      </c>
      <c r="B4319" t="s">
        <v>118</v>
      </c>
      <c r="C4319" t="s">
        <v>118</v>
      </c>
      <c r="D4319" t="s">
        <v>91</v>
      </c>
      <c r="E4319" s="1" t="s">
        <v>106</v>
      </c>
      <c r="F4319" t="s">
        <v>93</v>
      </c>
      <c r="G4319" t="s">
        <v>15</v>
      </c>
      <c r="H4319">
        <v>4</v>
      </c>
      <c r="I4319">
        <v>7821.54</v>
      </c>
    </row>
    <row r="4320" spans="1:9" x14ac:dyDescent="0.25">
      <c r="A4320" s="5" t="str">
        <f>TrendSheetPrdData[[#This Row],[Population]]&amp;TrendSheetPrdData[[#This Row],[Cost Basis]]&amp;TrendSheetPrdData[[#This Row],[Period]]&amp;TrendSheetPrdData[[#This Row],[Trend]]</f>
        <v>MINISTRY SERVICE CENTERAllowed2016-11-01Readmission Cost</v>
      </c>
      <c r="B4320" t="s">
        <v>118</v>
      </c>
      <c r="C4320" t="s">
        <v>118</v>
      </c>
      <c r="D4320" t="s">
        <v>91</v>
      </c>
      <c r="E4320" s="1" t="s">
        <v>107</v>
      </c>
      <c r="F4320" t="s">
        <v>93</v>
      </c>
      <c r="G4320" t="s">
        <v>15</v>
      </c>
      <c r="H4320">
        <v>4</v>
      </c>
      <c r="I4320">
        <v>0</v>
      </c>
    </row>
    <row r="4321" spans="1:9" x14ac:dyDescent="0.25">
      <c r="A4321" s="5" t="str">
        <f>TrendSheetPrdData[[#This Row],[Population]]&amp;TrendSheetPrdData[[#This Row],[Cost Basis]]&amp;TrendSheetPrdData[[#This Row],[Period]]&amp;TrendSheetPrdData[[#This Row],[Trend]]</f>
        <v>MINISTRY SERVICE CENTERAllowed2016-12-01Readmission Cost</v>
      </c>
      <c r="B4321" t="s">
        <v>118</v>
      </c>
      <c r="C4321" t="s">
        <v>118</v>
      </c>
      <c r="D4321" t="s">
        <v>91</v>
      </c>
      <c r="E4321" s="1" t="s">
        <v>108</v>
      </c>
      <c r="F4321" t="s">
        <v>93</v>
      </c>
      <c r="G4321" t="s">
        <v>15</v>
      </c>
      <c r="H4321">
        <v>4</v>
      </c>
      <c r="I4321">
        <v>0</v>
      </c>
    </row>
    <row r="4322" spans="1:9" x14ac:dyDescent="0.25">
      <c r="A4322" s="5" t="str">
        <f>TrendSheetPrdData[[#This Row],[Population]]&amp;TrendSheetPrdData[[#This Row],[Cost Basis]]&amp;TrendSheetPrdData[[#This Row],[Period]]&amp;TrendSheetPrdData[[#This Row],[Trend]]</f>
        <v>MINISTRY SERVICE CENTERAllowed2017-01-01Readmission Cost</v>
      </c>
      <c r="B4322" t="s">
        <v>118</v>
      </c>
      <c r="C4322" t="s">
        <v>118</v>
      </c>
      <c r="D4322" t="s">
        <v>91</v>
      </c>
      <c r="E4322" s="1" t="s">
        <v>109</v>
      </c>
      <c r="F4322" t="s">
        <v>113</v>
      </c>
      <c r="G4322" t="s">
        <v>15</v>
      </c>
      <c r="H4322">
        <v>4</v>
      </c>
      <c r="I4322">
        <v>0</v>
      </c>
    </row>
    <row r="4323" spans="1:9" x14ac:dyDescent="0.25">
      <c r="A4323" s="5" t="str">
        <f>TrendSheetPrdData[[#This Row],[Population]]&amp;TrendSheetPrdData[[#This Row],[Cost Basis]]&amp;TrendSheetPrdData[[#This Row],[Period]]&amp;TrendSheetPrdData[[#This Row],[Trend]]</f>
        <v>MINISTRY SERVICE CENTERAllowed2017-02-01Readmission Cost</v>
      </c>
      <c r="B4323" t="s">
        <v>118</v>
      </c>
      <c r="C4323" t="s">
        <v>118</v>
      </c>
      <c r="D4323" t="s">
        <v>91</v>
      </c>
      <c r="E4323" s="1" t="s">
        <v>110</v>
      </c>
      <c r="F4323" t="s">
        <v>113</v>
      </c>
      <c r="G4323" t="s">
        <v>15</v>
      </c>
      <c r="H4323">
        <v>4</v>
      </c>
      <c r="I4323">
        <v>0</v>
      </c>
    </row>
    <row r="4324" spans="1:9" x14ac:dyDescent="0.25">
      <c r="A4324" s="5" t="str">
        <f>TrendSheetPrdData[[#This Row],[Population]]&amp;TrendSheetPrdData[[#This Row],[Cost Basis]]&amp;TrendSheetPrdData[[#This Row],[Period]]&amp;TrendSheetPrdData[[#This Row],[Trend]]</f>
        <v>MINISTRY SERVICE CENTERAllowed2017-03-01Readmission Cost</v>
      </c>
      <c r="B4324" t="s">
        <v>118</v>
      </c>
      <c r="C4324" t="s">
        <v>118</v>
      </c>
      <c r="D4324" t="s">
        <v>91</v>
      </c>
      <c r="E4324" s="1" t="s">
        <v>111</v>
      </c>
      <c r="F4324" t="s">
        <v>113</v>
      </c>
      <c r="G4324" t="s">
        <v>15</v>
      </c>
      <c r="H4324">
        <v>4</v>
      </c>
      <c r="I4324">
        <v>0</v>
      </c>
    </row>
    <row r="4325" spans="1:9" x14ac:dyDescent="0.25">
      <c r="A4325" s="5" t="str">
        <f>TrendSheetPrdData[[#This Row],[Population]]&amp;TrendSheetPrdData[[#This Row],[Cost Basis]]&amp;TrendSheetPrdData[[#This Row],[Period]]&amp;TrendSheetPrdData[[#This Row],[Trend]]</f>
        <v>MINISTRY SERVICE CENTERAllowed2017-04-01Readmission Cost</v>
      </c>
      <c r="B4325" t="s">
        <v>118</v>
      </c>
      <c r="C4325" t="s">
        <v>118</v>
      </c>
      <c r="D4325" t="s">
        <v>91</v>
      </c>
      <c r="E4325" s="1" t="s">
        <v>112</v>
      </c>
      <c r="F4325" t="s">
        <v>113</v>
      </c>
      <c r="G4325" t="s">
        <v>15</v>
      </c>
      <c r="H4325">
        <v>4</v>
      </c>
      <c r="I4325">
        <v>0</v>
      </c>
    </row>
    <row r="4326" spans="1:9" x14ac:dyDescent="0.25">
      <c r="A4326" s="5" t="str">
        <f>TrendSheetPrdData[[#This Row],[Population]]&amp;TrendSheetPrdData[[#This Row],[Cost Basis]]&amp;TrendSheetPrdData[[#This Row],[Period]]&amp;TrendSheetPrdData[[#This Row],[Trend]]</f>
        <v>MINISTRY SERVICE CENTERAllowed2015-06-01Readmission Quality</v>
      </c>
      <c r="B4326" t="s">
        <v>118</v>
      </c>
      <c r="C4326" t="s">
        <v>118</v>
      </c>
      <c r="D4326" t="s">
        <v>91</v>
      </c>
      <c r="E4326" s="1" t="s">
        <v>172</v>
      </c>
      <c r="F4326" t="s">
        <v>93</v>
      </c>
      <c r="G4326" t="s">
        <v>16</v>
      </c>
      <c r="H4326">
        <v>5</v>
      </c>
      <c r="I4326">
        <v>0</v>
      </c>
    </row>
    <row r="4327" spans="1:9" x14ac:dyDescent="0.25">
      <c r="A4327" s="5" t="str">
        <f>TrendSheetPrdData[[#This Row],[Population]]&amp;TrendSheetPrdData[[#This Row],[Cost Basis]]&amp;TrendSheetPrdData[[#This Row],[Period]]&amp;TrendSheetPrdData[[#This Row],[Trend]]</f>
        <v>MINISTRY SERVICE CENTERAllowed2015-07-01Readmission Quality</v>
      </c>
      <c r="B4327" t="s">
        <v>118</v>
      </c>
      <c r="C4327" t="s">
        <v>118</v>
      </c>
      <c r="D4327" t="s">
        <v>91</v>
      </c>
      <c r="E4327" s="1" t="s">
        <v>173</v>
      </c>
      <c r="F4327" t="s">
        <v>93</v>
      </c>
      <c r="G4327" t="s">
        <v>16</v>
      </c>
      <c r="H4327">
        <v>5</v>
      </c>
      <c r="I4327">
        <v>0</v>
      </c>
    </row>
    <row r="4328" spans="1:9" x14ac:dyDescent="0.25">
      <c r="A4328" s="5" t="str">
        <f>TrendSheetPrdData[[#This Row],[Population]]&amp;TrendSheetPrdData[[#This Row],[Cost Basis]]&amp;TrendSheetPrdData[[#This Row],[Period]]&amp;TrendSheetPrdData[[#This Row],[Trend]]</f>
        <v>MINISTRY SERVICE CENTERAllowed2015-08-01Readmission Quality</v>
      </c>
      <c r="B4328" t="s">
        <v>118</v>
      </c>
      <c r="C4328" t="s">
        <v>118</v>
      </c>
      <c r="D4328" t="s">
        <v>91</v>
      </c>
      <c r="E4328" s="1" t="s">
        <v>174</v>
      </c>
      <c r="F4328" t="s">
        <v>93</v>
      </c>
      <c r="G4328" t="s">
        <v>16</v>
      </c>
      <c r="H4328">
        <v>5</v>
      </c>
      <c r="I4328">
        <v>0</v>
      </c>
    </row>
    <row r="4329" spans="1:9" x14ac:dyDescent="0.25">
      <c r="A4329" s="5" t="str">
        <f>TrendSheetPrdData[[#This Row],[Population]]&amp;TrendSheetPrdData[[#This Row],[Cost Basis]]&amp;TrendSheetPrdData[[#This Row],[Period]]&amp;TrendSheetPrdData[[#This Row],[Trend]]</f>
        <v>MINISTRY SERVICE CENTERAllowed2015-09-01Readmission Quality</v>
      </c>
      <c r="B4329" t="s">
        <v>118</v>
      </c>
      <c r="C4329" t="s">
        <v>118</v>
      </c>
      <c r="D4329" t="s">
        <v>91</v>
      </c>
      <c r="E4329" s="1" t="s">
        <v>92</v>
      </c>
      <c r="F4329" t="s">
        <v>93</v>
      </c>
      <c r="G4329" t="s">
        <v>16</v>
      </c>
      <c r="H4329">
        <v>5</v>
      </c>
      <c r="I4329">
        <v>2</v>
      </c>
    </row>
    <row r="4330" spans="1:9" x14ac:dyDescent="0.25">
      <c r="A4330" s="5" t="str">
        <f>TrendSheetPrdData[[#This Row],[Population]]&amp;TrendSheetPrdData[[#This Row],[Cost Basis]]&amp;TrendSheetPrdData[[#This Row],[Period]]&amp;TrendSheetPrdData[[#This Row],[Trend]]</f>
        <v>MINISTRY SERVICE CENTERAllowed2015-10-01Readmission Quality</v>
      </c>
      <c r="B4330" t="s">
        <v>118</v>
      </c>
      <c r="C4330" t="s">
        <v>118</v>
      </c>
      <c r="D4330" t="s">
        <v>91</v>
      </c>
      <c r="E4330" s="1" t="s">
        <v>94</v>
      </c>
      <c r="F4330" t="s">
        <v>93</v>
      </c>
      <c r="G4330" t="s">
        <v>16</v>
      </c>
      <c r="H4330">
        <v>5</v>
      </c>
      <c r="I4330">
        <v>3</v>
      </c>
    </row>
    <row r="4331" spans="1:9" x14ac:dyDescent="0.25">
      <c r="A4331" s="5" t="str">
        <f>TrendSheetPrdData[[#This Row],[Population]]&amp;TrendSheetPrdData[[#This Row],[Cost Basis]]&amp;TrendSheetPrdData[[#This Row],[Period]]&amp;TrendSheetPrdData[[#This Row],[Trend]]</f>
        <v>MINISTRY SERVICE CENTERAllowed2015-11-01Readmission Quality</v>
      </c>
      <c r="B4331" t="s">
        <v>118</v>
      </c>
      <c r="C4331" t="s">
        <v>118</v>
      </c>
      <c r="D4331" t="s">
        <v>91</v>
      </c>
      <c r="E4331" s="1" t="s">
        <v>95</v>
      </c>
      <c r="F4331" t="s">
        <v>93</v>
      </c>
      <c r="G4331" t="s">
        <v>16</v>
      </c>
      <c r="H4331">
        <v>5</v>
      </c>
      <c r="I4331">
        <v>0</v>
      </c>
    </row>
    <row r="4332" spans="1:9" x14ac:dyDescent="0.25">
      <c r="A4332" s="5" t="str">
        <f>TrendSheetPrdData[[#This Row],[Population]]&amp;TrendSheetPrdData[[#This Row],[Cost Basis]]&amp;TrendSheetPrdData[[#This Row],[Period]]&amp;TrendSheetPrdData[[#This Row],[Trend]]</f>
        <v>MINISTRY SERVICE CENTERAllowed2015-12-01Readmission Quality</v>
      </c>
      <c r="B4332" t="s">
        <v>118</v>
      </c>
      <c r="C4332" t="s">
        <v>118</v>
      </c>
      <c r="D4332" t="s">
        <v>91</v>
      </c>
      <c r="E4332" s="1" t="s">
        <v>96</v>
      </c>
      <c r="F4332" t="s">
        <v>93</v>
      </c>
      <c r="G4332" t="s">
        <v>16</v>
      </c>
      <c r="H4332">
        <v>5</v>
      </c>
      <c r="I4332">
        <v>0</v>
      </c>
    </row>
    <row r="4333" spans="1:9" x14ac:dyDescent="0.25">
      <c r="A4333" s="5" t="str">
        <f>TrendSheetPrdData[[#This Row],[Population]]&amp;TrendSheetPrdData[[#This Row],[Cost Basis]]&amp;TrendSheetPrdData[[#This Row],[Period]]&amp;TrendSheetPrdData[[#This Row],[Trend]]</f>
        <v>MINISTRY SERVICE CENTERAllowed2016-01-01Readmission Quality</v>
      </c>
      <c r="B4333" t="s">
        <v>118</v>
      </c>
      <c r="C4333" t="s">
        <v>118</v>
      </c>
      <c r="D4333" t="s">
        <v>91</v>
      </c>
      <c r="E4333" s="1" t="s">
        <v>97</v>
      </c>
      <c r="F4333" t="s">
        <v>93</v>
      </c>
      <c r="G4333" t="s">
        <v>16</v>
      </c>
      <c r="H4333">
        <v>5</v>
      </c>
      <c r="I4333">
        <v>0</v>
      </c>
    </row>
    <row r="4334" spans="1:9" x14ac:dyDescent="0.25">
      <c r="A4334" s="5" t="str">
        <f>TrendSheetPrdData[[#This Row],[Population]]&amp;TrendSheetPrdData[[#This Row],[Cost Basis]]&amp;TrendSheetPrdData[[#This Row],[Period]]&amp;TrendSheetPrdData[[#This Row],[Trend]]</f>
        <v>MINISTRY SERVICE CENTERAllowed2016-02-01Readmission Quality</v>
      </c>
      <c r="B4334" t="s">
        <v>118</v>
      </c>
      <c r="C4334" t="s">
        <v>118</v>
      </c>
      <c r="D4334" t="s">
        <v>91</v>
      </c>
      <c r="E4334" s="1" t="s">
        <v>98</v>
      </c>
      <c r="F4334" t="s">
        <v>93</v>
      </c>
      <c r="G4334" t="s">
        <v>16</v>
      </c>
      <c r="H4334">
        <v>5</v>
      </c>
      <c r="I4334">
        <v>1</v>
      </c>
    </row>
    <row r="4335" spans="1:9" x14ac:dyDescent="0.25">
      <c r="A4335" s="5" t="str">
        <f>TrendSheetPrdData[[#This Row],[Population]]&amp;TrendSheetPrdData[[#This Row],[Cost Basis]]&amp;TrendSheetPrdData[[#This Row],[Period]]&amp;TrendSheetPrdData[[#This Row],[Trend]]</f>
        <v>MINISTRY SERVICE CENTERAllowed2016-03-01Readmission Quality</v>
      </c>
      <c r="B4335" t="s">
        <v>118</v>
      </c>
      <c r="C4335" t="s">
        <v>118</v>
      </c>
      <c r="D4335" t="s">
        <v>91</v>
      </c>
      <c r="E4335" s="1" t="s">
        <v>99</v>
      </c>
      <c r="F4335" t="s">
        <v>93</v>
      </c>
      <c r="G4335" t="s">
        <v>16</v>
      </c>
      <c r="H4335">
        <v>5</v>
      </c>
      <c r="I4335">
        <v>2</v>
      </c>
    </row>
    <row r="4336" spans="1:9" x14ac:dyDescent="0.25">
      <c r="A4336" s="5" t="str">
        <f>TrendSheetPrdData[[#This Row],[Population]]&amp;TrendSheetPrdData[[#This Row],[Cost Basis]]&amp;TrendSheetPrdData[[#This Row],[Period]]&amp;TrendSheetPrdData[[#This Row],[Trend]]</f>
        <v>MINISTRY SERVICE CENTERAllowed2016-04-01Readmission Quality</v>
      </c>
      <c r="B4336" t="s">
        <v>118</v>
      </c>
      <c r="C4336" t="s">
        <v>118</v>
      </c>
      <c r="D4336" t="s">
        <v>91</v>
      </c>
      <c r="E4336" s="1" t="s">
        <v>100</v>
      </c>
      <c r="F4336" t="s">
        <v>93</v>
      </c>
      <c r="G4336" t="s">
        <v>16</v>
      </c>
      <c r="H4336">
        <v>5</v>
      </c>
      <c r="I4336">
        <v>1</v>
      </c>
    </row>
    <row r="4337" spans="1:9" x14ac:dyDescent="0.25">
      <c r="A4337" s="5" t="str">
        <f>TrendSheetPrdData[[#This Row],[Population]]&amp;TrendSheetPrdData[[#This Row],[Cost Basis]]&amp;TrendSheetPrdData[[#This Row],[Period]]&amp;TrendSheetPrdData[[#This Row],[Trend]]</f>
        <v>MINISTRY SERVICE CENTERAllowed2016-05-01Readmission Quality</v>
      </c>
      <c r="B4337" t="s">
        <v>118</v>
      </c>
      <c r="C4337" t="s">
        <v>118</v>
      </c>
      <c r="D4337" t="s">
        <v>91</v>
      </c>
      <c r="E4337" s="1" t="s">
        <v>101</v>
      </c>
      <c r="F4337" t="s">
        <v>93</v>
      </c>
      <c r="G4337" t="s">
        <v>16</v>
      </c>
      <c r="H4337">
        <v>5</v>
      </c>
      <c r="I4337">
        <v>0</v>
      </c>
    </row>
    <row r="4338" spans="1:9" x14ac:dyDescent="0.25">
      <c r="A4338" s="5" t="str">
        <f>TrendSheetPrdData[[#This Row],[Population]]&amp;TrendSheetPrdData[[#This Row],[Cost Basis]]&amp;TrendSheetPrdData[[#This Row],[Period]]&amp;TrendSheetPrdData[[#This Row],[Trend]]</f>
        <v>MINISTRY SERVICE CENTERAllowed2016-06-01Readmission Quality</v>
      </c>
      <c r="B4338" t="s">
        <v>118</v>
      </c>
      <c r="C4338" t="s">
        <v>118</v>
      </c>
      <c r="D4338" t="s">
        <v>91</v>
      </c>
      <c r="E4338" s="1" t="s">
        <v>102</v>
      </c>
      <c r="F4338" t="s">
        <v>93</v>
      </c>
      <c r="G4338" t="s">
        <v>16</v>
      </c>
      <c r="H4338">
        <v>5</v>
      </c>
      <c r="I4338">
        <v>0</v>
      </c>
    </row>
    <row r="4339" spans="1:9" x14ac:dyDescent="0.25">
      <c r="A4339" s="5" t="str">
        <f>TrendSheetPrdData[[#This Row],[Population]]&amp;TrendSheetPrdData[[#This Row],[Cost Basis]]&amp;TrendSheetPrdData[[#This Row],[Period]]&amp;TrendSheetPrdData[[#This Row],[Trend]]</f>
        <v>MINISTRY SERVICE CENTERAllowed2016-07-01Readmission Quality</v>
      </c>
      <c r="B4339" t="s">
        <v>118</v>
      </c>
      <c r="C4339" t="s">
        <v>118</v>
      </c>
      <c r="D4339" t="s">
        <v>91</v>
      </c>
      <c r="E4339" s="1" t="s">
        <v>103</v>
      </c>
      <c r="F4339" t="s">
        <v>93</v>
      </c>
      <c r="G4339" t="s">
        <v>16</v>
      </c>
      <c r="H4339">
        <v>5</v>
      </c>
      <c r="I4339">
        <v>0</v>
      </c>
    </row>
    <row r="4340" spans="1:9" x14ac:dyDescent="0.25">
      <c r="A4340" s="5" t="str">
        <f>TrendSheetPrdData[[#This Row],[Population]]&amp;TrendSheetPrdData[[#This Row],[Cost Basis]]&amp;TrendSheetPrdData[[#This Row],[Period]]&amp;TrendSheetPrdData[[#This Row],[Trend]]</f>
        <v>MINISTRY SERVICE CENTERAllowed2016-08-01Readmission Quality</v>
      </c>
      <c r="B4340" t="s">
        <v>118</v>
      </c>
      <c r="C4340" t="s">
        <v>118</v>
      </c>
      <c r="D4340" t="s">
        <v>91</v>
      </c>
      <c r="E4340" s="1" t="s">
        <v>104</v>
      </c>
      <c r="F4340" t="s">
        <v>93</v>
      </c>
      <c r="G4340" t="s">
        <v>16</v>
      </c>
      <c r="H4340">
        <v>5</v>
      </c>
      <c r="I4340">
        <v>0</v>
      </c>
    </row>
    <row r="4341" spans="1:9" x14ac:dyDescent="0.25">
      <c r="A4341" s="5" t="str">
        <f>TrendSheetPrdData[[#This Row],[Population]]&amp;TrendSheetPrdData[[#This Row],[Cost Basis]]&amp;TrendSheetPrdData[[#This Row],[Period]]&amp;TrendSheetPrdData[[#This Row],[Trend]]</f>
        <v>MINISTRY SERVICE CENTERAllowed2016-09-01Readmission Quality</v>
      </c>
      <c r="B4341" t="s">
        <v>118</v>
      </c>
      <c r="C4341" t="s">
        <v>118</v>
      </c>
      <c r="D4341" t="s">
        <v>91</v>
      </c>
      <c r="E4341" s="1" t="s">
        <v>105</v>
      </c>
      <c r="F4341" t="s">
        <v>93</v>
      </c>
      <c r="G4341" t="s">
        <v>16</v>
      </c>
      <c r="H4341">
        <v>5</v>
      </c>
      <c r="I4341">
        <v>0</v>
      </c>
    </row>
    <row r="4342" spans="1:9" x14ac:dyDescent="0.25">
      <c r="A4342" s="5" t="str">
        <f>TrendSheetPrdData[[#This Row],[Population]]&amp;TrendSheetPrdData[[#This Row],[Cost Basis]]&amp;TrendSheetPrdData[[#This Row],[Period]]&amp;TrendSheetPrdData[[#This Row],[Trend]]</f>
        <v>MINISTRY SERVICE CENTERAllowed2016-10-01Readmission Quality</v>
      </c>
      <c r="B4342" t="s">
        <v>118</v>
      </c>
      <c r="C4342" t="s">
        <v>118</v>
      </c>
      <c r="D4342" t="s">
        <v>91</v>
      </c>
      <c r="E4342" s="1" t="s">
        <v>106</v>
      </c>
      <c r="F4342" t="s">
        <v>93</v>
      </c>
      <c r="G4342" t="s">
        <v>16</v>
      </c>
      <c r="H4342">
        <v>5</v>
      </c>
      <c r="I4342">
        <v>1</v>
      </c>
    </row>
    <row r="4343" spans="1:9" x14ac:dyDescent="0.25">
      <c r="A4343" s="5" t="str">
        <f>TrendSheetPrdData[[#This Row],[Population]]&amp;TrendSheetPrdData[[#This Row],[Cost Basis]]&amp;TrendSheetPrdData[[#This Row],[Period]]&amp;TrendSheetPrdData[[#This Row],[Trend]]</f>
        <v>MINISTRY SERVICE CENTERAllowed2016-11-01Readmission Quality</v>
      </c>
      <c r="B4343" t="s">
        <v>118</v>
      </c>
      <c r="C4343" t="s">
        <v>118</v>
      </c>
      <c r="D4343" t="s">
        <v>91</v>
      </c>
      <c r="E4343" s="1" t="s">
        <v>107</v>
      </c>
      <c r="F4343" t="s">
        <v>93</v>
      </c>
      <c r="G4343" t="s">
        <v>16</v>
      </c>
      <c r="H4343">
        <v>5</v>
      </c>
      <c r="I4343">
        <v>0</v>
      </c>
    </row>
    <row r="4344" spans="1:9" x14ac:dyDescent="0.25">
      <c r="A4344" s="5" t="str">
        <f>TrendSheetPrdData[[#This Row],[Population]]&amp;TrendSheetPrdData[[#This Row],[Cost Basis]]&amp;TrendSheetPrdData[[#This Row],[Period]]&amp;TrendSheetPrdData[[#This Row],[Trend]]</f>
        <v>MINISTRY SERVICE CENTERAllowed2016-12-01Readmission Quality</v>
      </c>
      <c r="B4344" t="s">
        <v>118</v>
      </c>
      <c r="C4344" t="s">
        <v>118</v>
      </c>
      <c r="D4344" t="s">
        <v>91</v>
      </c>
      <c r="E4344" s="1" t="s">
        <v>108</v>
      </c>
      <c r="F4344" t="s">
        <v>93</v>
      </c>
      <c r="G4344" t="s">
        <v>16</v>
      </c>
      <c r="H4344">
        <v>5</v>
      </c>
      <c r="I4344">
        <v>0</v>
      </c>
    </row>
    <row r="4345" spans="1:9" x14ac:dyDescent="0.25">
      <c r="A4345" s="5" t="str">
        <f>TrendSheetPrdData[[#This Row],[Population]]&amp;TrendSheetPrdData[[#This Row],[Cost Basis]]&amp;TrendSheetPrdData[[#This Row],[Period]]&amp;TrendSheetPrdData[[#This Row],[Trend]]</f>
        <v>MINISTRY SERVICE CENTERAllowed2017-01-01Readmission Quality</v>
      </c>
      <c r="B4345" t="s">
        <v>118</v>
      </c>
      <c r="C4345" t="s">
        <v>118</v>
      </c>
      <c r="D4345" t="s">
        <v>91</v>
      </c>
      <c r="E4345" s="1" t="s">
        <v>109</v>
      </c>
      <c r="F4345" t="s">
        <v>113</v>
      </c>
      <c r="G4345" t="s">
        <v>16</v>
      </c>
      <c r="H4345">
        <v>5</v>
      </c>
      <c r="I4345">
        <v>0</v>
      </c>
    </row>
    <row r="4346" spans="1:9" x14ac:dyDescent="0.25">
      <c r="A4346" s="5" t="str">
        <f>TrendSheetPrdData[[#This Row],[Population]]&amp;TrendSheetPrdData[[#This Row],[Cost Basis]]&amp;TrendSheetPrdData[[#This Row],[Period]]&amp;TrendSheetPrdData[[#This Row],[Trend]]</f>
        <v>MINISTRY SERVICE CENTERAllowed2017-02-01Readmission Quality</v>
      </c>
      <c r="B4346" t="s">
        <v>118</v>
      </c>
      <c r="C4346" t="s">
        <v>118</v>
      </c>
      <c r="D4346" t="s">
        <v>91</v>
      </c>
      <c r="E4346" s="1" t="s">
        <v>110</v>
      </c>
      <c r="F4346" t="s">
        <v>113</v>
      </c>
      <c r="G4346" t="s">
        <v>16</v>
      </c>
      <c r="H4346">
        <v>5</v>
      </c>
      <c r="I4346">
        <v>0</v>
      </c>
    </row>
    <row r="4347" spans="1:9" x14ac:dyDescent="0.25">
      <c r="A4347" s="5" t="str">
        <f>TrendSheetPrdData[[#This Row],[Population]]&amp;TrendSheetPrdData[[#This Row],[Cost Basis]]&amp;TrendSheetPrdData[[#This Row],[Period]]&amp;TrendSheetPrdData[[#This Row],[Trend]]</f>
        <v>MINISTRY SERVICE CENTERAllowed2017-03-01Readmission Quality</v>
      </c>
      <c r="B4347" t="s">
        <v>118</v>
      </c>
      <c r="C4347" t="s">
        <v>118</v>
      </c>
      <c r="D4347" t="s">
        <v>91</v>
      </c>
      <c r="E4347" s="1" t="s">
        <v>111</v>
      </c>
      <c r="F4347" t="s">
        <v>113</v>
      </c>
      <c r="G4347" t="s">
        <v>16</v>
      </c>
      <c r="H4347">
        <v>5</v>
      </c>
      <c r="I4347">
        <v>0</v>
      </c>
    </row>
    <row r="4348" spans="1:9" x14ac:dyDescent="0.25">
      <c r="A4348" s="5" t="str">
        <f>TrendSheetPrdData[[#This Row],[Population]]&amp;TrendSheetPrdData[[#This Row],[Cost Basis]]&amp;TrendSheetPrdData[[#This Row],[Period]]&amp;TrendSheetPrdData[[#This Row],[Trend]]</f>
        <v>MINISTRY SERVICE CENTERAllowed2017-04-01Readmission Quality</v>
      </c>
      <c r="B4348" t="s">
        <v>118</v>
      </c>
      <c r="C4348" t="s">
        <v>118</v>
      </c>
      <c r="D4348" t="s">
        <v>91</v>
      </c>
      <c r="E4348" s="1" t="s">
        <v>112</v>
      </c>
      <c r="F4348" t="s">
        <v>113</v>
      </c>
      <c r="G4348" t="s">
        <v>16</v>
      </c>
      <c r="H4348">
        <v>5</v>
      </c>
      <c r="I4348">
        <v>0</v>
      </c>
    </row>
    <row r="4349" spans="1:9" x14ac:dyDescent="0.25">
      <c r="A4349" s="5" t="str">
        <f>TrendSheetPrdData[[#This Row],[Population]]&amp;TrendSheetPrdData[[#This Row],[Cost Basis]]&amp;TrendSheetPrdData[[#This Row],[Period]]&amp;TrendSheetPrdData[[#This Row],[Trend]]</f>
        <v>MINISTRY SERVICE CENTERAllowed2015-06-01Avoidable Admission Cost</v>
      </c>
      <c r="B4349" t="s">
        <v>118</v>
      </c>
      <c r="C4349" t="s">
        <v>118</v>
      </c>
      <c r="D4349" t="s">
        <v>91</v>
      </c>
      <c r="E4349" s="1" t="s">
        <v>172</v>
      </c>
      <c r="F4349" t="s">
        <v>93</v>
      </c>
      <c r="G4349" t="s">
        <v>17</v>
      </c>
      <c r="H4349">
        <v>6</v>
      </c>
      <c r="I4349">
        <v>0</v>
      </c>
    </row>
    <row r="4350" spans="1:9" x14ac:dyDescent="0.25">
      <c r="A4350" s="5" t="str">
        <f>TrendSheetPrdData[[#This Row],[Population]]&amp;TrendSheetPrdData[[#This Row],[Cost Basis]]&amp;TrendSheetPrdData[[#This Row],[Period]]&amp;TrendSheetPrdData[[#This Row],[Trend]]</f>
        <v>MINISTRY SERVICE CENTERAllowed2015-07-01Avoidable Admission Cost</v>
      </c>
      <c r="B4350" t="s">
        <v>118</v>
      </c>
      <c r="C4350" t="s">
        <v>118</v>
      </c>
      <c r="D4350" t="s">
        <v>91</v>
      </c>
      <c r="E4350" s="1" t="s">
        <v>173</v>
      </c>
      <c r="F4350" t="s">
        <v>93</v>
      </c>
      <c r="G4350" t="s">
        <v>17</v>
      </c>
      <c r="H4350">
        <v>6</v>
      </c>
      <c r="I4350">
        <v>0</v>
      </c>
    </row>
    <row r="4351" spans="1:9" x14ac:dyDescent="0.25">
      <c r="A4351" s="5" t="str">
        <f>TrendSheetPrdData[[#This Row],[Population]]&amp;TrendSheetPrdData[[#This Row],[Cost Basis]]&amp;TrendSheetPrdData[[#This Row],[Period]]&amp;TrendSheetPrdData[[#This Row],[Trend]]</f>
        <v>MINISTRY SERVICE CENTERAllowed2015-08-01Avoidable Admission Cost</v>
      </c>
      <c r="B4351" t="s">
        <v>118</v>
      </c>
      <c r="C4351" t="s">
        <v>118</v>
      </c>
      <c r="D4351" t="s">
        <v>91</v>
      </c>
      <c r="E4351" s="1" t="s">
        <v>174</v>
      </c>
      <c r="F4351" t="s">
        <v>93</v>
      </c>
      <c r="G4351" t="s">
        <v>17</v>
      </c>
      <c r="H4351">
        <v>6</v>
      </c>
      <c r="I4351">
        <v>0</v>
      </c>
    </row>
    <row r="4352" spans="1:9" x14ac:dyDescent="0.25">
      <c r="A4352" s="5" t="str">
        <f>TrendSheetPrdData[[#This Row],[Population]]&amp;TrendSheetPrdData[[#This Row],[Cost Basis]]&amp;TrendSheetPrdData[[#This Row],[Period]]&amp;TrendSheetPrdData[[#This Row],[Trend]]</f>
        <v>MINISTRY SERVICE CENTERAllowed2015-09-01Avoidable Admission Cost</v>
      </c>
      <c r="B4352" t="s">
        <v>118</v>
      </c>
      <c r="C4352" t="s">
        <v>118</v>
      </c>
      <c r="D4352" t="s">
        <v>91</v>
      </c>
      <c r="E4352" s="1" t="s">
        <v>92</v>
      </c>
      <c r="F4352" t="s">
        <v>93</v>
      </c>
      <c r="G4352" t="s">
        <v>17</v>
      </c>
      <c r="H4352">
        <v>6</v>
      </c>
      <c r="I4352">
        <v>0</v>
      </c>
    </row>
    <row r="4353" spans="1:9" x14ac:dyDescent="0.25">
      <c r="A4353" s="5" t="str">
        <f>TrendSheetPrdData[[#This Row],[Population]]&amp;TrendSheetPrdData[[#This Row],[Cost Basis]]&amp;TrendSheetPrdData[[#This Row],[Period]]&amp;TrendSheetPrdData[[#This Row],[Trend]]</f>
        <v>MINISTRY SERVICE CENTERAllowed2015-10-01Avoidable Admission Cost</v>
      </c>
      <c r="B4353" t="s">
        <v>118</v>
      </c>
      <c r="C4353" t="s">
        <v>118</v>
      </c>
      <c r="D4353" t="s">
        <v>91</v>
      </c>
      <c r="E4353" s="1" t="s">
        <v>94</v>
      </c>
      <c r="F4353" t="s">
        <v>93</v>
      </c>
      <c r="G4353" t="s">
        <v>17</v>
      </c>
      <c r="H4353">
        <v>6</v>
      </c>
      <c r="I4353">
        <v>0</v>
      </c>
    </row>
    <row r="4354" spans="1:9" x14ac:dyDescent="0.25">
      <c r="A4354" s="5" t="str">
        <f>TrendSheetPrdData[[#This Row],[Population]]&amp;TrendSheetPrdData[[#This Row],[Cost Basis]]&amp;TrendSheetPrdData[[#This Row],[Period]]&amp;TrendSheetPrdData[[#This Row],[Trend]]</f>
        <v>MINISTRY SERVICE CENTERAllowed2015-11-01Avoidable Admission Cost</v>
      </c>
      <c r="B4354" t="s">
        <v>118</v>
      </c>
      <c r="C4354" t="s">
        <v>118</v>
      </c>
      <c r="D4354" t="s">
        <v>91</v>
      </c>
      <c r="E4354" s="1" t="s">
        <v>95</v>
      </c>
      <c r="F4354" t="s">
        <v>93</v>
      </c>
      <c r="G4354" t="s">
        <v>17</v>
      </c>
      <c r="H4354">
        <v>6</v>
      </c>
      <c r="I4354">
        <v>0</v>
      </c>
    </row>
    <row r="4355" spans="1:9" x14ac:dyDescent="0.25">
      <c r="A4355" s="5" t="str">
        <f>TrendSheetPrdData[[#This Row],[Population]]&amp;TrendSheetPrdData[[#This Row],[Cost Basis]]&amp;TrendSheetPrdData[[#This Row],[Period]]&amp;TrendSheetPrdData[[#This Row],[Trend]]</f>
        <v>MINISTRY SERVICE CENTERAllowed2015-12-01Avoidable Admission Cost</v>
      </c>
      <c r="B4355" t="s">
        <v>118</v>
      </c>
      <c r="C4355" t="s">
        <v>118</v>
      </c>
      <c r="D4355" t="s">
        <v>91</v>
      </c>
      <c r="E4355" s="1" t="s">
        <v>96</v>
      </c>
      <c r="F4355" t="s">
        <v>93</v>
      </c>
      <c r="G4355" t="s">
        <v>17</v>
      </c>
      <c r="H4355">
        <v>6</v>
      </c>
      <c r="I4355">
        <v>0</v>
      </c>
    </row>
    <row r="4356" spans="1:9" x14ac:dyDescent="0.25">
      <c r="A4356" s="5" t="str">
        <f>TrendSheetPrdData[[#This Row],[Population]]&amp;TrendSheetPrdData[[#This Row],[Cost Basis]]&amp;TrendSheetPrdData[[#This Row],[Period]]&amp;TrendSheetPrdData[[#This Row],[Trend]]</f>
        <v>MINISTRY SERVICE CENTERAllowed2016-01-01Avoidable Admission Cost</v>
      </c>
      <c r="B4356" t="s">
        <v>118</v>
      </c>
      <c r="C4356" t="s">
        <v>118</v>
      </c>
      <c r="D4356" t="s">
        <v>91</v>
      </c>
      <c r="E4356" s="1" t="s">
        <v>97</v>
      </c>
      <c r="F4356" t="s">
        <v>93</v>
      </c>
      <c r="G4356" t="s">
        <v>17</v>
      </c>
      <c r="H4356">
        <v>6</v>
      </c>
      <c r="I4356">
        <v>0</v>
      </c>
    </row>
    <row r="4357" spans="1:9" x14ac:dyDescent="0.25">
      <c r="A4357" s="5" t="str">
        <f>TrendSheetPrdData[[#This Row],[Population]]&amp;TrendSheetPrdData[[#This Row],[Cost Basis]]&amp;TrendSheetPrdData[[#This Row],[Period]]&amp;TrendSheetPrdData[[#This Row],[Trend]]</f>
        <v>MINISTRY SERVICE CENTERAllowed2016-02-01Avoidable Admission Cost</v>
      </c>
      <c r="B4357" t="s">
        <v>118</v>
      </c>
      <c r="C4357" t="s">
        <v>118</v>
      </c>
      <c r="D4357" t="s">
        <v>91</v>
      </c>
      <c r="E4357" s="1" t="s">
        <v>98</v>
      </c>
      <c r="F4357" t="s">
        <v>93</v>
      </c>
      <c r="G4357" t="s">
        <v>17</v>
      </c>
      <c r="H4357">
        <v>6</v>
      </c>
      <c r="I4357">
        <v>0</v>
      </c>
    </row>
    <row r="4358" spans="1:9" x14ac:dyDescent="0.25">
      <c r="A4358" s="5" t="str">
        <f>TrendSheetPrdData[[#This Row],[Population]]&amp;TrendSheetPrdData[[#This Row],[Cost Basis]]&amp;TrendSheetPrdData[[#This Row],[Period]]&amp;TrendSheetPrdData[[#This Row],[Trend]]</f>
        <v>MINISTRY SERVICE CENTERAllowed2016-03-01Avoidable Admission Cost</v>
      </c>
      <c r="B4358" t="s">
        <v>118</v>
      </c>
      <c r="C4358" t="s">
        <v>118</v>
      </c>
      <c r="D4358" t="s">
        <v>91</v>
      </c>
      <c r="E4358" s="1" t="s">
        <v>99</v>
      </c>
      <c r="F4358" t="s">
        <v>93</v>
      </c>
      <c r="G4358" t="s">
        <v>17</v>
      </c>
      <c r="H4358">
        <v>6</v>
      </c>
      <c r="I4358">
        <v>0</v>
      </c>
    </row>
    <row r="4359" spans="1:9" x14ac:dyDescent="0.25">
      <c r="A4359" s="5" t="str">
        <f>TrendSheetPrdData[[#This Row],[Population]]&amp;TrendSheetPrdData[[#This Row],[Cost Basis]]&amp;TrendSheetPrdData[[#This Row],[Period]]&amp;TrendSheetPrdData[[#This Row],[Trend]]</f>
        <v>MINISTRY SERVICE CENTERAllowed2016-04-01Avoidable Admission Cost</v>
      </c>
      <c r="B4359" t="s">
        <v>118</v>
      </c>
      <c r="C4359" t="s">
        <v>118</v>
      </c>
      <c r="D4359" t="s">
        <v>91</v>
      </c>
      <c r="E4359" s="1" t="s">
        <v>100</v>
      </c>
      <c r="F4359" t="s">
        <v>93</v>
      </c>
      <c r="G4359" t="s">
        <v>17</v>
      </c>
      <c r="H4359">
        <v>6</v>
      </c>
      <c r="I4359">
        <v>0</v>
      </c>
    </row>
    <row r="4360" spans="1:9" x14ac:dyDescent="0.25">
      <c r="A4360" s="5" t="str">
        <f>TrendSheetPrdData[[#This Row],[Population]]&amp;TrendSheetPrdData[[#This Row],[Cost Basis]]&amp;TrendSheetPrdData[[#This Row],[Period]]&amp;TrendSheetPrdData[[#This Row],[Trend]]</f>
        <v>MINISTRY SERVICE CENTERAllowed2016-05-01Avoidable Admission Cost</v>
      </c>
      <c r="B4360" t="s">
        <v>118</v>
      </c>
      <c r="C4360" t="s">
        <v>118</v>
      </c>
      <c r="D4360" t="s">
        <v>91</v>
      </c>
      <c r="E4360" s="1" t="s">
        <v>101</v>
      </c>
      <c r="F4360" t="s">
        <v>93</v>
      </c>
      <c r="G4360" t="s">
        <v>17</v>
      </c>
      <c r="H4360">
        <v>6</v>
      </c>
      <c r="I4360">
        <v>20517.099999999999</v>
      </c>
    </row>
    <row r="4361" spans="1:9" x14ac:dyDescent="0.25">
      <c r="A4361" s="5" t="str">
        <f>TrendSheetPrdData[[#This Row],[Population]]&amp;TrendSheetPrdData[[#This Row],[Cost Basis]]&amp;TrendSheetPrdData[[#This Row],[Period]]&amp;TrendSheetPrdData[[#This Row],[Trend]]</f>
        <v>MINISTRY SERVICE CENTERAllowed2016-06-01Avoidable Admission Cost</v>
      </c>
      <c r="B4361" t="s">
        <v>118</v>
      </c>
      <c r="C4361" t="s">
        <v>118</v>
      </c>
      <c r="D4361" t="s">
        <v>91</v>
      </c>
      <c r="E4361" s="1" t="s">
        <v>102</v>
      </c>
      <c r="F4361" t="s">
        <v>93</v>
      </c>
      <c r="G4361" t="s">
        <v>17</v>
      </c>
      <c r="H4361">
        <v>6</v>
      </c>
      <c r="I4361">
        <v>0</v>
      </c>
    </row>
    <row r="4362" spans="1:9" x14ac:dyDescent="0.25">
      <c r="A4362" s="5" t="str">
        <f>TrendSheetPrdData[[#This Row],[Population]]&amp;TrendSheetPrdData[[#This Row],[Cost Basis]]&amp;TrendSheetPrdData[[#This Row],[Period]]&amp;TrendSheetPrdData[[#This Row],[Trend]]</f>
        <v>MINISTRY SERVICE CENTERAllowed2016-07-01Avoidable Admission Cost</v>
      </c>
      <c r="B4362" t="s">
        <v>118</v>
      </c>
      <c r="C4362" t="s">
        <v>118</v>
      </c>
      <c r="D4362" t="s">
        <v>91</v>
      </c>
      <c r="E4362" s="1" t="s">
        <v>103</v>
      </c>
      <c r="F4362" t="s">
        <v>93</v>
      </c>
      <c r="G4362" t="s">
        <v>17</v>
      </c>
      <c r="H4362">
        <v>6</v>
      </c>
      <c r="I4362">
        <v>0</v>
      </c>
    </row>
    <row r="4363" spans="1:9" x14ac:dyDescent="0.25">
      <c r="A4363" s="5" t="str">
        <f>TrendSheetPrdData[[#This Row],[Population]]&amp;TrendSheetPrdData[[#This Row],[Cost Basis]]&amp;TrendSheetPrdData[[#This Row],[Period]]&amp;TrendSheetPrdData[[#This Row],[Trend]]</f>
        <v>MINISTRY SERVICE CENTERAllowed2016-08-01Avoidable Admission Cost</v>
      </c>
      <c r="B4363" t="s">
        <v>118</v>
      </c>
      <c r="C4363" t="s">
        <v>118</v>
      </c>
      <c r="D4363" t="s">
        <v>91</v>
      </c>
      <c r="E4363" s="1" t="s">
        <v>104</v>
      </c>
      <c r="F4363" t="s">
        <v>93</v>
      </c>
      <c r="G4363" t="s">
        <v>17</v>
      </c>
      <c r="H4363">
        <v>6</v>
      </c>
      <c r="I4363">
        <v>0</v>
      </c>
    </row>
    <row r="4364" spans="1:9" x14ac:dyDescent="0.25">
      <c r="A4364" s="5" t="str">
        <f>TrendSheetPrdData[[#This Row],[Population]]&amp;TrendSheetPrdData[[#This Row],[Cost Basis]]&amp;TrendSheetPrdData[[#This Row],[Period]]&amp;TrendSheetPrdData[[#This Row],[Trend]]</f>
        <v>MINISTRY SERVICE CENTERAllowed2016-09-01Avoidable Admission Cost</v>
      </c>
      <c r="B4364" t="s">
        <v>118</v>
      </c>
      <c r="C4364" t="s">
        <v>118</v>
      </c>
      <c r="D4364" t="s">
        <v>91</v>
      </c>
      <c r="E4364" s="1" t="s">
        <v>105</v>
      </c>
      <c r="F4364" t="s">
        <v>93</v>
      </c>
      <c r="G4364" t="s">
        <v>17</v>
      </c>
      <c r="H4364">
        <v>6</v>
      </c>
      <c r="I4364">
        <v>18969.78</v>
      </c>
    </row>
    <row r="4365" spans="1:9" x14ac:dyDescent="0.25">
      <c r="A4365" s="5" t="str">
        <f>TrendSheetPrdData[[#This Row],[Population]]&amp;TrendSheetPrdData[[#This Row],[Cost Basis]]&amp;TrendSheetPrdData[[#This Row],[Period]]&amp;TrendSheetPrdData[[#This Row],[Trend]]</f>
        <v>MINISTRY SERVICE CENTERAllowed2016-10-01Avoidable Admission Cost</v>
      </c>
      <c r="B4365" t="s">
        <v>118</v>
      </c>
      <c r="C4365" t="s">
        <v>118</v>
      </c>
      <c r="D4365" t="s">
        <v>91</v>
      </c>
      <c r="E4365" s="1" t="s">
        <v>106</v>
      </c>
      <c r="F4365" t="s">
        <v>93</v>
      </c>
      <c r="G4365" t="s">
        <v>17</v>
      </c>
      <c r="H4365">
        <v>6</v>
      </c>
      <c r="I4365">
        <v>0</v>
      </c>
    </row>
    <row r="4366" spans="1:9" x14ac:dyDescent="0.25">
      <c r="A4366" s="5" t="str">
        <f>TrendSheetPrdData[[#This Row],[Population]]&amp;TrendSheetPrdData[[#This Row],[Cost Basis]]&amp;TrendSheetPrdData[[#This Row],[Period]]&amp;TrendSheetPrdData[[#This Row],[Trend]]</f>
        <v>MINISTRY SERVICE CENTERAllowed2016-11-01Avoidable Admission Cost</v>
      </c>
      <c r="B4366" t="s">
        <v>118</v>
      </c>
      <c r="C4366" t="s">
        <v>118</v>
      </c>
      <c r="D4366" t="s">
        <v>91</v>
      </c>
      <c r="E4366" s="1" t="s">
        <v>107</v>
      </c>
      <c r="F4366" t="s">
        <v>93</v>
      </c>
      <c r="G4366" t="s">
        <v>17</v>
      </c>
      <c r="H4366">
        <v>6</v>
      </c>
      <c r="I4366">
        <v>0</v>
      </c>
    </row>
    <row r="4367" spans="1:9" x14ac:dyDescent="0.25">
      <c r="A4367" s="5" t="str">
        <f>TrendSheetPrdData[[#This Row],[Population]]&amp;TrendSheetPrdData[[#This Row],[Cost Basis]]&amp;TrendSheetPrdData[[#This Row],[Period]]&amp;TrendSheetPrdData[[#This Row],[Trend]]</f>
        <v>MINISTRY SERVICE CENTERAllowed2016-12-01Avoidable Admission Cost</v>
      </c>
      <c r="B4367" t="s">
        <v>118</v>
      </c>
      <c r="C4367" t="s">
        <v>118</v>
      </c>
      <c r="D4367" t="s">
        <v>91</v>
      </c>
      <c r="E4367" s="1" t="s">
        <v>108</v>
      </c>
      <c r="F4367" t="s">
        <v>93</v>
      </c>
      <c r="G4367" t="s">
        <v>17</v>
      </c>
      <c r="H4367">
        <v>6</v>
      </c>
      <c r="I4367">
        <v>0</v>
      </c>
    </row>
    <row r="4368" spans="1:9" x14ac:dyDescent="0.25">
      <c r="A4368" s="5" t="str">
        <f>TrendSheetPrdData[[#This Row],[Population]]&amp;TrendSheetPrdData[[#This Row],[Cost Basis]]&amp;TrendSheetPrdData[[#This Row],[Period]]&amp;TrendSheetPrdData[[#This Row],[Trend]]</f>
        <v>MINISTRY SERVICE CENTERAllowed2017-01-01Avoidable Admission Cost</v>
      </c>
      <c r="B4368" t="s">
        <v>118</v>
      </c>
      <c r="C4368" t="s">
        <v>118</v>
      </c>
      <c r="D4368" t="s">
        <v>91</v>
      </c>
      <c r="E4368" s="1" t="s">
        <v>109</v>
      </c>
      <c r="F4368" t="s">
        <v>113</v>
      </c>
      <c r="G4368" t="s">
        <v>17</v>
      </c>
      <c r="H4368">
        <v>6</v>
      </c>
      <c r="I4368">
        <v>0</v>
      </c>
    </row>
    <row r="4369" spans="1:9" x14ac:dyDescent="0.25">
      <c r="A4369" s="5" t="str">
        <f>TrendSheetPrdData[[#This Row],[Population]]&amp;TrendSheetPrdData[[#This Row],[Cost Basis]]&amp;TrendSheetPrdData[[#This Row],[Period]]&amp;TrendSheetPrdData[[#This Row],[Trend]]</f>
        <v>MINISTRY SERVICE CENTERAllowed2017-02-01Avoidable Admission Cost</v>
      </c>
      <c r="B4369" t="s">
        <v>118</v>
      </c>
      <c r="C4369" t="s">
        <v>118</v>
      </c>
      <c r="D4369" t="s">
        <v>91</v>
      </c>
      <c r="E4369" s="1" t="s">
        <v>110</v>
      </c>
      <c r="F4369" t="s">
        <v>113</v>
      </c>
      <c r="G4369" t="s">
        <v>17</v>
      </c>
      <c r="H4369">
        <v>6</v>
      </c>
      <c r="I4369">
        <v>0</v>
      </c>
    </row>
    <row r="4370" spans="1:9" x14ac:dyDescent="0.25">
      <c r="A4370" s="5" t="str">
        <f>TrendSheetPrdData[[#This Row],[Population]]&amp;TrendSheetPrdData[[#This Row],[Cost Basis]]&amp;TrendSheetPrdData[[#This Row],[Period]]&amp;TrendSheetPrdData[[#This Row],[Trend]]</f>
        <v>MINISTRY SERVICE CENTERAllowed2017-03-01Avoidable Admission Cost</v>
      </c>
      <c r="B4370" t="s">
        <v>118</v>
      </c>
      <c r="C4370" t="s">
        <v>118</v>
      </c>
      <c r="D4370" t="s">
        <v>91</v>
      </c>
      <c r="E4370" s="1" t="s">
        <v>111</v>
      </c>
      <c r="F4370" t="s">
        <v>113</v>
      </c>
      <c r="G4370" t="s">
        <v>17</v>
      </c>
      <c r="H4370">
        <v>6</v>
      </c>
      <c r="I4370">
        <v>0</v>
      </c>
    </row>
    <row r="4371" spans="1:9" x14ac:dyDescent="0.25">
      <c r="A4371" s="5" t="str">
        <f>TrendSheetPrdData[[#This Row],[Population]]&amp;TrendSheetPrdData[[#This Row],[Cost Basis]]&amp;TrendSheetPrdData[[#This Row],[Period]]&amp;TrendSheetPrdData[[#This Row],[Trend]]</f>
        <v>MINISTRY SERVICE CENTERAllowed2017-04-01Avoidable Admission Cost</v>
      </c>
      <c r="B4371" t="s">
        <v>118</v>
      </c>
      <c r="C4371" t="s">
        <v>118</v>
      </c>
      <c r="D4371" t="s">
        <v>91</v>
      </c>
      <c r="E4371" s="1" t="s">
        <v>112</v>
      </c>
      <c r="F4371" t="s">
        <v>113</v>
      </c>
      <c r="G4371" t="s">
        <v>17</v>
      </c>
      <c r="H4371">
        <v>6</v>
      </c>
      <c r="I4371">
        <v>0</v>
      </c>
    </row>
    <row r="4372" spans="1:9" x14ac:dyDescent="0.25">
      <c r="A4372" s="5" t="str">
        <f>TrendSheetPrdData[[#This Row],[Population]]&amp;TrendSheetPrdData[[#This Row],[Cost Basis]]&amp;TrendSheetPrdData[[#This Row],[Period]]&amp;TrendSheetPrdData[[#This Row],[Trend]]</f>
        <v>MINISTRY SERVICE CENTERAllowed2015-06-01Avoidable Admission Quality</v>
      </c>
      <c r="B4372" t="s">
        <v>118</v>
      </c>
      <c r="C4372" t="s">
        <v>118</v>
      </c>
      <c r="D4372" t="s">
        <v>91</v>
      </c>
      <c r="E4372" s="1" t="s">
        <v>172</v>
      </c>
      <c r="F4372" t="s">
        <v>93</v>
      </c>
      <c r="G4372" t="s">
        <v>18</v>
      </c>
      <c r="H4372">
        <v>7</v>
      </c>
      <c r="I4372">
        <v>0</v>
      </c>
    </row>
    <row r="4373" spans="1:9" x14ac:dyDescent="0.25">
      <c r="A4373" s="5" t="str">
        <f>TrendSheetPrdData[[#This Row],[Population]]&amp;TrendSheetPrdData[[#This Row],[Cost Basis]]&amp;TrendSheetPrdData[[#This Row],[Period]]&amp;TrendSheetPrdData[[#This Row],[Trend]]</f>
        <v>MINISTRY SERVICE CENTERAllowed2015-07-01Avoidable Admission Quality</v>
      </c>
      <c r="B4373" t="s">
        <v>118</v>
      </c>
      <c r="C4373" t="s">
        <v>118</v>
      </c>
      <c r="D4373" t="s">
        <v>91</v>
      </c>
      <c r="E4373" s="1" t="s">
        <v>173</v>
      </c>
      <c r="F4373" t="s">
        <v>93</v>
      </c>
      <c r="G4373" t="s">
        <v>18</v>
      </c>
      <c r="H4373">
        <v>7</v>
      </c>
      <c r="I4373">
        <v>0</v>
      </c>
    </row>
    <row r="4374" spans="1:9" x14ac:dyDescent="0.25">
      <c r="A4374" s="5" t="str">
        <f>TrendSheetPrdData[[#This Row],[Population]]&amp;TrendSheetPrdData[[#This Row],[Cost Basis]]&amp;TrendSheetPrdData[[#This Row],[Period]]&amp;TrendSheetPrdData[[#This Row],[Trend]]</f>
        <v>MINISTRY SERVICE CENTERAllowed2015-08-01Avoidable Admission Quality</v>
      </c>
      <c r="B4374" t="s">
        <v>118</v>
      </c>
      <c r="C4374" t="s">
        <v>118</v>
      </c>
      <c r="D4374" t="s">
        <v>91</v>
      </c>
      <c r="E4374" s="1" t="s">
        <v>174</v>
      </c>
      <c r="F4374" t="s">
        <v>93</v>
      </c>
      <c r="G4374" t="s">
        <v>18</v>
      </c>
      <c r="H4374">
        <v>7</v>
      </c>
      <c r="I4374">
        <v>0</v>
      </c>
    </row>
    <row r="4375" spans="1:9" x14ac:dyDescent="0.25">
      <c r="A4375" s="5" t="str">
        <f>TrendSheetPrdData[[#This Row],[Population]]&amp;TrendSheetPrdData[[#This Row],[Cost Basis]]&amp;TrendSheetPrdData[[#This Row],[Period]]&amp;TrendSheetPrdData[[#This Row],[Trend]]</f>
        <v>MINISTRY SERVICE CENTERAllowed2015-09-01Avoidable Admission Quality</v>
      </c>
      <c r="B4375" t="s">
        <v>118</v>
      </c>
      <c r="C4375" t="s">
        <v>118</v>
      </c>
      <c r="D4375" t="s">
        <v>91</v>
      </c>
      <c r="E4375" s="1" t="s">
        <v>92</v>
      </c>
      <c r="F4375" t="s">
        <v>93</v>
      </c>
      <c r="G4375" t="s">
        <v>18</v>
      </c>
      <c r="H4375">
        <v>7</v>
      </c>
      <c r="I4375">
        <v>0</v>
      </c>
    </row>
    <row r="4376" spans="1:9" x14ac:dyDescent="0.25">
      <c r="A4376" s="5" t="str">
        <f>TrendSheetPrdData[[#This Row],[Population]]&amp;TrendSheetPrdData[[#This Row],[Cost Basis]]&amp;TrendSheetPrdData[[#This Row],[Period]]&amp;TrendSheetPrdData[[#This Row],[Trend]]</f>
        <v>MINISTRY SERVICE CENTERAllowed2015-10-01Avoidable Admission Quality</v>
      </c>
      <c r="B4376" t="s">
        <v>118</v>
      </c>
      <c r="C4376" t="s">
        <v>118</v>
      </c>
      <c r="D4376" t="s">
        <v>91</v>
      </c>
      <c r="E4376" s="1" t="s">
        <v>94</v>
      </c>
      <c r="F4376" t="s">
        <v>93</v>
      </c>
      <c r="G4376" t="s">
        <v>18</v>
      </c>
      <c r="H4376">
        <v>7</v>
      </c>
      <c r="I4376">
        <v>0</v>
      </c>
    </row>
    <row r="4377" spans="1:9" x14ac:dyDescent="0.25">
      <c r="A4377" s="5" t="str">
        <f>TrendSheetPrdData[[#This Row],[Population]]&amp;TrendSheetPrdData[[#This Row],[Cost Basis]]&amp;TrendSheetPrdData[[#This Row],[Period]]&amp;TrendSheetPrdData[[#This Row],[Trend]]</f>
        <v>MINISTRY SERVICE CENTERAllowed2015-11-01Avoidable Admission Quality</v>
      </c>
      <c r="B4377" t="s">
        <v>118</v>
      </c>
      <c r="C4377" t="s">
        <v>118</v>
      </c>
      <c r="D4377" t="s">
        <v>91</v>
      </c>
      <c r="E4377" s="1" t="s">
        <v>95</v>
      </c>
      <c r="F4377" t="s">
        <v>93</v>
      </c>
      <c r="G4377" t="s">
        <v>18</v>
      </c>
      <c r="H4377">
        <v>7</v>
      </c>
      <c r="I4377">
        <v>0</v>
      </c>
    </row>
    <row r="4378" spans="1:9" x14ac:dyDescent="0.25">
      <c r="A4378" s="5" t="str">
        <f>TrendSheetPrdData[[#This Row],[Population]]&amp;TrendSheetPrdData[[#This Row],[Cost Basis]]&amp;TrendSheetPrdData[[#This Row],[Period]]&amp;TrendSheetPrdData[[#This Row],[Trend]]</f>
        <v>MINISTRY SERVICE CENTERAllowed2015-12-01Avoidable Admission Quality</v>
      </c>
      <c r="B4378" t="s">
        <v>118</v>
      </c>
      <c r="C4378" t="s">
        <v>118</v>
      </c>
      <c r="D4378" t="s">
        <v>91</v>
      </c>
      <c r="E4378" s="1" t="s">
        <v>96</v>
      </c>
      <c r="F4378" t="s">
        <v>93</v>
      </c>
      <c r="G4378" t="s">
        <v>18</v>
      </c>
      <c r="H4378">
        <v>7</v>
      </c>
      <c r="I4378">
        <v>0</v>
      </c>
    </row>
    <row r="4379" spans="1:9" x14ac:dyDescent="0.25">
      <c r="A4379" s="5" t="str">
        <f>TrendSheetPrdData[[#This Row],[Population]]&amp;TrendSheetPrdData[[#This Row],[Cost Basis]]&amp;TrendSheetPrdData[[#This Row],[Period]]&amp;TrendSheetPrdData[[#This Row],[Trend]]</f>
        <v>MINISTRY SERVICE CENTERAllowed2016-01-01Avoidable Admission Quality</v>
      </c>
      <c r="B4379" t="s">
        <v>118</v>
      </c>
      <c r="C4379" t="s">
        <v>118</v>
      </c>
      <c r="D4379" t="s">
        <v>91</v>
      </c>
      <c r="E4379" s="1" t="s">
        <v>97</v>
      </c>
      <c r="F4379" t="s">
        <v>93</v>
      </c>
      <c r="G4379" t="s">
        <v>18</v>
      </c>
      <c r="H4379">
        <v>7</v>
      </c>
      <c r="I4379">
        <v>0</v>
      </c>
    </row>
    <row r="4380" spans="1:9" x14ac:dyDescent="0.25">
      <c r="A4380" s="5" t="str">
        <f>TrendSheetPrdData[[#This Row],[Population]]&amp;TrendSheetPrdData[[#This Row],[Cost Basis]]&amp;TrendSheetPrdData[[#This Row],[Period]]&amp;TrendSheetPrdData[[#This Row],[Trend]]</f>
        <v>MINISTRY SERVICE CENTERAllowed2016-02-01Avoidable Admission Quality</v>
      </c>
      <c r="B4380" t="s">
        <v>118</v>
      </c>
      <c r="C4380" t="s">
        <v>118</v>
      </c>
      <c r="D4380" t="s">
        <v>91</v>
      </c>
      <c r="E4380" s="1" t="s">
        <v>98</v>
      </c>
      <c r="F4380" t="s">
        <v>93</v>
      </c>
      <c r="G4380" t="s">
        <v>18</v>
      </c>
      <c r="H4380">
        <v>7</v>
      </c>
      <c r="I4380">
        <v>0</v>
      </c>
    </row>
    <row r="4381" spans="1:9" x14ac:dyDescent="0.25">
      <c r="A4381" s="5" t="str">
        <f>TrendSheetPrdData[[#This Row],[Population]]&amp;TrendSheetPrdData[[#This Row],[Cost Basis]]&amp;TrendSheetPrdData[[#This Row],[Period]]&amp;TrendSheetPrdData[[#This Row],[Trend]]</f>
        <v>MINISTRY SERVICE CENTERAllowed2016-03-01Avoidable Admission Quality</v>
      </c>
      <c r="B4381" t="s">
        <v>118</v>
      </c>
      <c r="C4381" t="s">
        <v>118</v>
      </c>
      <c r="D4381" t="s">
        <v>91</v>
      </c>
      <c r="E4381" s="1" t="s">
        <v>99</v>
      </c>
      <c r="F4381" t="s">
        <v>93</v>
      </c>
      <c r="G4381" t="s">
        <v>18</v>
      </c>
      <c r="H4381">
        <v>7</v>
      </c>
      <c r="I4381">
        <v>0</v>
      </c>
    </row>
    <row r="4382" spans="1:9" x14ac:dyDescent="0.25">
      <c r="A4382" s="5" t="str">
        <f>TrendSheetPrdData[[#This Row],[Population]]&amp;TrendSheetPrdData[[#This Row],[Cost Basis]]&amp;TrendSheetPrdData[[#This Row],[Period]]&amp;TrendSheetPrdData[[#This Row],[Trend]]</f>
        <v>MINISTRY SERVICE CENTERAllowed2016-04-01Avoidable Admission Quality</v>
      </c>
      <c r="B4382" t="s">
        <v>118</v>
      </c>
      <c r="C4382" t="s">
        <v>118</v>
      </c>
      <c r="D4382" t="s">
        <v>91</v>
      </c>
      <c r="E4382" s="1" t="s">
        <v>100</v>
      </c>
      <c r="F4382" t="s">
        <v>93</v>
      </c>
      <c r="G4382" t="s">
        <v>18</v>
      </c>
      <c r="H4382">
        <v>7</v>
      </c>
      <c r="I4382">
        <v>0</v>
      </c>
    </row>
    <row r="4383" spans="1:9" x14ac:dyDescent="0.25">
      <c r="A4383" s="5" t="str">
        <f>TrendSheetPrdData[[#This Row],[Population]]&amp;TrendSheetPrdData[[#This Row],[Cost Basis]]&amp;TrendSheetPrdData[[#This Row],[Period]]&amp;TrendSheetPrdData[[#This Row],[Trend]]</f>
        <v>MINISTRY SERVICE CENTERAllowed2016-05-01Avoidable Admission Quality</v>
      </c>
      <c r="B4383" t="s">
        <v>118</v>
      </c>
      <c r="C4383" t="s">
        <v>118</v>
      </c>
      <c r="D4383" t="s">
        <v>91</v>
      </c>
      <c r="E4383" s="1" t="s">
        <v>101</v>
      </c>
      <c r="F4383" t="s">
        <v>93</v>
      </c>
      <c r="G4383" t="s">
        <v>18</v>
      </c>
      <c r="H4383">
        <v>7</v>
      </c>
      <c r="I4383">
        <v>2</v>
      </c>
    </row>
    <row r="4384" spans="1:9" x14ac:dyDescent="0.25">
      <c r="A4384" s="5" t="str">
        <f>TrendSheetPrdData[[#This Row],[Population]]&amp;TrendSheetPrdData[[#This Row],[Cost Basis]]&amp;TrendSheetPrdData[[#This Row],[Period]]&amp;TrendSheetPrdData[[#This Row],[Trend]]</f>
        <v>MINISTRY SERVICE CENTERAllowed2016-06-01Avoidable Admission Quality</v>
      </c>
      <c r="B4384" t="s">
        <v>118</v>
      </c>
      <c r="C4384" t="s">
        <v>118</v>
      </c>
      <c r="D4384" t="s">
        <v>91</v>
      </c>
      <c r="E4384" s="1" t="s">
        <v>102</v>
      </c>
      <c r="F4384" t="s">
        <v>93</v>
      </c>
      <c r="G4384" t="s">
        <v>18</v>
      </c>
      <c r="H4384">
        <v>7</v>
      </c>
      <c r="I4384">
        <v>0</v>
      </c>
    </row>
    <row r="4385" spans="1:9" x14ac:dyDescent="0.25">
      <c r="A4385" s="5" t="str">
        <f>TrendSheetPrdData[[#This Row],[Population]]&amp;TrendSheetPrdData[[#This Row],[Cost Basis]]&amp;TrendSheetPrdData[[#This Row],[Period]]&amp;TrendSheetPrdData[[#This Row],[Trend]]</f>
        <v>MINISTRY SERVICE CENTERAllowed2016-07-01Avoidable Admission Quality</v>
      </c>
      <c r="B4385" t="s">
        <v>118</v>
      </c>
      <c r="C4385" t="s">
        <v>118</v>
      </c>
      <c r="D4385" t="s">
        <v>91</v>
      </c>
      <c r="E4385" s="1" t="s">
        <v>103</v>
      </c>
      <c r="F4385" t="s">
        <v>93</v>
      </c>
      <c r="G4385" t="s">
        <v>18</v>
      </c>
      <c r="H4385">
        <v>7</v>
      </c>
      <c r="I4385">
        <v>0</v>
      </c>
    </row>
    <row r="4386" spans="1:9" x14ac:dyDescent="0.25">
      <c r="A4386" s="5" t="str">
        <f>TrendSheetPrdData[[#This Row],[Population]]&amp;TrendSheetPrdData[[#This Row],[Cost Basis]]&amp;TrendSheetPrdData[[#This Row],[Period]]&amp;TrendSheetPrdData[[#This Row],[Trend]]</f>
        <v>MINISTRY SERVICE CENTERAllowed2016-08-01Avoidable Admission Quality</v>
      </c>
      <c r="B4386" t="s">
        <v>118</v>
      </c>
      <c r="C4386" t="s">
        <v>118</v>
      </c>
      <c r="D4386" t="s">
        <v>91</v>
      </c>
      <c r="E4386" s="1" t="s">
        <v>104</v>
      </c>
      <c r="F4386" t="s">
        <v>93</v>
      </c>
      <c r="G4386" t="s">
        <v>18</v>
      </c>
      <c r="H4386">
        <v>7</v>
      </c>
      <c r="I4386">
        <v>0</v>
      </c>
    </row>
    <row r="4387" spans="1:9" x14ac:dyDescent="0.25">
      <c r="A4387" s="5" t="str">
        <f>TrendSheetPrdData[[#This Row],[Population]]&amp;TrendSheetPrdData[[#This Row],[Cost Basis]]&amp;TrendSheetPrdData[[#This Row],[Period]]&amp;TrendSheetPrdData[[#This Row],[Trend]]</f>
        <v>MINISTRY SERVICE CENTERAllowed2016-09-01Avoidable Admission Quality</v>
      </c>
      <c r="B4387" t="s">
        <v>118</v>
      </c>
      <c r="C4387" t="s">
        <v>118</v>
      </c>
      <c r="D4387" t="s">
        <v>91</v>
      </c>
      <c r="E4387" s="1" t="s">
        <v>105</v>
      </c>
      <c r="F4387" t="s">
        <v>93</v>
      </c>
      <c r="G4387" t="s">
        <v>18</v>
      </c>
      <c r="H4387">
        <v>7</v>
      </c>
      <c r="I4387">
        <v>1</v>
      </c>
    </row>
    <row r="4388" spans="1:9" x14ac:dyDescent="0.25">
      <c r="A4388" s="5" t="str">
        <f>TrendSheetPrdData[[#This Row],[Population]]&amp;TrendSheetPrdData[[#This Row],[Cost Basis]]&amp;TrendSheetPrdData[[#This Row],[Period]]&amp;TrendSheetPrdData[[#This Row],[Trend]]</f>
        <v>MINISTRY SERVICE CENTERAllowed2016-10-01Avoidable Admission Quality</v>
      </c>
      <c r="B4388" t="s">
        <v>118</v>
      </c>
      <c r="C4388" t="s">
        <v>118</v>
      </c>
      <c r="D4388" t="s">
        <v>91</v>
      </c>
      <c r="E4388" s="1" t="s">
        <v>106</v>
      </c>
      <c r="F4388" t="s">
        <v>93</v>
      </c>
      <c r="G4388" t="s">
        <v>18</v>
      </c>
      <c r="H4388">
        <v>7</v>
      </c>
      <c r="I4388">
        <v>0</v>
      </c>
    </row>
    <row r="4389" spans="1:9" x14ac:dyDescent="0.25">
      <c r="A4389" s="5" t="str">
        <f>TrendSheetPrdData[[#This Row],[Population]]&amp;TrendSheetPrdData[[#This Row],[Cost Basis]]&amp;TrendSheetPrdData[[#This Row],[Period]]&amp;TrendSheetPrdData[[#This Row],[Trend]]</f>
        <v>MINISTRY SERVICE CENTERAllowed2016-11-01Avoidable Admission Quality</v>
      </c>
      <c r="B4389" t="s">
        <v>118</v>
      </c>
      <c r="C4389" t="s">
        <v>118</v>
      </c>
      <c r="D4389" t="s">
        <v>91</v>
      </c>
      <c r="E4389" s="1" t="s">
        <v>107</v>
      </c>
      <c r="F4389" t="s">
        <v>93</v>
      </c>
      <c r="G4389" t="s">
        <v>18</v>
      </c>
      <c r="H4389">
        <v>7</v>
      </c>
      <c r="I4389">
        <v>0</v>
      </c>
    </row>
    <row r="4390" spans="1:9" x14ac:dyDescent="0.25">
      <c r="A4390" s="5" t="str">
        <f>TrendSheetPrdData[[#This Row],[Population]]&amp;TrendSheetPrdData[[#This Row],[Cost Basis]]&amp;TrendSheetPrdData[[#This Row],[Period]]&amp;TrendSheetPrdData[[#This Row],[Trend]]</f>
        <v>MINISTRY SERVICE CENTERAllowed2016-12-01Avoidable Admission Quality</v>
      </c>
      <c r="B4390" t="s">
        <v>118</v>
      </c>
      <c r="C4390" t="s">
        <v>118</v>
      </c>
      <c r="D4390" t="s">
        <v>91</v>
      </c>
      <c r="E4390" s="1" t="s">
        <v>108</v>
      </c>
      <c r="F4390" t="s">
        <v>93</v>
      </c>
      <c r="G4390" t="s">
        <v>18</v>
      </c>
      <c r="H4390">
        <v>7</v>
      </c>
      <c r="I4390">
        <v>0</v>
      </c>
    </row>
    <row r="4391" spans="1:9" x14ac:dyDescent="0.25">
      <c r="A4391" s="5" t="str">
        <f>TrendSheetPrdData[[#This Row],[Population]]&amp;TrendSheetPrdData[[#This Row],[Cost Basis]]&amp;TrendSheetPrdData[[#This Row],[Period]]&amp;TrendSheetPrdData[[#This Row],[Trend]]</f>
        <v>MINISTRY SERVICE CENTERAllowed2017-01-01Avoidable Admission Quality</v>
      </c>
      <c r="B4391" t="s">
        <v>118</v>
      </c>
      <c r="C4391" t="s">
        <v>118</v>
      </c>
      <c r="D4391" t="s">
        <v>91</v>
      </c>
      <c r="E4391" s="1" t="s">
        <v>109</v>
      </c>
      <c r="F4391" t="s">
        <v>113</v>
      </c>
      <c r="G4391" t="s">
        <v>18</v>
      </c>
      <c r="H4391">
        <v>7</v>
      </c>
      <c r="I4391">
        <v>0</v>
      </c>
    </row>
    <row r="4392" spans="1:9" x14ac:dyDescent="0.25">
      <c r="A4392" s="5" t="str">
        <f>TrendSheetPrdData[[#This Row],[Population]]&amp;TrendSheetPrdData[[#This Row],[Cost Basis]]&amp;TrendSheetPrdData[[#This Row],[Period]]&amp;TrendSheetPrdData[[#This Row],[Trend]]</f>
        <v>MINISTRY SERVICE CENTERAllowed2017-02-01Avoidable Admission Quality</v>
      </c>
      <c r="B4392" t="s">
        <v>118</v>
      </c>
      <c r="C4392" t="s">
        <v>118</v>
      </c>
      <c r="D4392" t="s">
        <v>91</v>
      </c>
      <c r="E4392" s="1" t="s">
        <v>110</v>
      </c>
      <c r="F4392" t="s">
        <v>113</v>
      </c>
      <c r="G4392" t="s">
        <v>18</v>
      </c>
      <c r="H4392">
        <v>7</v>
      </c>
      <c r="I4392">
        <v>0</v>
      </c>
    </row>
    <row r="4393" spans="1:9" x14ac:dyDescent="0.25">
      <c r="A4393" s="5" t="str">
        <f>TrendSheetPrdData[[#This Row],[Population]]&amp;TrendSheetPrdData[[#This Row],[Cost Basis]]&amp;TrendSheetPrdData[[#This Row],[Period]]&amp;TrendSheetPrdData[[#This Row],[Trend]]</f>
        <v>MINISTRY SERVICE CENTERAllowed2017-03-01Avoidable Admission Quality</v>
      </c>
      <c r="B4393" t="s">
        <v>118</v>
      </c>
      <c r="C4393" t="s">
        <v>118</v>
      </c>
      <c r="D4393" t="s">
        <v>91</v>
      </c>
      <c r="E4393" s="1" t="s">
        <v>111</v>
      </c>
      <c r="F4393" t="s">
        <v>113</v>
      </c>
      <c r="G4393" t="s">
        <v>18</v>
      </c>
      <c r="H4393">
        <v>7</v>
      </c>
      <c r="I4393">
        <v>0</v>
      </c>
    </row>
    <row r="4394" spans="1:9" x14ac:dyDescent="0.25">
      <c r="A4394" s="5" t="str">
        <f>TrendSheetPrdData[[#This Row],[Population]]&amp;TrendSheetPrdData[[#This Row],[Cost Basis]]&amp;TrendSheetPrdData[[#This Row],[Period]]&amp;TrendSheetPrdData[[#This Row],[Trend]]</f>
        <v>MINISTRY SERVICE CENTERAllowed2017-04-01Avoidable Admission Quality</v>
      </c>
      <c r="B4394" t="s">
        <v>118</v>
      </c>
      <c r="C4394" t="s">
        <v>118</v>
      </c>
      <c r="D4394" t="s">
        <v>91</v>
      </c>
      <c r="E4394" s="1" t="s">
        <v>112</v>
      </c>
      <c r="F4394" t="s">
        <v>113</v>
      </c>
      <c r="G4394" t="s">
        <v>18</v>
      </c>
      <c r="H4394">
        <v>7</v>
      </c>
      <c r="I4394">
        <v>0</v>
      </c>
    </row>
    <row r="4395" spans="1:9" x14ac:dyDescent="0.25">
      <c r="A4395" s="5" t="str">
        <f>TrendSheetPrdData[[#This Row],[Population]]&amp;TrendSheetPrdData[[#This Row],[Cost Basis]]&amp;TrendSheetPrdData[[#This Row],[Period]]&amp;TrendSheetPrdData[[#This Row],[Trend]]</f>
        <v>MINISTRY SERVICE CENTERAllowed2015-06-01Outpatient Imaging Cost</v>
      </c>
      <c r="B4395" t="s">
        <v>118</v>
      </c>
      <c r="C4395" t="s">
        <v>118</v>
      </c>
      <c r="D4395" t="s">
        <v>91</v>
      </c>
      <c r="E4395" s="1" t="s">
        <v>172</v>
      </c>
      <c r="F4395" t="s">
        <v>93</v>
      </c>
      <c r="G4395" t="s">
        <v>19</v>
      </c>
      <c r="H4395">
        <v>8</v>
      </c>
      <c r="I4395">
        <v>3377.41</v>
      </c>
    </row>
    <row r="4396" spans="1:9" x14ac:dyDescent="0.25">
      <c r="A4396" s="5" t="str">
        <f>TrendSheetPrdData[[#This Row],[Population]]&amp;TrendSheetPrdData[[#This Row],[Cost Basis]]&amp;TrendSheetPrdData[[#This Row],[Period]]&amp;TrendSheetPrdData[[#This Row],[Trend]]</f>
        <v>MINISTRY SERVICE CENTERAllowed2015-07-01Outpatient Imaging Cost</v>
      </c>
      <c r="B4396" t="s">
        <v>118</v>
      </c>
      <c r="C4396" t="s">
        <v>118</v>
      </c>
      <c r="D4396" t="s">
        <v>91</v>
      </c>
      <c r="E4396" s="1" t="s">
        <v>173</v>
      </c>
      <c r="F4396" t="s">
        <v>93</v>
      </c>
      <c r="G4396" t="s">
        <v>19</v>
      </c>
      <c r="H4396">
        <v>8</v>
      </c>
      <c r="I4396">
        <v>3219.51</v>
      </c>
    </row>
    <row r="4397" spans="1:9" x14ac:dyDescent="0.25">
      <c r="A4397" s="5" t="str">
        <f>TrendSheetPrdData[[#This Row],[Population]]&amp;TrendSheetPrdData[[#This Row],[Cost Basis]]&amp;TrendSheetPrdData[[#This Row],[Period]]&amp;TrendSheetPrdData[[#This Row],[Trend]]</f>
        <v>MINISTRY SERVICE CENTERAllowed2015-08-01Outpatient Imaging Cost</v>
      </c>
      <c r="B4397" t="s">
        <v>118</v>
      </c>
      <c r="C4397" t="s">
        <v>118</v>
      </c>
      <c r="D4397" t="s">
        <v>91</v>
      </c>
      <c r="E4397" s="1" t="s">
        <v>174</v>
      </c>
      <c r="F4397" t="s">
        <v>93</v>
      </c>
      <c r="G4397" t="s">
        <v>19</v>
      </c>
      <c r="H4397">
        <v>8</v>
      </c>
      <c r="I4397">
        <v>3805.09</v>
      </c>
    </row>
    <row r="4398" spans="1:9" x14ac:dyDescent="0.25">
      <c r="A4398" s="5" t="str">
        <f>TrendSheetPrdData[[#This Row],[Population]]&amp;TrendSheetPrdData[[#This Row],[Cost Basis]]&amp;TrendSheetPrdData[[#This Row],[Period]]&amp;TrendSheetPrdData[[#This Row],[Trend]]</f>
        <v>MINISTRY SERVICE CENTERAllowed2015-09-01Outpatient Imaging Cost</v>
      </c>
      <c r="B4398" t="s">
        <v>118</v>
      </c>
      <c r="C4398" t="s">
        <v>118</v>
      </c>
      <c r="D4398" t="s">
        <v>91</v>
      </c>
      <c r="E4398" s="1" t="s">
        <v>92</v>
      </c>
      <c r="F4398" t="s">
        <v>93</v>
      </c>
      <c r="G4398" t="s">
        <v>19</v>
      </c>
      <c r="H4398">
        <v>8</v>
      </c>
      <c r="I4398">
        <v>8692.4500000000007</v>
      </c>
    </row>
    <row r="4399" spans="1:9" x14ac:dyDescent="0.25">
      <c r="A4399" s="5" t="str">
        <f>TrendSheetPrdData[[#This Row],[Population]]&amp;TrendSheetPrdData[[#This Row],[Cost Basis]]&amp;TrendSheetPrdData[[#This Row],[Period]]&amp;TrendSheetPrdData[[#This Row],[Trend]]</f>
        <v>MINISTRY SERVICE CENTERAllowed2015-10-01Outpatient Imaging Cost</v>
      </c>
      <c r="B4399" t="s">
        <v>118</v>
      </c>
      <c r="C4399" t="s">
        <v>118</v>
      </c>
      <c r="D4399" t="s">
        <v>91</v>
      </c>
      <c r="E4399" s="1" t="s">
        <v>94</v>
      </c>
      <c r="F4399" t="s">
        <v>93</v>
      </c>
      <c r="G4399" t="s">
        <v>19</v>
      </c>
      <c r="H4399">
        <v>8</v>
      </c>
      <c r="I4399">
        <v>3459.6</v>
      </c>
    </row>
    <row r="4400" spans="1:9" x14ac:dyDescent="0.25">
      <c r="A4400" s="5" t="str">
        <f>TrendSheetPrdData[[#This Row],[Population]]&amp;TrendSheetPrdData[[#This Row],[Cost Basis]]&amp;TrendSheetPrdData[[#This Row],[Period]]&amp;TrendSheetPrdData[[#This Row],[Trend]]</f>
        <v>MINISTRY SERVICE CENTERAllowed2015-11-01Outpatient Imaging Cost</v>
      </c>
      <c r="B4400" t="s">
        <v>118</v>
      </c>
      <c r="C4400" t="s">
        <v>118</v>
      </c>
      <c r="D4400" t="s">
        <v>91</v>
      </c>
      <c r="E4400" s="1" t="s">
        <v>95</v>
      </c>
      <c r="F4400" t="s">
        <v>93</v>
      </c>
      <c r="G4400" t="s">
        <v>19</v>
      </c>
      <c r="H4400">
        <v>8</v>
      </c>
      <c r="I4400">
        <v>2172.5300000000002</v>
      </c>
    </row>
    <row r="4401" spans="1:9" x14ac:dyDescent="0.25">
      <c r="A4401" s="5" t="str">
        <f>TrendSheetPrdData[[#This Row],[Population]]&amp;TrendSheetPrdData[[#This Row],[Cost Basis]]&amp;TrendSheetPrdData[[#This Row],[Period]]&amp;TrendSheetPrdData[[#This Row],[Trend]]</f>
        <v>MINISTRY SERVICE CENTERAllowed2015-12-01Outpatient Imaging Cost</v>
      </c>
      <c r="B4401" t="s">
        <v>118</v>
      </c>
      <c r="C4401" t="s">
        <v>118</v>
      </c>
      <c r="D4401" t="s">
        <v>91</v>
      </c>
      <c r="E4401" s="1" t="s">
        <v>96</v>
      </c>
      <c r="F4401" t="s">
        <v>93</v>
      </c>
      <c r="G4401" t="s">
        <v>19</v>
      </c>
      <c r="H4401">
        <v>8</v>
      </c>
      <c r="I4401">
        <v>3800.96</v>
      </c>
    </row>
    <row r="4402" spans="1:9" x14ac:dyDescent="0.25">
      <c r="A4402" s="5" t="str">
        <f>TrendSheetPrdData[[#This Row],[Population]]&amp;TrendSheetPrdData[[#This Row],[Cost Basis]]&amp;TrendSheetPrdData[[#This Row],[Period]]&amp;TrendSheetPrdData[[#This Row],[Trend]]</f>
        <v>MINISTRY SERVICE CENTERAllowed2016-01-01Outpatient Imaging Cost</v>
      </c>
      <c r="B4402" t="s">
        <v>118</v>
      </c>
      <c r="C4402" t="s">
        <v>118</v>
      </c>
      <c r="D4402" t="s">
        <v>91</v>
      </c>
      <c r="E4402" s="1" t="s">
        <v>97</v>
      </c>
      <c r="F4402" t="s">
        <v>93</v>
      </c>
      <c r="G4402" t="s">
        <v>19</v>
      </c>
      <c r="H4402">
        <v>8</v>
      </c>
      <c r="I4402">
        <v>5004.57</v>
      </c>
    </row>
    <row r="4403" spans="1:9" x14ac:dyDescent="0.25">
      <c r="A4403" s="5" t="str">
        <f>TrendSheetPrdData[[#This Row],[Population]]&amp;TrendSheetPrdData[[#This Row],[Cost Basis]]&amp;TrendSheetPrdData[[#This Row],[Period]]&amp;TrendSheetPrdData[[#This Row],[Trend]]</f>
        <v>MINISTRY SERVICE CENTERAllowed2016-02-01Outpatient Imaging Cost</v>
      </c>
      <c r="B4403" t="s">
        <v>118</v>
      </c>
      <c r="C4403" t="s">
        <v>118</v>
      </c>
      <c r="D4403" t="s">
        <v>91</v>
      </c>
      <c r="E4403" s="1" t="s">
        <v>98</v>
      </c>
      <c r="F4403" t="s">
        <v>93</v>
      </c>
      <c r="G4403" t="s">
        <v>19</v>
      </c>
      <c r="H4403">
        <v>8</v>
      </c>
      <c r="I4403">
        <v>5674.76</v>
      </c>
    </row>
    <row r="4404" spans="1:9" x14ac:dyDescent="0.25">
      <c r="A4404" s="5" t="str">
        <f>TrendSheetPrdData[[#This Row],[Population]]&amp;TrendSheetPrdData[[#This Row],[Cost Basis]]&amp;TrendSheetPrdData[[#This Row],[Period]]&amp;TrendSheetPrdData[[#This Row],[Trend]]</f>
        <v>MINISTRY SERVICE CENTERAllowed2016-03-01Outpatient Imaging Cost</v>
      </c>
      <c r="B4404" t="s">
        <v>118</v>
      </c>
      <c r="C4404" t="s">
        <v>118</v>
      </c>
      <c r="D4404" t="s">
        <v>91</v>
      </c>
      <c r="E4404" s="1" t="s">
        <v>99</v>
      </c>
      <c r="F4404" t="s">
        <v>93</v>
      </c>
      <c r="G4404" t="s">
        <v>19</v>
      </c>
      <c r="H4404">
        <v>8</v>
      </c>
      <c r="I4404">
        <v>6051.01</v>
      </c>
    </row>
    <row r="4405" spans="1:9" x14ac:dyDescent="0.25">
      <c r="A4405" s="5" t="str">
        <f>TrendSheetPrdData[[#This Row],[Population]]&amp;TrendSheetPrdData[[#This Row],[Cost Basis]]&amp;TrendSheetPrdData[[#This Row],[Period]]&amp;TrendSheetPrdData[[#This Row],[Trend]]</f>
        <v>MINISTRY SERVICE CENTERAllowed2016-04-01Outpatient Imaging Cost</v>
      </c>
      <c r="B4405" t="s">
        <v>118</v>
      </c>
      <c r="C4405" t="s">
        <v>118</v>
      </c>
      <c r="D4405" t="s">
        <v>91</v>
      </c>
      <c r="E4405" s="1" t="s">
        <v>100</v>
      </c>
      <c r="F4405" t="s">
        <v>93</v>
      </c>
      <c r="G4405" t="s">
        <v>19</v>
      </c>
      <c r="H4405">
        <v>8</v>
      </c>
      <c r="I4405">
        <v>4767.7700000000004</v>
      </c>
    </row>
    <row r="4406" spans="1:9" x14ac:dyDescent="0.25">
      <c r="A4406" s="5" t="str">
        <f>TrendSheetPrdData[[#This Row],[Population]]&amp;TrendSheetPrdData[[#This Row],[Cost Basis]]&amp;TrendSheetPrdData[[#This Row],[Period]]&amp;TrendSheetPrdData[[#This Row],[Trend]]</f>
        <v>MINISTRY SERVICE CENTERAllowed2016-05-01Outpatient Imaging Cost</v>
      </c>
      <c r="B4406" t="s">
        <v>118</v>
      </c>
      <c r="C4406" t="s">
        <v>118</v>
      </c>
      <c r="D4406" t="s">
        <v>91</v>
      </c>
      <c r="E4406" s="1" t="s">
        <v>101</v>
      </c>
      <c r="F4406" t="s">
        <v>93</v>
      </c>
      <c r="G4406" t="s">
        <v>19</v>
      </c>
      <c r="H4406">
        <v>8</v>
      </c>
      <c r="I4406">
        <v>4040.65</v>
      </c>
    </row>
    <row r="4407" spans="1:9" x14ac:dyDescent="0.25">
      <c r="A4407" s="5" t="str">
        <f>TrendSheetPrdData[[#This Row],[Population]]&amp;TrendSheetPrdData[[#This Row],[Cost Basis]]&amp;TrendSheetPrdData[[#This Row],[Period]]&amp;TrendSheetPrdData[[#This Row],[Trend]]</f>
        <v>MINISTRY SERVICE CENTERAllowed2016-06-01Outpatient Imaging Cost</v>
      </c>
      <c r="B4407" t="s">
        <v>118</v>
      </c>
      <c r="C4407" t="s">
        <v>118</v>
      </c>
      <c r="D4407" t="s">
        <v>91</v>
      </c>
      <c r="E4407" s="1" t="s">
        <v>102</v>
      </c>
      <c r="F4407" t="s">
        <v>93</v>
      </c>
      <c r="G4407" t="s">
        <v>19</v>
      </c>
      <c r="H4407">
        <v>8</v>
      </c>
      <c r="I4407">
        <v>6460.21</v>
      </c>
    </row>
    <row r="4408" spans="1:9" x14ac:dyDescent="0.25">
      <c r="A4408" s="5" t="str">
        <f>TrendSheetPrdData[[#This Row],[Population]]&amp;TrendSheetPrdData[[#This Row],[Cost Basis]]&amp;TrendSheetPrdData[[#This Row],[Period]]&amp;TrendSheetPrdData[[#This Row],[Trend]]</f>
        <v>MINISTRY SERVICE CENTERAllowed2016-07-01Outpatient Imaging Cost</v>
      </c>
      <c r="B4408" t="s">
        <v>118</v>
      </c>
      <c r="C4408" t="s">
        <v>118</v>
      </c>
      <c r="D4408" t="s">
        <v>91</v>
      </c>
      <c r="E4408" s="1" t="s">
        <v>103</v>
      </c>
      <c r="F4408" t="s">
        <v>93</v>
      </c>
      <c r="G4408" t="s">
        <v>19</v>
      </c>
      <c r="H4408">
        <v>8</v>
      </c>
      <c r="I4408">
        <v>2829.99</v>
      </c>
    </row>
    <row r="4409" spans="1:9" x14ac:dyDescent="0.25">
      <c r="A4409" s="5" t="str">
        <f>TrendSheetPrdData[[#This Row],[Population]]&amp;TrendSheetPrdData[[#This Row],[Cost Basis]]&amp;TrendSheetPrdData[[#This Row],[Period]]&amp;TrendSheetPrdData[[#This Row],[Trend]]</f>
        <v>MINISTRY SERVICE CENTERAllowed2016-08-01Outpatient Imaging Cost</v>
      </c>
      <c r="B4409" t="s">
        <v>118</v>
      </c>
      <c r="C4409" t="s">
        <v>118</v>
      </c>
      <c r="D4409" t="s">
        <v>91</v>
      </c>
      <c r="E4409" s="1" t="s">
        <v>104</v>
      </c>
      <c r="F4409" t="s">
        <v>93</v>
      </c>
      <c r="G4409" t="s">
        <v>19</v>
      </c>
      <c r="H4409">
        <v>8</v>
      </c>
      <c r="I4409">
        <v>4539.41</v>
      </c>
    </row>
    <row r="4410" spans="1:9" x14ac:dyDescent="0.25">
      <c r="A4410" s="5" t="str">
        <f>TrendSheetPrdData[[#This Row],[Population]]&amp;TrendSheetPrdData[[#This Row],[Cost Basis]]&amp;TrendSheetPrdData[[#This Row],[Period]]&amp;TrendSheetPrdData[[#This Row],[Trend]]</f>
        <v>MINISTRY SERVICE CENTERAllowed2016-09-01Outpatient Imaging Cost</v>
      </c>
      <c r="B4410" t="s">
        <v>118</v>
      </c>
      <c r="C4410" t="s">
        <v>118</v>
      </c>
      <c r="D4410" t="s">
        <v>91</v>
      </c>
      <c r="E4410" s="1" t="s">
        <v>105</v>
      </c>
      <c r="F4410" t="s">
        <v>93</v>
      </c>
      <c r="G4410" t="s">
        <v>19</v>
      </c>
      <c r="H4410">
        <v>8</v>
      </c>
      <c r="I4410">
        <v>5872.01</v>
      </c>
    </row>
    <row r="4411" spans="1:9" x14ac:dyDescent="0.25">
      <c r="A4411" s="5" t="str">
        <f>TrendSheetPrdData[[#This Row],[Population]]&amp;TrendSheetPrdData[[#This Row],[Cost Basis]]&amp;TrendSheetPrdData[[#This Row],[Period]]&amp;TrendSheetPrdData[[#This Row],[Trend]]</f>
        <v>MINISTRY SERVICE CENTERAllowed2016-10-01Outpatient Imaging Cost</v>
      </c>
      <c r="B4411" t="s">
        <v>118</v>
      </c>
      <c r="C4411" t="s">
        <v>118</v>
      </c>
      <c r="D4411" t="s">
        <v>91</v>
      </c>
      <c r="E4411" s="1" t="s">
        <v>106</v>
      </c>
      <c r="F4411" t="s">
        <v>93</v>
      </c>
      <c r="G4411" t="s">
        <v>19</v>
      </c>
      <c r="H4411">
        <v>8</v>
      </c>
      <c r="I4411">
        <v>1802.72</v>
      </c>
    </row>
    <row r="4412" spans="1:9" x14ac:dyDescent="0.25">
      <c r="A4412" s="5" t="str">
        <f>TrendSheetPrdData[[#This Row],[Population]]&amp;TrendSheetPrdData[[#This Row],[Cost Basis]]&amp;TrendSheetPrdData[[#This Row],[Period]]&amp;TrendSheetPrdData[[#This Row],[Trend]]</f>
        <v>MINISTRY SERVICE CENTERAllowed2016-11-01Outpatient Imaging Cost</v>
      </c>
      <c r="B4412" t="s">
        <v>118</v>
      </c>
      <c r="C4412" t="s">
        <v>118</v>
      </c>
      <c r="D4412" t="s">
        <v>91</v>
      </c>
      <c r="E4412" s="1" t="s">
        <v>107</v>
      </c>
      <c r="F4412" t="s">
        <v>93</v>
      </c>
      <c r="G4412" t="s">
        <v>19</v>
      </c>
      <c r="H4412">
        <v>8</v>
      </c>
      <c r="I4412">
        <v>5344.47</v>
      </c>
    </row>
    <row r="4413" spans="1:9" x14ac:dyDescent="0.25">
      <c r="A4413" s="5" t="str">
        <f>TrendSheetPrdData[[#This Row],[Population]]&amp;TrendSheetPrdData[[#This Row],[Cost Basis]]&amp;TrendSheetPrdData[[#This Row],[Period]]&amp;TrendSheetPrdData[[#This Row],[Trend]]</f>
        <v>MINISTRY SERVICE CENTERAllowed2016-12-01Outpatient Imaging Cost</v>
      </c>
      <c r="B4413" t="s">
        <v>118</v>
      </c>
      <c r="C4413" t="s">
        <v>118</v>
      </c>
      <c r="D4413" t="s">
        <v>91</v>
      </c>
      <c r="E4413" s="1" t="s">
        <v>108</v>
      </c>
      <c r="F4413" t="s">
        <v>93</v>
      </c>
      <c r="G4413" t="s">
        <v>19</v>
      </c>
      <c r="H4413">
        <v>8</v>
      </c>
      <c r="I4413">
        <v>4635.76</v>
      </c>
    </row>
    <row r="4414" spans="1:9" x14ac:dyDescent="0.25">
      <c r="A4414" s="5" t="str">
        <f>TrendSheetPrdData[[#This Row],[Population]]&amp;TrendSheetPrdData[[#This Row],[Cost Basis]]&amp;TrendSheetPrdData[[#This Row],[Period]]&amp;TrendSheetPrdData[[#This Row],[Trend]]</f>
        <v>MINISTRY SERVICE CENTERAllowed2017-01-01Outpatient Imaging Cost</v>
      </c>
      <c r="B4414" t="s">
        <v>118</v>
      </c>
      <c r="C4414" t="s">
        <v>118</v>
      </c>
      <c r="D4414" t="s">
        <v>91</v>
      </c>
      <c r="E4414" s="1" t="s">
        <v>109</v>
      </c>
      <c r="F4414" t="s">
        <v>113</v>
      </c>
      <c r="G4414" t="s">
        <v>19</v>
      </c>
      <c r="H4414">
        <v>8</v>
      </c>
      <c r="I4414">
        <v>3289.1</v>
      </c>
    </row>
    <row r="4415" spans="1:9" x14ac:dyDescent="0.25">
      <c r="A4415" s="5" t="str">
        <f>TrendSheetPrdData[[#This Row],[Population]]&amp;TrendSheetPrdData[[#This Row],[Cost Basis]]&amp;TrendSheetPrdData[[#This Row],[Period]]&amp;TrendSheetPrdData[[#This Row],[Trend]]</f>
        <v>MINISTRY SERVICE CENTERAllowed2017-02-01Outpatient Imaging Cost</v>
      </c>
      <c r="B4415" t="s">
        <v>118</v>
      </c>
      <c r="C4415" t="s">
        <v>118</v>
      </c>
      <c r="D4415" t="s">
        <v>91</v>
      </c>
      <c r="E4415" s="1" t="s">
        <v>110</v>
      </c>
      <c r="F4415" t="s">
        <v>113</v>
      </c>
      <c r="G4415" t="s">
        <v>19</v>
      </c>
      <c r="H4415">
        <v>8</v>
      </c>
      <c r="I4415">
        <v>150.5</v>
      </c>
    </row>
    <row r="4416" spans="1:9" x14ac:dyDescent="0.25">
      <c r="A4416" s="5" t="str">
        <f>TrendSheetPrdData[[#This Row],[Population]]&amp;TrendSheetPrdData[[#This Row],[Cost Basis]]&amp;TrendSheetPrdData[[#This Row],[Period]]&amp;TrendSheetPrdData[[#This Row],[Trend]]</f>
        <v>MINISTRY SERVICE CENTERAllowed2017-03-01Outpatient Imaging Cost</v>
      </c>
      <c r="B4416" t="s">
        <v>118</v>
      </c>
      <c r="C4416" t="s">
        <v>118</v>
      </c>
      <c r="D4416" t="s">
        <v>91</v>
      </c>
      <c r="E4416" s="1" t="s">
        <v>111</v>
      </c>
      <c r="F4416" t="s">
        <v>113</v>
      </c>
      <c r="G4416" t="s">
        <v>19</v>
      </c>
      <c r="H4416">
        <v>8</v>
      </c>
      <c r="I4416">
        <v>5015.1499999999996</v>
      </c>
    </row>
    <row r="4417" spans="1:9" x14ac:dyDescent="0.25">
      <c r="A4417" s="5" t="str">
        <f>TrendSheetPrdData[[#This Row],[Population]]&amp;TrendSheetPrdData[[#This Row],[Cost Basis]]&amp;TrendSheetPrdData[[#This Row],[Period]]&amp;TrendSheetPrdData[[#This Row],[Trend]]</f>
        <v>MINISTRY SERVICE CENTERAllowed2017-04-01Outpatient Imaging Cost</v>
      </c>
      <c r="B4417" t="s">
        <v>118</v>
      </c>
      <c r="C4417" t="s">
        <v>118</v>
      </c>
      <c r="D4417" t="s">
        <v>91</v>
      </c>
      <c r="E4417" s="1" t="s">
        <v>112</v>
      </c>
      <c r="F4417" t="s">
        <v>113</v>
      </c>
      <c r="G4417" t="s">
        <v>19</v>
      </c>
      <c r="H4417">
        <v>8</v>
      </c>
      <c r="I4417">
        <v>611.01</v>
      </c>
    </row>
    <row r="4418" spans="1:9" x14ac:dyDescent="0.25">
      <c r="A4418" s="5" t="str">
        <f>TrendSheetPrdData[[#This Row],[Population]]&amp;TrendSheetPrdData[[#This Row],[Cost Basis]]&amp;TrendSheetPrdData[[#This Row],[Period]]&amp;TrendSheetPrdData[[#This Row],[Trend]]</f>
        <v>MINISTRY SERVICE CENTERAllowed2015-06-01Hospiatl Outpatient MRIs per 1k</v>
      </c>
      <c r="B4418" t="s">
        <v>118</v>
      </c>
      <c r="C4418" t="s">
        <v>118</v>
      </c>
      <c r="D4418" t="s">
        <v>91</v>
      </c>
      <c r="E4418" s="1" t="s">
        <v>172</v>
      </c>
      <c r="F4418" t="s">
        <v>93</v>
      </c>
      <c r="G4418" t="s">
        <v>20</v>
      </c>
      <c r="H4418">
        <v>9</v>
      </c>
      <c r="I4418">
        <v>15</v>
      </c>
    </row>
    <row r="4419" spans="1:9" x14ac:dyDescent="0.25">
      <c r="A4419" s="5" t="str">
        <f>TrendSheetPrdData[[#This Row],[Population]]&amp;TrendSheetPrdData[[#This Row],[Cost Basis]]&amp;TrendSheetPrdData[[#This Row],[Period]]&amp;TrendSheetPrdData[[#This Row],[Trend]]</f>
        <v>MINISTRY SERVICE CENTERAllowed2015-07-01Hospiatl Outpatient MRIs per 1k</v>
      </c>
      <c r="B4419" t="s">
        <v>118</v>
      </c>
      <c r="C4419" t="s">
        <v>118</v>
      </c>
      <c r="D4419" t="s">
        <v>91</v>
      </c>
      <c r="E4419" s="1" t="s">
        <v>173</v>
      </c>
      <c r="F4419" t="s">
        <v>93</v>
      </c>
      <c r="G4419" t="s">
        <v>20</v>
      </c>
      <c r="H4419">
        <v>9</v>
      </c>
      <c r="I4419">
        <v>8</v>
      </c>
    </row>
    <row r="4420" spans="1:9" x14ac:dyDescent="0.25">
      <c r="A4420" s="5" t="str">
        <f>TrendSheetPrdData[[#This Row],[Population]]&amp;TrendSheetPrdData[[#This Row],[Cost Basis]]&amp;TrendSheetPrdData[[#This Row],[Period]]&amp;TrendSheetPrdData[[#This Row],[Trend]]</f>
        <v>MINISTRY SERVICE CENTERAllowed2015-08-01Hospiatl Outpatient MRIs per 1k</v>
      </c>
      <c r="B4420" t="s">
        <v>118</v>
      </c>
      <c r="C4420" t="s">
        <v>118</v>
      </c>
      <c r="D4420" t="s">
        <v>91</v>
      </c>
      <c r="E4420" s="1" t="s">
        <v>174</v>
      </c>
      <c r="F4420" t="s">
        <v>93</v>
      </c>
      <c r="G4420" t="s">
        <v>20</v>
      </c>
      <c r="H4420">
        <v>9</v>
      </c>
      <c r="I4420">
        <v>23</v>
      </c>
    </row>
    <row r="4421" spans="1:9" x14ac:dyDescent="0.25">
      <c r="A4421" s="5" t="str">
        <f>TrendSheetPrdData[[#This Row],[Population]]&amp;TrendSheetPrdData[[#This Row],[Cost Basis]]&amp;TrendSheetPrdData[[#This Row],[Period]]&amp;TrendSheetPrdData[[#This Row],[Trend]]</f>
        <v>MINISTRY SERVICE CENTERAllowed2015-09-01Hospiatl Outpatient MRIs per 1k</v>
      </c>
      <c r="B4421" t="s">
        <v>118</v>
      </c>
      <c r="C4421" t="s">
        <v>118</v>
      </c>
      <c r="D4421" t="s">
        <v>91</v>
      </c>
      <c r="E4421" s="1" t="s">
        <v>92</v>
      </c>
      <c r="F4421" t="s">
        <v>93</v>
      </c>
      <c r="G4421" t="s">
        <v>20</v>
      </c>
      <c r="H4421">
        <v>9</v>
      </c>
      <c r="I4421">
        <v>31</v>
      </c>
    </row>
    <row r="4422" spans="1:9" x14ac:dyDescent="0.25">
      <c r="A4422" s="5" t="str">
        <f>TrendSheetPrdData[[#This Row],[Population]]&amp;TrendSheetPrdData[[#This Row],[Cost Basis]]&amp;TrendSheetPrdData[[#This Row],[Period]]&amp;TrendSheetPrdData[[#This Row],[Trend]]</f>
        <v>MINISTRY SERVICE CENTERAllowed2015-10-01Hospiatl Outpatient MRIs per 1k</v>
      </c>
      <c r="B4422" t="s">
        <v>118</v>
      </c>
      <c r="C4422" t="s">
        <v>118</v>
      </c>
      <c r="D4422" t="s">
        <v>91</v>
      </c>
      <c r="E4422" s="1" t="s">
        <v>94</v>
      </c>
      <c r="F4422" t="s">
        <v>93</v>
      </c>
      <c r="G4422" t="s">
        <v>20</v>
      </c>
      <c r="H4422">
        <v>9</v>
      </c>
      <c r="I4422">
        <v>24</v>
      </c>
    </row>
    <row r="4423" spans="1:9" x14ac:dyDescent="0.25">
      <c r="A4423" s="5" t="str">
        <f>TrendSheetPrdData[[#This Row],[Population]]&amp;TrendSheetPrdData[[#This Row],[Cost Basis]]&amp;TrendSheetPrdData[[#This Row],[Period]]&amp;TrendSheetPrdData[[#This Row],[Trend]]</f>
        <v>MINISTRY SERVICE CENTERAllowed2015-11-01Hospiatl Outpatient MRIs per 1k</v>
      </c>
      <c r="B4423" t="s">
        <v>118</v>
      </c>
      <c r="C4423" t="s">
        <v>118</v>
      </c>
      <c r="D4423" t="s">
        <v>91</v>
      </c>
      <c r="E4423" s="1" t="s">
        <v>95</v>
      </c>
      <c r="F4423" t="s">
        <v>93</v>
      </c>
      <c r="G4423" t="s">
        <v>20</v>
      </c>
      <c r="H4423">
        <v>9</v>
      </c>
      <c r="I4423">
        <v>40</v>
      </c>
    </row>
    <row r="4424" spans="1:9" x14ac:dyDescent="0.25">
      <c r="A4424" s="5" t="str">
        <f>TrendSheetPrdData[[#This Row],[Population]]&amp;TrendSheetPrdData[[#This Row],[Cost Basis]]&amp;TrendSheetPrdData[[#This Row],[Period]]&amp;TrendSheetPrdData[[#This Row],[Trend]]</f>
        <v>MINISTRY SERVICE CENTERAllowed2015-12-01Hospiatl Outpatient MRIs per 1k</v>
      </c>
      <c r="B4424" t="s">
        <v>118</v>
      </c>
      <c r="C4424" t="s">
        <v>118</v>
      </c>
      <c r="D4424" t="s">
        <v>91</v>
      </c>
      <c r="E4424" s="1" t="s">
        <v>96</v>
      </c>
      <c r="F4424" t="s">
        <v>93</v>
      </c>
      <c r="G4424" t="s">
        <v>20</v>
      </c>
      <c r="H4424">
        <v>9</v>
      </c>
      <c r="I4424">
        <v>32</v>
      </c>
    </row>
    <row r="4425" spans="1:9" x14ac:dyDescent="0.25">
      <c r="A4425" s="5" t="str">
        <f>TrendSheetPrdData[[#This Row],[Population]]&amp;TrendSheetPrdData[[#This Row],[Cost Basis]]&amp;TrendSheetPrdData[[#This Row],[Period]]&amp;TrendSheetPrdData[[#This Row],[Trend]]</f>
        <v>MINISTRY SERVICE CENTERAllowed2016-01-01Hospiatl Outpatient MRIs per 1k</v>
      </c>
      <c r="B4425" t="s">
        <v>118</v>
      </c>
      <c r="C4425" t="s">
        <v>118</v>
      </c>
      <c r="D4425" t="s">
        <v>91</v>
      </c>
      <c r="E4425" s="1" t="s">
        <v>97</v>
      </c>
      <c r="F4425" t="s">
        <v>93</v>
      </c>
      <c r="G4425" t="s">
        <v>20</v>
      </c>
      <c r="H4425">
        <v>9</v>
      </c>
      <c r="I4425">
        <v>30</v>
      </c>
    </row>
    <row r="4426" spans="1:9" x14ac:dyDescent="0.25">
      <c r="A4426" s="5" t="str">
        <f>TrendSheetPrdData[[#This Row],[Population]]&amp;TrendSheetPrdData[[#This Row],[Cost Basis]]&amp;TrendSheetPrdData[[#This Row],[Period]]&amp;TrendSheetPrdData[[#This Row],[Trend]]</f>
        <v>MINISTRY SERVICE CENTERAllowed2016-02-01Hospiatl Outpatient MRIs per 1k</v>
      </c>
      <c r="B4426" t="s">
        <v>118</v>
      </c>
      <c r="C4426" t="s">
        <v>118</v>
      </c>
      <c r="D4426" t="s">
        <v>91</v>
      </c>
      <c r="E4426" s="1" t="s">
        <v>98</v>
      </c>
      <c r="F4426" t="s">
        <v>93</v>
      </c>
      <c r="G4426" t="s">
        <v>20</v>
      </c>
      <c r="H4426">
        <v>9</v>
      </c>
      <c r="I4426">
        <v>38</v>
      </c>
    </row>
    <row r="4427" spans="1:9" x14ac:dyDescent="0.25">
      <c r="A4427" s="5" t="str">
        <f>TrendSheetPrdData[[#This Row],[Population]]&amp;TrendSheetPrdData[[#This Row],[Cost Basis]]&amp;TrendSheetPrdData[[#This Row],[Period]]&amp;TrendSheetPrdData[[#This Row],[Trend]]</f>
        <v>MINISTRY SERVICE CENTERAllowed2016-03-01Hospiatl Outpatient MRIs per 1k</v>
      </c>
      <c r="B4427" t="s">
        <v>118</v>
      </c>
      <c r="C4427" t="s">
        <v>118</v>
      </c>
      <c r="D4427" t="s">
        <v>91</v>
      </c>
      <c r="E4427" s="1" t="s">
        <v>99</v>
      </c>
      <c r="F4427" t="s">
        <v>93</v>
      </c>
      <c r="G4427" t="s">
        <v>20</v>
      </c>
      <c r="H4427">
        <v>9</v>
      </c>
      <c r="I4427">
        <v>23</v>
      </c>
    </row>
    <row r="4428" spans="1:9" x14ac:dyDescent="0.25">
      <c r="A4428" s="5" t="str">
        <f>TrendSheetPrdData[[#This Row],[Population]]&amp;TrendSheetPrdData[[#This Row],[Cost Basis]]&amp;TrendSheetPrdData[[#This Row],[Period]]&amp;TrendSheetPrdData[[#This Row],[Trend]]</f>
        <v>MINISTRY SERVICE CENTERAllowed2016-04-01Hospiatl Outpatient MRIs per 1k</v>
      </c>
      <c r="B4428" t="s">
        <v>118</v>
      </c>
      <c r="C4428" t="s">
        <v>118</v>
      </c>
      <c r="D4428" t="s">
        <v>91</v>
      </c>
      <c r="E4428" s="1" t="s">
        <v>100</v>
      </c>
      <c r="F4428" t="s">
        <v>93</v>
      </c>
      <c r="G4428" t="s">
        <v>20</v>
      </c>
      <c r="H4428">
        <v>9</v>
      </c>
      <c r="I4428">
        <v>31</v>
      </c>
    </row>
    <row r="4429" spans="1:9" x14ac:dyDescent="0.25">
      <c r="A4429" s="5" t="str">
        <f>TrendSheetPrdData[[#This Row],[Population]]&amp;TrendSheetPrdData[[#This Row],[Cost Basis]]&amp;TrendSheetPrdData[[#This Row],[Period]]&amp;TrendSheetPrdData[[#This Row],[Trend]]</f>
        <v>MINISTRY SERVICE CENTERAllowed2016-05-01Hospiatl Outpatient MRIs per 1k</v>
      </c>
      <c r="B4429" t="s">
        <v>118</v>
      </c>
      <c r="C4429" t="s">
        <v>118</v>
      </c>
      <c r="D4429" t="s">
        <v>91</v>
      </c>
      <c r="E4429" s="1" t="s">
        <v>101</v>
      </c>
      <c r="F4429" t="s">
        <v>93</v>
      </c>
      <c r="G4429" t="s">
        <v>20</v>
      </c>
      <c r="H4429">
        <v>9</v>
      </c>
      <c r="I4429">
        <v>47</v>
      </c>
    </row>
    <row r="4430" spans="1:9" x14ac:dyDescent="0.25">
      <c r="A4430" s="5" t="str">
        <f>TrendSheetPrdData[[#This Row],[Population]]&amp;TrendSheetPrdData[[#This Row],[Cost Basis]]&amp;TrendSheetPrdData[[#This Row],[Period]]&amp;TrendSheetPrdData[[#This Row],[Trend]]</f>
        <v>MINISTRY SERVICE CENTERAllowed2016-06-01Hospiatl Outpatient MRIs per 1k</v>
      </c>
      <c r="B4430" t="s">
        <v>118</v>
      </c>
      <c r="C4430" t="s">
        <v>118</v>
      </c>
      <c r="D4430" t="s">
        <v>91</v>
      </c>
      <c r="E4430" s="1" t="s">
        <v>102</v>
      </c>
      <c r="F4430" t="s">
        <v>93</v>
      </c>
      <c r="G4430" t="s">
        <v>20</v>
      </c>
      <c r="H4430">
        <v>9</v>
      </c>
      <c r="I4430">
        <v>53</v>
      </c>
    </row>
    <row r="4431" spans="1:9" x14ac:dyDescent="0.25">
      <c r="A4431" s="5" t="str">
        <f>TrendSheetPrdData[[#This Row],[Population]]&amp;TrendSheetPrdData[[#This Row],[Cost Basis]]&amp;TrendSheetPrdData[[#This Row],[Period]]&amp;TrendSheetPrdData[[#This Row],[Trend]]</f>
        <v>MINISTRY SERVICE CENTERAllowed2016-07-01Hospiatl Outpatient MRIs per 1k</v>
      </c>
      <c r="B4431" t="s">
        <v>118</v>
      </c>
      <c r="C4431" t="s">
        <v>118</v>
      </c>
      <c r="D4431" t="s">
        <v>91</v>
      </c>
      <c r="E4431" s="1" t="s">
        <v>103</v>
      </c>
      <c r="F4431" t="s">
        <v>93</v>
      </c>
      <c r="G4431" t="s">
        <v>20</v>
      </c>
      <c r="H4431">
        <v>9</v>
      </c>
      <c r="I4431">
        <v>15</v>
      </c>
    </row>
    <row r="4432" spans="1:9" x14ac:dyDescent="0.25">
      <c r="A4432" s="5" t="str">
        <f>TrendSheetPrdData[[#This Row],[Population]]&amp;TrendSheetPrdData[[#This Row],[Cost Basis]]&amp;TrendSheetPrdData[[#This Row],[Period]]&amp;TrendSheetPrdData[[#This Row],[Trend]]</f>
        <v>MINISTRY SERVICE CENTERAllowed2016-08-01Hospiatl Outpatient MRIs per 1k</v>
      </c>
      <c r="B4432" t="s">
        <v>118</v>
      </c>
      <c r="C4432" t="s">
        <v>118</v>
      </c>
      <c r="D4432" t="s">
        <v>91</v>
      </c>
      <c r="E4432" s="1" t="s">
        <v>104</v>
      </c>
      <c r="F4432" t="s">
        <v>93</v>
      </c>
      <c r="G4432" t="s">
        <v>20</v>
      </c>
      <c r="H4432">
        <v>9</v>
      </c>
      <c r="I4432">
        <v>45</v>
      </c>
    </row>
    <row r="4433" spans="1:9" x14ac:dyDescent="0.25">
      <c r="A4433" s="5" t="str">
        <f>TrendSheetPrdData[[#This Row],[Population]]&amp;TrendSheetPrdData[[#This Row],[Cost Basis]]&amp;TrendSheetPrdData[[#This Row],[Period]]&amp;TrendSheetPrdData[[#This Row],[Trend]]</f>
        <v>MINISTRY SERVICE CENTERAllowed2016-09-01Hospiatl Outpatient MRIs per 1k</v>
      </c>
      <c r="B4433" t="s">
        <v>118</v>
      </c>
      <c r="C4433" t="s">
        <v>118</v>
      </c>
      <c r="D4433" t="s">
        <v>91</v>
      </c>
      <c r="E4433" s="1" t="s">
        <v>105</v>
      </c>
      <c r="F4433" t="s">
        <v>93</v>
      </c>
      <c r="G4433" t="s">
        <v>20</v>
      </c>
      <c r="H4433">
        <v>9</v>
      </c>
      <c r="I4433">
        <v>52</v>
      </c>
    </row>
    <row r="4434" spans="1:9" x14ac:dyDescent="0.25">
      <c r="A4434" s="5" t="str">
        <f>TrendSheetPrdData[[#This Row],[Population]]&amp;TrendSheetPrdData[[#This Row],[Cost Basis]]&amp;TrendSheetPrdData[[#This Row],[Period]]&amp;TrendSheetPrdData[[#This Row],[Trend]]</f>
        <v>MINISTRY SERVICE CENTERAllowed2016-10-01Hospiatl Outpatient MRIs per 1k</v>
      </c>
      <c r="B4434" t="s">
        <v>118</v>
      </c>
      <c r="C4434" t="s">
        <v>118</v>
      </c>
      <c r="D4434" t="s">
        <v>91</v>
      </c>
      <c r="E4434" s="1" t="s">
        <v>106</v>
      </c>
      <c r="F4434" t="s">
        <v>93</v>
      </c>
      <c r="G4434" t="s">
        <v>20</v>
      </c>
      <c r="H4434">
        <v>9</v>
      </c>
      <c r="I4434">
        <v>22</v>
      </c>
    </row>
    <row r="4435" spans="1:9" x14ac:dyDescent="0.25">
      <c r="A4435" s="5" t="str">
        <f>TrendSheetPrdData[[#This Row],[Population]]&amp;TrendSheetPrdData[[#This Row],[Cost Basis]]&amp;TrendSheetPrdData[[#This Row],[Period]]&amp;TrendSheetPrdData[[#This Row],[Trend]]</f>
        <v>MINISTRY SERVICE CENTERAllowed2016-11-01Hospiatl Outpatient MRIs per 1k</v>
      </c>
      <c r="B4435" t="s">
        <v>118</v>
      </c>
      <c r="C4435" t="s">
        <v>118</v>
      </c>
      <c r="D4435" t="s">
        <v>91</v>
      </c>
      <c r="E4435" s="1" t="s">
        <v>107</v>
      </c>
      <c r="F4435" t="s">
        <v>93</v>
      </c>
      <c r="G4435" t="s">
        <v>20</v>
      </c>
      <c r="H4435">
        <v>9</v>
      </c>
      <c r="I4435">
        <v>22</v>
      </c>
    </row>
    <row r="4436" spans="1:9" x14ac:dyDescent="0.25">
      <c r="A4436" s="5" t="str">
        <f>TrendSheetPrdData[[#This Row],[Population]]&amp;TrendSheetPrdData[[#This Row],[Cost Basis]]&amp;TrendSheetPrdData[[#This Row],[Period]]&amp;TrendSheetPrdData[[#This Row],[Trend]]</f>
        <v>MINISTRY SERVICE CENTERAllowed2016-12-01Hospiatl Outpatient MRIs per 1k</v>
      </c>
      <c r="B4436" t="s">
        <v>118</v>
      </c>
      <c r="C4436" t="s">
        <v>118</v>
      </c>
      <c r="D4436" t="s">
        <v>91</v>
      </c>
      <c r="E4436" s="1" t="s">
        <v>108</v>
      </c>
      <c r="F4436" t="s">
        <v>93</v>
      </c>
      <c r="G4436" t="s">
        <v>20</v>
      </c>
      <c r="H4436">
        <v>9</v>
      </c>
      <c r="I4436">
        <v>14</v>
      </c>
    </row>
    <row r="4437" spans="1:9" x14ac:dyDescent="0.25">
      <c r="A4437" s="5" t="str">
        <f>TrendSheetPrdData[[#This Row],[Population]]&amp;TrendSheetPrdData[[#This Row],[Cost Basis]]&amp;TrendSheetPrdData[[#This Row],[Period]]&amp;TrendSheetPrdData[[#This Row],[Trend]]</f>
        <v>MINISTRY SERVICE CENTERAllowed2017-01-01Hospiatl Outpatient MRIs per 1k</v>
      </c>
      <c r="B4437" t="s">
        <v>118</v>
      </c>
      <c r="C4437" t="s">
        <v>118</v>
      </c>
      <c r="D4437" t="s">
        <v>91</v>
      </c>
      <c r="E4437" s="1" t="s">
        <v>109</v>
      </c>
      <c r="F4437" t="s">
        <v>113</v>
      </c>
      <c r="G4437" t="s">
        <v>20</v>
      </c>
      <c r="H4437">
        <v>9</v>
      </c>
      <c r="I4437">
        <v>25</v>
      </c>
    </row>
    <row r="4438" spans="1:9" x14ac:dyDescent="0.25">
      <c r="A4438" s="5" t="str">
        <f>TrendSheetPrdData[[#This Row],[Population]]&amp;TrendSheetPrdData[[#This Row],[Cost Basis]]&amp;TrendSheetPrdData[[#This Row],[Period]]&amp;TrendSheetPrdData[[#This Row],[Trend]]</f>
        <v>MINISTRY SERVICE CENTERAllowed2017-02-01Hospiatl Outpatient MRIs per 1k</v>
      </c>
      <c r="B4438" t="s">
        <v>118</v>
      </c>
      <c r="C4438" t="s">
        <v>118</v>
      </c>
      <c r="D4438" t="s">
        <v>91</v>
      </c>
      <c r="E4438" s="1" t="s">
        <v>110</v>
      </c>
      <c r="F4438" t="s">
        <v>113</v>
      </c>
      <c r="G4438" t="s">
        <v>20</v>
      </c>
      <c r="H4438">
        <v>9</v>
      </c>
      <c r="I4438">
        <v>0</v>
      </c>
    </row>
    <row r="4439" spans="1:9" x14ac:dyDescent="0.25">
      <c r="A4439" s="5" t="str">
        <f>TrendSheetPrdData[[#This Row],[Population]]&amp;TrendSheetPrdData[[#This Row],[Cost Basis]]&amp;TrendSheetPrdData[[#This Row],[Period]]&amp;TrendSheetPrdData[[#This Row],[Trend]]</f>
        <v>MINISTRY SERVICE CENTERAllowed2017-03-01Hospiatl Outpatient MRIs per 1k</v>
      </c>
      <c r="B4439" t="s">
        <v>118</v>
      </c>
      <c r="C4439" t="s">
        <v>118</v>
      </c>
      <c r="D4439" t="s">
        <v>91</v>
      </c>
      <c r="E4439" s="1" t="s">
        <v>111</v>
      </c>
      <c r="F4439" t="s">
        <v>113</v>
      </c>
      <c r="G4439" t="s">
        <v>20</v>
      </c>
      <c r="H4439">
        <v>9</v>
      </c>
      <c r="I4439">
        <v>67</v>
      </c>
    </row>
    <row r="4440" spans="1:9" x14ac:dyDescent="0.25">
      <c r="A4440" s="5" t="str">
        <f>TrendSheetPrdData[[#This Row],[Population]]&amp;TrendSheetPrdData[[#This Row],[Cost Basis]]&amp;TrendSheetPrdData[[#This Row],[Period]]&amp;TrendSheetPrdData[[#This Row],[Trend]]</f>
        <v>MINISTRY SERVICE CENTERAllowed2017-04-01Hospiatl Outpatient MRIs per 1k</v>
      </c>
      <c r="B4440" t="s">
        <v>118</v>
      </c>
      <c r="C4440" t="s">
        <v>118</v>
      </c>
      <c r="D4440" t="s">
        <v>91</v>
      </c>
      <c r="E4440" s="1" t="s">
        <v>112</v>
      </c>
      <c r="F4440" t="s">
        <v>113</v>
      </c>
      <c r="G4440" t="s">
        <v>20</v>
      </c>
      <c r="H4440">
        <v>9</v>
      </c>
      <c r="I4440">
        <v>0</v>
      </c>
    </row>
    <row r="4441" spans="1:9" x14ac:dyDescent="0.25">
      <c r="A4441" s="5" t="str">
        <f>TrendSheetPrdData[[#This Row],[Population]]&amp;TrendSheetPrdData[[#This Row],[Cost Basis]]&amp;TrendSheetPrdData[[#This Row],[Period]]&amp;TrendSheetPrdData[[#This Row],[Trend]]</f>
        <v>MINISTRY SERVICE CENTERAllowed2015-06-01Hospiatl Outpatient CTs per 1k</v>
      </c>
      <c r="B4441" t="s">
        <v>118</v>
      </c>
      <c r="C4441" t="s">
        <v>118</v>
      </c>
      <c r="D4441" t="s">
        <v>91</v>
      </c>
      <c r="E4441" s="1" t="s">
        <v>172</v>
      </c>
      <c r="F4441" t="s">
        <v>93</v>
      </c>
      <c r="G4441" t="s">
        <v>21</v>
      </c>
      <c r="H4441">
        <v>10</v>
      </c>
      <c r="I4441">
        <v>31</v>
      </c>
    </row>
    <row r="4442" spans="1:9" x14ac:dyDescent="0.25">
      <c r="A4442" s="5" t="str">
        <f>TrendSheetPrdData[[#This Row],[Population]]&amp;TrendSheetPrdData[[#This Row],[Cost Basis]]&amp;TrendSheetPrdData[[#This Row],[Period]]&amp;TrendSheetPrdData[[#This Row],[Trend]]</f>
        <v>MINISTRY SERVICE CENTERAllowed2015-07-01Hospiatl Outpatient CTs per 1k</v>
      </c>
      <c r="B4442" t="s">
        <v>118</v>
      </c>
      <c r="C4442" t="s">
        <v>118</v>
      </c>
      <c r="D4442" t="s">
        <v>91</v>
      </c>
      <c r="E4442" s="1" t="s">
        <v>173</v>
      </c>
      <c r="F4442" t="s">
        <v>93</v>
      </c>
      <c r="G4442" t="s">
        <v>21</v>
      </c>
      <c r="H4442">
        <v>10</v>
      </c>
      <c r="I4442">
        <v>8</v>
      </c>
    </row>
    <row r="4443" spans="1:9" x14ac:dyDescent="0.25">
      <c r="A4443" s="5" t="str">
        <f>TrendSheetPrdData[[#This Row],[Population]]&amp;TrendSheetPrdData[[#This Row],[Cost Basis]]&amp;TrendSheetPrdData[[#This Row],[Period]]&amp;TrendSheetPrdData[[#This Row],[Trend]]</f>
        <v>MINISTRY SERVICE CENTERAllowed2015-08-01Hospiatl Outpatient CTs per 1k</v>
      </c>
      <c r="B4443" t="s">
        <v>118</v>
      </c>
      <c r="C4443" t="s">
        <v>118</v>
      </c>
      <c r="D4443" t="s">
        <v>91</v>
      </c>
      <c r="E4443" s="1" t="s">
        <v>174</v>
      </c>
      <c r="F4443" t="s">
        <v>93</v>
      </c>
      <c r="G4443" t="s">
        <v>21</v>
      </c>
      <c r="H4443">
        <v>10</v>
      </c>
      <c r="I4443">
        <v>23</v>
      </c>
    </row>
    <row r="4444" spans="1:9" x14ac:dyDescent="0.25">
      <c r="A4444" s="5" t="str">
        <f>TrendSheetPrdData[[#This Row],[Population]]&amp;TrendSheetPrdData[[#This Row],[Cost Basis]]&amp;TrendSheetPrdData[[#This Row],[Period]]&amp;TrendSheetPrdData[[#This Row],[Trend]]</f>
        <v>MINISTRY SERVICE CENTERAllowed2015-09-01Hospiatl Outpatient CTs per 1k</v>
      </c>
      <c r="B4444" t="s">
        <v>118</v>
      </c>
      <c r="C4444" t="s">
        <v>118</v>
      </c>
      <c r="D4444" t="s">
        <v>91</v>
      </c>
      <c r="E4444" s="1" t="s">
        <v>92</v>
      </c>
      <c r="F4444" t="s">
        <v>93</v>
      </c>
      <c r="G4444" t="s">
        <v>21</v>
      </c>
      <c r="H4444">
        <v>10</v>
      </c>
      <c r="I4444">
        <v>23</v>
      </c>
    </row>
    <row r="4445" spans="1:9" x14ac:dyDescent="0.25">
      <c r="A4445" s="5" t="str">
        <f>TrendSheetPrdData[[#This Row],[Population]]&amp;TrendSheetPrdData[[#This Row],[Cost Basis]]&amp;TrendSheetPrdData[[#This Row],[Period]]&amp;TrendSheetPrdData[[#This Row],[Trend]]</f>
        <v>MINISTRY SERVICE CENTERAllowed2015-10-01Hospiatl Outpatient CTs per 1k</v>
      </c>
      <c r="B4445" t="s">
        <v>118</v>
      </c>
      <c r="C4445" t="s">
        <v>118</v>
      </c>
      <c r="D4445" t="s">
        <v>91</v>
      </c>
      <c r="E4445" s="1" t="s">
        <v>94</v>
      </c>
      <c r="F4445" t="s">
        <v>93</v>
      </c>
      <c r="G4445" t="s">
        <v>21</v>
      </c>
      <c r="H4445">
        <v>10</v>
      </c>
      <c r="I4445">
        <v>32</v>
      </c>
    </row>
    <row r="4446" spans="1:9" x14ac:dyDescent="0.25">
      <c r="A4446" s="5" t="str">
        <f>TrendSheetPrdData[[#This Row],[Population]]&amp;TrendSheetPrdData[[#This Row],[Cost Basis]]&amp;TrendSheetPrdData[[#This Row],[Period]]&amp;TrendSheetPrdData[[#This Row],[Trend]]</f>
        <v>MINISTRY SERVICE CENTERAllowed2015-11-01Hospiatl Outpatient CTs per 1k</v>
      </c>
      <c r="B4446" t="s">
        <v>118</v>
      </c>
      <c r="C4446" t="s">
        <v>118</v>
      </c>
      <c r="D4446" t="s">
        <v>91</v>
      </c>
      <c r="E4446" s="1" t="s">
        <v>95</v>
      </c>
      <c r="F4446" t="s">
        <v>93</v>
      </c>
      <c r="G4446" t="s">
        <v>21</v>
      </c>
      <c r="H4446">
        <v>10</v>
      </c>
      <c r="I4446">
        <v>8</v>
      </c>
    </row>
    <row r="4447" spans="1:9" x14ac:dyDescent="0.25">
      <c r="A4447" s="5" t="str">
        <f>TrendSheetPrdData[[#This Row],[Population]]&amp;TrendSheetPrdData[[#This Row],[Cost Basis]]&amp;TrendSheetPrdData[[#This Row],[Period]]&amp;TrendSheetPrdData[[#This Row],[Trend]]</f>
        <v>MINISTRY SERVICE CENTERAllowed2015-12-01Hospiatl Outpatient CTs per 1k</v>
      </c>
      <c r="B4447" t="s">
        <v>118</v>
      </c>
      <c r="C4447" t="s">
        <v>118</v>
      </c>
      <c r="D4447" t="s">
        <v>91</v>
      </c>
      <c r="E4447" s="1" t="s">
        <v>96</v>
      </c>
      <c r="F4447" t="s">
        <v>93</v>
      </c>
      <c r="G4447" t="s">
        <v>21</v>
      </c>
      <c r="H4447">
        <v>10</v>
      </c>
      <c r="I4447">
        <v>8</v>
      </c>
    </row>
    <row r="4448" spans="1:9" x14ac:dyDescent="0.25">
      <c r="A4448" s="5" t="str">
        <f>TrendSheetPrdData[[#This Row],[Population]]&amp;TrendSheetPrdData[[#This Row],[Cost Basis]]&amp;TrendSheetPrdData[[#This Row],[Period]]&amp;TrendSheetPrdData[[#This Row],[Trend]]</f>
        <v>MINISTRY SERVICE CENTERAllowed2016-01-01Hospiatl Outpatient CTs per 1k</v>
      </c>
      <c r="B4448" t="s">
        <v>118</v>
      </c>
      <c r="C4448" t="s">
        <v>118</v>
      </c>
      <c r="D4448" t="s">
        <v>91</v>
      </c>
      <c r="E4448" s="1" t="s">
        <v>97</v>
      </c>
      <c r="F4448" t="s">
        <v>93</v>
      </c>
      <c r="G4448" t="s">
        <v>21</v>
      </c>
      <c r="H4448">
        <v>10</v>
      </c>
      <c r="I4448">
        <v>30</v>
      </c>
    </row>
    <row r="4449" spans="1:9" x14ac:dyDescent="0.25">
      <c r="A4449" s="5" t="str">
        <f>TrendSheetPrdData[[#This Row],[Population]]&amp;TrendSheetPrdData[[#This Row],[Cost Basis]]&amp;TrendSheetPrdData[[#This Row],[Period]]&amp;TrendSheetPrdData[[#This Row],[Trend]]</f>
        <v>MINISTRY SERVICE CENTERAllowed2016-02-01Hospiatl Outpatient CTs per 1k</v>
      </c>
      <c r="B4449" t="s">
        <v>118</v>
      </c>
      <c r="C4449" t="s">
        <v>118</v>
      </c>
      <c r="D4449" t="s">
        <v>91</v>
      </c>
      <c r="E4449" s="1" t="s">
        <v>98</v>
      </c>
      <c r="F4449" t="s">
        <v>93</v>
      </c>
      <c r="G4449" t="s">
        <v>21</v>
      </c>
      <c r="H4449">
        <v>10</v>
      </c>
      <c r="I4449">
        <v>23</v>
      </c>
    </row>
    <row r="4450" spans="1:9" x14ac:dyDescent="0.25">
      <c r="A4450" s="5" t="str">
        <f>TrendSheetPrdData[[#This Row],[Population]]&amp;TrendSheetPrdData[[#This Row],[Cost Basis]]&amp;TrendSheetPrdData[[#This Row],[Period]]&amp;TrendSheetPrdData[[#This Row],[Trend]]</f>
        <v>MINISTRY SERVICE CENTERAllowed2016-03-01Hospiatl Outpatient CTs per 1k</v>
      </c>
      <c r="B4450" t="s">
        <v>118</v>
      </c>
      <c r="C4450" t="s">
        <v>118</v>
      </c>
      <c r="D4450" t="s">
        <v>91</v>
      </c>
      <c r="E4450" s="1" t="s">
        <v>99</v>
      </c>
      <c r="F4450" t="s">
        <v>93</v>
      </c>
      <c r="G4450" t="s">
        <v>21</v>
      </c>
      <c r="H4450">
        <v>10</v>
      </c>
      <c r="I4450">
        <v>31</v>
      </c>
    </row>
    <row r="4451" spans="1:9" x14ac:dyDescent="0.25">
      <c r="A4451" s="5" t="str">
        <f>TrendSheetPrdData[[#This Row],[Population]]&amp;TrendSheetPrdData[[#This Row],[Cost Basis]]&amp;TrendSheetPrdData[[#This Row],[Period]]&amp;TrendSheetPrdData[[#This Row],[Trend]]</f>
        <v>MINISTRY SERVICE CENTERAllowed2016-04-01Hospiatl Outpatient CTs per 1k</v>
      </c>
      <c r="B4451" t="s">
        <v>118</v>
      </c>
      <c r="C4451" t="s">
        <v>118</v>
      </c>
      <c r="D4451" t="s">
        <v>91</v>
      </c>
      <c r="E4451" s="1" t="s">
        <v>100</v>
      </c>
      <c r="F4451" t="s">
        <v>93</v>
      </c>
      <c r="G4451" t="s">
        <v>21</v>
      </c>
      <c r="H4451">
        <v>10</v>
      </c>
      <c r="I4451">
        <v>15</v>
      </c>
    </row>
    <row r="4452" spans="1:9" x14ac:dyDescent="0.25">
      <c r="A4452" s="5" t="str">
        <f>TrendSheetPrdData[[#This Row],[Population]]&amp;TrendSheetPrdData[[#This Row],[Cost Basis]]&amp;TrendSheetPrdData[[#This Row],[Period]]&amp;TrendSheetPrdData[[#This Row],[Trend]]</f>
        <v>MINISTRY SERVICE CENTERAllowed2016-05-01Hospiatl Outpatient CTs per 1k</v>
      </c>
      <c r="B4452" t="s">
        <v>118</v>
      </c>
      <c r="C4452" t="s">
        <v>118</v>
      </c>
      <c r="D4452" t="s">
        <v>91</v>
      </c>
      <c r="E4452" s="1" t="s">
        <v>101</v>
      </c>
      <c r="F4452" t="s">
        <v>93</v>
      </c>
      <c r="G4452" t="s">
        <v>21</v>
      </c>
      <c r="H4452">
        <v>10</v>
      </c>
      <c r="I4452">
        <v>23</v>
      </c>
    </row>
    <row r="4453" spans="1:9" x14ac:dyDescent="0.25">
      <c r="A4453" s="5" t="str">
        <f>TrendSheetPrdData[[#This Row],[Population]]&amp;TrendSheetPrdData[[#This Row],[Cost Basis]]&amp;TrendSheetPrdData[[#This Row],[Period]]&amp;TrendSheetPrdData[[#This Row],[Trend]]</f>
        <v>MINISTRY SERVICE CENTERAllowed2016-06-01Hospiatl Outpatient CTs per 1k</v>
      </c>
      <c r="B4453" t="s">
        <v>118</v>
      </c>
      <c r="C4453" t="s">
        <v>118</v>
      </c>
      <c r="D4453" t="s">
        <v>91</v>
      </c>
      <c r="E4453" s="1" t="s">
        <v>102</v>
      </c>
      <c r="F4453" t="s">
        <v>93</v>
      </c>
      <c r="G4453" t="s">
        <v>21</v>
      </c>
      <c r="H4453">
        <v>10</v>
      </c>
      <c r="I4453">
        <v>8</v>
      </c>
    </row>
    <row r="4454" spans="1:9" x14ac:dyDescent="0.25">
      <c r="A4454" s="5" t="str">
        <f>TrendSheetPrdData[[#This Row],[Population]]&amp;TrendSheetPrdData[[#This Row],[Cost Basis]]&amp;TrendSheetPrdData[[#This Row],[Period]]&amp;TrendSheetPrdData[[#This Row],[Trend]]</f>
        <v>MINISTRY SERVICE CENTERAllowed2016-07-01Hospiatl Outpatient CTs per 1k</v>
      </c>
      <c r="B4454" t="s">
        <v>118</v>
      </c>
      <c r="C4454" t="s">
        <v>118</v>
      </c>
      <c r="D4454" t="s">
        <v>91</v>
      </c>
      <c r="E4454" s="1" t="s">
        <v>103</v>
      </c>
      <c r="F4454" t="s">
        <v>93</v>
      </c>
      <c r="G4454" t="s">
        <v>21</v>
      </c>
      <c r="H4454">
        <v>10</v>
      </c>
      <c r="I4454">
        <v>15</v>
      </c>
    </row>
    <row r="4455" spans="1:9" x14ac:dyDescent="0.25">
      <c r="A4455" s="5" t="str">
        <f>TrendSheetPrdData[[#This Row],[Population]]&amp;TrendSheetPrdData[[#This Row],[Cost Basis]]&amp;TrendSheetPrdData[[#This Row],[Period]]&amp;TrendSheetPrdData[[#This Row],[Trend]]</f>
        <v>MINISTRY SERVICE CENTERAllowed2016-08-01Hospiatl Outpatient CTs per 1k</v>
      </c>
      <c r="B4455" t="s">
        <v>118</v>
      </c>
      <c r="C4455" t="s">
        <v>118</v>
      </c>
      <c r="D4455" t="s">
        <v>91</v>
      </c>
      <c r="E4455" s="1" t="s">
        <v>104</v>
      </c>
      <c r="F4455" t="s">
        <v>93</v>
      </c>
      <c r="G4455" t="s">
        <v>21</v>
      </c>
      <c r="H4455">
        <v>10</v>
      </c>
      <c r="I4455">
        <v>23</v>
      </c>
    </row>
    <row r="4456" spans="1:9" x14ac:dyDescent="0.25">
      <c r="A4456" s="5" t="str">
        <f>TrendSheetPrdData[[#This Row],[Population]]&amp;TrendSheetPrdData[[#This Row],[Cost Basis]]&amp;TrendSheetPrdData[[#This Row],[Period]]&amp;TrendSheetPrdData[[#This Row],[Trend]]</f>
        <v>MINISTRY SERVICE CENTERAllowed2016-09-01Hospiatl Outpatient CTs per 1k</v>
      </c>
      <c r="B4456" t="s">
        <v>118</v>
      </c>
      <c r="C4456" t="s">
        <v>118</v>
      </c>
      <c r="D4456" t="s">
        <v>91</v>
      </c>
      <c r="E4456" s="1" t="s">
        <v>105</v>
      </c>
      <c r="F4456" t="s">
        <v>93</v>
      </c>
      <c r="G4456" t="s">
        <v>21</v>
      </c>
      <c r="H4456">
        <v>10</v>
      </c>
      <c r="I4456">
        <v>7</v>
      </c>
    </row>
    <row r="4457" spans="1:9" x14ac:dyDescent="0.25">
      <c r="A4457" s="5" t="str">
        <f>TrendSheetPrdData[[#This Row],[Population]]&amp;TrendSheetPrdData[[#This Row],[Cost Basis]]&amp;TrendSheetPrdData[[#This Row],[Period]]&amp;TrendSheetPrdData[[#This Row],[Trend]]</f>
        <v>MINISTRY SERVICE CENTERAllowed2016-10-01Hospiatl Outpatient CTs per 1k</v>
      </c>
      <c r="B4457" t="s">
        <v>118</v>
      </c>
      <c r="C4457" t="s">
        <v>118</v>
      </c>
      <c r="D4457" t="s">
        <v>91</v>
      </c>
      <c r="E4457" s="1" t="s">
        <v>106</v>
      </c>
      <c r="F4457" t="s">
        <v>93</v>
      </c>
      <c r="G4457" t="s">
        <v>21</v>
      </c>
      <c r="H4457">
        <v>10</v>
      </c>
      <c r="I4457">
        <v>15</v>
      </c>
    </row>
    <row r="4458" spans="1:9" x14ac:dyDescent="0.25">
      <c r="A4458" s="5" t="str">
        <f>TrendSheetPrdData[[#This Row],[Population]]&amp;TrendSheetPrdData[[#This Row],[Cost Basis]]&amp;TrendSheetPrdData[[#This Row],[Period]]&amp;TrendSheetPrdData[[#This Row],[Trend]]</f>
        <v>MINISTRY SERVICE CENTERAllowed2016-11-01Hospiatl Outpatient CTs per 1k</v>
      </c>
      <c r="B4458" t="s">
        <v>118</v>
      </c>
      <c r="C4458" t="s">
        <v>118</v>
      </c>
      <c r="D4458" t="s">
        <v>91</v>
      </c>
      <c r="E4458" s="1" t="s">
        <v>107</v>
      </c>
      <c r="F4458" t="s">
        <v>93</v>
      </c>
      <c r="G4458" t="s">
        <v>21</v>
      </c>
      <c r="H4458">
        <v>10</v>
      </c>
      <c r="I4458">
        <v>22</v>
      </c>
    </row>
    <row r="4459" spans="1:9" x14ac:dyDescent="0.25">
      <c r="A4459" s="5" t="str">
        <f>TrendSheetPrdData[[#This Row],[Population]]&amp;TrendSheetPrdData[[#This Row],[Cost Basis]]&amp;TrendSheetPrdData[[#This Row],[Period]]&amp;TrendSheetPrdData[[#This Row],[Trend]]</f>
        <v>MINISTRY SERVICE CENTERAllowed2016-12-01Hospiatl Outpatient CTs per 1k</v>
      </c>
      <c r="B4459" t="s">
        <v>118</v>
      </c>
      <c r="C4459" t="s">
        <v>118</v>
      </c>
      <c r="D4459" t="s">
        <v>91</v>
      </c>
      <c r="E4459" s="1" t="s">
        <v>108</v>
      </c>
      <c r="F4459" t="s">
        <v>93</v>
      </c>
      <c r="G4459" t="s">
        <v>21</v>
      </c>
      <c r="H4459">
        <v>10</v>
      </c>
      <c r="I4459">
        <v>29</v>
      </c>
    </row>
    <row r="4460" spans="1:9" x14ac:dyDescent="0.25">
      <c r="A4460" s="5" t="str">
        <f>TrendSheetPrdData[[#This Row],[Population]]&amp;TrendSheetPrdData[[#This Row],[Cost Basis]]&amp;TrendSheetPrdData[[#This Row],[Period]]&amp;TrendSheetPrdData[[#This Row],[Trend]]</f>
        <v>MINISTRY SERVICE CENTERAllowed2017-01-01Hospiatl Outpatient CTs per 1k</v>
      </c>
      <c r="B4460" t="s">
        <v>118</v>
      </c>
      <c r="C4460" t="s">
        <v>118</v>
      </c>
      <c r="D4460" t="s">
        <v>91</v>
      </c>
      <c r="E4460" s="1" t="s">
        <v>109</v>
      </c>
      <c r="F4460" t="s">
        <v>113</v>
      </c>
      <c r="G4460" t="s">
        <v>21</v>
      </c>
      <c r="H4460">
        <v>10</v>
      </c>
      <c r="I4460">
        <v>17</v>
      </c>
    </row>
    <row r="4461" spans="1:9" x14ac:dyDescent="0.25">
      <c r="A4461" s="5" t="str">
        <f>TrendSheetPrdData[[#This Row],[Population]]&amp;TrendSheetPrdData[[#This Row],[Cost Basis]]&amp;TrendSheetPrdData[[#This Row],[Period]]&amp;TrendSheetPrdData[[#This Row],[Trend]]</f>
        <v>MINISTRY SERVICE CENTERAllowed2017-02-01Hospiatl Outpatient CTs per 1k</v>
      </c>
      <c r="B4461" t="s">
        <v>118</v>
      </c>
      <c r="C4461" t="s">
        <v>118</v>
      </c>
      <c r="D4461" t="s">
        <v>91</v>
      </c>
      <c r="E4461" s="1" t="s">
        <v>110</v>
      </c>
      <c r="F4461" t="s">
        <v>113</v>
      </c>
      <c r="G4461" t="s">
        <v>21</v>
      </c>
      <c r="H4461">
        <v>10</v>
      </c>
      <c r="I4461">
        <v>8</v>
      </c>
    </row>
    <row r="4462" spans="1:9" x14ac:dyDescent="0.25">
      <c r="A4462" s="5" t="str">
        <f>TrendSheetPrdData[[#This Row],[Population]]&amp;TrendSheetPrdData[[#This Row],[Cost Basis]]&amp;TrendSheetPrdData[[#This Row],[Period]]&amp;TrendSheetPrdData[[#This Row],[Trend]]</f>
        <v>MINISTRY SERVICE CENTERAllowed2017-03-01Hospiatl Outpatient CTs per 1k</v>
      </c>
      <c r="B4462" t="s">
        <v>118</v>
      </c>
      <c r="C4462" t="s">
        <v>118</v>
      </c>
      <c r="D4462" t="s">
        <v>91</v>
      </c>
      <c r="E4462" s="1" t="s">
        <v>111</v>
      </c>
      <c r="F4462" t="s">
        <v>113</v>
      </c>
      <c r="G4462" t="s">
        <v>21</v>
      </c>
      <c r="H4462">
        <v>10</v>
      </c>
      <c r="I4462">
        <v>8</v>
      </c>
    </row>
    <row r="4463" spans="1:9" x14ac:dyDescent="0.25">
      <c r="A4463" s="5" t="str">
        <f>TrendSheetPrdData[[#This Row],[Population]]&amp;TrendSheetPrdData[[#This Row],[Cost Basis]]&amp;TrendSheetPrdData[[#This Row],[Period]]&amp;TrendSheetPrdData[[#This Row],[Trend]]</f>
        <v>MINISTRY SERVICE CENTERAllowed2017-04-01Hospiatl Outpatient CTs per 1k</v>
      </c>
      <c r="B4463" t="s">
        <v>118</v>
      </c>
      <c r="C4463" t="s">
        <v>118</v>
      </c>
      <c r="D4463" t="s">
        <v>91</v>
      </c>
      <c r="E4463" s="1" t="s">
        <v>112</v>
      </c>
      <c r="F4463" t="s">
        <v>113</v>
      </c>
      <c r="G4463" t="s">
        <v>21</v>
      </c>
      <c r="H4463">
        <v>10</v>
      </c>
      <c r="I4463">
        <v>8</v>
      </c>
    </row>
    <row r="4464" spans="1:9" x14ac:dyDescent="0.25">
      <c r="A4464" s="5" t="str">
        <f>TrendSheetPrdData[[#This Row],[Population]]&amp;TrendSheetPrdData[[#This Row],[Cost Basis]]&amp;TrendSheetPrdData[[#This Row],[Period]]&amp;TrendSheetPrdData[[#This Row],[Trend]]</f>
        <v>MINISTRY SERVICE CENTERAllowed2015-06-01Office Based MRIs per 1k</v>
      </c>
      <c r="B4464" t="s">
        <v>118</v>
      </c>
      <c r="C4464" t="s">
        <v>118</v>
      </c>
      <c r="D4464" t="s">
        <v>91</v>
      </c>
      <c r="E4464" s="1" t="s">
        <v>172</v>
      </c>
      <c r="F4464" t="s">
        <v>93</v>
      </c>
      <c r="G4464" t="s">
        <v>22</v>
      </c>
      <c r="H4464">
        <v>11</v>
      </c>
      <c r="I4464">
        <v>8</v>
      </c>
    </row>
    <row r="4465" spans="1:9" x14ac:dyDescent="0.25">
      <c r="A4465" s="5" t="str">
        <f>TrendSheetPrdData[[#This Row],[Population]]&amp;TrendSheetPrdData[[#This Row],[Cost Basis]]&amp;TrendSheetPrdData[[#This Row],[Period]]&amp;TrendSheetPrdData[[#This Row],[Trend]]</f>
        <v>MINISTRY SERVICE CENTERAllowed2015-07-01Office Based MRIs per 1k</v>
      </c>
      <c r="B4465" t="s">
        <v>118</v>
      </c>
      <c r="C4465" t="s">
        <v>118</v>
      </c>
      <c r="D4465" t="s">
        <v>91</v>
      </c>
      <c r="E4465" s="1" t="s">
        <v>173</v>
      </c>
      <c r="F4465" t="s">
        <v>93</v>
      </c>
      <c r="G4465" t="s">
        <v>22</v>
      </c>
      <c r="H4465">
        <v>11</v>
      </c>
      <c r="I4465">
        <v>15</v>
      </c>
    </row>
    <row r="4466" spans="1:9" x14ac:dyDescent="0.25">
      <c r="A4466" s="5" t="str">
        <f>TrendSheetPrdData[[#This Row],[Population]]&amp;TrendSheetPrdData[[#This Row],[Cost Basis]]&amp;TrendSheetPrdData[[#This Row],[Period]]&amp;TrendSheetPrdData[[#This Row],[Trend]]</f>
        <v>MINISTRY SERVICE CENTERAllowed2015-08-01Office Based MRIs per 1k</v>
      </c>
      <c r="B4466" t="s">
        <v>118</v>
      </c>
      <c r="C4466" t="s">
        <v>118</v>
      </c>
      <c r="D4466" t="s">
        <v>91</v>
      </c>
      <c r="E4466" s="1" t="s">
        <v>174</v>
      </c>
      <c r="F4466" t="s">
        <v>93</v>
      </c>
      <c r="G4466" t="s">
        <v>22</v>
      </c>
      <c r="H4466">
        <v>11</v>
      </c>
      <c r="I4466">
        <v>0</v>
      </c>
    </row>
    <row r="4467" spans="1:9" x14ac:dyDescent="0.25">
      <c r="A4467" s="5" t="str">
        <f>TrendSheetPrdData[[#This Row],[Population]]&amp;TrendSheetPrdData[[#This Row],[Cost Basis]]&amp;TrendSheetPrdData[[#This Row],[Period]]&amp;TrendSheetPrdData[[#This Row],[Trend]]</f>
        <v>MINISTRY SERVICE CENTERAllowed2015-09-01Office Based MRIs per 1k</v>
      </c>
      <c r="B4467" t="s">
        <v>118</v>
      </c>
      <c r="C4467" t="s">
        <v>118</v>
      </c>
      <c r="D4467" t="s">
        <v>91</v>
      </c>
      <c r="E4467" s="1" t="s">
        <v>92</v>
      </c>
      <c r="F4467" t="s">
        <v>93</v>
      </c>
      <c r="G4467" t="s">
        <v>22</v>
      </c>
      <c r="H4467">
        <v>11</v>
      </c>
      <c r="I4467">
        <v>16</v>
      </c>
    </row>
    <row r="4468" spans="1:9" x14ac:dyDescent="0.25">
      <c r="A4468" s="5" t="str">
        <f>TrendSheetPrdData[[#This Row],[Population]]&amp;TrendSheetPrdData[[#This Row],[Cost Basis]]&amp;TrendSheetPrdData[[#This Row],[Period]]&amp;TrendSheetPrdData[[#This Row],[Trend]]</f>
        <v>MINISTRY SERVICE CENTERAllowed2015-10-01Office Based MRIs per 1k</v>
      </c>
      <c r="B4468" t="s">
        <v>118</v>
      </c>
      <c r="C4468" t="s">
        <v>118</v>
      </c>
      <c r="D4468" t="s">
        <v>91</v>
      </c>
      <c r="E4468" s="1" t="s">
        <v>94</v>
      </c>
      <c r="F4468" t="s">
        <v>93</v>
      </c>
      <c r="G4468" t="s">
        <v>22</v>
      </c>
      <c r="H4468">
        <v>11</v>
      </c>
      <c r="I4468">
        <v>0</v>
      </c>
    </row>
    <row r="4469" spans="1:9" x14ac:dyDescent="0.25">
      <c r="A4469" s="5" t="str">
        <f>TrendSheetPrdData[[#This Row],[Population]]&amp;TrendSheetPrdData[[#This Row],[Cost Basis]]&amp;TrendSheetPrdData[[#This Row],[Period]]&amp;TrendSheetPrdData[[#This Row],[Trend]]</f>
        <v>MINISTRY SERVICE CENTERAllowed2015-11-01Office Based MRIs per 1k</v>
      </c>
      <c r="B4469" t="s">
        <v>118</v>
      </c>
      <c r="C4469" t="s">
        <v>118</v>
      </c>
      <c r="D4469" t="s">
        <v>91</v>
      </c>
      <c r="E4469" s="1" t="s">
        <v>95</v>
      </c>
      <c r="F4469" t="s">
        <v>93</v>
      </c>
      <c r="G4469" t="s">
        <v>22</v>
      </c>
      <c r="H4469">
        <v>11</v>
      </c>
      <c r="I4469">
        <v>0</v>
      </c>
    </row>
    <row r="4470" spans="1:9" x14ac:dyDescent="0.25">
      <c r="A4470" s="5" t="str">
        <f>TrendSheetPrdData[[#This Row],[Population]]&amp;TrendSheetPrdData[[#This Row],[Cost Basis]]&amp;TrendSheetPrdData[[#This Row],[Period]]&amp;TrendSheetPrdData[[#This Row],[Trend]]</f>
        <v>MINISTRY SERVICE CENTERAllowed2015-12-01Office Based MRIs per 1k</v>
      </c>
      <c r="B4470" t="s">
        <v>118</v>
      </c>
      <c r="C4470" t="s">
        <v>118</v>
      </c>
      <c r="D4470" t="s">
        <v>91</v>
      </c>
      <c r="E4470" s="1" t="s">
        <v>96</v>
      </c>
      <c r="F4470" t="s">
        <v>93</v>
      </c>
      <c r="G4470" t="s">
        <v>22</v>
      </c>
      <c r="H4470">
        <v>11</v>
      </c>
      <c r="I4470">
        <v>8</v>
      </c>
    </row>
    <row r="4471" spans="1:9" x14ac:dyDescent="0.25">
      <c r="A4471" s="5" t="str">
        <f>TrendSheetPrdData[[#This Row],[Population]]&amp;TrendSheetPrdData[[#This Row],[Cost Basis]]&amp;TrendSheetPrdData[[#This Row],[Period]]&amp;TrendSheetPrdData[[#This Row],[Trend]]</f>
        <v>MINISTRY SERVICE CENTERAllowed2016-01-01Office Based MRIs per 1k</v>
      </c>
      <c r="B4471" t="s">
        <v>118</v>
      </c>
      <c r="C4471" t="s">
        <v>118</v>
      </c>
      <c r="D4471" t="s">
        <v>91</v>
      </c>
      <c r="E4471" s="1" t="s">
        <v>97</v>
      </c>
      <c r="F4471" t="s">
        <v>93</v>
      </c>
      <c r="G4471" t="s">
        <v>22</v>
      </c>
      <c r="H4471">
        <v>11</v>
      </c>
      <c r="I4471">
        <v>0</v>
      </c>
    </row>
    <row r="4472" spans="1:9" x14ac:dyDescent="0.25">
      <c r="A4472" s="5" t="str">
        <f>TrendSheetPrdData[[#This Row],[Population]]&amp;TrendSheetPrdData[[#This Row],[Cost Basis]]&amp;TrendSheetPrdData[[#This Row],[Period]]&amp;TrendSheetPrdData[[#This Row],[Trend]]</f>
        <v>MINISTRY SERVICE CENTERAllowed2016-02-01Office Based MRIs per 1k</v>
      </c>
      <c r="B4472" t="s">
        <v>118</v>
      </c>
      <c r="C4472" t="s">
        <v>118</v>
      </c>
      <c r="D4472" t="s">
        <v>91</v>
      </c>
      <c r="E4472" s="1" t="s">
        <v>98</v>
      </c>
      <c r="F4472" t="s">
        <v>93</v>
      </c>
      <c r="G4472" t="s">
        <v>22</v>
      </c>
      <c r="H4472">
        <v>11</v>
      </c>
      <c r="I4472">
        <v>0</v>
      </c>
    </row>
    <row r="4473" spans="1:9" x14ac:dyDescent="0.25">
      <c r="A4473" s="5" t="str">
        <f>TrendSheetPrdData[[#This Row],[Population]]&amp;TrendSheetPrdData[[#This Row],[Cost Basis]]&amp;TrendSheetPrdData[[#This Row],[Period]]&amp;TrendSheetPrdData[[#This Row],[Trend]]</f>
        <v>MINISTRY SERVICE CENTERAllowed2016-03-01Office Based MRIs per 1k</v>
      </c>
      <c r="B4473" t="s">
        <v>118</v>
      </c>
      <c r="C4473" t="s">
        <v>118</v>
      </c>
      <c r="D4473" t="s">
        <v>91</v>
      </c>
      <c r="E4473" s="1" t="s">
        <v>99</v>
      </c>
      <c r="F4473" t="s">
        <v>93</v>
      </c>
      <c r="G4473" t="s">
        <v>22</v>
      </c>
      <c r="H4473">
        <v>11</v>
      </c>
      <c r="I4473">
        <v>23</v>
      </c>
    </row>
    <row r="4474" spans="1:9" x14ac:dyDescent="0.25">
      <c r="A4474" s="5" t="str">
        <f>TrendSheetPrdData[[#This Row],[Population]]&amp;TrendSheetPrdData[[#This Row],[Cost Basis]]&amp;TrendSheetPrdData[[#This Row],[Period]]&amp;TrendSheetPrdData[[#This Row],[Trend]]</f>
        <v>MINISTRY SERVICE CENTERAllowed2016-04-01Office Based MRIs per 1k</v>
      </c>
      <c r="B4474" t="s">
        <v>118</v>
      </c>
      <c r="C4474" t="s">
        <v>118</v>
      </c>
      <c r="D4474" t="s">
        <v>91</v>
      </c>
      <c r="E4474" s="1" t="s">
        <v>100</v>
      </c>
      <c r="F4474" t="s">
        <v>93</v>
      </c>
      <c r="G4474" t="s">
        <v>22</v>
      </c>
      <c r="H4474">
        <v>11</v>
      </c>
      <c r="I4474">
        <v>8</v>
      </c>
    </row>
    <row r="4475" spans="1:9" x14ac:dyDescent="0.25">
      <c r="A4475" s="5" t="str">
        <f>TrendSheetPrdData[[#This Row],[Population]]&amp;TrendSheetPrdData[[#This Row],[Cost Basis]]&amp;TrendSheetPrdData[[#This Row],[Period]]&amp;TrendSheetPrdData[[#This Row],[Trend]]</f>
        <v>MINISTRY SERVICE CENTERAllowed2016-05-01Office Based MRIs per 1k</v>
      </c>
      <c r="B4475" t="s">
        <v>118</v>
      </c>
      <c r="C4475" t="s">
        <v>118</v>
      </c>
      <c r="D4475" t="s">
        <v>91</v>
      </c>
      <c r="E4475" s="1" t="s">
        <v>101</v>
      </c>
      <c r="F4475" t="s">
        <v>93</v>
      </c>
      <c r="G4475" t="s">
        <v>22</v>
      </c>
      <c r="H4475">
        <v>11</v>
      </c>
      <c r="I4475">
        <v>0</v>
      </c>
    </row>
    <row r="4476" spans="1:9" x14ac:dyDescent="0.25">
      <c r="A4476" s="5" t="str">
        <f>TrendSheetPrdData[[#This Row],[Population]]&amp;TrendSheetPrdData[[#This Row],[Cost Basis]]&amp;TrendSheetPrdData[[#This Row],[Period]]&amp;TrendSheetPrdData[[#This Row],[Trend]]</f>
        <v>MINISTRY SERVICE CENTERAllowed2016-06-01Office Based MRIs per 1k</v>
      </c>
      <c r="B4476" t="s">
        <v>118</v>
      </c>
      <c r="C4476" t="s">
        <v>118</v>
      </c>
      <c r="D4476" t="s">
        <v>91</v>
      </c>
      <c r="E4476" s="1" t="s">
        <v>102</v>
      </c>
      <c r="F4476" t="s">
        <v>93</v>
      </c>
      <c r="G4476" t="s">
        <v>22</v>
      </c>
      <c r="H4476">
        <v>11</v>
      </c>
      <c r="I4476">
        <v>0</v>
      </c>
    </row>
    <row r="4477" spans="1:9" x14ac:dyDescent="0.25">
      <c r="A4477" s="5" t="str">
        <f>TrendSheetPrdData[[#This Row],[Population]]&amp;TrendSheetPrdData[[#This Row],[Cost Basis]]&amp;TrendSheetPrdData[[#This Row],[Period]]&amp;TrendSheetPrdData[[#This Row],[Trend]]</f>
        <v>MINISTRY SERVICE CENTERAllowed2016-07-01Office Based MRIs per 1k</v>
      </c>
      <c r="B4477" t="s">
        <v>118</v>
      </c>
      <c r="C4477" t="s">
        <v>118</v>
      </c>
      <c r="D4477" t="s">
        <v>91</v>
      </c>
      <c r="E4477" s="1" t="s">
        <v>103</v>
      </c>
      <c r="F4477" t="s">
        <v>93</v>
      </c>
      <c r="G4477" t="s">
        <v>22</v>
      </c>
      <c r="H4477">
        <v>11</v>
      </c>
      <c r="I4477">
        <v>0</v>
      </c>
    </row>
    <row r="4478" spans="1:9" x14ac:dyDescent="0.25">
      <c r="A4478" s="5" t="str">
        <f>TrendSheetPrdData[[#This Row],[Population]]&amp;TrendSheetPrdData[[#This Row],[Cost Basis]]&amp;TrendSheetPrdData[[#This Row],[Period]]&amp;TrendSheetPrdData[[#This Row],[Trend]]</f>
        <v>MINISTRY SERVICE CENTERAllowed2016-08-01Office Based MRIs per 1k</v>
      </c>
      <c r="B4478" t="s">
        <v>118</v>
      </c>
      <c r="C4478" t="s">
        <v>118</v>
      </c>
      <c r="D4478" t="s">
        <v>91</v>
      </c>
      <c r="E4478" s="1" t="s">
        <v>104</v>
      </c>
      <c r="F4478" t="s">
        <v>93</v>
      </c>
      <c r="G4478" t="s">
        <v>22</v>
      </c>
      <c r="H4478">
        <v>11</v>
      </c>
      <c r="I4478">
        <v>8</v>
      </c>
    </row>
    <row r="4479" spans="1:9" x14ac:dyDescent="0.25">
      <c r="A4479" s="5" t="str">
        <f>TrendSheetPrdData[[#This Row],[Population]]&amp;TrendSheetPrdData[[#This Row],[Cost Basis]]&amp;TrendSheetPrdData[[#This Row],[Period]]&amp;TrendSheetPrdData[[#This Row],[Trend]]</f>
        <v>MINISTRY SERVICE CENTERAllowed2016-09-01Office Based MRIs per 1k</v>
      </c>
      <c r="B4479" t="s">
        <v>118</v>
      </c>
      <c r="C4479" t="s">
        <v>118</v>
      </c>
      <c r="D4479" t="s">
        <v>91</v>
      </c>
      <c r="E4479" s="1" t="s">
        <v>105</v>
      </c>
      <c r="F4479" t="s">
        <v>93</v>
      </c>
      <c r="G4479" t="s">
        <v>22</v>
      </c>
      <c r="H4479">
        <v>11</v>
      </c>
      <c r="I4479">
        <v>15</v>
      </c>
    </row>
    <row r="4480" spans="1:9" x14ac:dyDescent="0.25">
      <c r="A4480" s="5" t="str">
        <f>TrendSheetPrdData[[#This Row],[Population]]&amp;TrendSheetPrdData[[#This Row],[Cost Basis]]&amp;TrendSheetPrdData[[#This Row],[Period]]&amp;TrendSheetPrdData[[#This Row],[Trend]]</f>
        <v>MINISTRY SERVICE CENTERAllowed2016-10-01Office Based MRIs per 1k</v>
      </c>
      <c r="B4480" t="s">
        <v>118</v>
      </c>
      <c r="C4480" t="s">
        <v>118</v>
      </c>
      <c r="D4480" t="s">
        <v>91</v>
      </c>
      <c r="E4480" s="1" t="s">
        <v>106</v>
      </c>
      <c r="F4480" t="s">
        <v>93</v>
      </c>
      <c r="G4480" t="s">
        <v>22</v>
      </c>
      <c r="H4480">
        <v>11</v>
      </c>
      <c r="I4480">
        <v>0</v>
      </c>
    </row>
    <row r="4481" spans="1:9" x14ac:dyDescent="0.25">
      <c r="A4481" s="5" t="str">
        <f>TrendSheetPrdData[[#This Row],[Population]]&amp;TrendSheetPrdData[[#This Row],[Cost Basis]]&amp;TrendSheetPrdData[[#This Row],[Period]]&amp;TrendSheetPrdData[[#This Row],[Trend]]</f>
        <v>MINISTRY SERVICE CENTERAllowed2016-11-01Office Based MRIs per 1k</v>
      </c>
      <c r="B4481" t="s">
        <v>118</v>
      </c>
      <c r="C4481" t="s">
        <v>118</v>
      </c>
      <c r="D4481" t="s">
        <v>91</v>
      </c>
      <c r="E4481" s="1" t="s">
        <v>107</v>
      </c>
      <c r="F4481" t="s">
        <v>93</v>
      </c>
      <c r="G4481" t="s">
        <v>22</v>
      </c>
      <c r="H4481">
        <v>11</v>
      </c>
      <c r="I4481">
        <v>22</v>
      </c>
    </row>
    <row r="4482" spans="1:9" x14ac:dyDescent="0.25">
      <c r="A4482" s="5" t="str">
        <f>TrendSheetPrdData[[#This Row],[Population]]&amp;TrendSheetPrdData[[#This Row],[Cost Basis]]&amp;TrendSheetPrdData[[#This Row],[Period]]&amp;TrendSheetPrdData[[#This Row],[Trend]]</f>
        <v>MINISTRY SERVICE CENTERAllowed2016-12-01Office Based MRIs per 1k</v>
      </c>
      <c r="B4482" t="s">
        <v>118</v>
      </c>
      <c r="C4482" t="s">
        <v>118</v>
      </c>
      <c r="D4482" t="s">
        <v>91</v>
      </c>
      <c r="E4482" s="1" t="s">
        <v>108</v>
      </c>
      <c r="F4482" t="s">
        <v>93</v>
      </c>
      <c r="G4482" t="s">
        <v>22</v>
      </c>
      <c r="H4482">
        <v>11</v>
      </c>
      <c r="I4482">
        <v>0</v>
      </c>
    </row>
    <row r="4483" spans="1:9" x14ac:dyDescent="0.25">
      <c r="A4483" s="5" t="str">
        <f>TrendSheetPrdData[[#This Row],[Population]]&amp;TrendSheetPrdData[[#This Row],[Cost Basis]]&amp;TrendSheetPrdData[[#This Row],[Period]]&amp;TrendSheetPrdData[[#This Row],[Trend]]</f>
        <v>MINISTRY SERVICE CENTERAllowed2017-01-01Office Based MRIs per 1k</v>
      </c>
      <c r="B4483" t="s">
        <v>118</v>
      </c>
      <c r="C4483" t="s">
        <v>118</v>
      </c>
      <c r="D4483" t="s">
        <v>91</v>
      </c>
      <c r="E4483" s="1" t="s">
        <v>109</v>
      </c>
      <c r="F4483" t="s">
        <v>113</v>
      </c>
      <c r="G4483" t="s">
        <v>22</v>
      </c>
      <c r="H4483">
        <v>11</v>
      </c>
      <c r="I4483">
        <v>17</v>
      </c>
    </row>
    <row r="4484" spans="1:9" x14ac:dyDescent="0.25">
      <c r="A4484" s="5" t="str">
        <f>TrendSheetPrdData[[#This Row],[Population]]&amp;TrendSheetPrdData[[#This Row],[Cost Basis]]&amp;TrendSheetPrdData[[#This Row],[Period]]&amp;TrendSheetPrdData[[#This Row],[Trend]]</f>
        <v>MINISTRY SERVICE CENTERAllowed2017-02-01Office Based MRIs per 1k</v>
      </c>
      <c r="B4484" t="s">
        <v>118</v>
      </c>
      <c r="C4484" t="s">
        <v>118</v>
      </c>
      <c r="D4484" t="s">
        <v>91</v>
      </c>
      <c r="E4484" s="1" t="s">
        <v>110</v>
      </c>
      <c r="F4484" t="s">
        <v>113</v>
      </c>
      <c r="G4484" t="s">
        <v>22</v>
      </c>
      <c r="H4484">
        <v>11</v>
      </c>
      <c r="I4484">
        <v>0</v>
      </c>
    </row>
    <row r="4485" spans="1:9" x14ac:dyDescent="0.25">
      <c r="A4485" s="5" t="str">
        <f>TrendSheetPrdData[[#This Row],[Population]]&amp;TrendSheetPrdData[[#This Row],[Cost Basis]]&amp;TrendSheetPrdData[[#This Row],[Period]]&amp;TrendSheetPrdData[[#This Row],[Trend]]</f>
        <v>MINISTRY SERVICE CENTERAllowed2017-03-01Office Based MRIs per 1k</v>
      </c>
      <c r="B4485" t="s">
        <v>118</v>
      </c>
      <c r="C4485" t="s">
        <v>118</v>
      </c>
      <c r="D4485" t="s">
        <v>91</v>
      </c>
      <c r="E4485" s="1" t="s">
        <v>111</v>
      </c>
      <c r="F4485" t="s">
        <v>113</v>
      </c>
      <c r="G4485" t="s">
        <v>22</v>
      </c>
      <c r="H4485">
        <v>11</v>
      </c>
      <c r="I4485">
        <v>0</v>
      </c>
    </row>
    <row r="4486" spans="1:9" x14ac:dyDescent="0.25">
      <c r="A4486" s="5" t="str">
        <f>TrendSheetPrdData[[#This Row],[Population]]&amp;TrendSheetPrdData[[#This Row],[Cost Basis]]&amp;TrendSheetPrdData[[#This Row],[Period]]&amp;TrendSheetPrdData[[#This Row],[Trend]]</f>
        <v>MINISTRY SERVICE CENTERAllowed2017-04-01Office Based MRIs per 1k</v>
      </c>
      <c r="B4486" t="s">
        <v>118</v>
      </c>
      <c r="C4486" t="s">
        <v>118</v>
      </c>
      <c r="D4486" t="s">
        <v>91</v>
      </c>
      <c r="E4486" s="1" t="s">
        <v>112</v>
      </c>
      <c r="F4486" t="s">
        <v>113</v>
      </c>
      <c r="G4486" t="s">
        <v>22</v>
      </c>
      <c r="H4486">
        <v>11</v>
      </c>
      <c r="I4486">
        <v>17</v>
      </c>
    </row>
    <row r="4487" spans="1:9" x14ac:dyDescent="0.25">
      <c r="A4487" s="5" t="str">
        <f>TrendSheetPrdData[[#This Row],[Population]]&amp;TrendSheetPrdData[[#This Row],[Cost Basis]]&amp;TrendSheetPrdData[[#This Row],[Period]]&amp;TrendSheetPrdData[[#This Row],[Trend]]</f>
        <v>MINISTRY SERVICE CENTERAllowed2015-06-01Office Based CTs per 1k</v>
      </c>
      <c r="B4487" t="s">
        <v>118</v>
      </c>
      <c r="C4487" t="s">
        <v>118</v>
      </c>
      <c r="D4487" t="s">
        <v>91</v>
      </c>
      <c r="E4487" s="1" t="s">
        <v>172</v>
      </c>
      <c r="F4487" t="s">
        <v>93</v>
      </c>
      <c r="G4487" t="s">
        <v>23</v>
      </c>
      <c r="H4487">
        <v>12</v>
      </c>
      <c r="I4487">
        <v>0</v>
      </c>
    </row>
    <row r="4488" spans="1:9" x14ac:dyDescent="0.25">
      <c r="A4488" s="5" t="str">
        <f>TrendSheetPrdData[[#This Row],[Population]]&amp;TrendSheetPrdData[[#This Row],[Cost Basis]]&amp;TrendSheetPrdData[[#This Row],[Period]]&amp;TrendSheetPrdData[[#This Row],[Trend]]</f>
        <v>MINISTRY SERVICE CENTERAllowed2015-07-01Office Based CTs per 1k</v>
      </c>
      <c r="B4488" t="s">
        <v>118</v>
      </c>
      <c r="C4488" t="s">
        <v>118</v>
      </c>
      <c r="D4488" t="s">
        <v>91</v>
      </c>
      <c r="E4488" s="1" t="s">
        <v>173</v>
      </c>
      <c r="F4488" t="s">
        <v>93</v>
      </c>
      <c r="G4488" t="s">
        <v>23</v>
      </c>
      <c r="H4488">
        <v>12</v>
      </c>
      <c r="I4488">
        <v>0</v>
      </c>
    </row>
    <row r="4489" spans="1:9" x14ac:dyDescent="0.25">
      <c r="A4489" s="5" t="str">
        <f>TrendSheetPrdData[[#This Row],[Population]]&amp;TrendSheetPrdData[[#This Row],[Cost Basis]]&amp;TrendSheetPrdData[[#This Row],[Period]]&amp;TrendSheetPrdData[[#This Row],[Trend]]</f>
        <v>MINISTRY SERVICE CENTERAllowed2015-08-01Office Based CTs per 1k</v>
      </c>
      <c r="B4489" t="s">
        <v>118</v>
      </c>
      <c r="C4489" t="s">
        <v>118</v>
      </c>
      <c r="D4489" t="s">
        <v>91</v>
      </c>
      <c r="E4489" s="1" t="s">
        <v>174</v>
      </c>
      <c r="F4489" t="s">
        <v>93</v>
      </c>
      <c r="G4489" t="s">
        <v>23</v>
      </c>
      <c r="H4489">
        <v>12</v>
      </c>
      <c r="I4489">
        <v>0</v>
      </c>
    </row>
    <row r="4490" spans="1:9" x14ac:dyDescent="0.25">
      <c r="A4490" s="5" t="str">
        <f>TrendSheetPrdData[[#This Row],[Population]]&amp;TrendSheetPrdData[[#This Row],[Cost Basis]]&amp;TrendSheetPrdData[[#This Row],[Period]]&amp;TrendSheetPrdData[[#This Row],[Trend]]</f>
        <v>MINISTRY SERVICE CENTERAllowed2015-09-01Office Based CTs per 1k</v>
      </c>
      <c r="B4490" t="s">
        <v>118</v>
      </c>
      <c r="C4490" t="s">
        <v>118</v>
      </c>
      <c r="D4490" t="s">
        <v>91</v>
      </c>
      <c r="E4490" s="1" t="s">
        <v>92</v>
      </c>
      <c r="F4490" t="s">
        <v>93</v>
      </c>
      <c r="G4490" t="s">
        <v>23</v>
      </c>
      <c r="H4490">
        <v>12</v>
      </c>
      <c r="I4490">
        <v>0</v>
      </c>
    </row>
    <row r="4491" spans="1:9" x14ac:dyDescent="0.25">
      <c r="A4491" s="5" t="str">
        <f>TrendSheetPrdData[[#This Row],[Population]]&amp;TrendSheetPrdData[[#This Row],[Cost Basis]]&amp;TrendSheetPrdData[[#This Row],[Period]]&amp;TrendSheetPrdData[[#This Row],[Trend]]</f>
        <v>MINISTRY SERVICE CENTERAllowed2015-10-01Office Based CTs per 1k</v>
      </c>
      <c r="B4491" t="s">
        <v>118</v>
      </c>
      <c r="C4491" t="s">
        <v>118</v>
      </c>
      <c r="D4491" t="s">
        <v>91</v>
      </c>
      <c r="E4491" s="1" t="s">
        <v>94</v>
      </c>
      <c r="F4491" t="s">
        <v>93</v>
      </c>
      <c r="G4491" t="s">
        <v>23</v>
      </c>
      <c r="H4491">
        <v>12</v>
      </c>
      <c r="I4491">
        <v>0</v>
      </c>
    </row>
    <row r="4492" spans="1:9" x14ac:dyDescent="0.25">
      <c r="A4492" s="5" t="str">
        <f>TrendSheetPrdData[[#This Row],[Population]]&amp;TrendSheetPrdData[[#This Row],[Cost Basis]]&amp;TrendSheetPrdData[[#This Row],[Period]]&amp;TrendSheetPrdData[[#This Row],[Trend]]</f>
        <v>MINISTRY SERVICE CENTERAllowed2015-11-01Office Based CTs per 1k</v>
      </c>
      <c r="B4492" t="s">
        <v>118</v>
      </c>
      <c r="C4492" t="s">
        <v>118</v>
      </c>
      <c r="D4492" t="s">
        <v>91</v>
      </c>
      <c r="E4492" s="1" t="s">
        <v>95</v>
      </c>
      <c r="F4492" t="s">
        <v>93</v>
      </c>
      <c r="G4492" t="s">
        <v>23</v>
      </c>
      <c r="H4492">
        <v>12</v>
      </c>
      <c r="I4492">
        <v>0</v>
      </c>
    </row>
    <row r="4493" spans="1:9" x14ac:dyDescent="0.25">
      <c r="A4493" s="5" t="str">
        <f>TrendSheetPrdData[[#This Row],[Population]]&amp;TrendSheetPrdData[[#This Row],[Cost Basis]]&amp;TrendSheetPrdData[[#This Row],[Period]]&amp;TrendSheetPrdData[[#This Row],[Trend]]</f>
        <v>MINISTRY SERVICE CENTERAllowed2015-12-01Office Based CTs per 1k</v>
      </c>
      <c r="B4493" t="s">
        <v>118</v>
      </c>
      <c r="C4493" t="s">
        <v>118</v>
      </c>
      <c r="D4493" t="s">
        <v>91</v>
      </c>
      <c r="E4493" s="1" t="s">
        <v>96</v>
      </c>
      <c r="F4493" t="s">
        <v>93</v>
      </c>
      <c r="G4493" t="s">
        <v>23</v>
      </c>
      <c r="H4493">
        <v>12</v>
      </c>
      <c r="I4493">
        <v>16</v>
      </c>
    </row>
    <row r="4494" spans="1:9" x14ac:dyDescent="0.25">
      <c r="A4494" s="5" t="str">
        <f>TrendSheetPrdData[[#This Row],[Population]]&amp;TrendSheetPrdData[[#This Row],[Cost Basis]]&amp;TrendSheetPrdData[[#This Row],[Period]]&amp;TrendSheetPrdData[[#This Row],[Trend]]</f>
        <v>MINISTRY SERVICE CENTERAllowed2016-01-01Office Based CTs per 1k</v>
      </c>
      <c r="B4494" t="s">
        <v>118</v>
      </c>
      <c r="C4494" t="s">
        <v>118</v>
      </c>
      <c r="D4494" t="s">
        <v>91</v>
      </c>
      <c r="E4494" s="1" t="s">
        <v>97</v>
      </c>
      <c r="F4494" t="s">
        <v>93</v>
      </c>
      <c r="G4494" t="s">
        <v>23</v>
      </c>
      <c r="H4494">
        <v>12</v>
      </c>
      <c r="I4494">
        <v>0</v>
      </c>
    </row>
    <row r="4495" spans="1:9" x14ac:dyDescent="0.25">
      <c r="A4495" s="5" t="str">
        <f>TrendSheetPrdData[[#This Row],[Population]]&amp;TrendSheetPrdData[[#This Row],[Cost Basis]]&amp;TrendSheetPrdData[[#This Row],[Period]]&amp;TrendSheetPrdData[[#This Row],[Trend]]</f>
        <v>MINISTRY SERVICE CENTERAllowed2016-02-01Office Based CTs per 1k</v>
      </c>
      <c r="B4495" t="s">
        <v>118</v>
      </c>
      <c r="C4495" t="s">
        <v>118</v>
      </c>
      <c r="D4495" t="s">
        <v>91</v>
      </c>
      <c r="E4495" s="1" t="s">
        <v>98</v>
      </c>
      <c r="F4495" t="s">
        <v>93</v>
      </c>
      <c r="G4495" t="s">
        <v>23</v>
      </c>
      <c r="H4495">
        <v>12</v>
      </c>
      <c r="I4495">
        <v>0</v>
      </c>
    </row>
    <row r="4496" spans="1:9" x14ac:dyDescent="0.25">
      <c r="A4496" s="5" t="str">
        <f>TrendSheetPrdData[[#This Row],[Population]]&amp;TrendSheetPrdData[[#This Row],[Cost Basis]]&amp;TrendSheetPrdData[[#This Row],[Period]]&amp;TrendSheetPrdData[[#This Row],[Trend]]</f>
        <v>MINISTRY SERVICE CENTERAllowed2016-03-01Office Based CTs per 1k</v>
      </c>
      <c r="B4496" t="s">
        <v>118</v>
      </c>
      <c r="C4496" t="s">
        <v>118</v>
      </c>
      <c r="D4496" t="s">
        <v>91</v>
      </c>
      <c r="E4496" s="1" t="s">
        <v>99</v>
      </c>
      <c r="F4496" t="s">
        <v>93</v>
      </c>
      <c r="G4496" t="s">
        <v>23</v>
      </c>
      <c r="H4496">
        <v>12</v>
      </c>
      <c r="I4496">
        <v>0</v>
      </c>
    </row>
    <row r="4497" spans="1:9" x14ac:dyDescent="0.25">
      <c r="A4497" s="5" t="str">
        <f>TrendSheetPrdData[[#This Row],[Population]]&amp;TrendSheetPrdData[[#This Row],[Cost Basis]]&amp;TrendSheetPrdData[[#This Row],[Period]]&amp;TrendSheetPrdData[[#This Row],[Trend]]</f>
        <v>MINISTRY SERVICE CENTERAllowed2016-04-01Office Based CTs per 1k</v>
      </c>
      <c r="B4497" t="s">
        <v>118</v>
      </c>
      <c r="C4497" t="s">
        <v>118</v>
      </c>
      <c r="D4497" t="s">
        <v>91</v>
      </c>
      <c r="E4497" s="1" t="s">
        <v>100</v>
      </c>
      <c r="F4497" t="s">
        <v>93</v>
      </c>
      <c r="G4497" t="s">
        <v>23</v>
      </c>
      <c r="H4497">
        <v>12</v>
      </c>
      <c r="I4497">
        <v>15</v>
      </c>
    </row>
    <row r="4498" spans="1:9" x14ac:dyDescent="0.25">
      <c r="A4498" s="5" t="str">
        <f>TrendSheetPrdData[[#This Row],[Population]]&amp;TrendSheetPrdData[[#This Row],[Cost Basis]]&amp;TrendSheetPrdData[[#This Row],[Period]]&amp;TrendSheetPrdData[[#This Row],[Trend]]</f>
        <v>MINISTRY SERVICE CENTERAllowed2016-05-01Office Based CTs per 1k</v>
      </c>
      <c r="B4498" t="s">
        <v>118</v>
      </c>
      <c r="C4498" t="s">
        <v>118</v>
      </c>
      <c r="D4498" t="s">
        <v>91</v>
      </c>
      <c r="E4498" s="1" t="s">
        <v>101</v>
      </c>
      <c r="F4498" t="s">
        <v>93</v>
      </c>
      <c r="G4498" t="s">
        <v>23</v>
      </c>
      <c r="H4498">
        <v>12</v>
      </c>
      <c r="I4498">
        <v>0</v>
      </c>
    </row>
    <row r="4499" spans="1:9" x14ac:dyDescent="0.25">
      <c r="A4499" s="5" t="str">
        <f>TrendSheetPrdData[[#This Row],[Population]]&amp;TrendSheetPrdData[[#This Row],[Cost Basis]]&amp;TrendSheetPrdData[[#This Row],[Period]]&amp;TrendSheetPrdData[[#This Row],[Trend]]</f>
        <v>MINISTRY SERVICE CENTERAllowed2016-06-01Office Based CTs per 1k</v>
      </c>
      <c r="B4499" t="s">
        <v>118</v>
      </c>
      <c r="C4499" t="s">
        <v>118</v>
      </c>
      <c r="D4499" t="s">
        <v>91</v>
      </c>
      <c r="E4499" s="1" t="s">
        <v>102</v>
      </c>
      <c r="F4499" t="s">
        <v>93</v>
      </c>
      <c r="G4499" t="s">
        <v>23</v>
      </c>
      <c r="H4499">
        <v>12</v>
      </c>
      <c r="I4499">
        <v>15</v>
      </c>
    </row>
    <row r="4500" spans="1:9" x14ac:dyDescent="0.25">
      <c r="A4500" s="5" t="str">
        <f>TrendSheetPrdData[[#This Row],[Population]]&amp;TrendSheetPrdData[[#This Row],[Cost Basis]]&amp;TrendSheetPrdData[[#This Row],[Period]]&amp;TrendSheetPrdData[[#This Row],[Trend]]</f>
        <v>MINISTRY SERVICE CENTERAllowed2016-07-01Office Based CTs per 1k</v>
      </c>
      <c r="B4500" t="s">
        <v>118</v>
      </c>
      <c r="C4500" t="s">
        <v>118</v>
      </c>
      <c r="D4500" t="s">
        <v>91</v>
      </c>
      <c r="E4500" s="1" t="s">
        <v>103</v>
      </c>
      <c r="F4500" t="s">
        <v>93</v>
      </c>
      <c r="G4500" t="s">
        <v>23</v>
      </c>
      <c r="H4500">
        <v>12</v>
      </c>
      <c r="I4500">
        <v>8</v>
      </c>
    </row>
    <row r="4501" spans="1:9" x14ac:dyDescent="0.25">
      <c r="A4501" s="5" t="str">
        <f>TrendSheetPrdData[[#This Row],[Population]]&amp;TrendSheetPrdData[[#This Row],[Cost Basis]]&amp;TrendSheetPrdData[[#This Row],[Period]]&amp;TrendSheetPrdData[[#This Row],[Trend]]</f>
        <v>MINISTRY SERVICE CENTERAllowed2016-08-01Office Based CTs per 1k</v>
      </c>
      <c r="B4501" t="s">
        <v>118</v>
      </c>
      <c r="C4501" t="s">
        <v>118</v>
      </c>
      <c r="D4501" t="s">
        <v>91</v>
      </c>
      <c r="E4501" s="1" t="s">
        <v>104</v>
      </c>
      <c r="F4501" t="s">
        <v>93</v>
      </c>
      <c r="G4501" t="s">
        <v>23</v>
      </c>
      <c r="H4501">
        <v>12</v>
      </c>
      <c r="I4501">
        <v>0</v>
      </c>
    </row>
    <row r="4502" spans="1:9" x14ac:dyDescent="0.25">
      <c r="A4502" s="5" t="str">
        <f>TrendSheetPrdData[[#This Row],[Population]]&amp;TrendSheetPrdData[[#This Row],[Cost Basis]]&amp;TrendSheetPrdData[[#This Row],[Period]]&amp;TrendSheetPrdData[[#This Row],[Trend]]</f>
        <v>MINISTRY SERVICE CENTERAllowed2016-09-01Office Based CTs per 1k</v>
      </c>
      <c r="B4502" t="s">
        <v>118</v>
      </c>
      <c r="C4502" t="s">
        <v>118</v>
      </c>
      <c r="D4502" t="s">
        <v>91</v>
      </c>
      <c r="E4502" s="1" t="s">
        <v>105</v>
      </c>
      <c r="F4502" t="s">
        <v>93</v>
      </c>
      <c r="G4502" t="s">
        <v>23</v>
      </c>
      <c r="H4502">
        <v>12</v>
      </c>
      <c r="I4502">
        <v>0</v>
      </c>
    </row>
    <row r="4503" spans="1:9" x14ac:dyDescent="0.25">
      <c r="A4503" s="5" t="str">
        <f>TrendSheetPrdData[[#This Row],[Population]]&amp;TrendSheetPrdData[[#This Row],[Cost Basis]]&amp;TrendSheetPrdData[[#This Row],[Period]]&amp;TrendSheetPrdData[[#This Row],[Trend]]</f>
        <v>MINISTRY SERVICE CENTERAllowed2016-10-01Office Based CTs per 1k</v>
      </c>
      <c r="B4503" t="s">
        <v>118</v>
      </c>
      <c r="C4503" t="s">
        <v>118</v>
      </c>
      <c r="D4503" t="s">
        <v>91</v>
      </c>
      <c r="E4503" s="1" t="s">
        <v>106</v>
      </c>
      <c r="F4503" t="s">
        <v>93</v>
      </c>
      <c r="G4503" t="s">
        <v>23</v>
      </c>
      <c r="H4503">
        <v>12</v>
      </c>
      <c r="I4503">
        <v>7</v>
      </c>
    </row>
    <row r="4504" spans="1:9" x14ac:dyDescent="0.25">
      <c r="A4504" s="5" t="str">
        <f>TrendSheetPrdData[[#This Row],[Population]]&amp;TrendSheetPrdData[[#This Row],[Cost Basis]]&amp;TrendSheetPrdData[[#This Row],[Period]]&amp;TrendSheetPrdData[[#This Row],[Trend]]</f>
        <v>MINISTRY SERVICE CENTERAllowed2016-11-01Office Based CTs per 1k</v>
      </c>
      <c r="B4504" t="s">
        <v>118</v>
      </c>
      <c r="C4504" t="s">
        <v>118</v>
      </c>
      <c r="D4504" t="s">
        <v>91</v>
      </c>
      <c r="E4504" s="1" t="s">
        <v>107</v>
      </c>
      <c r="F4504" t="s">
        <v>93</v>
      </c>
      <c r="G4504" t="s">
        <v>23</v>
      </c>
      <c r="H4504">
        <v>12</v>
      </c>
      <c r="I4504">
        <v>0</v>
      </c>
    </row>
    <row r="4505" spans="1:9" x14ac:dyDescent="0.25">
      <c r="A4505" s="5" t="str">
        <f>TrendSheetPrdData[[#This Row],[Population]]&amp;TrendSheetPrdData[[#This Row],[Cost Basis]]&amp;TrendSheetPrdData[[#This Row],[Period]]&amp;TrendSheetPrdData[[#This Row],[Trend]]</f>
        <v>MINISTRY SERVICE CENTERAllowed2016-12-01Office Based CTs per 1k</v>
      </c>
      <c r="B4505" t="s">
        <v>118</v>
      </c>
      <c r="C4505" t="s">
        <v>118</v>
      </c>
      <c r="D4505" t="s">
        <v>91</v>
      </c>
      <c r="E4505" s="1" t="s">
        <v>108</v>
      </c>
      <c r="F4505" t="s">
        <v>93</v>
      </c>
      <c r="G4505" t="s">
        <v>23</v>
      </c>
      <c r="H4505">
        <v>12</v>
      </c>
      <c r="I4505">
        <v>7</v>
      </c>
    </row>
    <row r="4506" spans="1:9" x14ac:dyDescent="0.25">
      <c r="A4506" s="5" t="str">
        <f>TrendSheetPrdData[[#This Row],[Population]]&amp;TrendSheetPrdData[[#This Row],[Cost Basis]]&amp;TrendSheetPrdData[[#This Row],[Period]]&amp;TrendSheetPrdData[[#This Row],[Trend]]</f>
        <v>MINISTRY SERVICE CENTERAllowed2017-01-01Office Based CTs per 1k</v>
      </c>
      <c r="B4506" t="s">
        <v>118</v>
      </c>
      <c r="C4506" t="s">
        <v>118</v>
      </c>
      <c r="D4506" t="s">
        <v>91</v>
      </c>
      <c r="E4506" s="1" t="s">
        <v>109</v>
      </c>
      <c r="F4506" t="s">
        <v>113</v>
      </c>
      <c r="G4506" t="s">
        <v>23</v>
      </c>
      <c r="H4506">
        <v>12</v>
      </c>
      <c r="I4506">
        <v>0</v>
      </c>
    </row>
    <row r="4507" spans="1:9" x14ac:dyDescent="0.25">
      <c r="A4507" s="5" t="str">
        <f>TrendSheetPrdData[[#This Row],[Population]]&amp;TrendSheetPrdData[[#This Row],[Cost Basis]]&amp;TrendSheetPrdData[[#This Row],[Period]]&amp;TrendSheetPrdData[[#This Row],[Trend]]</f>
        <v>MINISTRY SERVICE CENTERAllowed2017-02-01Office Based CTs per 1k</v>
      </c>
      <c r="B4507" t="s">
        <v>118</v>
      </c>
      <c r="C4507" t="s">
        <v>118</v>
      </c>
      <c r="D4507" t="s">
        <v>91</v>
      </c>
      <c r="E4507" s="1" t="s">
        <v>110</v>
      </c>
      <c r="F4507" t="s">
        <v>113</v>
      </c>
      <c r="G4507" t="s">
        <v>23</v>
      </c>
      <c r="H4507">
        <v>12</v>
      </c>
      <c r="I4507">
        <v>0</v>
      </c>
    </row>
    <row r="4508" spans="1:9" x14ac:dyDescent="0.25">
      <c r="A4508" s="5" t="str">
        <f>TrendSheetPrdData[[#This Row],[Population]]&amp;TrendSheetPrdData[[#This Row],[Cost Basis]]&amp;TrendSheetPrdData[[#This Row],[Period]]&amp;TrendSheetPrdData[[#This Row],[Trend]]</f>
        <v>MINISTRY SERVICE CENTERAllowed2017-03-01Office Based CTs per 1k</v>
      </c>
      <c r="B4508" t="s">
        <v>118</v>
      </c>
      <c r="C4508" t="s">
        <v>118</v>
      </c>
      <c r="D4508" t="s">
        <v>91</v>
      </c>
      <c r="E4508" s="1" t="s">
        <v>111</v>
      </c>
      <c r="F4508" t="s">
        <v>113</v>
      </c>
      <c r="G4508" t="s">
        <v>23</v>
      </c>
      <c r="H4508">
        <v>12</v>
      </c>
      <c r="I4508">
        <v>0</v>
      </c>
    </row>
    <row r="4509" spans="1:9" x14ac:dyDescent="0.25">
      <c r="A4509" s="5" t="str">
        <f>TrendSheetPrdData[[#This Row],[Population]]&amp;TrendSheetPrdData[[#This Row],[Cost Basis]]&amp;TrendSheetPrdData[[#This Row],[Period]]&amp;TrendSheetPrdData[[#This Row],[Trend]]</f>
        <v>MINISTRY SERVICE CENTERAllowed2017-04-01Office Based CTs per 1k</v>
      </c>
      <c r="B4509" t="s">
        <v>118</v>
      </c>
      <c r="C4509" t="s">
        <v>118</v>
      </c>
      <c r="D4509" t="s">
        <v>91</v>
      </c>
      <c r="E4509" s="1" t="s">
        <v>112</v>
      </c>
      <c r="F4509" t="s">
        <v>113</v>
      </c>
      <c r="G4509" t="s">
        <v>23</v>
      </c>
      <c r="H4509">
        <v>12</v>
      </c>
      <c r="I4509">
        <v>0</v>
      </c>
    </row>
    <row r="4510" spans="1:9" x14ac:dyDescent="0.25">
      <c r="A4510" s="5" t="str">
        <f>TrendSheetPrdData[[#This Row],[Population]]&amp;TrendSheetPrdData[[#This Row],[Cost Basis]]&amp;TrendSheetPrdData[[#This Row],[Period]]&amp;TrendSheetPrdData[[#This Row],[Trend]]</f>
        <v>MINISTRY SERVICE CENTERAllowed2015-06-01ED Cost</v>
      </c>
      <c r="B4510" t="s">
        <v>118</v>
      </c>
      <c r="C4510" t="s">
        <v>118</v>
      </c>
      <c r="D4510" t="s">
        <v>91</v>
      </c>
      <c r="E4510" s="1" t="s">
        <v>172</v>
      </c>
      <c r="F4510" t="s">
        <v>93</v>
      </c>
      <c r="G4510" t="s">
        <v>24</v>
      </c>
      <c r="H4510">
        <v>13</v>
      </c>
      <c r="I4510">
        <v>32652</v>
      </c>
    </row>
    <row r="4511" spans="1:9" x14ac:dyDescent="0.25">
      <c r="A4511" s="5" t="str">
        <f>TrendSheetPrdData[[#This Row],[Population]]&amp;TrendSheetPrdData[[#This Row],[Cost Basis]]&amp;TrendSheetPrdData[[#This Row],[Period]]&amp;TrendSheetPrdData[[#This Row],[Trend]]</f>
        <v>MINISTRY SERVICE CENTERAllowed2015-07-01ED Cost</v>
      </c>
      <c r="B4511" t="s">
        <v>118</v>
      </c>
      <c r="C4511" t="s">
        <v>118</v>
      </c>
      <c r="D4511" t="s">
        <v>91</v>
      </c>
      <c r="E4511" s="1" t="s">
        <v>173</v>
      </c>
      <c r="F4511" t="s">
        <v>93</v>
      </c>
      <c r="G4511" t="s">
        <v>24</v>
      </c>
      <c r="H4511">
        <v>13</v>
      </c>
      <c r="I4511">
        <v>29344</v>
      </c>
    </row>
    <row r="4512" spans="1:9" x14ac:dyDescent="0.25">
      <c r="A4512" s="5" t="str">
        <f>TrendSheetPrdData[[#This Row],[Population]]&amp;TrendSheetPrdData[[#This Row],[Cost Basis]]&amp;TrendSheetPrdData[[#This Row],[Period]]&amp;TrendSheetPrdData[[#This Row],[Trend]]</f>
        <v>MINISTRY SERVICE CENTERAllowed2015-08-01ED Cost</v>
      </c>
      <c r="B4512" t="s">
        <v>118</v>
      </c>
      <c r="C4512" t="s">
        <v>118</v>
      </c>
      <c r="D4512" t="s">
        <v>91</v>
      </c>
      <c r="E4512" s="1" t="s">
        <v>174</v>
      </c>
      <c r="F4512" t="s">
        <v>93</v>
      </c>
      <c r="G4512" t="s">
        <v>24</v>
      </c>
      <c r="H4512">
        <v>13</v>
      </c>
      <c r="I4512">
        <v>48032</v>
      </c>
    </row>
    <row r="4513" spans="1:9" x14ac:dyDescent="0.25">
      <c r="A4513" s="5" t="str">
        <f>TrendSheetPrdData[[#This Row],[Population]]&amp;TrendSheetPrdData[[#This Row],[Cost Basis]]&amp;TrendSheetPrdData[[#This Row],[Period]]&amp;TrendSheetPrdData[[#This Row],[Trend]]</f>
        <v>MINISTRY SERVICE CENTERAllowed2015-09-01ED Cost</v>
      </c>
      <c r="B4513" t="s">
        <v>118</v>
      </c>
      <c r="C4513" t="s">
        <v>118</v>
      </c>
      <c r="D4513" t="s">
        <v>91</v>
      </c>
      <c r="E4513" s="1" t="s">
        <v>92</v>
      </c>
      <c r="F4513" t="s">
        <v>93</v>
      </c>
      <c r="G4513" t="s">
        <v>24</v>
      </c>
      <c r="H4513">
        <v>13</v>
      </c>
      <c r="I4513">
        <v>33149</v>
      </c>
    </row>
    <row r="4514" spans="1:9" x14ac:dyDescent="0.25">
      <c r="A4514" s="5" t="str">
        <f>TrendSheetPrdData[[#This Row],[Population]]&amp;TrendSheetPrdData[[#This Row],[Cost Basis]]&amp;TrendSheetPrdData[[#This Row],[Period]]&amp;TrendSheetPrdData[[#This Row],[Trend]]</f>
        <v>MINISTRY SERVICE CENTERAllowed2015-10-01ED Cost</v>
      </c>
      <c r="B4514" t="s">
        <v>118</v>
      </c>
      <c r="C4514" t="s">
        <v>118</v>
      </c>
      <c r="D4514" t="s">
        <v>91</v>
      </c>
      <c r="E4514" s="1" t="s">
        <v>94</v>
      </c>
      <c r="F4514" t="s">
        <v>93</v>
      </c>
      <c r="G4514" t="s">
        <v>24</v>
      </c>
      <c r="H4514">
        <v>13</v>
      </c>
      <c r="I4514">
        <v>32072</v>
      </c>
    </row>
    <row r="4515" spans="1:9" x14ac:dyDescent="0.25">
      <c r="A4515" s="5" t="str">
        <f>TrendSheetPrdData[[#This Row],[Population]]&amp;TrendSheetPrdData[[#This Row],[Cost Basis]]&amp;TrendSheetPrdData[[#This Row],[Period]]&amp;TrendSheetPrdData[[#This Row],[Trend]]</f>
        <v>MINISTRY SERVICE CENTERAllowed2015-11-01ED Cost</v>
      </c>
      <c r="B4515" t="s">
        <v>118</v>
      </c>
      <c r="C4515" t="s">
        <v>118</v>
      </c>
      <c r="D4515" t="s">
        <v>91</v>
      </c>
      <c r="E4515" s="1" t="s">
        <v>95</v>
      </c>
      <c r="F4515" t="s">
        <v>93</v>
      </c>
      <c r="G4515" t="s">
        <v>24</v>
      </c>
      <c r="H4515">
        <v>13</v>
      </c>
      <c r="I4515">
        <v>38313</v>
      </c>
    </row>
    <row r="4516" spans="1:9" x14ac:dyDescent="0.25">
      <c r="A4516" s="5" t="str">
        <f>TrendSheetPrdData[[#This Row],[Population]]&amp;TrendSheetPrdData[[#This Row],[Cost Basis]]&amp;TrendSheetPrdData[[#This Row],[Period]]&amp;TrendSheetPrdData[[#This Row],[Trend]]</f>
        <v>MINISTRY SERVICE CENTERAllowed2015-12-01ED Cost</v>
      </c>
      <c r="B4516" t="s">
        <v>118</v>
      </c>
      <c r="C4516" t="s">
        <v>118</v>
      </c>
      <c r="D4516" t="s">
        <v>91</v>
      </c>
      <c r="E4516" s="1" t="s">
        <v>96</v>
      </c>
      <c r="F4516" t="s">
        <v>93</v>
      </c>
      <c r="G4516" t="s">
        <v>24</v>
      </c>
      <c r="H4516">
        <v>13</v>
      </c>
      <c r="I4516">
        <v>30543</v>
      </c>
    </row>
    <row r="4517" spans="1:9" x14ac:dyDescent="0.25">
      <c r="A4517" s="5" t="str">
        <f>TrendSheetPrdData[[#This Row],[Population]]&amp;TrendSheetPrdData[[#This Row],[Cost Basis]]&amp;TrendSheetPrdData[[#This Row],[Period]]&amp;TrendSheetPrdData[[#This Row],[Trend]]</f>
        <v>MINISTRY SERVICE CENTERAllowed2016-01-01ED Cost</v>
      </c>
      <c r="B4517" t="s">
        <v>118</v>
      </c>
      <c r="C4517" t="s">
        <v>118</v>
      </c>
      <c r="D4517" t="s">
        <v>91</v>
      </c>
      <c r="E4517" s="1" t="s">
        <v>97</v>
      </c>
      <c r="F4517" t="s">
        <v>93</v>
      </c>
      <c r="G4517" t="s">
        <v>24</v>
      </c>
      <c r="H4517">
        <v>13</v>
      </c>
      <c r="I4517">
        <v>46395</v>
      </c>
    </row>
    <row r="4518" spans="1:9" x14ac:dyDescent="0.25">
      <c r="A4518" s="5" t="str">
        <f>TrendSheetPrdData[[#This Row],[Population]]&amp;TrendSheetPrdData[[#This Row],[Cost Basis]]&amp;TrendSheetPrdData[[#This Row],[Period]]&amp;TrendSheetPrdData[[#This Row],[Trend]]</f>
        <v>MINISTRY SERVICE CENTERAllowed2016-02-01ED Cost</v>
      </c>
      <c r="B4518" t="s">
        <v>118</v>
      </c>
      <c r="C4518" t="s">
        <v>118</v>
      </c>
      <c r="D4518" t="s">
        <v>91</v>
      </c>
      <c r="E4518" s="1" t="s">
        <v>98</v>
      </c>
      <c r="F4518" t="s">
        <v>93</v>
      </c>
      <c r="G4518" t="s">
        <v>24</v>
      </c>
      <c r="H4518">
        <v>13</v>
      </c>
      <c r="I4518">
        <v>27136</v>
      </c>
    </row>
    <row r="4519" spans="1:9" x14ac:dyDescent="0.25">
      <c r="A4519" s="5" t="str">
        <f>TrendSheetPrdData[[#This Row],[Population]]&amp;TrendSheetPrdData[[#This Row],[Cost Basis]]&amp;TrendSheetPrdData[[#This Row],[Period]]&amp;TrendSheetPrdData[[#This Row],[Trend]]</f>
        <v>MINISTRY SERVICE CENTERAllowed2016-03-01ED Cost</v>
      </c>
      <c r="B4519" t="s">
        <v>118</v>
      </c>
      <c r="C4519" t="s">
        <v>118</v>
      </c>
      <c r="D4519" t="s">
        <v>91</v>
      </c>
      <c r="E4519" s="1" t="s">
        <v>99</v>
      </c>
      <c r="F4519" t="s">
        <v>93</v>
      </c>
      <c r="G4519" t="s">
        <v>24</v>
      </c>
      <c r="H4519">
        <v>13</v>
      </c>
      <c r="I4519">
        <v>35375</v>
      </c>
    </row>
    <row r="4520" spans="1:9" x14ac:dyDescent="0.25">
      <c r="A4520" s="5" t="str">
        <f>TrendSheetPrdData[[#This Row],[Population]]&amp;TrendSheetPrdData[[#This Row],[Cost Basis]]&amp;TrendSheetPrdData[[#This Row],[Period]]&amp;TrendSheetPrdData[[#This Row],[Trend]]</f>
        <v>MINISTRY SERVICE CENTERAllowed2016-04-01ED Cost</v>
      </c>
      <c r="B4520" t="s">
        <v>118</v>
      </c>
      <c r="C4520" t="s">
        <v>118</v>
      </c>
      <c r="D4520" t="s">
        <v>91</v>
      </c>
      <c r="E4520" s="1" t="s">
        <v>100</v>
      </c>
      <c r="F4520" t="s">
        <v>93</v>
      </c>
      <c r="G4520" t="s">
        <v>24</v>
      </c>
      <c r="H4520">
        <v>13</v>
      </c>
      <c r="I4520">
        <v>41330</v>
      </c>
    </row>
    <row r="4521" spans="1:9" x14ac:dyDescent="0.25">
      <c r="A4521" s="5" t="str">
        <f>TrendSheetPrdData[[#This Row],[Population]]&amp;TrendSheetPrdData[[#This Row],[Cost Basis]]&amp;TrendSheetPrdData[[#This Row],[Period]]&amp;TrendSheetPrdData[[#This Row],[Trend]]</f>
        <v>MINISTRY SERVICE CENTERAllowed2016-05-01ED Cost</v>
      </c>
      <c r="B4521" t="s">
        <v>118</v>
      </c>
      <c r="C4521" t="s">
        <v>118</v>
      </c>
      <c r="D4521" t="s">
        <v>91</v>
      </c>
      <c r="E4521" s="1" t="s">
        <v>101</v>
      </c>
      <c r="F4521" t="s">
        <v>93</v>
      </c>
      <c r="G4521" t="s">
        <v>24</v>
      </c>
      <c r="H4521">
        <v>13</v>
      </c>
      <c r="I4521">
        <v>48705</v>
      </c>
    </row>
    <row r="4522" spans="1:9" x14ac:dyDescent="0.25">
      <c r="A4522" s="5" t="str">
        <f>TrendSheetPrdData[[#This Row],[Population]]&amp;TrendSheetPrdData[[#This Row],[Cost Basis]]&amp;TrendSheetPrdData[[#This Row],[Period]]&amp;TrendSheetPrdData[[#This Row],[Trend]]</f>
        <v>MINISTRY SERVICE CENTERAllowed2016-06-01ED Cost</v>
      </c>
      <c r="B4522" t="s">
        <v>118</v>
      </c>
      <c r="C4522" t="s">
        <v>118</v>
      </c>
      <c r="D4522" t="s">
        <v>91</v>
      </c>
      <c r="E4522" s="1" t="s">
        <v>102</v>
      </c>
      <c r="F4522" t="s">
        <v>93</v>
      </c>
      <c r="G4522" t="s">
        <v>24</v>
      </c>
      <c r="H4522">
        <v>13</v>
      </c>
      <c r="I4522">
        <v>34259</v>
      </c>
    </row>
    <row r="4523" spans="1:9" x14ac:dyDescent="0.25">
      <c r="A4523" s="5" t="str">
        <f>TrendSheetPrdData[[#This Row],[Population]]&amp;TrendSheetPrdData[[#This Row],[Cost Basis]]&amp;TrendSheetPrdData[[#This Row],[Period]]&amp;TrendSheetPrdData[[#This Row],[Trend]]</f>
        <v>MINISTRY SERVICE CENTERAllowed2016-07-01ED Cost</v>
      </c>
      <c r="B4523" t="s">
        <v>118</v>
      </c>
      <c r="C4523" t="s">
        <v>118</v>
      </c>
      <c r="D4523" t="s">
        <v>91</v>
      </c>
      <c r="E4523" s="1" t="s">
        <v>103</v>
      </c>
      <c r="F4523" t="s">
        <v>93</v>
      </c>
      <c r="G4523" t="s">
        <v>24</v>
      </c>
      <c r="H4523">
        <v>13</v>
      </c>
      <c r="I4523">
        <v>42527</v>
      </c>
    </row>
    <row r="4524" spans="1:9" x14ac:dyDescent="0.25">
      <c r="A4524" s="5" t="str">
        <f>TrendSheetPrdData[[#This Row],[Population]]&amp;TrendSheetPrdData[[#This Row],[Cost Basis]]&amp;TrendSheetPrdData[[#This Row],[Period]]&amp;TrendSheetPrdData[[#This Row],[Trend]]</f>
        <v>MINISTRY SERVICE CENTERAllowed2016-08-01ED Cost</v>
      </c>
      <c r="B4524" t="s">
        <v>118</v>
      </c>
      <c r="C4524" t="s">
        <v>118</v>
      </c>
      <c r="D4524" t="s">
        <v>91</v>
      </c>
      <c r="E4524" s="1" t="s">
        <v>104</v>
      </c>
      <c r="F4524" t="s">
        <v>93</v>
      </c>
      <c r="G4524" t="s">
        <v>24</v>
      </c>
      <c r="H4524">
        <v>13</v>
      </c>
      <c r="I4524">
        <v>49828</v>
      </c>
    </row>
    <row r="4525" spans="1:9" x14ac:dyDescent="0.25">
      <c r="A4525" s="5" t="str">
        <f>TrendSheetPrdData[[#This Row],[Population]]&amp;TrendSheetPrdData[[#This Row],[Cost Basis]]&amp;TrendSheetPrdData[[#This Row],[Period]]&amp;TrendSheetPrdData[[#This Row],[Trend]]</f>
        <v>MINISTRY SERVICE CENTERAllowed2016-09-01ED Cost</v>
      </c>
      <c r="B4525" t="s">
        <v>118</v>
      </c>
      <c r="C4525" t="s">
        <v>118</v>
      </c>
      <c r="D4525" t="s">
        <v>91</v>
      </c>
      <c r="E4525" s="1" t="s">
        <v>105</v>
      </c>
      <c r="F4525" t="s">
        <v>93</v>
      </c>
      <c r="G4525" t="s">
        <v>24</v>
      </c>
      <c r="H4525">
        <v>13</v>
      </c>
      <c r="I4525">
        <v>41194</v>
      </c>
    </row>
    <row r="4526" spans="1:9" x14ac:dyDescent="0.25">
      <c r="A4526" s="5" t="str">
        <f>TrendSheetPrdData[[#This Row],[Population]]&amp;TrendSheetPrdData[[#This Row],[Cost Basis]]&amp;TrendSheetPrdData[[#This Row],[Period]]&amp;TrendSheetPrdData[[#This Row],[Trend]]</f>
        <v>MINISTRY SERVICE CENTERAllowed2016-10-01ED Cost</v>
      </c>
      <c r="B4526" t="s">
        <v>118</v>
      </c>
      <c r="C4526" t="s">
        <v>118</v>
      </c>
      <c r="D4526" t="s">
        <v>91</v>
      </c>
      <c r="E4526" s="1" t="s">
        <v>106</v>
      </c>
      <c r="F4526" t="s">
        <v>93</v>
      </c>
      <c r="G4526" t="s">
        <v>24</v>
      </c>
      <c r="H4526">
        <v>13</v>
      </c>
      <c r="I4526">
        <v>25210</v>
      </c>
    </row>
    <row r="4527" spans="1:9" x14ac:dyDescent="0.25">
      <c r="A4527" s="5" t="str">
        <f>TrendSheetPrdData[[#This Row],[Population]]&amp;TrendSheetPrdData[[#This Row],[Cost Basis]]&amp;TrendSheetPrdData[[#This Row],[Period]]&amp;TrendSheetPrdData[[#This Row],[Trend]]</f>
        <v>MINISTRY SERVICE CENTERAllowed2016-11-01ED Cost</v>
      </c>
      <c r="B4527" t="s">
        <v>118</v>
      </c>
      <c r="C4527" t="s">
        <v>118</v>
      </c>
      <c r="D4527" t="s">
        <v>91</v>
      </c>
      <c r="E4527" s="1" t="s">
        <v>107</v>
      </c>
      <c r="F4527" t="s">
        <v>93</v>
      </c>
      <c r="G4527" t="s">
        <v>24</v>
      </c>
      <c r="H4527">
        <v>13</v>
      </c>
      <c r="I4527">
        <v>21770</v>
      </c>
    </row>
    <row r="4528" spans="1:9" x14ac:dyDescent="0.25">
      <c r="A4528" s="5" t="str">
        <f>TrendSheetPrdData[[#This Row],[Population]]&amp;TrendSheetPrdData[[#This Row],[Cost Basis]]&amp;TrendSheetPrdData[[#This Row],[Period]]&amp;TrendSheetPrdData[[#This Row],[Trend]]</f>
        <v>MINISTRY SERVICE CENTERAllowed2016-12-01ED Cost</v>
      </c>
      <c r="B4528" t="s">
        <v>118</v>
      </c>
      <c r="C4528" t="s">
        <v>118</v>
      </c>
      <c r="D4528" t="s">
        <v>91</v>
      </c>
      <c r="E4528" s="1" t="s">
        <v>108</v>
      </c>
      <c r="F4528" t="s">
        <v>93</v>
      </c>
      <c r="G4528" t="s">
        <v>24</v>
      </c>
      <c r="H4528">
        <v>13</v>
      </c>
      <c r="I4528">
        <v>19080</v>
      </c>
    </row>
    <row r="4529" spans="1:9" x14ac:dyDescent="0.25">
      <c r="A4529" s="5" t="str">
        <f>TrendSheetPrdData[[#This Row],[Population]]&amp;TrendSheetPrdData[[#This Row],[Cost Basis]]&amp;TrendSheetPrdData[[#This Row],[Period]]&amp;TrendSheetPrdData[[#This Row],[Trend]]</f>
        <v>MINISTRY SERVICE CENTERAllowed2017-01-01ED Cost</v>
      </c>
      <c r="B4529" t="s">
        <v>118</v>
      </c>
      <c r="C4529" t="s">
        <v>118</v>
      </c>
      <c r="D4529" t="s">
        <v>91</v>
      </c>
      <c r="E4529" s="1" t="s">
        <v>109</v>
      </c>
      <c r="F4529" t="s">
        <v>113</v>
      </c>
      <c r="G4529" t="s">
        <v>24</v>
      </c>
      <c r="H4529">
        <v>13</v>
      </c>
      <c r="I4529">
        <v>57919</v>
      </c>
    </row>
    <row r="4530" spans="1:9" x14ac:dyDescent="0.25">
      <c r="A4530" s="5" t="str">
        <f>TrendSheetPrdData[[#This Row],[Population]]&amp;TrendSheetPrdData[[#This Row],[Cost Basis]]&amp;TrendSheetPrdData[[#This Row],[Period]]&amp;TrendSheetPrdData[[#This Row],[Trend]]</f>
        <v>MINISTRY SERVICE CENTERAllowed2017-02-01ED Cost</v>
      </c>
      <c r="B4530" t="s">
        <v>118</v>
      </c>
      <c r="C4530" t="s">
        <v>118</v>
      </c>
      <c r="D4530" t="s">
        <v>91</v>
      </c>
      <c r="E4530" s="1" t="s">
        <v>110</v>
      </c>
      <c r="F4530" t="s">
        <v>113</v>
      </c>
      <c r="G4530" t="s">
        <v>24</v>
      </c>
      <c r="H4530">
        <v>13</v>
      </c>
      <c r="I4530">
        <v>26921</v>
      </c>
    </row>
    <row r="4531" spans="1:9" x14ac:dyDescent="0.25">
      <c r="A4531" s="5" t="str">
        <f>TrendSheetPrdData[[#This Row],[Population]]&amp;TrendSheetPrdData[[#This Row],[Cost Basis]]&amp;TrendSheetPrdData[[#This Row],[Period]]&amp;TrendSheetPrdData[[#This Row],[Trend]]</f>
        <v>MINISTRY SERVICE CENTERAllowed2017-03-01ED Cost</v>
      </c>
      <c r="B4531" t="s">
        <v>118</v>
      </c>
      <c r="C4531" t="s">
        <v>118</v>
      </c>
      <c r="D4531" t="s">
        <v>91</v>
      </c>
      <c r="E4531" s="1" t="s">
        <v>111</v>
      </c>
      <c r="F4531" t="s">
        <v>113</v>
      </c>
      <c r="G4531" t="s">
        <v>24</v>
      </c>
      <c r="H4531">
        <v>13</v>
      </c>
      <c r="I4531">
        <v>38955</v>
      </c>
    </row>
    <row r="4532" spans="1:9" x14ac:dyDescent="0.25">
      <c r="A4532" s="5" t="str">
        <f>TrendSheetPrdData[[#This Row],[Population]]&amp;TrendSheetPrdData[[#This Row],[Cost Basis]]&amp;TrendSheetPrdData[[#This Row],[Period]]&amp;TrendSheetPrdData[[#This Row],[Trend]]</f>
        <v>MINISTRY SERVICE CENTERAllowed2017-04-01ED Cost</v>
      </c>
      <c r="B4532" t="s">
        <v>118</v>
      </c>
      <c r="C4532" t="s">
        <v>118</v>
      </c>
      <c r="D4532" t="s">
        <v>91</v>
      </c>
      <c r="E4532" s="1" t="s">
        <v>112</v>
      </c>
      <c r="F4532" t="s">
        <v>113</v>
      </c>
      <c r="G4532" t="s">
        <v>24</v>
      </c>
      <c r="H4532">
        <v>13</v>
      </c>
      <c r="I4532">
        <v>11722</v>
      </c>
    </row>
    <row r="4533" spans="1:9" x14ac:dyDescent="0.25">
      <c r="A4533" s="5" t="str">
        <f>TrendSheetPrdData[[#This Row],[Population]]&amp;TrendSheetPrdData[[#This Row],[Cost Basis]]&amp;TrendSheetPrdData[[#This Row],[Period]]&amp;TrendSheetPrdData[[#This Row],[Trend]]</f>
        <v>MINISTRY SERVICE CENTERAllowed2015-06-01ED Utilization</v>
      </c>
      <c r="B4533" t="s">
        <v>118</v>
      </c>
      <c r="C4533" t="s">
        <v>118</v>
      </c>
      <c r="D4533" t="s">
        <v>91</v>
      </c>
      <c r="E4533" s="1" t="s">
        <v>172</v>
      </c>
      <c r="F4533" t="s">
        <v>93</v>
      </c>
      <c r="G4533" t="s">
        <v>25</v>
      </c>
      <c r="H4533">
        <v>14</v>
      </c>
      <c r="I4533">
        <v>160</v>
      </c>
    </row>
    <row r="4534" spans="1:9" x14ac:dyDescent="0.25">
      <c r="A4534" s="5" t="str">
        <f>TrendSheetPrdData[[#This Row],[Population]]&amp;TrendSheetPrdData[[#This Row],[Cost Basis]]&amp;TrendSheetPrdData[[#This Row],[Period]]&amp;TrendSheetPrdData[[#This Row],[Trend]]</f>
        <v>MINISTRY SERVICE CENTERAllowed2015-07-01ED Utilization</v>
      </c>
      <c r="B4534" t="s">
        <v>118</v>
      </c>
      <c r="C4534" t="s">
        <v>118</v>
      </c>
      <c r="D4534" t="s">
        <v>91</v>
      </c>
      <c r="E4534" s="1" t="s">
        <v>173</v>
      </c>
      <c r="F4534" t="s">
        <v>93</v>
      </c>
      <c r="G4534" t="s">
        <v>25</v>
      </c>
      <c r="H4534">
        <v>14</v>
      </c>
      <c r="I4534">
        <v>144</v>
      </c>
    </row>
    <row r="4535" spans="1:9" x14ac:dyDescent="0.25">
      <c r="A4535" s="5" t="str">
        <f>TrendSheetPrdData[[#This Row],[Population]]&amp;TrendSheetPrdData[[#This Row],[Cost Basis]]&amp;TrendSheetPrdData[[#This Row],[Period]]&amp;TrendSheetPrdData[[#This Row],[Trend]]</f>
        <v>MINISTRY SERVICE CENTERAllowed2015-08-01ED Utilization</v>
      </c>
      <c r="B4535" t="s">
        <v>118</v>
      </c>
      <c r="C4535" t="s">
        <v>118</v>
      </c>
      <c r="D4535" t="s">
        <v>91</v>
      </c>
      <c r="E4535" s="1" t="s">
        <v>174</v>
      </c>
      <c r="F4535" t="s">
        <v>93</v>
      </c>
      <c r="G4535" t="s">
        <v>25</v>
      </c>
      <c r="H4535">
        <v>14</v>
      </c>
      <c r="I4535">
        <v>231</v>
      </c>
    </row>
    <row r="4536" spans="1:9" x14ac:dyDescent="0.25">
      <c r="A4536" s="5" t="str">
        <f>TrendSheetPrdData[[#This Row],[Population]]&amp;TrendSheetPrdData[[#This Row],[Cost Basis]]&amp;TrendSheetPrdData[[#This Row],[Period]]&amp;TrendSheetPrdData[[#This Row],[Trend]]</f>
        <v>MINISTRY SERVICE CENTERAllowed2015-09-01ED Utilization</v>
      </c>
      <c r="B4536" t="s">
        <v>118</v>
      </c>
      <c r="C4536" t="s">
        <v>118</v>
      </c>
      <c r="D4536" t="s">
        <v>91</v>
      </c>
      <c r="E4536" s="1" t="s">
        <v>92</v>
      </c>
      <c r="F4536" t="s">
        <v>93</v>
      </c>
      <c r="G4536" t="s">
        <v>25</v>
      </c>
      <c r="H4536">
        <v>14</v>
      </c>
      <c r="I4536">
        <v>179</v>
      </c>
    </row>
    <row r="4537" spans="1:9" x14ac:dyDescent="0.25">
      <c r="A4537" s="5" t="str">
        <f>TrendSheetPrdData[[#This Row],[Population]]&amp;TrendSheetPrdData[[#This Row],[Cost Basis]]&amp;TrendSheetPrdData[[#This Row],[Period]]&amp;TrendSheetPrdData[[#This Row],[Trend]]</f>
        <v>MINISTRY SERVICE CENTERAllowed2015-10-01ED Utilization</v>
      </c>
      <c r="B4537" t="s">
        <v>118</v>
      </c>
      <c r="C4537" t="s">
        <v>118</v>
      </c>
      <c r="D4537" t="s">
        <v>91</v>
      </c>
      <c r="E4537" s="1" t="s">
        <v>94</v>
      </c>
      <c r="F4537" t="s">
        <v>93</v>
      </c>
      <c r="G4537" t="s">
        <v>25</v>
      </c>
      <c r="H4537">
        <v>14</v>
      </c>
      <c r="I4537">
        <v>229</v>
      </c>
    </row>
    <row r="4538" spans="1:9" x14ac:dyDescent="0.25">
      <c r="A4538" s="5" t="str">
        <f>TrendSheetPrdData[[#This Row],[Population]]&amp;TrendSheetPrdData[[#This Row],[Cost Basis]]&amp;TrendSheetPrdData[[#This Row],[Period]]&amp;TrendSheetPrdData[[#This Row],[Trend]]</f>
        <v>MINISTRY SERVICE CENTERAllowed2015-11-01ED Utilization</v>
      </c>
      <c r="B4538" t="s">
        <v>118</v>
      </c>
      <c r="C4538" t="s">
        <v>118</v>
      </c>
      <c r="D4538" t="s">
        <v>91</v>
      </c>
      <c r="E4538" s="1" t="s">
        <v>95</v>
      </c>
      <c r="F4538" t="s">
        <v>93</v>
      </c>
      <c r="G4538" t="s">
        <v>25</v>
      </c>
      <c r="H4538">
        <v>14</v>
      </c>
      <c r="I4538">
        <v>230</v>
      </c>
    </row>
    <row r="4539" spans="1:9" x14ac:dyDescent="0.25">
      <c r="A4539" s="5" t="str">
        <f>TrendSheetPrdData[[#This Row],[Population]]&amp;TrendSheetPrdData[[#This Row],[Cost Basis]]&amp;TrendSheetPrdData[[#This Row],[Period]]&amp;TrendSheetPrdData[[#This Row],[Trend]]</f>
        <v>MINISTRY SERVICE CENTERAllowed2015-12-01ED Utilization</v>
      </c>
      <c r="B4539" t="s">
        <v>118</v>
      </c>
      <c r="C4539" t="s">
        <v>118</v>
      </c>
      <c r="D4539" t="s">
        <v>91</v>
      </c>
      <c r="E4539" s="1" t="s">
        <v>96</v>
      </c>
      <c r="F4539" t="s">
        <v>93</v>
      </c>
      <c r="G4539" t="s">
        <v>25</v>
      </c>
      <c r="H4539">
        <v>14</v>
      </c>
      <c r="I4539">
        <v>161</v>
      </c>
    </row>
    <row r="4540" spans="1:9" x14ac:dyDescent="0.25">
      <c r="A4540" s="5" t="str">
        <f>TrendSheetPrdData[[#This Row],[Population]]&amp;TrendSheetPrdData[[#This Row],[Cost Basis]]&amp;TrendSheetPrdData[[#This Row],[Period]]&amp;TrendSheetPrdData[[#This Row],[Trend]]</f>
        <v>MINISTRY SERVICE CENTERAllowed2016-01-01ED Utilization</v>
      </c>
      <c r="B4540" t="s">
        <v>118</v>
      </c>
      <c r="C4540" t="s">
        <v>118</v>
      </c>
      <c r="D4540" t="s">
        <v>91</v>
      </c>
      <c r="E4540" s="1" t="s">
        <v>97</v>
      </c>
      <c r="F4540" t="s">
        <v>93</v>
      </c>
      <c r="G4540" t="s">
        <v>25</v>
      </c>
      <c r="H4540">
        <v>14</v>
      </c>
      <c r="I4540">
        <v>196</v>
      </c>
    </row>
    <row r="4541" spans="1:9" x14ac:dyDescent="0.25">
      <c r="A4541" s="5" t="str">
        <f>TrendSheetPrdData[[#This Row],[Population]]&amp;TrendSheetPrdData[[#This Row],[Cost Basis]]&amp;TrendSheetPrdData[[#This Row],[Period]]&amp;TrendSheetPrdData[[#This Row],[Trend]]</f>
        <v>MINISTRY SERVICE CENTERAllowed2016-02-01ED Utilization</v>
      </c>
      <c r="B4541" t="s">
        <v>118</v>
      </c>
      <c r="C4541" t="s">
        <v>118</v>
      </c>
      <c r="D4541" t="s">
        <v>91</v>
      </c>
      <c r="E4541" s="1" t="s">
        <v>98</v>
      </c>
      <c r="F4541" t="s">
        <v>93</v>
      </c>
      <c r="G4541" t="s">
        <v>25</v>
      </c>
      <c r="H4541">
        <v>14</v>
      </c>
      <c r="I4541">
        <v>160</v>
      </c>
    </row>
    <row r="4542" spans="1:9" x14ac:dyDescent="0.25">
      <c r="A4542" s="5" t="str">
        <f>TrendSheetPrdData[[#This Row],[Population]]&amp;TrendSheetPrdData[[#This Row],[Cost Basis]]&amp;TrendSheetPrdData[[#This Row],[Period]]&amp;TrendSheetPrdData[[#This Row],[Trend]]</f>
        <v>MINISTRY SERVICE CENTERAllowed2016-03-01ED Utilization</v>
      </c>
      <c r="B4542" t="s">
        <v>118</v>
      </c>
      <c r="C4542" t="s">
        <v>118</v>
      </c>
      <c r="D4542" t="s">
        <v>91</v>
      </c>
      <c r="E4542" s="1" t="s">
        <v>99</v>
      </c>
      <c r="F4542" t="s">
        <v>93</v>
      </c>
      <c r="G4542" t="s">
        <v>25</v>
      </c>
      <c r="H4542">
        <v>14</v>
      </c>
      <c r="I4542">
        <v>203</v>
      </c>
    </row>
    <row r="4543" spans="1:9" x14ac:dyDescent="0.25">
      <c r="A4543" s="5" t="str">
        <f>TrendSheetPrdData[[#This Row],[Population]]&amp;TrendSheetPrdData[[#This Row],[Cost Basis]]&amp;TrendSheetPrdData[[#This Row],[Period]]&amp;TrendSheetPrdData[[#This Row],[Trend]]</f>
        <v>MINISTRY SERVICE CENTERAllowed2016-04-01ED Utilization</v>
      </c>
      <c r="B4543" t="s">
        <v>118</v>
      </c>
      <c r="C4543" t="s">
        <v>118</v>
      </c>
      <c r="D4543" t="s">
        <v>91</v>
      </c>
      <c r="E4543" s="1" t="s">
        <v>100</v>
      </c>
      <c r="F4543" t="s">
        <v>93</v>
      </c>
      <c r="G4543" t="s">
        <v>25</v>
      </c>
      <c r="H4543">
        <v>14</v>
      </c>
      <c r="I4543">
        <v>201</v>
      </c>
    </row>
    <row r="4544" spans="1:9" x14ac:dyDescent="0.25">
      <c r="A4544" s="5" t="str">
        <f>TrendSheetPrdData[[#This Row],[Population]]&amp;TrendSheetPrdData[[#This Row],[Cost Basis]]&amp;TrendSheetPrdData[[#This Row],[Period]]&amp;TrendSheetPrdData[[#This Row],[Trend]]</f>
        <v>MINISTRY SERVICE CENTERAllowed2016-05-01ED Utilization</v>
      </c>
      <c r="B4544" t="s">
        <v>118</v>
      </c>
      <c r="C4544" t="s">
        <v>118</v>
      </c>
      <c r="D4544" t="s">
        <v>91</v>
      </c>
      <c r="E4544" s="1" t="s">
        <v>101</v>
      </c>
      <c r="F4544" t="s">
        <v>93</v>
      </c>
      <c r="G4544" t="s">
        <v>25</v>
      </c>
      <c r="H4544">
        <v>14</v>
      </c>
      <c r="I4544">
        <v>256</v>
      </c>
    </row>
    <row r="4545" spans="1:9" x14ac:dyDescent="0.25">
      <c r="A4545" s="5" t="str">
        <f>TrendSheetPrdData[[#This Row],[Population]]&amp;TrendSheetPrdData[[#This Row],[Cost Basis]]&amp;TrendSheetPrdData[[#This Row],[Period]]&amp;TrendSheetPrdData[[#This Row],[Trend]]</f>
        <v>MINISTRY SERVICE CENTERAllowed2016-06-01ED Utilization</v>
      </c>
      <c r="B4545" t="s">
        <v>118</v>
      </c>
      <c r="C4545" t="s">
        <v>118</v>
      </c>
      <c r="D4545" t="s">
        <v>91</v>
      </c>
      <c r="E4545" s="1" t="s">
        <v>102</v>
      </c>
      <c r="F4545" t="s">
        <v>93</v>
      </c>
      <c r="G4545" t="s">
        <v>25</v>
      </c>
      <c r="H4545">
        <v>14</v>
      </c>
      <c r="I4545">
        <v>199</v>
      </c>
    </row>
    <row r="4546" spans="1:9" x14ac:dyDescent="0.25">
      <c r="A4546" s="5" t="str">
        <f>TrendSheetPrdData[[#This Row],[Population]]&amp;TrendSheetPrdData[[#This Row],[Cost Basis]]&amp;TrendSheetPrdData[[#This Row],[Period]]&amp;TrendSheetPrdData[[#This Row],[Trend]]</f>
        <v>MINISTRY SERVICE CENTERAllowed2016-07-01ED Utilization</v>
      </c>
      <c r="B4546" t="s">
        <v>118</v>
      </c>
      <c r="C4546" t="s">
        <v>118</v>
      </c>
      <c r="D4546" t="s">
        <v>91</v>
      </c>
      <c r="E4546" s="1" t="s">
        <v>103</v>
      </c>
      <c r="F4546" t="s">
        <v>93</v>
      </c>
      <c r="G4546" t="s">
        <v>25</v>
      </c>
      <c r="H4546">
        <v>14</v>
      </c>
      <c r="I4546">
        <v>221</v>
      </c>
    </row>
    <row r="4547" spans="1:9" x14ac:dyDescent="0.25">
      <c r="A4547" s="5" t="str">
        <f>TrendSheetPrdData[[#This Row],[Population]]&amp;TrendSheetPrdData[[#This Row],[Cost Basis]]&amp;TrendSheetPrdData[[#This Row],[Period]]&amp;TrendSheetPrdData[[#This Row],[Trend]]</f>
        <v>MINISTRY SERVICE CENTERAllowed2016-08-01ED Utilization</v>
      </c>
      <c r="B4547" t="s">
        <v>118</v>
      </c>
      <c r="C4547" t="s">
        <v>118</v>
      </c>
      <c r="D4547" t="s">
        <v>91</v>
      </c>
      <c r="E4547" s="1" t="s">
        <v>104</v>
      </c>
      <c r="F4547" t="s">
        <v>93</v>
      </c>
      <c r="G4547" t="s">
        <v>25</v>
      </c>
      <c r="H4547">
        <v>14</v>
      </c>
      <c r="I4547">
        <v>227</v>
      </c>
    </row>
    <row r="4548" spans="1:9" x14ac:dyDescent="0.25">
      <c r="A4548" s="5" t="str">
        <f>TrendSheetPrdData[[#This Row],[Population]]&amp;TrendSheetPrdData[[#This Row],[Cost Basis]]&amp;TrendSheetPrdData[[#This Row],[Period]]&amp;TrendSheetPrdData[[#This Row],[Trend]]</f>
        <v>MINISTRY SERVICE CENTERAllowed2016-09-01ED Utilization</v>
      </c>
      <c r="B4548" t="s">
        <v>118</v>
      </c>
      <c r="C4548" t="s">
        <v>118</v>
      </c>
      <c r="D4548" t="s">
        <v>91</v>
      </c>
      <c r="E4548" s="1" t="s">
        <v>105</v>
      </c>
      <c r="F4548" t="s">
        <v>93</v>
      </c>
      <c r="G4548" t="s">
        <v>25</v>
      </c>
      <c r="H4548">
        <v>14</v>
      </c>
      <c r="I4548">
        <v>244</v>
      </c>
    </row>
    <row r="4549" spans="1:9" x14ac:dyDescent="0.25">
      <c r="A4549" s="5" t="str">
        <f>TrendSheetPrdData[[#This Row],[Population]]&amp;TrendSheetPrdData[[#This Row],[Cost Basis]]&amp;TrendSheetPrdData[[#This Row],[Period]]&amp;TrendSheetPrdData[[#This Row],[Trend]]</f>
        <v>MINISTRY SERVICE CENTERAllowed2016-10-01ED Utilization</v>
      </c>
      <c r="B4549" t="s">
        <v>118</v>
      </c>
      <c r="C4549" t="s">
        <v>118</v>
      </c>
      <c r="D4549" t="s">
        <v>91</v>
      </c>
      <c r="E4549" s="1" t="s">
        <v>106</v>
      </c>
      <c r="F4549" t="s">
        <v>93</v>
      </c>
      <c r="G4549" t="s">
        <v>25</v>
      </c>
      <c r="H4549">
        <v>14</v>
      </c>
      <c r="I4549">
        <v>132</v>
      </c>
    </row>
    <row r="4550" spans="1:9" x14ac:dyDescent="0.25">
      <c r="A4550" s="5" t="str">
        <f>TrendSheetPrdData[[#This Row],[Population]]&amp;TrendSheetPrdData[[#This Row],[Cost Basis]]&amp;TrendSheetPrdData[[#This Row],[Period]]&amp;TrendSheetPrdData[[#This Row],[Trend]]</f>
        <v>MINISTRY SERVICE CENTERAllowed2016-11-01ED Utilization</v>
      </c>
      <c r="B4550" t="s">
        <v>118</v>
      </c>
      <c r="C4550" t="s">
        <v>118</v>
      </c>
      <c r="D4550" t="s">
        <v>91</v>
      </c>
      <c r="E4550" s="1" t="s">
        <v>107</v>
      </c>
      <c r="F4550" t="s">
        <v>93</v>
      </c>
      <c r="G4550" t="s">
        <v>25</v>
      </c>
      <c r="H4550">
        <v>14</v>
      </c>
      <c r="I4550">
        <v>137</v>
      </c>
    </row>
    <row r="4551" spans="1:9" x14ac:dyDescent="0.25">
      <c r="A4551" s="5" t="str">
        <f>TrendSheetPrdData[[#This Row],[Population]]&amp;TrendSheetPrdData[[#This Row],[Cost Basis]]&amp;TrendSheetPrdData[[#This Row],[Period]]&amp;TrendSheetPrdData[[#This Row],[Trend]]</f>
        <v>MINISTRY SERVICE CENTERAllowed2016-12-01ED Utilization</v>
      </c>
      <c r="B4551" t="s">
        <v>118</v>
      </c>
      <c r="C4551" t="s">
        <v>118</v>
      </c>
      <c r="D4551" t="s">
        <v>91</v>
      </c>
      <c r="E4551" s="1" t="s">
        <v>108</v>
      </c>
      <c r="F4551" t="s">
        <v>93</v>
      </c>
      <c r="G4551" t="s">
        <v>25</v>
      </c>
      <c r="H4551">
        <v>14</v>
      </c>
      <c r="I4551">
        <v>116</v>
      </c>
    </row>
    <row r="4552" spans="1:9" x14ac:dyDescent="0.25">
      <c r="A4552" s="5" t="str">
        <f>TrendSheetPrdData[[#This Row],[Population]]&amp;TrendSheetPrdData[[#This Row],[Cost Basis]]&amp;TrendSheetPrdData[[#This Row],[Period]]&amp;TrendSheetPrdData[[#This Row],[Trend]]</f>
        <v>MINISTRY SERVICE CENTERAllowed2017-01-01ED Utilization</v>
      </c>
      <c r="B4552" t="s">
        <v>118</v>
      </c>
      <c r="C4552" t="s">
        <v>118</v>
      </c>
      <c r="D4552" t="s">
        <v>91</v>
      </c>
      <c r="E4552" s="1" t="s">
        <v>109</v>
      </c>
      <c r="F4552" t="s">
        <v>113</v>
      </c>
      <c r="G4552" t="s">
        <v>25</v>
      </c>
      <c r="H4552">
        <v>14</v>
      </c>
      <c r="I4552">
        <v>240</v>
      </c>
    </row>
    <row r="4553" spans="1:9" x14ac:dyDescent="0.25">
      <c r="A4553" s="5" t="str">
        <f>TrendSheetPrdData[[#This Row],[Population]]&amp;TrendSheetPrdData[[#This Row],[Cost Basis]]&amp;TrendSheetPrdData[[#This Row],[Period]]&amp;TrendSheetPrdData[[#This Row],[Trend]]</f>
        <v>MINISTRY SERVICE CENTERAllowed2017-02-01ED Utilization</v>
      </c>
      <c r="B4553" t="s">
        <v>118</v>
      </c>
      <c r="C4553" t="s">
        <v>118</v>
      </c>
      <c r="D4553" t="s">
        <v>91</v>
      </c>
      <c r="E4553" s="1" t="s">
        <v>110</v>
      </c>
      <c r="F4553" t="s">
        <v>113</v>
      </c>
      <c r="G4553" t="s">
        <v>25</v>
      </c>
      <c r="H4553">
        <v>14</v>
      </c>
      <c r="I4553">
        <v>141</v>
      </c>
    </row>
    <row r="4554" spans="1:9" x14ac:dyDescent="0.25">
      <c r="A4554" s="5" t="str">
        <f>TrendSheetPrdData[[#This Row],[Population]]&amp;TrendSheetPrdData[[#This Row],[Cost Basis]]&amp;TrendSheetPrdData[[#This Row],[Period]]&amp;TrendSheetPrdData[[#This Row],[Trend]]</f>
        <v>MINISTRY SERVICE CENTERAllowed2017-03-01ED Utilization</v>
      </c>
      <c r="B4554" t="s">
        <v>118</v>
      </c>
      <c r="C4554" t="s">
        <v>118</v>
      </c>
      <c r="D4554" t="s">
        <v>91</v>
      </c>
      <c r="E4554" s="1" t="s">
        <v>111</v>
      </c>
      <c r="F4554" t="s">
        <v>113</v>
      </c>
      <c r="G4554" t="s">
        <v>25</v>
      </c>
      <c r="H4554">
        <v>14</v>
      </c>
      <c r="I4554">
        <v>192</v>
      </c>
    </row>
    <row r="4555" spans="1:9" x14ac:dyDescent="0.25">
      <c r="A4555" s="5" t="str">
        <f>TrendSheetPrdData[[#This Row],[Population]]&amp;TrendSheetPrdData[[#This Row],[Cost Basis]]&amp;TrendSheetPrdData[[#This Row],[Period]]&amp;TrendSheetPrdData[[#This Row],[Trend]]</f>
        <v>MINISTRY SERVICE CENTERAllowed2017-04-01ED Utilization</v>
      </c>
      <c r="B4555" t="s">
        <v>118</v>
      </c>
      <c r="C4555" t="s">
        <v>118</v>
      </c>
      <c r="D4555" t="s">
        <v>91</v>
      </c>
      <c r="E4555" s="1" t="s">
        <v>112</v>
      </c>
      <c r="F4555" t="s">
        <v>113</v>
      </c>
      <c r="G4555" t="s">
        <v>25</v>
      </c>
      <c r="H4555">
        <v>14</v>
      </c>
      <c r="I4555">
        <v>58</v>
      </c>
    </row>
    <row r="4556" spans="1:9" x14ac:dyDescent="0.25">
      <c r="A4556" s="5" t="str">
        <f>TrendSheetPrdData[[#This Row],[Population]]&amp;TrendSheetPrdData[[#This Row],[Cost Basis]]&amp;TrendSheetPrdData[[#This Row],[Period]]&amp;TrendSheetPrdData[[#This Row],[Trend]]</f>
        <v>MINISTRY SERVICE CENTERAllowed2015-06-01Drug - Generic Utilization Cost</v>
      </c>
      <c r="B4556" t="s">
        <v>118</v>
      </c>
      <c r="C4556" t="s">
        <v>118</v>
      </c>
      <c r="D4556" t="s">
        <v>91</v>
      </c>
      <c r="E4556" s="1" t="s">
        <v>172</v>
      </c>
      <c r="F4556" t="s">
        <v>93</v>
      </c>
      <c r="G4556" t="s">
        <v>26</v>
      </c>
      <c r="H4556">
        <v>15</v>
      </c>
      <c r="I4556">
        <v>95865</v>
      </c>
    </row>
    <row r="4557" spans="1:9" x14ac:dyDescent="0.25">
      <c r="A4557" s="5" t="str">
        <f>TrendSheetPrdData[[#This Row],[Population]]&amp;TrendSheetPrdData[[#This Row],[Cost Basis]]&amp;TrendSheetPrdData[[#This Row],[Period]]&amp;TrendSheetPrdData[[#This Row],[Trend]]</f>
        <v>MINISTRY SERVICE CENTERAllowed2015-07-01Drug - Generic Utilization Cost</v>
      </c>
      <c r="B4557" t="s">
        <v>118</v>
      </c>
      <c r="C4557" t="s">
        <v>118</v>
      </c>
      <c r="D4557" t="s">
        <v>91</v>
      </c>
      <c r="E4557" s="1" t="s">
        <v>173</v>
      </c>
      <c r="F4557" t="s">
        <v>93</v>
      </c>
      <c r="G4557" t="s">
        <v>26</v>
      </c>
      <c r="H4557">
        <v>15</v>
      </c>
      <c r="I4557">
        <v>117673</v>
      </c>
    </row>
    <row r="4558" spans="1:9" x14ac:dyDescent="0.25">
      <c r="A4558" s="5" t="str">
        <f>TrendSheetPrdData[[#This Row],[Population]]&amp;TrendSheetPrdData[[#This Row],[Cost Basis]]&amp;TrendSheetPrdData[[#This Row],[Period]]&amp;TrendSheetPrdData[[#This Row],[Trend]]</f>
        <v>MINISTRY SERVICE CENTERAllowed2015-08-01Drug - Generic Utilization Cost</v>
      </c>
      <c r="B4558" t="s">
        <v>118</v>
      </c>
      <c r="C4558" t="s">
        <v>118</v>
      </c>
      <c r="D4558" t="s">
        <v>91</v>
      </c>
      <c r="E4558" s="1" t="s">
        <v>174</v>
      </c>
      <c r="F4558" t="s">
        <v>93</v>
      </c>
      <c r="G4558" t="s">
        <v>26</v>
      </c>
      <c r="H4558">
        <v>15</v>
      </c>
      <c r="I4558">
        <v>122689</v>
      </c>
    </row>
    <row r="4559" spans="1:9" x14ac:dyDescent="0.25">
      <c r="A4559" s="5" t="str">
        <f>TrendSheetPrdData[[#This Row],[Population]]&amp;TrendSheetPrdData[[#This Row],[Cost Basis]]&amp;TrendSheetPrdData[[#This Row],[Period]]&amp;TrendSheetPrdData[[#This Row],[Trend]]</f>
        <v>MINISTRY SERVICE CENTERAllowed2015-09-01Drug - Generic Utilization Cost</v>
      </c>
      <c r="B4559" t="s">
        <v>118</v>
      </c>
      <c r="C4559" t="s">
        <v>118</v>
      </c>
      <c r="D4559" t="s">
        <v>91</v>
      </c>
      <c r="E4559" s="1" t="s">
        <v>92</v>
      </c>
      <c r="F4559" t="s">
        <v>93</v>
      </c>
      <c r="G4559" t="s">
        <v>26</v>
      </c>
      <c r="H4559">
        <v>15</v>
      </c>
      <c r="I4559">
        <v>100696</v>
      </c>
    </row>
    <row r="4560" spans="1:9" x14ac:dyDescent="0.25">
      <c r="A4560" s="5" t="str">
        <f>TrendSheetPrdData[[#This Row],[Population]]&amp;TrendSheetPrdData[[#This Row],[Cost Basis]]&amp;TrendSheetPrdData[[#This Row],[Period]]&amp;TrendSheetPrdData[[#This Row],[Trend]]</f>
        <v>MINISTRY SERVICE CENTERAllowed2015-10-01Drug - Generic Utilization Cost</v>
      </c>
      <c r="B4560" t="s">
        <v>118</v>
      </c>
      <c r="C4560" t="s">
        <v>118</v>
      </c>
      <c r="D4560" t="s">
        <v>91</v>
      </c>
      <c r="E4560" s="1" t="s">
        <v>94</v>
      </c>
      <c r="F4560" t="s">
        <v>93</v>
      </c>
      <c r="G4560" t="s">
        <v>26</v>
      </c>
      <c r="H4560">
        <v>15</v>
      </c>
      <c r="I4560">
        <v>141342</v>
      </c>
    </row>
    <row r="4561" spans="1:9" x14ac:dyDescent="0.25">
      <c r="A4561" s="5" t="str">
        <f>TrendSheetPrdData[[#This Row],[Population]]&amp;TrendSheetPrdData[[#This Row],[Cost Basis]]&amp;TrendSheetPrdData[[#This Row],[Period]]&amp;TrendSheetPrdData[[#This Row],[Trend]]</f>
        <v>MINISTRY SERVICE CENTERAllowed2015-11-01Drug - Generic Utilization Cost</v>
      </c>
      <c r="B4561" t="s">
        <v>118</v>
      </c>
      <c r="C4561" t="s">
        <v>118</v>
      </c>
      <c r="D4561" t="s">
        <v>91</v>
      </c>
      <c r="E4561" s="1" t="s">
        <v>95</v>
      </c>
      <c r="F4561" t="s">
        <v>93</v>
      </c>
      <c r="G4561" t="s">
        <v>26</v>
      </c>
      <c r="H4561">
        <v>15</v>
      </c>
      <c r="I4561">
        <v>131718</v>
      </c>
    </row>
    <row r="4562" spans="1:9" x14ac:dyDescent="0.25">
      <c r="A4562" s="5" t="str">
        <f>TrendSheetPrdData[[#This Row],[Population]]&amp;TrendSheetPrdData[[#This Row],[Cost Basis]]&amp;TrendSheetPrdData[[#This Row],[Period]]&amp;TrendSheetPrdData[[#This Row],[Trend]]</f>
        <v>MINISTRY SERVICE CENTERAllowed2015-12-01Drug - Generic Utilization Cost</v>
      </c>
      <c r="B4562" t="s">
        <v>118</v>
      </c>
      <c r="C4562" t="s">
        <v>118</v>
      </c>
      <c r="D4562" t="s">
        <v>91</v>
      </c>
      <c r="E4562" s="1" t="s">
        <v>96</v>
      </c>
      <c r="F4562" t="s">
        <v>93</v>
      </c>
      <c r="G4562" t="s">
        <v>26</v>
      </c>
      <c r="H4562">
        <v>15</v>
      </c>
      <c r="I4562">
        <v>121631</v>
      </c>
    </row>
    <row r="4563" spans="1:9" x14ac:dyDescent="0.25">
      <c r="A4563" s="5" t="str">
        <f>TrendSheetPrdData[[#This Row],[Population]]&amp;TrendSheetPrdData[[#This Row],[Cost Basis]]&amp;TrendSheetPrdData[[#This Row],[Period]]&amp;TrendSheetPrdData[[#This Row],[Trend]]</f>
        <v>MINISTRY SERVICE CENTERAllowed2016-01-01Drug - Generic Utilization Cost</v>
      </c>
      <c r="B4563" t="s">
        <v>118</v>
      </c>
      <c r="C4563" t="s">
        <v>118</v>
      </c>
      <c r="D4563" t="s">
        <v>91</v>
      </c>
      <c r="E4563" s="1" t="s">
        <v>97</v>
      </c>
      <c r="F4563" t="s">
        <v>93</v>
      </c>
      <c r="G4563" t="s">
        <v>26</v>
      </c>
      <c r="H4563">
        <v>15</v>
      </c>
      <c r="I4563">
        <v>89142</v>
      </c>
    </row>
    <row r="4564" spans="1:9" x14ac:dyDescent="0.25">
      <c r="A4564" s="5" t="str">
        <f>TrendSheetPrdData[[#This Row],[Population]]&amp;TrendSheetPrdData[[#This Row],[Cost Basis]]&amp;TrendSheetPrdData[[#This Row],[Period]]&amp;TrendSheetPrdData[[#This Row],[Trend]]</f>
        <v>MINISTRY SERVICE CENTERAllowed2016-02-01Drug - Generic Utilization Cost</v>
      </c>
      <c r="B4564" t="s">
        <v>118</v>
      </c>
      <c r="C4564" t="s">
        <v>118</v>
      </c>
      <c r="D4564" t="s">
        <v>91</v>
      </c>
      <c r="E4564" s="1" t="s">
        <v>98</v>
      </c>
      <c r="F4564" t="s">
        <v>93</v>
      </c>
      <c r="G4564" t="s">
        <v>26</v>
      </c>
      <c r="H4564">
        <v>15</v>
      </c>
      <c r="I4564">
        <v>132318</v>
      </c>
    </row>
    <row r="4565" spans="1:9" x14ac:dyDescent="0.25">
      <c r="A4565" s="5" t="str">
        <f>TrendSheetPrdData[[#This Row],[Population]]&amp;TrendSheetPrdData[[#This Row],[Cost Basis]]&amp;TrendSheetPrdData[[#This Row],[Period]]&amp;TrendSheetPrdData[[#This Row],[Trend]]</f>
        <v>MINISTRY SERVICE CENTERAllowed2016-03-01Drug - Generic Utilization Cost</v>
      </c>
      <c r="B4565" t="s">
        <v>118</v>
      </c>
      <c r="C4565" t="s">
        <v>118</v>
      </c>
      <c r="D4565" t="s">
        <v>91</v>
      </c>
      <c r="E4565" s="1" t="s">
        <v>99</v>
      </c>
      <c r="F4565" t="s">
        <v>93</v>
      </c>
      <c r="G4565" t="s">
        <v>26</v>
      </c>
      <c r="H4565">
        <v>15</v>
      </c>
      <c r="I4565">
        <v>135898</v>
      </c>
    </row>
    <row r="4566" spans="1:9" x14ac:dyDescent="0.25">
      <c r="A4566" s="5" t="str">
        <f>TrendSheetPrdData[[#This Row],[Population]]&amp;TrendSheetPrdData[[#This Row],[Cost Basis]]&amp;TrendSheetPrdData[[#This Row],[Period]]&amp;TrendSheetPrdData[[#This Row],[Trend]]</f>
        <v>MINISTRY SERVICE CENTERAllowed2016-04-01Drug - Generic Utilization Cost</v>
      </c>
      <c r="B4566" t="s">
        <v>118</v>
      </c>
      <c r="C4566" t="s">
        <v>118</v>
      </c>
      <c r="D4566" t="s">
        <v>91</v>
      </c>
      <c r="E4566" s="1" t="s">
        <v>100</v>
      </c>
      <c r="F4566" t="s">
        <v>93</v>
      </c>
      <c r="G4566" t="s">
        <v>26</v>
      </c>
      <c r="H4566">
        <v>15</v>
      </c>
      <c r="I4566">
        <v>127164</v>
      </c>
    </row>
    <row r="4567" spans="1:9" x14ac:dyDescent="0.25">
      <c r="A4567" s="5" t="str">
        <f>TrendSheetPrdData[[#This Row],[Population]]&amp;TrendSheetPrdData[[#This Row],[Cost Basis]]&amp;TrendSheetPrdData[[#This Row],[Period]]&amp;TrendSheetPrdData[[#This Row],[Trend]]</f>
        <v>MINISTRY SERVICE CENTERAllowed2016-05-01Drug - Generic Utilization Cost</v>
      </c>
      <c r="B4567" t="s">
        <v>118</v>
      </c>
      <c r="C4567" t="s">
        <v>118</v>
      </c>
      <c r="D4567" t="s">
        <v>91</v>
      </c>
      <c r="E4567" s="1" t="s">
        <v>101</v>
      </c>
      <c r="F4567" t="s">
        <v>93</v>
      </c>
      <c r="G4567" t="s">
        <v>26</v>
      </c>
      <c r="H4567">
        <v>15</v>
      </c>
      <c r="I4567">
        <v>140668</v>
      </c>
    </row>
    <row r="4568" spans="1:9" x14ac:dyDescent="0.25">
      <c r="A4568" s="5" t="str">
        <f>TrendSheetPrdData[[#This Row],[Population]]&amp;TrendSheetPrdData[[#This Row],[Cost Basis]]&amp;TrendSheetPrdData[[#This Row],[Period]]&amp;TrendSheetPrdData[[#This Row],[Trend]]</f>
        <v>MINISTRY SERVICE CENTERAllowed2016-06-01Drug - Generic Utilization Cost</v>
      </c>
      <c r="B4568" t="s">
        <v>118</v>
      </c>
      <c r="C4568" t="s">
        <v>118</v>
      </c>
      <c r="D4568" t="s">
        <v>91</v>
      </c>
      <c r="E4568" s="1" t="s">
        <v>102</v>
      </c>
      <c r="F4568" t="s">
        <v>93</v>
      </c>
      <c r="G4568" t="s">
        <v>26</v>
      </c>
      <c r="H4568">
        <v>15</v>
      </c>
      <c r="I4568">
        <v>100579</v>
      </c>
    </row>
    <row r="4569" spans="1:9" x14ac:dyDescent="0.25">
      <c r="A4569" s="5" t="str">
        <f>TrendSheetPrdData[[#This Row],[Population]]&amp;TrendSheetPrdData[[#This Row],[Cost Basis]]&amp;TrendSheetPrdData[[#This Row],[Period]]&amp;TrendSheetPrdData[[#This Row],[Trend]]</f>
        <v>MINISTRY SERVICE CENTERAllowed2016-07-01Drug - Generic Utilization Cost</v>
      </c>
      <c r="B4569" t="s">
        <v>118</v>
      </c>
      <c r="C4569" t="s">
        <v>118</v>
      </c>
      <c r="D4569" t="s">
        <v>91</v>
      </c>
      <c r="E4569" s="1" t="s">
        <v>103</v>
      </c>
      <c r="F4569" t="s">
        <v>93</v>
      </c>
      <c r="G4569" t="s">
        <v>26</v>
      </c>
      <c r="H4569">
        <v>15</v>
      </c>
      <c r="I4569">
        <v>143169</v>
      </c>
    </row>
    <row r="4570" spans="1:9" x14ac:dyDescent="0.25">
      <c r="A4570" s="5" t="str">
        <f>TrendSheetPrdData[[#This Row],[Population]]&amp;TrendSheetPrdData[[#This Row],[Cost Basis]]&amp;TrendSheetPrdData[[#This Row],[Period]]&amp;TrendSheetPrdData[[#This Row],[Trend]]</f>
        <v>MINISTRY SERVICE CENTERAllowed2016-08-01Drug - Generic Utilization Cost</v>
      </c>
      <c r="B4570" t="s">
        <v>118</v>
      </c>
      <c r="C4570" t="s">
        <v>118</v>
      </c>
      <c r="D4570" t="s">
        <v>91</v>
      </c>
      <c r="E4570" s="1" t="s">
        <v>104</v>
      </c>
      <c r="F4570" t="s">
        <v>93</v>
      </c>
      <c r="G4570" t="s">
        <v>26</v>
      </c>
      <c r="H4570">
        <v>15</v>
      </c>
      <c r="I4570">
        <v>139183</v>
      </c>
    </row>
    <row r="4571" spans="1:9" x14ac:dyDescent="0.25">
      <c r="A4571" s="5" t="str">
        <f>TrendSheetPrdData[[#This Row],[Population]]&amp;TrendSheetPrdData[[#This Row],[Cost Basis]]&amp;TrendSheetPrdData[[#This Row],[Period]]&amp;TrendSheetPrdData[[#This Row],[Trend]]</f>
        <v>MINISTRY SERVICE CENTERAllowed2016-09-01Drug - Generic Utilization Cost</v>
      </c>
      <c r="B4571" t="s">
        <v>118</v>
      </c>
      <c r="C4571" t="s">
        <v>118</v>
      </c>
      <c r="D4571" t="s">
        <v>91</v>
      </c>
      <c r="E4571" s="1" t="s">
        <v>105</v>
      </c>
      <c r="F4571" t="s">
        <v>93</v>
      </c>
      <c r="G4571" t="s">
        <v>26</v>
      </c>
      <c r="H4571">
        <v>15</v>
      </c>
      <c r="I4571">
        <v>148666</v>
      </c>
    </row>
    <row r="4572" spans="1:9" x14ac:dyDescent="0.25">
      <c r="A4572" s="5" t="str">
        <f>TrendSheetPrdData[[#This Row],[Population]]&amp;TrendSheetPrdData[[#This Row],[Cost Basis]]&amp;TrendSheetPrdData[[#This Row],[Period]]&amp;TrendSheetPrdData[[#This Row],[Trend]]</f>
        <v>MINISTRY SERVICE CENTERAllowed2016-10-01Drug - Generic Utilization Cost</v>
      </c>
      <c r="B4572" t="s">
        <v>118</v>
      </c>
      <c r="C4572" t="s">
        <v>118</v>
      </c>
      <c r="D4572" t="s">
        <v>91</v>
      </c>
      <c r="E4572" s="1" t="s">
        <v>106</v>
      </c>
      <c r="F4572" t="s">
        <v>93</v>
      </c>
      <c r="G4572" t="s">
        <v>26</v>
      </c>
      <c r="H4572">
        <v>15</v>
      </c>
      <c r="I4572">
        <v>192479</v>
      </c>
    </row>
    <row r="4573" spans="1:9" x14ac:dyDescent="0.25">
      <c r="A4573" s="5" t="str">
        <f>TrendSheetPrdData[[#This Row],[Population]]&amp;TrendSheetPrdData[[#This Row],[Cost Basis]]&amp;TrendSheetPrdData[[#This Row],[Period]]&amp;TrendSheetPrdData[[#This Row],[Trend]]</f>
        <v>MINISTRY SERVICE CENTERAllowed2016-11-01Drug - Generic Utilization Cost</v>
      </c>
      <c r="B4573" t="s">
        <v>118</v>
      </c>
      <c r="C4573" t="s">
        <v>118</v>
      </c>
      <c r="D4573" t="s">
        <v>91</v>
      </c>
      <c r="E4573" s="1" t="s">
        <v>107</v>
      </c>
      <c r="F4573" t="s">
        <v>93</v>
      </c>
      <c r="G4573" t="s">
        <v>26</v>
      </c>
      <c r="H4573">
        <v>15</v>
      </c>
      <c r="I4573">
        <v>136195</v>
      </c>
    </row>
    <row r="4574" spans="1:9" x14ac:dyDescent="0.25">
      <c r="A4574" s="5" t="str">
        <f>TrendSheetPrdData[[#This Row],[Population]]&amp;TrendSheetPrdData[[#This Row],[Cost Basis]]&amp;TrendSheetPrdData[[#This Row],[Period]]&amp;TrendSheetPrdData[[#This Row],[Trend]]</f>
        <v>MINISTRY SERVICE CENTERAllowed2016-12-01Drug - Generic Utilization Cost</v>
      </c>
      <c r="B4574" t="s">
        <v>118</v>
      </c>
      <c r="C4574" t="s">
        <v>118</v>
      </c>
      <c r="D4574" t="s">
        <v>91</v>
      </c>
      <c r="E4574" s="1" t="s">
        <v>108</v>
      </c>
      <c r="F4574" t="s">
        <v>93</v>
      </c>
      <c r="G4574" t="s">
        <v>26</v>
      </c>
      <c r="H4574">
        <v>15</v>
      </c>
      <c r="I4574">
        <v>144564</v>
      </c>
    </row>
    <row r="4575" spans="1:9" x14ac:dyDescent="0.25">
      <c r="A4575" s="5" t="str">
        <f>TrendSheetPrdData[[#This Row],[Population]]&amp;TrendSheetPrdData[[#This Row],[Cost Basis]]&amp;TrendSheetPrdData[[#This Row],[Period]]&amp;TrendSheetPrdData[[#This Row],[Trend]]</f>
        <v>MINISTRY SERVICE CENTERAllowed2017-01-01Drug - Generic Utilization Cost</v>
      </c>
      <c r="B4575" t="s">
        <v>118</v>
      </c>
      <c r="C4575" t="s">
        <v>118</v>
      </c>
      <c r="D4575" t="s">
        <v>91</v>
      </c>
      <c r="E4575" s="1" t="s">
        <v>109</v>
      </c>
      <c r="F4575" t="s">
        <v>113</v>
      </c>
      <c r="G4575" t="s">
        <v>26</v>
      </c>
      <c r="H4575">
        <v>15</v>
      </c>
      <c r="I4575">
        <v>164887</v>
      </c>
    </row>
    <row r="4576" spans="1:9" x14ac:dyDescent="0.25">
      <c r="A4576" s="5" t="str">
        <f>TrendSheetPrdData[[#This Row],[Population]]&amp;TrendSheetPrdData[[#This Row],[Cost Basis]]&amp;TrendSheetPrdData[[#This Row],[Period]]&amp;TrendSheetPrdData[[#This Row],[Trend]]</f>
        <v>MINISTRY SERVICE CENTERAllowed2017-02-01Drug - Generic Utilization Cost</v>
      </c>
      <c r="B4576" t="s">
        <v>118</v>
      </c>
      <c r="C4576" t="s">
        <v>118</v>
      </c>
      <c r="D4576" t="s">
        <v>91</v>
      </c>
      <c r="E4576" s="1" t="s">
        <v>110</v>
      </c>
      <c r="F4576" t="s">
        <v>113</v>
      </c>
      <c r="G4576" t="s">
        <v>26</v>
      </c>
      <c r="H4576">
        <v>15</v>
      </c>
      <c r="I4576">
        <v>145331</v>
      </c>
    </row>
    <row r="4577" spans="1:9" x14ac:dyDescent="0.25">
      <c r="A4577" s="5" t="str">
        <f>TrendSheetPrdData[[#This Row],[Population]]&amp;TrendSheetPrdData[[#This Row],[Cost Basis]]&amp;TrendSheetPrdData[[#This Row],[Period]]&amp;TrendSheetPrdData[[#This Row],[Trend]]</f>
        <v>MINISTRY SERVICE CENTERAllowed2017-03-01Drug - Generic Utilization Cost</v>
      </c>
      <c r="B4577" t="s">
        <v>118</v>
      </c>
      <c r="C4577" t="s">
        <v>118</v>
      </c>
      <c r="D4577" t="s">
        <v>91</v>
      </c>
      <c r="E4577" s="1" t="s">
        <v>111</v>
      </c>
      <c r="F4577" t="s">
        <v>113</v>
      </c>
      <c r="G4577" t="s">
        <v>26</v>
      </c>
      <c r="H4577">
        <v>15</v>
      </c>
      <c r="I4577">
        <v>183837</v>
      </c>
    </row>
    <row r="4578" spans="1:9" x14ac:dyDescent="0.25">
      <c r="A4578" s="5" t="str">
        <f>TrendSheetPrdData[[#This Row],[Population]]&amp;TrendSheetPrdData[[#This Row],[Cost Basis]]&amp;TrendSheetPrdData[[#This Row],[Period]]&amp;TrendSheetPrdData[[#This Row],[Trend]]</f>
        <v>MINISTRY SERVICE CENTERAllowed2017-04-01Drug - Generic Utilization Cost</v>
      </c>
      <c r="B4578" t="s">
        <v>118</v>
      </c>
      <c r="C4578" t="s">
        <v>118</v>
      </c>
      <c r="D4578" t="s">
        <v>91</v>
      </c>
      <c r="E4578" s="1" t="s">
        <v>112</v>
      </c>
      <c r="F4578" t="s">
        <v>113</v>
      </c>
      <c r="G4578" t="s">
        <v>26</v>
      </c>
      <c r="H4578">
        <v>15</v>
      </c>
      <c r="I4578">
        <v>127845</v>
      </c>
    </row>
    <row r="4579" spans="1:9" x14ac:dyDescent="0.25">
      <c r="A4579" s="5" t="str">
        <f>TrendSheetPrdData[[#This Row],[Population]]&amp;TrendSheetPrdData[[#This Row],[Cost Basis]]&amp;TrendSheetPrdData[[#This Row],[Period]]&amp;TrendSheetPrdData[[#This Row],[Trend]]</f>
        <v>MINISTRY SERVICE CENTERAllowed2015-06-01Drug - Generic Utilization</v>
      </c>
      <c r="B4579" t="s">
        <v>118</v>
      </c>
      <c r="C4579" t="s">
        <v>118</v>
      </c>
      <c r="D4579" t="s">
        <v>91</v>
      </c>
      <c r="E4579" s="1" t="s">
        <v>172</v>
      </c>
      <c r="F4579" t="s">
        <v>93</v>
      </c>
      <c r="G4579" t="s">
        <v>27</v>
      </c>
      <c r="H4579">
        <v>16</v>
      </c>
      <c r="I4579">
        <v>0.81</v>
      </c>
    </row>
    <row r="4580" spans="1:9" x14ac:dyDescent="0.25">
      <c r="A4580" s="5" t="str">
        <f>TrendSheetPrdData[[#This Row],[Population]]&amp;TrendSheetPrdData[[#This Row],[Cost Basis]]&amp;TrendSheetPrdData[[#This Row],[Period]]&amp;TrendSheetPrdData[[#This Row],[Trend]]</f>
        <v>MINISTRY SERVICE CENTERAllowed2015-07-01Drug - Generic Utilization</v>
      </c>
      <c r="B4580" t="s">
        <v>118</v>
      </c>
      <c r="C4580" t="s">
        <v>118</v>
      </c>
      <c r="D4580" t="s">
        <v>91</v>
      </c>
      <c r="E4580" s="1" t="s">
        <v>173</v>
      </c>
      <c r="F4580" t="s">
        <v>93</v>
      </c>
      <c r="G4580" t="s">
        <v>27</v>
      </c>
      <c r="H4580">
        <v>16</v>
      </c>
      <c r="I4580">
        <v>0.83</v>
      </c>
    </row>
    <row r="4581" spans="1:9" x14ac:dyDescent="0.25">
      <c r="A4581" s="5" t="str">
        <f>TrendSheetPrdData[[#This Row],[Population]]&amp;TrendSheetPrdData[[#This Row],[Cost Basis]]&amp;TrendSheetPrdData[[#This Row],[Period]]&amp;TrendSheetPrdData[[#This Row],[Trend]]</f>
        <v>MINISTRY SERVICE CENTERAllowed2015-08-01Drug - Generic Utilization</v>
      </c>
      <c r="B4581" t="s">
        <v>118</v>
      </c>
      <c r="C4581" t="s">
        <v>118</v>
      </c>
      <c r="D4581" t="s">
        <v>91</v>
      </c>
      <c r="E4581" s="1" t="s">
        <v>174</v>
      </c>
      <c r="F4581" t="s">
        <v>93</v>
      </c>
      <c r="G4581" t="s">
        <v>27</v>
      </c>
      <c r="H4581">
        <v>16</v>
      </c>
      <c r="I4581">
        <v>0.82</v>
      </c>
    </row>
    <row r="4582" spans="1:9" x14ac:dyDescent="0.25">
      <c r="A4582" s="5" t="str">
        <f>TrendSheetPrdData[[#This Row],[Population]]&amp;TrendSheetPrdData[[#This Row],[Cost Basis]]&amp;TrendSheetPrdData[[#This Row],[Period]]&amp;TrendSheetPrdData[[#This Row],[Trend]]</f>
        <v>MINISTRY SERVICE CENTERAllowed2015-09-01Drug - Generic Utilization</v>
      </c>
      <c r="B4582" t="s">
        <v>118</v>
      </c>
      <c r="C4582" t="s">
        <v>118</v>
      </c>
      <c r="D4582" t="s">
        <v>91</v>
      </c>
      <c r="E4582" s="1" t="s">
        <v>92</v>
      </c>
      <c r="F4582" t="s">
        <v>93</v>
      </c>
      <c r="G4582" t="s">
        <v>27</v>
      </c>
      <c r="H4582">
        <v>16</v>
      </c>
      <c r="I4582">
        <v>0.82</v>
      </c>
    </row>
    <row r="4583" spans="1:9" x14ac:dyDescent="0.25">
      <c r="A4583" s="5" t="str">
        <f>TrendSheetPrdData[[#This Row],[Population]]&amp;TrendSheetPrdData[[#This Row],[Cost Basis]]&amp;TrendSheetPrdData[[#This Row],[Period]]&amp;TrendSheetPrdData[[#This Row],[Trend]]</f>
        <v>MINISTRY SERVICE CENTERAllowed2015-10-01Drug - Generic Utilization</v>
      </c>
      <c r="B4583" t="s">
        <v>118</v>
      </c>
      <c r="C4583" t="s">
        <v>118</v>
      </c>
      <c r="D4583" t="s">
        <v>91</v>
      </c>
      <c r="E4583" s="1" t="s">
        <v>94</v>
      </c>
      <c r="F4583" t="s">
        <v>93</v>
      </c>
      <c r="G4583" t="s">
        <v>27</v>
      </c>
      <c r="H4583">
        <v>16</v>
      </c>
      <c r="I4583">
        <v>0.79</v>
      </c>
    </row>
    <row r="4584" spans="1:9" x14ac:dyDescent="0.25">
      <c r="A4584" s="5" t="str">
        <f>TrendSheetPrdData[[#This Row],[Population]]&amp;TrendSheetPrdData[[#This Row],[Cost Basis]]&amp;TrendSheetPrdData[[#This Row],[Period]]&amp;TrendSheetPrdData[[#This Row],[Trend]]</f>
        <v>MINISTRY SERVICE CENTERAllowed2015-11-01Drug - Generic Utilization</v>
      </c>
      <c r="B4584" t="s">
        <v>118</v>
      </c>
      <c r="C4584" t="s">
        <v>118</v>
      </c>
      <c r="D4584" t="s">
        <v>91</v>
      </c>
      <c r="E4584" s="1" t="s">
        <v>95</v>
      </c>
      <c r="F4584" t="s">
        <v>93</v>
      </c>
      <c r="G4584" t="s">
        <v>27</v>
      </c>
      <c r="H4584">
        <v>16</v>
      </c>
      <c r="I4584">
        <v>0.81</v>
      </c>
    </row>
    <row r="4585" spans="1:9" x14ac:dyDescent="0.25">
      <c r="A4585" s="5" t="str">
        <f>TrendSheetPrdData[[#This Row],[Population]]&amp;TrendSheetPrdData[[#This Row],[Cost Basis]]&amp;TrendSheetPrdData[[#This Row],[Period]]&amp;TrendSheetPrdData[[#This Row],[Trend]]</f>
        <v>MINISTRY SERVICE CENTERAllowed2015-12-01Drug - Generic Utilization</v>
      </c>
      <c r="B4585" t="s">
        <v>118</v>
      </c>
      <c r="C4585" t="s">
        <v>118</v>
      </c>
      <c r="D4585" t="s">
        <v>91</v>
      </c>
      <c r="E4585" s="1" t="s">
        <v>96</v>
      </c>
      <c r="F4585" t="s">
        <v>93</v>
      </c>
      <c r="G4585" t="s">
        <v>27</v>
      </c>
      <c r="H4585">
        <v>16</v>
      </c>
      <c r="I4585">
        <v>0.8</v>
      </c>
    </row>
    <row r="4586" spans="1:9" x14ac:dyDescent="0.25">
      <c r="A4586" s="5" t="str">
        <f>TrendSheetPrdData[[#This Row],[Population]]&amp;TrendSheetPrdData[[#This Row],[Cost Basis]]&amp;TrendSheetPrdData[[#This Row],[Period]]&amp;TrendSheetPrdData[[#This Row],[Trend]]</f>
        <v>MINISTRY SERVICE CENTERAllowed2016-01-01Drug - Generic Utilization</v>
      </c>
      <c r="B4586" t="s">
        <v>118</v>
      </c>
      <c r="C4586" t="s">
        <v>118</v>
      </c>
      <c r="D4586" t="s">
        <v>91</v>
      </c>
      <c r="E4586" s="1" t="s">
        <v>97</v>
      </c>
      <c r="F4586" t="s">
        <v>93</v>
      </c>
      <c r="G4586" t="s">
        <v>27</v>
      </c>
      <c r="H4586">
        <v>16</v>
      </c>
      <c r="I4586">
        <v>0.83</v>
      </c>
    </row>
    <row r="4587" spans="1:9" x14ac:dyDescent="0.25">
      <c r="A4587" s="5" t="str">
        <f>TrendSheetPrdData[[#This Row],[Population]]&amp;TrendSheetPrdData[[#This Row],[Cost Basis]]&amp;TrendSheetPrdData[[#This Row],[Period]]&amp;TrendSheetPrdData[[#This Row],[Trend]]</f>
        <v>MINISTRY SERVICE CENTERAllowed2016-02-01Drug - Generic Utilization</v>
      </c>
      <c r="B4587" t="s">
        <v>118</v>
      </c>
      <c r="C4587" t="s">
        <v>118</v>
      </c>
      <c r="D4587" t="s">
        <v>91</v>
      </c>
      <c r="E4587" s="1" t="s">
        <v>98</v>
      </c>
      <c r="F4587" t="s">
        <v>93</v>
      </c>
      <c r="G4587" t="s">
        <v>27</v>
      </c>
      <c r="H4587">
        <v>16</v>
      </c>
      <c r="I4587">
        <v>0.79</v>
      </c>
    </row>
    <row r="4588" spans="1:9" x14ac:dyDescent="0.25">
      <c r="A4588" s="5" t="str">
        <f>TrendSheetPrdData[[#This Row],[Population]]&amp;TrendSheetPrdData[[#This Row],[Cost Basis]]&amp;TrendSheetPrdData[[#This Row],[Period]]&amp;TrendSheetPrdData[[#This Row],[Trend]]</f>
        <v>MINISTRY SERVICE CENTERAllowed2016-03-01Drug - Generic Utilization</v>
      </c>
      <c r="B4588" t="s">
        <v>118</v>
      </c>
      <c r="C4588" t="s">
        <v>118</v>
      </c>
      <c r="D4588" t="s">
        <v>91</v>
      </c>
      <c r="E4588" s="1" t="s">
        <v>99</v>
      </c>
      <c r="F4588" t="s">
        <v>93</v>
      </c>
      <c r="G4588" t="s">
        <v>27</v>
      </c>
      <c r="H4588">
        <v>16</v>
      </c>
      <c r="I4588">
        <v>0.78</v>
      </c>
    </row>
    <row r="4589" spans="1:9" x14ac:dyDescent="0.25">
      <c r="A4589" s="5" t="str">
        <f>TrendSheetPrdData[[#This Row],[Population]]&amp;TrendSheetPrdData[[#This Row],[Cost Basis]]&amp;TrendSheetPrdData[[#This Row],[Period]]&amp;TrendSheetPrdData[[#This Row],[Trend]]</f>
        <v>MINISTRY SERVICE CENTERAllowed2016-04-01Drug - Generic Utilization</v>
      </c>
      <c r="B4589" t="s">
        <v>118</v>
      </c>
      <c r="C4589" t="s">
        <v>118</v>
      </c>
      <c r="D4589" t="s">
        <v>91</v>
      </c>
      <c r="E4589" s="1" t="s">
        <v>100</v>
      </c>
      <c r="F4589" t="s">
        <v>93</v>
      </c>
      <c r="G4589" t="s">
        <v>27</v>
      </c>
      <c r="H4589">
        <v>16</v>
      </c>
      <c r="I4589">
        <v>0.79</v>
      </c>
    </row>
    <row r="4590" spans="1:9" x14ac:dyDescent="0.25">
      <c r="A4590" s="5" t="str">
        <f>TrendSheetPrdData[[#This Row],[Population]]&amp;TrendSheetPrdData[[#This Row],[Cost Basis]]&amp;TrendSheetPrdData[[#This Row],[Period]]&amp;TrendSheetPrdData[[#This Row],[Trend]]</f>
        <v>MINISTRY SERVICE CENTERAllowed2016-05-01Drug - Generic Utilization</v>
      </c>
      <c r="B4590" t="s">
        <v>118</v>
      </c>
      <c r="C4590" t="s">
        <v>118</v>
      </c>
      <c r="D4590" t="s">
        <v>91</v>
      </c>
      <c r="E4590" s="1" t="s">
        <v>101</v>
      </c>
      <c r="F4590" t="s">
        <v>93</v>
      </c>
      <c r="G4590" t="s">
        <v>27</v>
      </c>
      <c r="H4590">
        <v>16</v>
      </c>
      <c r="I4590">
        <v>0.8</v>
      </c>
    </row>
    <row r="4591" spans="1:9" x14ac:dyDescent="0.25">
      <c r="A4591" s="5" t="str">
        <f>TrendSheetPrdData[[#This Row],[Population]]&amp;TrendSheetPrdData[[#This Row],[Cost Basis]]&amp;TrendSheetPrdData[[#This Row],[Period]]&amp;TrendSheetPrdData[[#This Row],[Trend]]</f>
        <v>MINISTRY SERVICE CENTERAllowed2016-06-01Drug - Generic Utilization</v>
      </c>
      <c r="B4591" t="s">
        <v>118</v>
      </c>
      <c r="C4591" t="s">
        <v>118</v>
      </c>
      <c r="D4591" t="s">
        <v>91</v>
      </c>
      <c r="E4591" s="1" t="s">
        <v>102</v>
      </c>
      <c r="F4591" t="s">
        <v>93</v>
      </c>
      <c r="G4591" t="s">
        <v>27</v>
      </c>
      <c r="H4591">
        <v>16</v>
      </c>
      <c r="I4591">
        <v>0.8</v>
      </c>
    </row>
    <row r="4592" spans="1:9" x14ac:dyDescent="0.25">
      <c r="A4592" s="5" t="str">
        <f>TrendSheetPrdData[[#This Row],[Population]]&amp;TrendSheetPrdData[[#This Row],[Cost Basis]]&amp;TrendSheetPrdData[[#This Row],[Period]]&amp;TrendSheetPrdData[[#This Row],[Trend]]</f>
        <v>MINISTRY SERVICE CENTERAllowed2016-07-01Drug - Generic Utilization</v>
      </c>
      <c r="B4592" t="s">
        <v>118</v>
      </c>
      <c r="C4592" t="s">
        <v>118</v>
      </c>
      <c r="D4592" t="s">
        <v>91</v>
      </c>
      <c r="E4592" s="1" t="s">
        <v>103</v>
      </c>
      <c r="F4592" t="s">
        <v>93</v>
      </c>
      <c r="G4592" t="s">
        <v>27</v>
      </c>
      <c r="H4592">
        <v>16</v>
      </c>
      <c r="I4592">
        <v>0.81</v>
      </c>
    </row>
    <row r="4593" spans="1:9" x14ac:dyDescent="0.25">
      <c r="A4593" s="5" t="str">
        <f>TrendSheetPrdData[[#This Row],[Population]]&amp;TrendSheetPrdData[[#This Row],[Cost Basis]]&amp;TrendSheetPrdData[[#This Row],[Period]]&amp;TrendSheetPrdData[[#This Row],[Trend]]</f>
        <v>MINISTRY SERVICE CENTERAllowed2016-08-01Drug - Generic Utilization</v>
      </c>
      <c r="B4593" t="s">
        <v>118</v>
      </c>
      <c r="C4593" t="s">
        <v>118</v>
      </c>
      <c r="D4593" t="s">
        <v>91</v>
      </c>
      <c r="E4593" s="1" t="s">
        <v>104</v>
      </c>
      <c r="F4593" t="s">
        <v>93</v>
      </c>
      <c r="G4593" t="s">
        <v>27</v>
      </c>
      <c r="H4593">
        <v>16</v>
      </c>
      <c r="I4593">
        <v>0.81</v>
      </c>
    </row>
    <row r="4594" spans="1:9" x14ac:dyDescent="0.25">
      <c r="A4594" s="5" t="str">
        <f>TrendSheetPrdData[[#This Row],[Population]]&amp;TrendSheetPrdData[[#This Row],[Cost Basis]]&amp;TrendSheetPrdData[[#This Row],[Period]]&amp;TrendSheetPrdData[[#This Row],[Trend]]</f>
        <v>MINISTRY SERVICE CENTERAllowed2016-09-01Drug - Generic Utilization</v>
      </c>
      <c r="B4594" t="s">
        <v>118</v>
      </c>
      <c r="C4594" t="s">
        <v>118</v>
      </c>
      <c r="D4594" t="s">
        <v>91</v>
      </c>
      <c r="E4594" s="1" t="s">
        <v>105</v>
      </c>
      <c r="F4594" t="s">
        <v>93</v>
      </c>
      <c r="G4594" t="s">
        <v>27</v>
      </c>
      <c r="H4594">
        <v>16</v>
      </c>
      <c r="I4594">
        <v>0.85</v>
      </c>
    </row>
    <row r="4595" spans="1:9" x14ac:dyDescent="0.25">
      <c r="A4595" s="5" t="str">
        <f>TrendSheetPrdData[[#This Row],[Population]]&amp;TrendSheetPrdData[[#This Row],[Cost Basis]]&amp;TrendSheetPrdData[[#This Row],[Period]]&amp;TrendSheetPrdData[[#This Row],[Trend]]</f>
        <v>MINISTRY SERVICE CENTERAllowed2016-10-01Drug - Generic Utilization</v>
      </c>
      <c r="B4595" t="s">
        <v>118</v>
      </c>
      <c r="C4595" t="s">
        <v>118</v>
      </c>
      <c r="D4595" t="s">
        <v>91</v>
      </c>
      <c r="E4595" s="1" t="s">
        <v>106</v>
      </c>
      <c r="F4595" t="s">
        <v>93</v>
      </c>
      <c r="G4595" t="s">
        <v>27</v>
      </c>
      <c r="H4595">
        <v>16</v>
      </c>
      <c r="I4595">
        <v>0.89</v>
      </c>
    </row>
    <row r="4596" spans="1:9" x14ac:dyDescent="0.25">
      <c r="A4596" s="5" t="str">
        <f>TrendSheetPrdData[[#This Row],[Population]]&amp;TrendSheetPrdData[[#This Row],[Cost Basis]]&amp;TrendSheetPrdData[[#This Row],[Period]]&amp;TrendSheetPrdData[[#This Row],[Trend]]</f>
        <v>MINISTRY SERVICE CENTERAllowed2016-11-01Drug - Generic Utilization</v>
      </c>
      <c r="B4596" t="s">
        <v>118</v>
      </c>
      <c r="C4596" t="s">
        <v>118</v>
      </c>
      <c r="D4596" t="s">
        <v>91</v>
      </c>
      <c r="E4596" s="1" t="s">
        <v>107</v>
      </c>
      <c r="F4596" t="s">
        <v>93</v>
      </c>
      <c r="G4596" t="s">
        <v>27</v>
      </c>
      <c r="H4596">
        <v>16</v>
      </c>
      <c r="I4596">
        <v>0.88</v>
      </c>
    </row>
    <row r="4597" spans="1:9" x14ac:dyDescent="0.25">
      <c r="A4597" s="5" t="str">
        <f>TrendSheetPrdData[[#This Row],[Population]]&amp;TrendSheetPrdData[[#This Row],[Cost Basis]]&amp;TrendSheetPrdData[[#This Row],[Period]]&amp;TrendSheetPrdData[[#This Row],[Trend]]</f>
        <v>MINISTRY SERVICE CENTERAllowed2016-12-01Drug - Generic Utilization</v>
      </c>
      <c r="B4597" t="s">
        <v>118</v>
      </c>
      <c r="C4597" t="s">
        <v>118</v>
      </c>
      <c r="D4597" t="s">
        <v>91</v>
      </c>
      <c r="E4597" s="1" t="s">
        <v>108</v>
      </c>
      <c r="F4597" t="s">
        <v>93</v>
      </c>
      <c r="G4597" t="s">
        <v>27</v>
      </c>
      <c r="H4597">
        <v>16</v>
      </c>
      <c r="I4597">
        <v>0.88</v>
      </c>
    </row>
    <row r="4598" spans="1:9" x14ac:dyDescent="0.25">
      <c r="A4598" s="5" t="str">
        <f>TrendSheetPrdData[[#This Row],[Population]]&amp;TrendSheetPrdData[[#This Row],[Cost Basis]]&amp;TrendSheetPrdData[[#This Row],[Period]]&amp;TrendSheetPrdData[[#This Row],[Trend]]</f>
        <v>MINISTRY SERVICE CENTERAllowed2017-01-01Drug - Generic Utilization</v>
      </c>
      <c r="B4598" t="s">
        <v>118</v>
      </c>
      <c r="C4598" t="s">
        <v>118</v>
      </c>
      <c r="D4598" t="s">
        <v>91</v>
      </c>
      <c r="E4598" s="1" t="s">
        <v>109</v>
      </c>
      <c r="F4598" t="s">
        <v>113</v>
      </c>
      <c r="G4598" t="s">
        <v>27</v>
      </c>
      <c r="H4598">
        <v>16</v>
      </c>
      <c r="I4598">
        <v>0.88</v>
      </c>
    </row>
    <row r="4599" spans="1:9" x14ac:dyDescent="0.25">
      <c r="A4599" s="5" t="str">
        <f>TrendSheetPrdData[[#This Row],[Population]]&amp;TrendSheetPrdData[[#This Row],[Cost Basis]]&amp;TrendSheetPrdData[[#This Row],[Period]]&amp;TrendSheetPrdData[[#This Row],[Trend]]</f>
        <v>MINISTRY SERVICE CENTERAllowed2017-02-01Drug - Generic Utilization</v>
      </c>
      <c r="B4599" t="s">
        <v>118</v>
      </c>
      <c r="C4599" t="s">
        <v>118</v>
      </c>
      <c r="D4599" t="s">
        <v>91</v>
      </c>
      <c r="E4599" s="1" t="s">
        <v>110</v>
      </c>
      <c r="F4599" t="s">
        <v>113</v>
      </c>
      <c r="G4599" t="s">
        <v>27</v>
      </c>
      <c r="H4599">
        <v>16</v>
      </c>
      <c r="I4599">
        <v>0.9</v>
      </c>
    </row>
    <row r="4600" spans="1:9" x14ac:dyDescent="0.25">
      <c r="A4600" s="5" t="str">
        <f>TrendSheetPrdData[[#This Row],[Population]]&amp;TrendSheetPrdData[[#This Row],[Cost Basis]]&amp;TrendSheetPrdData[[#This Row],[Period]]&amp;TrendSheetPrdData[[#This Row],[Trend]]</f>
        <v>MINISTRY SERVICE CENTERAllowed2017-03-01Drug - Generic Utilization</v>
      </c>
      <c r="B4600" t="s">
        <v>118</v>
      </c>
      <c r="C4600" t="s">
        <v>118</v>
      </c>
      <c r="D4600" t="s">
        <v>91</v>
      </c>
      <c r="E4600" s="1" t="s">
        <v>111</v>
      </c>
      <c r="F4600" t="s">
        <v>113</v>
      </c>
      <c r="G4600" t="s">
        <v>27</v>
      </c>
      <c r="H4600">
        <v>16</v>
      </c>
      <c r="I4600">
        <v>0.9</v>
      </c>
    </row>
    <row r="4601" spans="1:9" x14ac:dyDescent="0.25">
      <c r="A4601" s="5" t="str">
        <f>TrendSheetPrdData[[#This Row],[Population]]&amp;TrendSheetPrdData[[#This Row],[Cost Basis]]&amp;TrendSheetPrdData[[#This Row],[Period]]&amp;TrendSheetPrdData[[#This Row],[Trend]]</f>
        <v>MINISTRY SERVICE CENTERAllowed2017-04-01Drug - Generic Utilization</v>
      </c>
      <c r="B4601" t="s">
        <v>118</v>
      </c>
      <c r="C4601" t="s">
        <v>118</v>
      </c>
      <c r="D4601" t="s">
        <v>91</v>
      </c>
      <c r="E4601" s="1" t="s">
        <v>112</v>
      </c>
      <c r="F4601" t="s">
        <v>113</v>
      </c>
      <c r="G4601" t="s">
        <v>27</v>
      </c>
      <c r="H4601">
        <v>16</v>
      </c>
      <c r="I4601">
        <v>0.9</v>
      </c>
    </row>
    <row r="4602" spans="1:9" x14ac:dyDescent="0.25">
      <c r="A4602" s="5" t="str">
        <f>TrendSheetPrdData[[#This Row],[Population]]&amp;TrendSheetPrdData[[#This Row],[Cost Basis]]&amp;TrendSheetPrdData[[#This Row],[Period]]&amp;TrendSheetPrdData[[#This Row],[Trend]]</f>
        <v>MINISTRY SERVICE CENTERAllowed2015-06-01Chronic Disease Management - Cost</v>
      </c>
      <c r="B4602" t="s">
        <v>118</v>
      </c>
      <c r="C4602" t="s">
        <v>118</v>
      </c>
      <c r="D4602" t="s">
        <v>91</v>
      </c>
      <c r="E4602" s="1" t="s">
        <v>172</v>
      </c>
      <c r="F4602" t="s">
        <v>93</v>
      </c>
      <c r="G4602" t="s">
        <v>28</v>
      </c>
      <c r="H4602">
        <v>17</v>
      </c>
      <c r="I4602">
        <v>539433</v>
      </c>
    </row>
    <row r="4603" spans="1:9" x14ac:dyDescent="0.25">
      <c r="A4603" s="5" t="str">
        <f>TrendSheetPrdData[[#This Row],[Population]]&amp;TrendSheetPrdData[[#This Row],[Cost Basis]]&amp;TrendSheetPrdData[[#This Row],[Period]]&amp;TrendSheetPrdData[[#This Row],[Trend]]</f>
        <v>MINISTRY SERVICE CENTERAllowed2015-07-01Chronic Disease Management - Cost</v>
      </c>
      <c r="B4603" t="s">
        <v>118</v>
      </c>
      <c r="C4603" t="s">
        <v>118</v>
      </c>
      <c r="D4603" t="s">
        <v>91</v>
      </c>
      <c r="E4603" s="1" t="s">
        <v>173</v>
      </c>
      <c r="F4603" t="s">
        <v>93</v>
      </c>
      <c r="G4603" t="s">
        <v>28</v>
      </c>
      <c r="H4603">
        <v>17</v>
      </c>
      <c r="I4603">
        <v>349208</v>
      </c>
    </row>
    <row r="4604" spans="1:9" x14ac:dyDescent="0.25">
      <c r="A4604" s="5" t="str">
        <f>TrendSheetPrdData[[#This Row],[Population]]&amp;TrendSheetPrdData[[#This Row],[Cost Basis]]&amp;TrendSheetPrdData[[#This Row],[Period]]&amp;TrendSheetPrdData[[#This Row],[Trend]]</f>
        <v>MINISTRY SERVICE CENTERAllowed2015-08-01Chronic Disease Management - Cost</v>
      </c>
      <c r="B4604" t="s">
        <v>118</v>
      </c>
      <c r="C4604" t="s">
        <v>118</v>
      </c>
      <c r="D4604" t="s">
        <v>91</v>
      </c>
      <c r="E4604" s="1" t="s">
        <v>174</v>
      </c>
      <c r="F4604" t="s">
        <v>93</v>
      </c>
      <c r="G4604" t="s">
        <v>28</v>
      </c>
      <c r="H4604">
        <v>17</v>
      </c>
      <c r="I4604">
        <v>324585</v>
      </c>
    </row>
    <row r="4605" spans="1:9" x14ac:dyDescent="0.25">
      <c r="A4605" s="5" t="str">
        <f>TrendSheetPrdData[[#This Row],[Population]]&amp;TrendSheetPrdData[[#This Row],[Cost Basis]]&amp;TrendSheetPrdData[[#This Row],[Period]]&amp;TrendSheetPrdData[[#This Row],[Trend]]</f>
        <v>MINISTRY SERVICE CENTERAllowed2015-09-01Chronic Disease Management - Cost</v>
      </c>
      <c r="B4605" t="s">
        <v>118</v>
      </c>
      <c r="C4605" t="s">
        <v>118</v>
      </c>
      <c r="D4605" t="s">
        <v>91</v>
      </c>
      <c r="E4605" s="1" t="s">
        <v>92</v>
      </c>
      <c r="F4605" t="s">
        <v>93</v>
      </c>
      <c r="G4605" t="s">
        <v>28</v>
      </c>
      <c r="H4605">
        <v>17</v>
      </c>
      <c r="I4605">
        <v>334964</v>
      </c>
    </row>
    <row r="4606" spans="1:9" x14ac:dyDescent="0.25">
      <c r="A4606" s="5" t="str">
        <f>TrendSheetPrdData[[#This Row],[Population]]&amp;TrendSheetPrdData[[#This Row],[Cost Basis]]&amp;TrendSheetPrdData[[#This Row],[Period]]&amp;TrendSheetPrdData[[#This Row],[Trend]]</f>
        <v>MINISTRY SERVICE CENTERAllowed2015-10-01Chronic Disease Management - Cost</v>
      </c>
      <c r="B4606" t="s">
        <v>118</v>
      </c>
      <c r="C4606" t="s">
        <v>118</v>
      </c>
      <c r="D4606" t="s">
        <v>91</v>
      </c>
      <c r="E4606" s="1" t="s">
        <v>94</v>
      </c>
      <c r="F4606" t="s">
        <v>93</v>
      </c>
      <c r="G4606" t="s">
        <v>28</v>
      </c>
      <c r="H4606">
        <v>17</v>
      </c>
      <c r="I4606">
        <v>418923</v>
      </c>
    </row>
    <row r="4607" spans="1:9" x14ac:dyDescent="0.25">
      <c r="A4607" s="5" t="str">
        <f>TrendSheetPrdData[[#This Row],[Population]]&amp;TrendSheetPrdData[[#This Row],[Cost Basis]]&amp;TrendSheetPrdData[[#This Row],[Period]]&amp;TrendSheetPrdData[[#This Row],[Trend]]</f>
        <v>MINISTRY SERVICE CENTERAllowed2015-11-01Chronic Disease Management - Cost</v>
      </c>
      <c r="B4607" t="s">
        <v>118</v>
      </c>
      <c r="C4607" t="s">
        <v>118</v>
      </c>
      <c r="D4607" t="s">
        <v>91</v>
      </c>
      <c r="E4607" s="1" t="s">
        <v>95</v>
      </c>
      <c r="F4607" t="s">
        <v>93</v>
      </c>
      <c r="G4607" t="s">
        <v>28</v>
      </c>
      <c r="H4607">
        <v>17</v>
      </c>
      <c r="I4607">
        <v>411776</v>
      </c>
    </row>
    <row r="4608" spans="1:9" x14ac:dyDescent="0.25">
      <c r="A4608" s="5" t="str">
        <f>TrendSheetPrdData[[#This Row],[Population]]&amp;TrendSheetPrdData[[#This Row],[Cost Basis]]&amp;TrendSheetPrdData[[#This Row],[Period]]&amp;TrendSheetPrdData[[#This Row],[Trend]]</f>
        <v>MINISTRY SERVICE CENTERAllowed2015-12-01Chronic Disease Management - Cost</v>
      </c>
      <c r="B4608" t="s">
        <v>118</v>
      </c>
      <c r="C4608" t="s">
        <v>118</v>
      </c>
      <c r="D4608" t="s">
        <v>91</v>
      </c>
      <c r="E4608" s="1" t="s">
        <v>96</v>
      </c>
      <c r="F4608" t="s">
        <v>93</v>
      </c>
      <c r="G4608" t="s">
        <v>28</v>
      </c>
      <c r="H4608">
        <v>17</v>
      </c>
      <c r="I4608">
        <v>320846</v>
      </c>
    </row>
    <row r="4609" spans="1:9" x14ac:dyDescent="0.25">
      <c r="A4609" s="5" t="str">
        <f>TrendSheetPrdData[[#This Row],[Population]]&amp;TrendSheetPrdData[[#This Row],[Cost Basis]]&amp;TrendSheetPrdData[[#This Row],[Period]]&amp;TrendSheetPrdData[[#This Row],[Trend]]</f>
        <v>MINISTRY SERVICE CENTERAllowed2016-01-01Chronic Disease Management - Cost</v>
      </c>
      <c r="B4609" t="s">
        <v>118</v>
      </c>
      <c r="C4609" t="s">
        <v>118</v>
      </c>
      <c r="D4609" t="s">
        <v>91</v>
      </c>
      <c r="E4609" s="1" t="s">
        <v>97</v>
      </c>
      <c r="F4609" t="s">
        <v>93</v>
      </c>
      <c r="G4609" t="s">
        <v>28</v>
      </c>
      <c r="H4609">
        <v>17</v>
      </c>
      <c r="I4609">
        <v>347342</v>
      </c>
    </row>
    <row r="4610" spans="1:9" x14ac:dyDescent="0.25">
      <c r="A4610" s="5" t="str">
        <f>TrendSheetPrdData[[#This Row],[Population]]&amp;TrendSheetPrdData[[#This Row],[Cost Basis]]&amp;TrendSheetPrdData[[#This Row],[Period]]&amp;TrendSheetPrdData[[#This Row],[Trend]]</f>
        <v>MINISTRY SERVICE CENTERAllowed2016-02-01Chronic Disease Management - Cost</v>
      </c>
      <c r="B4610" t="s">
        <v>118</v>
      </c>
      <c r="C4610" t="s">
        <v>118</v>
      </c>
      <c r="D4610" t="s">
        <v>91</v>
      </c>
      <c r="E4610" s="1" t="s">
        <v>98</v>
      </c>
      <c r="F4610" t="s">
        <v>93</v>
      </c>
      <c r="G4610" t="s">
        <v>28</v>
      </c>
      <c r="H4610">
        <v>17</v>
      </c>
      <c r="I4610">
        <v>467196</v>
      </c>
    </row>
    <row r="4611" spans="1:9" x14ac:dyDescent="0.25">
      <c r="A4611" s="5" t="str">
        <f>TrendSheetPrdData[[#This Row],[Population]]&amp;TrendSheetPrdData[[#This Row],[Cost Basis]]&amp;TrendSheetPrdData[[#This Row],[Period]]&amp;TrendSheetPrdData[[#This Row],[Trend]]</f>
        <v>MINISTRY SERVICE CENTERAllowed2016-03-01Chronic Disease Management - Cost</v>
      </c>
      <c r="B4611" t="s">
        <v>118</v>
      </c>
      <c r="C4611" t="s">
        <v>118</v>
      </c>
      <c r="D4611" t="s">
        <v>91</v>
      </c>
      <c r="E4611" s="1" t="s">
        <v>99</v>
      </c>
      <c r="F4611" t="s">
        <v>93</v>
      </c>
      <c r="G4611" t="s">
        <v>28</v>
      </c>
      <c r="H4611">
        <v>17</v>
      </c>
      <c r="I4611">
        <v>994130</v>
      </c>
    </row>
    <row r="4612" spans="1:9" x14ac:dyDescent="0.25">
      <c r="A4612" s="5" t="str">
        <f>TrendSheetPrdData[[#This Row],[Population]]&amp;TrendSheetPrdData[[#This Row],[Cost Basis]]&amp;TrendSheetPrdData[[#This Row],[Period]]&amp;TrendSheetPrdData[[#This Row],[Trend]]</f>
        <v>MINISTRY SERVICE CENTERAllowed2016-04-01Chronic Disease Management - Cost</v>
      </c>
      <c r="B4612" t="s">
        <v>118</v>
      </c>
      <c r="C4612" t="s">
        <v>118</v>
      </c>
      <c r="D4612" t="s">
        <v>91</v>
      </c>
      <c r="E4612" s="1" t="s">
        <v>100</v>
      </c>
      <c r="F4612" t="s">
        <v>93</v>
      </c>
      <c r="G4612" t="s">
        <v>28</v>
      </c>
      <c r="H4612">
        <v>17</v>
      </c>
      <c r="I4612">
        <v>508696</v>
      </c>
    </row>
    <row r="4613" spans="1:9" x14ac:dyDescent="0.25">
      <c r="A4613" s="5" t="str">
        <f>TrendSheetPrdData[[#This Row],[Population]]&amp;TrendSheetPrdData[[#This Row],[Cost Basis]]&amp;TrendSheetPrdData[[#This Row],[Period]]&amp;TrendSheetPrdData[[#This Row],[Trend]]</f>
        <v>MINISTRY SERVICE CENTERAllowed2016-05-01Chronic Disease Management - Cost</v>
      </c>
      <c r="B4613" t="s">
        <v>118</v>
      </c>
      <c r="C4613" t="s">
        <v>118</v>
      </c>
      <c r="D4613" t="s">
        <v>91</v>
      </c>
      <c r="E4613" s="1" t="s">
        <v>101</v>
      </c>
      <c r="F4613" t="s">
        <v>93</v>
      </c>
      <c r="G4613" t="s">
        <v>28</v>
      </c>
      <c r="H4613">
        <v>17</v>
      </c>
      <c r="I4613">
        <v>515537</v>
      </c>
    </row>
    <row r="4614" spans="1:9" x14ac:dyDescent="0.25">
      <c r="A4614" s="5" t="str">
        <f>TrendSheetPrdData[[#This Row],[Population]]&amp;TrendSheetPrdData[[#This Row],[Cost Basis]]&amp;TrendSheetPrdData[[#This Row],[Period]]&amp;TrendSheetPrdData[[#This Row],[Trend]]</f>
        <v>MINISTRY SERVICE CENTERAllowed2016-06-01Chronic Disease Management - Cost</v>
      </c>
      <c r="B4614" t="s">
        <v>118</v>
      </c>
      <c r="C4614" t="s">
        <v>118</v>
      </c>
      <c r="D4614" t="s">
        <v>91</v>
      </c>
      <c r="E4614" s="1" t="s">
        <v>102</v>
      </c>
      <c r="F4614" t="s">
        <v>93</v>
      </c>
      <c r="G4614" t="s">
        <v>28</v>
      </c>
      <c r="H4614">
        <v>17</v>
      </c>
      <c r="I4614">
        <v>642713</v>
      </c>
    </row>
    <row r="4615" spans="1:9" x14ac:dyDescent="0.25">
      <c r="A4615" s="5" t="str">
        <f>TrendSheetPrdData[[#This Row],[Population]]&amp;TrendSheetPrdData[[#This Row],[Cost Basis]]&amp;TrendSheetPrdData[[#This Row],[Period]]&amp;TrendSheetPrdData[[#This Row],[Trend]]</f>
        <v>MINISTRY SERVICE CENTERAllowed2016-07-01Chronic Disease Management - Cost</v>
      </c>
      <c r="B4615" t="s">
        <v>118</v>
      </c>
      <c r="C4615" t="s">
        <v>118</v>
      </c>
      <c r="D4615" t="s">
        <v>91</v>
      </c>
      <c r="E4615" s="1" t="s">
        <v>103</v>
      </c>
      <c r="F4615" t="s">
        <v>93</v>
      </c>
      <c r="G4615" t="s">
        <v>28</v>
      </c>
      <c r="H4615">
        <v>17</v>
      </c>
      <c r="I4615">
        <v>446102</v>
      </c>
    </row>
    <row r="4616" spans="1:9" x14ac:dyDescent="0.25">
      <c r="A4616" s="5" t="str">
        <f>TrendSheetPrdData[[#This Row],[Population]]&amp;TrendSheetPrdData[[#This Row],[Cost Basis]]&amp;TrendSheetPrdData[[#This Row],[Period]]&amp;TrendSheetPrdData[[#This Row],[Trend]]</f>
        <v>MINISTRY SERVICE CENTERAllowed2016-08-01Chronic Disease Management - Cost</v>
      </c>
      <c r="B4616" t="s">
        <v>118</v>
      </c>
      <c r="C4616" t="s">
        <v>118</v>
      </c>
      <c r="D4616" t="s">
        <v>91</v>
      </c>
      <c r="E4616" s="1" t="s">
        <v>104</v>
      </c>
      <c r="F4616" t="s">
        <v>93</v>
      </c>
      <c r="G4616" t="s">
        <v>28</v>
      </c>
      <c r="H4616">
        <v>17</v>
      </c>
      <c r="I4616">
        <v>440279</v>
      </c>
    </row>
    <row r="4617" spans="1:9" x14ac:dyDescent="0.25">
      <c r="A4617" s="5" t="str">
        <f>TrendSheetPrdData[[#This Row],[Population]]&amp;TrendSheetPrdData[[#This Row],[Cost Basis]]&amp;TrendSheetPrdData[[#This Row],[Period]]&amp;TrendSheetPrdData[[#This Row],[Trend]]</f>
        <v>MINISTRY SERVICE CENTERAllowed2016-09-01Chronic Disease Management - Cost</v>
      </c>
      <c r="B4617" t="s">
        <v>118</v>
      </c>
      <c r="C4617" t="s">
        <v>118</v>
      </c>
      <c r="D4617" t="s">
        <v>91</v>
      </c>
      <c r="E4617" s="1" t="s">
        <v>105</v>
      </c>
      <c r="F4617" t="s">
        <v>93</v>
      </c>
      <c r="G4617" t="s">
        <v>28</v>
      </c>
      <c r="H4617">
        <v>17</v>
      </c>
      <c r="I4617">
        <v>734606</v>
      </c>
    </row>
    <row r="4618" spans="1:9" x14ac:dyDescent="0.25">
      <c r="A4618" s="5" t="str">
        <f>TrendSheetPrdData[[#This Row],[Population]]&amp;TrendSheetPrdData[[#This Row],[Cost Basis]]&amp;TrendSheetPrdData[[#This Row],[Period]]&amp;TrendSheetPrdData[[#This Row],[Trend]]</f>
        <v>MINISTRY SERVICE CENTERAllowed2016-10-01Chronic Disease Management - Cost</v>
      </c>
      <c r="B4618" t="s">
        <v>118</v>
      </c>
      <c r="C4618" t="s">
        <v>118</v>
      </c>
      <c r="D4618" t="s">
        <v>91</v>
      </c>
      <c r="E4618" s="1" t="s">
        <v>106</v>
      </c>
      <c r="F4618" t="s">
        <v>93</v>
      </c>
      <c r="G4618" t="s">
        <v>28</v>
      </c>
      <c r="H4618">
        <v>17</v>
      </c>
      <c r="I4618">
        <v>421041</v>
      </c>
    </row>
    <row r="4619" spans="1:9" x14ac:dyDescent="0.25">
      <c r="A4619" s="5" t="str">
        <f>TrendSheetPrdData[[#This Row],[Population]]&amp;TrendSheetPrdData[[#This Row],[Cost Basis]]&amp;TrendSheetPrdData[[#This Row],[Period]]&amp;TrendSheetPrdData[[#This Row],[Trend]]</f>
        <v>MINISTRY SERVICE CENTERAllowed2016-11-01Chronic Disease Management - Cost</v>
      </c>
      <c r="B4619" t="s">
        <v>118</v>
      </c>
      <c r="C4619" t="s">
        <v>118</v>
      </c>
      <c r="D4619" t="s">
        <v>91</v>
      </c>
      <c r="E4619" s="1" t="s">
        <v>107</v>
      </c>
      <c r="F4619" t="s">
        <v>93</v>
      </c>
      <c r="G4619" t="s">
        <v>28</v>
      </c>
      <c r="H4619">
        <v>17</v>
      </c>
      <c r="I4619">
        <v>406222</v>
      </c>
    </row>
    <row r="4620" spans="1:9" x14ac:dyDescent="0.25">
      <c r="A4620" s="5" t="str">
        <f>TrendSheetPrdData[[#This Row],[Population]]&amp;TrendSheetPrdData[[#This Row],[Cost Basis]]&amp;TrendSheetPrdData[[#This Row],[Period]]&amp;TrendSheetPrdData[[#This Row],[Trend]]</f>
        <v>MINISTRY SERVICE CENTERAllowed2016-12-01Chronic Disease Management - Cost</v>
      </c>
      <c r="B4620" t="s">
        <v>118</v>
      </c>
      <c r="C4620" t="s">
        <v>118</v>
      </c>
      <c r="D4620" t="s">
        <v>91</v>
      </c>
      <c r="E4620" s="1" t="s">
        <v>108</v>
      </c>
      <c r="F4620" t="s">
        <v>93</v>
      </c>
      <c r="G4620" t="s">
        <v>28</v>
      </c>
      <c r="H4620">
        <v>17</v>
      </c>
      <c r="I4620">
        <v>481772</v>
      </c>
    </row>
    <row r="4621" spans="1:9" x14ac:dyDescent="0.25">
      <c r="A4621" s="5" t="str">
        <f>TrendSheetPrdData[[#This Row],[Population]]&amp;TrendSheetPrdData[[#This Row],[Cost Basis]]&amp;TrendSheetPrdData[[#This Row],[Period]]&amp;TrendSheetPrdData[[#This Row],[Trend]]</f>
        <v>MINISTRY SERVICE CENTERAllowed2017-01-01Chronic Disease Management - Cost</v>
      </c>
      <c r="B4621" t="s">
        <v>118</v>
      </c>
      <c r="C4621" t="s">
        <v>118</v>
      </c>
      <c r="D4621" t="s">
        <v>91</v>
      </c>
      <c r="E4621" s="1" t="s">
        <v>109</v>
      </c>
      <c r="F4621" t="s">
        <v>113</v>
      </c>
      <c r="G4621" t="s">
        <v>28</v>
      </c>
      <c r="H4621">
        <v>17</v>
      </c>
      <c r="I4621">
        <v>495382</v>
      </c>
    </row>
    <row r="4622" spans="1:9" x14ac:dyDescent="0.25">
      <c r="A4622" s="5" t="str">
        <f>TrendSheetPrdData[[#This Row],[Population]]&amp;TrendSheetPrdData[[#This Row],[Cost Basis]]&amp;TrendSheetPrdData[[#This Row],[Period]]&amp;TrendSheetPrdData[[#This Row],[Trend]]</f>
        <v>MINISTRY SERVICE CENTERAllowed2017-02-01Chronic Disease Management - Cost</v>
      </c>
      <c r="B4622" t="s">
        <v>118</v>
      </c>
      <c r="C4622" t="s">
        <v>118</v>
      </c>
      <c r="D4622" t="s">
        <v>91</v>
      </c>
      <c r="E4622" s="1" t="s">
        <v>110</v>
      </c>
      <c r="F4622" t="s">
        <v>113</v>
      </c>
      <c r="G4622" t="s">
        <v>28</v>
      </c>
      <c r="H4622">
        <v>17</v>
      </c>
      <c r="I4622">
        <v>427719</v>
      </c>
    </row>
    <row r="4623" spans="1:9" x14ac:dyDescent="0.25">
      <c r="A4623" s="5" t="str">
        <f>TrendSheetPrdData[[#This Row],[Population]]&amp;TrendSheetPrdData[[#This Row],[Cost Basis]]&amp;TrendSheetPrdData[[#This Row],[Period]]&amp;TrendSheetPrdData[[#This Row],[Trend]]</f>
        <v>MINISTRY SERVICE CENTERAllowed2017-03-01Chronic Disease Management - Cost</v>
      </c>
      <c r="B4623" t="s">
        <v>118</v>
      </c>
      <c r="C4623" t="s">
        <v>118</v>
      </c>
      <c r="D4623" t="s">
        <v>91</v>
      </c>
      <c r="E4623" s="1" t="s">
        <v>111</v>
      </c>
      <c r="F4623" t="s">
        <v>113</v>
      </c>
      <c r="G4623" t="s">
        <v>28</v>
      </c>
      <c r="H4623">
        <v>17</v>
      </c>
      <c r="I4623">
        <v>542919</v>
      </c>
    </row>
    <row r="4624" spans="1:9" x14ac:dyDescent="0.25">
      <c r="A4624" s="5" t="str">
        <f>TrendSheetPrdData[[#This Row],[Population]]&amp;TrendSheetPrdData[[#This Row],[Cost Basis]]&amp;TrendSheetPrdData[[#This Row],[Period]]&amp;TrendSheetPrdData[[#This Row],[Trend]]</f>
        <v>MINISTRY SERVICE CENTERAllowed2017-04-01Chronic Disease Management - Cost</v>
      </c>
      <c r="B4624" t="s">
        <v>118</v>
      </c>
      <c r="C4624" t="s">
        <v>118</v>
      </c>
      <c r="D4624" t="s">
        <v>91</v>
      </c>
      <c r="E4624" s="1" t="s">
        <v>112</v>
      </c>
      <c r="F4624" t="s">
        <v>113</v>
      </c>
      <c r="G4624" t="s">
        <v>28</v>
      </c>
      <c r="H4624">
        <v>17</v>
      </c>
      <c r="I4624">
        <v>151185</v>
      </c>
    </row>
    <row r="4625" spans="1:9" x14ac:dyDescent="0.25">
      <c r="A4625" s="5" t="str">
        <f>TrendSheetPrdData[[#This Row],[Population]]&amp;TrendSheetPrdData[[#This Row],[Cost Basis]]&amp;TrendSheetPrdData[[#This Row],[Period]]&amp;TrendSheetPrdData[[#This Row],[Trend]]</f>
        <v>MINISTRY SERVICE CENTERAllowed2015-06-01Chronic Disease Management - Members</v>
      </c>
      <c r="B4625" t="s">
        <v>118</v>
      </c>
      <c r="C4625" t="s">
        <v>118</v>
      </c>
      <c r="D4625" t="s">
        <v>91</v>
      </c>
      <c r="E4625" s="1" t="s">
        <v>172</v>
      </c>
      <c r="F4625" t="s">
        <v>93</v>
      </c>
      <c r="G4625" t="s">
        <v>29</v>
      </c>
      <c r="H4625">
        <v>18</v>
      </c>
      <c r="I4625">
        <v>164.76</v>
      </c>
    </row>
    <row r="4626" spans="1:9" x14ac:dyDescent="0.25">
      <c r="A4626" s="5" t="str">
        <f>TrendSheetPrdData[[#This Row],[Population]]&amp;TrendSheetPrdData[[#This Row],[Cost Basis]]&amp;TrendSheetPrdData[[#This Row],[Period]]&amp;TrendSheetPrdData[[#This Row],[Trend]]</f>
        <v>MINISTRY SERVICE CENTERAllowed2015-07-01Chronic Disease Management - Members</v>
      </c>
      <c r="B4626" t="s">
        <v>118</v>
      </c>
      <c r="C4626" t="s">
        <v>118</v>
      </c>
      <c r="D4626" t="s">
        <v>91</v>
      </c>
      <c r="E4626" s="1" t="s">
        <v>173</v>
      </c>
      <c r="F4626" t="s">
        <v>93</v>
      </c>
      <c r="G4626" t="s">
        <v>29</v>
      </c>
      <c r="H4626">
        <v>18</v>
      </c>
      <c r="I4626">
        <v>172.24</v>
      </c>
    </row>
    <row r="4627" spans="1:9" x14ac:dyDescent="0.25">
      <c r="A4627" s="5" t="str">
        <f>TrendSheetPrdData[[#This Row],[Population]]&amp;TrendSheetPrdData[[#This Row],[Cost Basis]]&amp;TrendSheetPrdData[[#This Row],[Period]]&amp;TrendSheetPrdData[[#This Row],[Trend]]</f>
        <v>MINISTRY SERVICE CENTERAllowed2015-08-01Chronic Disease Management - Members</v>
      </c>
      <c r="B4627" t="s">
        <v>118</v>
      </c>
      <c r="C4627" t="s">
        <v>118</v>
      </c>
      <c r="D4627" t="s">
        <v>91</v>
      </c>
      <c r="E4627" s="1" t="s">
        <v>174</v>
      </c>
      <c r="F4627" t="s">
        <v>93</v>
      </c>
      <c r="G4627" t="s">
        <v>29</v>
      </c>
      <c r="H4627">
        <v>18</v>
      </c>
      <c r="I4627">
        <v>185.26</v>
      </c>
    </row>
    <row r="4628" spans="1:9" x14ac:dyDescent="0.25">
      <c r="A4628" s="5" t="str">
        <f>TrendSheetPrdData[[#This Row],[Population]]&amp;TrendSheetPrdData[[#This Row],[Cost Basis]]&amp;TrendSheetPrdData[[#This Row],[Period]]&amp;TrendSheetPrdData[[#This Row],[Trend]]</f>
        <v>MINISTRY SERVICE CENTERAllowed2015-09-01Chronic Disease Management - Members</v>
      </c>
      <c r="B4628" t="s">
        <v>118</v>
      </c>
      <c r="C4628" t="s">
        <v>118</v>
      </c>
      <c r="D4628" t="s">
        <v>91</v>
      </c>
      <c r="E4628" s="1" t="s">
        <v>92</v>
      </c>
      <c r="F4628" t="s">
        <v>93</v>
      </c>
      <c r="G4628" t="s">
        <v>29</v>
      </c>
      <c r="H4628">
        <v>18</v>
      </c>
      <c r="I4628">
        <v>195.99</v>
      </c>
    </row>
    <row r="4629" spans="1:9" x14ac:dyDescent="0.25">
      <c r="A4629" s="5" t="str">
        <f>TrendSheetPrdData[[#This Row],[Population]]&amp;TrendSheetPrdData[[#This Row],[Cost Basis]]&amp;TrendSheetPrdData[[#This Row],[Period]]&amp;TrendSheetPrdData[[#This Row],[Trend]]</f>
        <v>MINISTRY SERVICE CENTERAllowed2015-10-01Chronic Disease Management - Members</v>
      </c>
      <c r="B4629" t="s">
        <v>118</v>
      </c>
      <c r="C4629" t="s">
        <v>118</v>
      </c>
      <c r="D4629" t="s">
        <v>91</v>
      </c>
      <c r="E4629" s="1" t="s">
        <v>94</v>
      </c>
      <c r="F4629" t="s">
        <v>93</v>
      </c>
      <c r="G4629" t="s">
        <v>29</v>
      </c>
      <c r="H4629">
        <v>18</v>
      </c>
      <c r="I4629">
        <v>223.9</v>
      </c>
    </row>
    <row r="4630" spans="1:9" x14ac:dyDescent="0.25">
      <c r="A4630" s="5" t="str">
        <f>TrendSheetPrdData[[#This Row],[Population]]&amp;TrendSheetPrdData[[#This Row],[Cost Basis]]&amp;TrendSheetPrdData[[#This Row],[Period]]&amp;TrendSheetPrdData[[#This Row],[Trend]]</f>
        <v>MINISTRY SERVICE CENTERAllowed2015-11-01Chronic Disease Management - Members</v>
      </c>
      <c r="B4630" t="s">
        <v>118</v>
      </c>
      <c r="C4630" t="s">
        <v>118</v>
      </c>
      <c r="D4630" t="s">
        <v>91</v>
      </c>
      <c r="E4630" s="1" t="s">
        <v>95</v>
      </c>
      <c r="F4630" t="s">
        <v>93</v>
      </c>
      <c r="G4630" t="s">
        <v>29</v>
      </c>
      <c r="H4630">
        <v>18</v>
      </c>
      <c r="I4630">
        <v>240.9</v>
      </c>
    </row>
    <row r="4631" spans="1:9" x14ac:dyDescent="0.25">
      <c r="A4631" s="5" t="str">
        <f>TrendSheetPrdData[[#This Row],[Population]]&amp;TrendSheetPrdData[[#This Row],[Cost Basis]]&amp;TrendSheetPrdData[[#This Row],[Period]]&amp;TrendSheetPrdData[[#This Row],[Trend]]</f>
        <v>MINISTRY SERVICE CENTERAllowed2015-12-01Chronic Disease Management - Members</v>
      </c>
      <c r="B4631" t="s">
        <v>118</v>
      </c>
      <c r="C4631" t="s">
        <v>118</v>
      </c>
      <c r="D4631" t="s">
        <v>91</v>
      </c>
      <c r="E4631" s="1" t="s">
        <v>96</v>
      </c>
      <c r="F4631" t="s">
        <v>93</v>
      </c>
      <c r="G4631" t="s">
        <v>29</v>
      </c>
      <c r="H4631">
        <v>18</v>
      </c>
      <c r="I4631">
        <v>253.52</v>
      </c>
    </row>
    <row r="4632" spans="1:9" x14ac:dyDescent="0.25">
      <c r="A4632" s="5" t="str">
        <f>TrendSheetPrdData[[#This Row],[Population]]&amp;TrendSheetPrdData[[#This Row],[Cost Basis]]&amp;TrendSheetPrdData[[#This Row],[Period]]&amp;TrendSheetPrdData[[#This Row],[Trend]]</f>
        <v>MINISTRY SERVICE CENTERAllowed2016-01-01Chronic Disease Management - Members</v>
      </c>
      <c r="B4632" t="s">
        <v>118</v>
      </c>
      <c r="C4632" t="s">
        <v>118</v>
      </c>
      <c r="D4632" t="s">
        <v>91</v>
      </c>
      <c r="E4632" s="1" t="s">
        <v>97</v>
      </c>
      <c r="F4632" t="s">
        <v>93</v>
      </c>
      <c r="G4632" t="s">
        <v>29</v>
      </c>
      <c r="H4632">
        <v>18</v>
      </c>
      <c r="I4632">
        <v>242.92</v>
      </c>
    </row>
    <row r="4633" spans="1:9" x14ac:dyDescent="0.25">
      <c r="A4633" s="5" t="str">
        <f>TrendSheetPrdData[[#This Row],[Population]]&amp;TrendSheetPrdData[[#This Row],[Cost Basis]]&amp;TrendSheetPrdData[[#This Row],[Period]]&amp;TrendSheetPrdData[[#This Row],[Trend]]</f>
        <v>MINISTRY SERVICE CENTERAllowed2016-02-01Chronic Disease Management - Members</v>
      </c>
      <c r="B4633" t="s">
        <v>118</v>
      </c>
      <c r="C4633" t="s">
        <v>118</v>
      </c>
      <c r="D4633" t="s">
        <v>91</v>
      </c>
      <c r="E4633" s="1" t="s">
        <v>98</v>
      </c>
      <c r="F4633" t="s">
        <v>93</v>
      </c>
      <c r="G4633" t="s">
        <v>29</v>
      </c>
      <c r="H4633">
        <v>18</v>
      </c>
      <c r="I4633">
        <v>257.12</v>
      </c>
    </row>
    <row r="4634" spans="1:9" x14ac:dyDescent="0.25">
      <c r="A4634" s="5" t="str">
        <f>TrendSheetPrdData[[#This Row],[Population]]&amp;TrendSheetPrdData[[#This Row],[Cost Basis]]&amp;TrendSheetPrdData[[#This Row],[Period]]&amp;TrendSheetPrdData[[#This Row],[Trend]]</f>
        <v>MINISTRY SERVICE CENTERAllowed2016-03-01Chronic Disease Management - Members</v>
      </c>
      <c r="B4634" t="s">
        <v>118</v>
      </c>
      <c r="C4634" t="s">
        <v>118</v>
      </c>
      <c r="D4634" t="s">
        <v>91</v>
      </c>
      <c r="E4634" s="1" t="s">
        <v>99</v>
      </c>
      <c r="F4634" t="s">
        <v>93</v>
      </c>
      <c r="G4634" t="s">
        <v>29</v>
      </c>
      <c r="H4634">
        <v>18</v>
      </c>
      <c r="I4634">
        <v>267.70999999999998</v>
      </c>
    </row>
    <row r="4635" spans="1:9" x14ac:dyDescent="0.25">
      <c r="A4635" s="5" t="str">
        <f>TrendSheetPrdData[[#This Row],[Population]]&amp;TrendSheetPrdData[[#This Row],[Cost Basis]]&amp;TrendSheetPrdData[[#This Row],[Period]]&amp;TrendSheetPrdData[[#This Row],[Trend]]</f>
        <v>MINISTRY SERVICE CENTERAllowed2016-04-01Chronic Disease Management - Members</v>
      </c>
      <c r="B4635" t="s">
        <v>118</v>
      </c>
      <c r="C4635" t="s">
        <v>118</v>
      </c>
      <c r="D4635" t="s">
        <v>91</v>
      </c>
      <c r="E4635" s="1" t="s">
        <v>100</v>
      </c>
      <c r="F4635" t="s">
        <v>93</v>
      </c>
      <c r="G4635" t="s">
        <v>29</v>
      </c>
      <c r="H4635">
        <v>18</v>
      </c>
      <c r="I4635">
        <v>278.06</v>
      </c>
    </row>
    <row r="4636" spans="1:9" x14ac:dyDescent="0.25">
      <c r="A4636" s="5" t="str">
        <f>TrendSheetPrdData[[#This Row],[Population]]&amp;TrendSheetPrdData[[#This Row],[Cost Basis]]&amp;TrendSheetPrdData[[#This Row],[Period]]&amp;TrendSheetPrdData[[#This Row],[Trend]]</f>
        <v>MINISTRY SERVICE CENTERAllowed2016-05-01Chronic Disease Management - Members</v>
      </c>
      <c r="B4636" t="s">
        <v>118</v>
      </c>
      <c r="C4636" t="s">
        <v>118</v>
      </c>
      <c r="D4636" t="s">
        <v>91</v>
      </c>
      <c r="E4636" s="1" t="s">
        <v>101</v>
      </c>
      <c r="F4636" t="s">
        <v>93</v>
      </c>
      <c r="G4636" t="s">
        <v>29</v>
      </c>
      <c r="H4636">
        <v>18</v>
      </c>
      <c r="I4636">
        <v>284.14</v>
      </c>
    </row>
    <row r="4637" spans="1:9" x14ac:dyDescent="0.25">
      <c r="A4637" s="5" t="str">
        <f>TrendSheetPrdData[[#This Row],[Population]]&amp;TrendSheetPrdData[[#This Row],[Cost Basis]]&amp;TrendSheetPrdData[[#This Row],[Period]]&amp;TrendSheetPrdData[[#This Row],[Trend]]</f>
        <v>MINISTRY SERVICE CENTERAllowed2016-06-01Chronic Disease Management - Members</v>
      </c>
      <c r="B4637" t="s">
        <v>118</v>
      </c>
      <c r="C4637" t="s">
        <v>118</v>
      </c>
      <c r="D4637" t="s">
        <v>91</v>
      </c>
      <c r="E4637" s="1" t="s">
        <v>102</v>
      </c>
      <c r="F4637" t="s">
        <v>93</v>
      </c>
      <c r="G4637" t="s">
        <v>29</v>
      </c>
      <c r="H4637">
        <v>18</v>
      </c>
      <c r="I4637">
        <v>283.26</v>
      </c>
    </row>
    <row r="4638" spans="1:9" x14ac:dyDescent="0.25">
      <c r="A4638" s="5" t="str">
        <f>TrendSheetPrdData[[#This Row],[Population]]&amp;TrendSheetPrdData[[#This Row],[Cost Basis]]&amp;TrendSheetPrdData[[#This Row],[Period]]&amp;TrendSheetPrdData[[#This Row],[Trend]]</f>
        <v>MINISTRY SERVICE CENTERAllowed2016-07-01Chronic Disease Management - Members</v>
      </c>
      <c r="B4638" t="s">
        <v>118</v>
      </c>
      <c r="C4638" t="s">
        <v>118</v>
      </c>
      <c r="D4638" t="s">
        <v>91</v>
      </c>
      <c r="E4638" s="1" t="s">
        <v>103</v>
      </c>
      <c r="F4638" t="s">
        <v>93</v>
      </c>
      <c r="G4638" t="s">
        <v>29</v>
      </c>
      <c r="H4638">
        <v>18</v>
      </c>
      <c r="I4638">
        <v>284.63</v>
      </c>
    </row>
    <row r="4639" spans="1:9" x14ac:dyDescent="0.25">
      <c r="A4639" s="5" t="str">
        <f>TrendSheetPrdData[[#This Row],[Population]]&amp;TrendSheetPrdData[[#This Row],[Cost Basis]]&amp;TrendSheetPrdData[[#This Row],[Period]]&amp;TrendSheetPrdData[[#This Row],[Trend]]</f>
        <v>MINISTRY SERVICE CENTERAllowed2016-08-01Chronic Disease Management - Members</v>
      </c>
      <c r="B4639" t="s">
        <v>118</v>
      </c>
      <c r="C4639" t="s">
        <v>118</v>
      </c>
      <c r="D4639" t="s">
        <v>91</v>
      </c>
      <c r="E4639" s="1" t="s">
        <v>104</v>
      </c>
      <c r="F4639" t="s">
        <v>93</v>
      </c>
      <c r="G4639" t="s">
        <v>29</v>
      </c>
      <c r="H4639">
        <v>18</v>
      </c>
      <c r="I4639">
        <v>284.89999999999998</v>
      </c>
    </row>
    <row r="4640" spans="1:9" x14ac:dyDescent="0.25">
      <c r="A4640" s="5" t="str">
        <f>TrendSheetPrdData[[#This Row],[Population]]&amp;TrendSheetPrdData[[#This Row],[Cost Basis]]&amp;TrendSheetPrdData[[#This Row],[Period]]&amp;TrendSheetPrdData[[#This Row],[Trend]]</f>
        <v>MINISTRY SERVICE CENTERAllowed2016-09-01Chronic Disease Management - Members</v>
      </c>
      <c r="B4640" t="s">
        <v>118</v>
      </c>
      <c r="C4640" t="s">
        <v>118</v>
      </c>
      <c r="D4640" t="s">
        <v>91</v>
      </c>
      <c r="E4640" s="1" t="s">
        <v>105</v>
      </c>
      <c r="F4640" t="s">
        <v>93</v>
      </c>
      <c r="G4640" t="s">
        <v>29</v>
      </c>
      <c r="H4640">
        <v>18</v>
      </c>
      <c r="I4640">
        <v>288</v>
      </c>
    </row>
    <row r="4641" spans="1:9" x14ac:dyDescent="0.25">
      <c r="A4641" s="5" t="str">
        <f>TrendSheetPrdData[[#This Row],[Population]]&amp;TrendSheetPrdData[[#This Row],[Cost Basis]]&amp;TrendSheetPrdData[[#This Row],[Period]]&amp;TrendSheetPrdData[[#This Row],[Trend]]</f>
        <v>MINISTRY SERVICE CENTERAllowed2016-10-01Chronic Disease Management - Members</v>
      </c>
      <c r="B4641" t="s">
        <v>118</v>
      </c>
      <c r="C4641" t="s">
        <v>118</v>
      </c>
      <c r="D4641" t="s">
        <v>91</v>
      </c>
      <c r="E4641" s="1" t="s">
        <v>106</v>
      </c>
      <c r="F4641" t="s">
        <v>93</v>
      </c>
      <c r="G4641" t="s">
        <v>29</v>
      </c>
      <c r="H4641">
        <v>18</v>
      </c>
      <c r="I4641">
        <v>279.44</v>
      </c>
    </row>
    <row r="4642" spans="1:9" x14ac:dyDescent="0.25">
      <c r="A4642" s="5" t="str">
        <f>TrendSheetPrdData[[#This Row],[Population]]&amp;TrendSheetPrdData[[#This Row],[Cost Basis]]&amp;TrendSheetPrdData[[#This Row],[Period]]&amp;TrendSheetPrdData[[#This Row],[Trend]]</f>
        <v>MINISTRY SERVICE CENTERAllowed2016-11-01Chronic Disease Management - Members</v>
      </c>
      <c r="B4642" t="s">
        <v>118</v>
      </c>
      <c r="C4642" t="s">
        <v>118</v>
      </c>
      <c r="D4642" t="s">
        <v>91</v>
      </c>
      <c r="E4642" s="1" t="s">
        <v>107</v>
      </c>
      <c r="F4642" t="s">
        <v>93</v>
      </c>
      <c r="G4642" t="s">
        <v>29</v>
      </c>
      <c r="H4642">
        <v>18</v>
      </c>
      <c r="I4642">
        <v>280.64999999999998</v>
      </c>
    </row>
    <row r="4643" spans="1:9" x14ac:dyDescent="0.25">
      <c r="A4643" s="5" t="str">
        <f>TrendSheetPrdData[[#This Row],[Population]]&amp;TrendSheetPrdData[[#This Row],[Cost Basis]]&amp;TrendSheetPrdData[[#This Row],[Period]]&amp;TrendSheetPrdData[[#This Row],[Trend]]</f>
        <v>MINISTRY SERVICE CENTERAllowed2016-12-01Chronic Disease Management - Members</v>
      </c>
      <c r="B4643" t="s">
        <v>118</v>
      </c>
      <c r="C4643" t="s">
        <v>118</v>
      </c>
      <c r="D4643" t="s">
        <v>91</v>
      </c>
      <c r="E4643" s="1" t="s">
        <v>108</v>
      </c>
      <c r="F4643" t="s">
        <v>93</v>
      </c>
      <c r="G4643" t="s">
        <v>29</v>
      </c>
      <c r="H4643">
        <v>18</v>
      </c>
      <c r="I4643">
        <v>284.77</v>
      </c>
    </row>
    <row r="4644" spans="1:9" x14ac:dyDescent="0.25">
      <c r="A4644" s="5" t="str">
        <f>TrendSheetPrdData[[#This Row],[Population]]&amp;TrendSheetPrdData[[#This Row],[Cost Basis]]&amp;TrendSheetPrdData[[#This Row],[Period]]&amp;TrendSheetPrdData[[#This Row],[Trend]]</f>
        <v>MINISTRY SERVICE CENTERAllowed2017-01-01Chronic Disease Management - Members</v>
      </c>
      <c r="B4644" t="s">
        <v>118</v>
      </c>
      <c r="C4644" t="s">
        <v>118</v>
      </c>
      <c r="D4644" t="s">
        <v>91</v>
      </c>
      <c r="E4644" s="1" t="s">
        <v>109</v>
      </c>
      <c r="F4644" t="s">
        <v>113</v>
      </c>
      <c r="G4644" t="s">
        <v>29</v>
      </c>
      <c r="H4644">
        <v>18</v>
      </c>
      <c r="I4644">
        <v>275.86</v>
      </c>
    </row>
    <row r="4645" spans="1:9" x14ac:dyDescent="0.25">
      <c r="A4645" s="5" t="str">
        <f>TrendSheetPrdData[[#This Row],[Population]]&amp;TrendSheetPrdData[[#This Row],[Cost Basis]]&amp;TrendSheetPrdData[[#This Row],[Period]]&amp;TrendSheetPrdData[[#This Row],[Trend]]</f>
        <v>MINISTRY SERVICE CENTERAllowed2017-02-01Chronic Disease Management - Members</v>
      </c>
      <c r="B4645" t="s">
        <v>118</v>
      </c>
      <c r="C4645" t="s">
        <v>118</v>
      </c>
      <c r="D4645" t="s">
        <v>91</v>
      </c>
      <c r="E4645" s="1" t="s">
        <v>110</v>
      </c>
      <c r="F4645" t="s">
        <v>113</v>
      </c>
      <c r="G4645" t="s">
        <v>29</v>
      </c>
      <c r="H4645">
        <v>18</v>
      </c>
      <c r="I4645">
        <v>275.36</v>
      </c>
    </row>
    <row r="4646" spans="1:9" x14ac:dyDescent="0.25">
      <c r="A4646" s="5" t="str">
        <f>TrendSheetPrdData[[#This Row],[Population]]&amp;TrendSheetPrdData[[#This Row],[Cost Basis]]&amp;TrendSheetPrdData[[#This Row],[Period]]&amp;TrendSheetPrdData[[#This Row],[Trend]]</f>
        <v>MINISTRY SERVICE CENTERAllowed2017-03-01Chronic Disease Management - Members</v>
      </c>
      <c r="B4646" t="s">
        <v>118</v>
      </c>
      <c r="C4646" t="s">
        <v>118</v>
      </c>
      <c r="D4646" t="s">
        <v>91</v>
      </c>
      <c r="E4646" s="1" t="s">
        <v>111</v>
      </c>
      <c r="F4646" t="s">
        <v>113</v>
      </c>
      <c r="G4646" t="s">
        <v>29</v>
      </c>
      <c r="H4646">
        <v>18</v>
      </c>
      <c r="I4646">
        <v>275</v>
      </c>
    </row>
    <row r="4647" spans="1:9" x14ac:dyDescent="0.25">
      <c r="A4647" s="5" t="str">
        <f>TrendSheetPrdData[[#This Row],[Population]]&amp;TrendSheetPrdData[[#This Row],[Cost Basis]]&amp;TrendSheetPrdData[[#This Row],[Period]]&amp;TrendSheetPrdData[[#This Row],[Trend]]</f>
        <v>MINISTRY SERVICE CENTERAllowed2017-04-01Chronic Disease Management - Members</v>
      </c>
      <c r="B4647" t="s">
        <v>118</v>
      </c>
      <c r="C4647" t="s">
        <v>118</v>
      </c>
      <c r="D4647" t="s">
        <v>91</v>
      </c>
      <c r="E4647" s="1" t="s">
        <v>112</v>
      </c>
      <c r="F4647" t="s">
        <v>113</v>
      </c>
      <c r="G4647" t="s">
        <v>29</v>
      </c>
      <c r="H4647">
        <v>18</v>
      </c>
      <c r="I4647">
        <v>266.62</v>
      </c>
    </row>
    <row r="4648" spans="1:9" x14ac:dyDescent="0.25">
      <c r="A4648" s="5" t="str">
        <f>TrendSheetPrdData[[#This Row],[Population]]&amp;TrendSheetPrdData[[#This Row],[Cost Basis]]&amp;TrendSheetPrdData[[#This Row],[Period]]&amp;TrendSheetPrdData[[#This Row],[Trend]]</f>
        <v>MINISTRY SERVICE CENTERAllowed2015-06-01Inpatient Claim Count</v>
      </c>
      <c r="B4648" t="s">
        <v>118</v>
      </c>
      <c r="C4648" t="s">
        <v>118</v>
      </c>
      <c r="D4648" t="s">
        <v>91</v>
      </c>
      <c r="E4648" s="1" t="s">
        <v>172</v>
      </c>
      <c r="F4648" t="s">
        <v>93</v>
      </c>
      <c r="G4648" t="s">
        <v>30</v>
      </c>
      <c r="H4648">
        <v>19</v>
      </c>
      <c r="I4648">
        <v>146</v>
      </c>
    </row>
    <row r="4649" spans="1:9" x14ac:dyDescent="0.25">
      <c r="A4649" s="5" t="str">
        <f>TrendSheetPrdData[[#This Row],[Population]]&amp;TrendSheetPrdData[[#This Row],[Cost Basis]]&amp;TrendSheetPrdData[[#This Row],[Period]]&amp;TrendSheetPrdData[[#This Row],[Trend]]</f>
        <v>MINISTRY SERVICE CENTERAllowed2015-07-01Inpatient Claim Count</v>
      </c>
      <c r="B4649" t="s">
        <v>118</v>
      </c>
      <c r="C4649" t="s">
        <v>118</v>
      </c>
      <c r="D4649" t="s">
        <v>91</v>
      </c>
      <c r="E4649" s="1" t="s">
        <v>173</v>
      </c>
      <c r="F4649" t="s">
        <v>93</v>
      </c>
      <c r="G4649" t="s">
        <v>30</v>
      </c>
      <c r="H4649">
        <v>19</v>
      </c>
      <c r="I4649">
        <v>76</v>
      </c>
    </row>
    <row r="4650" spans="1:9" x14ac:dyDescent="0.25">
      <c r="A4650" s="5" t="str">
        <f>TrendSheetPrdData[[#This Row],[Population]]&amp;TrendSheetPrdData[[#This Row],[Cost Basis]]&amp;TrendSheetPrdData[[#This Row],[Period]]&amp;TrendSheetPrdData[[#This Row],[Trend]]</f>
        <v>MINISTRY SERVICE CENTERAllowed2015-08-01Inpatient Claim Count</v>
      </c>
      <c r="B4650" t="s">
        <v>118</v>
      </c>
      <c r="C4650" t="s">
        <v>118</v>
      </c>
      <c r="D4650" t="s">
        <v>91</v>
      </c>
      <c r="E4650" s="1" t="s">
        <v>174</v>
      </c>
      <c r="F4650" t="s">
        <v>93</v>
      </c>
      <c r="G4650" t="s">
        <v>30</v>
      </c>
      <c r="H4650">
        <v>19</v>
      </c>
      <c r="I4650">
        <v>22</v>
      </c>
    </row>
    <row r="4651" spans="1:9" x14ac:dyDescent="0.25">
      <c r="A4651" s="5" t="str">
        <f>TrendSheetPrdData[[#This Row],[Population]]&amp;TrendSheetPrdData[[#This Row],[Cost Basis]]&amp;TrendSheetPrdData[[#This Row],[Period]]&amp;TrendSheetPrdData[[#This Row],[Trend]]</f>
        <v>MINISTRY SERVICE CENTERAllowed2015-09-01Inpatient Claim Count</v>
      </c>
      <c r="B4651" t="s">
        <v>118</v>
      </c>
      <c r="C4651" t="s">
        <v>118</v>
      </c>
      <c r="D4651" t="s">
        <v>91</v>
      </c>
      <c r="E4651" s="1" t="s">
        <v>92</v>
      </c>
      <c r="F4651" t="s">
        <v>93</v>
      </c>
      <c r="G4651" t="s">
        <v>30</v>
      </c>
      <c r="H4651">
        <v>19</v>
      </c>
      <c r="I4651">
        <v>182</v>
      </c>
    </row>
    <row r="4652" spans="1:9" x14ac:dyDescent="0.25">
      <c r="A4652" s="5" t="str">
        <f>TrendSheetPrdData[[#This Row],[Population]]&amp;TrendSheetPrdData[[#This Row],[Cost Basis]]&amp;TrendSheetPrdData[[#This Row],[Period]]&amp;TrendSheetPrdData[[#This Row],[Trend]]</f>
        <v>MINISTRY SERVICE CENTERAllowed2015-10-01Inpatient Claim Count</v>
      </c>
      <c r="B4652" t="s">
        <v>118</v>
      </c>
      <c r="C4652" t="s">
        <v>118</v>
      </c>
      <c r="D4652" t="s">
        <v>91</v>
      </c>
      <c r="E4652" s="1" t="s">
        <v>94</v>
      </c>
      <c r="F4652" t="s">
        <v>93</v>
      </c>
      <c r="G4652" t="s">
        <v>30</v>
      </c>
      <c r="H4652">
        <v>19</v>
      </c>
      <c r="I4652">
        <v>131</v>
      </c>
    </row>
    <row r="4653" spans="1:9" x14ac:dyDescent="0.25">
      <c r="A4653" s="5" t="str">
        <f>TrendSheetPrdData[[#This Row],[Population]]&amp;TrendSheetPrdData[[#This Row],[Cost Basis]]&amp;TrendSheetPrdData[[#This Row],[Period]]&amp;TrendSheetPrdData[[#This Row],[Trend]]</f>
        <v>MINISTRY SERVICE CENTERAllowed2015-11-01Inpatient Claim Count</v>
      </c>
      <c r="B4653" t="s">
        <v>118</v>
      </c>
      <c r="C4653" t="s">
        <v>118</v>
      </c>
      <c r="D4653" t="s">
        <v>91</v>
      </c>
      <c r="E4653" s="1" t="s">
        <v>95</v>
      </c>
      <c r="F4653" t="s">
        <v>93</v>
      </c>
      <c r="G4653" t="s">
        <v>30</v>
      </c>
      <c r="H4653">
        <v>19</v>
      </c>
      <c r="I4653">
        <v>385</v>
      </c>
    </row>
    <row r="4654" spans="1:9" x14ac:dyDescent="0.25">
      <c r="A4654" s="5" t="str">
        <f>TrendSheetPrdData[[#This Row],[Population]]&amp;TrendSheetPrdData[[#This Row],[Cost Basis]]&amp;TrendSheetPrdData[[#This Row],[Period]]&amp;TrendSheetPrdData[[#This Row],[Trend]]</f>
        <v>MINISTRY SERVICE CENTERAllowed2015-12-01Inpatient Claim Count</v>
      </c>
      <c r="B4654" t="s">
        <v>118</v>
      </c>
      <c r="C4654" t="s">
        <v>118</v>
      </c>
      <c r="D4654" t="s">
        <v>91</v>
      </c>
      <c r="E4654" s="1" t="s">
        <v>96</v>
      </c>
      <c r="F4654" t="s">
        <v>93</v>
      </c>
      <c r="G4654" t="s">
        <v>30</v>
      </c>
      <c r="H4654">
        <v>19</v>
      </c>
      <c r="I4654">
        <v>208</v>
      </c>
    </row>
    <row r="4655" spans="1:9" x14ac:dyDescent="0.25">
      <c r="A4655" s="5" t="str">
        <f>TrendSheetPrdData[[#This Row],[Population]]&amp;TrendSheetPrdData[[#This Row],[Cost Basis]]&amp;TrendSheetPrdData[[#This Row],[Period]]&amp;TrendSheetPrdData[[#This Row],[Trend]]</f>
        <v>MINISTRY SERVICE CENTERAllowed2016-01-01Inpatient Claim Count</v>
      </c>
      <c r="B4655" t="s">
        <v>118</v>
      </c>
      <c r="C4655" t="s">
        <v>118</v>
      </c>
      <c r="D4655" t="s">
        <v>91</v>
      </c>
      <c r="E4655" s="1" t="s">
        <v>97</v>
      </c>
      <c r="F4655" t="s">
        <v>93</v>
      </c>
      <c r="G4655" t="s">
        <v>30</v>
      </c>
      <c r="H4655">
        <v>19</v>
      </c>
      <c r="I4655">
        <v>181</v>
      </c>
    </row>
    <row r="4656" spans="1:9" x14ac:dyDescent="0.25">
      <c r="A4656" s="5" t="str">
        <f>TrendSheetPrdData[[#This Row],[Population]]&amp;TrendSheetPrdData[[#This Row],[Cost Basis]]&amp;TrendSheetPrdData[[#This Row],[Period]]&amp;TrendSheetPrdData[[#This Row],[Trend]]</f>
        <v>MINISTRY SERVICE CENTERAllowed2016-02-01Inpatient Claim Count</v>
      </c>
      <c r="B4656" t="s">
        <v>118</v>
      </c>
      <c r="C4656" t="s">
        <v>118</v>
      </c>
      <c r="D4656" t="s">
        <v>91</v>
      </c>
      <c r="E4656" s="1" t="s">
        <v>98</v>
      </c>
      <c r="F4656" t="s">
        <v>93</v>
      </c>
      <c r="G4656" t="s">
        <v>30</v>
      </c>
      <c r="H4656">
        <v>19</v>
      </c>
      <c r="I4656">
        <v>98</v>
      </c>
    </row>
    <row r="4657" spans="1:9" x14ac:dyDescent="0.25">
      <c r="A4657" s="5" t="str">
        <f>TrendSheetPrdData[[#This Row],[Population]]&amp;TrendSheetPrdData[[#This Row],[Cost Basis]]&amp;TrendSheetPrdData[[#This Row],[Period]]&amp;TrendSheetPrdData[[#This Row],[Trend]]</f>
        <v>MINISTRY SERVICE CENTERAllowed2016-03-01Inpatient Claim Count</v>
      </c>
      <c r="B4657" t="s">
        <v>118</v>
      </c>
      <c r="C4657" t="s">
        <v>118</v>
      </c>
      <c r="D4657" t="s">
        <v>91</v>
      </c>
      <c r="E4657" s="1" t="s">
        <v>99</v>
      </c>
      <c r="F4657" t="s">
        <v>93</v>
      </c>
      <c r="G4657" t="s">
        <v>30</v>
      </c>
      <c r="H4657">
        <v>19</v>
      </c>
      <c r="I4657">
        <v>345</v>
      </c>
    </row>
    <row r="4658" spans="1:9" x14ac:dyDescent="0.25">
      <c r="A4658" s="5" t="str">
        <f>TrendSheetPrdData[[#This Row],[Population]]&amp;TrendSheetPrdData[[#This Row],[Cost Basis]]&amp;TrendSheetPrdData[[#This Row],[Period]]&amp;TrendSheetPrdData[[#This Row],[Trend]]</f>
        <v>MINISTRY SERVICE CENTERAllowed2016-04-01Inpatient Claim Count</v>
      </c>
      <c r="B4658" t="s">
        <v>118</v>
      </c>
      <c r="C4658" t="s">
        <v>118</v>
      </c>
      <c r="D4658" t="s">
        <v>91</v>
      </c>
      <c r="E4658" s="1" t="s">
        <v>100</v>
      </c>
      <c r="F4658" t="s">
        <v>93</v>
      </c>
      <c r="G4658" t="s">
        <v>30</v>
      </c>
      <c r="H4658">
        <v>19</v>
      </c>
      <c r="I4658">
        <v>163</v>
      </c>
    </row>
    <row r="4659" spans="1:9" x14ac:dyDescent="0.25">
      <c r="A4659" s="5" t="str">
        <f>TrendSheetPrdData[[#This Row],[Population]]&amp;TrendSheetPrdData[[#This Row],[Cost Basis]]&amp;TrendSheetPrdData[[#This Row],[Period]]&amp;TrendSheetPrdData[[#This Row],[Trend]]</f>
        <v>MINISTRY SERVICE CENTERAllowed2016-05-01Inpatient Claim Count</v>
      </c>
      <c r="B4659" t="s">
        <v>118</v>
      </c>
      <c r="C4659" t="s">
        <v>118</v>
      </c>
      <c r="D4659" t="s">
        <v>91</v>
      </c>
      <c r="E4659" s="1" t="s">
        <v>101</v>
      </c>
      <c r="F4659" t="s">
        <v>93</v>
      </c>
      <c r="G4659" t="s">
        <v>30</v>
      </c>
      <c r="H4659">
        <v>19</v>
      </c>
      <c r="I4659">
        <v>114</v>
      </c>
    </row>
    <row r="4660" spans="1:9" x14ac:dyDescent="0.25">
      <c r="A4660" s="5" t="str">
        <f>TrendSheetPrdData[[#This Row],[Population]]&amp;TrendSheetPrdData[[#This Row],[Cost Basis]]&amp;TrendSheetPrdData[[#This Row],[Period]]&amp;TrendSheetPrdData[[#This Row],[Trend]]</f>
        <v>MINISTRY SERVICE CENTERAllowed2016-06-01Inpatient Claim Count</v>
      </c>
      <c r="B4660" t="s">
        <v>118</v>
      </c>
      <c r="C4660" t="s">
        <v>118</v>
      </c>
      <c r="D4660" t="s">
        <v>91</v>
      </c>
      <c r="E4660" s="1" t="s">
        <v>102</v>
      </c>
      <c r="F4660" t="s">
        <v>93</v>
      </c>
      <c r="G4660" t="s">
        <v>30</v>
      </c>
      <c r="H4660">
        <v>19</v>
      </c>
      <c r="I4660">
        <v>29</v>
      </c>
    </row>
    <row r="4661" spans="1:9" x14ac:dyDescent="0.25">
      <c r="A4661" s="5" t="str">
        <f>TrendSheetPrdData[[#This Row],[Population]]&amp;TrendSheetPrdData[[#This Row],[Cost Basis]]&amp;TrendSheetPrdData[[#This Row],[Period]]&amp;TrendSheetPrdData[[#This Row],[Trend]]</f>
        <v>MINISTRY SERVICE CENTERAllowed2016-07-01Inpatient Claim Count</v>
      </c>
      <c r="B4661" t="s">
        <v>118</v>
      </c>
      <c r="C4661" t="s">
        <v>118</v>
      </c>
      <c r="D4661" t="s">
        <v>91</v>
      </c>
      <c r="E4661" s="1" t="s">
        <v>103</v>
      </c>
      <c r="F4661" t="s">
        <v>93</v>
      </c>
      <c r="G4661" t="s">
        <v>30</v>
      </c>
      <c r="H4661">
        <v>19</v>
      </c>
      <c r="I4661">
        <v>2</v>
      </c>
    </row>
    <row r="4662" spans="1:9" x14ac:dyDescent="0.25">
      <c r="A4662" s="5" t="str">
        <f>TrendSheetPrdData[[#This Row],[Population]]&amp;TrendSheetPrdData[[#This Row],[Cost Basis]]&amp;TrendSheetPrdData[[#This Row],[Period]]&amp;TrendSheetPrdData[[#This Row],[Trend]]</f>
        <v>MINISTRY SERVICE CENTERAllowed2016-08-01Inpatient Claim Count</v>
      </c>
      <c r="B4662" t="s">
        <v>118</v>
      </c>
      <c r="C4662" t="s">
        <v>118</v>
      </c>
      <c r="D4662" t="s">
        <v>91</v>
      </c>
      <c r="E4662" s="1" t="s">
        <v>104</v>
      </c>
      <c r="F4662" t="s">
        <v>93</v>
      </c>
      <c r="G4662" t="s">
        <v>30</v>
      </c>
      <c r="H4662">
        <v>19</v>
      </c>
      <c r="I4662">
        <v>79</v>
      </c>
    </row>
    <row r="4663" spans="1:9" x14ac:dyDescent="0.25">
      <c r="A4663" s="5" t="str">
        <f>TrendSheetPrdData[[#This Row],[Population]]&amp;TrendSheetPrdData[[#This Row],[Cost Basis]]&amp;TrendSheetPrdData[[#This Row],[Period]]&amp;TrendSheetPrdData[[#This Row],[Trend]]</f>
        <v>MINISTRY SERVICE CENTERAllowed2016-09-01Inpatient Claim Count</v>
      </c>
      <c r="B4663" t="s">
        <v>118</v>
      </c>
      <c r="C4663" t="s">
        <v>118</v>
      </c>
      <c r="D4663" t="s">
        <v>91</v>
      </c>
      <c r="E4663" s="1" t="s">
        <v>105</v>
      </c>
      <c r="F4663" t="s">
        <v>93</v>
      </c>
      <c r="G4663" t="s">
        <v>30</v>
      </c>
      <c r="H4663">
        <v>19</v>
      </c>
      <c r="I4663">
        <v>47</v>
      </c>
    </row>
    <row r="4664" spans="1:9" x14ac:dyDescent="0.25">
      <c r="A4664" s="5" t="str">
        <f>TrendSheetPrdData[[#This Row],[Population]]&amp;TrendSheetPrdData[[#This Row],[Cost Basis]]&amp;TrendSheetPrdData[[#This Row],[Period]]&amp;TrendSheetPrdData[[#This Row],[Trend]]</f>
        <v>MINISTRY SERVICE CENTERAllowed2016-10-01Inpatient Claim Count</v>
      </c>
      <c r="B4664" t="s">
        <v>118</v>
      </c>
      <c r="C4664" t="s">
        <v>118</v>
      </c>
      <c r="D4664" t="s">
        <v>91</v>
      </c>
      <c r="E4664" s="1" t="s">
        <v>106</v>
      </c>
      <c r="F4664" t="s">
        <v>93</v>
      </c>
      <c r="G4664" t="s">
        <v>30</v>
      </c>
      <c r="H4664">
        <v>19</v>
      </c>
      <c r="I4664">
        <v>24</v>
      </c>
    </row>
    <row r="4665" spans="1:9" x14ac:dyDescent="0.25">
      <c r="A4665" s="5" t="str">
        <f>TrendSheetPrdData[[#This Row],[Population]]&amp;TrendSheetPrdData[[#This Row],[Cost Basis]]&amp;TrendSheetPrdData[[#This Row],[Period]]&amp;TrendSheetPrdData[[#This Row],[Trend]]</f>
        <v>MINISTRY SERVICE CENTERAllowed2016-11-01Inpatient Claim Count</v>
      </c>
      <c r="B4665" t="s">
        <v>118</v>
      </c>
      <c r="C4665" t="s">
        <v>118</v>
      </c>
      <c r="D4665" t="s">
        <v>91</v>
      </c>
      <c r="E4665" s="1" t="s">
        <v>107</v>
      </c>
      <c r="F4665" t="s">
        <v>93</v>
      </c>
      <c r="G4665" t="s">
        <v>30</v>
      </c>
      <c r="H4665">
        <v>19</v>
      </c>
      <c r="I4665">
        <v>42</v>
      </c>
    </row>
    <row r="4666" spans="1:9" x14ac:dyDescent="0.25">
      <c r="A4666" s="5" t="str">
        <f>TrendSheetPrdData[[#This Row],[Population]]&amp;TrendSheetPrdData[[#This Row],[Cost Basis]]&amp;TrendSheetPrdData[[#This Row],[Period]]&amp;TrendSheetPrdData[[#This Row],[Trend]]</f>
        <v>MINISTRY SERVICE CENTERAllowed2016-12-01Inpatient Claim Count</v>
      </c>
      <c r="B4666" t="s">
        <v>118</v>
      </c>
      <c r="C4666" t="s">
        <v>118</v>
      </c>
      <c r="D4666" t="s">
        <v>91</v>
      </c>
      <c r="E4666" s="1" t="s">
        <v>108</v>
      </c>
      <c r="F4666" t="s">
        <v>93</v>
      </c>
      <c r="G4666" t="s">
        <v>30</v>
      </c>
      <c r="H4666">
        <v>19</v>
      </c>
      <c r="I4666">
        <v>27</v>
      </c>
    </row>
    <row r="4667" spans="1:9" x14ac:dyDescent="0.25">
      <c r="A4667" s="5" t="str">
        <f>TrendSheetPrdData[[#This Row],[Population]]&amp;TrendSheetPrdData[[#This Row],[Cost Basis]]&amp;TrendSheetPrdData[[#This Row],[Period]]&amp;TrendSheetPrdData[[#This Row],[Trend]]</f>
        <v>MINISTRY SERVICE CENTERAllowed2017-01-01Inpatient Claim Count</v>
      </c>
      <c r="B4667" t="s">
        <v>118</v>
      </c>
      <c r="C4667" t="s">
        <v>118</v>
      </c>
      <c r="D4667" t="s">
        <v>91</v>
      </c>
      <c r="E4667" s="1" t="s">
        <v>109</v>
      </c>
      <c r="F4667" t="s">
        <v>113</v>
      </c>
      <c r="G4667" t="s">
        <v>30</v>
      </c>
      <c r="H4667">
        <v>19</v>
      </c>
      <c r="I4667">
        <v>38</v>
      </c>
    </row>
    <row r="4668" spans="1:9" x14ac:dyDescent="0.25">
      <c r="A4668" s="5" t="str">
        <f>TrendSheetPrdData[[#This Row],[Population]]&amp;TrendSheetPrdData[[#This Row],[Cost Basis]]&amp;TrendSheetPrdData[[#This Row],[Period]]&amp;TrendSheetPrdData[[#This Row],[Trend]]</f>
        <v>MINISTRY SERVICE CENTERAllowed2017-02-01Inpatient Claim Count</v>
      </c>
      <c r="B4668" t="s">
        <v>118</v>
      </c>
      <c r="C4668" t="s">
        <v>118</v>
      </c>
      <c r="D4668" t="s">
        <v>91</v>
      </c>
      <c r="E4668" s="1" t="s">
        <v>110</v>
      </c>
      <c r="F4668" t="s">
        <v>113</v>
      </c>
      <c r="G4668" t="s">
        <v>30</v>
      </c>
      <c r="H4668">
        <v>19</v>
      </c>
      <c r="I4668">
        <v>176</v>
      </c>
    </row>
    <row r="4669" spans="1:9" x14ac:dyDescent="0.25">
      <c r="A4669" s="5" t="str">
        <f>TrendSheetPrdData[[#This Row],[Population]]&amp;TrendSheetPrdData[[#This Row],[Cost Basis]]&amp;TrendSheetPrdData[[#This Row],[Period]]&amp;TrendSheetPrdData[[#This Row],[Trend]]</f>
        <v>MINISTRY SERVICE CENTERAllowed2017-03-01Inpatient Claim Count</v>
      </c>
      <c r="B4669" t="s">
        <v>118</v>
      </c>
      <c r="C4669" t="s">
        <v>118</v>
      </c>
      <c r="D4669" t="s">
        <v>91</v>
      </c>
      <c r="E4669" s="1" t="s">
        <v>111</v>
      </c>
      <c r="F4669" t="s">
        <v>113</v>
      </c>
      <c r="G4669" t="s">
        <v>30</v>
      </c>
      <c r="H4669">
        <v>19</v>
      </c>
      <c r="I4669">
        <v>27</v>
      </c>
    </row>
    <row r="4670" spans="1:9" x14ac:dyDescent="0.25">
      <c r="A4670" s="5" t="str">
        <f>TrendSheetPrdData[[#This Row],[Population]]&amp;TrendSheetPrdData[[#This Row],[Cost Basis]]&amp;TrendSheetPrdData[[#This Row],[Period]]&amp;TrendSheetPrdData[[#This Row],[Trend]]</f>
        <v>MINISTRY SERVICE CENTERAllowed2017-04-01Inpatient Claim Count</v>
      </c>
      <c r="B4670" t="s">
        <v>118</v>
      </c>
      <c r="C4670" t="s">
        <v>118</v>
      </c>
      <c r="D4670" t="s">
        <v>91</v>
      </c>
      <c r="E4670" s="1" t="s">
        <v>112</v>
      </c>
      <c r="F4670" t="s">
        <v>113</v>
      </c>
      <c r="G4670" t="s">
        <v>30</v>
      </c>
      <c r="H4670">
        <v>19</v>
      </c>
      <c r="I4670">
        <v>14</v>
      </c>
    </row>
    <row r="4671" spans="1:9" x14ac:dyDescent="0.25">
      <c r="A4671" s="5" t="str">
        <f>TrendSheetPrdData[[#This Row],[Population]]&amp;TrendSheetPrdData[[#This Row],[Cost Basis]]&amp;TrendSheetPrdData[[#This Row],[Period]]&amp;TrendSheetPrdData[[#This Row],[Trend]]</f>
        <v>MINISTRY SERVICE CENTERAllowed2015-06-01Outpatient Claim Count</v>
      </c>
      <c r="B4671" t="s">
        <v>118</v>
      </c>
      <c r="C4671" t="s">
        <v>118</v>
      </c>
      <c r="D4671" t="s">
        <v>91</v>
      </c>
      <c r="E4671" s="1" t="s">
        <v>172</v>
      </c>
      <c r="F4671" t="s">
        <v>93</v>
      </c>
      <c r="G4671" t="s">
        <v>31</v>
      </c>
      <c r="H4671">
        <v>20</v>
      </c>
      <c r="I4671">
        <v>1123</v>
      </c>
    </row>
    <row r="4672" spans="1:9" x14ac:dyDescent="0.25">
      <c r="A4672" s="5" t="str">
        <f>TrendSheetPrdData[[#This Row],[Population]]&amp;TrendSheetPrdData[[#This Row],[Cost Basis]]&amp;TrendSheetPrdData[[#This Row],[Period]]&amp;TrendSheetPrdData[[#This Row],[Trend]]</f>
        <v>MINISTRY SERVICE CENTERAllowed2015-07-01Outpatient Claim Count</v>
      </c>
      <c r="B4672" t="s">
        <v>118</v>
      </c>
      <c r="C4672" t="s">
        <v>118</v>
      </c>
      <c r="D4672" t="s">
        <v>91</v>
      </c>
      <c r="E4672" s="1" t="s">
        <v>173</v>
      </c>
      <c r="F4672" t="s">
        <v>93</v>
      </c>
      <c r="G4672" t="s">
        <v>31</v>
      </c>
      <c r="H4672">
        <v>20</v>
      </c>
      <c r="I4672">
        <v>690</v>
      </c>
    </row>
    <row r="4673" spans="1:9" x14ac:dyDescent="0.25">
      <c r="A4673" s="5" t="str">
        <f>TrendSheetPrdData[[#This Row],[Population]]&amp;TrendSheetPrdData[[#This Row],[Cost Basis]]&amp;TrendSheetPrdData[[#This Row],[Period]]&amp;TrendSheetPrdData[[#This Row],[Trend]]</f>
        <v>MINISTRY SERVICE CENTERAllowed2015-08-01Outpatient Claim Count</v>
      </c>
      <c r="B4673" t="s">
        <v>118</v>
      </c>
      <c r="C4673" t="s">
        <v>118</v>
      </c>
      <c r="D4673" t="s">
        <v>91</v>
      </c>
      <c r="E4673" s="1" t="s">
        <v>174</v>
      </c>
      <c r="F4673" t="s">
        <v>93</v>
      </c>
      <c r="G4673" t="s">
        <v>31</v>
      </c>
      <c r="H4673">
        <v>20</v>
      </c>
      <c r="I4673">
        <v>753</v>
      </c>
    </row>
    <row r="4674" spans="1:9" x14ac:dyDescent="0.25">
      <c r="A4674" s="5" t="str">
        <f>TrendSheetPrdData[[#This Row],[Population]]&amp;TrendSheetPrdData[[#This Row],[Cost Basis]]&amp;TrendSheetPrdData[[#This Row],[Period]]&amp;TrendSheetPrdData[[#This Row],[Trend]]</f>
        <v>MINISTRY SERVICE CENTERAllowed2015-09-01Outpatient Claim Count</v>
      </c>
      <c r="B4674" t="s">
        <v>118</v>
      </c>
      <c r="C4674" t="s">
        <v>118</v>
      </c>
      <c r="D4674" t="s">
        <v>91</v>
      </c>
      <c r="E4674" s="1" t="s">
        <v>92</v>
      </c>
      <c r="F4674" t="s">
        <v>93</v>
      </c>
      <c r="G4674" t="s">
        <v>31</v>
      </c>
      <c r="H4674">
        <v>20</v>
      </c>
      <c r="I4674">
        <v>615</v>
      </c>
    </row>
    <row r="4675" spans="1:9" x14ac:dyDescent="0.25">
      <c r="A4675" s="5" t="str">
        <f>TrendSheetPrdData[[#This Row],[Population]]&amp;TrendSheetPrdData[[#This Row],[Cost Basis]]&amp;TrendSheetPrdData[[#This Row],[Period]]&amp;TrendSheetPrdData[[#This Row],[Trend]]</f>
        <v>MINISTRY SERVICE CENTERAllowed2015-10-01Outpatient Claim Count</v>
      </c>
      <c r="B4675" t="s">
        <v>118</v>
      </c>
      <c r="C4675" t="s">
        <v>118</v>
      </c>
      <c r="D4675" t="s">
        <v>91</v>
      </c>
      <c r="E4675" s="1" t="s">
        <v>94</v>
      </c>
      <c r="F4675" t="s">
        <v>93</v>
      </c>
      <c r="G4675" t="s">
        <v>31</v>
      </c>
      <c r="H4675">
        <v>20</v>
      </c>
      <c r="I4675">
        <v>594</v>
      </c>
    </row>
    <row r="4676" spans="1:9" x14ac:dyDescent="0.25">
      <c r="A4676" s="5" t="str">
        <f>TrendSheetPrdData[[#This Row],[Population]]&amp;TrendSheetPrdData[[#This Row],[Cost Basis]]&amp;TrendSheetPrdData[[#This Row],[Period]]&amp;TrendSheetPrdData[[#This Row],[Trend]]</f>
        <v>MINISTRY SERVICE CENTERAllowed2015-11-01Outpatient Claim Count</v>
      </c>
      <c r="B4676" t="s">
        <v>118</v>
      </c>
      <c r="C4676" t="s">
        <v>118</v>
      </c>
      <c r="D4676" t="s">
        <v>91</v>
      </c>
      <c r="E4676" s="1" t="s">
        <v>95</v>
      </c>
      <c r="F4676" t="s">
        <v>93</v>
      </c>
      <c r="G4676" t="s">
        <v>31</v>
      </c>
      <c r="H4676">
        <v>20</v>
      </c>
      <c r="I4676">
        <v>756</v>
      </c>
    </row>
    <row r="4677" spans="1:9" x14ac:dyDescent="0.25">
      <c r="A4677" s="5" t="str">
        <f>TrendSheetPrdData[[#This Row],[Population]]&amp;TrendSheetPrdData[[#This Row],[Cost Basis]]&amp;TrendSheetPrdData[[#This Row],[Period]]&amp;TrendSheetPrdData[[#This Row],[Trend]]</f>
        <v>MINISTRY SERVICE CENTERAllowed2015-12-01Outpatient Claim Count</v>
      </c>
      <c r="B4677" t="s">
        <v>118</v>
      </c>
      <c r="C4677" t="s">
        <v>118</v>
      </c>
      <c r="D4677" t="s">
        <v>91</v>
      </c>
      <c r="E4677" s="1" t="s">
        <v>96</v>
      </c>
      <c r="F4677" t="s">
        <v>93</v>
      </c>
      <c r="G4677" t="s">
        <v>31</v>
      </c>
      <c r="H4677">
        <v>20</v>
      </c>
      <c r="I4677">
        <v>690</v>
      </c>
    </row>
    <row r="4678" spans="1:9" x14ac:dyDescent="0.25">
      <c r="A4678" s="5" t="str">
        <f>TrendSheetPrdData[[#This Row],[Population]]&amp;TrendSheetPrdData[[#This Row],[Cost Basis]]&amp;TrendSheetPrdData[[#This Row],[Period]]&amp;TrendSheetPrdData[[#This Row],[Trend]]</f>
        <v>MINISTRY SERVICE CENTERAllowed2016-01-01Outpatient Claim Count</v>
      </c>
      <c r="B4678" t="s">
        <v>118</v>
      </c>
      <c r="C4678" t="s">
        <v>118</v>
      </c>
      <c r="D4678" t="s">
        <v>91</v>
      </c>
      <c r="E4678" s="1" t="s">
        <v>97</v>
      </c>
      <c r="F4678" t="s">
        <v>93</v>
      </c>
      <c r="G4678" t="s">
        <v>31</v>
      </c>
      <c r="H4678">
        <v>20</v>
      </c>
      <c r="I4678">
        <v>796</v>
      </c>
    </row>
    <row r="4679" spans="1:9" x14ac:dyDescent="0.25">
      <c r="A4679" s="5" t="str">
        <f>TrendSheetPrdData[[#This Row],[Population]]&amp;TrendSheetPrdData[[#This Row],[Cost Basis]]&amp;TrendSheetPrdData[[#This Row],[Period]]&amp;TrendSheetPrdData[[#This Row],[Trend]]</f>
        <v>MINISTRY SERVICE CENTERAllowed2016-02-01Outpatient Claim Count</v>
      </c>
      <c r="B4679" t="s">
        <v>118</v>
      </c>
      <c r="C4679" t="s">
        <v>118</v>
      </c>
      <c r="D4679" t="s">
        <v>91</v>
      </c>
      <c r="E4679" s="1" t="s">
        <v>98</v>
      </c>
      <c r="F4679" t="s">
        <v>93</v>
      </c>
      <c r="G4679" t="s">
        <v>31</v>
      </c>
      <c r="H4679">
        <v>20</v>
      </c>
      <c r="I4679">
        <v>1004</v>
      </c>
    </row>
    <row r="4680" spans="1:9" x14ac:dyDescent="0.25">
      <c r="A4680" s="5" t="str">
        <f>TrendSheetPrdData[[#This Row],[Population]]&amp;TrendSheetPrdData[[#This Row],[Cost Basis]]&amp;TrendSheetPrdData[[#This Row],[Period]]&amp;TrendSheetPrdData[[#This Row],[Trend]]</f>
        <v>MINISTRY SERVICE CENTERAllowed2016-03-01Outpatient Claim Count</v>
      </c>
      <c r="B4680" t="s">
        <v>118</v>
      </c>
      <c r="C4680" t="s">
        <v>118</v>
      </c>
      <c r="D4680" t="s">
        <v>91</v>
      </c>
      <c r="E4680" s="1" t="s">
        <v>99</v>
      </c>
      <c r="F4680" t="s">
        <v>93</v>
      </c>
      <c r="G4680" t="s">
        <v>31</v>
      </c>
      <c r="H4680">
        <v>20</v>
      </c>
      <c r="I4680">
        <v>1012</v>
      </c>
    </row>
    <row r="4681" spans="1:9" x14ac:dyDescent="0.25">
      <c r="A4681" s="5" t="str">
        <f>TrendSheetPrdData[[#This Row],[Population]]&amp;TrendSheetPrdData[[#This Row],[Cost Basis]]&amp;TrendSheetPrdData[[#This Row],[Period]]&amp;TrendSheetPrdData[[#This Row],[Trend]]</f>
        <v>MINISTRY SERVICE CENTERAllowed2016-04-01Outpatient Claim Count</v>
      </c>
      <c r="B4681" t="s">
        <v>118</v>
      </c>
      <c r="C4681" t="s">
        <v>118</v>
      </c>
      <c r="D4681" t="s">
        <v>91</v>
      </c>
      <c r="E4681" s="1" t="s">
        <v>100</v>
      </c>
      <c r="F4681" t="s">
        <v>93</v>
      </c>
      <c r="G4681" t="s">
        <v>31</v>
      </c>
      <c r="H4681">
        <v>20</v>
      </c>
      <c r="I4681">
        <v>1127</v>
      </c>
    </row>
    <row r="4682" spans="1:9" x14ac:dyDescent="0.25">
      <c r="A4682" s="5" t="str">
        <f>TrendSheetPrdData[[#This Row],[Population]]&amp;TrendSheetPrdData[[#This Row],[Cost Basis]]&amp;TrendSheetPrdData[[#This Row],[Period]]&amp;TrendSheetPrdData[[#This Row],[Trend]]</f>
        <v>MINISTRY SERVICE CENTERAllowed2016-05-01Outpatient Claim Count</v>
      </c>
      <c r="B4682" t="s">
        <v>118</v>
      </c>
      <c r="C4682" t="s">
        <v>118</v>
      </c>
      <c r="D4682" t="s">
        <v>91</v>
      </c>
      <c r="E4682" s="1" t="s">
        <v>101</v>
      </c>
      <c r="F4682" t="s">
        <v>93</v>
      </c>
      <c r="G4682" t="s">
        <v>31</v>
      </c>
      <c r="H4682">
        <v>20</v>
      </c>
      <c r="I4682">
        <v>1083</v>
      </c>
    </row>
    <row r="4683" spans="1:9" x14ac:dyDescent="0.25">
      <c r="A4683" s="5" t="str">
        <f>TrendSheetPrdData[[#This Row],[Population]]&amp;TrendSheetPrdData[[#This Row],[Cost Basis]]&amp;TrendSheetPrdData[[#This Row],[Period]]&amp;TrendSheetPrdData[[#This Row],[Trend]]</f>
        <v>MINISTRY SERVICE CENTERAllowed2016-06-01Outpatient Claim Count</v>
      </c>
      <c r="B4683" t="s">
        <v>118</v>
      </c>
      <c r="C4683" t="s">
        <v>118</v>
      </c>
      <c r="D4683" t="s">
        <v>91</v>
      </c>
      <c r="E4683" s="1" t="s">
        <v>102</v>
      </c>
      <c r="F4683" t="s">
        <v>93</v>
      </c>
      <c r="G4683" t="s">
        <v>31</v>
      </c>
      <c r="H4683">
        <v>20</v>
      </c>
      <c r="I4683">
        <v>913</v>
      </c>
    </row>
    <row r="4684" spans="1:9" x14ac:dyDescent="0.25">
      <c r="A4684" s="5" t="str">
        <f>TrendSheetPrdData[[#This Row],[Population]]&amp;TrendSheetPrdData[[#This Row],[Cost Basis]]&amp;TrendSheetPrdData[[#This Row],[Period]]&amp;TrendSheetPrdData[[#This Row],[Trend]]</f>
        <v>MINISTRY SERVICE CENTERAllowed2016-07-01Outpatient Claim Count</v>
      </c>
      <c r="B4684" t="s">
        <v>118</v>
      </c>
      <c r="C4684" t="s">
        <v>118</v>
      </c>
      <c r="D4684" t="s">
        <v>91</v>
      </c>
      <c r="E4684" s="1" t="s">
        <v>103</v>
      </c>
      <c r="F4684" t="s">
        <v>93</v>
      </c>
      <c r="G4684" t="s">
        <v>31</v>
      </c>
      <c r="H4684">
        <v>20</v>
      </c>
      <c r="I4684">
        <v>619</v>
      </c>
    </row>
    <row r="4685" spans="1:9" x14ac:dyDescent="0.25">
      <c r="A4685" s="5" t="str">
        <f>TrendSheetPrdData[[#This Row],[Population]]&amp;TrendSheetPrdData[[#This Row],[Cost Basis]]&amp;TrendSheetPrdData[[#This Row],[Period]]&amp;TrendSheetPrdData[[#This Row],[Trend]]</f>
        <v>MINISTRY SERVICE CENTERAllowed2016-08-01Outpatient Claim Count</v>
      </c>
      <c r="B4685" t="s">
        <v>118</v>
      </c>
      <c r="C4685" t="s">
        <v>118</v>
      </c>
      <c r="D4685" t="s">
        <v>91</v>
      </c>
      <c r="E4685" s="1" t="s">
        <v>104</v>
      </c>
      <c r="F4685" t="s">
        <v>93</v>
      </c>
      <c r="G4685" t="s">
        <v>31</v>
      </c>
      <c r="H4685">
        <v>20</v>
      </c>
      <c r="I4685">
        <v>1123</v>
      </c>
    </row>
    <row r="4686" spans="1:9" x14ac:dyDescent="0.25">
      <c r="A4686" s="5" t="str">
        <f>TrendSheetPrdData[[#This Row],[Population]]&amp;TrendSheetPrdData[[#This Row],[Cost Basis]]&amp;TrendSheetPrdData[[#This Row],[Period]]&amp;TrendSheetPrdData[[#This Row],[Trend]]</f>
        <v>MINISTRY SERVICE CENTERAllowed2016-09-01Outpatient Claim Count</v>
      </c>
      <c r="B4686" t="s">
        <v>118</v>
      </c>
      <c r="C4686" t="s">
        <v>118</v>
      </c>
      <c r="D4686" t="s">
        <v>91</v>
      </c>
      <c r="E4686" s="1" t="s">
        <v>105</v>
      </c>
      <c r="F4686" t="s">
        <v>93</v>
      </c>
      <c r="G4686" t="s">
        <v>31</v>
      </c>
      <c r="H4686">
        <v>20</v>
      </c>
      <c r="I4686">
        <v>822</v>
      </c>
    </row>
    <row r="4687" spans="1:9" x14ac:dyDescent="0.25">
      <c r="A4687" s="5" t="str">
        <f>TrendSheetPrdData[[#This Row],[Population]]&amp;TrendSheetPrdData[[#This Row],[Cost Basis]]&amp;TrendSheetPrdData[[#This Row],[Period]]&amp;TrendSheetPrdData[[#This Row],[Trend]]</f>
        <v>MINISTRY SERVICE CENTERAllowed2016-10-01Outpatient Claim Count</v>
      </c>
      <c r="B4687" t="s">
        <v>118</v>
      </c>
      <c r="C4687" t="s">
        <v>118</v>
      </c>
      <c r="D4687" t="s">
        <v>91</v>
      </c>
      <c r="E4687" s="1" t="s">
        <v>106</v>
      </c>
      <c r="F4687" t="s">
        <v>93</v>
      </c>
      <c r="G4687" t="s">
        <v>31</v>
      </c>
      <c r="H4687">
        <v>20</v>
      </c>
      <c r="I4687">
        <v>666</v>
      </c>
    </row>
    <row r="4688" spans="1:9" x14ac:dyDescent="0.25">
      <c r="A4688" s="5" t="str">
        <f>TrendSheetPrdData[[#This Row],[Population]]&amp;TrendSheetPrdData[[#This Row],[Cost Basis]]&amp;TrendSheetPrdData[[#This Row],[Period]]&amp;TrendSheetPrdData[[#This Row],[Trend]]</f>
        <v>MINISTRY SERVICE CENTERAllowed2016-11-01Outpatient Claim Count</v>
      </c>
      <c r="B4688" t="s">
        <v>118</v>
      </c>
      <c r="C4688" t="s">
        <v>118</v>
      </c>
      <c r="D4688" t="s">
        <v>91</v>
      </c>
      <c r="E4688" s="1" t="s">
        <v>107</v>
      </c>
      <c r="F4688" t="s">
        <v>93</v>
      </c>
      <c r="G4688" t="s">
        <v>31</v>
      </c>
      <c r="H4688">
        <v>20</v>
      </c>
      <c r="I4688">
        <v>695</v>
      </c>
    </row>
    <row r="4689" spans="1:9" x14ac:dyDescent="0.25">
      <c r="A4689" s="5" t="str">
        <f>TrendSheetPrdData[[#This Row],[Population]]&amp;TrendSheetPrdData[[#This Row],[Cost Basis]]&amp;TrendSheetPrdData[[#This Row],[Period]]&amp;TrendSheetPrdData[[#This Row],[Trend]]</f>
        <v>MINISTRY SERVICE CENTERAllowed2016-12-01Outpatient Claim Count</v>
      </c>
      <c r="B4689" t="s">
        <v>118</v>
      </c>
      <c r="C4689" t="s">
        <v>118</v>
      </c>
      <c r="D4689" t="s">
        <v>91</v>
      </c>
      <c r="E4689" s="1" t="s">
        <v>108</v>
      </c>
      <c r="F4689" t="s">
        <v>93</v>
      </c>
      <c r="G4689" t="s">
        <v>31</v>
      </c>
      <c r="H4689">
        <v>20</v>
      </c>
      <c r="I4689">
        <v>764</v>
      </c>
    </row>
    <row r="4690" spans="1:9" x14ac:dyDescent="0.25">
      <c r="A4690" s="5" t="str">
        <f>TrendSheetPrdData[[#This Row],[Population]]&amp;TrendSheetPrdData[[#This Row],[Cost Basis]]&amp;TrendSheetPrdData[[#This Row],[Period]]&amp;TrendSheetPrdData[[#This Row],[Trend]]</f>
        <v>MINISTRY SERVICE CENTERAllowed2017-01-01Outpatient Claim Count</v>
      </c>
      <c r="B4690" t="s">
        <v>118</v>
      </c>
      <c r="C4690" t="s">
        <v>118</v>
      </c>
      <c r="D4690" t="s">
        <v>91</v>
      </c>
      <c r="E4690" s="1" t="s">
        <v>109</v>
      </c>
      <c r="F4690" t="s">
        <v>113</v>
      </c>
      <c r="G4690" t="s">
        <v>31</v>
      </c>
      <c r="H4690">
        <v>20</v>
      </c>
      <c r="I4690">
        <v>816</v>
      </c>
    </row>
    <row r="4691" spans="1:9" x14ac:dyDescent="0.25">
      <c r="A4691" s="5" t="str">
        <f>TrendSheetPrdData[[#This Row],[Population]]&amp;TrendSheetPrdData[[#This Row],[Cost Basis]]&amp;TrendSheetPrdData[[#This Row],[Period]]&amp;TrendSheetPrdData[[#This Row],[Trend]]</f>
        <v>MINISTRY SERVICE CENTERAllowed2017-02-01Outpatient Claim Count</v>
      </c>
      <c r="B4691" t="s">
        <v>118</v>
      </c>
      <c r="C4691" t="s">
        <v>118</v>
      </c>
      <c r="D4691" t="s">
        <v>91</v>
      </c>
      <c r="E4691" s="1" t="s">
        <v>110</v>
      </c>
      <c r="F4691" t="s">
        <v>113</v>
      </c>
      <c r="G4691" t="s">
        <v>31</v>
      </c>
      <c r="H4691">
        <v>20</v>
      </c>
      <c r="I4691">
        <v>502</v>
      </c>
    </row>
    <row r="4692" spans="1:9" x14ac:dyDescent="0.25">
      <c r="A4692" s="5" t="str">
        <f>TrendSheetPrdData[[#This Row],[Population]]&amp;TrendSheetPrdData[[#This Row],[Cost Basis]]&amp;TrendSheetPrdData[[#This Row],[Period]]&amp;TrendSheetPrdData[[#This Row],[Trend]]</f>
        <v>MINISTRY SERVICE CENTERAllowed2017-03-01Outpatient Claim Count</v>
      </c>
      <c r="B4692" t="s">
        <v>118</v>
      </c>
      <c r="C4692" t="s">
        <v>118</v>
      </c>
      <c r="D4692" t="s">
        <v>91</v>
      </c>
      <c r="E4692" s="1" t="s">
        <v>111</v>
      </c>
      <c r="F4692" t="s">
        <v>113</v>
      </c>
      <c r="G4692" t="s">
        <v>31</v>
      </c>
      <c r="H4692">
        <v>20</v>
      </c>
      <c r="I4692">
        <v>659</v>
      </c>
    </row>
    <row r="4693" spans="1:9" x14ac:dyDescent="0.25">
      <c r="A4693" s="5" t="str">
        <f>TrendSheetPrdData[[#This Row],[Population]]&amp;TrendSheetPrdData[[#This Row],[Cost Basis]]&amp;TrendSheetPrdData[[#This Row],[Period]]&amp;TrendSheetPrdData[[#This Row],[Trend]]</f>
        <v>MINISTRY SERVICE CENTERAllowed2017-04-01Outpatient Claim Count</v>
      </c>
      <c r="B4693" t="s">
        <v>118</v>
      </c>
      <c r="C4693" t="s">
        <v>118</v>
      </c>
      <c r="D4693" t="s">
        <v>91</v>
      </c>
      <c r="E4693" s="1" t="s">
        <v>112</v>
      </c>
      <c r="F4693" t="s">
        <v>113</v>
      </c>
      <c r="G4693" t="s">
        <v>31</v>
      </c>
      <c r="H4693">
        <v>20</v>
      </c>
      <c r="I4693">
        <v>117</v>
      </c>
    </row>
    <row r="4694" spans="1:9" x14ac:dyDescent="0.25">
      <c r="A4694" s="5" t="str">
        <f>TrendSheetPrdData[[#This Row],[Population]]&amp;TrendSheetPrdData[[#This Row],[Cost Basis]]&amp;TrendSheetPrdData[[#This Row],[Period]]&amp;TrendSheetPrdData[[#This Row],[Trend]]</f>
        <v>MINISTRY SERVICE CENTERAllowed2015-06-01Professional Claim Count</v>
      </c>
      <c r="B4694" t="s">
        <v>118</v>
      </c>
      <c r="C4694" t="s">
        <v>118</v>
      </c>
      <c r="D4694" t="s">
        <v>91</v>
      </c>
      <c r="E4694" s="1" t="s">
        <v>172</v>
      </c>
      <c r="F4694" t="s">
        <v>93</v>
      </c>
      <c r="G4694" t="s">
        <v>32</v>
      </c>
      <c r="H4694">
        <v>21</v>
      </c>
      <c r="I4694">
        <v>2830</v>
      </c>
    </row>
    <row r="4695" spans="1:9" x14ac:dyDescent="0.25">
      <c r="A4695" s="5" t="str">
        <f>TrendSheetPrdData[[#This Row],[Population]]&amp;TrendSheetPrdData[[#This Row],[Cost Basis]]&amp;TrendSheetPrdData[[#This Row],[Period]]&amp;TrendSheetPrdData[[#This Row],[Trend]]</f>
        <v>MINISTRY SERVICE CENTERAllowed2015-07-01Professional Claim Count</v>
      </c>
      <c r="B4695" t="s">
        <v>118</v>
      </c>
      <c r="C4695" t="s">
        <v>118</v>
      </c>
      <c r="D4695" t="s">
        <v>91</v>
      </c>
      <c r="E4695" s="1" t="s">
        <v>173</v>
      </c>
      <c r="F4695" t="s">
        <v>93</v>
      </c>
      <c r="G4695" t="s">
        <v>32</v>
      </c>
      <c r="H4695">
        <v>21</v>
      </c>
      <c r="I4695">
        <v>2317</v>
      </c>
    </row>
    <row r="4696" spans="1:9" x14ac:dyDescent="0.25">
      <c r="A4696" s="5" t="str">
        <f>TrendSheetPrdData[[#This Row],[Population]]&amp;TrendSheetPrdData[[#This Row],[Cost Basis]]&amp;TrendSheetPrdData[[#This Row],[Period]]&amp;TrendSheetPrdData[[#This Row],[Trend]]</f>
        <v>MINISTRY SERVICE CENTERAllowed2015-08-01Professional Claim Count</v>
      </c>
      <c r="B4696" t="s">
        <v>118</v>
      </c>
      <c r="C4696" t="s">
        <v>118</v>
      </c>
      <c r="D4696" t="s">
        <v>91</v>
      </c>
      <c r="E4696" s="1" t="s">
        <v>174</v>
      </c>
      <c r="F4696" t="s">
        <v>93</v>
      </c>
      <c r="G4696" t="s">
        <v>32</v>
      </c>
      <c r="H4696">
        <v>21</v>
      </c>
      <c r="I4696">
        <v>2144</v>
      </c>
    </row>
    <row r="4697" spans="1:9" x14ac:dyDescent="0.25">
      <c r="A4697" s="5" t="str">
        <f>TrendSheetPrdData[[#This Row],[Population]]&amp;TrendSheetPrdData[[#This Row],[Cost Basis]]&amp;TrendSheetPrdData[[#This Row],[Period]]&amp;TrendSheetPrdData[[#This Row],[Trend]]</f>
        <v>MINISTRY SERVICE CENTERAllowed2015-09-01Professional Claim Count</v>
      </c>
      <c r="B4697" t="s">
        <v>118</v>
      </c>
      <c r="C4697" t="s">
        <v>118</v>
      </c>
      <c r="D4697" t="s">
        <v>91</v>
      </c>
      <c r="E4697" s="1" t="s">
        <v>92</v>
      </c>
      <c r="F4697" t="s">
        <v>93</v>
      </c>
      <c r="G4697" t="s">
        <v>32</v>
      </c>
      <c r="H4697">
        <v>21</v>
      </c>
      <c r="I4697">
        <v>2076</v>
      </c>
    </row>
    <row r="4698" spans="1:9" x14ac:dyDescent="0.25">
      <c r="A4698" s="5" t="str">
        <f>TrendSheetPrdData[[#This Row],[Population]]&amp;TrendSheetPrdData[[#This Row],[Cost Basis]]&amp;TrendSheetPrdData[[#This Row],[Period]]&amp;TrendSheetPrdData[[#This Row],[Trend]]</f>
        <v>MINISTRY SERVICE CENTERAllowed2015-10-01Professional Claim Count</v>
      </c>
      <c r="B4698" t="s">
        <v>118</v>
      </c>
      <c r="C4698" t="s">
        <v>118</v>
      </c>
      <c r="D4698" t="s">
        <v>91</v>
      </c>
      <c r="E4698" s="1" t="s">
        <v>94</v>
      </c>
      <c r="F4698" t="s">
        <v>93</v>
      </c>
      <c r="G4698" t="s">
        <v>32</v>
      </c>
      <c r="H4698">
        <v>21</v>
      </c>
      <c r="I4698">
        <v>2356</v>
      </c>
    </row>
    <row r="4699" spans="1:9" x14ac:dyDescent="0.25">
      <c r="A4699" s="5" t="str">
        <f>TrendSheetPrdData[[#This Row],[Population]]&amp;TrendSheetPrdData[[#This Row],[Cost Basis]]&amp;TrendSheetPrdData[[#This Row],[Period]]&amp;TrendSheetPrdData[[#This Row],[Trend]]</f>
        <v>MINISTRY SERVICE CENTERAllowed2015-11-01Professional Claim Count</v>
      </c>
      <c r="B4699" t="s">
        <v>118</v>
      </c>
      <c r="C4699" t="s">
        <v>118</v>
      </c>
      <c r="D4699" t="s">
        <v>91</v>
      </c>
      <c r="E4699" s="1" t="s">
        <v>95</v>
      </c>
      <c r="F4699" t="s">
        <v>93</v>
      </c>
      <c r="G4699" t="s">
        <v>32</v>
      </c>
      <c r="H4699">
        <v>21</v>
      </c>
      <c r="I4699">
        <v>2237</v>
      </c>
    </row>
    <row r="4700" spans="1:9" x14ac:dyDescent="0.25">
      <c r="A4700" s="5" t="str">
        <f>TrendSheetPrdData[[#This Row],[Population]]&amp;TrendSheetPrdData[[#This Row],[Cost Basis]]&amp;TrendSheetPrdData[[#This Row],[Period]]&amp;TrendSheetPrdData[[#This Row],[Trend]]</f>
        <v>MINISTRY SERVICE CENTERAllowed2015-12-01Professional Claim Count</v>
      </c>
      <c r="B4700" t="s">
        <v>118</v>
      </c>
      <c r="C4700" t="s">
        <v>118</v>
      </c>
      <c r="D4700" t="s">
        <v>91</v>
      </c>
      <c r="E4700" s="1" t="s">
        <v>96</v>
      </c>
      <c r="F4700" t="s">
        <v>93</v>
      </c>
      <c r="G4700" t="s">
        <v>32</v>
      </c>
      <c r="H4700">
        <v>21</v>
      </c>
      <c r="I4700">
        <v>2158</v>
      </c>
    </row>
    <row r="4701" spans="1:9" x14ac:dyDescent="0.25">
      <c r="A4701" s="5" t="str">
        <f>TrendSheetPrdData[[#This Row],[Population]]&amp;TrendSheetPrdData[[#This Row],[Cost Basis]]&amp;TrendSheetPrdData[[#This Row],[Period]]&amp;TrendSheetPrdData[[#This Row],[Trend]]</f>
        <v>MINISTRY SERVICE CENTERAllowed2016-01-01Professional Claim Count</v>
      </c>
      <c r="B4701" t="s">
        <v>118</v>
      </c>
      <c r="C4701" t="s">
        <v>118</v>
      </c>
      <c r="D4701" t="s">
        <v>91</v>
      </c>
      <c r="E4701" s="1" t="s">
        <v>97</v>
      </c>
      <c r="F4701" t="s">
        <v>93</v>
      </c>
      <c r="G4701" t="s">
        <v>32</v>
      </c>
      <c r="H4701">
        <v>21</v>
      </c>
      <c r="I4701">
        <v>2148</v>
      </c>
    </row>
    <row r="4702" spans="1:9" x14ac:dyDescent="0.25">
      <c r="A4702" s="5" t="str">
        <f>TrendSheetPrdData[[#This Row],[Population]]&amp;TrendSheetPrdData[[#This Row],[Cost Basis]]&amp;TrendSheetPrdData[[#This Row],[Period]]&amp;TrendSheetPrdData[[#This Row],[Trend]]</f>
        <v>MINISTRY SERVICE CENTERAllowed2016-02-01Professional Claim Count</v>
      </c>
      <c r="B4702" t="s">
        <v>118</v>
      </c>
      <c r="C4702" t="s">
        <v>118</v>
      </c>
      <c r="D4702" t="s">
        <v>91</v>
      </c>
      <c r="E4702" s="1" t="s">
        <v>98</v>
      </c>
      <c r="F4702" t="s">
        <v>93</v>
      </c>
      <c r="G4702" t="s">
        <v>32</v>
      </c>
      <c r="H4702">
        <v>21</v>
      </c>
      <c r="I4702">
        <v>2109</v>
      </c>
    </row>
    <row r="4703" spans="1:9" x14ac:dyDescent="0.25">
      <c r="A4703" s="5" t="str">
        <f>TrendSheetPrdData[[#This Row],[Population]]&amp;TrendSheetPrdData[[#This Row],[Cost Basis]]&amp;TrendSheetPrdData[[#This Row],[Period]]&amp;TrendSheetPrdData[[#This Row],[Trend]]</f>
        <v>MINISTRY SERVICE CENTERAllowed2016-03-01Professional Claim Count</v>
      </c>
      <c r="B4703" t="s">
        <v>118</v>
      </c>
      <c r="C4703" t="s">
        <v>118</v>
      </c>
      <c r="D4703" t="s">
        <v>91</v>
      </c>
      <c r="E4703" s="1" t="s">
        <v>99</v>
      </c>
      <c r="F4703" t="s">
        <v>93</v>
      </c>
      <c r="G4703" t="s">
        <v>32</v>
      </c>
      <c r="H4703">
        <v>21</v>
      </c>
      <c r="I4703">
        <v>2599</v>
      </c>
    </row>
    <row r="4704" spans="1:9" x14ac:dyDescent="0.25">
      <c r="A4704" s="5" t="str">
        <f>TrendSheetPrdData[[#This Row],[Population]]&amp;TrendSheetPrdData[[#This Row],[Cost Basis]]&amp;TrendSheetPrdData[[#This Row],[Period]]&amp;TrendSheetPrdData[[#This Row],[Trend]]</f>
        <v>MINISTRY SERVICE CENTERAllowed2016-04-01Professional Claim Count</v>
      </c>
      <c r="B4704" t="s">
        <v>118</v>
      </c>
      <c r="C4704" t="s">
        <v>118</v>
      </c>
      <c r="D4704" t="s">
        <v>91</v>
      </c>
      <c r="E4704" s="1" t="s">
        <v>100</v>
      </c>
      <c r="F4704" t="s">
        <v>93</v>
      </c>
      <c r="G4704" t="s">
        <v>32</v>
      </c>
      <c r="H4704">
        <v>21</v>
      </c>
      <c r="I4704">
        <v>1950</v>
      </c>
    </row>
    <row r="4705" spans="1:9" x14ac:dyDescent="0.25">
      <c r="A4705" s="5" t="str">
        <f>TrendSheetPrdData[[#This Row],[Population]]&amp;TrendSheetPrdData[[#This Row],[Cost Basis]]&amp;TrendSheetPrdData[[#This Row],[Period]]&amp;TrendSheetPrdData[[#This Row],[Trend]]</f>
        <v>MINISTRY SERVICE CENTERAllowed2016-05-01Professional Claim Count</v>
      </c>
      <c r="B4705" t="s">
        <v>118</v>
      </c>
      <c r="C4705" t="s">
        <v>118</v>
      </c>
      <c r="D4705" t="s">
        <v>91</v>
      </c>
      <c r="E4705" s="1" t="s">
        <v>101</v>
      </c>
      <c r="F4705" t="s">
        <v>93</v>
      </c>
      <c r="G4705" t="s">
        <v>32</v>
      </c>
      <c r="H4705">
        <v>21</v>
      </c>
      <c r="I4705">
        <v>2323</v>
      </c>
    </row>
    <row r="4706" spans="1:9" x14ac:dyDescent="0.25">
      <c r="A4706" s="5" t="str">
        <f>TrendSheetPrdData[[#This Row],[Population]]&amp;TrendSheetPrdData[[#This Row],[Cost Basis]]&amp;TrendSheetPrdData[[#This Row],[Period]]&amp;TrendSheetPrdData[[#This Row],[Trend]]</f>
        <v>MINISTRY SERVICE CENTERAllowed2016-06-01Professional Claim Count</v>
      </c>
      <c r="B4706" t="s">
        <v>118</v>
      </c>
      <c r="C4706" t="s">
        <v>118</v>
      </c>
      <c r="D4706" t="s">
        <v>91</v>
      </c>
      <c r="E4706" s="1" t="s">
        <v>102</v>
      </c>
      <c r="F4706" t="s">
        <v>93</v>
      </c>
      <c r="G4706" t="s">
        <v>32</v>
      </c>
      <c r="H4706">
        <v>21</v>
      </c>
      <c r="I4706">
        <v>2146</v>
      </c>
    </row>
    <row r="4707" spans="1:9" x14ac:dyDescent="0.25">
      <c r="A4707" s="5" t="str">
        <f>TrendSheetPrdData[[#This Row],[Population]]&amp;TrendSheetPrdData[[#This Row],[Cost Basis]]&amp;TrendSheetPrdData[[#This Row],[Period]]&amp;TrendSheetPrdData[[#This Row],[Trend]]</f>
        <v>MINISTRY SERVICE CENTERAllowed2016-07-01Professional Claim Count</v>
      </c>
      <c r="B4707" t="s">
        <v>118</v>
      </c>
      <c r="C4707" t="s">
        <v>118</v>
      </c>
      <c r="D4707" t="s">
        <v>91</v>
      </c>
      <c r="E4707" s="1" t="s">
        <v>103</v>
      </c>
      <c r="F4707" t="s">
        <v>93</v>
      </c>
      <c r="G4707" t="s">
        <v>32</v>
      </c>
      <c r="H4707">
        <v>21</v>
      </c>
      <c r="I4707">
        <v>2155</v>
      </c>
    </row>
    <row r="4708" spans="1:9" x14ac:dyDescent="0.25">
      <c r="A4708" s="5" t="str">
        <f>TrendSheetPrdData[[#This Row],[Population]]&amp;TrendSheetPrdData[[#This Row],[Cost Basis]]&amp;TrendSheetPrdData[[#This Row],[Period]]&amp;TrendSheetPrdData[[#This Row],[Trend]]</f>
        <v>MINISTRY SERVICE CENTERAllowed2016-08-01Professional Claim Count</v>
      </c>
      <c r="B4708" t="s">
        <v>118</v>
      </c>
      <c r="C4708" t="s">
        <v>118</v>
      </c>
      <c r="D4708" t="s">
        <v>91</v>
      </c>
      <c r="E4708" s="1" t="s">
        <v>104</v>
      </c>
      <c r="F4708" t="s">
        <v>93</v>
      </c>
      <c r="G4708" t="s">
        <v>32</v>
      </c>
      <c r="H4708">
        <v>21</v>
      </c>
      <c r="I4708">
        <v>2253</v>
      </c>
    </row>
    <row r="4709" spans="1:9" x14ac:dyDescent="0.25">
      <c r="A4709" s="5" t="str">
        <f>TrendSheetPrdData[[#This Row],[Population]]&amp;TrendSheetPrdData[[#This Row],[Cost Basis]]&amp;TrendSheetPrdData[[#This Row],[Period]]&amp;TrendSheetPrdData[[#This Row],[Trend]]</f>
        <v>MINISTRY SERVICE CENTERAllowed2016-09-01Professional Claim Count</v>
      </c>
      <c r="B4709" t="s">
        <v>118</v>
      </c>
      <c r="C4709" t="s">
        <v>118</v>
      </c>
      <c r="D4709" t="s">
        <v>91</v>
      </c>
      <c r="E4709" s="1" t="s">
        <v>105</v>
      </c>
      <c r="F4709" t="s">
        <v>93</v>
      </c>
      <c r="G4709" t="s">
        <v>32</v>
      </c>
      <c r="H4709">
        <v>21</v>
      </c>
      <c r="I4709">
        <v>2248</v>
      </c>
    </row>
    <row r="4710" spans="1:9" x14ac:dyDescent="0.25">
      <c r="A4710" s="5" t="str">
        <f>TrendSheetPrdData[[#This Row],[Population]]&amp;TrendSheetPrdData[[#This Row],[Cost Basis]]&amp;TrendSheetPrdData[[#This Row],[Period]]&amp;TrendSheetPrdData[[#This Row],[Trend]]</f>
        <v>MINISTRY SERVICE CENTERAllowed2016-10-01Professional Claim Count</v>
      </c>
      <c r="B4710" t="s">
        <v>118</v>
      </c>
      <c r="C4710" t="s">
        <v>118</v>
      </c>
      <c r="D4710" t="s">
        <v>91</v>
      </c>
      <c r="E4710" s="1" t="s">
        <v>106</v>
      </c>
      <c r="F4710" t="s">
        <v>93</v>
      </c>
      <c r="G4710" t="s">
        <v>32</v>
      </c>
      <c r="H4710">
        <v>21</v>
      </c>
      <c r="I4710">
        <v>1784</v>
      </c>
    </row>
    <row r="4711" spans="1:9" x14ac:dyDescent="0.25">
      <c r="A4711" s="5" t="str">
        <f>TrendSheetPrdData[[#This Row],[Population]]&amp;TrendSheetPrdData[[#This Row],[Cost Basis]]&amp;TrendSheetPrdData[[#This Row],[Period]]&amp;TrendSheetPrdData[[#This Row],[Trend]]</f>
        <v>MINISTRY SERVICE CENTERAllowed2016-11-01Professional Claim Count</v>
      </c>
      <c r="B4711" t="s">
        <v>118</v>
      </c>
      <c r="C4711" t="s">
        <v>118</v>
      </c>
      <c r="D4711" t="s">
        <v>91</v>
      </c>
      <c r="E4711" s="1" t="s">
        <v>107</v>
      </c>
      <c r="F4711" t="s">
        <v>93</v>
      </c>
      <c r="G4711" t="s">
        <v>32</v>
      </c>
      <c r="H4711">
        <v>21</v>
      </c>
      <c r="I4711">
        <v>1785</v>
      </c>
    </row>
    <row r="4712" spans="1:9" x14ac:dyDescent="0.25">
      <c r="A4712" s="5" t="str">
        <f>TrendSheetPrdData[[#This Row],[Population]]&amp;TrendSheetPrdData[[#This Row],[Cost Basis]]&amp;TrendSheetPrdData[[#This Row],[Period]]&amp;TrendSheetPrdData[[#This Row],[Trend]]</f>
        <v>MINISTRY SERVICE CENTERAllowed2016-12-01Professional Claim Count</v>
      </c>
      <c r="B4712" t="s">
        <v>118</v>
      </c>
      <c r="C4712" t="s">
        <v>118</v>
      </c>
      <c r="D4712" t="s">
        <v>91</v>
      </c>
      <c r="E4712" s="1" t="s">
        <v>108</v>
      </c>
      <c r="F4712" t="s">
        <v>93</v>
      </c>
      <c r="G4712" t="s">
        <v>32</v>
      </c>
      <c r="H4712">
        <v>21</v>
      </c>
      <c r="I4712">
        <v>1726</v>
      </c>
    </row>
    <row r="4713" spans="1:9" x14ac:dyDescent="0.25">
      <c r="A4713" s="5" t="str">
        <f>TrendSheetPrdData[[#This Row],[Population]]&amp;TrendSheetPrdData[[#This Row],[Cost Basis]]&amp;TrendSheetPrdData[[#This Row],[Period]]&amp;TrendSheetPrdData[[#This Row],[Trend]]</f>
        <v>MINISTRY SERVICE CENTERAllowed2017-01-01Professional Claim Count</v>
      </c>
      <c r="B4713" t="s">
        <v>118</v>
      </c>
      <c r="C4713" t="s">
        <v>118</v>
      </c>
      <c r="D4713" t="s">
        <v>91</v>
      </c>
      <c r="E4713" s="1" t="s">
        <v>109</v>
      </c>
      <c r="F4713" t="s">
        <v>113</v>
      </c>
      <c r="G4713" t="s">
        <v>32</v>
      </c>
      <c r="H4713">
        <v>21</v>
      </c>
      <c r="I4713">
        <v>1849</v>
      </c>
    </row>
    <row r="4714" spans="1:9" x14ac:dyDescent="0.25">
      <c r="A4714" s="5" t="str">
        <f>TrendSheetPrdData[[#This Row],[Population]]&amp;TrendSheetPrdData[[#This Row],[Cost Basis]]&amp;TrendSheetPrdData[[#This Row],[Period]]&amp;TrendSheetPrdData[[#This Row],[Trend]]</f>
        <v>MINISTRY SERVICE CENTERAllowed2017-02-01Professional Claim Count</v>
      </c>
      <c r="B4714" t="s">
        <v>118</v>
      </c>
      <c r="C4714" t="s">
        <v>118</v>
      </c>
      <c r="D4714" t="s">
        <v>91</v>
      </c>
      <c r="E4714" s="1" t="s">
        <v>110</v>
      </c>
      <c r="F4714" t="s">
        <v>113</v>
      </c>
      <c r="G4714" t="s">
        <v>32</v>
      </c>
      <c r="H4714">
        <v>21</v>
      </c>
      <c r="I4714">
        <v>1786</v>
      </c>
    </row>
    <row r="4715" spans="1:9" x14ac:dyDescent="0.25">
      <c r="A4715" s="5" t="str">
        <f>TrendSheetPrdData[[#This Row],[Population]]&amp;TrendSheetPrdData[[#This Row],[Cost Basis]]&amp;TrendSheetPrdData[[#This Row],[Period]]&amp;TrendSheetPrdData[[#This Row],[Trend]]</f>
        <v>MINISTRY SERVICE CENTERAllowed2017-03-01Professional Claim Count</v>
      </c>
      <c r="B4715" t="s">
        <v>118</v>
      </c>
      <c r="C4715" t="s">
        <v>118</v>
      </c>
      <c r="D4715" t="s">
        <v>91</v>
      </c>
      <c r="E4715" s="1" t="s">
        <v>111</v>
      </c>
      <c r="F4715" t="s">
        <v>113</v>
      </c>
      <c r="G4715" t="s">
        <v>32</v>
      </c>
      <c r="H4715">
        <v>21</v>
      </c>
      <c r="I4715">
        <v>1920</v>
      </c>
    </row>
    <row r="4716" spans="1:9" x14ac:dyDescent="0.25">
      <c r="A4716" s="5" t="str">
        <f>TrendSheetPrdData[[#This Row],[Population]]&amp;TrendSheetPrdData[[#This Row],[Cost Basis]]&amp;TrendSheetPrdData[[#This Row],[Period]]&amp;TrendSheetPrdData[[#This Row],[Trend]]</f>
        <v>MINISTRY SERVICE CENTERAllowed2017-04-01Professional Claim Count</v>
      </c>
      <c r="B4716" t="s">
        <v>118</v>
      </c>
      <c r="C4716" t="s">
        <v>118</v>
      </c>
      <c r="D4716" t="s">
        <v>91</v>
      </c>
      <c r="E4716" s="1" t="s">
        <v>112</v>
      </c>
      <c r="F4716" t="s">
        <v>113</v>
      </c>
      <c r="G4716" t="s">
        <v>32</v>
      </c>
      <c r="H4716">
        <v>21</v>
      </c>
      <c r="I4716">
        <v>463</v>
      </c>
    </row>
    <row r="4717" spans="1:9" x14ac:dyDescent="0.25">
      <c r="A4717" s="5" t="str">
        <f>TrendSheetPrdData[[#This Row],[Population]]&amp;TrendSheetPrdData[[#This Row],[Cost Basis]]&amp;TrendSheetPrdData[[#This Row],[Period]]&amp;TrendSheetPrdData[[#This Row],[Trend]]</f>
        <v>MINISTRY SERVICE CENTERAllowed2015-06-01Ancillary Claim Count</v>
      </c>
      <c r="B4717" t="s">
        <v>118</v>
      </c>
      <c r="C4717" t="s">
        <v>118</v>
      </c>
      <c r="D4717" t="s">
        <v>91</v>
      </c>
      <c r="E4717" s="1" t="s">
        <v>172</v>
      </c>
      <c r="F4717" t="s">
        <v>93</v>
      </c>
      <c r="G4717" t="s">
        <v>33</v>
      </c>
      <c r="H4717">
        <v>22</v>
      </c>
      <c r="I4717">
        <v>86</v>
      </c>
    </row>
    <row r="4718" spans="1:9" x14ac:dyDescent="0.25">
      <c r="A4718" s="5" t="str">
        <f>TrendSheetPrdData[[#This Row],[Population]]&amp;TrendSheetPrdData[[#This Row],[Cost Basis]]&amp;TrendSheetPrdData[[#This Row],[Period]]&amp;TrendSheetPrdData[[#This Row],[Trend]]</f>
        <v>MINISTRY SERVICE CENTERAllowed2015-07-01Ancillary Claim Count</v>
      </c>
      <c r="B4718" t="s">
        <v>118</v>
      </c>
      <c r="C4718" t="s">
        <v>118</v>
      </c>
      <c r="D4718" t="s">
        <v>91</v>
      </c>
      <c r="E4718" s="1" t="s">
        <v>173</v>
      </c>
      <c r="F4718" t="s">
        <v>93</v>
      </c>
      <c r="G4718" t="s">
        <v>33</v>
      </c>
      <c r="H4718">
        <v>22</v>
      </c>
      <c r="I4718">
        <v>67</v>
      </c>
    </row>
    <row r="4719" spans="1:9" x14ac:dyDescent="0.25">
      <c r="A4719" s="5" t="str">
        <f>TrendSheetPrdData[[#This Row],[Population]]&amp;TrendSheetPrdData[[#This Row],[Cost Basis]]&amp;TrendSheetPrdData[[#This Row],[Period]]&amp;TrendSheetPrdData[[#This Row],[Trend]]</f>
        <v>MINISTRY SERVICE CENTERAllowed2015-08-01Ancillary Claim Count</v>
      </c>
      <c r="B4719" t="s">
        <v>118</v>
      </c>
      <c r="C4719" t="s">
        <v>118</v>
      </c>
      <c r="D4719" t="s">
        <v>91</v>
      </c>
      <c r="E4719" s="1" t="s">
        <v>174</v>
      </c>
      <c r="F4719" t="s">
        <v>93</v>
      </c>
      <c r="G4719" t="s">
        <v>33</v>
      </c>
      <c r="H4719">
        <v>22</v>
      </c>
      <c r="I4719">
        <v>58</v>
      </c>
    </row>
    <row r="4720" spans="1:9" x14ac:dyDescent="0.25">
      <c r="A4720" s="5" t="str">
        <f>TrendSheetPrdData[[#This Row],[Population]]&amp;TrendSheetPrdData[[#This Row],[Cost Basis]]&amp;TrendSheetPrdData[[#This Row],[Period]]&amp;TrendSheetPrdData[[#This Row],[Trend]]</f>
        <v>MINISTRY SERVICE CENTERAllowed2015-09-01Ancillary Claim Count</v>
      </c>
      <c r="B4720" t="s">
        <v>118</v>
      </c>
      <c r="C4720" t="s">
        <v>118</v>
      </c>
      <c r="D4720" t="s">
        <v>91</v>
      </c>
      <c r="E4720" s="1" t="s">
        <v>92</v>
      </c>
      <c r="F4720" t="s">
        <v>93</v>
      </c>
      <c r="G4720" t="s">
        <v>33</v>
      </c>
      <c r="H4720">
        <v>22</v>
      </c>
      <c r="I4720">
        <v>81</v>
      </c>
    </row>
    <row r="4721" spans="1:9" x14ac:dyDescent="0.25">
      <c r="A4721" s="5" t="str">
        <f>TrendSheetPrdData[[#This Row],[Population]]&amp;TrendSheetPrdData[[#This Row],[Cost Basis]]&amp;TrendSheetPrdData[[#This Row],[Period]]&amp;TrendSheetPrdData[[#This Row],[Trend]]</f>
        <v>MINISTRY SERVICE CENTERAllowed2015-10-01Ancillary Claim Count</v>
      </c>
      <c r="B4721" t="s">
        <v>118</v>
      </c>
      <c r="C4721" t="s">
        <v>118</v>
      </c>
      <c r="D4721" t="s">
        <v>91</v>
      </c>
      <c r="E4721" s="1" t="s">
        <v>94</v>
      </c>
      <c r="F4721" t="s">
        <v>93</v>
      </c>
      <c r="G4721" t="s">
        <v>33</v>
      </c>
      <c r="H4721">
        <v>22</v>
      </c>
      <c r="I4721">
        <v>112</v>
      </c>
    </row>
    <row r="4722" spans="1:9" x14ac:dyDescent="0.25">
      <c r="A4722" s="5" t="str">
        <f>TrendSheetPrdData[[#This Row],[Population]]&amp;TrendSheetPrdData[[#This Row],[Cost Basis]]&amp;TrendSheetPrdData[[#This Row],[Period]]&amp;TrendSheetPrdData[[#This Row],[Trend]]</f>
        <v>MINISTRY SERVICE CENTERAllowed2015-11-01Ancillary Claim Count</v>
      </c>
      <c r="B4722" t="s">
        <v>118</v>
      </c>
      <c r="C4722" t="s">
        <v>118</v>
      </c>
      <c r="D4722" t="s">
        <v>91</v>
      </c>
      <c r="E4722" s="1" t="s">
        <v>95</v>
      </c>
      <c r="F4722" t="s">
        <v>93</v>
      </c>
      <c r="G4722" t="s">
        <v>33</v>
      </c>
      <c r="H4722">
        <v>22</v>
      </c>
      <c r="I4722">
        <v>72</v>
      </c>
    </row>
    <row r="4723" spans="1:9" x14ac:dyDescent="0.25">
      <c r="A4723" s="5" t="str">
        <f>TrendSheetPrdData[[#This Row],[Population]]&amp;TrendSheetPrdData[[#This Row],[Cost Basis]]&amp;TrendSheetPrdData[[#This Row],[Period]]&amp;TrendSheetPrdData[[#This Row],[Trend]]</f>
        <v>MINISTRY SERVICE CENTERAllowed2015-12-01Ancillary Claim Count</v>
      </c>
      <c r="B4723" t="s">
        <v>118</v>
      </c>
      <c r="C4723" t="s">
        <v>118</v>
      </c>
      <c r="D4723" t="s">
        <v>91</v>
      </c>
      <c r="E4723" s="1" t="s">
        <v>96</v>
      </c>
      <c r="F4723" t="s">
        <v>93</v>
      </c>
      <c r="G4723" t="s">
        <v>33</v>
      </c>
      <c r="H4723">
        <v>22</v>
      </c>
      <c r="I4723">
        <v>107</v>
      </c>
    </row>
    <row r="4724" spans="1:9" x14ac:dyDescent="0.25">
      <c r="A4724" s="5" t="str">
        <f>TrendSheetPrdData[[#This Row],[Population]]&amp;TrendSheetPrdData[[#This Row],[Cost Basis]]&amp;TrendSheetPrdData[[#This Row],[Period]]&amp;TrendSheetPrdData[[#This Row],[Trend]]</f>
        <v>MINISTRY SERVICE CENTERAllowed2016-01-01Ancillary Claim Count</v>
      </c>
      <c r="B4724" t="s">
        <v>118</v>
      </c>
      <c r="C4724" t="s">
        <v>118</v>
      </c>
      <c r="D4724" t="s">
        <v>91</v>
      </c>
      <c r="E4724" s="1" t="s">
        <v>97</v>
      </c>
      <c r="F4724" t="s">
        <v>93</v>
      </c>
      <c r="G4724" t="s">
        <v>33</v>
      </c>
      <c r="H4724">
        <v>22</v>
      </c>
      <c r="I4724">
        <v>104</v>
      </c>
    </row>
    <row r="4725" spans="1:9" x14ac:dyDescent="0.25">
      <c r="A4725" s="5" t="str">
        <f>TrendSheetPrdData[[#This Row],[Population]]&amp;TrendSheetPrdData[[#This Row],[Cost Basis]]&amp;TrendSheetPrdData[[#This Row],[Period]]&amp;TrendSheetPrdData[[#This Row],[Trend]]</f>
        <v>MINISTRY SERVICE CENTERAllowed2016-02-01Ancillary Claim Count</v>
      </c>
      <c r="B4725" t="s">
        <v>118</v>
      </c>
      <c r="C4725" t="s">
        <v>118</v>
      </c>
      <c r="D4725" t="s">
        <v>91</v>
      </c>
      <c r="E4725" s="1" t="s">
        <v>98</v>
      </c>
      <c r="F4725" t="s">
        <v>93</v>
      </c>
      <c r="G4725" t="s">
        <v>33</v>
      </c>
      <c r="H4725">
        <v>22</v>
      </c>
      <c r="I4725">
        <v>120</v>
      </c>
    </row>
    <row r="4726" spans="1:9" x14ac:dyDescent="0.25">
      <c r="A4726" s="5" t="str">
        <f>TrendSheetPrdData[[#This Row],[Population]]&amp;TrendSheetPrdData[[#This Row],[Cost Basis]]&amp;TrendSheetPrdData[[#This Row],[Period]]&amp;TrendSheetPrdData[[#This Row],[Trend]]</f>
        <v>MINISTRY SERVICE CENTERAllowed2016-03-01Ancillary Claim Count</v>
      </c>
      <c r="B4726" t="s">
        <v>118</v>
      </c>
      <c r="C4726" t="s">
        <v>118</v>
      </c>
      <c r="D4726" t="s">
        <v>91</v>
      </c>
      <c r="E4726" s="1" t="s">
        <v>99</v>
      </c>
      <c r="F4726" t="s">
        <v>93</v>
      </c>
      <c r="G4726" t="s">
        <v>33</v>
      </c>
      <c r="H4726">
        <v>22</v>
      </c>
      <c r="I4726">
        <v>94</v>
      </c>
    </row>
    <row r="4727" spans="1:9" x14ac:dyDescent="0.25">
      <c r="A4727" s="5" t="str">
        <f>TrendSheetPrdData[[#This Row],[Population]]&amp;TrendSheetPrdData[[#This Row],[Cost Basis]]&amp;TrendSheetPrdData[[#This Row],[Period]]&amp;TrendSheetPrdData[[#This Row],[Trend]]</f>
        <v>MINISTRY SERVICE CENTERAllowed2016-04-01Ancillary Claim Count</v>
      </c>
      <c r="B4727" t="s">
        <v>118</v>
      </c>
      <c r="C4727" t="s">
        <v>118</v>
      </c>
      <c r="D4727" t="s">
        <v>91</v>
      </c>
      <c r="E4727" s="1" t="s">
        <v>100</v>
      </c>
      <c r="F4727" t="s">
        <v>93</v>
      </c>
      <c r="G4727" t="s">
        <v>33</v>
      </c>
      <c r="H4727">
        <v>22</v>
      </c>
      <c r="I4727">
        <v>62</v>
      </c>
    </row>
    <row r="4728" spans="1:9" x14ac:dyDescent="0.25">
      <c r="A4728" s="5" t="str">
        <f>TrendSheetPrdData[[#This Row],[Population]]&amp;TrendSheetPrdData[[#This Row],[Cost Basis]]&amp;TrendSheetPrdData[[#This Row],[Period]]&amp;TrendSheetPrdData[[#This Row],[Trend]]</f>
        <v>MINISTRY SERVICE CENTERAllowed2016-05-01Ancillary Claim Count</v>
      </c>
      <c r="B4728" t="s">
        <v>118</v>
      </c>
      <c r="C4728" t="s">
        <v>118</v>
      </c>
      <c r="D4728" t="s">
        <v>91</v>
      </c>
      <c r="E4728" s="1" t="s">
        <v>101</v>
      </c>
      <c r="F4728" t="s">
        <v>93</v>
      </c>
      <c r="G4728" t="s">
        <v>33</v>
      </c>
      <c r="H4728">
        <v>22</v>
      </c>
      <c r="I4728">
        <v>98</v>
      </c>
    </row>
    <row r="4729" spans="1:9" x14ac:dyDescent="0.25">
      <c r="A4729" s="5" t="str">
        <f>TrendSheetPrdData[[#This Row],[Population]]&amp;TrendSheetPrdData[[#This Row],[Cost Basis]]&amp;TrendSheetPrdData[[#This Row],[Period]]&amp;TrendSheetPrdData[[#This Row],[Trend]]</f>
        <v>MINISTRY SERVICE CENTERAllowed2016-06-01Ancillary Claim Count</v>
      </c>
      <c r="B4729" t="s">
        <v>118</v>
      </c>
      <c r="C4729" t="s">
        <v>118</v>
      </c>
      <c r="D4729" t="s">
        <v>91</v>
      </c>
      <c r="E4729" s="1" t="s">
        <v>102</v>
      </c>
      <c r="F4729" t="s">
        <v>93</v>
      </c>
      <c r="G4729" t="s">
        <v>33</v>
      </c>
      <c r="H4729">
        <v>22</v>
      </c>
      <c r="I4729">
        <v>98</v>
      </c>
    </row>
    <row r="4730" spans="1:9" x14ac:dyDescent="0.25">
      <c r="A4730" s="5" t="str">
        <f>TrendSheetPrdData[[#This Row],[Population]]&amp;TrendSheetPrdData[[#This Row],[Cost Basis]]&amp;TrendSheetPrdData[[#This Row],[Period]]&amp;TrendSheetPrdData[[#This Row],[Trend]]</f>
        <v>MINISTRY SERVICE CENTERAllowed2016-07-01Ancillary Claim Count</v>
      </c>
      <c r="B4730" t="s">
        <v>118</v>
      </c>
      <c r="C4730" t="s">
        <v>118</v>
      </c>
      <c r="D4730" t="s">
        <v>91</v>
      </c>
      <c r="E4730" s="1" t="s">
        <v>103</v>
      </c>
      <c r="F4730" t="s">
        <v>93</v>
      </c>
      <c r="G4730" t="s">
        <v>33</v>
      </c>
      <c r="H4730">
        <v>22</v>
      </c>
      <c r="I4730">
        <v>60</v>
      </c>
    </row>
    <row r="4731" spans="1:9" x14ac:dyDescent="0.25">
      <c r="A4731" s="5" t="str">
        <f>TrendSheetPrdData[[#This Row],[Population]]&amp;TrendSheetPrdData[[#This Row],[Cost Basis]]&amp;TrendSheetPrdData[[#This Row],[Period]]&amp;TrendSheetPrdData[[#This Row],[Trend]]</f>
        <v>MINISTRY SERVICE CENTERAllowed2016-08-01Ancillary Claim Count</v>
      </c>
      <c r="B4731" t="s">
        <v>118</v>
      </c>
      <c r="C4731" t="s">
        <v>118</v>
      </c>
      <c r="D4731" t="s">
        <v>91</v>
      </c>
      <c r="E4731" s="1" t="s">
        <v>104</v>
      </c>
      <c r="F4731" t="s">
        <v>93</v>
      </c>
      <c r="G4731" t="s">
        <v>33</v>
      </c>
      <c r="H4731">
        <v>22</v>
      </c>
      <c r="I4731">
        <v>75</v>
      </c>
    </row>
    <row r="4732" spans="1:9" x14ac:dyDescent="0.25">
      <c r="A4732" s="5" t="str">
        <f>TrendSheetPrdData[[#This Row],[Population]]&amp;TrendSheetPrdData[[#This Row],[Cost Basis]]&amp;TrendSheetPrdData[[#This Row],[Period]]&amp;TrendSheetPrdData[[#This Row],[Trend]]</f>
        <v>MINISTRY SERVICE CENTERAllowed2016-09-01Ancillary Claim Count</v>
      </c>
      <c r="B4732" t="s">
        <v>118</v>
      </c>
      <c r="C4732" t="s">
        <v>118</v>
      </c>
      <c r="D4732" t="s">
        <v>91</v>
      </c>
      <c r="E4732" s="1" t="s">
        <v>105</v>
      </c>
      <c r="F4732" t="s">
        <v>93</v>
      </c>
      <c r="G4732" t="s">
        <v>33</v>
      </c>
      <c r="H4732">
        <v>22</v>
      </c>
      <c r="I4732">
        <v>63</v>
      </c>
    </row>
    <row r="4733" spans="1:9" x14ac:dyDescent="0.25">
      <c r="A4733" s="5" t="str">
        <f>TrendSheetPrdData[[#This Row],[Population]]&amp;TrendSheetPrdData[[#This Row],[Cost Basis]]&amp;TrendSheetPrdData[[#This Row],[Period]]&amp;TrendSheetPrdData[[#This Row],[Trend]]</f>
        <v>MINISTRY SERVICE CENTERAllowed2016-10-01Ancillary Claim Count</v>
      </c>
      <c r="B4733" t="s">
        <v>118</v>
      </c>
      <c r="C4733" t="s">
        <v>118</v>
      </c>
      <c r="D4733" t="s">
        <v>91</v>
      </c>
      <c r="E4733" s="1" t="s">
        <v>106</v>
      </c>
      <c r="F4733" t="s">
        <v>93</v>
      </c>
      <c r="G4733" t="s">
        <v>33</v>
      </c>
      <c r="H4733">
        <v>22</v>
      </c>
      <c r="I4733">
        <v>90</v>
      </c>
    </row>
    <row r="4734" spans="1:9" x14ac:dyDescent="0.25">
      <c r="A4734" s="5" t="str">
        <f>TrendSheetPrdData[[#This Row],[Population]]&amp;TrendSheetPrdData[[#This Row],[Cost Basis]]&amp;TrendSheetPrdData[[#This Row],[Period]]&amp;TrendSheetPrdData[[#This Row],[Trend]]</f>
        <v>MINISTRY SERVICE CENTERAllowed2016-11-01Ancillary Claim Count</v>
      </c>
      <c r="B4734" t="s">
        <v>118</v>
      </c>
      <c r="C4734" t="s">
        <v>118</v>
      </c>
      <c r="D4734" t="s">
        <v>91</v>
      </c>
      <c r="E4734" s="1" t="s">
        <v>107</v>
      </c>
      <c r="F4734" t="s">
        <v>93</v>
      </c>
      <c r="G4734" t="s">
        <v>33</v>
      </c>
      <c r="H4734">
        <v>22</v>
      </c>
      <c r="I4734">
        <v>65</v>
      </c>
    </row>
    <row r="4735" spans="1:9" x14ac:dyDescent="0.25">
      <c r="A4735" s="5" t="str">
        <f>TrendSheetPrdData[[#This Row],[Population]]&amp;TrendSheetPrdData[[#This Row],[Cost Basis]]&amp;TrendSheetPrdData[[#This Row],[Period]]&amp;TrendSheetPrdData[[#This Row],[Trend]]</f>
        <v>MINISTRY SERVICE CENTERAllowed2016-12-01Ancillary Claim Count</v>
      </c>
      <c r="B4735" t="s">
        <v>118</v>
      </c>
      <c r="C4735" t="s">
        <v>118</v>
      </c>
      <c r="D4735" t="s">
        <v>91</v>
      </c>
      <c r="E4735" s="1" t="s">
        <v>108</v>
      </c>
      <c r="F4735" t="s">
        <v>93</v>
      </c>
      <c r="G4735" t="s">
        <v>33</v>
      </c>
      <c r="H4735">
        <v>22</v>
      </c>
      <c r="I4735">
        <v>149</v>
      </c>
    </row>
    <row r="4736" spans="1:9" x14ac:dyDescent="0.25">
      <c r="A4736" s="5" t="str">
        <f>TrendSheetPrdData[[#This Row],[Population]]&amp;TrendSheetPrdData[[#This Row],[Cost Basis]]&amp;TrendSheetPrdData[[#This Row],[Period]]&amp;TrendSheetPrdData[[#This Row],[Trend]]</f>
        <v>MINISTRY SERVICE CENTERAllowed2017-01-01Ancillary Claim Count</v>
      </c>
      <c r="B4736" t="s">
        <v>118</v>
      </c>
      <c r="C4736" t="s">
        <v>118</v>
      </c>
      <c r="D4736" t="s">
        <v>91</v>
      </c>
      <c r="E4736" s="1" t="s">
        <v>109</v>
      </c>
      <c r="F4736" t="s">
        <v>113</v>
      </c>
      <c r="G4736" t="s">
        <v>33</v>
      </c>
      <c r="H4736">
        <v>22</v>
      </c>
      <c r="I4736">
        <v>102</v>
      </c>
    </row>
    <row r="4737" spans="1:9" x14ac:dyDescent="0.25">
      <c r="A4737" s="5" t="str">
        <f>TrendSheetPrdData[[#This Row],[Population]]&amp;TrendSheetPrdData[[#This Row],[Cost Basis]]&amp;TrendSheetPrdData[[#This Row],[Period]]&amp;TrendSheetPrdData[[#This Row],[Trend]]</f>
        <v>MINISTRY SERVICE CENTERAllowed2017-02-01Ancillary Claim Count</v>
      </c>
      <c r="B4737" t="s">
        <v>118</v>
      </c>
      <c r="C4737" t="s">
        <v>118</v>
      </c>
      <c r="D4737" t="s">
        <v>91</v>
      </c>
      <c r="E4737" s="1" t="s">
        <v>110</v>
      </c>
      <c r="F4737" t="s">
        <v>113</v>
      </c>
      <c r="G4737" t="s">
        <v>33</v>
      </c>
      <c r="H4737">
        <v>22</v>
      </c>
      <c r="I4737">
        <v>84</v>
      </c>
    </row>
    <row r="4738" spans="1:9" x14ac:dyDescent="0.25">
      <c r="A4738" s="5" t="str">
        <f>TrendSheetPrdData[[#This Row],[Population]]&amp;TrendSheetPrdData[[#This Row],[Cost Basis]]&amp;TrendSheetPrdData[[#This Row],[Period]]&amp;TrendSheetPrdData[[#This Row],[Trend]]</f>
        <v>MINISTRY SERVICE CENTERAllowed2017-03-01Ancillary Claim Count</v>
      </c>
      <c r="B4738" t="s">
        <v>118</v>
      </c>
      <c r="C4738" t="s">
        <v>118</v>
      </c>
      <c r="D4738" t="s">
        <v>91</v>
      </c>
      <c r="E4738" s="1" t="s">
        <v>111</v>
      </c>
      <c r="F4738" t="s">
        <v>113</v>
      </c>
      <c r="G4738" t="s">
        <v>33</v>
      </c>
      <c r="H4738">
        <v>22</v>
      </c>
      <c r="I4738">
        <v>78</v>
      </c>
    </row>
    <row r="4739" spans="1:9" x14ac:dyDescent="0.25">
      <c r="A4739" s="5" t="str">
        <f>TrendSheetPrdData[[#This Row],[Population]]&amp;TrendSheetPrdData[[#This Row],[Cost Basis]]&amp;TrendSheetPrdData[[#This Row],[Period]]&amp;TrendSheetPrdData[[#This Row],[Trend]]</f>
        <v>MINISTRY SERVICE CENTERAllowed2017-04-01Ancillary Claim Count</v>
      </c>
      <c r="B4739" t="s">
        <v>118</v>
      </c>
      <c r="C4739" t="s">
        <v>118</v>
      </c>
      <c r="D4739" t="s">
        <v>91</v>
      </c>
      <c r="E4739" s="1" t="s">
        <v>112</v>
      </c>
      <c r="F4739" t="s">
        <v>113</v>
      </c>
      <c r="G4739" t="s">
        <v>33</v>
      </c>
      <c r="H4739">
        <v>22</v>
      </c>
      <c r="I4739">
        <v>21</v>
      </c>
    </row>
    <row r="4740" spans="1:9" x14ac:dyDescent="0.25">
      <c r="A4740" s="5" t="str">
        <f>TrendSheetPrdData[[#This Row],[Population]]&amp;TrendSheetPrdData[[#This Row],[Cost Basis]]&amp;TrendSheetPrdData[[#This Row],[Period]]&amp;TrendSheetPrdData[[#This Row],[Trend]]</f>
        <v>MINISTRY SERVICE CENTERAllowed2015-06-01Drug Claim Count</v>
      </c>
      <c r="B4740" t="s">
        <v>118</v>
      </c>
      <c r="C4740" t="s">
        <v>118</v>
      </c>
      <c r="D4740" t="s">
        <v>91</v>
      </c>
      <c r="E4740" s="1" t="s">
        <v>172</v>
      </c>
      <c r="F4740" t="s">
        <v>93</v>
      </c>
      <c r="G4740" t="s">
        <v>34</v>
      </c>
      <c r="H4740">
        <v>23</v>
      </c>
      <c r="I4740">
        <v>1324</v>
      </c>
    </row>
    <row r="4741" spans="1:9" x14ac:dyDescent="0.25">
      <c r="A4741" s="5" t="str">
        <f>TrendSheetPrdData[[#This Row],[Population]]&amp;TrendSheetPrdData[[#This Row],[Cost Basis]]&amp;TrendSheetPrdData[[#This Row],[Period]]&amp;TrendSheetPrdData[[#This Row],[Trend]]</f>
        <v>MINISTRY SERVICE CENTERAllowed2015-07-01Drug Claim Count</v>
      </c>
      <c r="B4741" t="s">
        <v>118</v>
      </c>
      <c r="C4741" t="s">
        <v>118</v>
      </c>
      <c r="D4741" t="s">
        <v>91</v>
      </c>
      <c r="E4741" s="1" t="s">
        <v>173</v>
      </c>
      <c r="F4741" t="s">
        <v>93</v>
      </c>
      <c r="G4741" t="s">
        <v>34</v>
      </c>
      <c r="H4741">
        <v>23</v>
      </c>
      <c r="I4741">
        <v>1303</v>
      </c>
    </row>
    <row r="4742" spans="1:9" x14ac:dyDescent="0.25">
      <c r="A4742" s="5" t="str">
        <f>TrendSheetPrdData[[#This Row],[Population]]&amp;TrendSheetPrdData[[#This Row],[Cost Basis]]&amp;TrendSheetPrdData[[#This Row],[Period]]&amp;TrendSheetPrdData[[#This Row],[Trend]]</f>
        <v>MINISTRY SERVICE CENTERAllowed2015-08-01Drug Claim Count</v>
      </c>
      <c r="B4742" t="s">
        <v>118</v>
      </c>
      <c r="C4742" t="s">
        <v>118</v>
      </c>
      <c r="D4742" t="s">
        <v>91</v>
      </c>
      <c r="E4742" s="1" t="s">
        <v>174</v>
      </c>
      <c r="F4742" t="s">
        <v>93</v>
      </c>
      <c r="G4742" t="s">
        <v>34</v>
      </c>
      <c r="H4742">
        <v>23</v>
      </c>
      <c r="I4742">
        <v>1410</v>
      </c>
    </row>
    <row r="4743" spans="1:9" x14ac:dyDescent="0.25">
      <c r="A4743" s="5" t="str">
        <f>TrendSheetPrdData[[#This Row],[Population]]&amp;TrendSheetPrdData[[#This Row],[Cost Basis]]&amp;TrendSheetPrdData[[#This Row],[Period]]&amp;TrendSheetPrdData[[#This Row],[Trend]]</f>
        <v>MINISTRY SERVICE CENTERAllowed2015-09-01Drug Claim Count</v>
      </c>
      <c r="B4743" t="s">
        <v>118</v>
      </c>
      <c r="C4743" t="s">
        <v>118</v>
      </c>
      <c r="D4743" t="s">
        <v>91</v>
      </c>
      <c r="E4743" s="1" t="s">
        <v>92</v>
      </c>
      <c r="F4743" t="s">
        <v>93</v>
      </c>
      <c r="G4743" t="s">
        <v>34</v>
      </c>
      <c r="H4743">
        <v>23</v>
      </c>
      <c r="I4743">
        <v>1252</v>
      </c>
    </row>
    <row r="4744" spans="1:9" x14ac:dyDescent="0.25">
      <c r="A4744" s="5" t="str">
        <f>TrendSheetPrdData[[#This Row],[Population]]&amp;TrendSheetPrdData[[#This Row],[Cost Basis]]&amp;TrendSheetPrdData[[#This Row],[Period]]&amp;TrendSheetPrdData[[#This Row],[Trend]]</f>
        <v>MINISTRY SERVICE CENTERAllowed2015-10-01Drug Claim Count</v>
      </c>
      <c r="B4744" t="s">
        <v>118</v>
      </c>
      <c r="C4744" t="s">
        <v>118</v>
      </c>
      <c r="D4744" t="s">
        <v>91</v>
      </c>
      <c r="E4744" s="1" t="s">
        <v>94</v>
      </c>
      <c r="F4744" t="s">
        <v>93</v>
      </c>
      <c r="G4744" t="s">
        <v>34</v>
      </c>
      <c r="H4744">
        <v>23</v>
      </c>
      <c r="I4744">
        <v>1356</v>
      </c>
    </row>
    <row r="4745" spans="1:9" x14ac:dyDescent="0.25">
      <c r="A4745" s="5" t="str">
        <f>TrendSheetPrdData[[#This Row],[Population]]&amp;TrendSheetPrdData[[#This Row],[Cost Basis]]&amp;TrendSheetPrdData[[#This Row],[Period]]&amp;TrendSheetPrdData[[#This Row],[Trend]]</f>
        <v>MINISTRY SERVICE CENTERAllowed2015-11-01Drug Claim Count</v>
      </c>
      <c r="B4745" t="s">
        <v>118</v>
      </c>
      <c r="C4745" t="s">
        <v>118</v>
      </c>
      <c r="D4745" t="s">
        <v>91</v>
      </c>
      <c r="E4745" s="1" t="s">
        <v>95</v>
      </c>
      <c r="F4745" t="s">
        <v>93</v>
      </c>
      <c r="G4745" t="s">
        <v>34</v>
      </c>
      <c r="H4745">
        <v>23</v>
      </c>
      <c r="I4745">
        <v>1281</v>
      </c>
    </row>
    <row r="4746" spans="1:9" x14ac:dyDescent="0.25">
      <c r="A4746" s="5" t="str">
        <f>TrendSheetPrdData[[#This Row],[Population]]&amp;TrendSheetPrdData[[#This Row],[Cost Basis]]&amp;TrendSheetPrdData[[#This Row],[Period]]&amp;TrendSheetPrdData[[#This Row],[Trend]]</f>
        <v>MINISTRY SERVICE CENTERAllowed2015-12-01Drug Claim Count</v>
      </c>
      <c r="B4746" t="s">
        <v>118</v>
      </c>
      <c r="C4746" t="s">
        <v>118</v>
      </c>
      <c r="D4746" t="s">
        <v>91</v>
      </c>
      <c r="E4746" s="1" t="s">
        <v>96</v>
      </c>
      <c r="F4746" t="s">
        <v>93</v>
      </c>
      <c r="G4746" t="s">
        <v>34</v>
      </c>
      <c r="H4746">
        <v>23</v>
      </c>
      <c r="I4746">
        <v>1340</v>
      </c>
    </row>
    <row r="4747" spans="1:9" x14ac:dyDescent="0.25">
      <c r="A4747" s="5" t="str">
        <f>TrendSheetPrdData[[#This Row],[Population]]&amp;TrendSheetPrdData[[#This Row],[Cost Basis]]&amp;TrendSheetPrdData[[#This Row],[Period]]&amp;TrendSheetPrdData[[#This Row],[Trend]]</f>
        <v>MINISTRY SERVICE CENTERAllowed2016-01-01Drug Claim Count</v>
      </c>
      <c r="B4747" t="s">
        <v>118</v>
      </c>
      <c r="C4747" t="s">
        <v>118</v>
      </c>
      <c r="D4747" t="s">
        <v>91</v>
      </c>
      <c r="E4747" s="1" t="s">
        <v>97</v>
      </c>
      <c r="F4747" t="s">
        <v>93</v>
      </c>
      <c r="G4747" t="s">
        <v>34</v>
      </c>
      <c r="H4747">
        <v>23</v>
      </c>
      <c r="I4747">
        <v>1348</v>
      </c>
    </row>
    <row r="4748" spans="1:9" x14ac:dyDescent="0.25">
      <c r="A4748" s="5" t="str">
        <f>TrendSheetPrdData[[#This Row],[Population]]&amp;TrendSheetPrdData[[#This Row],[Cost Basis]]&amp;TrendSheetPrdData[[#This Row],[Period]]&amp;TrendSheetPrdData[[#This Row],[Trend]]</f>
        <v>MINISTRY SERVICE CENTERAllowed2016-02-01Drug Claim Count</v>
      </c>
      <c r="B4748" t="s">
        <v>118</v>
      </c>
      <c r="C4748" t="s">
        <v>118</v>
      </c>
      <c r="D4748" t="s">
        <v>91</v>
      </c>
      <c r="E4748" s="1" t="s">
        <v>98</v>
      </c>
      <c r="F4748" t="s">
        <v>93</v>
      </c>
      <c r="G4748" t="s">
        <v>34</v>
      </c>
      <c r="H4748">
        <v>23</v>
      </c>
      <c r="I4748">
        <v>1349</v>
      </c>
    </row>
    <row r="4749" spans="1:9" x14ac:dyDescent="0.25">
      <c r="A4749" s="5" t="str">
        <f>TrendSheetPrdData[[#This Row],[Population]]&amp;TrendSheetPrdData[[#This Row],[Cost Basis]]&amp;TrendSheetPrdData[[#This Row],[Period]]&amp;TrendSheetPrdData[[#This Row],[Trend]]</f>
        <v>MINISTRY SERVICE CENTERAllowed2016-03-01Drug Claim Count</v>
      </c>
      <c r="B4749" t="s">
        <v>118</v>
      </c>
      <c r="C4749" t="s">
        <v>118</v>
      </c>
      <c r="D4749" t="s">
        <v>91</v>
      </c>
      <c r="E4749" s="1" t="s">
        <v>99</v>
      </c>
      <c r="F4749" t="s">
        <v>93</v>
      </c>
      <c r="G4749" t="s">
        <v>34</v>
      </c>
      <c r="H4749">
        <v>23</v>
      </c>
      <c r="I4749">
        <v>1450</v>
      </c>
    </row>
    <row r="4750" spans="1:9" x14ac:dyDescent="0.25">
      <c r="A4750" s="5" t="str">
        <f>TrendSheetPrdData[[#This Row],[Population]]&amp;TrendSheetPrdData[[#This Row],[Cost Basis]]&amp;TrendSheetPrdData[[#This Row],[Period]]&amp;TrendSheetPrdData[[#This Row],[Trend]]</f>
        <v>MINISTRY SERVICE CENTERAllowed2016-04-01Drug Claim Count</v>
      </c>
      <c r="B4750" t="s">
        <v>118</v>
      </c>
      <c r="C4750" t="s">
        <v>118</v>
      </c>
      <c r="D4750" t="s">
        <v>91</v>
      </c>
      <c r="E4750" s="1" t="s">
        <v>100</v>
      </c>
      <c r="F4750" t="s">
        <v>93</v>
      </c>
      <c r="G4750" t="s">
        <v>34</v>
      </c>
      <c r="H4750">
        <v>23</v>
      </c>
      <c r="I4750">
        <v>1268</v>
      </c>
    </row>
    <row r="4751" spans="1:9" x14ac:dyDescent="0.25">
      <c r="A4751" s="5" t="str">
        <f>TrendSheetPrdData[[#This Row],[Population]]&amp;TrendSheetPrdData[[#This Row],[Cost Basis]]&amp;TrendSheetPrdData[[#This Row],[Period]]&amp;TrendSheetPrdData[[#This Row],[Trend]]</f>
        <v>MINISTRY SERVICE CENTERAllowed2016-05-01Drug Claim Count</v>
      </c>
      <c r="B4751" t="s">
        <v>118</v>
      </c>
      <c r="C4751" t="s">
        <v>118</v>
      </c>
      <c r="D4751" t="s">
        <v>91</v>
      </c>
      <c r="E4751" s="1" t="s">
        <v>101</v>
      </c>
      <c r="F4751" t="s">
        <v>93</v>
      </c>
      <c r="G4751" t="s">
        <v>34</v>
      </c>
      <c r="H4751">
        <v>23</v>
      </c>
      <c r="I4751">
        <v>1414</v>
      </c>
    </row>
    <row r="4752" spans="1:9" x14ac:dyDescent="0.25">
      <c r="A4752" s="5" t="str">
        <f>TrendSheetPrdData[[#This Row],[Population]]&amp;TrendSheetPrdData[[#This Row],[Cost Basis]]&amp;TrendSheetPrdData[[#This Row],[Period]]&amp;TrendSheetPrdData[[#This Row],[Trend]]</f>
        <v>MINISTRY SERVICE CENTERAllowed2016-06-01Drug Claim Count</v>
      </c>
      <c r="B4752" t="s">
        <v>118</v>
      </c>
      <c r="C4752" t="s">
        <v>118</v>
      </c>
      <c r="D4752" t="s">
        <v>91</v>
      </c>
      <c r="E4752" s="1" t="s">
        <v>102</v>
      </c>
      <c r="F4752" t="s">
        <v>93</v>
      </c>
      <c r="G4752" t="s">
        <v>34</v>
      </c>
      <c r="H4752">
        <v>23</v>
      </c>
      <c r="I4752">
        <v>1301</v>
      </c>
    </row>
    <row r="4753" spans="1:9" x14ac:dyDescent="0.25">
      <c r="A4753" s="5" t="str">
        <f>TrendSheetPrdData[[#This Row],[Population]]&amp;TrendSheetPrdData[[#This Row],[Cost Basis]]&amp;TrendSheetPrdData[[#This Row],[Period]]&amp;TrendSheetPrdData[[#This Row],[Trend]]</f>
        <v>MINISTRY SERVICE CENTERAllowed2016-07-01Drug Claim Count</v>
      </c>
      <c r="B4753" t="s">
        <v>118</v>
      </c>
      <c r="C4753" t="s">
        <v>118</v>
      </c>
      <c r="D4753" t="s">
        <v>91</v>
      </c>
      <c r="E4753" s="1" t="s">
        <v>103</v>
      </c>
      <c r="F4753" t="s">
        <v>93</v>
      </c>
      <c r="G4753" t="s">
        <v>34</v>
      </c>
      <c r="H4753">
        <v>23</v>
      </c>
      <c r="I4753">
        <v>1373</v>
      </c>
    </row>
    <row r="4754" spans="1:9" x14ac:dyDescent="0.25">
      <c r="A4754" s="5" t="str">
        <f>TrendSheetPrdData[[#This Row],[Population]]&amp;TrendSheetPrdData[[#This Row],[Cost Basis]]&amp;TrendSheetPrdData[[#This Row],[Period]]&amp;TrendSheetPrdData[[#This Row],[Trend]]</f>
        <v>MINISTRY SERVICE CENTERAllowed2016-08-01Drug Claim Count</v>
      </c>
      <c r="B4754" t="s">
        <v>118</v>
      </c>
      <c r="C4754" t="s">
        <v>118</v>
      </c>
      <c r="D4754" t="s">
        <v>91</v>
      </c>
      <c r="E4754" s="1" t="s">
        <v>104</v>
      </c>
      <c r="F4754" t="s">
        <v>93</v>
      </c>
      <c r="G4754" t="s">
        <v>34</v>
      </c>
      <c r="H4754">
        <v>23</v>
      </c>
      <c r="I4754">
        <v>1408</v>
      </c>
    </row>
    <row r="4755" spans="1:9" x14ac:dyDescent="0.25">
      <c r="A4755" s="5" t="str">
        <f>TrendSheetPrdData[[#This Row],[Population]]&amp;TrendSheetPrdData[[#This Row],[Cost Basis]]&amp;TrendSheetPrdData[[#This Row],[Period]]&amp;TrendSheetPrdData[[#This Row],[Trend]]</f>
        <v>MINISTRY SERVICE CENTERAllowed2016-09-01Drug Claim Count</v>
      </c>
      <c r="B4755" t="s">
        <v>118</v>
      </c>
      <c r="C4755" t="s">
        <v>118</v>
      </c>
      <c r="D4755" t="s">
        <v>91</v>
      </c>
      <c r="E4755" s="1" t="s">
        <v>105</v>
      </c>
      <c r="F4755" t="s">
        <v>93</v>
      </c>
      <c r="G4755" t="s">
        <v>34</v>
      </c>
      <c r="H4755">
        <v>23</v>
      </c>
      <c r="I4755">
        <v>1391</v>
      </c>
    </row>
    <row r="4756" spans="1:9" x14ac:dyDescent="0.25">
      <c r="A4756" s="5" t="str">
        <f>TrendSheetPrdData[[#This Row],[Population]]&amp;TrendSheetPrdData[[#This Row],[Cost Basis]]&amp;TrendSheetPrdData[[#This Row],[Period]]&amp;TrendSheetPrdData[[#This Row],[Trend]]</f>
        <v>MINISTRY SERVICE CENTERAllowed2016-10-01Drug Claim Count</v>
      </c>
      <c r="B4756" t="s">
        <v>118</v>
      </c>
      <c r="C4756" t="s">
        <v>118</v>
      </c>
      <c r="D4756" t="s">
        <v>91</v>
      </c>
      <c r="E4756" s="1" t="s">
        <v>106</v>
      </c>
      <c r="F4756" t="s">
        <v>93</v>
      </c>
      <c r="G4756" t="s">
        <v>34</v>
      </c>
      <c r="H4756">
        <v>23</v>
      </c>
      <c r="I4756">
        <v>1369</v>
      </c>
    </row>
    <row r="4757" spans="1:9" x14ac:dyDescent="0.25">
      <c r="A4757" s="5" t="str">
        <f>TrendSheetPrdData[[#This Row],[Population]]&amp;TrendSheetPrdData[[#This Row],[Cost Basis]]&amp;TrendSheetPrdData[[#This Row],[Period]]&amp;TrendSheetPrdData[[#This Row],[Trend]]</f>
        <v>MINISTRY SERVICE CENTERAllowed2016-11-01Drug Claim Count</v>
      </c>
      <c r="B4757" t="s">
        <v>118</v>
      </c>
      <c r="C4757" t="s">
        <v>118</v>
      </c>
      <c r="D4757" t="s">
        <v>91</v>
      </c>
      <c r="E4757" s="1" t="s">
        <v>107</v>
      </c>
      <c r="F4757" t="s">
        <v>93</v>
      </c>
      <c r="G4757" t="s">
        <v>34</v>
      </c>
      <c r="H4757">
        <v>23</v>
      </c>
      <c r="I4757">
        <v>1218</v>
      </c>
    </row>
    <row r="4758" spans="1:9" x14ac:dyDescent="0.25">
      <c r="A4758" s="5" t="str">
        <f>TrendSheetPrdData[[#This Row],[Population]]&amp;TrendSheetPrdData[[#This Row],[Cost Basis]]&amp;TrendSheetPrdData[[#This Row],[Period]]&amp;TrendSheetPrdData[[#This Row],[Trend]]</f>
        <v>MINISTRY SERVICE CENTERAllowed2016-12-01Drug Claim Count</v>
      </c>
      <c r="B4758" t="s">
        <v>118</v>
      </c>
      <c r="C4758" t="s">
        <v>118</v>
      </c>
      <c r="D4758" t="s">
        <v>91</v>
      </c>
      <c r="E4758" s="1" t="s">
        <v>108</v>
      </c>
      <c r="F4758" t="s">
        <v>93</v>
      </c>
      <c r="G4758" t="s">
        <v>34</v>
      </c>
      <c r="H4758">
        <v>23</v>
      </c>
      <c r="I4758">
        <v>1283</v>
      </c>
    </row>
    <row r="4759" spans="1:9" x14ac:dyDescent="0.25">
      <c r="A4759" s="5" t="str">
        <f>TrendSheetPrdData[[#This Row],[Population]]&amp;TrendSheetPrdData[[#This Row],[Cost Basis]]&amp;TrendSheetPrdData[[#This Row],[Period]]&amp;TrendSheetPrdData[[#This Row],[Trend]]</f>
        <v>MINISTRY SERVICE CENTERAllowed2017-01-01Drug Claim Count</v>
      </c>
      <c r="B4759" t="s">
        <v>118</v>
      </c>
      <c r="C4759" t="s">
        <v>118</v>
      </c>
      <c r="D4759" t="s">
        <v>91</v>
      </c>
      <c r="E4759" s="1" t="s">
        <v>109</v>
      </c>
      <c r="F4759" t="s">
        <v>113</v>
      </c>
      <c r="G4759" t="s">
        <v>34</v>
      </c>
      <c r="H4759">
        <v>23</v>
      </c>
      <c r="I4759">
        <v>1327</v>
      </c>
    </row>
    <row r="4760" spans="1:9" x14ac:dyDescent="0.25">
      <c r="A4760" s="5" t="str">
        <f>TrendSheetPrdData[[#This Row],[Population]]&amp;TrendSheetPrdData[[#This Row],[Cost Basis]]&amp;TrendSheetPrdData[[#This Row],[Period]]&amp;TrendSheetPrdData[[#This Row],[Trend]]</f>
        <v>MINISTRY SERVICE CENTERAllowed2017-02-01Drug Claim Count</v>
      </c>
      <c r="B4760" t="s">
        <v>118</v>
      </c>
      <c r="C4760" t="s">
        <v>118</v>
      </c>
      <c r="D4760" t="s">
        <v>91</v>
      </c>
      <c r="E4760" s="1" t="s">
        <v>110</v>
      </c>
      <c r="F4760" t="s">
        <v>113</v>
      </c>
      <c r="G4760" t="s">
        <v>34</v>
      </c>
      <c r="H4760">
        <v>23</v>
      </c>
      <c r="I4760">
        <v>1260</v>
      </c>
    </row>
    <row r="4761" spans="1:9" x14ac:dyDescent="0.25">
      <c r="A4761" s="5" t="str">
        <f>TrendSheetPrdData[[#This Row],[Population]]&amp;TrendSheetPrdData[[#This Row],[Cost Basis]]&amp;TrendSheetPrdData[[#This Row],[Period]]&amp;TrendSheetPrdData[[#This Row],[Trend]]</f>
        <v>MINISTRY SERVICE CENTERAllowed2017-03-01Drug Claim Count</v>
      </c>
      <c r="B4761" t="s">
        <v>118</v>
      </c>
      <c r="C4761" t="s">
        <v>118</v>
      </c>
      <c r="D4761" t="s">
        <v>91</v>
      </c>
      <c r="E4761" s="1" t="s">
        <v>111</v>
      </c>
      <c r="F4761" t="s">
        <v>113</v>
      </c>
      <c r="G4761" t="s">
        <v>34</v>
      </c>
      <c r="H4761">
        <v>23</v>
      </c>
      <c r="I4761">
        <v>1254</v>
      </c>
    </row>
    <row r="4762" spans="1:9" x14ac:dyDescent="0.25">
      <c r="A4762" s="5" t="str">
        <f>TrendSheetPrdData[[#This Row],[Population]]&amp;TrendSheetPrdData[[#This Row],[Cost Basis]]&amp;TrendSheetPrdData[[#This Row],[Period]]&amp;TrendSheetPrdData[[#This Row],[Trend]]</f>
        <v>MINISTRY SERVICE CENTERAllowed2017-04-01Drug Claim Count</v>
      </c>
      <c r="B4762" t="s">
        <v>118</v>
      </c>
      <c r="C4762" t="s">
        <v>118</v>
      </c>
      <c r="D4762" t="s">
        <v>91</v>
      </c>
      <c r="E4762" s="1" t="s">
        <v>112</v>
      </c>
      <c r="F4762" t="s">
        <v>113</v>
      </c>
      <c r="G4762" t="s">
        <v>34</v>
      </c>
      <c r="H4762">
        <v>23</v>
      </c>
      <c r="I4762">
        <v>1243</v>
      </c>
    </row>
    <row r="4763" spans="1:9" x14ac:dyDescent="0.25">
      <c r="A4763" s="5" t="str">
        <f>TrendSheetPrdData[[#This Row],[Population]]&amp;TrendSheetPrdData[[#This Row],[Cost Basis]]&amp;TrendSheetPrdData[[#This Row],[Period]]&amp;TrendSheetPrdData[[#This Row],[Trend]]</f>
        <v>MINISTRY SERVICE CENTERPaid2015-06-01Medical PMPM</v>
      </c>
      <c r="B4763" t="s">
        <v>118</v>
      </c>
      <c r="C4763" t="s">
        <v>118</v>
      </c>
      <c r="D4763" t="s">
        <v>78</v>
      </c>
      <c r="E4763" s="1" t="s">
        <v>172</v>
      </c>
      <c r="F4763" t="s">
        <v>93</v>
      </c>
      <c r="G4763" t="s">
        <v>12</v>
      </c>
      <c r="H4763">
        <v>1</v>
      </c>
      <c r="I4763">
        <v>405.87</v>
      </c>
    </row>
    <row r="4764" spans="1:9" x14ac:dyDescent="0.25">
      <c r="A4764" s="5" t="str">
        <f>TrendSheetPrdData[[#This Row],[Population]]&amp;TrendSheetPrdData[[#This Row],[Cost Basis]]&amp;TrendSheetPrdData[[#This Row],[Period]]&amp;TrendSheetPrdData[[#This Row],[Trend]]</f>
        <v>MINISTRY SERVICE CENTERPaid2015-07-01Medical PMPM</v>
      </c>
      <c r="B4764" t="s">
        <v>118</v>
      </c>
      <c r="C4764" t="s">
        <v>118</v>
      </c>
      <c r="D4764" t="s">
        <v>78</v>
      </c>
      <c r="E4764" s="1" t="s">
        <v>173</v>
      </c>
      <c r="F4764" t="s">
        <v>93</v>
      </c>
      <c r="G4764" t="s">
        <v>12</v>
      </c>
      <c r="H4764">
        <v>1</v>
      </c>
      <c r="I4764">
        <v>296.83999999999997</v>
      </c>
    </row>
    <row r="4765" spans="1:9" x14ac:dyDescent="0.25">
      <c r="A4765" s="5" t="str">
        <f>TrendSheetPrdData[[#This Row],[Population]]&amp;TrendSheetPrdData[[#This Row],[Cost Basis]]&amp;TrendSheetPrdData[[#This Row],[Period]]&amp;TrendSheetPrdData[[#This Row],[Trend]]</f>
        <v>MINISTRY SERVICE CENTERPaid2015-08-01Medical PMPM</v>
      </c>
      <c r="B4765" t="s">
        <v>118</v>
      </c>
      <c r="C4765" t="s">
        <v>118</v>
      </c>
      <c r="D4765" t="s">
        <v>78</v>
      </c>
      <c r="E4765" s="1" t="s">
        <v>174</v>
      </c>
      <c r="F4765" t="s">
        <v>93</v>
      </c>
      <c r="G4765" t="s">
        <v>12</v>
      </c>
      <c r="H4765">
        <v>1</v>
      </c>
      <c r="I4765">
        <v>269.14999999999998</v>
      </c>
    </row>
    <row r="4766" spans="1:9" x14ac:dyDescent="0.25">
      <c r="A4766" s="5" t="str">
        <f>TrendSheetPrdData[[#This Row],[Population]]&amp;TrendSheetPrdData[[#This Row],[Cost Basis]]&amp;TrendSheetPrdData[[#This Row],[Period]]&amp;TrendSheetPrdData[[#This Row],[Trend]]</f>
        <v>MINISTRY SERVICE CENTERPaid2015-09-01Medical PMPM</v>
      </c>
      <c r="B4766" t="s">
        <v>118</v>
      </c>
      <c r="C4766" t="s">
        <v>118</v>
      </c>
      <c r="D4766" t="s">
        <v>78</v>
      </c>
      <c r="E4766" s="1" t="s">
        <v>92</v>
      </c>
      <c r="F4766" t="s">
        <v>93</v>
      </c>
      <c r="G4766" t="s">
        <v>12</v>
      </c>
      <c r="H4766">
        <v>1</v>
      </c>
      <c r="I4766">
        <v>277.39999999999998</v>
      </c>
    </row>
    <row r="4767" spans="1:9" x14ac:dyDescent="0.25">
      <c r="A4767" s="5" t="str">
        <f>TrendSheetPrdData[[#This Row],[Population]]&amp;TrendSheetPrdData[[#This Row],[Cost Basis]]&amp;TrendSheetPrdData[[#This Row],[Period]]&amp;TrendSheetPrdData[[#This Row],[Trend]]</f>
        <v>MINISTRY SERVICE CENTERPaid2015-10-01Medical PMPM</v>
      </c>
      <c r="B4767" t="s">
        <v>118</v>
      </c>
      <c r="C4767" t="s">
        <v>118</v>
      </c>
      <c r="D4767" t="s">
        <v>78</v>
      </c>
      <c r="E4767" s="1" t="s">
        <v>94</v>
      </c>
      <c r="F4767" t="s">
        <v>93</v>
      </c>
      <c r="G4767" t="s">
        <v>12</v>
      </c>
      <c r="H4767">
        <v>1</v>
      </c>
      <c r="I4767">
        <v>270.87</v>
      </c>
    </row>
    <row r="4768" spans="1:9" x14ac:dyDescent="0.25">
      <c r="A4768" s="5" t="str">
        <f>TrendSheetPrdData[[#This Row],[Population]]&amp;TrendSheetPrdData[[#This Row],[Cost Basis]]&amp;TrendSheetPrdData[[#This Row],[Period]]&amp;TrendSheetPrdData[[#This Row],[Trend]]</f>
        <v>MINISTRY SERVICE CENTERPaid2015-11-01Medical PMPM</v>
      </c>
      <c r="B4768" t="s">
        <v>118</v>
      </c>
      <c r="C4768" t="s">
        <v>118</v>
      </c>
      <c r="D4768" t="s">
        <v>78</v>
      </c>
      <c r="E4768" s="1" t="s">
        <v>95</v>
      </c>
      <c r="F4768" t="s">
        <v>93</v>
      </c>
      <c r="G4768" t="s">
        <v>12</v>
      </c>
      <c r="H4768">
        <v>1</v>
      </c>
      <c r="I4768">
        <v>297.95999999999998</v>
      </c>
    </row>
    <row r="4769" spans="1:9" x14ac:dyDescent="0.25">
      <c r="A4769" s="5" t="str">
        <f>TrendSheetPrdData[[#This Row],[Population]]&amp;TrendSheetPrdData[[#This Row],[Cost Basis]]&amp;TrendSheetPrdData[[#This Row],[Period]]&amp;TrendSheetPrdData[[#This Row],[Trend]]</f>
        <v>MINISTRY SERVICE CENTERPaid2015-12-01Medical PMPM</v>
      </c>
      <c r="B4769" t="s">
        <v>118</v>
      </c>
      <c r="C4769" t="s">
        <v>118</v>
      </c>
      <c r="D4769" t="s">
        <v>78</v>
      </c>
      <c r="E4769" s="1" t="s">
        <v>96</v>
      </c>
      <c r="F4769" t="s">
        <v>93</v>
      </c>
      <c r="G4769" t="s">
        <v>12</v>
      </c>
      <c r="H4769">
        <v>1</v>
      </c>
      <c r="I4769">
        <v>312.73</v>
      </c>
    </row>
    <row r="4770" spans="1:9" x14ac:dyDescent="0.25">
      <c r="A4770" s="5" t="str">
        <f>TrendSheetPrdData[[#This Row],[Population]]&amp;TrendSheetPrdData[[#This Row],[Cost Basis]]&amp;TrendSheetPrdData[[#This Row],[Period]]&amp;TrendSheetPrdData[[#This Row],[Trend]]</f>
        <v>MINISTRY SERVICE CENTERPaid2016-01-01Medical PMPM</v>
      </c>
      <c r="B4770" t="s">
        <v>118</v>
      </c>
      <c r="C4770" t="s">
        <v>118</v>
      </c>
      <c r="D4770" t="s">
        <v>78</v>
      </c>
      <c r="E4770" s="1" t="s">
        <v>97</v>
      </c>
      <c r="F4770" t="s">
        <v>93</v>
      </c>
      <c r="G4770" t="s">
        <v>12</v>
      </c>
      <c r="H4770">
        <v>1</v>
      </c>
      <c r="I4770">
        <v>173.91</v>
      </c>
    </row>
    <row r="4771" spans="1:9" x14ac:dyDescent="0.25">
      <c r="A4771" s="5" t="str">
        <f>TrendSheetPrdData[[#This Row],[Population]]&amp;TrendSheetPrdData[[#This Row],[Cost Basis]]&amp;TrendSheetPrdData[[#This Row],[Period]]&amp;TrendSheetPrdData[[#This Row],[Trend]]</f>
        <v>MINISTRY SERVICE CENTERPaid2016-02-01Medical PMPM</v>
      </c>
      <c r="B4771" t="s">
        <v>118</v>
      </c>
      <c r="C4771" t="s">
        <v>118</v>
      </c>
      <c r="D4771" t="s">
        <v>78</v>
      </c>
      <c r="E4771" s="1" t="s">
        <v>98</v>
      </c>
      <c r="F4771" t="s">
        <v>93</v>
      </c>
      <c r="G4771" t="s">
        <v>12</v>
      </c>
      <c r="H4771">
        <v>1</v>
      </c>
      <c r="I4771">
        <v>255.16</v>
      </c>
    </row>
    <row r="4772" spans="1:9" x14ac:dyDescent="0.25">
      <c r="A4772" s="5" t="str">
        <f>TrendSheetPrdData[[#This Row],[Population]]&amp;TrendSheetPrdData[[#This Row],[Cost Basis]]&amp;TrendSheetPrdData[[#This Row],[Period]]&amp;TrendSheetPrdData[[#This Row],[Trend]]</f>
        <v>MINISTRY SERVICE CENTERPaid2016-03-01Medical PMPM</v>
      </c>
      <c r="B4772" t="s">
        <v>118</v>
      </c>
      <c r="C4772" t="s">
        <v>118</v>
      </c>
      <c r="D4772" t="s">
        <v>78</v>
      </c>
      <c r="E4772" s="1" t="s">
        <v>99</v>
      </c>
      <c r="F4772" t="s">
        <v>93</v>
      </c>
      <c r="G4772" t="s">
        <v>12</v>
      </c>
      <c r="H4772">
        <v>1</v>
      </c>
      <c r="I4772">
        <v>609.64</v>
      </c>
    </row>
    <row r="4773" spans="1:9" x14ac:dyDescent="0.25">
      <c r="A4773" s="5" t="str">
        <f>TrendSheetPrdData[[#This Row],[Population]]&amp;TrendSheetPrdData[[#This Row],[Cost Basis]]&amp;TrendSheetPrdData[[#This Row],[Period]]&amp;TrendSheetPrdData[[#This Row],[Trend]]</f>
        <v>MINISTRY SERVICE CENTERPaid2016-04-01Medical PMPM</v>
      </c>
      <c r="B4773" t="s">
        <v>118</v>
      </c>
      <c r="C4773" t="s">
        <v>118</v>
      </c>
      <c r="D4773" t="s">
        <v>78</v>
      </c>
      <c r="E4773" s="1" t="s">
        <v>100</v>
      </c>
      <c r="F4773" t="s">
        <v>93</v>
      </c>
      <c r="G4773" t="s">
        <v>12</v>
      </c>
      <c r="H4773">
        <v>1</v>
      </c>
      <c r="I4773">
        <v>281.22000000000003</v>
      </c>
    </row>
    <row r="4774" spans="1:9" x14ac:dyDescent="0.25">
      <c r="A4774" s="5" t="str">
        <f>TrendSheetPrdData[[#This Row],[Population]]&amp;TrendSheetPrdData[[#This Row],[Cost Basis]]&amp;TrendSheetPrdData[[#This Row],[Period]]&amp;TrendSheetPrdData[[#This Row],[Trend]]</f>
        <v>MINISTRY SERVICE CENTERPaid2016-05-01Medical PMPM</v>
      </c>
      <c r="B4774" t="s">
        <v>118</v>
      </c>
      <c r="C4774" t="s">
        <v>118</v>
      </c>
      <c r="D4774" t="s">
        <v>78</v>
      </c>
      <c r="E4774" s="1" t="s">
        <v>101</v>
      </c>
      <c r="F4774" t="s">
        <v>93</v>
      </c>
      <c r="G4774" t="s">
        <v>12</v>
      </c>
      <c r="H4774">
        <v>1</v>
      </c>
      <c r="I4774">
        <v>329.43</v>
      </c>
    </row>
    <row r="4775" spans="1:9" x14ac:dyDescent="0.25">
      <c r="A4775" s="5" t="str">
        <f>TrendSheetPrdData[[#This Row],[Population]]&amp;TrendSheetPrdData[[#This Row],[Cost Basis]]&amp;TrendSheetPrdData[[#This Row],[Period]]&amp;TrendSheetPrdData[[#This Row],[Trend]]</f>
        <v>MINISTRY SERVICE CENTERPaid2016-06-01Medical PMPM</v>
      </c>
      <c r="B4775" t="s">
        <v>118</v>
      </c>
      <c r="C4775" t="s">
        <v>118</v>
      </c>
      <c r="D4775" t="s">
        <v>78</v>
      </c>
      <c r="E4775" s="1" t="s">
        <v>102</v>
      </c>
      <c r="F4775" t="s">
        <v>93</v>
      </c>
      <c r="G4775" t="s">
        <v>12</v>
      </c>
      <c r="H4775">
        <v>1</v>
      </c>
      <c r="I4775">
        <v>389.72</v>
      </c>
    </row>
    <row r="4776" spans="1:9" x14ac:dyDescent="0.25">
      <c r="A4776" s="5" t="str">
        <f>TrendSheetPrdData[[#This Row],[Population]]&amp;TrendSheetPrdData[[#This Row],[Cost Basis]]&amp;TrendSheetPrdData[[#This Row],[Period]]&amp;TrendSheetPrdData[[#This Row],[Trend]]</f>
        <v>MINISTRY SERVICE CENTERPaid2016-07-01Medical PMPM</v>
      </c>
      <c r="B4776" t="s">
        <v>118</v>
      </c>
      <c r="C4776" t="s">
        <v>118</v>
      </c>
      <c r="D4776" t="s">
        <v>78</v>
      </c>
      <c r="E4776" s="1" t="s">
        <v>103</v>
      </c>
      <c r="F4776" t="s">
        <v>93</v>
      </c>
      <c r="G4776" t="s">
        <v>12</v>
      </c>
      <c r="H4776">
        <v>1</v>
      </c>
      <c r="I4776">
        <v>226.5</v>
      </c>
    </row>
    <row r="4777" spans="1:9" x14ac:dyDescent="0.25">
      <c r="A4777" s="5" t="str">
        <f>TrendSheetPrdData[[#This Row],[Population]]&amp;TrendSheetPrdData[[#This Row],[Cost Basis]]&amp;TrendSheetPrdData[[#This Row],[Period]]&amp;TrendSheetPrdData[[#This Row],[Trend]]</f>
        <v>MINISTRY SERVICE CENTERPaid2016-08-01Medical PMPM</v>
      </c>
      <c r="B4777" t="s">
        <v>118</v>
      </c>
      <c r="C4777" t="s">
        <v>118</v>
      </c>
      <c r="D4777" t="s">
        <v>78</v>
      </c>
      <c r="E4777" s="1" t="s">
        <v>104</v>
      </c>
      <c r="F4777" t="s">
        <v>93</v>
      </c>
      <c r="G4777" t="s">
        <v>12</v>
      </c>
      <c r="H4777">
        <v>1</v>
      </c>
      <c r="I4777">
        <v>406.44</v>
      </c>
    </row>
    <row r="4778" spans="1:9" x14ac:dyDescent="0.25">
      <c r="A4778" s="5" t="str">
        <f>TrendSheetPrdData[[#This Row],[Population]]&amp;TrendSheetPrdData[[#This Row],[Cost Basis]]&amp;TrendSheetPrdData[[#This Row],[Period]]&amp;TrendSheetPrdData[[#This Row],[Trend]]</f>
        <v>MINISTRY SERVICE CENTERPaid2016-09-01Medical PMPM</v>
      </c>
      <c r="B4778" t="s">
        <v>118</v>
      </c>
      <c r="C4778" t="s">
        <v>118</v>
      </c>
      <c r="D4778" t="s">
        <v>78</v>
      </c>
      <c r="E4778" s="1" t="s">
        <v>105</v>
      </c>
      <c r="F4778" t="s">
        <v>93</v>
      </c>
      <c r="G4778" t="s">
        <v>12</v>
      </c>
      <c r="H4778">
        <v>1</v>
      </c>
      <c r="I4778">
        <v>398.35</v>
      </c>
    </row>
    <row r="4779" spans="1:9" x14ac:dyDescent="0.25">
      <c r="A4779" s="5" t="str">
        <f>TrendSheetPrdData[[#This Row],[Population]]&amp;TrendSheetPrdData[[#This Row],[Cost Basis]]&amp;TrendSheetPrdData[[#This Row],[Period]]&amp;TrendSheetPrdData[[#This Row],[Trend]]</f>
        <v>MINISTRY SERVICE CENTERPaid2016-10-01Medical PMPM</v>
      </c>
      <c r="B4779" t="s">
        <v>118</v>
      </c>
      <c r="C4779" t="s">
        <v>118</v>
      </c>
      <c r="D4779" t="s">
        <v>78</v>
      </c>
      <c r="E4779" s="1" t="s">
        <v>106</v>
      </c>
      <c r="F4779" t="s">
        <v>93</v>
      </c>
      <c r="G4779" t="s">
        <v>12</v>
      </c>
      <c r="H4779">
        <v>1</v>
      </c>
      <c r="I4779">
        <v>186.14</v>
      </c>
    </row>
    <row r="4780" spans="1:9" x14ac:dyDescent="0.25">
      <c r="A4780" s="5" t="str">
        <f>TrendSheetPrdData[[#This Row],[Population]]&amp;TrendSheetPrdData[[#This Row],[Cost Basis]]&amp;TrendSheetPrdData[[#This Row],[Period]]&amp;TrendSheetPrdData[[#This Row],[Trend]]</f>
        <v>MINISTRY SERVICE CENTERPaid2016-11-01Medical PMPM</v>
      </c>
      <c r="B4780" t="s">
        <v>118</v>
      </c>
      <c r="C4780" t="s">
        <v>118</v>
      </c>
      <c r="D4780" t="s">
        <v>78</v>
      </c>
      <c r="E4780" s="1" t="s">
        <v>107</v>
      </c>
      <c r="F4780" t="s">
        <v>93</v>
      </c>
      <c r="G4780" t="s">
        <v>12</v>
      </c>
      <c r="H4780">
        <v>1</v>
      </c>
      <c r="I4780">
        <v>208.09</v>
      </c>
    </row>
    <row r="4781" spans="1:9" x14ac:dyDescent="0.25">
      <c r="A4781" s="5" t="str">
        <f>TrendSheetPrdData[[#This Row],[Population]]&amp;TrendSheetPrdData[[#This Row],[Cost Basis]]&amp;TrendSheetPrdData[[#This Row],[Period]]&amp;TrendSheetPrdData[[#This Row],[Trend]]</f>
        <v>MINISTRY SERVICE CENTERPaid2016-12-01Medical PMPM</v>
      </c>
      <c r="B4781" t="s">
        <v>118</v>
      </c>
      <c r="C4781" t="s">
        <v>118</v>
      </c>
      <c r="D4781" t="s">
        <v>78</v>
      </c>
      <c r="E4781" s="1" t="s">
        <v>108</v>
      </c>
      <c r="F4781" t="s">
        <v>93</v>
      </c>
      <c r="G4781" t="s">
        <v>12</v>
      </c>
      <c r="H4781">
        <v>1</v>
      </c>
      <c r="I4781">
        <v>243.2</v>
      </c>
    </row>
    <row r="4782" spans="1:9" x14ac:dyDescent="0.25">
      <c r="A4782" s="5" t="str">
        <f>TrendSheetPrdData[[#This Row],[Population]]&amp;TrendSheetPrdData[[#This Row],[Cost Basis]]&amp;TrendSheetPrdData[[#This Row],[Period]]&amp;TrendSheetPrdData[[#This Row],[Trend]]</f>
        <v>MINISTRY SERVICE CENTERPaid2017-01-01Medical PMPM</v>
      </c>
      <c r="B4782" t="s">
        <v>118</v>
      </c>
      <c r="C4782" t="s">
        <v>118</v>
      </c>
      <c r="D4782" t="s">
        <v>78</v>
      </c>
      <c r="E4782" s="1" t="s">
        <v>109</v>
      </c>
      <c r="F4782" t="s">
        <v>113</v>
      </c>
      <c r="G4782" t="s">
        <v>12</v>
      </c>
      <c r="H4782">
        <v>1</v>
      </c>
      <c r="I4782">
        <v>244.8</v>
      </c>
    </row>
    <row r="4783" spans="1:9" x14ac:dyDescent="0.25">
      <c r="A4783" s="5" t="str">
        <f>TrendSheetPrdData[[#This Row],[Population]]&amp;TrendSheetPrdData[[#This Row],[Cost Basis]]&amp;TrendSheetPrdData[[#This Row],[Period]]&amp;TrendSheetPrdData[[#This Row],[Trend]]</f>
        <v>MINISTRY SERVICE CENTERPaid2017-02-01Medical PMPM</v>
      </c>
      <c r="B4783" t="s">
        <v>118</v>
      </c>
      <c r="C4783" t="s">
        <v>118</v>
      </c>
      <c r="D4783" t="s">
        <v>78</v>
      </c>
      <c r="E4783" s="1" t="s">
        <v>110</v>
      </c>
      <c r="F4783" t="s">
        <v>113</v>
      </c>
      <c r="G4783" t="s">
        <v>12</v>
      </c>
      <c r="H4783">
        <v>1</v>
      </c>
      <c r="I4783">
        <v>251.7</v>
      </c>
    </row>
    <row r="4784" spans="1:9" x14ac:dyDescent="0.25">
      <c r="A4784" s="5" t="str">
        <f>TrendSheetPrdData[[#This Row],[Population]]&amp;TrendSheetPrdData[[#This Row],[Cost Basis]]&amp;TrendSheetPrdData[[#This Row],[Period]]&amp;TrendSheetPrdData[[#This Row],[Trend]]</f>
        <v>MINISTRY SERVICE CENTERPaid2017-03-01Medical PMPM</v>
      </c>
      <c r="B4784" t="s">
        <v>118</v>
      </c>
      <c r="C4784" t="s">
        <v>118</v>
      </c>
      <c r="D4784" t="s">
        <v>78</v>
      </c>
      <c r="E4784" s="1" t="s">
        <v>111</v>
      </c>
      <c r="F4784" t="s">
        <v>113</v>
      </c>
      <c r="G4784" t="s">
        <v>12</v>
      </c>
      <c r="H4784">
        <v>1</v>
      </c>
      <c r="I4784">
        <v>290</v>
      </c>
    </row>
    <row r="4785" spans="1:9" x14ac:dyDescent="0.25">
      <c r="A4785" s="5" t="str">
        <f>TrendSheetPrdData[[#This Row],[Population]]&amp;TrendSheetPrdData[[#This Row],[Cost Basis]]&amp;TrendSheetPrdData[[#This Row],[Period]]&amp;TrendSheetPrdData[[#This Row],[Trend]]</f>
        <v>MINISTRY SERVICE CENTERPaid2017-04-01Medical PMPM</v>
      </c>
      <c r="B4785" t="s">
        <v>118</v>
      </c>
      <c r="C4785" t="s">
        <v>118</v>
      </c>
      <c r="D4785" t="s">
        <v>78</v>
      </c>
      <c r="E4785" s="1" t="s">
        <v>112</v>
      </c>
      <c r="F4785" t="s">
        <v>113</v>
      </c>
      <c r="G4785" t="s">
        <v>12</v>
      </c>
      <c r="H4785">
        <v>1</v>
      </c>
      <c r="I4785">
        <v>37.68</v>
      </c>
    </row>
    <row r="4786" spans="1:9" x14ac:dyDescent="0.25">
      <c r="A4786" s="5" t="str">
        <f>TrendSheetPrdData[[#This Row],[Population]]&amp;TrendSheetPrdData[[#This Row],[Cost Basis]]&amp;TrendSheetPrdData[[#This Row],[Period]]&amp;TrendSheetPrdData[[#This Row],[Trend]]</f>
        <v>MINISTRY SERVICE CENTERPaid2015-06-01Drug PMPM</v>
      </c>
      <c r="B4786" t="s">
        <v>118</v>
      </c>
      <c r="C4786" t="s">
        <v>118</v>
      </c>
      <c r="D4786" t="s">
        <v>78</v>
      </c>
      <c r="E4786" s="1" t="s">
        <v>172</v>
      </c>
      <c r="F4786" t="s">
        <v>93</v>
      </c>
      <c r="G4786" t="s">
        <v>13</v>
      </c>
      <c r="H4786">
        <v>2</v>
      </c>
      <c r="I4786">
        <v>50.95</v>
      </c>
    </row>
    <row r="4787" spans="1:9" x14ac:dyDescent="0.25">
      <c r="A4787" s="5" t="str">
        <f>TrendSheetPrdData[[#This Row],[Population]]&amp;TrendSheetPrdData[[#This Row],[Cost Basis]]&amp;TrendSheetPrdData[[#This Row],[Period]]&amp;TrendSheetPrdData[[#This Row],[Trend]]</f>
        <v>MINISTRY SERVICE CENTERPaid2015-07-01Drug PMPM</v>
      </c>
      <c r="B4787" t="s">
        <v>118</v>
      </c>
      <c r="C4787" t="s">
        <v>118</v>
      </c>
      <c r="D4787" t="s">
        <v>78</v>
      </c>
      <c r="E4787" s="1" t="s">
        <v>173</v>
      </c>
      <c r="F4787" t="s">
        <v>93</v>
      </c>
      <c r="G4787" t="s">
        <v>13</v>
      </c>
      <c r="H4787">
        <v>2</v>
      </c>
      <c r="I4787">
        <v>64.33</v>
      </c>
    </row>
    <row r="4788" spans="1:9" x14ac:dyDescent="0.25">
      <c r="A4788" s="5" t="str">
        <f>TrendSheetPrdData[[#This Row],[Population]]&amp;TrendSheetPrdData[[#This Row],[Cost Basis]]&amp;TrendSheetPrdData[[#This Row],[Period]]&amp;TrendSheetPrdData[[#This Row],[Trend]]</f>
        <v>MINISTRY SERVICE CENTERPaid2015-08-01Drug PMPM</v>
      </c>
      <c r="B4788" t="s">
        <v>118</v>
      </c>
      <c r="C4788" t="s">
        <v>118</v>
      </c>
      <c r="D4788" t="s">
        <v>78</v>
      </c>
      <c r="E4788" s="1" t="s">
        <v>174</v>
      </c>
      <c r="F4788" t="s">
        <v>93</v>
      </c>
      <c r="G4788" t="s">
        <v>13</v>
      </c>
      <c r="H4788">
        <v>2</v>
      </c>
      <c r="I4788">
        <v>68.66</v>
      </c>
    </row>
    <row r="4789" spans="1:9" x14ac:dyDescent="0.25">
      <c r="A4789" s="5" t="str">
        <f>TrendSheetPrdData[[#This Row],[Population]]&amp;TrendSheetPrdData[[#This Row],[Cost Basis]]&amp;TrendSheetPrdData[[#This Row],[Period]]&amp;TrendSheetPrdData[[#This Row],[Trend]]</f>
        <v>MINISTRY SERVICE CENTERPaid2015-09-01Drug PMPM</v>
      </c>
      <c r="B4789" t="s">
        <v>118</v>
      </c>
      <c r="C4789" t="s">
        <v>118</v>
      </c>
      <c r="D4789" t="s">
        <v>78</v>
      </c>
      <c r="E4789" s="1" t="s">
        <v>92</v>
      </c>
      <c r="F4789" t="s">
        <v>93</v>
      </c>
      <c r="G4789" t="s">
        <v>13</v>
      </c>
      <c r="H4789">
        <v>2</v>
      </c>
      <c r="I4789">
        <v>54.89</v>
      </c>
    </row>
    <row r="4790" spans="1:9" x14ac:dyDescent="0.25">
      <c r="A4790" s="5" t="str">
        <f>TrendSheetPrdData[[#This Row],[Population]]&amp;TrendSheetPrdData[[#This Row],[Cost Basis]]&amp;TrendSheetPrdData[[#This Row],[Period]]&amp;TrendSheetPrdData[[#This Row],[Trend]]</f>
        <v>MINISTRY SERVICE CENTERPaid2015-10-01Drug PMPM</v>
      </c>
      <c r="B4790" t="s">
        <v>118</v>
      </c>
      <c r="C4790" t="s">
        <v>118</v>
      </c>
      <c r="D4790" t="s">
        <v>78</v>
      </c>
      <c r="E4790" s="1" t="s">
        <v>94</v>
      </c>
      <c r="F4790" t="s">
        <v>93</v>
      </c>
      <c r="G4790" t="s">
        <v>13</v>
      </c>
      <c r="H4790">
        <v>2</v>
      </c>
      <c r="I4790">
        <v>81.88</v>
      </c>
    </row>
    <row r="4791" spans="1:9" x14ac:dyDescent="0.25">
      <c r="A4791" s="5" t="str">
        <f>TrendSheetPrdData[[#This Row],[Population]]&amp;TrendSheetPrdData[[#This Row],[Cost Basis]]&amp;TrendSheetPrdData[[#This Row],[Period]]&amp;TrendSheetPrdData[[#This Row],[Trend]]</f>
        <v>MINISTRY SERVICE CENTERPaid2015-11-01Drug PMPM</v>
      </c>
      <c r="B4791" t="s">
        <v>118</v>
      </c>
      <c r="C4791" t="s">
        <v>118</v>
      </c>
      <c r="D4791" t="s">
        <v>78</v>
      </c>
      <c r="E4791" s="1" t="s">
        <v>95</v>
      </c>
      <c r="F4791" t="s">
        <v>93</v>
      </c>
      <c r="G4791" t="s">
        <v>13</v>
      </c>
      <c r="H4791">
        <v>2</v>
      </c>
      <c r="I4791">
        <v>76.63</v>
      </c>
    </row>
    <row r="4792" spans="1:9" x14ac:dyDescent="0.25">
      <c r="A4792" s="5" t="str">
        <f>TrendSheetPrdData[[#This Row],[Population]]&amp;TrendSheetPrdData[[#This Row],[Cost Basis]]&amp;TrendSheetPrdData[[#This Row],[Period]]&amp;TrendSheetPrdData[[#This Row],[Trend]]</f>
        <v>MINISTRY SERVICE CENTERPaid2015-12-01Drug PMPM</v>
      </c>
      <c r="B4792" t="s">
        <v>118</v>
      </c>
      <c r="C4792" t="s">
        <v>118</v>
      </c>
      <c r="D4792" t="s">
        <v>78</v>
      </c>
      <c r="E4792" s="1" t="s">
        <v>96</v>
      </c>
      <c r="F4792" t="s">
        <v>93</v>
      </c>
      <c r="G4792" t="s">
        <v>13</v>
      </c>
      <c r="H4792">
        <v>2</v>
      </c>
      <c r="I4792">
        <v>71.94</v>
      </c>
    </row>
    <row r="4793" spans="1:9" x14ac:dyDescent="0.25">
      <c r="A4793" s="5" t="str">
        <f>TrendSheetPrdData[[#This Row],[Population]]&amp;TrendSheetPrdData[[#This Row],[Cost Basis]]&amp;TrendSheetPrdData[[#This Row],[Period]]&amp;TrendSheetPrdData[[#This Row],[Trend]]</f>
        <v>MINISTRY SERVICE CENTERPaid2016-01-01Drug PMPM</v>
      </c>
      <c r="B4793" t="s">
        <v>118</v>
      </c>
      <c r="C4793" t="s">
        <v>118</v>
      </c>
      <c r="D4793" t="s">
        <v>78</v>
      </c>
      <c r="E4793" s="1" t="s">
        <v>97</v>
      </c>
      <c r="F4793" t="s">
        <v>93</v>
      </c>
      <c r="G4793" t="s">
        <v>13</v>
      </c>
      <c r="H4793">
        <v>2</v>
      </c>
      <c r="I4793">
        <v>42</v>
      </c>
    </row>
    <row r="4794" spans="1:9" x14ac:dyDescent="0.25">
      <c r="A4794" s="5" t="str">
        <f>TrendSheetPrdData[[#This Row],[Population]]&amp;TrendSheetPrdData[[#This Row],[Cost Basis]]&amp;TrendSheetPrdData[[#This Row],[Period]]&amp;TrendSheetPrdData[[#This Row],[Trend]]</f>
        <v>MINISTRY SERVICE CENTERPaid2016-02-01Drug PMPM</v>
      </c>
      <c r="B4794" t="s">
        <v>118</v>
      </c>
      <c r="C4794" t="s">
        <v>118</v>
      </c>
      <c r="D4794" t="s">
        <v>78</v>
      </c>
      <c r="E4794" s="1" t="s">
        <v>98</v>
      </c>
      <c r="F4794" t="s">
        <v>93</v>
      </c>
      <c r="G4794" t="s">
        <v>13</v>
      </c>
      <c r="H4794">
        <v>2</v>
      </c>
      <c r="I4794">
        <v>69.88</v>
      </c>
    </row>
    <row r="4795" spans="1:9" x14ac:dyDescent="0.25">
      <c r="A4795" s="5" t="str">
        <f>TrendSheetPrdData[[#This Row],[Population]]&amp;TrendSheetPrdData[[#This Row],[Cost Basis]]&amp;TrendSheetPrdData[[#This Row],[Period]]&amp;TrendSheetPrdData[[#This Row],[Trend]]</f>
        <v>MINISTRY SERVICE CENTERPaid2016-03-01Drug PMPM</v>
      </c>
      <c r="B4795" t="s">
        <v>118</v>
      </c>
      <c r="C4795" t="s">
        <v>118</v>
      </c>
      <c r="D4795" t="s">
        <v>78</v>
      </c>
      <c r="E4795" s="1" t="s">
        <v>99</v>
      </c>
      <c r="F4795" t="s">
        <v>93</v>
      </c>
      <c r="G4795" t="s">
        <v>13</v>
      </c>
      <c r="H4795">
        <v>2</v>
      </c>
      <c r="I4795">
        <v>75.05</v>
      </c>
    </row>
    <row r="4796" spans="1:9" x14ac:dyDescent="0.25">
      <c r="A4796" s="5" t="str">
        <f>TrendSheetPrdData[[#This Row],[Population]]&amp;TrendSheetPrdData[[#This Row],[Cost Basis]]&amp;TrendSheetPrdData[[#This Row],[Period]]&amp;TrendSheetPrdData[[#This Row],[Trend]]</f>
        <v>MINISTRY SERVICE CENTERPaid2016-04-01Drug PMPM</v>
      </c>
      <c r="B4796" t="s">
        <v>118</v>
      </c>
      <c r="C4796" t="s">
        <v>118</v>
      </c>
      <c r="D4796" t="s">
        <v>78</v>
      </c>
      <c r="E4796" s="1" t="s">
        <v>100</v>
      </c>
      <c r="F4796" t="s">
        <v>93</v>
      </c>
      <c r="G4796" t="s">
        <v>13</v>
      </c>
      <c r="H4796">
        <v>2</v>
      </c>
      <c r="I4796">
        <v>70.739999999999995</v>
      </c>
    </row>
    <row r="4797" spans="1:9" x14ac:dyDescent="0.25">
      <c r="A4797" s="5" t="str">
        <f>TrendSheetPrdData[[#This Row],[Population]]&amp;TrendSheetPrdData[[#This Row],[Cost Basis]]&amp;TrendSheetPrdData[[#This Row],[Period]]&amp;TrendSheetPrdData[[#This Row],[Trend]]</f>
        <v>MINISTRY SERVICE CENTERPaid2016-05-01Drug PMPM</v>
      </c>
      <c r="B4797" t="s">
        <v>118</v>
      </c>
      <c r="C4797" t="s">
        <v>118</v>
      </c>
      <c r="D4797" t="s">
        <v>78</v>
      </c>
      <c r="E4797" s="1" t="s">
        <v>101</v>
      </c>
      <c r="F4797" t="s">
        <v>93</v>
      </c>
      <c r="G4797" t="s">
        <v>13</v>
      </c>
      <c r="H4797">
        <v>2</v>
      </c>
      <c r="I4797">
        <v>79.760000000000005</v>
      </c>
    </row>
    <row r="4798" spans="1:9" x14ac:dyDescent="0.25">
      <c r="A4798" s="5" t="str">
        <f>TrendSheetPrdData[[#This Row],[Population]]&amp;TrendSheetPrdData[[#This Row],[Cost Basis]]&amp;TrendSheetPrdData[[#This Row],[Period]]&amp;TrendSheetPrdData[[#This Row],[Trend]]</f>
        <v>MINISTRY SERVICE CENTERPaid2016-06-01Drug PMPM</v>
      </c>
      <c r="B4798" t="s">
        <v>118</v>
      </c>
      <c r="C4798" t="s">
        <v>118</v>
      </c>
      <c r="D4798" t="s">
        <v>78</v>
      </c>
      <c r="E4798" s="1" t="s">
        <v>102</v>
      </c>
      <c r="F4798" t="s">
        <v>93</v>
      </c>
      <c r="G4798" t="s">
        <v>13</v>
      </c>
      <c r="H4798">
        <v>2</v>
      </c>
      <c r="I4798">
        <v>54.18</v>
      </c>
    </row>
    <row r="4799" spans="1:9" x14ac:dyDescent="0.25">
      <c r="A4799" s="5" t="str">
        <f>TrendSheetPrdData[[#This Row],[Population]]&amp;TrendSheetPrdData[[#This Row],[Cost Basis]]&amp;TrendSheetPrdData[[#This Row],[Period]]&amp;TrendSheetPrdData[[#This Row],[Trend]]</f>
        <v>MINISTRY SERVICE CENTERPaid2016-07-01Drug PMPM</v>
      </c>
      <c r="B4799" t="s">
        <v>118</v>
      </c>
      <c r="C4799" t="s">
        <v>118</v>
      </c>
      <c r="D4799" t="s">
        <v>78</v>
      </c>
      <c r="E4799" s="1" t="s">
        <v>103</v>
      </c>
      <c r="F4799" t="s">
        <v>93</v>
      </c>
      <c r="G4799" t="s">
        <v>13</v>
      </c>
      <c r="H4799">
        <v>2</v>
      </c>
      <c r="I4799">
        <v>79.64</v>
      </c>
    </row>
    <row r="4800" spans="1:9" x14ac:dyDescent="0.25">
      <c r="A4800" s="5" t="str">
        <f>TrendSheetPrdData[[#This Row],[Population]]&amp;TrendSheetPrdData[[#This Row],[Cost Basis]]&amp;TrendSheetPrdData[[#This Row],[Period]]&amp;TrendSheetPrdData[[#This Row],[Trend]]</f>
        <v>MINISTRY SERVICE CENTERPaid2016-08-01Drug PMPM</v>
      </c>
      <c r="B4800" t="s">
        <v>118</v>
      </c>
      <c r="C4800" t="s">
        <v>118</v>
      </c>
      <c r="D4800" t="s">
        <v>78</v>
      </c>
      <c r="E4800" s="1" t="s">
        <v>104</v>
      </c>
      <c r="F4800" t="s">
        <v>93</v>
      </c>
      <c r="G4800" t="s">
        <v>13</v>
      </c>
      <c r="H4800">
        <v>2</v>
      </c>
      <c r="I4800">
        <v>76.81</v>
      </c>
    </row>
    <row r="4801" spans="1:9" x14ac:dyDescent="0.25">
      <c r="A4801" s="5" t="str">
        <f>TrendSheetPrdData[[#This Row],[Population]]&amp;TrendSheetPrdData[[#This Row],[Cost Basis]]&amp;TrendSheetPrdData[[#This Row],[Period]]&amp;TrendSheetPrdData[[#This Row],[Trend]]</f>
        <v>MINISTRY SERVICE CENTERPaid2016-09-01Drug PMPM</v>
      </c>
      <c r="B4801" t="s">
        <v>118</v>
      </c>
      <c r="C4801" t="s">
        <v>118</v>
      </c>
      <c r="D4801" t="s">
        <v>78</v>
      </c>
      <c r="E4801" s="1" t="s">
        <v>105</v>
      </c>
      <c r="F4801" t="s">
        <v>93</v>
      </c>
      <c r="G4801" t="s">
        <v>13</v>
      </c>
      <c r="H4801">
        <v>2</v>
      </c>
      <c r="I4801">
        <v>81.36</v>
      </c>
    </row>
    <row r="4802" spans="1:9" x14ac:dyDescent="0.25">
      <c r="A4802" s="5" t="str">
        <f>TrendSheetPrdData[[#This Row],[Population]]&amp;TrendSheetPrdData[[#This Row],[Cost Basis]]&amp;TrendSheetPrdData[[#This Row],[Period]]&amp;TrendSheetPrdData[[#This Row],[Trend]]</f>
        <v>MINISTRY SERVICE CENTERPaid2016-10-01Drug PMPM</v>
      </c>
      <c r="B4802" t="s">
        <v>118</v>
      </c>
      <c r="C4802" t="s">
        <v>118</v>
      </c>
      <c r="D4802" t="s">
        <v>78</v>
      </c>
      <c r="E4802" s="1" t="s">
        <v>106</v>
      </c>
      <c r="F4802" t="s">
        <v>93</v>
      </c>
      <c r="G4802" t="s">
        <v>13</v>
      </c>
      <c r="H4802">
        <v>2</v>
      </c>
      <c r="I4802">
        <v>107.45</v>
      </c>
    </row>
    <row r="4803" spans="1:9" x14ac:dyDescent="0.25">
      <c r="A4803" s="5" t="str">
        <f>TrendSheetPrdData[[#This Row],[Population]]&amp;TrendSheetPrdData[[#This Row],[Cost Basis]]&amp;TrendSheetPrdData[[#This Row],[Period]]&amp;TrendSheetPrdData[[#This Row],[Trend]]</f>
        <v>MINISTRY SERVICE CENTERPaid2016-11-01Drug PMPM</v>
      </c>
      <c r="B4803" t="s">
        <v>118</v>
      </c>
      <c r="C4803" t="s">
        <v>118</v>
      </c>
      <c r="D4803" t="s">
        <v>78</v>
      </c>
      <c r="E4803" s="1" t="s">
        <v>107</v>
      </c>
      <c r="F4803" t="s">
        <v>93</v>
      </c>
      <c r="G4803" t="s">
        <v>13</v>
      </c>
      <c r="H4803">
        <v>2</v>
      </c>
      <c r="I4803">
        <v>73.239999999999995</v>
      </c>
    </row>
    <row r="4804" spans="1:9" x14ac:dyDescent="0.25">
      <c r="A4804" s="5" t="str">
        <f>TrendSheetPrdData[[#This Row],[Population]]&amp;TrendSheetPrdData[[#This Row],[Cost Basis]]&amp;TrendSheetPrdData[[#This Row],[Period]]&amp;TrendSheetPrdData[[#This Row],[Trend]]</f>
        <v>MINISTRY SERVICE CENTERPaid2016-12-01Drug PMPM</v>
      </c>
      <c r="B4804" t="s">
        <v>118</v>
      </c>
      <c r="C4804" t="s">
        <v>118</v>
      </c>
      <c r="D4804" t="s">
        <v>78</v>
      </c>
      <c r="E4804" s="1" t="s">
        <v>108</v>
      </c>
      <c r="F4804" t="s">
        <v>93</v>
      </c>
      <c r="G4804" t="s">
        <v>13</v>
      </c>
      <c r="H4804">
        <v>2</v>
      </c>
      <c r="I4804">
        <v>78.41</v>
      </c>
    </row>
    <row r="4805" spans="1:9" x14ac:dyDescent="0.25">
      <c r="A4805" s="5" t="str">
        <f>TrendSheetPrdData[[#This Row],[Population]]&amp;TrendSheetPrdData[[#This Row],[Cost Basis]]&amp;TrendSheetPrdData[[#This Row],[Period]]&amp;TrendSheetPrdData[[#This Row],[Trend]]</f>
        <v>MINISTRY SERVICE CENTERPaid2017-01-01Drug PMPM</v>
      </c>
      <c r="B4805" t="s">
        <v>118</v>
      </c>
      <c r="C4805" t="s">
        <v>118</v>
      </c>
      <c r="D4805" t="s">
        <v>78</v>
      </c>
      <c r="E4805" s="1" t="s">
        <v>109</v>
      </c>
      <c r="F4805" t="s">
        <v>113</v>
      </c>
      <c r="G4805" t="s">
        <v>13</v>
      </c>
      <c r="H4805">
        <v>2</v>
      </c>
      <c r="I4805">
        <v>94.06</v>
      </c>
    </row>
    <row r="4806" spans="1:9" x14ac:dyDescent="0.25">
      <c r="A4806" s="5" t="str">
        <f>TrendSheetPrdData[[#This Row],[Population]]&amp;TrendSheetPrdData[[#This Row],[Cost Basis]]&amp;TrendSheetPrdData[[#This Row],[Period]]&amp;TrendSheetPrdData[[#This Row],[Trend]]</f>
        <v>MINISTRY SERVICE CENTERPaid2017-02-01Drug PMPM</v>
      </c>
      <c r="B4806" t="s">
        <v>118</v>
      </c>
      <c r="C4806" t="s">
        <v>118</v>
      </c>
      <c r="D4806" t="s">
        <v>78</v>
      </c>
      <c r="E4806" s="1" t="s">
        <v>110</v>
      </c>
      <c r="F4806" t="s">
        <v>113</v>
      </c>
      <c r="G4806" t="s">
        <v>13</v>
      </c>
      <c r="H4806">
        <v>2</v>
      </c>
      <c r="I4806">
        <v>85.56</v>
      </c>
    </row>
    <row r="4807" spans="1:9" x14ac:dyDescent="0.25">
      <c r="A4807" s="5" t="str">
        <f>TrendSheetPrdData[[#This Row],[Population]]&amp;TrendSheetPrdData[[#This Row],[Cost Basis]]&amp;TrendSheetPrdData[[#This Row],[Period]]&amp;TrendSheetPrdData[[#This Row],[Trend]]</f>
        <v>MINISTRY SERVICE CENTERPaid2017-03-01Drug PMPM</v>
      </c>
      <c r="B4807" t="s">
        <v>118</v>
      </c>
      <c r="C4807" t="s">
        <v>118</v>
      </c>
      <c r="D4807" t="s">
        <v>78</v>
      </c>
      <c r="E4807" s="1" t="s">
        <v>111</v>
      </c>
      <c r="F4807" t="s">
        <v>113</v>
      </c>
      <c r="G4807" t="s">
        <v>13</v>
      </c>
      <c r="H4807">
        <v>2</v>
      </c>
      <c r="I4807">
        <v>113.07</v>
      </c>
    </row>
    <row r="4808" spans="1:9" x14ac:dyDescent="0.25">
      <c r="A4808" s="5" t="str">
        <f>TrendSheetPrdData[[#This Row],[Population]]&amp;TrendSheetPrdData[[#This Row],[Cost Basis]]&amp;TrendSheetPrdData[[#This Row],[Period]]&amp;TrendSheetPrdData[[#This Row],[Trend]]</f>
        <v>MINISTRY SERVICE CENTERPaid2017-04-01Drug PMPM</v>
      </c>
      <c r="B4808" t="s">
        <v>118</v>
      </c>
      <c r="C4808" t="s">
        <v>118</v>
      </c>
      <c r="D4808" t="s">
        <v>78</v>
      </c>
      <c r="E4808" s="1" t="s">
        <v>112</v>
      </c>
      <c r="F4808" t="s">
        <v>113</v>
      </c>
      <c r="G4808" t="s">
        <v>13</v>
      </c>
      <c r="H4808">
        <v>2</v>
      </c>
      <c r="I4808">
        <v>74.98</v>
      </c>
    </row>
    <row r="4809" spans="1:9" x14ac:dyDescent="0.25">
      <c r="A4809" s="5" t="str">
        <f>TrendSheetPrdData[[#This Row],[Population]]&amp;TrendSheetPrdData[[#This Row],[Cost Basis]]&amp;TrendSheetPrdData[[#This Row],[Period]]&amp;TrendSheetPrdData[[#This Row],[Trend]]</f>
        <v>MINISTRY SERVICE CENTERPaid2015-06-01Overall PMPM</v>
      </c>
      <c r="B4809" t="s">
        <v>118</v>
      </c>
      <c r="C4809" t="s">
        <v>118</v>
      </c>
      <c r="D4809" t="s">
        <v>78</v>
      </c>
      <c r="E4809" s="1" t="s">
        <v>172</v>
      </c>
      <c r="F4809" t="s">
        <v>93</v>
      </c>
      <c r="G4809" t="s">
        <v>14</v>
      </c>
      <c r="H4809">
        <v>3</v>
      </c>
      <c r="I4809">
        <v>456.82</v>
      </c>
    </row>
    <row r="4810" spans="1:9" x14ac:dyDescent="0.25">
      <c r="A4810" s="5" t="str">
        <f>TrendSheetPrdData[[#This Row],[Population]]&amp;TrendSheetPrdData[[#This Row],[Cost Basis]]&amp;TrendSheetPrdData[[#This Row],[Period]]&amp;TrendSheetPrdData[[#This Row],[Trend]]</f>
        <v>MINISTRY SERVICE CENTERPaid2015-07-01Overall PMPM</v>
      </c>
      <c r="B4810" t="s">
        <v>118</v>
      </c>
      <c r="C4810" t="s">
        <v>118</v>
      </c>
      <c r="D4810" t="s">
        <v>78</v>
      </c>
      <c r="E4810" s="1" t="s">
        <v>173</v>
      </c>
      <c r="F4810" t="s">
        <v>93</v>
      </c>
      <c r="G4810" t="s">
        <v>14</v>
      </c>
      <c r="H4810">
        <v>3</v>
      </c>
      <c r="I4810">
        <v>361.17</v>
      </c>
    </row>
    <row r="4811" spans="1:9" x14ac:dyDescent="0.25">
      <c r="A4811" s="5" t="str">
        <f>TrendSheetPrdData[[#This Row],[Population]]&amp;TrendSheetPrdData[[#This Row],[Cost Basis]]&amp;TrendSheetPrdData[[#This Row],[Period]]&amp;TrendSheetPrdData[[#This Row],[Trend]]</f>
        <v>MINISTRY SERVICE CENTERPaid2015-08-01Overall PMPM</v>
      </c>
      <c r="B4811" t="s">
        <v>118</v>
      </c>
      <c r="C4811" t="s">
        <v>118</v>
      </c>
      <c r="D4811" t="s">
        <v>78</v>
      </c>
      <c r="E4811" s="1" t="s">
        <v>174</v>
      </c>
      <c r="F4811" t="s">
        <v>93</v>
      </c>
      <c r="G4811" t="s">
        <v>14</v>
      </c>
      <c r="H4811">
        <v>3</v>
      </c>
      <c r="I4811">
        <v>337.81</v>
      </c>
    </row>
    <row r="4812" spans="1:9" x14ac:dyDescent="0.25">
      <c r="A4812" s="5" t="str">
        <f>TrendSheetPrdData[[#This Row],[Population]]&amp;TrendSheetPrdData[[#This Row],[Cost Basis]]&amp;TrendSheetPrdData[[#This Row],[Period]]&amp;TrendSheetPrdData[[#This Row],[Trend]]</f>
        <v>MINISTRY SERVICE CENTERPaid2015-09-01Overall PMPM</v>
      </c>
      <c r="B4812" t="s">
        <v>118</v>
      </c>
      <c r="C4812" t="s">
        <v>118</v>
      </c>
      <c r="D4812" t="s">
        <v>78</v>
      </c>
      <c r="E4812" s="1" t="s">
        <v>92</v>
      </c>
      <c r="F4812" t="s">
        <v>93</v>
      </c>
      <c r="G4812" t="s">
        <v>14</v>
      </c>
      <c r="H4812">
        <v>3</v>
      </c>
      <c r="I4812">
        <v>332.29</v>
      </c>
    </row>
    <row r="4813" spans="1:9" x14ac:dyDescent="0.25">
      <c r="A4813" s="5" t="str">
        <f>TrendSheetPrdData[[#This Row],[Population]]&amp;TrendSheetPrdData[[#This Row],[Cost Basis]]&amp;TrendSheetPrdData[[#This Row],[Period]]&amp;TrendSheetPrdData[[#This Row],[Trend]]</f>
        <v>MINISTRY SERVICE CENTERPaid2015-10-01Overall PMPM</v>
      </c>
      <c r="B4813" t="s">
        <v>118</v>
      </c>
      <c r="C4813" t="s">
        <v>118</v>
      </c>
      <c r="D4813" t="s">
        <v>78</v>
      </c>
      <c r="E4813" s="1" t="s">
        <v>94</v>
      </c>
      <c r="F4813" t="s">
        <v>93</v>
      </c>
      <c r="G4813" t="s">
        <v>14</v>
      </c>
      <c r="H4813">
        <v>3</v>
      </c>
      <c r="I4813">
        <v>352.75</v>
      </c>
    </row>
    <row r="4814" spans="1:9" x14ac:dyDescent="0.25">
      <c r="A4814" s="5" t="str">
        <f>TrendSheetPrdData[[#This Row],[Population]]&amp;TrendSheetPrdData[[#This Row],[Cost Basis]]&amp;TrendSheetPrdData[[#This Row],[Period]]&amp;TrendSheetPrdData[[#This Row],[Trend]]</f>
        <v>MINISTRY SERVICE CENTERPaid2015-11-01Overall PMPM</v>
      </c>
      <c r="B4814" t="s">
        <v>118</v>
      </c>
      <c r="C4814" t="s">
        <v>118</v>
      </c>
      <c r="D4814" t="s">
        <v>78</v>
      </c>
      <c r="E4814" s="1" t="s">
        <v>95</v>
      </c>
      <c r="F4814" t="s">
        <v>93</v>
      </c>
      <c r="G4814" t="s">
        <v>14</v>
      </c>
      <c r="H4814">
        <v>3</v>
      </c>
      <c r="I4814">
        <v>374.59</v>
      </c>
    </row>
    <row r="4815" spans="1:9" x14ac:dyDescent="0.25">
      <c r="A4815" s="5" t="str">
        <f>TrendSheetPrdData[[#This Row],[Population]]&amp;TrendSheetPrdData[[#This Row],[Cost Basis]]&amp;TrendSheetPrdData[[#This Row],[Period]]&amp;TrendSheetPrdData[[#This Row],[Trend]]</f>
        <v>MINISTRY SERVICE CENTERPaid2015-12-01Overall PMPM</v>
      </c>
      <c r="B4815" t="s">
        <v>118</v>
      </c>
      <c r="C4815" t="s">
        <v>118</v>
      </c>
      <c r="D4815" t="s">
        <v>78</v>
      </c>
      <c r="E4815" s="1" t="s">
        <v>96</v>
      </c>
      <c r="F4815" t="s">
        <v>93</v>
      </c>
      <c r="G4815" t="s">
        <v>14</v>
      </c>
      <c r="H4815">
        <v>3</v>
      </c>
      <c r="I4815">
        <v>384.67</v>
      </c>
    </row>
    <row r="4816" spans="1:9" x14ac:dyDescent="0.25">
      <c r="A4816" s="5" t="str">
        <f>TrendSheetPrdData[[#This Row],[Population]]&amp;TrendSheetPrdData[[#This Row],[Cost Basis]]&amp;TrendSheetPrdData[[#This Row],[Period]]&amp;TrendSheetPrdData[[#This Row],[Trend]]</f>
        <v>MINISTRY SERVICE CENTERPaid2016-01-01Overall PMPM</v>
      </c>
      <c r="B4816" t="s">
        <v>118</v>
      </c>
      <c r="C4816" t="s">
        <v>118</v>
      </c>
      <c r="D4816" t="s">
        <v>78</v>
      </c>
      <c r="E4816" s="1" t="s">
        <v>97</v>
      </c>
      <c r="F4816" t="s">
        <v>93</v>
      </c>
      <c r="G4816" t="s">
        <v>14</v>
      </c>
      <c r="H4816">
        <v>3</v>
      </c>
      <c r="I4816">
        <v>215.91</v>
      </c>
    </row>
    <row r="4817" spans="1:9" x14ac:dyDescent="0.25">
      <c r="A4817" s="5" t="str">
        <f>TrendSheetPrdData[[#This Row],[Population]]&amp;TrendSheetPrdData[[#This Row],[Cost Basis]]&amp;TrendSheetPrdData[[#This Row],[Period]]&amp;TrendSheetPrdData[[#This Row],[Trend]]</f>
        <v>MINISTRY SERVICE CENTERPaid2016-02-01Overall PMPM</v>
      </c>
      <c r="B4817" t="s">
        <v>118</v>
      </c>
      <c r="C4817" t="s">
        <v>118</v>
      </c>
      <c r="D4817" t="s">
        <v>78</v>
      </c>
      <c r="E4817" s="1" t="s">
        <v>98</v>
      </c>
      <c r="F4817" t="s">
        <v>93</v>
      </c>
      <c r="G4817" t="s">
        <v>14</v>
      </c>
      <c r="H4817">
        <v>3</v>
      </c>
      <c r="I4817">
        <v>325.04000000000002</v>
      </c>
    </row>
    <row r="4818" spans="1:9" x14ac:dyDescent="0.25">
      <c r="A4818" s="5" t="str">
        <f>TrendSheetPrdData[[#This Row],[Population]]&amp;TrendSheetPrdData[[#This Row],[Cost Basis]]&amp;TrendSheetPrdData[[#This Row],[Period]]&amp;TrendSheetPrdData[[#This Row],[Trend]]</f>
        <v>MINISTRY SERVICE CENTERPaid2016-03-01Overall PMPM</v>
      </c>
      <c r="B4818" t="s">
        <v>118</v>
      </c>
      <c r="C4818" t="s">
        <v>118</v>
      </c>
      <c r="D4818" t="s">
        <v>78</v>
      </c>
      <c r="E4818" s="1" t="s">
        <v>99</v>
      </c>
      <c r="F4818" t="s">
        <v>93</v>
      </c>
      <c r="G4818" t="s">
        <v>14</v>
      </c>
      <c r="H4818">
        <v>3</v>
      </c>
      <c r="I4818">
        <v>684.69</v>
      </c>
    </row>
    <row r="4819" spans="1:9" x14ac:dyDescent="0.25">
      <c r="A4819" s="5" t="str">
        <f>TrendSheetPrdData[[#This Row],[Population]]&amp;TrendSheetPrdData[[#This Row],[Cost Basis]]&amp;TrendSheetPrdData[[#This Row],[Period]]&amp;TrendSheetPrdData[[#This Row],[Trend]]</f>
        <v>MINISTRY SERVICE CENTERPaid2016-04-01Overall PMPM</v>
      </c>
      <c r="B4819" t="s">
        <v>118</v>
      </c>
      <c r="C4819" t="s">
        <v>118</v>
      </c>
      <c r="D4819" t="s">
        <v>78</v>
      </c>
      <c r="E4819" s="1" t="s">
        <v>100</v>
      </c>
      <c r="F4819" t="s">
        <v>93</v>
      </c>
      <c r="G4819" t="s">
        <v>14</v>
      </c>
      <c r="H4819">
        <v>3</v>
      </c>
      <c r="I4819">
        <v>351.96</v>
      </c>
    </row>
    <row r="4820" spans="1:9" x14ac:dyDescent="0.25">
      <c r="A4820" s="5" t="str">
        <f>TrendSheetPrdData[[#This Row],[Population]]&amp;TrendSheetPrdData[[#This Row],[Cost Basis]]&amp;TrendSheetPrdData[[#This Row],[Period]]&amp;TrendSheetPrdData[[#This Row],[Trend]]</f>
        <v>MINISTRY SERVICE CENTERPaid2016-05-01Overall PMPM</v>
      </c>
      <c r="B4820" t="s">
        <v>118</v>
      </c>
      <c r="C4820" t="s">
        <v>118</v>
      </c>
      <c r="D4820" t="s">
        <v>78</v>
      </c>
      <c r="E4820" s="1" t="s">
        <v>101</v>
      </c>
      <c r="F4820" t="s">
        <v>93</v>
      </c>
      <c r="G4820" t="s">
        <v>14</v>
      </c>
      <c r="H4820">
        <v>3</v>
      </c>
      <c r="I4820">
        <v>409.19</v>
      </c>
    </row>
    <row r="4821" spans="1:9" x14ac:dyDescent="0.25">
      <c r="A4821" s="5" t="str">
        <f>TrendSheetPrdData[[#This Row],[Population]]&amp;TrendSheetPrdData[[#This Row],[Cost Basis]]&amp;TrendSheetPrdData[[#This Row],[Period]]&amp;TrendSheetPrdData[[#This Row],[Trend]]</f>
        <v>MINISTRY SERVICE CENTERPaid2016-06-01Overall PMPM</v>
      </c>
      <c r="B4821" t="s">
        <v>118</v>
      </c>
      <c r="C4821" t="s">
        <v>118</v>
      </c>
      <c r="D4821" t="s">
        <v>78</v>
      </c>
      <c r="E4821" s="1" t="s">
        <v>102</v>
      </c>
      <c r="F4821" t="s">
        <v>93</v>
      </c>
      <c r="G4821" t="s">
        <v>14</v>
      </c>
      <c r="H4821">
        <v>3</v>
      </c>
      <c r="I4821">
        <v>443.9</v>
      </c>
    </row>
    <row r="4822" spans="1:9" x14ac:dyDescent="0.25">
      <c r="A4822" s="5" t="str">
        <f>TrendSheetPrdData[[#This Row],[Population]]&amp;TrendSheetPrdData[[#This Row],[Cost Basis]]&amp;TrendSheetPrdData[[#This Row],[Period]]&amp;TrendSheetPrdData[[#This Row],[Trend]]</f>
        <v>MINISTRY SERVICE CENTERPaid2016-07-01Overall PMPM</v>
      </c>
      <c r="B4822" t="s">
        <v>118</v>
      </c>
      <c r="C4822" t="s">
        <v>118</v>
      </c>
      <c r="D4822" t="s">
        <v>78</v>
      </c>
      <c r="E4822" s="1" t="s">
        <v>103</v>
      </c>
      <c r="F4822" t="s">
        <v>93</v>
      </c>
      <c r="G4822" t="s">
        <v>14</v>
      </c>
      <c r="H4822">
        <v>3</v>
      </c>
      <c r="I4822">
        <v>306.14</v>
      </c>
    </row>
    <row r="4823" spans="1:9" x14ac:dyDescent="0.25">
      <c r="A4823" s="5" t="str">
        <f>TrendSheetPrdData[[#This Row],[Population]]&amp;TrendSheetPrdData[[#This Row],[Cost Basis]]&amp;TrendSheetPrdData[[#This Row],[Period]]&amp;TrendSheetPrdData[[#This Row],[Trend]]</f>
        <v>MINISTRY SERVICE CENTERPaid2016-08-01Overall PMPM</v>
      </c>
      <c r="B4823" t="s">
        <v>118</v>
      </c>
      <c r="C4823" t="s">
        <v>118</v>
      </c>
      <c r="D4823" t="s">
        <v>78</v>
      </c>
      <c r="E4823" s="1" t="s">
        <v>104</v>
      </c>
      <c r="F4823" t="s">
        <v>93</v>
      </c>
      <c r="G4823" t="s">
        <v>14</v>
      </c>
      <c r="H4823">
        <v>3</v>
      </c>
      <c r="I4823">
        <v>483.25</v>
      </c>
    </row>
    <row r="4824" spans="1:9" x14ac:dyDescent="0.25">
      <c r="A4824" s="5" t="str">
        <f>TrendSheetPrdData[[#This Row],[Population]]&amp;TrendSheetPrdData[[#This Row],[Cost Basis]]&amp;TrendSheetPrdData[[#This Row],[Period]]&amp;TrendSheetPrdData[[#This Row],[Trend]]</f>
        <v>MINISTRY SERVICE CENTERPaid2016-09-01Overall PMPM</v>
      </c>
      <c r="B4824" t="s">
        <v>118</v>
      </c>
      <c r="C4824" t="s">
        <v>118</v>
      </c>
      <c r="D4824" t="s">
        <v>78</v>
      </c>
      <c r="E4824" s="1" t="s">
        <v>105</v>
      </c>
      <c r="F4824" t="s">
        <v>93</v>
      </c>
      <c r="G4824" t="s">
        <v>14</v>
      </c>
      <c r="H4824">
        <v>3</v>
      </c>
      <c r="I4824">
        <v>479.71</v>
      </c>
    </row>
    <row r="4825" spans="1:9" x14ac:dyDescent="0.25">
      <c r="A4825" s="5" t="str">
        <f>TrendSheetPrdData[[#This Row],[Population]]&amp;TrendSheetPrdData[[#This Row],[Cost Basis]]&amp;TrendSheetPrdData[[#This Row],[Period]]&amp;TrendSheetPrdData[[#This Row],[Trend]]</f>
        <v>MINISTRY SERVICE CENTERPaid2016-10-01Overall PMPM</v>
      </c>
      <c r="B4825" t="s">
        <v>118</v>
      </c>
      <c r="C4825" t="s">
        <v>118</v>
      </c>
      <c r="D4825" t="s">
        <v>78</v>
      </c>
      <c r="E4825" s="1" t="s">
        <v>106</v>
      </c>
      <c r="F4825" t="s">
        <v>93</v>
      </c>
      <c r="G4825" t="s">
        <v>14</v>
      </c>
      <c r="H4825">
        <v>3</v>
      </c>
      <c r="I4825">
        <v>293.58999999999997</v>
      </c>
    </row>
    <row r="4826" spans="1:9" x14ac:dyDescent="0.25">
      <c r="A4826" s="5" t="str">
        <f>TrendSheetPrdData[[#This Row],[Population]]&amp;TrendSheetPrdData[[#This Row],[Cost Basis]]&amp;TrendSheetPrdData[[#This Row],[Period]]&amp;TrendSheetPrdData[[#This Row],[Trend]]</f>
        <v>MINISTRY SERVICE CENTERPaid2016-11-01Overall PMPM</v>
      </c>
      <c r="B4826" t="s">
        <v>118</v>
      </c>
      <c r="C4826" t="s">
        <v>118</v>
      </c>
      <c r="D4826" t="s">
        <v>78</v>
      </c>
      <c r="E4826" s="1" t="s">
        <v>107</v>
      </c>
      <c r="F4826" t="s">
        <v>93</v>
      </c>
      <c r="G4826" t="s">
        <v>14</v>
      </c>
      <c r="H4826">
        <v>3</v>
      </c>
      <c r="I4826">
        <v>281.33</v>
      </c>
    </row>
    <row r="4827" spans="1:9" x14ac:dyDescent="0.25">
      <c r="A4827" s="5" t="str">
        <f>TrendSheetPrdData[[#This Row],[Population]]&amp;TrendSheetPrdData[[#This Row],[Cost Basis]]&amp;TrendSheetPrdData[[#This Row],[Period]]&amp;TrendSheetPrdData[[#This Row],[Trend]]</f>
        <v>MINISTRY SERVICE CENTERPaid2016-12-01Overall PMPM</v>
      </c>
      <c r="B4827" t="s">
        <v>118</v>
      </c>
      <c r="C4827" t="s">
        <v>118</v>
      </c>
      <c r="D4827" t="s">
        <v>78</v>
      </c>
      <c r="E4827" s="1" t="s">
        <v>108</v>
      </c>
      <c r="F4827" t="s">
        <v>93</v>
      </c>
      <c r="G4827" t="s">
        <v>14</v>
      </c>
      <c r="H4827">
        <v>3</v>
      </c>
      <c r="I4827">
        <v>321.61</v>
      </c>
    </row>
    <row r="4828" spans="1:9" x14ac:dyDescent="0.25">
      <c r="A4828" s="5" t="str">
        <f>TrendSheetPrdData[[#This Row],[Population]]&amp;TrendSheetPrdData[[#This Row],[Cost Basis]]&amp;TrendSheetPrdData[[#This Row],[Period]]&amp;TrendSheetPrdData[[#This Row],[Trend]]</f>
        <v>MINISTRY SERVICE CENTERPaid2017-01-01Overall PMPM</v>
      </c>
      <c r="B4828" t="s">
        <v>118</v>
      </c>
      <c r="C4828" t="s">
        <v>118</v>
      </c>
      <c r="D4828" t="s">
        <v>78</v>
      </c>
      <c r="E4828" s="1" t="s">
        <v>109</v>
      </c>
      <c r="F4828" t="s">
        <v>113</v>
      </c>
      <c r="G4828" t="s">
        <v>14</v>
      </c>
      <c r="H4828">
        <v>3</v>
      </c>
      <c r="I4828">
        <v>338.86</v>
      </c>
    </row>
    <row r="4829" spans="1:9" x14ac:dyDescent="0.25">
      <c r="A4829" s="5" t="str">
        <f>TrendSheetPrdData[[#This Row],[Population]]&amp;TrendSheetPrdData[[#This Row],[Cost Basis]]&amp;TrendSheetPrdData[[#This Row],[Period]]&amp;TrendSheetPrdData[[#This Row],[Trend]]</f>
        <v>MINISTRY SERVICE CENTERPaid2017-02-01Overall PMPM</v>
      </c>
      <c r="B4829" t="s">
        <v>118</v>
      </c>
      <c r="C4829" t="s">
        <v>118</v>
      </c>
      <c r="D4829" t="s">
        <v>78</v>
      </c>
      <c r="E4829" s="1" t="s">
        <v>110</v>
      </c>
      <c r="F4829" t="s">
        <v>113</v>
      </c>
      <c r="G4829" t="s">
        <v>14</v>
      </c>
      <c r="H4829">
        <v>3</v>
      </c>
      <c r="I4829">
        <v>337.26</v>
      </c>
    </row>
    <row r="4830" spans="1:9" x14ac:dyDescent="0.25">
      <c r="A4830" s="5" t="str">
        <f>TrendSheetPrdData[[#This Row],[Population]]&amp;TrendSheetPrdData[[#This Row],[Cost Basis]]&amp;TrendSheetPrdData[[#This Row],[Period]]&amp;TrendSheetPrdData[[#This Row],[Trend]]</f>
        <v>MINISTRY SERVICE CENTERPaid2017-03-01Overall PMPM</v>
      </c>
      <c r="B4830" t="s">
        <v>118</v>
      </c>
      <c r="C4830" t="s">
        <v>118</v>
      </c>
      <c r="D4830" t="s">
        <v>78</v>
      </c>
      <c r="E4830" s="1" t="s">
        <v>111</v>
      </c>
      <c r="F4830" t="s">
        <v>113</v>
      </c>
      <c r="G4830" t="s">
        <v>14</v>
      </c>
      <c r="H4830">
        <v>3</v>
      </c>
      <c r="I4830">
        <v>403.07</v>
      </c>
    </row>
    <row r="4831" spans="1:9" x14ac:dyDescent="0.25">
      <c r="A4831" s="5" t="str">
        <f>TrendSheetPrdData[[#This Row],[Population]]&amp;TrendSheetPrdData[[#This Row],[Cost Basis]]&amp;TrendSheetPrdData[[#This Row],[Period]]&amp;TrendSheetPrdData[[#This Row],[Trend]]</f>
        <v>MINISTRY SERVICE CENTERPaid2017-04-01Overall PMPM</v>
      </c>
      <c r="B4831" t="s">
        <v>118</v>
      </c>
      <c r="C4831" t="s">
        <v>118</v>
      </c>
      <c r="D4831" t="s">
        <v>78</v>
      </c>
      <c r="E4831" s="1" t="s">
        <v>112</v>
      </c>
      <c r="F4831" t="s">
        <v>113</v>
      </c>
      <c r="G4831" t="s">
        <v>14</v>
      </c>
      <c r="H4831">
        <v>3</v>
      </c>
      <c r="I4831">
        <v>112.66</v>
      </c>
    </row>
    <row r="4832" spans="1:9" x14ac:dyDescent="0.25">
      <c r="A4832" s="5" t="str">
        <f>TrendSheetPrdData[[#This Row],[Population]]&amp;TrendSheetPrdData[[#This Row],[Cost Basis]]&amp;TrendSheetPrdData[[#This Row],[Period]]&amp;TrendSheetPrdData[[#This Row],[Trend]]</f>
        <v>MINISTRY SERVICE CENTERPaid2015-06-01Readmission Cost</v>
      </c>
      <c r="B4832" t="s">
        <v>118</v>
      </c>
      <c r="C4832" t="s">
        <v>118</v>
      </c>
      <c r="D4832" t="s">
        <v>78</v>
      </c>
      <c r="E4832" s="1" t="s">
        <v>172</v>
      </c>
      <c r="F4832" t="s">
        <v>93</v>
      </c>
      <c r="G4832" t="s">
        <v>15</v>
      </c>
      <c r="H4832">
        <v>4</v>
      </c>
      <c r="I4832">
        <v>0</v>
      </c>
    </row>
    <row r="4833" spans="1:9" x14ac:dyDescent="0.25">
      <c r="A4833" s="5" t="str">
        <f>TrendSheetPrdData[[#This Row],[Population]]&amp;TrendSheetPrdData[[#This Row],[Cost Basis]]&amp;TrendSheetPrdData[[#This Row],[Period]]&amp;TrendSheetPrdData[[#This Row],[Trend]]</f>
        <v>MINISTRY SERVICE CENTERPaid2015-07-01Readmission Cost</v>
      </c>
      <c r="B4833" t="s">
        <v>118</v>
      </c>
      <c r="C4833" t="s">
        <v>118</v>
      </c>
      <c r="D4833" t="s">
        <v>78</v>
      </c>
      <c r="E4833" s="1" t="s">
        <v>173</v>
      </c>
      <c r="F4833" t="s">
        <v>93</v>
      </c>
      <c r="G4833" t="s">
        <v>15</v>
      </c>
      <c r="H4833">
        <v>4</v>
      </c>
      <c r="I4833">
        <v>0</v>
      </c>
    </row>
    <row r="4834" spans="1:9" x14ac:dyDescent="0.25">
      <c r="A4834" s="5" t="str">
        <f>TrendSheetPrdData[[#This Row],[Population]]&amp;TrendSheetPrdData[[#This Row],[Cost Basis]]&amp;TrendSheetPrdData[[#This Row],[Period]]&amp;TrendSheetPrdData[[#This Row],[Trend]]</f>
        <v>MINISTRY SERVICE CENTERPaid2015-08-01Readmission Cost</v>
      </c>
      <c r="B4834" t="s">
        <v>118</v>
      </c>
      <c r="C4834" t="s">
        <v>118</v>
      </c>
      <c r="D4834" t="s">
        <v>78</v>
      </c>
      <c r="E4834" s="1" t="s">
        <v>174</v>
      </c>
      <c r="F4834" t="s">
        <v>93</v>
      </c>
      <c r="G4834" t="s">
        <v>15</v>
      </c>
      <c r="H4834">
        <v>4</v>
      </c>
      <c r="I4834">
        <v>0</v>
      </c>
    </row>
    <row r="4835" spans="1:9" x14ac:dyDescent="0.25">
      <c r="A4835" s="5" t="str">
        <f>TrendSheetPrdData[[#This Row],[Population]]&amp;TrendSheetPrdData[[#This Row],[Cost Basis]]&amp;TrendSheetPrdData[[#This Row],[Period]]&amp;TrendSheetPrdData[[#This Row],[Trend]]</f>
        <v>MINISTRY SERVICE CENTERPaid2015-09-01Readmission Cost</v>
      </c>
      <c r="B4835" t="s">
        <v>118</v>
      </c>
      <c r="C4835" t="s">
        <v>118</v>
      </c>
      <c r="D4835" t="s">
        <v>78</v>
      </c>
      <c r="E4835" s="1" t="s">
        <v>92</v>
      </c>
      <c r="F4835" t="s">
        <v>93</v>
      </c>
      <c r="G4835" t="s">
        <v>15</v>
      </c>
      <c r="H4835">
        <v>4</v>
      </c>
      <c r="I4835">
        <v>18080.39</v>
      </c>
    </row>
    <row r="4836" spans="1:9" x14ac:dyDescent="0.25">
      <c r="A4836" s="5" t="str">
        <f>TrendSheetPrdData[[#This Row],[Population]]&amp;TrendSheetPrdData[[#This Row],[Cost Basis]]&amp;TrendSheetPrdData[[#This Row],[Period]]&amp;TrendSheetPrdData[[#This Row],[Trend]]</f>
        <v>MINISTRY SERVICE CENTERPaid2015-10-01Readmission Cost</v>
      </c>
      <c r="B4836" t="s">
        <v>118</v>
      </c>
      <c r="C4836" t="s">
        <v>118</v>
      </c>
      <c r="D4836" t="s">
        <v>78</v>
      </c>
      <c r="E4836" s="1" t="s">
        <v>94</v>
      </c>
      <c r="F4836" t="s">
        <v>93</v>
      </c>
      <c r="G4836" t="s">
        <v>15</v>
      </c>
      <c r="H4836">
        <v>4</v>
      </c>
      <c r="I4836">
        <v>60465.57</v>
      </c>
    </row>
    <row r="4837" spans="1:9" x14ac:dyDescent="0.25">
      <c r="A4837" s="5" t="str">
        <f>TrendSheetPrdData[[#This Row],[Population]]&amp;TrendSheetPrdData[[#This Row],[Cost Basis]]&amp;TrendSheetPrdData[[#This Row],[Period]]&amp;TrendSheetPrdData[[#This Row],[Trend]]</f>
        <v>MINISTRY SERVICE CENTERPaid2015-11-01Readmission Cost</v>
      </c>
      <c r="B4837" t="s">
        <v>118</v>
      </c>
      <c r="C4837" t="s">
        <v>118</v>
      </c>
      <c r="D4837" t="s">
        <v>78</v>
      </c>
      <c r="E4837" s="1" t="s">
        <v>95</v>
      </c>
      <c r="F4837" t="s">
        <v>93</v>
      </c>
      <c r="G4837" t="s">
        <v>15</v>
      </c>
      <c r="H4837">
        <v>4</v>
      </c>
      <c r="I4837">
        <v>0</v>
      </c>
    </row>
    <row r="4838" spans="1:9" x14ac:dyDescent="0.25">
      <c r="A4838" s="5" t="str">
        <f>TrendSheetPrdData[[#This Row],[Population]]&amp;TrendSheetPrdData[[#This Row],[Cost Basis]]&amp;TrendSheetPrdData[[#This Row],[Period]]&amp;TrendSheetPrdData[[#This Row],[Trend]]</f>
        <v>MINISTRY SERVICE CENTERPaid2015-12-01Readmission Cost</v>
      </c>
      <c r="B4838" t="s">
        <v>118</v>
      </c>
      <c r="C4838" t="s">
        <v>118</v>
      </c>
      <c r="D4838" t="s">
        <v>78</v>
      </c>
      <c r="E4838" s="1" t="s">
        <v>96</v>
      </c>
      <c r="F4838" t="s">
        <v>93</v>
      </c>
      <c r="G4838" t="s">
        <v>15</v>
      </c>
      <c r="H4838">
        <v>4</v>
      </c>
      <c r="I4838">
        <v>0</v>
      </c>
    </row>
    <row r="4839" spans="1:9" x14ac:dyDescent="0.25">
      <c r="A4839" s="5" t="str">
        <f>TrendSheetPrdData[[#This Row],[Population]]&amp;TrendSheetPrdData[[#This Row],[Cost Basis]]&amp;TrendSheetPrdData[[#This Row],[Period]]&amp;TrendSheetPrdData[[#This Row],[Trend]]</f>
        <v>MINISTRY SERVICE CENTERPaid2016-01-01Readmission Cost</v>
      </c>
      <c r="B4839" t="s">
        <v>118</v>
      </c>
      <c r="C4839" t="s">
        <v>118</v>
      </c>
      <c r="D4839" t="s">
        <v>78</v>
      </c>
      <c r="E4839" s="1" t="s">
        <v>97</v>
      </c>
      <c r="F4839" t="s">
        <v>93</v>
      </c>
      <c r="G4839" t="s">
        <v>15</v>
      </c>
      <c r="H4839">
        <v>4</v>
      </c>
      <c r="I4839">
        <v>0</v>
      </c>
    </row>
    <row r="4840" spans="1:9" x14ac:dyDescent="0.25">
      <c r="A4840" s="5" t="str">
        <f>TrendSheetPrdData[[#This Row],[Population]]&amp;TrendSheetPrdData[[#This Row],[Cost Basis]]&amp;TrendSheetPrdData[[#This Row],[Period]]&amp;TrendSheetPrdData[[#This Row],[Trend]]</f>
        <v>MINISTRY SERVICE CENTERPaid2016-02-01Readmission Cost</v>
      </c>
      <c r="B4840" t="s">
        <v>118</v>
      </c>
      <c r="C4840" t="s">
        <v>118</v>
      </c>
      <c r="D4840" t="s">
        <v>78</v>
      </c>
      <c r="E4840" s="1" t="s">
        <v>98</v>
      </c>
      <c r="F4840" t="s">
        <v>93</v>
      </c>
      <c r="G4840" t="s">
        <v>15</v>
      </c>
      <c r="H4840">
        <v>4</v>
      </c>
      <c r="I4840">
        <v>9739.7800000000007</v>
      </c>
    </row>
    <row r="4841" spans="1:9" x14ac:dyDescent="0.25">
      <c r="A4841" s="5" t="str">
        <f>TrendSheetPrdData[[#This Row],[Population]]&amp;TrendSheetPrdData[[#This Row],[Cost Basis]]&amp;TrendSheetPrdData[[#This Row],[Period]]&amp;TrendSheetPrdData[[#This Row],[Trend]]</f>
        <v>MINISTRY SERVICE CENTERPaid2016-03-01Readmission Cost</v>
      </c>
      <c r="B4841" t="s">
        <v>118</v>
      </c>
      <c r="C4841" t="s">
        <v>118</v>
      </c>
      <c r="D4841" t="s">
        <v>78</v>
      </c>
      <c r="E4841" s="1" t="s">
        <v>99</v>
      </c>
      <c r="F4841" t="s">
        <v>93</v>
      </c>
      <c r="G4841" t="s">
        <v>15</v>
      </c>
      <c r="H4841">
        <v>4</v>
      </c>
      <c r="I4841">
        <v>207840.91</v>
      </c>
    </row>
    <row r="4842" spans="1:9" x14ac:dyDescent="0.25">
      <c r="A4842" s="5" t="str">
        <f>TrendSheetPrdData[[#This Row],[Population]]&amp;TrendSheetPrdData[[#This Row],[Cost Basis]]&amp;TrendSheetPrdData[[#This Row],[Period]]&amp;TrendSheetPrdData[[#This Row],[Trend]]</f>
        <v>MINISTRY SERVICE CENTERPaid2016-04-01Readmission Cost</v>
      </c>
      <c r="B4842" t="s">
        <v>118</v>
      </c>
      <c r="C4842" t="s">
        <v>118</v>
      </c>
      <c r="D4842" t="s">
        <v>78</v>
      </c>
      <c r="E4842" s="1" t="s">
        <v>100</v>
      </c>
      <c r="F4842" t="s">
        <v>93</v>
      </c>
      <c r="G4842" t="s">
        <v>15</v>
      </c>
      <c r="H4842">
        <v>4</v>
      </c>
      <c r="I4842">
        <v>10268.02</v>
      </c>
    </row>
    <row r="4843" spans="1:9" x14ac:dyDescent="0.25">
      <c r="A4843" s="5" t="str">
        <f>TrendSheetPrdData[[#This Row],[Population]]&amp;TrendSheetPrdData[[#This Row],[Cost Basis]]&amp;TrendSheetPrdData[[#This Row],[Period]]&amp;TrendSheetPrdData[[#This Row],[Trend]]</f>
        <v>MINISTRY SERVICE CENTERPaid2016-05-01Readmission Cost</v>
      </c>
      <c r="B4843" t="s">
        <v>118</v>
      </c>
      <c r="C4843" t="s">
        <v>118</v>
      </c>
      <c r="D4843" t="s">
        <v>78</v>
      </c>
      <c r="E4843" s="1" t="s">
        <v>101</v>
      </c>
      <c r="F4843" t="s">
        <v>93</v>
      </c>
      <c r="G4843" t="s">
        <v>15</v>
      </c>
      <c r="H4843">
        <v>4</v>
      </c>
      <c r="I4843">
        <v>0</v>
      </c>
    </row>
    <row r="4844" spans="1:9" x14ac:dyDescent="0.25">
      <c r="A4844" s="5" t="str">
        <f>TrendSheetPrdData[[#This Row],[Population]]&amp;TrendSheetPrdData[[#This Row],[Cost Basis]]&amp;TrendSheetPrdData[[#This Row],[Period]]&amp;TrendSheetPrdData[[#This Row],[Trend]]</f>
        <v>MINISTRY SERVICE CENTERPaid2016-06-01Readmission Cost</v>
      </c>
      <c r="B4844" t="s">
        <v>118</v>
      </c>
      <c r="C4844" t="s">
        <v>118</v>
      </c>
      <c r="D4844" t="s">
        <v>78</v>
      </c>
      <c r="E4844" s="1" t="s">
        <v>102</v>
      </c>
      <c r="F4844" t="s">
        <v>93</v>
      </c>
      <c r="G4844" t="s">
        <v>15</v>
      </c>
      <c r="H4844">
        <v>4</v>
      </c>
      <c r="I4844">
        <v>0</v>
      </c>
    </row>
    <row r="4845" spans="1:9" x14ac:dyDescent="0.25">
      <c r="A4845" s="5" t="str">
        <f>TrendSheetPrdData[[#This Row],[Population]]&amp;TrendSheetPrdData[[#This Row],[Cost Basis]]&amp;TrendSheetPrdData[[#This Row],[Period]]&amp;TrendSheetPrdData[[#This Row],[Trend]]</f>
        <v>MINISTRY SERVICE CENTERPaid2016-07-01Readmission Cost</v>
      </c>
      <c r="B4845" t="s">
        <v>118</v>
      </c>
      <c r="C4845" t="s">
        <v>118</v>
      </c>
      <c r="D4845" t="s">
        <v>78</v>
      </c>
      <c r="E4845" s="1" t="s">
        <v>103</v>
      </c>
      <c r="F4845" t="s">
        <v>93</v>
      </c>
      <c r="G4845" t="s">
        <v>15</v>
      </c>
      <c r="H4845">
        <v>4</v>
      </c>
      <c r="I4845">
        <v>0</v>
      </c>
    </row>
    <row r="4846" spans="1:9" x14ac:dyDescent="0.25">
      <c r="A4846" s="5" t="str">
        <f>TrendSheetPrdData[[#This Row],[Population]]&amp;TrendSheetPrdData[[#This Row],[Cost Basis]]&amp;TrendSheetPrdData[[#This Row],[Period]]&amp;TrendSheetPrdData[[#This Row],[Trend]]</f>
        <v>MINISTRY SERVICE CENTERPaid2016-08-01Readmission Cost</v>
      </c>
      <c r="B4846" t="s">
        <v>118</v>
      </c>
      <c r="C4846" t="s">
        <v>118</v>
      </c>
      <c r="D4846" t="s">
        <v>78</v>
      </c>
      <c r="E4846" s="1" t="s">
        <v>104</v>
      </c>
      <c r="F4846" t="s">
        <v>93</v>
      </c>
      <c r="G4846" t="s">
        <v>15</v>
      </c>
      <c r="H4846">
        <v>4</v>
      </c>
      <c r="I4846">
        <v>0</v>
      </c>
    </row>
    <row r="4847" spans="1:9" x14ac:dyDescent="0.25">
      <c r="A4847" s="5" t="str">
        <f>TrendSheetPrdData[[#This Row],[Population]]&amp;TrendSheetPrdData[[#This Row],[Cost Basis]]&amp;TrendSheetPrdData[[#This Row],[Period]]&amp;TrendSheetPrdData[[#This Row],[Trend]]</f>
        <v>MINISTRY SERVICE CENTERPaid2016-09-01Readmission Cost</v>
      </c>
      <c r="B4847" t="s">
        <v>118</v>
      </c>
      <c r="C4847" t="s">
        <v>118</v>
      </c>
      <c r="D4847" t="s">
        <v>78</v>
      </c>
      <c r="E4847" s="1" t="s">
        <v>105</v>
      </c>
      <c r="F4847" t="s">
        <v>93</v>
      </c>
      <c r="G4847" t="s">
        <v>15</v>
      </c>
      <c r="H4847">
        <v>4</v>
      </c>
      <c r="I4847">
        <v>0</v>
      </c>
    </row>
    <row r="4848" spans="1:9" x14ac:dyDescent="0.25">
      <c r="A4848" s="5" t="str">
        <f>TrendSheetPrdData[[#This Row],[Population]]&amp;TrendSheetPrdData[[#This Row],[Cost Basis]]&amp;TrendSheetPrdData[[#This Row],[Period]]&amp;TrendSheetPrdData[[#This Row],[Trend]]</f>
        <v>MINISTRY SERVICE CENTERPaid2016-10-01Readmission Cost</v>
      </c>
      <c r="B4848" t="s">
        <v>118</v>
      </c>
      <c r="C4848" t="s">
        <v>118</v>
      </c>
      <c r="D4848" t="s">
        <v>78</v>
      </c>
      <c r="E4848" s="1" t="s">
        <v>106</v>
      </c>
      <c r="F4848" t="s">
        <v>93</v>
      </c>
      <c r="G4848" t="s">
        <v>15</v>
      </c>
      <c r="H4848">
        <v>4</v>
      </c>
      <c r="I4848">
        <v>7821.54</v>
      </c>
    </row>
    <row r="4849" spans="1:9" x14ac:dyDescent="0.25">
      <c r="A4849" s="5" t="str">
        <f>TrendSheetPrdData[[#This Row],[Population]]&amp;TrendSheetPrdData[[#This Row],[Cost Basis]]&amp;TrendSheetPrdData[[#This Row],[Period]]&amp;TrendSheetPrdData[[#This Row],[Trend]]</f>
        <v>MINISTRY SERVICE CENTERPaid2016-11-01Readmission Cost</v>
      </c>
      <c r="B4849" t="s">
        <v>118</v>
      </c>
      <c r="C4849" t="s">
        <v>118</v>
      </c>
      <c r="D4849" t="s">
        <v>78</v>
      </c>
      <c r="E4849" s="1" t="s">
        <v>107</v>
      </c>
      <c r="F4849" t="s">
        <v>93</v>
      </c>
      <c r="G4849" t="s">
        <v>15</v>
      </c>
      <c r="H4849">
        <v>4</v>
      </c>
      <c r="I4849">
        <v>0</v>
      </c>
    </row>
    <row r="4850" spans="1:9" x14ac:dyDescent="0.25">
      <c r="A4850" s="5" t="str">
        <f>TrendSheetPrdData[[#This Row],[Population]]&amp;TrendSheetPrdData[[#This Row],[Cost Basis]]&amp;TrendSheetPrdData[[#This Row],[Period]]&amp;TrendSheetPrdData[[#This Row],[Trend]]</f>
        <v>MINISTRY SERVICE CENTERPaid2016-12-01Readmission Cost</v>
      </c>
      <c r="B4850" t="s">
        <v>118</v>
      </c>
      <c r="C4850" t="s">
        <v>118</v>
      </c>
      <c r="D4850" t="s">
        <v>78</v>
      </c>
      <c r="E4850" s="1" t="s">
        <v>108</v>
      </c>
      <c r="F4850" t="s">
        <v>93</v>
      </c>
      <c r="G4850" t="s">
        <v>15</v>
      </c>
      <c r="H4850">
        <v>4</v>
      </c>
      <c r="I4850">
        <v>0</v>
      </c>
    </row>
    <row r="4851" spans="1:9" x14ac:dyDescent="0.25">
      <c r="A4851" s="5" t="str">
        <f>TrendSheetPrdData[[#This Row],[Population]]&amp;TrendSheetPrdData[[#This Row],[Cost Basis]]&amp;TrendSheetPrdData[[#This Row],[Period]]&amp;TrendSheetPrdData[[#This Row],[Trend]]</f>
        <v>MINISTRY SERVICE CENTERPaid2017-01-01Readmission Cost</v>
      </c>
      <c r="B4851" t="s">
        <v>118</v>
      </c>
      <c r="C4851" t="s">
        <v>118</v>
      </c>
      <c r="D4851" t="s">
        <v>78</v>
      </c>
      <c r="E4851" s="1" t="s">
        <v>109</v>
      </c>
      <c r="F4851" t="s">
        <v>113</v>
      </c>
      <c r="G4851" t="s">
        <v>15</v>
      </c>
      <c r="H4851">
        <v>4</v>
      </c>
      <c r="I4851">
        <v>0</v>
      </c>
    </row>
    <row r="4852" spans="1:9" x14ac:dyDescent="0.25">
      <c r="A4852" s="5" t="str">
        <f>TrendSheetPrdData[[#This Row],[Population]]&amp;TrendSheetPrdData[[#This Row],[Cost Basis]]&amp;TrendSheetPrdData[[#This Row],[Period]]&amp;TrendSheetPrdData[[#This Row],[Trend]]</f>
        <v>MINISTRY SERVICE CENTERPaid2017-02-01Readmission Cost</v>
      </c>
      <c r="B4852" t="s">
        <v>118</v>
      </c>
      <c r="C4852" t="s">
        <v>118</v>
      </c>
      <c r="D4852" t="s">
        <v>78</v>
      </c>
      <c r="E4852" s="1" t="s">
        <v>110</v>
      </c>
      <c r="F4852" t="s">
        <v>113</v>
      </c>
      <c r="G4852" t="s">
        <v>15</v>
      </c>
      <c r="H4852">
        <v>4</v>
      </c>
      <c r="I4852">
        <v>0</v>
      </c>
    </row>
    <row r="4853" spans="1:9" x14ac:dyDescent="0.25">
      <c r="A4853" s="5" t="str">
        <f>TrendSheetPrdData[[#This Row],[Population]]&amp;TrendSheetPrdData[[#This Row],[Cost Basis]]&amp;TrendSheetPrdData[[#This Row],[Period]]&amp;TrendSheetPrdData[[#This Row],[Trend]]</f>
        <v>MINISTRY SERVICE CENTERPaid2017-03-01Readmission Cost</v>
      </c>
      <c r="B4853" t="s">
        <v>118</v>
      </c>
      <c r="C4853" t="s">
        <v>118</v>
      </c>
      <c r="D4853" t="s">
        <v>78</v>
      </c>
      <c r="E4853" s="1" t="s">
        <v>111</v>
      </c>
      <c r="F4853" t="s">
        <v>113</v>
      </c>
      <c r="G4853" t="s">
        <v>15</v>
      </c>
      <c r="H4853">
        <v>4</v>
      </c>
      <c r="I4853">
        <v>0</v>
      </c>
    </row>
    <row r="4854" spans="1:9" x14ac:dyDescent="0.25">
      <c r="A4854" s="5" t="str">
        <f>TrendSheetPrdData[[#This Row],[Population]]&amp;TrendSheetPrdData[[#This Row],[Cost Basis]]&amp;TrendSheetPrdData[[#This Row],[Period]]&amp;TrendSheetPrdData[[#This Row],[Trend]]</f>
        <v>MINISTRY SERVICE CENTERPaid2017-04-01Readmission Cost</v>
      </c>
      <c r="B4854" t="s">
        <v>118</v>
      </c>
      <c r="C4854" t="s">
        <v>118</v>
      </c>
      <c r="D4854" t="s">
        <v>78</v>
      </c>
      <c r="E4854" s="1" t="s">
        <v>112</v>
      </c>
      <c r="F4854" t="s">
        <v>113</v>
      </c>
      <c r="G4854" t="s">
        <v>15</v>
      </c>
      <c r="H4854">
        <v>4</v>
      </c>
      <c r="I4854">
        <v>0</v>
      </c>
    </row>
    <row r="4855" spans="1:9" x14ac:dyDescent="0.25">
      <c r="A4855" s="5" t="str">
        <f>TrendSheetPrdData[[#This Row],[Population]]&amp;TrendSheetPrdData[[#This Row],[Cost Basis]]&amp;TrendSheetPrdData[[#This Row],[Period]]&amp;TrendSheetPrdData[[#This Row],[Trend]]</f>
        <v>MINISTRY SERVICE CENTERPaid2015-06-01Readmission Quality</v>
      </c>
      <c r="B4855" t="s">
        <v>118</v>
      </c>
      <c r="C4855" t="s">
        <v>118</v>
      </c>
      <c r="D4855" t="s">
        <v>78</v>
      </c>
      <c r="E4855" s="1" t="s">
        <v>172</v>
      </c>
      <c r="F4855" t="s">
        <v>93</v>
      </c>
      <c r="G4855" t="s">
        <v>16</v>
      </c>
      <c r="H4855">
        <v>5</v>
      </c>
      <c r="I4855">
        <v>0</v>
      </c>
    </row>
    <row r="4856" spans="1:9" x14ac:dyDescent="0.25">
      <c r="A4856" s="5" t="str">
        <f>TrendSheetPrdData[[#This Row],[Population]]&amp;TrendSheetPrdData[[#This Row],[Cost Basis]]&amp;TrendSheetPrdData[[#This Row],[Period]]&amp;TrendSheetPrdData[[#This Row],[Trend]]</f>
        <v>MINISTRY SERVICE CENTERPaid2015-07-01Readmission Quality</v>
      </c>
      <c r="B4856" t="s">
        <v>118</v>
      </c>
      <c r="C4856" t="s">
        <v>118</v>
      </c>
      <c r="D4856" t="s">
        <v>78</v>
      </c>
      <c r="E4856" s="1" t="s">
        <v>173</v>
      </c>
      <c r="F4856" t="s">
        <v>93</v>
      </c>
      <c r="G4856" t="s">
        <v>16</v>
      </c>
      <c r="H4856">
        <v>5</v>
      </c>
      <c r="I4856">
        <v>0</v>
      </c>
    </row>
    <row r="4857" spans="1:9" x14ac:dyDescent="0.25">
      <c r="A4857" s="5" t="str">
        <f>TrendSheetPrdData[[#This Row],[Population]]&amp;TrendSheetPrdData[[#This Row],[Cost Basis]]&amp;TrendSheetPrdData[[#This Row],[Period]]&amp;TrendSheetPrdData[[#This Row],[Trend]]</f>
        <v>MINISTRY SERVICE CENTERPaid2015-08-01Readmission Quality</v>
      </c>
      <c r="B4857" t="s">
        <v>118</v>
      </c>
      <c r="C4857" t="s">
        <v>118</v>
      </c>
      <c r="D4857" t="s">
        <v>78</v>
      </c>
      <c r="E4857" s="1" t="s">
        <v>174</v>
      </c>
      <c r="F4857" t="s">
        <v>93</v>
      </c>
      <c r="G4857" t="s">
        <v>16</v>
      </c>
      <c r="H4857">
        <v>5</v>
      </c>
      <c r="I4857">
        <v>0</v>
      </c>
    </row>
    <row r="4858" spans="1:9" x14ac:dyDescent="0.25">
      <c r="A4858" s="5" t="str">
        <f>TrendSheetPrdData[[#This Row],[Population]]&amp;TrendSheetPrdData[[#This Row],[Cost Basis]]&amp;TrendSheetPrdData[[#This Row],[Period]]&amp;TrendSheetPrdData[[#This Row],[Trend]]</f>
        <v>MINISTRY SERVICE CENTERPaid2015-09-01Readmission Quality</v>
      </c>
      <c r="B4858" t="s">
        <v>118</v>
      </c>
      <c r="C4858" t="s">
        <v>118</v>
      </c>
      <c r="D4858" t="s">
        <v>78</v>
      </c>
      <c r="E4858" s="1" t="s">
        <v>92</v>
      </c>
      <c r="F4858" t="s">
        <v>93</v>
      </c>
      <c r="G4858" t="s">
        <v>16</v>
      </c>
      <c r="H4858">
        <v>5</v>
      </c>
      <c r="I4858">
        <v>2</v>
      </c>
    </row>
    <row r="4859" spans="1:9" x14ac:dyDescent="0.25">
      <c r="A4859" s="5" t="str">
        <f>TrendSheetPrdData[[#This Row],[Population]]&amp;TrendSheetPrdData[[#This Row],[Cost Basis]]&amp;TrendSheetPrdData[[#This Row],[Period]]&amp;TrendSheetPrdData[[#This Row],[Trend]]</f>
        <v>MINISTRY SERVICE CENTERPaid2015-10-01Readmission Quality</v>
      </c>
      <c r="B4859" t="s">
        <v>118</v>
      </c>
      <c r="C4859" t="s">
        <v>118</v>
      </c>
      <c r="D4859" t="s">
        <v>78</v>
      </c>
      <c r="E4859" s="1" t="s">
        <v>94</v>
      </c>
      <c r="F4859" t="s">
        <v>93</v>
      </c>
      <c r="G4859" t="s">
        <v>16</v>
      </c>
      <c r="H4859">
        <v>5</v>
      </c>
      <c r="I4859">
        <v>3</v>
      </c>
    </row>
    <row r="4860" spans="1:9" x14ac:dyDescent="0.25">
      <c r="A4860" s="5" t="str">
        <f>TrendSheetPrdData[[#This Row],[Population]]&amp;TrendSheetPrdData[[#This Row],[Cost Basis]]&amp;TrendSheetPrdData[[#This Row],[Period]]&amp;TrendSheetPrdData[[#This Row],[Trend]]</f>
        <v>MINISTRY SERVICE CENTERPaid2015-11-01Readmission Quality</v>
      </c>
      <c r="B4860" t="s">
        <v>118</v>
      </c>
      <c r="C4860" t="s">
        <v>118</v>
      </c>
      <c r="D4860" t="s">
        <v>78</v>
      </c>
      <c r="E4860" s="1" t="s">
        <v>95</v>
      </c>
      <c r="F4860" t="s">
        <v>93</v>
      </c>
      <c r="G4860" t="s">
        <v>16</v>
      </c>
      <c r="H4860">
        <v>5</v>
      </c>
      <c r="I4860">
        <v>0</v>
      </c>
    </row>
    <row r="4861" spans="1:9" x14ac:dyDescent="0.25">
      <c r="A4861" s="5" t="str">
        <f>TrendSheetPrdData[[#This Row],[Population]]&amp;TrendSheetPrdData[[#This Row],[Cost Basis]]&amp;TrendSheetPrdData[[#This Row],[Period]]&amp;TrendSheetPrdData[[#This Row],[Trend]]</f>
        <v>MINISTRY SERVICE CENTERPaid2015-12-01Readmission Quality</v>
      </c>
      <c r="B4861" t="s">
        <v>118</v>
      </c>
      <c r="C4861" t="s">
        <v>118</v>
      </c>
      <c r="D4861" t="s">
        <v>78</v>
      </c>
      <c r="E4861" s="1" t="s">
        <v>96</v>
      </c>
      <c r="F4861" t="s">
        <v>93</v>
      </c>
      <c r="G4861" t="s">
        <v>16</v>
      </c>
      <c r="H4861">
        <v>5</v>
      </c>
      <c r="I4861">
        <v>0</v>
      </c>
    </row>
    <row r="4862" spans="1:9" x14ac:dyDescent="0.25">
      <c r="A4862" s="5" t="str">
        <f>TrendSheetPrdData[[#This Row],[Population]]&amp;TrendSheetPrdData[[#This Row],[Cost Basis]]&amp;TrendSheetPrdData[[#This Row],[Period]]&amp;TrendSheetPrdData[[#This Row],[Trend]]</f>
        <v>MINISTRY SERVICE CENTERPaid2016-01-01Readmission Quality</v>
      </c>
      <c r="B4862" t="s">
        <v>118</v>
      </c>
      <c r="C4862" t="s">
        <v>118</v>
      </c>
      <c r="D4862" t="s">
        <v>78</v>
      </c>
      <c r="E4862" s="1" t="s">
        <v>97</v>
      </c>
      <c r="F4862" t="s">
        <v>93</v>
      </c>
      <c r="G4862" t="s">
        <v>16</v>
      </c>
      <c r="H4862">
        <v>5</v>
      </c>
      <c r="I4862">
        <v>0</v>
      </c>
    </row>
    <row r="4863" spans="1:9" x14ac:dyDescent="0.25">
      <c r="A4863" s="5" t="str">
        <f>TrendSheetPrdData[[#This Row],[Population]]&amp;TrendSheetPrdData[[#This Row],[Cost Basis]]&amp;TrendSheetPrdData[[#This Row],[Period]]&amp;TrendSheetPrdData[[#This Row],[Trend]]</f>
        <v>MINISTRY SERVICE CENTERPaid2016-02-01Readmission Quality</v>
      </c>
      <c r="B4863" t="s">
        <v>118</v>
      </c>
      <c r="C4863" t="s">
        <v>118</v>
      </c>
      <c r="D4863" t="s">
        <v>78</v>
      </c>
      <c r="E4863" s="1" t="s">
        <v>98</v>
      </c>
      <c r="F4863" t="s">
        <v>93</v>
      </c>
      <c r="G4863" t="s">
        <v>16</v>
      </c>
      <c r="H4863">
        <v>5</v>
      </c>
      <c r="I4863">
        <v>1</v>
      </c>
    </row>
    <row r="4864" spans="1:9" x14ac:dyDescent="0.25">
      <c r="A4864" s="5" t="str">
        <f>TrendSheetPrdData[[#This Row],[Population]]&amp;TrendSheetPrdData[[#This Row],[Cost Basis]]&amp;TrendSheetPrdData[[#This Row],[Period]]&amp;TrendSheetPrdData[[#This Row],[Trend]]</f>
        <v>MINISTRY SERVICE CENTERPaid2016-03-01Readmission Quality</v>
      </c>
      <c r="B4864" t="s">
        <v>118</v>
      </c>
      <c r="C4864" t="s">
        <v>118</v>
      </c>
      <c r="D4864" t="s">
        <v>78</v>
      </c>
      <c r="E4864" s="1" t="s">
        <v>99</v>
      </c>
      <c r="F4864" t="s">
        <v>93</v>
      </c>
      <c r="G4864" t="s">
        <v>16</v>
      </c>
      <c r="H4864">
        <v>5</v>
      </c>
      <c r="I4864">
        <v>2</v>
      </c>
    </row>
    <row r="4865" spans="1:9" x14ac:dyDescent="0.25">
      <c r="A4865" s="5" t="str">
        <f>TrendSheetPrdData[[#This Row],[Population]]&amp;TrendSheetPrdData[[#This Row],[Cost Basis]]&amp;TrendSheetPrdData[[#This Row],[Period]]&amp;TrendSheetPrdData[[#This Row],[Trend]]</f>
        <v>MINISTRY SERVICE CENTERPaid2016-04-01Readmission Quality</v>
      </c>
      <c r="B4865" t="s">
        <v>118</v>
      </c>
      <c r="C4865" t="s">
        <v>118</v>
      </c>
      <c r="D4865" t="s">
        <v>78</v>
      </c>
      <c r="E4865" s="1" t="s">
        <v>100</v>
      </c>
      <c r="F4865" t="s">
        <v>93</v>
      </c>
      <c r="G4865" t="s">
        <v>16</v>
      </c>
      <c r="H4865">
        <v>5</v>
      </c>
      <c r="I4865">
        <v>1</v>
      </c>
    </row>
    <row r="4866" spans="1:9" x14ac:dyDescent="0.25">
      <c r="A4866" s="5" t="str">
        <f>TrendSheetPrdData[[#This Row],[Population]]&amp;TrendSheetPrdData[[#This Row],[Cost Basis]]&amp;TrendSheetPrdData[[#This Row],[Period]]&amp;TrendSheetPrdData[[#This Row],[Trend]]</f>
        <v>MINISTRY SERVICE CENTERPaid2016-05-01Readmission Quality</v>
      </c>
      <c r="B4866" t="s">
        <v>118</v>
      </c>
      <c r="C4866" t="s">
        <v>118</v>
      </c>
      <c r="D4866" t="s">
        <v>78</v>
      </c>
      <c r="E4866" s="1" t="s">
        <v>101</v>
      </c>
      <c r="F4866" t="s">
        <v>93</v>
      </c>
      <c r="G4866" t="s">
        <v>16</v>
      </c>
      <c r="H4866">
        <v>5</v>
      </c>
      <c r="I4866">
        <v>0</v>
      </c>
    </row>
    <row r="4867" spans="1:9" x14ac:dyDescent="0.25">
      <c r="A4867" s="5" t="str">
        <f>TrendSheetPrdData[[#This Row],[Population]]&amp;TrendSheetPrdData[[#This Row],[Cost Basis]]&amp;TrendSheetPrdData[[#This Row],[Period]]&amp;TrendSheetPrdData[[#This Row],[Trend]]</f>
        <v>MINISTRY SERVICE CENTERPaid2016-06-01Readmission Quality</v>
      </c>
      <c r="B4867" t="s">
        <v>118</v>
      </c>
      <c r="C4867" t="s">
        <v>118</v>
      </c>
      <c r="D4867" t="s">
        <v>78</v>
      </c>
      <c r="E4867" s="1" t="s">
        <v>102</v>
      </c>
      <c r="F4867" t="s">
        <v>93</v>
      </c>
      <c r="G4867" t="s">
        <v>16</v>
      </c>
      <c r="H4867">
        <v>5</v>
      </c>
      <c r="I4867">
        <v>0</v>
      </c>
    </row>
    <row r="4868" spans="1:9" x14ac:dyDescent="0.25">
      <c r="A4868" s="5" t="str">
        <f>TrendSheetPrdData[[#This Row],[Population]]&amp;TrendSheetPrdData[[#This Row],[Cost Basis]]&amp;TrendSheetPrdData[[#This Row],[Period]]&amp;TrendSheetPrdData[[#This Row],[Trend]]</f>
        <v>MINISTRY SERVICE CENTERPaid2016-07-01Readmission Quality</v>
      </c>
      <c r="B4868" t="s">
        <v>118</v>
      </c>
      <c r="C4868" t="s">
        <v>118</v>
      </c>
      <c r="D4868" t="s">
        <v>78</v>
      </c>
      <c r="E4868" s="1" t="s">
        <v>103</v>
      </c>
      <c r="F4868" t="s">
        <v>93</v>
      </c>
      <c r="G4868" t="s">
        <v>16</v>
      </c>
      <c r="H4868">
        <v>5</v>
      </c>
      <c r="I4868">
        <v>0</v>
      </c>
    </row>
    <row r="4869" spans="1:9" x14ac:dyDescent="0.25">
      <c r="A4869" s="5" t="str">
        <f>TrendSheetPrdData[[#This Row],[Population]]&amp;TrendSheetPrdData[[#This Row],[Cost Basis]]&amp;TrendSheetPrdData[[#This Row],[Period]]&amp;TrendSheetPrdData[[#This Row],[Trend]]</f>
        <v>MINISTRY SERVICE CENTERPaid2016-08-01Readmission Quality</v>
      </c>
      <c r="B4869" t="s">
        <v>118</v>
      </c>
      <c r="C4869" t="s">
        <v>118</v>
      </c>
      <c r="D4869" t="s">
        <v>78</v>
      </c>
      <c r="E4869" s="1" t="s">
        <v>104</v>
      </c>
      <c r="F4869" t="s">
        <v>93</v>
      </c>
      <c r="G4869" t="s">
        <v>16</v>
      </c>
      <c r="H4869">
        <v>5</v>
      </c>
      <c r="I4869">
        <v>0</v>
      </c>
    </row>
    <row r="4870" spans="1:9" x14ac:dyDescent="0.25">
      <c r="A4870" s="5" t="str">
        <f>TrendSheetPrdData[[#This Row],[Population]]&amp;TrendSheetPrdData[[#This Row],[Cost Basis]]&amp;TrendSheetPrdData[[#This Row],[Period]]&amp;TrendSheetPrdData[[#This Row],[Trend]]</f>
        <v>MINISTRY SERVICE CENTERPaid2016-09-01Readmission Quality</v>
      </c>
      <c r="B4870" t="s">
        <v>118</v>
      </c>
      <c r="C4870" t="s">
        <v>118</v>
      </c>
      <c r="D4870" t="s">
        <v>78</v>
      </c>
      <c r="E4870" s="1" t="s">
        <v>105</v>
      </c>
      <c r="F4870" t="s">
        <v>93</v>
      </c>
      <c r="G4870" t="s">
        <v>16</v>
      </c>
      <c r="H4870">
        <v>5</v>
      </c>
      <c r="I4870">
        <v>0</v>
      </c>
    </row>
    <row r="4871" spans="1:9" x14ac:dyDescent="0.25">
      <c r="A4871" s="5" t="str">
        <f>TrendSheetPrdData[[#This Row],[Population]]&amp;TrendSheetPrdData[[#This Row],[Cost Basis]]&amp;TrendSheetPrdData[[#This Row],[Period]]&amp;TrendSheetPrdData[[#This Row],[Trend]]</f>
        <v>MINISTRY SERVICE CENTERPaid2016-10-01Readmission Quality</v>
      </c>
      <c r="B4871" t="s">
        <v>118</v>
      </c>
      <c r="C4871" t="s">
        <v>118</v>
      </c>
      <c r="D4871" t="s">
        <v>78</v>
      </c>
      <c r="E4871" s="1" t="s">
        <v>106</v>
      </c>
      <c r="F4871" t="s">
        <v>93</v>
      </c>
      <c r="G4871" t="s">
        <v>16</v>
      </c>
      <c r="H4871">
        <v>5</v>
      </c>
      <c r="I4871">
        <v>1</v>
      </c>
    </row>
    <row r="4872" spans="1:9" x14ac:dyDescent="0.25">
      <c r="A4872" s="5" t="str">
        <f>TrendSheetPrdData[[#This Row],[Population]]&amp;TrendSheetPrdData[[#This Row],[Cost Basis]]&amp;TrendSheetPrdData[[#This Row],[Period]]&amp;TrendSheetPrdData[[#This Row],[Trend]]</f>
        <v>MINISTRY SERVICE CENTERPaid2016-11-01Readmission Quality</v>
      </c>
      <c r="B4872" t="s">
        <v>118</v>
      </c>
      <c r="C4872" t="s">
        <v>118</v>
      </c>
      <c r="D4872" t="s">
        <v>78</v>
      </c>
      <c r="E4872" s="1" t="s">
        <v>107</v>
      </c>
      <c r="F4872" t="s">
        <v>93</v>
      </c>
      <c r="G4872" t="s">
        <v>16</v>
      </c>
      <c r="H4872">
        <v>5</v>
      </c>
      <c r="I4872">
        <v>0</v>
      </c>
    </row>
    <row r="4873" spans="1:9" x14ac:dyDescent="0.25">
      <c r="A4873" s="5" t="str">
        <f>TrendSheetPrdData[[#This Row],[Population]]&amp;TrendSheetPrdData[[#This Row],[Cost Basis]]&amp;TrendSheetPrdData[[#This Row],[Period]]&amp;TrendSheetPrdData[[#This Row],[Trend]]</f>
        <v>MINISTRY SERVICE CENTERPaid2016-12-01Readmission Quality</v>
      </c>
      <c r="B4873" t="s">
        <v>118</v>
      </c>
      <c r="C4873" t="s">
        <v>118</v>
      </c>
      <c r="D4873" t="s">
        <v>78</v>
      </c>
      <c r="E4873" s="1" t="s">
        <v>108</v>
      </c>
      <c r="F4873" t="s">
        <v>93</v>
      </c>
      <c r="G4873" t="s">
        <v>16</v>
      </c>
      <c r="H4873">
        <v>5</v>
      </c>
      <c r="I4873">
        <v>0</v>
      </c>
    </row>
    <row r="4874" spans="1:9" x14ac:dyDescent="0.25">
      <c r="A4874" s="5" t="str">
        <f>TrendSheetPrdData[[#This Row],[Population]]&amp;TrendSheetPrdData[[#This Row],[Cost Basis]]&amp;TrendSheetPrdData[[#This Row],[Period]]&amp;TrendSheetPrdData[[#This Row],[Trend]]</f>
        <v>MINISTRY SERVICE CENTERPaid2017-01-01Readmission Quality</v>
      </c>
      <c r="B4874" t="s">
        <v>118</v>
      </c>
      <c r="C4874" t="s">
        <v>118</v>
      </c>
      <c r="D4874" t="s">
        <v>78</v>
      </c>
      <c r="E4874" s="1" t="s">
        <v>109</v>
      </c>
      <c r="F4874" t="s">
        <v>113</v>
      </c>
      <c r="G4874" t="s">
        <v>16</v>
      </c>
      <c r="H4874">
        <v>5</v>
      </c>
      <c r="I4874">
        <v>0</v>
      </c>
    </row>
    <row r="4875" spans="1:9" x14ac:dyDescent="0.25">
      <c r="A4875" s="5" t="str">
        <f>TrendSheetPrdData[[#This Row],[Population]]&amp;TrendSheetPrdData[[#This Row],[Cost Basis]]&amp;TrendSheetPrdData[[#This Row],[Period]]&amp;TrendSheetPrdData[[#This Row],[Trend]]</f>
        <v>MINISTRY SERVICE CENTERPaid2017-02-01Readmission Quality</v>
      </c>
      <c r="B4875" t="s">
        <v>118</v>
      </c>
      <c r="C4875" t="s">
        <v>118</v>
      </c>
      <c r="D4875" t="s">
        <v>78</v>
      </c>
      <c r="E4875" s="1" t="s">
        <v>110</v>
      </c>
      <c r="F4875" t="s">
        <v>113</v>
      </c>
      <c r="G4875" t="s">
        <v>16</v>
      </c>
      <c r="H4875">
        <v>5</v>
      </c>
      <c r="I4875">
        <v>0</v>
      </c>
    </row>
    <row r="4876" spans="1:9" x14ac:dyDescent="0.25">
      <c r="A4876" s="5" t="str">
        <f>TrendSheetPrdData[[#This Row],[Population]]&amp;TrendSheetPrdData[[#This Row],[Cost Basis]]&amp;TrendSheetPrdData[[#This Row],[Period]]&amp;TrendSheetPrdData[[#This Row],[Trend]]</f>
        <v>MINISTRY SERVICE CENTERPaid2017-03-01Readmission Quality</v>
      </c>
      <c r="B4876" t="s">
        <v>118</v>
      </c>
      <c r="C4876" t="s">
        <v>118</v>
      </c>
      <c r="D4876" t="s">
        <v>78</v>
      </c>
      <c r="E4876" s="1" t="s">
        <v>111</v>
      </c>
      <c r="F4876" t="s">
        <v>113</v>
      </c>
      <c r="G4876" t="s">
        <v>16</v>
      </c>
      <c r="H4876">
        <v>5</v>
      </c>
      <c r="I4876">
        <v>0</v>
      </c>
    </row>
    <row r="4877" spans="1:9" x14ac:dyDescent="0.25">
      <c r="A4877" s="5" t="str">
        <f>TrendSheetPrdData[[#This Row],[Population]]&amp;TrendSheetPrdData[[#This Row],[Cost Basis]]&amp;TrendSheetPrdData[[#This Row],[Period]]&amp;TrendSheetPrdData[[#This Row],[Trend]]</f>
        <v>MINISTRY SERVICE CENTERPaid2017-04-01Readmission Quality</v>
      </c>
      <c r="B4877" t="s">
        <v>118</v>
      </c>
      <c r="C4877" t="s">
        <v>118</v>
      </c>
      <c r="D4877" t="s">
        <v>78</v>
      </c>
      <c r="E4877" s="1" t="s">
        <v>112</v>
      </c>
      <c r="F4877" t="s">
        <v>113</v>
      </c>
      <c r="G4877" t="s">
        <v>16</v>
      </c>
      <c r="H4877">
        <v>5</v>
      </c>
      <c r="I4877">
        <v>0</v>
      </c>
    </row>
    <row r="4878" spans="1:9" x14ac:dyDescent="0.25">
      <c r="A4878" s="5" t="str">
        <f>TrendSheetPrdData[[#This Row],[Population]]&amp;TrendSheetPrdData[[#This Row],[Cost Basis]]&amp;TrendSheetPrdData[[#This Row],[Period]]&amp;TrendSheetPrdData[[#This Row],[Trend]]</f>
        <v>MINISTRY SERVICE CENTERPaid2015-06-01Avoidable Admission Cost</v>
      </c>
      <c r="B4878" t="s">
        <v>118</v>
      </c>
      <c r="C4878" t="s">
        <v>118</v>
      </c>
      <c r="D4878" t="s">
        <v>78</v>
      </c>
      <c r="E4878" s="1" t="s">
        <v>172</v>
      </c>
      <c r="F4878" t="s">
        <v>93</v>
      </c>
      <c r="G4878" t="s">
        <v>17</v>
      </c>
      <c r="H4878">
        <v>6</v>
      </c>
      <c r="I4878">
        <v>0</v>
      </c>
    </row>
    <row r="4879" spans="1:9" x14ac:dyDescent="0.25">
      <c r="A4879" s="5" t="str">
        <f>TrendSheetPrdData[[#This Row],[Population]]&amp;TrendSheetPrdData[[#This Row],[Cost Basis]]&amp;TrendSheetPrdData[[#This Row],[Period]]&amp;TrendSheetPrdData[[#This Row],[Trend]]</f>
        <v>MINISTRY SERVICE CENTERPaid2015-07-01Avoidable Admission Cost</v>
      </c>
      <c r="B4879" t="s">
        <v>118</v>
      </c>
      <c r="C4879" t="s">
        <v>118</v>
      </c>
      <c r="D4879" t="s">
        <v>78</v>
      </c>
      <c r="E4879" s="1" t="s">
        <v>173</v>
      </c>
      <c r="F4879" t="s">
        <v>93</v>
      </c>
      <c r="G4879" t="s">
        <v>17</v>
      </c>
      <c r="H4879">
        <v>6</v>
      </c>
      <c r="I4879">
        <v>0</v>
      </c>
    </row>
    <row r="4880" spans="1:9" x14ac:dyDescent="0.25">
      <c r="A4880" s="5" t="str">
        <f>TrendSheetPrdData[[#This Row],[Population]]&amp;TrendSheetPrdData[[#This Row],[Cost Basis]]&amp;TrendSheetPrdData[[#This Row],[Period]]&amp;TrendSheetPrdData[[#This Row],[Trend]]</f>
        <v>MINISTRY SERVICE CENTERPaid2015-08-01Avoidable Admission Cost</v>
      </c>
      <c r="B4880" t="s">
        <v>118</v>
      </c>
      <c r="C4880" t="s">
        <v>118</v>
      </c>
      <c r="D4880" t="s">
        <v>78</v>
      </c>
      <c r="E4880" s="1" t="s">
        <v>174</v>
      </c>
      <c r="F4880" t="s">
        <v>93</v>
      </c>
      <c r="G4880" t="s">
        <v>17</v>
      </c>
      <c r="H4880">
        <v>6</v>
      </c>
      <c r="I4880">
        <v>0</v>
      </c>
    </row>
    <row r="4881" spans="1:9" x14ac:dyDescent="0.25">
      <c r="A4881" s="5" t="str">
        <f>TrendSheetPrdData[[#This Row],[Population]]&amp;TrendSheetPrdData[[#This Row],[Cost Basis]]&amp;TrendSheetPrdData[[#This Row],[Period]]&amp;TrendSheetPrdData[[#This Row],[Trend]]</f>
        <v>MINISTRY SERVICE CENTERPaid2015-09-01Avoidable Admission Cost</v>
      </c>
      <c r="B4881" t="s">
        <v>118</v>
      </c>
      <c r="C4881" t="s">
        <v>118</v>
      </c>
      <c r="D4881" t="s">
        <v>78</v>
      </c>
      <c r="E4881" s="1" t="s">
        <v>92</v>
      </c>
      <c r="F4881" t="s">
        <v>93</v>
      </c>
      <c r="G4881" t="s">
        <v>17</v>
      </c>
      <c r="H4881">
        <v>6</v>
      </c>
      <c r="I4881">
        <v>0</v>
      </c>
    </row>
    <row r="4882" spans="1:9" x14ac:dyDescent="0.25">
      <c r="A4882" s="5" t="str">
        <f>TrendSheetPrdData[[#This Row],[Population]]&amp;TrendSheetPrdData[[#This Row],[Cost Basis]]&amp;TrendSheetPrdData[[#This Row],[Period]]&amp;TrendSheetPrdData[[#This Row],[Trend]]</f>
        <v>MINISTRY SERVICE CENTERPaid2015-10-01Avoidable Admission Cost</v>
      </c>
      <c r="B4882" t="s">
        <v>118</v>
      </c>
      <c r="C4882" t="s">
        <v>118</v>
      </c>
      <c r="D4882" t="s">
        <v>78</v>
      </c>
      <c r="E4882" s="1" t="s">
        <v>94</v>
      </c>
      <c r="F4882" t="s">
        <v>93</v>
      </c>
      <c r="G4882" t="s">
        <v>17</v>
      </c>
      <c r="H4882">
        <v>6</v>
      </c>
      <c r="I4882">
        <v>0</v>
      </c>
    </row>
    <row r="4883" spans="1:9" x14ac:dyDescent="0.25">
      <c r="A4883" s="5" t="str">
        <f>TrendSheetPrdData[[#This Row],[Population]]&amp;TrendSheetPrdData[[#This Row],[Cost Basis]]&amp;TrendSheetPrdData[[#This Row],[Period]]&amp;TrendSheetPrdData[[#This Row],[Trend]]</f>
        <v>MINISTRY SERVICE CENTERPaid2015-11-01Avoidable Admission Cost</v>
      </c>
      <c r="B4883" t="s">
        <v>118</v>
      </c>
      <c r="C4883" t="s">
        <v>118</v>
      </c>
      <c r="D4883" t="s">
        <v>78</v>
      </c>
      <c r="E4883" s="1" t="s">
        <v>95</v>
      </c>
      <c r="F4883" t="s">
        <v>93</v>
      </c>
      <c r="G4883" t="s">
        <v>17</v>
      </c>
      <c r="H4883">
        <v>6</v>
      </c>
      <c r="I4883">
        <v>0</v>
      </c>
    </row>
    <row r="4884" spans="1:9" x14ac:dyDescent="0.25">
      <c r="A4884" s="5" t="str">
        <f>TrendSheetPrdData[[#This Row],[Population]]&amp;TrendSheetPrdData[[#This Row],[Cost Basis]]&amp;TrendSheetPrdData[[#This Row],[Period]]&amp;TrendSheetPrdData[[#This Row],[Trend]]</f>
        <v>MINISTRY SERVICE CENTERPaid2015-12-01Avoidable Admission Cost</v>
      </c>
      <c r="B4884" t="s">
        <v>118</v>
      </c>
      <c r="C4884" t="s">
        <v>118</v>
      </c>
      <c r="D4884" t="s">
        <v>78</v>
      </c>
      <c r="E4884" s="1" t="s">
        <v>96</v>
      </c>
      <c r="F4884" t="s">
        <v>93</v>
      </c>
      <c r="G4884" t="s">
        <v>17</v>
      </c>
      <c r="H4884">
        <v>6</v>
      </c>
      <c r="I4884">
        <v>0</v>
      </c>
    </row>
    <row r="4885" spans="1:9" x14ac:dyDescent="0.25">
      <c r="A4885" s="5" t="str">
        <f>TrendSheetPrdData[[#This Row],[Population]]&amp;TrendSheetPrdData[[#This Row],[Cost Basis]]&amp;TrendSheetPrdData[[#This Row],[Period]]&amp;TrendSheetPrdData[[#This Row],[Trend]]</f>
        <v>MINISTRY SERVICE CENTERPaid2016-01-01Avoidable Admission Cost</v>
      </c>
      <c r="B4885" t="s">
        <v>118</v>
      </c>
      <c r="C4885" t="s">
        <v>118</v>
      </c>
      <c r="D4885" t="s">
        <v>78</v>
      </c>
      <c r="E4885" s="1" t="s">
        <v>97</v>
      </c>
      <c r="F4885" t="s">
        <v>93</v>
      </c>
      <c r="G4885" t="s">
        <v>17</v>
      </c>
      <c r="H4885">
        <v>6</v>
      </c>
      <c r="I4885">
        <v>0</v>
      </c>
    </row>
    <row r="4886" spans="1:9" x14ac:dyDescent="0.25">
      <c r="A4886" s="5" t="str">
        <f>TrendSheetPrdData[[#This Row],[Population]]&amp;TrendSheetPrdData[[#This Row],[Cost Basis]]&amp;TrendSheetPrdData[[#This Row],[Period]]&amp;TrendSheetPrdData[[#This Row],[Trend]]</f>
        <v>MINISTRY SERVICE CENTERPaid2016-02-01Avoidable Admission Cost</v>
      </c>
      <c r="B4886" t="s">
        <v>118</v>
      </c>
      <c r="C4886" t="s">
        <v>118</v>
      </c>
      <c r="D4886" t="s">
        <v>78</v>
      </c>
      <c r="E4886" s="1" t="s">
        <v>98</v>
      </c>
      <c r="F4886" t="s">
        <v>93</v>
      </c>
      <c r="G4886" t="s">
        <v>17</v>
      </c>
      <c r="H4886">
        <v>6</v>
      </c>
      <c r="I4886">
        <v>0</v>
      </c>
    </row>
    <row r="4887" spans="1:9" x14ac:dyDescent="0.25">
      <c r="A4887" s="5" t="str">
        <f>TrendSheetPrdData[[#This Row],[Population]]&amp;TrendSheetPrdData[[#This Row],[Cost Basis]]&amp;TrendSheetPrdData[[#This Row],[Period]]&amp;TrendSheetPrdData[[#This Row],[Trend]]</f>
        <v>MINISTRY SERVICE CENTERPaid2016-03-01Avoidable Admission Cost</v>
      </c>
      <c r="B4887" t="s">
        <v>118</v>
      </c>
      <c r="C4887" t="s">
        <v>118</v>
      </c>
      <c r="D4887" t="s">
        <v>78</v>
      </c>
      <c r="E4887" s="1" t="s">
        <v>99</v>
      </c>
      <c r="F4887" t="s">
        <v>93</v>
      </c>
      <c r="G4887" t="s">
        <v>17</v>
      </c>
      <c r="H4887">
        <v>6</v>
      </c>
      <c r="I4887">
        <v>0</v>
      </c>
    </row>
    <row r="4888" spans="1:9" x14ac:dyDescent="0.25">
      <c r="A4888" s="5" t="str">
        <f>TrendSheetPrdData[[#This Row],[Population]]&amp;TrendSheetPrdData[[#This Row],[Cost Basis]]&amp;TrendSheetPrdData[[#This Row],[Period]]&amp;TrendSheetPrdData[[#This Row],[Trend]]</f>
        <v>MINISTRY SERVICE CENTERPaid2016-04-01Avoidable Admission Cost</v>
      </c>
      <c r="B4888" t="s">
        <v>118</v>
      </c>
      <c r="C4888" t="s">
        <v>118</v>
      </c>
      <c r="D4888" t="s">
        <v>78</v>
      </c>
      <c r="E4888" s="1" t="s">
        <v>100</v>
      </c>
      <c r="F4888" t="s">
        <v>93</v>
      </c>
      <c r="G4888" t="s">
        <v>17</v>
      </c>
      <c r="H4888">
        <v>6</v>
      </c>
      <c r="I4888">
        <v>0</v>
      </c>
    </row>
    <row r="4889" spans="1:9" x14ac:dyDescent="0.25">
      <c r="A4889" s="5" t="str">
        <f>TrendSheetPrdData[[#This Row],[Population]]&amp;TrendSheetPrdData[[#This Row],[Cost Basis]]&amp;TrendSheetPrdData[[#This Row],[Period]]&amp;TrendSheetPrdData[[#This Row],[Trend]]</f>
        <v>MINISTRY SERVICE CENTERPaid2016-05-01Avoidable Admission Cost</v>
      </c>
      <c r="B4889" t="s">
        <v>118</v>
      </c>
      <c r="C4889" t="s">
        <v>118</v>
      </c>
      <c r="D4889" t="s">
        <v>78</v>
      </c>
      <c r="E4889" s="1" t="s">
        <v>101</v>
      </c>
      <c r="F4889" t="s">
        <v>93</v>
      </c>
      <c r="G4889" t="s">
        <v>17</v>
      </c>
      <c r="H4889">
        <v>6</v>
      </c>
      <c r="I4889">
        <v>20517.099999999999</v>
      </c>
    </row>
    <row r="4890" spans="1:9" x14ac:dyDescent="0.25">
      <c r="A4890" s="5" t="str">
        <f>TrendSheetPrdData[[#This Row],[Population]]&amp;TrendSheetPrdData[[#This Row],[Cost Basis]]&amp;TrendSheetPrdData[[#This Row],[Period]]&amp;TrendSheetPrdData[[#This Row],[Trend]]</f>
        <v>MINISTRY SERVICE CENTERPaid2016-06-01Avoidable Admission Cost</v>
      </c>
      <c r="B4890" t="s">
        <v>118</v>
      </c>
      <c r="C4890" t="s">
        <v>118</v>
      </c>
      <c r="D4890" t="s">
        <v>78</v>
      </c>
      <c r="E4890" s="1" t="s">
        <v>102</v>
      </c>
      <c r="F4890" t="s">
        <v>93</v>
      </c>
      <c r="G4890" t="s">
        <v>17</v>
      </c>
      <c r="H4890">
        <v>6</v>
      </c>
      <c r="I4890">
        <v>0</v>
      </c>
    </row>
    <row r="4891" spans="1:9" x14ac:dyDescent="0.25">
      <c r="A4891" s="5" t="str">
        <f>TrendSheetPrdData[[#This Row],[Population]]&amp;TrendSheetPrdData[[#This Row],[Cost Basis]]&amp;TrendSheetPrdData[[#This Row],[Period]]&amp;TrendSheetPrdData[[#This Row],[Trend]]</f>
        <v>MINISTRY SERVICE CENTERPaid2016-07-01Avoidable Admission Cost</v>
      </c>
      <c r="B4891" t="s">
        <v>118</v>
      </c>
      <c r="C4891" t="s">
        <v>118</v>
      </c>
      <c r="D4891" t="s">
        <v>78</v>
      </c>
      <c r="E4891" s="1" t="s">
        <v>103</v>
      </c>
      <c r="F4891" t="s">
        <v>93</v>
      </c>
      <c r="G4891" t="s">
        <v>17</v>
      </c>
      <c r="H4891">
        <v>6</v>
      </c>
      <c r="I4891">
        <v>0</v>
      </c>
    </row>
    <row r="4892" spans="1:9" x14ac:dyDescent="0.25">
      <c r="A4892" s="5" t="str">
        <f>TrendSheetPrdData[[#This Row],[Population]]&amp;TrendSheetPrdData[[#This Row],[Cost Basis]]&amp;TrendSheetPrdData[[#This Row],[Period]]&amp;TrendSheetPrdData[[#This Row],[Trend]]</f>
        <v>MINISTRY SERVICE CENTERPaid2016-08-01Avoidable Admission Cost</v>
      </c>
      <c r="B4892" t="s">
        <v>118</v>
      </c>
      <c r="C4892" t="s">
        <v>118</v>
      </c>
      <c r="D4892" t="s">
        <v>78</v>
      </c>
      <c r="E4892" s="1" t="s">
        <v>104</v>
      </c>
      <c r="F4892" t="s">
        <v>93</v>
      </c>
      <c r="G4892" t="s">
        <v>17</v>
      </c>
      <c r="H4892">
        <v>6</v>
      </c>
      <c r="I4892">
        <v>0</v>
      </c>
    </row>
    <row r="4893" spans="1:9" x14ac:dyDescent="0.25">
      <c r="A4893" s="5" t="str">
        <f>TrendSheetPrdData[[#This Row],[Population]]&amp;TrendSheetPrdData[[#This Row],[Cost Basis]]&amp;TrendSheetPrdData[[#This Row],[Period]]&amp;TrendSheetPrdData[[#This Row],[Trend]]</f>
        <v>MINISTRY SERVICE CENTERPaid2016-09-01Avoidable Admission Cost</v>
      </c>
      <c r="B4893" t="s">
        <v>118</v>
      </c>
      <c r="C4893" t="s">
        <v>118</v>
      </c>
      <c r="D4893" t="s">
        <v>78</v>
      </c>
      <c r="E4893" s="1" t="s">
        <v>105</v>
      </c>
      <c r="F4893" t="s">
        <v>93</v>
      </c>
      <c r="G4893" t="s">
        <v>17</v>
      </c>
      <c r="H4893">
        <v>6</v>
      </c>
      <c r="I4893">
        <v>18969.78</v>
      </c>
    </row>
    <row r="4894" spans="1:9" x14ac:dyDescent="0.25">
      <c r="A4894" s="5" t="str">
        <f>TrendSheetPrdData[[#This Row],[Population]]&amp;TrendSheetPrdData[[#This Row],[Cost Basis]]&amp;TrendSheetPrdData[[#This Row],[Period]]&amp;TrendSheetPrdData[[#This Row],[Trend]]</f>
        <v>MINISTRY SERVICE CENTERPaid2016-10-01Avoidable Admission Cost</v>
      </c>
      <c r="B4894" t="s">
        <v>118</v>
      </c>
      <c r="C4894" t="s">
        <v>118</v>
      </c>
      <c r="D4894" t="s">
        <v>78</v>
      </c>
      <c r="E4894" s="1" t="s">
        <v>106</v>
      </c>
      <c r="F4894" t="s">
        <v>93</v>
      </c>
      <c r="G4894" t="s">
        <v>17</v>
      </c>
      <c r="H4894">
        <v>6</v>
      </c>
      <c r="I4894">
        <v>0</v>
      </c>
    </row>
    <row r="4895" spans="1:9" x14ac:dyDescent="0.25">
      <c r="A4895" s="5" t="str">
        <f>TrendSheetPrdData[[#This Row],[Population]]&amp;TrendSheetPrdData[[#This Row],[Cost Basis]]&amp;TrendSheetPrdData[[#This Row],[Period]]&amp;TrendSheetPrdData[[#This Row],[Trend]]</f>
        <v>MINISTRY SERVICE CENTERPaid2016-11-01Avoidable Admission Cost</v>
      </c>
      <c r="B4895" t="s">
        <v>118</v>
      </c>
      <c r="C4895" t="s">
        <v>118</v>
      </c>
      <c r="D4895" t="s">
        <v>78</v>
      </c>
      <c r="E4895" s="1" t="s">
        <v>107</v>
      </c>
      <c r="F4895" t="s">
        <v>93</v>
      </c>
      <c r="G4895" t="s">
        <v>17</v>
      </c>
      <c r="H4895">
        <v>6</v>
      </c>
      <c r="I4895">
        <v>0</v>
      </c>
    </row>
    <row r="4896" spans="1:9" x14ac:dyDescent="0.25">
      <c r="A4896" s="5" t="str">
        <f>TrendSheetPrdData[[#This Row],[Population]]&amp;TrendSheetPrdData[[#This Row],[Cost Basis]]&amp;TrendSheetPrdData[[#This Row],[Period]]&amp;TrendSheetPrdData[[#This Row],[Trend]]</f>
        <v>MINISTRY SERVICE CENTERPaid2016-12-01Avoidable Admission Cost</v>
      </c>
      <c r="B4896" t="s">
        <v>118</v>
      </c>
      <c r="C4896" t="s">
        <v>118</v>
      </c>
      <c r="D4896" t="s">
        <v>78</v>
      </c>
      <c r="E4896" s="1" t="s">
        <v>108</v>
      </c>
      <c r="F4896" t="s">
        <v>93</v>
      </c>
      <c r="G4896" t="s">
        <v>17</v>
      </c>
      <c r="H4896">
        <v>6</v>
      </c>
      <c r="I4896">
        <v>0</v>
      </c>
    </row>
    <row r="4897" spans="1:9" x14ac:dyDescent="0.25">
      <c r="A4897" s="5" t="str">
        <f>TrendSheetPrdData[[#This Row],[Population]]&amp;TrendSheetPrdData[[#This Row],[Cost Basis]]&amp;TrendSheetPrdData[[#This Row],[Period]]&amp;TrendSheetPrdData[[#This Row],[Trend]]</f>
        <v>MINISTRY SERVICE CENTERPaid2017-01-01Avoidable Admission Cost</v>
      </c>
      <c r="B4897" t="s">
        <v>118</v>
      </c>
      <c r="C4897" t="s">
        <v>118</v>
      </c>
      <c r="D4897" t="s">
        <v>78</v>
      </c>
      <c r="E4897" s="1" t="s">
        <v>109</v>
      </c>
      <c r="F4897" t="s">
        <v>113</v>
      </c>
      <c r="G4897" t="s">
        <v>17</v>
      </c>
      <c r="H4897">
        <v>6</v>
      </c>
      <c r="I4897">
        <v>0</v>
      </c>
    </row>
    <row r="4898" spans="1:9" x14ac:dyDescent="0.25">
      <c r="A4898" s="5" t="str">
        <f>TrendSheetPrdData[[#This Row],[Population]]&amp;TrendSheetPrdData[[#This Row],[Cost Basis]]&amp;TrendSheetPrdData[[#This Row],[Period]]&amp;TrendSheetPrdData[[#This Row],[Trend]]</f>
        <v>MINISTRY SERVICE CENTERPaid2017-02-01Avoidable Admission Cost</v>
      </c>
      <c r="B4898" t="s">
        <v>118</v>
      </c>
      <c r="C4898" t="s">
        <v>118</v>
      </c>
      <c r="D4898" t="s">
        <v>78</v>
      </c>
      <c r="E4898" s="1" t="s">
        <v>110</v>
      </c>
      <c r="F4898" t="s">
        <v>113</v>
      </c>
      <c r="G4898" t="s">
        <v>17</v>
      </c>
      <c r="H4898">
        <v>6</v>
      </c>
      <c r="I4898">
        <v>0</v>
      </c>
    </row>
    <row r="4899" spans="1:9" x14ac:dyDescent="0.25">
      <c r="A4899" s="5" t="str">
        <f>TrendSheetPrdData[[#This Row],[Population]]&amp;TrendSheetPrdData[[#This Row],[Cost Basis]]&amp;TrendSheetPrdData[[#This Row],[Period]]&amp;TrendSheetPrdData[[#This Row],[Trend]]</f>
        <v>MINISTRY SERVICE CENTERPaid2017-03-01Avoidable Admission Cost</v>
      </c>
      <c r="B4899" t="s">
        <v>118</v>
      </c>
      <c r="C4899" t="s">
        <v>118</v>
      </c>
      <c r="D4899" t="s">
        <v>78</v>
      </c>
      <c r="E4899" s="1" t="s">
        <v>111</v>
      </c>
      <c r="F4899" t="s">
        <v>113</v>
      </c>
      <c r="G4899" t="s">
        <v>17</v>
      </c>
      <c r="H4899">
        <v>6</v>
      </c>
      <c r="I4899">
        <v>0</v>
      </c>
    </row>
    <row r="4900" spans="1:9" x14ac:dyDescent="0.25">
      <c r="A4900" s="5" t="str">
        <f>TrendSheetPrdData[[#This Row],[Population]]&amp;TrendSheetPrdData[[#This Row],[Cost Basis]]&amp;TrendSheetPrdData[[#This Row],[Period]]&amp;TrendSheetPrdData[[#This Row],[Trend]]</f>
        <v>MINISTRY SERVICE CENTERPaid2017-04-01Avoidable Admission Cost</v>
      </c>
      <c r="B4900" t="s">
        <v>118</v>
      </c>
      <c r="C4900" t="s">
        <v>118</v>
      </c>
      <c r="D4900" t="s">
        <v>78</v>
      </c>
      <c r="E4900" s="1" t="s">
        <v>112</v>
      </c>
      <c r="F4900" t="s">
        <v>113</v>
      </c>
      <c r="G4900" t="s">
        <v>17</v>
      </c>
      <c r="H4900">
        <v>6</v>
      </c>
      <c r="I4900">
        <v>0</v>
      </c>
    </row>
    <row r="4901" spans="1:9" x14ac:dyDescent="0.25">
      <c r="A4901" s="5" t="str">
        <f>TrendSheetPrdData[[#This Row],[Population]]&amp;TrendSheetPrdData[[#This Row],[Cost Basis]]&amp;TrendSheetPrdData[[#This Row],[Period]]&amp;TrendSheetPrdData[[#This Row],[Trend]]</f>
        <v>MINISTRY SERVICE CENTERPaid2015-06-01Avoidable Admission Quality</v>
      </c>
      <c r="B4901" t="s">
        <v>118</v>
      </c>
      <c r="C4901" t="s">
        <v>118</v>
      </c>
      <c r="D4901" t="s">
        <v>78</v>
      </c>
      <c r="E4901" s="1" t="s">
        <v>172</v>
      </c>
      <c r="F4901" t="s">
        <v>93</v>
      </c>
      <c r="G4901" t="s">
        <v>18</v>
      </c>
      <c r="H4901">
        <v>7</v>
      </c>
      <c r="I4901">
        <v>0</v>
      </c>
    </row>
    <row r="4902" spans="1:9" x14ac:dyDescent="0.25">
      <c r="A4902" s="5" t="str">
        <f>TrendSheetPrdData[[#This Row],[Population]]&amp;TrendSheetPrdData[[#This Row],[Cost Basis]]&amp;TrendSheetPrdData[[#This Row],[Period]]&amp;TrendSheetPrdData[[#This Row],[Trend]]</f>
        <v>MINISTRY SERVICE CENTERPaid2015-07-01Avoidable Admission Quality</v>
      </c>
      <c r="B4902" t="s">
        <v>118</v>
      </c>
      <c r="C4902" t="s">
        <v>118</v>
      </c>
      <c r="D4902" t="s">
        <v>78</v>
      </c>
      <c r="E4902" s="1" t="s">
        <v>173</v>
      </c>
      <c r="F4902" t="s">
        <v>93</v>
      </c>
      <c r="G4902" t="s">
        <v>18</v>
      </c>
      <c r="H4902">
        <v>7</v>
      </c>
      <c r="I4902">
        <v>0</v>
      </c>
    </row>
    <row r="4903" spans="1:9" x14ac:dyDescent="0.25">
      <c r="A4903" s="5" t="str">
        <f>TrendSheetPrdData[[#This Row],[Population]]&amp;TrendSheetPrdData[[#This Row],[Cost Basis]]&amp;TrendSheetPrdData[[#This Row],[Period]]&amp;TrendSheetPrdData[[#This Row],[Trend]]</f>
        <v>MINISTRY SERVICE CENTERPaid2015-08-01Avoidable Admission Quality</v>
      </c>
      <c r="B4903" t="s">
        <v>118</v>
      </c>
      <c r="C4903" t="s">
        <v>118</v>
      </c>
      <c r="D4903" t="s">
        <v>78</v>
      </c>
      <c r="E4903" s="1" t="s">
        <v>174</v>
      </c>
      <c r="F4903" t="s">
        <v>93</v>
      </c>
      <c r="G4903" t="s">
        <v>18</v>
      </c>
      <c r="H4903">
        <v>7</v>
      </c>
      <c r="I4903">
        <v>0</v>
      </c>
    </row>
    <row r="4904" spans="1:9" x14ac:dyDescent="0.25">
      <c r="A4904" s="5" t="str">
        <f>TrendSheetPrdData[[#This Row],[Population]]&amp;TrendSheetPrdData[[#This Row],[Cost Basis]]&amp;TrendSheetPrdData[[#This Row],[Period]]&amp;TrendSheetPrdData[[#This Row],[Trend]]</f>
        <v>MINISTRY SERVICE CENTERPaid2015-09-01Avoidable Admission Quality</v>
      </c>
      <c r="B4904" t="s">
        <v>118</v>
      </c>
      <c r="C4904" t="s">
        <v>118</v>
      </c>
      <c r="D4904" t="s">
        <v>78</v>
      </c>
      <c r="E4904" s="1" t="s">
        <v>92</v>
      </c>
      <c r="F4904" t="s">
        <v>93</v>
      </c>
      <c r="G4904" t="s">
        <v>18</v>
      </c>
      <c r="H4904">
        <v>7</v>
      </c>
      <c r="I4904">
        <v>0</v>
      </c>
    </row>
    <row r="4905" spans="1:9" x14ac:dyDescent="0.25">
      <c r="A4905" s="5" t="str">
        <f>TrendSheetPrdData[[#This Row],[Population]]&amp;TrendSheetPrdData[[#This Row],[Cost Basis]]&amp;TrendSheetPrdData[[#This Row],[Period]]&amp;TrendSheetPrdData[[#This Row],[Trend]]</f>
        <v>MINISTRY SERVICE CENTERPaid2015-10-01Avoidable Admission Quality</v>
      </c>
      <c r="B4905" t="s">
        <v>118</v>
      </c>
      <c r="C4905" t="s">
        <v>118</v>
      </c>
      <c r="D4905" t="s">
        <v>78</v>
      </c>
      <c r="E4905" s="1" t="s">
        <v>94</v>
      </c>
      <c r="F4905" t="s">
        <v>93</v>
      </c>
      <c r="G4905" t="s">
        <v>18</v>
      </c>
      <c r="H4905">
        <v>7</v>
      </c>
      <c r="I4905">
        <v>0</v>
      </c>
    </row>
    <row r="4906" spans="1:9" x14ac:dyDescent="0.25">
      <c r="A4906" s="5" t="str">
        <f>TrendSheetPrdData[[#This Row],[Population]]&amp;TrendSheetPrdData[[#This Row],[Cost Basis]]&amp;TrendSheetPrdData[[#This Row],[Period]]&amp;TrendSheetPrdData[[#This Row],[Trend]]</f>
        <v>MINISTRY SERVICE CENTERPaid2015-11-01Avoidable Admission Quality</v>
      </c>
      <c r="B4906" t="s">
        <v>118</v>
      </c>
      <c r="C4906" t="s">
        <v>118</v>
      </c>
      <c r="D4906" t="s">
        <v>78</v>
      </c>
      <c r="E4906" s="1" t="s">
        <v>95</v>
      </c>
      <c r="F4906" t="s">
        <v>93</v>
      </c>
      <c r="G4906" t="s">
        <v>18</v>
      </c>
      <c r="H4906">
        <v>7</v>
      </c>
      <c r="I4906">
        <v>0</v>
      </c>
    </row>
    <row r="4907" spans="1:9" x14ac:dyDescent="0.25">
      <c r="A4907" s="5" t="str">
        <f>TrendSheetPrdData[[#This Row],[Population]]&amp;TrendSheetPrdData[[#This Row],[Cost Basis]]&amp;TrendSheetPrdData[[#This Row],[Period]]&amp;TrendSheetPrdData[[#This Row],[Trend]]</f>
        <v>MINISTRY SERVICE CENTERPaid2015-12-01Avoidable Admission Quality</v>
      </c>
      <c r="B4907" t="s">
        <v>118</v>
      </c>
      <c r="C4907" t="s">
        <v>118</v>
      </c>
      <c r="D4907" t="s">
        <v>78</v>
      </c>
      <c r="E4907" s="1" t="s">
        <v>96</v>
      </c>
      <c r="F4907" t="s">
        <v>93</v>
      </c>
      <c r="G4907" t="s">
        <v>18</v>
      </c>
      <c r="H4907">
        <v>7</v>
      </c>
      <c r="I4907">
        <v>0</v>
      </c>
    </row>
    <row r="4908" spans="1:9" x14ac:dyDescent="0.25">
      <c r="A4908" s="5" t="str">
        <f>TrendSheetPrdData[[#This Row],[Population]]&amp;TrendSheetPrdData[[#This Row],[Cost Basis]]&amp;TrendSheetPrdData[[#This Row],[Period]]&amp;TrendSheetPrdData[[#This Row],[Trend]]</f>
        <v>MINISTRY SERVICE CENTERPaid2016-01-01Avoidable Admission Quality</v>
      </c>
      <c r="B4908" t="s">
        <v>118</v>
      </c>
      <c r="C4908" t="s">
        <v>118</v>
      </c>
      <c r="D4908" t="s">
        <v>78</v>
      </c>
      <c r="E4908" s="1" t="s">
        <v>97</v>
      </c>
      <c r="F4908" t="s">
        <v>93</v>
      </c>
      <c r="G4908" t="s">
        <v>18</v>
      </c>
      <c r="H4908">
        <v>7</v>
      </c>
      <c r="I4908">
        <v>0</v>
      </c>
    </row>
    <row r="4909" spans="1:9" x14ac:dyDescent="0.25">
      <c r="A4909" s="5" t="str">
        <f>TrendSheetPrdData[[#This Row],[Population]]&amp;TrendSheetPrdData[[#This Row],[Cost Basis]]&amp;TrendSheetPrdData[[#This Row],[Period]]&amp;TrendSheetPrdData[[#This Row],[Trend]]</f>
        <v>MINISTRY SERVICE CENTERPaid2016-02-01Avoidable Admission Quality</v>
      </c>
      <c r="B4909" t="s">
        <v>118</v>
      </c>
      <c r="C4909" t="s">
        <v>118</v>
      </c>
      <c r="D4909" t="s">
        <v>78</v>
      </c>
      <c r="E4909" s="1" t="s">
        <v>98</v>
      </c>
      <c r="F4909" t="s">
        <v>93</v>
      </c>
      <c r="G4909" t="s">
        <v>18</v>
      </c>
      <c r="H4909">
        <v>7</v>
      </c>
      <c r="I4909">
        <v>0</v>
      </c>
    </row>
    <row r="4910" spans="1:9" x14ac:dyDescent="0.25">
      <c r="A4910" s="5" t="str">
        <f>TrendSheetPrdData[[#This Row],[Population]]&amp;TrendSheetPrdData[[#This Row],[Cost Basis]]&amp;TrendSheetPrdData[[#This Row],[Period]]&amp;TrendSheetPrdData[[#This Row],[Trend]]</f>
        <v>MINISTRY SERVICE CENTERPaid2016-03-01Avoidable Admission Quality</v>
      </c>
      <c r="B4910" t="s">
        <v>118</v>
      </c>
      <c r="C4910" t="s">
        <v>118</v>
      </c>
      <c r="D4910" t="s">
        <v>78</v>
      </c>
      <c r="E4910" s="1" t="s">
        <v>99</v>
      </c>
      <c r="F4910" t="s">
        <v>93</v>
      </c>
      <c r="G4910" t="s">
        <v>18</v>
      </c>
      <c r="H4910">
        <v>7</v>
      </c>
      <c r="I4910">
        <v>0</v>
      </c>
    </row>
    <row r="4911" spans="1:9" x14ac:dyDescent="0.25">
      <c r="A4911" s="5" t="str">
        <f>TrendSheetPrdData[[#This Row],[Population]]&amp;TrendSheetPrdData[[#This Row],[Cost Basis]]&amp;TrendSheetPrdData[[#This Row],[Period]]&amp;TrendSheetPrdData[[#This Row],[Trend]]</f>
        <v>MINISTRY SERVICE CENTERPaid2016-04-01Avoidable Admission Quality</v>
      </c>
      <c r="B4911" t="s">
        <v>118</v>
      </c>
      <c r="C4911" t="s">
        <v>118</v>
      </c>
      <c r="D4911" t="s">
        <v>78</v>
      </c>
      <c r="E4911" s="1" t="s">
        <v>100</v>
      </c>
      <c r="F4911" t="s">
        <v>93</v>
      </c>
      <c r="G4911" t="s">
        <v>18</v>
      </c>
      <c r="H4911">
        <v>7</v>
      </c>
      <c r="I4911">
        <v>0</v>
      </c>
    </row>
    <row r="4912" spans="1:9" x14ac:dyDescent="0.25">
      <c r="A4912" s="5" t="str">
        <f>TrendSheetPrdData[[#This Row],[Population]]&amp;TrendSheetPrdData[[#This Row],[Cost Basis]]&amp;TrendSheetPrdData[[#This Row],[Period]]&amp;TrendSheetPrdData[[#This Row],[Trend]]</f>
        <v>MINISTRY SERVICE CENTERPaid2016-05-01Avoidable Admission Quality</v>
      </c>
      <c r="B4912" t="s">
        <v>118</v>
      </c>
      <c r="C4912" t="s">
        <v>118</v>
      </c>
      <c r="D4912" t="s">
        <v>78</v>
      </c>
      <c r="E4912" s="1" t="s">
        <v>101</v>
      </c>
      <c r="F4912" t="s">
        <v>93</v>
      </c>
      <c r="G4912" t="s">
        <v>18</v>
      </c>
      <c r="H4912">
        <v>7</v>
      </c>
      <c r="I4912">
        <v>2</v>
      </c>
    </row>
    <row r="4913" spans="1:9" x14ac:dyDescent="0.25">
      <c r="A4913" s="5" t="str">
        <f>TrendSheetPrdData[[#This Row],[Population]]&amp;TrendSheetPrdData[[#This Row],[Cost Basis]]&amp;TrendSheetPrdData[[#This Row],[Period]]&amp;TrendSheetPrdData[[#This Row],[Trend]]</f>
        <v>MINISTRY SERVICE CENTERPaid2016-06-01Avoidable Admission Quality</v>
      </c>
      <c r="B4913" t="s">
        <v>118</v>
      </c>
      <c r="C4913" t="s">
        <v>118</v>
      </c>
      <c r="D4913" t="s">
        <v>78</v>
      </c>
      <c r="E4913" s="1" t="s">
        <v>102</v>
      </c>
      <c r="F4913" t="s">
        <v>93</v>
      </c>
      <c r="G4913" t="s">
        <v>18</v>
      </c>
      <c r="H4913">
        <v>7</v>
      </c>
      <c r="I4913">
        <v>0</v>
      </c>
    </row>
    <row r="4914" spans="1:9" x14ac:dyDescent="0.25">
      <c r="A4914" s="5" t="str">
        <f>TrendSheetPrdData[[#This Row],[Population]]&amp;TrendSheetPrdData[[#This Row],[Cost Basis]]&amp;TrendSheetPrdData[[#This Row],[Period]]&amp;TrendSheetPrdData[[#This Row],[Trend]]</f>
        <v>MINISTRY SERVICE CENTERPaid2016-07-01Avoidable Admission Quality</v>
      </c>
      <c r="B4914" t="s">
        <v>118</v>
      </c>
      <c r="C4914" t="s">
        <v>118</v>
      </c>
      <c r="D4914" t="s">
        <v>78</v>
      </c>
      <c r="E4914" s="1" t="s">
        <v>103</v>
      </c>
      <c r="F4914" t="s">
        <v>93</v>
      </c>
      <c r="G4914" t="s">
        <v>18</v>
      </c>
      <c r="H4914">
        <v>7</v>
      </c>
      <c r="I4914">
        <v>0</v>
      </c>
    </row>
    <row r="4915" spans="1:9" x14ac:dyDescent="0.25">
      <c r="A4915" s="5" t="str">
        <f>TrendSheetPrdData[[#This Row],[Population]]&amp;TrendSheetPrdData[[#This Row],[Cost Basis]]&amp;TrendSheetPrdData[[#This Row],[Period]]&amp;TrendSheetPrdData[[#This Row],[Trend]]</f>
        <v>MINISTRY SERVICE CENTERPaid2016-08-01Avoidable Admission Quality</v>
      </c>
      <c r="B4915" t="s">
        <v>118</v>
      </c>
      <c r="C4915" t="s">
        <v>118</v>
      </c>
      <c r="D4915" t="s">
        <v>78</v>
      </c>
      <c r="E4915" s="1" t="s">
        <v>104</v>
      </c>
      <c r="F4915" t="s">
        <v>93</v>
      </c>
      <c r="G4915" t="s">
        <v>18</v>
      </c>
      <c r="H4915">
        <v>7</v>
      </c>
      <c r="I4915">
        <v>0</v>
      </c>
    </row>
    <row r="4916" spans="1:9" x14ac:dyDescent="0.25">
      <c r="A4916" s="5" t="str">
        <f>TrendSheetPrdData[[#This Row],[Population]]&amp;TrendSheetPrdData[[#This Row],[Cost Basis]]&amp;TrendSheetPrdData[[#This Row],[Period]]&amp;TrendSheetPrdData[[#This Row],[Trend]]</f>
        <v>MINISTRY SERVICE CENTERPaid2016-09-01Avoidable Admission Quality</v>
      </c>
      <c r="B4916" t="s">
        <v>118</v>
      </c>
      <c r="C4916" t="s">
        <v>118</v>
      </c>
      <c r="D4916" t="s">
        <v>78</v>
      </c>
      <c r="E4916" s="1" t="s">
        <v>105</v>
      </c>
      <c r="F4916" t="s">
        <v>93</v>
      </c>
      <c r="G4916" t="s">
        <v>18</v>
      </c>
      <c r="H4916">
        <v>7</v>
      </c>
      <c r="I4916">
        <v>1</v>
      </c>
    </row>
    <row r="4917" spans="1:9" x14ac:dyDescent="0.25">
      <c r="A4917" s="5" t="str">
        <f>TrendSheetPrdData[[#This Row],[Population]]&amp;TrendSheetPrdData[[#This Row],[Cost Basis]]&amp;TrendSheetPrdData[[#This Row],[Period]]&amp;TrendSheetPrdData[[#This Row],[Trend]]</f>
        <v>MINISTRY SERVICE CENTERPaid2016-10-01Avoidable Admission Quality</v>
      </c>
      <c r="B4917" t="s">
        <v>118</v>
      </c>
      <c r="C4917" t="s">
        <v>118</v>
      </c>
      <c r="D4917" t="s">
        <v>78</v>
      </c>
      <c r="E4917" s="1" t="s">
        <v>106</v>
      </c>
      <c r="F4917" t="s">
        <v>93</v>
      </c>
      <c r="G4917" t="s">
        <v>18</v>
      </c>
      <c r="H4917">
        <v>7</v>
      </c>
      <c r="I4917">
        <v>0</v>
      </c>
    </row>
    <row r="4918" spans="1:9" x14ac:dyDescent="0.25">
      <c r="A4918" s="5" t="str">
        <f>TrendSheetPrdData[[#This Row],[Population]]&amp;TrendSheetPrdData[[#This Row],[Cost Basis]]&amp;TrendSheetPrdData[[#This Row],[Period]]&amp;TrendSheetPrdData[[#This Row],[Trend]]</f>
        <v>MINISTRY SERVICE CENTERPaid2016-11-01Avoidable Admission Quality</v>
      </c>
      <c r="B4918" t="s">
        <v>118</v>
      </c>
      <c r="C4918" t="s">
        <v>118</v>
      </c>
      <c r="D4918" t="s">
        <v>78</v>
      </c>
      <c r="E4918" s="1" t="s">
        <v>107</v>
      </c>
      <c r="F4918" t="s">
        <v>93</v>
      </c>
      <c r="G4918" t="s">
        <v>18</v>
      </c>
      <c r="H4918">
        <v>7</v>
      </c>
      <c r="I4918">
        <v>0</v>
      </c>
    </row>
    <row r="4919" spans="1:9" x14ac:dyDescent="0.25">
      <c r="A4919" s="5" t="str">
        <f>TrendSheetPrdData[[#This Row],[Population]]&amp;TrendSheetPrdData[[#This Row],[Cost Basis]]&amp;TrendSheetPrdData[[#This Row],[Period]]&amp;TrendSheetPrdData[[#This Row],[Trend]]</f>
        <v>MINISTRY SERVICE CENTERPaid2016-12-01Avoidable Admission Quality</v>
      </c>
      <c r="B4919" t="s">
        <v>118</v>
      </c>
      <c r="C4919" t="s">
        <v>118</v>
      </c>
      <c r="D4919" t="s">
        <v>78</v>
      </c>
      <c r="E4919" s="1" t="s">
        <v>108</v>
      </c>
      <c r="F4919" t="s">
        <v>93</v>
      </c>
      <c r="G4919" t="s">
        <v>18</v>
      </c>
      <c r="H4919">
        <v>7</v>
      </c>
      <c r="I4919">
        <v>0</v>
      </c>
    </row>
    <row r="4920" spans="1:9" x14ac:dyDescent="0.25">
      <c r="A4920" s="5" t="str">
        <f>TrendSheetPrdData[[#This Row],[Population]]&amp;TrendSheetPrdData[[#This Row],[Cost Basis]]&amp;TrendSheetPrdData[[#This Row],[Period]]&amp;TrendSheetPrdData[[#This Row],[Trend]]</f>
        <v>MINISTRY SERVICE CENTERPaid2017-01-01Avoidable Admission Quality</v>
      </c>
      <c r="B4920" t="s">
        <v>118</v>
      </c>
      <c r="C4920" t="s">
        <v>118</v>
      </c>
      <c r="D4920" t="s">
        <v>78</v>
      </c>
      <c r="E4920" s="1" t="s">
        <v>109</v>
      </c>
      <c r="F4920" t="s">
        <v>113</v>
      </c>
      <c r="G4920" t="s">
        <v>18</v>
      </c>
      <c r="H4920">
        <v>7</v>
      </c>
      <c r="I4920">
        <v>0</v>
      </c>
    </row>
    <row r="4921" spans="1:9" x14ac:dyDescent="0.25">
      <c r="A4921" s="5" t="str">
        <f>TrendSheetPrdData[[#This Row],[Population]]&amp;TrendSheetPrdData[[#This Row],[Cost Basis]]&amp;TrendSheetPrdData[[#This Row],[Period]]&amp;TrendSheetPrdData[[#This Row],[Trend]]</f>
        <v>MINISTRY SERVICE CENTERPaid2017-02-01Avoidable Admission Quality</v>
      </c>
      <c r="B4921" t="s">
        <v>118</v>
      </c>
      <c r="C4921" t="s">
        <v>118</v>
      </c>
      <c r="D4921" t="s">
        <v>78</v>
      </c>
      <c r="E4921" s="1" t="s">
        <v>110</v>
      </c>
      <c r="F4921" t="s">
        <v>113</v>
      </c>
      <c r="G4921" t="s">
        <v>18</v>
      </c>
      <c r="H4921">
        <v>7</v>
      </c>
      <c r="I4921">
        <v>0</v>
      </c>
    </row>
    <row r="4922" spans="1:9" x14ac:dyDescent="0.25">
      <c r="A4922" s="5" t="str">
        <f>TrendSheetPrdData[[#This Row],[Population]]&amp;TrendSheetPrdData[[#This Row],[Cost Basis]]&amp;TrendSheetPrdData[[#This Row],[Period]]&amp;TrendSheetPrdData[[#This Row],[Trend]]</f>
        <v>MINISTRY SERVICE CENTERPaid2017-03-01Avoidable Admission Quality</v>
      </c>
      <c r="B4922" t="s">
        <v>118</v>
      </c>
      <c r="C4922" t="s">
        <v>118</v>
      </c>
      <c r="D4922" t="s">
        <v>78</v>
      </c>
      <c r="E4922" s="1" t="s">
        <v>111</v>
      </c>
      <c r="F4922" t="s">
        <v>113</v>
      </c>
      <c r="G4922" t="s">
        <v>18</v>
      </c>
      <c r="H4922">
        <v>7</v>
      </c>
      <c r="I4922">
        <v>0</v>
      </c>
    </row>
    <row r="4923" spans="1:9" x14ac:dyDescent="0.25">
      <c r="A4923" s="5" t="str">
        <f>TrendSheetPrdData[[#This Row],[Population]]&amp;TrendSheetPrdData[[#This Row],[Cost Basis]]&amp;TrendSheetPrdData[[#This Row],[Period]]&amp;TrendSheetPrdData[[#This Row],[Trend]]</f>
        <v>MINISTRY SERVICE CENTERPaid2017-04-01Avoidable Admission Quality</v>
      </c>
      <c r="B4923" t="s">
        <v>118</v>
      </c>
      <c r="C4923" t="s">
        <v>118</v>
      </c>
      <c r="D4923" t="s">
        <v>78</v>
      </c>
      <c r="E4923" s="1" t="s">
        <v>112</v>
      </c>
      <c r="F4923" t="s">
        <v>113</v>
      </c>
      <c r="G4923" t="s">
        <v>18</v>
      </c>
      <c r="H4923">
        <v>7</v>
      </c>
      <c r="I4923">
        <v>0</v>
      </c>
    </row>
    <row r="4924" spans="1:9" x14ac:dyDescent="0.25">
      <c r="A4924" s="5" t="str">
        <f>TrendSheetPrdData[[#This Row],[Population]]&amp;TrendSheetPrdData[[#This Row],[Cost Basis]]&amp;TrendSheetPrdData[[#This Row],[Period]]&amp;TrendSheetPrdData[[#This Row],[Trend]]</f>
        <v>MINISTRY SERVICE CENTERPaid2015-06-01Outpatient Imaging Cost</v>
      </c>
      <c r="B4924" t="s">
        <v>118</v>
      </c>
      <c r="C4924" t="s">
        <v>118</v>
      </c>
      <c r="D4924" t="s">
        <v>78</v>
      </c>
      <c r="E4924" s="1" t="s">
        <v>172</v>
      </c>
      <c r="F4924" t="s">
        <v>93</v>
      </c>
      <c r="G4924" t="s">
        <v>19</v>
      </c>
      <c r="H4924">
        <v>8</v>
      </c>
      <c r="I4924">
        <v>1837.93</v>
      </c>
    </row>
    <row r="4925" spans="1:9" x14ac:dyDescent="0.25">
      <c r="A4925" s="5" t="str">
        <f>TrendSheetPrdData[[#This Row],[Population]]&amp;TrendSheetPrdData[[#This Row],[Cost Basis]]&amp;TrendSheetPrdData[[#This Row],[Period]]&amp;TrendSheetPrdData[[#This Row],[Trend]]</f>
        <v>MINISTRY SERVICE CENTERPaid2015-07-01Outpatient Imaging Cost</v>
      </c>
      <c r="B4925" t="s">
        <v>118</v>
      </c>
      <c r="C4925" t="s">
        <v>118</v>
      </c>
      <c r="D4925" t="s">
        <v>78</v>
      </c>
      <c r="E4925" s="1" t="s">
        <v>173</v>
      </c>
      <c r="F4925" t="s">
        <v>93</v>
      </c>
      <c r="G4925" t="s">
        <v>19</v>
      </c>
      <c r="H4925">
        <v>8</v>
      </c>
      <c r="I4925">
        <v>2637.13</v>
      </c>
    </row>
    <row r="4926" spans="1:9" x14ac:dyDescent="0.25">
      <c r="A4926" s="5" t="str">
        <f>TrendSheetPrdData[[#This Row],[Population]]&amp;TrendSheetPrdData[[#This Row],[Cost Basis]]&amp;TrendSheetPrdData[[#This Row],[Period]]&amp;TrendSheetPrdData[[#This Row],[Trend]]</f>
        <v>MINISTRY SERVICE CENTERPaid2015-08-01Outpatient Imaging Cost</v>
      </c>
      <c r="B4926" t="s">
        <v>118</v>
      </c>
      <c r="C4926" t="s">
        <v>118</v>
      </c>
      <c r="D4926" t="s">
        <v>78</v>
      </c>
      <c r="E4926" s="1" t="s">
        <v>174</v>
      </c>
      <c r="F4926" t="s">
        <v>93</v>
      </c>
      <c r="G4926" t="s">
        <v>19</v>
      </c>
      <c r="H4926">
        <v>8</v>
      </c>
      <c r="I4926">
        <v>3035.27</v>
      </c>
    </row>
    <row r="4927" spans="1:9" x14ac:dyDescent="0.25">
      <c r="A4927" s="5" t="str">
        <f>TrendSheetPrdData[[#This Row],[Population]]&amp;TrendSheetPrdData[[#This Row],[Cost Basis]]&amp;TrendSheetPrdData[[#This Row],[Period]]&amp;TrendSheetPrdData[[#This Row],[Trend]]</f>
        <v>MINISTRY SERVICE CENTERPaid2015-09-01Outpatient Imaging Cost</v>
      </c>
      <c r="B4927" t="s">
        <v>118</v>
      </c>
      <c r="C4927" t="s">
        <v>118</v>
      </c>
      <c r="D4927" t="s">
        <v>78</v>
      </c>
      <c r="E4927" s="1" t="s">
        <v>92</v>
      </c>
      <c r="F4927" t="s">
        <v>93</v>
      </c>
      <c r="G4927" t="s">
        <v>19</v>
      </c>
      <c r="H4927">
        <v>8</v>
      </c>
      <c r="I4927">
        <v>5967.53</v>
      </c>
    </row>
    <row r="4928" spans="1:9" x14ac:dyDescent="0.25">
      <c r="A4928" s="5" t="str">
        <f>TrendSheetPrdData[[#This Row],[Population]]&amp;TrendSheetPrdData[[#This Row],[Cost Basis]]&amp;TrendSheetPrdData[[#This Row],[Period]]&amp;TrendSheetPrdData[[#This Row],[Trend]]</f>
        <v>MINISTRY SERVICE CENTERPaid2015-10-01Outpatient Imaging Cost</v>
      </c>
      <c r="B4928" t="s">
        <v>118</v>
      </c>
      <c r="C4928" t="s">
        <v>118</v>
      </c>
      <c r="D4928" t="s">
        <v>78</v>
      </c>
      <c r="E4928" s="1" t="s">
        <v>94</v>
      </c>
      <c r="F4928" t="s">
        <v>93</v>
      </c>
      <c r="G4928" t="s">
        <v>19</v>
      </c>
      <c r="H4928">
        <v>8</v>
      </c>
      <c r="I4928">
        <v>2695.16</v>
      </c>
    </row>
    <row r="4929" spans="1:9" x14ac:dyDescent="0.25">
      <c r="A4929" s="5" t="str">
        <f>TrendSheetPrdData[[#This Row],[Population]]&amp;TrendSheetPrdData[[#This Row],[Cost Basis]]&amp;TrendSheetPrdData[[#This Row],[Period]]&amp;TrendSheetPrdData[[#This Row],[Trend]]</f>
        <v>MINISTRY SERVICE CENTERPaid2015-11-01Outpatient Imaging Cost</v>
      </c>
      <c r="B4929" t="s">
        <v>118</v>
      </c>
      <c r="C4929" t="s">
        <v>118</v>
      </c>
      <c r="D4929" t="s">
        <v>78</v>
      </c>
      <c r="E4929" s="1" t="s">
        <v>95</v>
      </c>
      <c r="F4929" t="s">
        <v>93</v>
      </c>
      <c r="G4929" t="s">
        <v>19</v>
      </c>
      <c r="H4929">
        <v>8</v>
      </c>
      <c r="I4929">
        <v>1704.72</v>
      </c>
    </row>
    <row r="4930" spans="1:9" x14ac:dyDescent="0.25">
      <c r="A4930" s="5" t="str">
        <f>TrendSheetPrdData[[#This Row],[Population]]&amp;TrendSheetPrdData[[#This Row],[Cost Basis]]&amp;TrendSheetPrdData[[#This Row],[Period]]&amp;TrendSheetPrdData[[#This Row],[Trend]]</f>
        <v>MINISTRY SERVICE CENTERPaid2015-12-01Outpatient Imaging Cost</v>
      </c>
      <c r="B4930" t="s">
        <v>118</v>
      </c>
      <c r="C4930" t="s">
        <v>118</v>
      </c>
      <c r="D4930" t="s">
        <v>78</v>
      </c>
      <c r="E4930" s="1" t="s">
        <v>96</v>
      </c>
      <c r="F4930" t="s">
        <v>93</v>
      </c>
      <c r="G4930" t="s">
        <v>19</v>
      </c>
      <c r="H4930">
        <v>8</v>
      </c>
      <c r="I4930">
        <v>3707.69</v>
      </c>
    </row>
    <row r="4931" spans="1:9" x14ac:dyDescent="0.25">
      <c r="A4931" s="5" t="str">
        <f>TrendSheetPrdData[[#This Row],[Population]]&amp;TrendSheetPrdData[[#This Row],[Cost Basis]]&amp;TrendSheetPrdData[[#This Row],[Period]]&amp;TrendSheetPrdData[[#This Row],[Trend]]</f>
        <v>MINISTRY SERVICE CENTERPaid2016-01-01Outpatient Imaging Cost</v>
      </c>
      <c r="B4931" t="s">
        <v>118</v>
      </c>
      <c r="C4931" t="s">
        <v>118</v>
      </c>
      <c r="D4931" t="s">
        <v>78</v>
      </c>
      <c r="E4931" s="1" t="s">
        <v>97</v>
      </c>
      <c r="F4931" t="s">
        <v>93</v>
      </c>
      <c r="G4931" t="s">
        <v>19</v>
      </c>
      <c r="H4931">
        <v>8</v>
      </c>
      <c r="I4931">
        <v>2583.14</v>
      </c>
    </row>
    <row r="4932" spans="1:9" x14ac:dyDescent="0.25">
      <c r="A4932" s="5" t="str">
        <f>TrendSheetPrdData[[#This Row],[Population]]&amp;TrendSheetPrdData[[#This Row],[Cost Basis]]&amp;TrendSheetPrdData[[#This Row],[Period]]&amp;TrendSheetPrdData[[#This Row],[Trend]]</f>
        <v>MINISTRY SERVICE CENTERPaid2016-02-01Outpatient Imaging Cost</v>
      </c>
      <c r="B4932" t="s">
        <v>118</v>
      </c>
      <c r="C4932" t="s">
        <v>118</v>
      </c>
      <c r="D4932" t="s">
        <v>78</v>
      </c>
      <c r="E4932" s="1" t="s">
        <v>98</v>
      </c>
      <c r="F4932" t="s">
        <v>93</v>
      </c>
      <c r="G4932" t="s">
        <v>19</v>
      </c>
      <c r="H4932">
        <v>8</v>
      </c>
      <c r="I4932">
        <v>4007.95</v>
      </c>
    </row>
    <row r="4933" spans="1:9" x14ac:dyDescent="0.25">
      <c r="A4933" s="5" t="str">
        <f>TrendSheetPrdData[[#This Row],[Population]]&amp;TrendSheetPrdData[[#This Row],[Cost Basis]]&amp;TrendSheetPrdData[[#This Row],[Period]]&amp;TrendSheetPrdData[[#This Row],[Trend]]</f>
        <v>MINISTRY SERVICE CENTERPaid2016-03-01Outpatient Imaging Cost</v>
      </c>
      <c r="B4933" t="s">
        <v>118</v>
      </c>
      <c r="C4933" t="s">
        <v>118</v>
      </c>
      <c r="D4933" t="s">
        <v>78</v>
      </c>
      <c r="E4933" s="1" t="s">
        <v>99</v>
      </c>
      <c r="F4933" t="s">
        <v>93</v>
      </c>
      <c r="G4933" t="s">
        <v>19</v>
      </c>
      <c r="H4933">
        <v>8</v>
      </c>
      <c r="I4933">
        <v>3145.62</v>
      </c>
    </row>
    <row r="4934" spans="1:9" x14ac:dyDescent="0.25">
      <c r="A4934" s="5" t="str">
        <f>TrendSheetPrdData[[#This Row],[Population]]&amp;TrendSheetPrdData[[#This Row],[Cost Basis]]&amp;TrendSheetPrdData[[#This Row],[Period]]&amp;TrendSheetPrdData[[#This Row],[Trend]]</f>
        <v>MINISTRY SERVICE CENTERPaid2016-04-01Outpatient Imaging Cost</v>
      </c>
      <c r="B4934" t="s">
        <v>118</v>
      </c>
      <c r="C4934" t="s">
        <v>118</v>
      </c>
      <c r="D4934" t="s">
        <v>78</v>
      </c>
      <c r="E4934" s="1" t="s">
        <v>100</v>
      </c>
      <c r="F4934" t="s">
        <v>93</v>
      </c>
      <c r="G4934" t="s">
        <v>19</v>
      </c>
      <c r="H4934">
        <v>8</v>
      </c>
      <c r="I4934">
        <v>1381.12</v>
      </c>
    </row>
    <row r="4935" spans="1:9" x14ac:dyDescent="0.25">
      <c r="A4935" s="5" t="str">
        <f>TrendSheetPrdData[[#This Row],[Population]]&amp;TrendSheetPrdData[[#This Row],[Cost Basis]]&amp;TrendSheetPrdData[[#This Row],[Period]]&amp;TrendSheetPrdData[[#This Row],[Trend]]</f>
        <v>MINISTRY SERVICE CENTERPaid2016-05-01Outpatient Imaging Cost</v>
      </c>
      <c r="B4935" t="s">
        <v>118</v>
      </c>
      <c r="C4935" t="s">
        <v>118</v>
      </c>
      <c r="D4935" t="s">
        <v>78</v>
      </c>
      <c r="E4935" s="1" t="s">
        <v>101</v>
      </c>
      <c r="F4935" t="s">
        <v>93</v>
      </c>
      <c r="G4935" t="s">
        <v>19</v>
      </c>
      <c r="H4935">
        <v>8</v>
      </c>
      <c r="I4935">
        <v>2001.88</v>
      </c>
    </row>
    <row r="4936" spans="1:9" x14ac:dyDescent="0.25">
      <c r="A4936" s="5" t="str">
        <f>TrendSheetPrdData[[#This Row],[Population]]&amp;TrendSheetPrdData[[#This Row],[Cost Basis]]&amp;TrendSheetPrdData[[#This Row],[Period]]&amp;TrendSheetPrdData[[#This Row],[Trend]]</f>
        <v>MINISTRY SERVICE CENTERPaid2016-06-01Outpatient Imaging Cost</v>
      </c>
      <c r="B4936" t="s">
        <v>118</v>
      </c>
      <c r="C4936" t="s">
        <v>118</v>
      </c>
      <c r="D4936" t="s">
        <v>78</v>
      </c>
      <c r="E4936" s="1" t="s">
        <v>102</v>
      </c>
      <c r="F4936" t="s">
        <v>93</v>
      </c>
      <c r="G4936" t="s">
        <v>19</v>
      </c>
      <c r="H4936">
        <v>8</v>
      </c>
      <c r="I4936">
        <v>5212.88</v>
      </c>
    </row>
    <row r="4937" spans="1:9" x14ac:dyDescent="0.25">
      <c r="A4937" s="5" t="str">
        <f>TrendSheetPrdData[[#This Row],[Population]]&amp;TrendSheetPrdData[[#This Row],[Cost Basis]]&amp;TrendSheetPrdData[[#This Row],[Period]]&amp;TrendSheetPrdData[[#This Row],[Trend]]</f>
        <v>MINISTRY SERVICE CENTERPaid2016-07-01Outpatient Imaging Cost</v>
      </c>
      <c r="B4937" t="s">
        <v>118</v>
      </c>
      <c r="C4937" t="s">
        <v>118</v>
      </c>
      <c r="D4937" t="s">
        <v>78</v>
      </c>
      <c r="E4937" s="1" t="s">
        <v>103</v>
      </c>
      <c r="F4937" t="s">
        <v>93</v>
      </c>
      <c r="G4937" t="s">
        <v>19</v>
      </c>
      <c r="H4937">
        <v>8</v>
      </c>
      <c r="I4937">
        <v>1616.54</v>
      </c>
    </row>
    <row r="4938" spans="1:9" x14ac:dyDescent="0.25">
      <c r="A4938" s="5" t="str">
        <f>TrendSheetPrdData[[#This Row],[Population]]&amp;TrendSheetPrdData[[#This Row],[Cost Basis]]&amp;TrendSheetPrdData[[#This Row],[Period]]&amp;TrendSheetPrdData[[#This Row],[Trend]]</f>
        <v>MINISTRY SERVICE CENTERPaid2016-08-01Outpatient Imaging Cost</v>
      </c>
      <c r="B4938" t="s">
        <v>118</v>
      </c>
      <c r="C4938" t="s">
        <v>118</v>
      </c>
      <c r="D4938" t="s">
        <v>78</v>
      </c>
      <c r="E4938" s="1" t="s">
        <v>104</v>
      </c>
      <c r="F4938" t="s">
        <v>93</v>
      </c>
      <c r="G4938" t="s">
        <v>19</v>
      </c>
      <c r="H4938">
        <v>8</v>
      </c>
      <c r="I4938">
        <v>3485.84</v>
      </c>
    </row>
    <row r="4939" spans="1:9" x14ac:dyDescent="0.25">
      <c r="A4939" s="5" t="str">
        <f>TrendSheetPrdData[[#This Row],[Population]]&amp;TrendSheetPrdData[[#This Row],[Cost Basis]]&amp;TrendSheetPrdData[[#This Row],[Period]]&amp;TrendSheetPrdData[[#This Row],[Trend]]</f>
        <v>MINISTRY SERVICE CENTERPaid2016-09-01Outpatient Imaging Cost</v>
      </c>
      <c r="B4939" t="s">
        <v>118</v>
      </c>
      <c r="C4939" t="s">
        <v>118</v>
      </c>
      <c r="D4939" t="s">
        <v>78</v>
      </c>
      <c r="E4939" s="1" t="s">
        <v>105</v>
      </c>
      <c r="F4939" t="s">
        <v>93</v>
      </c>
      <c r="G4939" t="s">
        <v>19</v>
      </c>
      <c r="H4939">
        <v>8</v>
      </c>
      <c r="I4939">
        <v>4175.9799999999996</v>
      </c>
    </row>
    <row r="4940" spans="1:9" x14ac:dyDescent="0.25">
      <c r="A4940" s="5" t="str">
        <f>TrendSheetPrdData[[#This Row],[Population]]&amp;TrendSheetPrdData[[#This Row],[Cost Basis]]&amp;TrendSheetPrdData[[#This Row],[Period]]&amp;TrendSheetPrdData[[#This Row],[Trend]]</f>
        <v>MINISTRY SERVICE CENTERPaid2016-10-01Outpatient Imaging Cost</v>
      </c>
      <c r="B4940" t="s">
        <v>118</v>
      </c>
      <c r="C4940" t="s">
        <v>118</v>
      </c>
      <c r="D4940" t="s">
        <v>78</v>
      </c>
      <c r="E4940" s="1" t="s">
        <v>106</v>
      </c>
      <c r="F4940" t="s">
        <v>93</v>
      </c>
      <c r="G4940" t="s">
        <v>19</v>
      </c>
      <c r="H4940">
        <v>8</v>
      </c>
      <c r="I4940">
        <v>1233.7</v>
      </c>
    </row>
    <row r="4941" spans="1:9" x14ac:dyDescent="0.25">
      <c r="A4941" s="5" t="str">
        <f>TrendSheetPrdData[[#This Row],[Population]]&amp;TrendSheetPrdData[[#This Row],[Cost Basis]]&amp;TrendSheetPrdData[[#This Row],[Period]]&amp;TrendSheetPrdData[[#This Row],[Trend]]</f>
        <v>MINISTRY SERVICE CENTERPaid2016-11-01Outpatient Imaging Cost</v>
      </c>
      <c r="B4941" t="s">
        <v>118</v>
      </c>
      <c r="C4941" t="s">
        <v>118</v>
      </c>
      <c r="D4941" t="s">
        <v>78</v>
      </c>
      <c r="E4941" s="1" t="s">
        <v>107</v>
      </c>
      <c r="F4941" t="s">
        <v>93</v>
      </c>
      <c r="G4941" t="s">
        <v>19</v>
      </c>
      <c r="H4941">
        <v>8</v>
      </c>
      <c r="I4941">
        <v>3369.21</v>
      </c>
    </row>
    <row r="4942" spans="1:9" x14ac:dyDescent="0.25">
      <c r="A4942" s="5" t="str">
        <f>TrendSheetPrdData[[#This Row],[Population]]&amp;TrendSheetPrdData[[#This Row],[Cost Basis]]&amp;TrendSheetPrdData[[#This Row],[Period]]&amp;TrendSheetPrdData[[#This Row],[Trend]]</f>
        <v>MINISTRY SERVICE CENTERPaid2016-12-01Outpatient Imaging Cost</v>
      </c>
      <c r="B4942" t="s">
        <v>118</v>
      </c>
      <c r="C4942" t="s">
        <v>118</v>
      </c>
      <c r="D4942" t="s">
        <v>78</v>
      </c>
      <c r="E4942" s="1" t="s">
        <v>108</v>
      </c>
      <c r="F4942" t="s">
        <v>93</v>
      </c>
      <c r="G4942" t="s">
        <v>19</v>
      </c>
      <c r="H4942">
        <v>8</v>
      </c>
      <c r="I4942">
        <v>3546.11</v>
      </c>
    </row>
    <row r="4943" spans="1:9" x14ac:dyDescent="0.25">
      <c r="A4943" s="5" t="str">
        <f>TrendSheetPrdData[[#This Row],[Population]]&amp;TrendSheetPrdData[[#This Row],[Cost Basis]]&amp;TrendSheetPrdData[[#This Row],[Period]]&amp;TrendSheetPrdData[[#This Row],[Trend]]</f>
        <v>MINISTRY SERVICE CENTERPaid2017-01-01Outpatient Imaging Cost</v>
      </c>
      <c r="B4943" t="s">
        <v>118</v>
      </c>
      <c r="C4943" t="s">
        <v>118</v>
      </c>
      <c r="D4943" t="s">
        <v>78</v>
      </c>
      <c r="E4943" s="1" t="s">
        <v>109</v>
      </c>
      <c r="F4943" t="s">
        <v>113</v>
      </c>
      <c r="G4943" t="s">
        <v>19</v>
      </c>
      <c r="H4943">
        <v>8</v>
      </c>
      <c r="I4943">
        <v>425.07</v>
      </c>
    </row>
    <row r="4944" spans="1:9" x14ac:dyDescent="0.25">
      <c r="A4944" s="5" t="str">
        <f>TrendSheetPrdData[[#This Row],[Population]]&amp;TrendSheetPrdData[[#This Row],[Cost Basis]]&amp;TrendSheetPrdData[[#This Row],[Period]]&amp;TrendSheetPrdData[[#This Row],[Trend]]</f>
        <v>MINISTRY SERVICE CENTERPaid2017-02-01Outpatient Imaging Cost</v>
      </c>
      <c r="B4944" t="s">
        <v>118</v>
      </c>
      <c r="C4944" t="s">
        <v>118</v>
      </c>
      <c r="D4944" t="s">
        <v>78</v>
      </c>
      <c r="E4944" s="1" t="s">
        <v>110</v>
      </c>
      <c r="F4944" t="s">
        <v>113</v>
      </c>
      <c r="G4944" t="s">
        <v>19</v>
      </c>
      <c r="H4944">
        <v>8</v>
      </c>
      <c r="I4944">
        <v>0</v>
      </c>
    </row>
    <row r="4945" spans="1:9" x14ac:dyDescent="0.25">
      <c r="A4945" s="5" t="str">
        <f>TrendSheetPrdData[[#This Row],[Population]]&amp;TrendSheetPrdData[[#This Row],[Cost Basis]]&amp;TrendSheetPrdData[[#This Row],[Period]]&amp;TrendSheetPrdData[[#This Row],[Trend]]</f>
        <v>MINISTRY SERVICE CENTERPaid2017-03-01Outpatient Imaging Cost</v>
      </c>
      <c r="B4945" t="s">
        <v>118</v>
      </c>
      <c r="C4945" t="s">
        <v>118</v>
      </c>
      <c r="D4945" t="s">
        <v>78</v>
      </c>
      <c r="E4945" s="1" t="s">
        <v>111</v>
      </c>
      <c r="F4945" t="s">
        <v>113</v>
      </c>
      <c r="G4945" t="s">
        <v>19</v>
      </c>
      <c r="H4945">
        <v>8</v>
      </c>
      <c r="I4945">
        <v>3056.74</v>
      </c>
    </row>
    <row r="4946" spans="1:9" x14ac:dyDescent="0.25">
      <c r="A4946" s="5" t="str">
        <f>TrendSheetPrdData[[#This Row],[Population]]&amp;TrendSheetPrdData[[#This Row],[Cost Basis]]&amp;TrendSheetPrdData[[#This Row],[Period]]&amp;TrendSheetPrdData[[#This Row],[Trend]]</f>
        <v>MINISTRY SERVICE CENTERPaid2017-04-01Outpatient Imaging Cost</v>
      </c>
      <c r="B4946" t="s">
        <v>118</v>
      </c>
      <c r="C4946" t="s">
        <v>118</v>
      </c>
      <c r="D4946" t="s">
        <v>78</v>
      </c>
      <c r="E4946" s="1" t="s">
        <v>112</v>
      </c>
      <c r="F4946" t="s">
        <v>113</v>
      </c>
      <c r="G4946" t="s">
        <v>19</v>
      </c>
      <c r="H4946">
        <v>8</v>
      </c>
      <c r="I4946">
        <v>190.44</v>
      </c>
    </row>
    <row r="4947" spans="1:9" x14ac:dyDescent="0.25">
      <c r="A4947" s="5" t="str">
        <f>TrendSheetPrdData[[#This Row],[Population]]&amp;TrendSheetPrdData[[#This Row],[Cost Basis]]&amp;TrendSheetPrdData[[#This Row],[Period]]&amp;TrendSheetPrdData[[#This Row],[Trend]]</f>
        <v>MINISTRY SERVICE CENTERPaid2015-06-01Hospiatl Outpatient MRIs per 1k</v>
      </c>
      <c r="B4947" t="s">
        <v>118</v>
      </c>
      <c r="C4947" t="s">
        <v>118</v>
      </c>
      <c r="D4947" t="s">
        <v>78</v>
      </c>
      <c r="E4947" s="1" t="s">
        <v>172</v>
      </c>
      <c r="F4947" t="s">
        <v>93</v>
      </c>
      <c r="G4947" t="s">
        <v>20</v>
      </c>
      <c r="H4947">
        <v>9</v>
      </c>
      <c r="I4947">
        <v>15</v>
      </c>
    </row>
    <row r="4948" spans="1:9" x14ac:dyDescent="0.25">
      <c r="A4948" s="5" t="str">
        <f>TrendSheetPrdData[[#This Row],[Population]]&amp;TrendSheetPrdData[[#This Row],[Cost Basis]]&amp;TrendSheetPrdData[[#This Row],[Period]]&amp;TrendSheetPrdData[[#This Row],[Trend]]</f>
        <v>MINISTRY SERVICE CENTERPaid2015-07-01Hospiatl Outpatient MRIs per 1k</v>
      </c>
      <c r="B4948" t="s">
        <v>118</v>
      </c>
      <c r="C4948" t="s">
        <v>118</v>
      </c>
      <c r="D4948" t="s">
        <v>78</v>
      </c>
      <c r="E4948" s="1" t="s">
        <v>173</v>
      </c>
      <c r="F4948" t="s">
        <v>93</v>
      </c>
      <c r="G4948" t="s">
        <v>20</v>
      </c>
      <c r="H4948">
        <v>9</v>
      </c>
      <c r="I4948">
        <v>8</v>
      </c>
    </row>
    <row r="4949" spans="1:9" x14ac:dyDescent="0.25">
      <c r="A4949" s="5" t="str">
        <f>TrendSheetPrdData[[#This Row],[Population]]&amp;TrendSheetPrdData[[#This Row],[Cost Basis]]&amp;TrendSheetPrdData[[#This Row],[Period]]&amp;TrendSheetPrdData[[#This Row],[Trend]]</f>
        <v>MINISTRY SERVICE CENTERPaid2015-08-01Hospiatl Outpatient MRIs per 1k</v>
      </c>
      <c r="B4949" t="s">
        <v>118</v>
      </c>
      <c r="C4949" t="s">
        <v>118</v>
      </c>
      <c r="D4949" t="s">
        <v>78</v>
      </c>
      <c r="E4949" s="1" t="s">
        <v>174</v>
      </c>
      <c r="F4949" t="s">
        <v>93</v>
      </c>
      <c r="G4949" t="s">
        <v>20</v>
      </c>
      <c r="H4949">
        <v>9</v>
      </c>
      <c r="I4949">
        <v>23</v>
      </c>
    </row>
    <row r="4950" spans="1:9" x14ac:dyDescent="0.25">
      <c r="A4950" s="5" t="str">
        <f>TrendSheetPrdData[[#This Row],[Population]]&amp;TrendSheetPrdData[[#This Row],[Cost Basis]]&amp;TrendSheetPrdData[[#This Row],[Period]]&amp;TrendSheetPrdData[[#This Row],[Trend]]</f>
        <v>MINISTRY SERVICE CENTERPaid2015-09-01Hospiatl Outpatient MRIs per 1k</v>
      </c>
      <c r="B4950" t="s">
        <v>118</v>
      </c>
      <c r="C4950" t="s">
        <v>118</v>
      </c>
      <c r="D4950" t="s">
        <v>78</v>
      </c>
      <c r="E4950" s="1" t="s">
        <v>92</v>
      </c>
      <c r="F4950" t="s">
        <v>93</v>
      </c>
      <c r="G4950" t="s">
        <v>20</v>
      </c>
      <c r="H4950">
        <v>9</v>
      </c>
      <c r="I4950">
        <v>31</v>
      </c>
    </row>
    <row r="4951" spans="1:9" x14ac:dyDescent="0.25">
      <c r="A4951" s="5" t="str">
        <f>TrendSheetPrdData[[#This Row],[Population]]&amp;TrendSheetPrdData[[#This Row],[Cost Basis]]&amp;TrendSheetPrdData[[#This Row],[Period]]&amp;TrendSheetPrdData[[#This Row],[Trend]]</f>
        <v>MINISTRY SERVICE CENTERPaid2015-10-01Hospiatl Outpatient MRIs per 1k</v>
      </c>
      <c r="B4951" t="s">
        <v>118</v>
      </c>
      <c r="C4951" t="s">
        <v>118</v>
      </c>
      <c r="D4951" t="s">
        <v>78</v>
      </c>
      <c r="E4951" s="1" t="s">
        <v>94</v>
      </c>
      <c r="F4951" t="s">
        <v>93</v>
      </c>
      <c r="G4951" t="s">
        <v>20</v>
      </c>
      <c r="H4951">
        <v>9</v>
      </c>
      <c r="I4951">
        <v>24</v>
      </c>
    </row>
    <row r="4952" spans="1:9" x14ac:dyDescent="0.25">
      <c r="A4952" s="5" t="str">
        <f>TrendSheetPrdData[[#This Row],[Population]]&amp;TrendSheetPrdData[[#This Row],[Cost Basis]]&amp;TrendSheetPrdData[[#This Row],[Period]]&amp;TrendSheetPrdData[[#This Row],[Trend]]</f>
        <v>MINISTRY SERVICE CENTERPaid2015-11-01Hospiatl Outpatient MRIs per 1k</v>
      </c>
      <c r="B4952" t="s">
        <v>118</v>
      </c>
      <c r="C4952" t="s">
        <v>118</v>
      </c>
      <c r="D4952" t="s">
        <v>78</v>
      </c>
      <c r="E4952" s="1" t="s">
        <v>95</v>
      </c>
      <c r="F4952" t="s">
        <v>93</v>
      </c>
      <c r="G4952" t="s">
        <v>20</v>
      </c>
      <c r="H4952">
        <v>9</v>
      </c>
      <c r="I4952">
        <v>40</v>
      </c>
    </row>
    <row r="4953" spans="1:9" x14ac:dyDescent="0.25">
      <c r="A4953" s="5" t="str">
        <f>TrendSheetPrdData[[#This Row],[Population]]&amp;TrendSheetPrdData[[#This Row],[Cost Basis]]&amp;TrendSheetPrdData[[#This Row],[Period]]&amp;TrendSheetPrdData[[#This Row],[Trend]]</f>
        <v>MINISTRY SERVICE CENTERPaid2015-12-01Hospiatl Outpatient MRIs per 1k</v>
      </c>
      <c r="B4953" t="s">
        <v>118</v>
      </c>
      <c r="C4953" t="s">
        <v>118</v>
      </c>
      <c r="D4953" t="s">
        <v>78</v>
      </c>
      <c r="E4953" s="1" t="s">
        <v>96</v>
      </c>
      <c r="F4953" t="s">
        <v>93</v>
      </c>
      <c r="G4953" t="s">
        <v>20</v>
      </c>
      <c r="H4953">
        <v>9</v>
      </c>
      <c r="I4953">
        <v>32</v>
      </c>
    </row>
    <row r="4954" spans="1:9" x14ac:dyDescent="0.25">
      <c r="A4954" s="5" t="str">
        <f>TrendSheetPrdData[[#This Row],[Population]]&amp;TrendSheetPrdData[[#This Row],[Cost Basis]]&amp;TrendSheetPrdData[[#This Row],[Period]]&amp;TrendSheetPrdData[[#This Row],[Trend]]</f>
        <v>MINISTRY SERVICE CENTERPaid2016-01-01Hospiatl Outpatient MRIs per 1k</v>
      </c>
      <c r="B4954" t="s">
        <v>118</v>
      </c>
      <c r="C4954" t="s">
        <v>118</v>
      </c>
      <c r="D4954" t="s">
        <v>78</v>
      </c>
      <c r="E4954" s="1" t="s">
        <v>97</v>
      </c>
      <c r="F4954" t="s">
        <v>93</v>
      </c>
      <c r="G4954" t="s">
        <v>20</v>
      </c>
      <c r="H4954">
        <v>9</v>
      </c>
      <c r="I4954">
        <v>30</v>
      </c>
    </row>
    <row r="4955" spans="1:9" x14ac:dyDescent="0.25">
      <c r="A4955" s="5" t="str">
        <f>TrendSheetPrdData[[#This Row],[Population]]&amp;TrendSheetPrdData[[#This Row],[Cost Basis]]&amp;TrendSheetPrdData[[#This Row],[Period]]&amp;TrendSheetPrdData[[#This Row],[Trend]]</f>
        <v>MINISTRY SERVICE CENTERPaid2016-02-01Hospiatl Outpatient MRIs per 1k</v>
      </c>
      <c r="B4955" t="s">
        <v>118</v>
      </c>
      <c r="C4955" t="s">
        <v>118</v>
      </c>
      <c r="D4955" t="s">
        <v>78</v>
      </c>
      <c r="E4955" s="1" t="s">
        <v>98</v>
      </c>
      <c r="F4955" t="s">
        <v>93</v>
      </c>
      <c r="G4955" t="s">
        <v>20</v>
      </c>
      <c r="H4955">
        <v>9</v>
      </c>
      <c r="I4955">
        <v>38</v>
      </c>
    </row>
    <row r="4956" spans="1:9" x14ac:dyDescent="0.25">
      <c r="A4956" s="5" t="str">
        <f>TrendSheetPrdData[[#This Row],[Population]]&amp;TrendSheetPrdData[[#This Row],[Cost Basis]]&amp;TrendSheetPrdData[[#This Row],[Period]]&amp;TrendSheetPrdData[[#This Row],[Trend]]</f>
        <v>MINISTRY SERVICE CENTERPaid2016-03-01Hospiatl Outpatient MRIs per 1k</v>
      </c>
      <c r="B4956" t="s">
        <v>118</v>
      </c>
      <c r="C4956" t="s">
        <v>118</v>
      </c>
      <c r="D4956" t="s">
        <v>78</v>
      </c>
      <c r="E4956" s="1" t="s">
        <v>99</v>
      </c>
      <c r="F4956" t="s">
        <v>93</v>
      </c>
      <c r="G4956" t="s">
        <v>20</v>
      </c>
      <c r="H4956">
        <v>9</v>
      </c>
      <c r="I4956">
        <v>23</v>
      </c>
    </row>
    <row r="4957" spans="1:9" x14ac:dyDescent="0.25">
      <c r="A4957" s="5" t="str">
        <f>TrendSheetPrdData[[#This Row],[Population]]&amp;TrendSheetPrdData[[#This Row],[Cost Basis]]&amp;TrendSheetPrdData[[#This Row],[Period]]&amp;TrendSheetPrdData[[#This Row],[Trend]]</f>
        <v>MINISTRY SERVICE CENTERPaid2016-04-01Hospiatl Outpatient MRIs per 1k</v>
      </c>
      <c r="B4957" t="s">
        <v>118</v>
      </c>
      <c r="C4957" t="s">
        <v>118</v>
      </c>
      <c r="D4957" t="s">
        <v>78</v>
      </c>
      <c r="E4957" s="1" t="s">
        <v>100</v>
      </c>
      <c r="F4957" t="s">
        <v>93</v>
      </c>
      <c r="G4957" t="s">
        <v>20</v>
      </c>
      <c r="H4957">
        <v>9</v>
      </c>
      <c r="I4957">
        <v>31</v>
      </c>
    </row>
    <row r="4958" spans="1:9" x14ac:dyDescent="0.25">
      <c r="A4958" s="5" t="str">
        <f>TrendSheetPrdData[[#This Row],[Population]]&amp;TrendSheetPrdData[[#This Row],[Cost Basis]]&amp;TrendSheetPrdData[[#This Row],[Period]]&amp;TrendSheetPrdData[[#This Row],[Trend]]</f>
        <v>MINISTRY SERVICE CENTERPaid2016-05-01Hospiatl Outpatient MRIs per 1k</v>
      </c>
      <c r="B4958" t="s">
        <v>118</v>
      </c>
      <c r="C4958" t="s">
        <v>118</v>
      </c>
      <c r="D4958" t="s">
        <v>78</v>
      </c>
      <c r="E4958" s="1" t="s">
        <v>101</v>
      </c>
      <c r="F4958" t="s">
        <v>93</v>
      </c>
      <c r="G4958" t="s">
        <v>20</v>
      </c>
      <c r="H4958">
        <v>9</v>
      </c>
      <c r="I4958">
        <v>47</v>
      </c>
    </row>
    <row r="4959" spans="1:9" x14ac:dyDescent="0.25">
      <c r="A4959" s="5" t="str">
        <f>TrendSheetPrdData[[#This Row],[Population]]&amp;TrendSheetPrdData[[#This Row],[Cost Basis]]&amp;TrendSheetPrdData[[#This Row],[Period]]&amp;TrendSheetPrdData[[#This Row],[Trend]]</f>
        <v>MINISTRY SERVICE CENTERPaid2016-06-01Hospiatl Outpatient MRIs per 1k</v>
      </c>
      <c r="B4959" t="s">
        <v>118</v>
      </c>
      <c r="C4959" t="s">
        <v>118</v>
      </c>
      <c r="D4959" t="s">
        <v>78</v>
      </c>
      <c r="E4959" s="1" t="s">
        <v>102</v>
      </c>
      <c r="F4959" t="s">
        <v>93</v>
      </c>
      <c r="G4959" t="s">
        <v>20</v>
      </c>
      <c r="H4959">
        <v>9</v>
      </c>
      <c r="I4959">
        <v>53</v>
      </c>
    </row>
    <row r="4960" spans="1:9" x14ac:dyDescent="0.25">
      <c r="A4960" s="5" t="str">
        <f>TrendSheetPrdData[[#This Row],[Population]]&amp;TrendSheetPrdData[[#This Row],[Cost Basis]]&amp;TrendSheetPrdData[[#This Row],[Period]]&amp;TrendSheetPrdData[[#This Row],[Trend]]</f>
        <v>MINISTRY SERVICE CENTERPaid2016-07-01Hospiatl Outpatient MRIs per 1k</v>
      </c>
      <c r="B4960" t="s">
        <v>118</v>
      </c>
      <c r="C4960" t="s">
        <v>118</v>
      </c>
      <c r="D4960" t="s">
        <v>78</v>
      </c>
      <c r="E4960" s="1" t="s">
        <v>103</v>
      </c>
      <c r="F4960" t="s">
        <v>93</v>
      </c>
      <c r="G4960" t="s">
        <v>20</v>
      </c>
      <c r="H4960">
        <v>9</v>
      </c>
      <c r="I4960">
        <v>15</v>
      </c>
    </row>
    <row r="4961" spans="1:9" x14ac:dyDescent="0.25">
      <c r="A4961" s="5" t="str">
        <f>TrendSheetPrdData[[#This Row],[Population]]&amp;TrendSheetPrdData[[#This Row],[Cost Basis]]&amp;TrendSheetPrdData[[#This Row],[Period]]&amp;TrendSheetPrdData[[#This Row],[Trend]]</f>
        <v>MINISTRY SERVICE CENTERPaid2016-08-01Hospiatl Outpatient MRIs per 1k</v>
      </c>
      <c r="B4961" t="s">
        <v>118</v>
      </c>
      <c r="C4961" t="s">
        <v>118</v>
      </c>
      <c r="D4961" t="s">
        <v>78</v>
      </c>
      <c r="E4961" s="1" t="s">
        <v>104</v>
      </c>
      <c r="F4961" t="s">
        <v>93</v>
      </c>
      <c r="G4961" t="s">
        <v>20</v>
      </c>
      <c r="H4961">
        <v>9</v>
      </c>
      <c r="I4961">
        <v>45</v>
      </c>
    </row>
    <row r="4962" spans="1:9" x14ac:dyDescent="0.25">
      <c r="A4962" s="5" t="str">
        <f>TrendSheetPrdData[[#This Row],[Population]]&amp;TrendSheetPrdData[[#This Row],[Cost Basis]]&amp;TrendSheetPrdData[[#This Row],[Period]]&amp;TrendSheetPrdData[[#This Row],[Trend]]</f>
        <v>MINISTRY SERVICE CENTERPaid2016-09-01Hospiatl Outpatient MRIs per 1k</v>
      </c>
      <c r="B4962" t="s">
        <v>118</v>
      </c>
      <c r="C4962" t="s">
        <v>118</v>
      </c>
      <c r="D4962" t="s">
        <v>78</v>
      </c>
      <c r="E4962" s="1" t="s">
        <v>105</v>
      </c>
      <c r="F4962" t="s">
        <v>93</v>
      </c>
      <c r="G4962" t="s">
        <v>20</v>
      </c>
      <c r="H4962">
        <v>9</v>
      </c>
      <c r="I4962">
        <v>52</v>
      </c>
    </row>
    <row r="4963" spans="1:9" x14ac:dyDescent="0.25">
      <c r="A4963" s="5" t="str">
        <f>TrendSheetPrdData[[#This Row],[Population]]&amp;TrendSheetPrdData[[#This Row],[Cost Basis]]&amp;TrendSheetPrdData[[#This Row],[Period]]&amp;TrendSheetPrdData[[#This Row],[Trend]]</f>
        <v>MINISTRY SERVICE CENTERPaid2016-10-01Hospiatl Outpatient MRIs per 1k</v>
      </c>
      <c r="B4963" t="s">
        <v>118</v>
      </c>
      <c r="C4963" t="s">
        <v>118</v>
      </c>
      <c r="D4963" t="s">
        <v>78</v>
      </c>
      <c r="E4963" s="1" t="s">
        <v>106</v>
      </c>
      <c r="F4963" t="s">
        <v>93</v>
      </c>
      <c r="G4963" t="s">
        <v>20</v>
      </c>
      <c r="H4963">
        <v>9</v>
      </c>
      <c r="I4963">
        <v>22</v>
      </c>
    </row>
    <row r="4964" spans="1:9" x14ac:dyDescent="0.25">
      <c r="A4964" s="5" t="str">
        <f>TrendSheetPrdData[[#This Row],[Population]]&amp;TrendSheetPrdData[[#This Row],[Cost Basis]]&amp;TrendSheetPrdData[[#This Row],[Period]]&amp;TrendSheetPrdData[[#This Row],[Trend]]</f>
        <v>MINISTRY SERVICE CENTERPaid2016-11-01Hospiatl Outpatient MRIs per 1k</v>
      </c>
      <c r="B4964" t="s">
        <v>118</v>
      </c>
      <c r="C4964" t="s">
        <v>118</v>
      </c>
      <c r="D4964" t="s">
        <v>78</v>
      </c>
      <c r="E4964" s="1" t="s">
        <v>107</v>
      </c>
      <c r="F4964" t="s">
        <v>93</v>
      </c>
      <c r="G4964" t="s">
        <v>20</v>
      </c>
      <c r="H4964">
        <v>9</v>
      </c>
      <c r="I4964">
        <v>22</v>
      </c>
    </row>
    <row r="4965" spans="1:9" x14ac:dyDescent="0.25">
      <c r="A4965" s="5" t="str">
        <f>TrendSheetPrdData[[#This Row],[Population]]&amp;TrendSheetPrdData[[#This Row],[Cost Basis]]&amp;TrendSheetPrdData[[#This Row],[Period]]&amp;TrendSheetPrdData[[#This Row],[Trend]]</f>
        <v>MINISTRY SERVICE CENTERPaid2016-12-01Hospiatl Outpatient MRIs per 1k</v>
      </c>
      <c r="B4965" t="s">
        <v>118</v>
      </c>
      <c r="C4965" t="s">
        <v>118</v>
      </c>
      <c r="D4965" t="s">
        <v>78</v>
      </c>
      <c r="E4965" s="1" t="s">
        <v>108</v>
      </c>
      <c r="F4965" t="s">
        <v>93</v>
      </c>
      <c r="G4965" t="s">
        <v>20</v>
      </c>
      <c r="H4965">
        <v>9</v>
      </c>
      <c r="I4965">
        <v>14</v>
      </c>
    </row>
    <row r="4966" spans="1:9" x14ac:dyDescent="0.25">
      <c r="A4966" s="5" t="str">
        <f>TrendSheetPrdData[[#This Row],[Population]]&amp;TrendSheetPrdData[[#This Row],[Cost Basis]]&amp;TrendSheetPrdData[[#This Row],[Period]]&amp;TrendSheetPrdData[[#This Row],[Trend]]</f>
        <v>MINISTRY SERVICE CENTERPaid2017-01-01Hospiatl Outpatient MRIs per 1k</v>
      </c>
      <c r="B4966" t="s">
        <v>118</v>
      </c>
      <c r="C4966" t="s">
        <v>118</v>
      </c>
      <c r="D4966" t="s">
        <v>78</v>
      </c>
      <c r="E4966" s="1" t="s">
        <v>109</v>
      </c>
      <c r="F4966" t="s">
        <v>113</v>
      </c>
      <c r="G4966" t="s">
        <v>20</v>
      </c>
      <c r="H4966">
        <v>9</v>
      </c>
      <c r="I4966">
        <v>25</v>
      </c>
    </row>
    <row r="4967" spans="1:9" x14ac:dyDescent="0.25">
      <c r="A4967" s="5" t="str">
        <f>TrendSheetPrdData[[#This Row],[Population]]&amp;TrendSheetPrdData[[#This Row],[Cost Basis]]&amp;TrendSheetPrdData[[#This Row],[Period]]&amp;TrendSheetPrdData[[#This Row],[Trend]]</f>
        <v>MINISTRY SERVICE CENTERPaid2017-02-01Hospiatl Outpatient MRIs per 1k</v>
      </c>
      <c r="B4967" t="s">
        <v>118</v>
      </c>
      <c r="C4967" t="s">
        <v>118</v>
      </c>
      <c r="D4967" t="s">
        <v>78</v>
      </c>
      <c r="E4967" s="1" t="s">
        <v>110</v>
      </c>
      <c r="F4967" t="s">
        <v>113</v>
      </c>
      <c r="G4967" t="s">
        <v>20</v>
      </c>
      <c r="H4967">
        <v>9</v>
      </c>
      <c r="I4967">
        <v>0</v>
      </c>
    </row>
    <row r="4968" spans="1:9" x14ac:dyDescent="0.25">
      <c r="A4968" s="5" t="str">
        <f>TrendSheetPrdData[[#This Row],[Population]]&amp;TrendSheetPrdData[[#This Row],[Cost Basis]]&amp;TrendSheetPrdData[[#This Row],[Period]]&amp;TrendSheetPrdData[[#This Row],[Trend]]</f>
        <v>MINISTRY SERVICE CENTERPaid2017-03-01Hospiatl Outpatient MRIs per 1k</v>
      </c>
      <c r="B4968" t="s">
        <v>118</v>
      </c>
      <c r="C4968" t="s">
        <v>118</v>
      </c>
      <c r="D4968" t="s">
        <v>78</v>
      </c>
      <c r="E4968" s="1" t="s">
        <v>111</v>
      </c>
      <c r="F4968" t="s">
        <v>113</v>
      </c>
      <c r="G4968" t="s">
        <v>20</v>
      </c>
      <c r="H4968">
        <v>9</v>
      </c>
      <c r="I4968">
        <v>67</v>
      </c>
    </row>
    <row r="4969" spans="1:9" x14ac:dyDescent="0.25">
      <c r="A4969" s="5" t="str">
        <f>TrendSheetPrdData[[#This Row],[Population]]&amp;TrendSheetPrdData[[#This Row],[Cost Basis]]&amp;TrendSheetPrdData[[#This Row],[Period]]&amp;TrendSheetPrdData[[#This Row],[Trend]]</f>
        <v>MINISTRY SERVICE CENTERPaid2017-04-01Hospiatl Outpatient MRIs per 1k</v>
      </c>
      <c r="B4969" t="s">
        <v>118</v>
      </c>
      <c r="C4969" t="s">
        <v>118</v>
      </c>
      <c r="D4969" t="s">
        <v>78</v>
      </c>
      <c r="E4969" s="1" t="s">
        <v>112</v>
      </c>
      <c r="F4969" t="s">
        <v>113</v>
      </c>
      <c r="G4969" t="s">
        <v>20</v>
      </c>
      <c r="H4969">
        <v>9</v>
      </c>
      <c r="I4969">
        <v>0</v>
      </c>
    </row>
    <row r="4970" spans="1:9" x14ac:dyDescent="0.25">
      <c r="A4970" s="5" t="str">
        <f>TrendSheetPrdData[[#This Row],[Population]]&amp;TrendSheetPrdData[[#This Row],[Cost Basis]]&amp;TrendSheetPrdData[[#This Row],[Period]]&amp;TrendSheetPrdData[[#This Row],[Trend]]</f>
        <v>MINISTRY SERVICE CENTERPaid2015-06-01Hospiatl Outpatient CTs per 1k</v>
      </c>
      <c r="B4970" t="s">
        <v>118</v>
      </c>
      <c r="C4970" t="s">
        <v>118</v>
      </c>
      <c r="D4970" t="s">
        <v>78</v>
      </c>
      <c r="E4970" s="1" t="s">
        <v>172</v>
      </c>
      <c r="F4970" t="s">
        <v>93</v>
      </c>
      <c r="G4970" t="s">
        <v>21</v>
      </c>
      <c r="H4970">
        <v>10</v>
      </c>
      <c r="I4970">
        <v>31</v>
      </c>
    </row>
    <row r="4971" spans="1:9" x14ac:dyDescent="0.25">
      <c r="A4971" s="5" t="str">
        <f>TrendSheetPrdData[[#This Row],[Population]]&amp;TrendSheetPrdData[[#This Row],[Cost Basis]]&amp;TrendSheetPrdData[[#This Row],[Period]]&amp;TrendSheetPrdData[[#This Row],[Trend]]</f>
        <v>MINISTRY SERVICE CENTERPaid2015-07-01Hospiatl Outpatient CTs per 1k</v>
      </c>
      <c r="B4971" t="s">
        <v>118</v>
      </c>
      <c r="C4971" t="s">
        <v>118</v>
      </c>
      <c r="D4971" t="s">
        <v>78</v>
      </c>
      <c r="E4971" s="1" t="s">
        <v>173</v>
      </c>
      <c r="F4971" t="s">
        <v>93</v>
      </c>
      <c r="G4971" t="s">
        <v>21</v>
      </c>
      <c r="H4971">
        <v>10</v>
      </c>
      <c r="I4971">
        <v>8</v>
      </c>
    </row>
    <row r="4972" spans="1:9" x14ac:dyDescent="0.25">
      <c r="A4972" s="5" t="str">
        <f>TrendSheetPrdData[[#This Row],[Population]]&amp;TrendSheetPrdData[[#This Row],[Cost Basis]]&amp;TrendSheetPrdData[[#This Row],[Period]]&amp;TrendSheetPrdData[[#This Row],[Trend]]</f>
        <v>MINISTRY SERVICE CENTERPaid2015-08-01Hospiatl Outpatient CTs per 1k</v>
      </c>
      <c r="B4972" t="s">
        <v>118</v>
      </c>
      <c r="C4972" t="s">
        <v>118</v>
      </c>
      <c r="D4972" t="s">
        <v>78</v>
      </c>
      <c r="E4972" s="1" t="s">
        <v>174</v>
      </c>
      <c r="F4972" t="s">
        <v>93</v>
      </c>
      <c r="G4972" t="s">
        <v>21</v>
      </c>
      <c r="H4972">
        <v>10</v>
      </c>
      <c r="I4972">
        <v>23</v>
      </c>
    </row>
    <row r="4973" spans="1:9" x14ac:dyDescent="0.25">
      <c r="A4973" s="5" t="str">
        <f>TrendSheetPrdData[[#This Row],[Population]]&amp;TrendSheetPrdData[[#This Row],[Cost Basis]]&amp;TrendSheetPrdData[[#This Row],[Period]]&amp;TrendSheetPrdData[[#This Row],[Trend]]</f>
        <v>MINISTRY SERVICE CENTERPaid2015-09-01Hospiatl Outpatient CTs per 1k</v>
      </c>
      <c r="B4973" t="s">
        <v>118</v>
      </c>
      <c r="C4973" t="s">
        <v>118</v>
      </c>
      <c r="D4973" t="s">
        <v>78</v>
      </c>
      <c r="E4973" s="1" t="s">
        <v>92</v>
      </c>
      <c r="F4973" t="s">
        <v>93</v>
      </c>
      <c r="G4973" t="s">
        <v>21</v>
      </c>
      <c r="H4973">
        <v>10</v>
      </c>
      <c r="I4973">
        <v>23</v>
      </c>
    </row>
    <row r="4974" spans="1:9" x14ac:dyDescent="0.25">
      <c r="A4974" s="5" t="str">
        <f>TrendSheetPrdData[[#This Row],[Population]]&amp;TrendSheetPrdData[[#This Row],[Cost Basis]]&amp;TrendSheetPrdData[[#This Row],[Period]]&amp;TrendSheetPrdData[[#This Row],[Trend]]</f>
        <v>MINISTRY SERVICE CENTERPaid2015-10-01Hospiatl Outpatient CTs per 1k</v>
      </c>
      <c r="B4974" t="s">
        <v>118</v>
      </c>
      <c r="C4974" t="s">
        <v>118</v>
      </c>
      <c r="D4974" t="s">
        <v>78</v>
      </c>
      <c r="E4974" s="1" t="s">
        <v>94</v>
      </c>
      <c r="F4974" t="s">
        <v>93</v>
      </c>
      <c r="G4974" t="s">
        <v>21</v>
      </c>
      <c r="H4974">
        <v>10</v>
      </c>
      <c r="I4974">
        <v>32</v>
      </c>
    </row>
    <row r="4975" spans="1:9" x14ac:dyDescent="0.25">
      <c r="A4975" s="5" t="str">
        <f>TrendSheetPrdData[[#This Row],[Population]]&amp;TrendSheetPrdData[[#This Row],[Cost Basis]]&amp;TrendSheetPrdData[[#This Row],[Period]]&amp;TrendSheetPrdData[[#This Row],[Trend]]</f>
        <v>MINISTRY SERVICE CENTERPaid2015-11-01Hospiatl Outpatient CTs per 1k</v>
      </c>
      <c r="B4975" t="s">
        <v>118</v>
      </c>
      <c r="C4975" t="s">
        <v>118</v>
      </c>
      <c r="D4975" t="s">
        <v>78</v>
      </c>
      <c r="E4975" s="1" t="s">
        <v>95</v>
      </c>
      <c r="F4975" t="s">
        <v>93</v>
      </c>
      <c r="G4975" t="s">
        <v>21</v>
      </c>
      <c r="H4975">
        <v>10</v>
      </c>
      <c r="I4975">
        <v>8</v>
      </c>
    </row>
    <row r="4976" spans="1:9" x14ac:dyDescent="0.25">
      <c r="A4976" s="5" t="str">
        <f>TrendSheetPrdData[[#This Row],[Population]]&amp;TrendSheetPrdData[[#This Row],[Cost Basis]]&amp;TrendSheetPrdData[[#This Row],[Period]]&amp;TrendSheetPrdData[[#This Row],[Trend]]</f>
        <v>MINISTRY SERVICE CENTERPaid2015-12-01Hospiatl Outpatient CTs per 1k</v>
      </c>
      <c r="B4976" t="s">
        <v>118</v>
      </c>
      <c r="C4976" t="s">
        <v>118</v>
      </c>
      <c r="D4976" t="s">
        <v>78</v>
      </c>
      <c r="E4976" s="1" t="s">
        <v>96</v>
      </c>
      <c r="F4976" t="s">
        <v>93</v>
      </c>
      <c r="G4976" t="s">
        <v>21</v>
      </c>
      <c r="H4976">
        <v>10</v>
      </c>
      <c r="I4976">
        <v>8</v>
      </c>
    </row>
    <row r="4977" spans="1:9" x14ac:dyDescent="0.25">
      <c r="A4977" s="5" t="str">
        <f>TrendSheetPrdData[[#This Row],[Population]]&amp;TrendSheetPrdData[[#This Row],[Cost Basis]]&amp;TrendSheetPrdData[[#This Row],[Period]]&amp;TrendSheetPrdData[[#This Row],[Trend]]</f>
        <v>MINISTRY SERVICE CENTERPaid2016-01-01Hospiatl Outpatient CTs per 1k</v>
      </c>
      <c r="B4977" t="s">
        <v>118</v>
      </c>
      <c r="C4977" t="s">
        <v>118</v>
      </c>
      <c r="D4977" t="s">
        <v>78</v>
      </c>
      <c r="E4977" s="1" t="s">
        <v>97</v>
      </c>
      <c r="F4977" t="s">
        <v>93</v>
      </c>
      <c r="G4977" t="s">
        <v>21</v>
      </c>
      <c r="H4977">
        <v>10</v>
      </c>
      <c r="I4977">
        <v>30</v>
      </c>
    </row>
    <row r="4978" spans="1:9" x14ac:dyDescent="0.25">
      <c r="A4978" s="5" t="str">
        <f>TrendSheetPrdData[[#This Row],[Population]]&amp;TrendSheetPrdData[[#This Row],[Cost Basis]]&amp;TrendSheetPrdData[[#This Row],[Period]]&amp;TrendSheetPrdData[[#This Row],[Trend]]</f>
        <v>MINISTRY SERVICE CENTERPaid2016-02-01Hospiatl Outpatient CTs per 1k</v>
      </c>
      <c r="B4978" t="s">
        <v>118</v>
      </c>
      <c r="C4978" t="s">
        <v>118</v>
      </c>
      <c r="D4978" t="s">
        <v>78</v>
      </c>
      <c r="E4978" s="1" t="s">
        <v>98</v>
      </c>
      <c r="F4978" t="s">
        <v>93</v>
      </c>
      <c r="G4978" t="s">
        <v>21</v>
      </c>
      <c r="H4978">
        <v>10</v>
      </c>
      <c r="I4978">
        <v>23</v>
      </c>
    </row>
    <row r="4979" spans="1:9" x14ac:dyDescent="0.25">
      <c r="A4979" s="5" t="str">
        <f>TrendSheetPrdData[[#This Row],[Population]]&amp;TrendSheetPrdData[[#This Row],[Cost Basis]]&amp;TrendSheetPrdData[[#This Row],[Period]]&amp;TrendSheetPrdData[[#This Row],[Trend]]</f>
        <v>MINISTRY SERVICE CENTERPaid2016-03-01Hospiatl Outpatient CTs per 1k</v>
      </c>
      <c r="B4979" t="s">
        <v>118</v>
      </c>
      <c r="C4979" t="s">
        <v>118</v>
      </c>
      <c r="D4979" t="s">
        <v>78</v>
      </c>
      <c r="E4979" s="1" t="s">
        <v>99</v>
      </c>
      <c r="F4979" t="s">
        <v>93</v>
      </c>
      <c r="G4979" t="s">
        <v>21</v>
      </c>
      <c r="H4979">
        <v>10</v>
      </c>
      <c r="I4979">
        <v>31</v>
      </c>
    </row>
    <row r="4980" spans="1:9" x14ac:dyDescent="0.25">
      <c r="A4980" s="5" t="str">
        <f>TrendSheetPrdData[[#This Row],[Population]]&amp;TrendSheetPrdData[[#This Row],[Cost Basis]]&amp;TrendSheetPrdData[[#This Row],[Period]]&amp;TrendSheetPrdData[[#This Row],[Trend]]</f>
        <v>MINISTRY SERVICE CENTERPaid2016-04-01Hospiatl Outpatient CTs per 1k</v>
      </c>
      <c r="B4980" t="s">
        <v>118</v>
      </c>
      <c r="C4980" t="s">
        <v>118</v>
      </c>
      <c r="D4980" t="s">
        <v>78</v>
      </c>
      <c r="E4980" s="1" t="s">
        <v>100</v>
      </c>
      <c r="F4980" t="s">
        <v>93</v>
      </c>
      <c r="G4980" t="s">
        <v>21</v>
      </c>
      <c r="H4980">
        <v>10</v>
      </c>
      <c r="I4980">
        <v>15</v>
      </c>
    </row>
    <row r="4981" spans="1:9" x14ac:dyDescent="0.25">
      <c r="A4981" s="5" t="str">
        <f>TrendSheetPrdData[[#This Row],[Population]]&amp;TrendSheetPrdData[[#This Row],[Cost Basis]]&amp;TrendSheetPrdData[[#This Row],[Period]]&amp;TrendSheetPrdData[[#This Row],[Trend]]</f>
        <v>MINISTRY SERVICE CENTERPaid2016-05-01Hospiatl Outpatient CTs per 1k</v>
      </c>
      <c r="B4981" t="s">
        <v>118</v>
      </c>
      <c r="C4981" t="s">
        <v>118</v>
      </c>
      <c r="D4981" t="s">
        <v>78</v>
      </c>
      <c r="E4981" s="1" t="s">
        <v>101</v>
      </c>
      <c r="F4981" t="s">
        <v>93</v>
      </c>
      <c r="G4981" t="s">
        <v>21</v>
      </c>
      <c r="H4981">
        <v>10</v>
      </c>
      <c r="I4981">
        <v>23</v>
      </c>
    </row>
    <row r="4982" spans="1:9" x14ac:dyDescent="0.25">
      <c r="A4982" s="5" t="str">
        <f>TrendSheetPrdData[[#This Row],[Population]]&amp;TrendSheetPrdData[[#This Row],[Cost Basis]]&amp;TrendSheetPrdData[[#This Row],[Period]]&amp;TrendSheetPrdData[[#This Row],[Trend]]</f>
        <v>MINISTRY SERVICE CENTERPaid2016-06-01Hospiatl Outpatient CTs per 1k</v>
      </c>
      <c r="B4982" t="s">
        <v>118</v>
      </c>
      <c r="C4982" t="s">
        <v>118</v>
      </c>
      <c r="D4982" t="s">
        <v>78</v>
      </c>
      <c r="E4982" s="1" t="s">
        <v>102</v>
      </c>
      <c r="F4982" t="s">
        <v>93</v>
      </c>
      <c r="G4982" t="s">
        <v>21</v>
      </c>
      <c r="H4982">
        <v>10</v>
      </c>
      <c r="I4982">
        <v>8</v>
      </c>
    </row>
    <row r="4983" spans="1:9" x14ac:dyDescent="0.25">
      <c r="A4983" s="5" t="str">
        <f>TrendSheetPrdData[[#This Row],[Population]]&amp;TrendSheetPrdData[[#This Row],[Cost Basis]]&amp;TrendSheetPrdData[[#This Row],[Period]]&amp;TrendSheetPrdData[[#This Row],[Trend]]</f>
        <v>MINISTRY SERVICE CENTERPaid2016-07-01Hospiatl Outpatient CTs per 1k</v>
      </c>
      <c r="B4983" t="s">
        <v>118</v>
      </c>
      <c r="C4983" t="s">
        <v>118</v>
      </c>
      <c r="D4983" t="s">
        <v>78</v>
      </c>
      <c r="E4983" s="1" t="s">
        <v>103</v>
      </c>
      <c r="F4983" t="s">
        <v>93</v>
      </c>
      <c r="G4983" t="s">
        <v>21</v>
      </c>
      <c r="H4983">
        <v>10</v>
      </c>
      <c r="I4983">
        <v>15</v>
      </c>
    </row>
    <row r="4984" spans="1:9" x14ac:dyDescent="0.25">
      <c r="A4984" s="5" t="str">
        <f>TrendSheetPrdData[[#This Row],[Population]]&amp;TrendSheetPrdData[[#This Row],[Cost Basis]]&amp;TrendSheetPrdData[[#This Row],[Period]]&amp;TrendSheetPrdData[[#This Row],[Trend]]</f>
        <v>MINISTRY SERVICE CENTERPaid2016-08-01Hospiatl Outpatient CTs per 1k</v>
      </c>
      <c r="B4984" t="s">
        <v>118</v>
      </c>
      <c r="C4984" t="s">
        <v>118</v>
      </c>
      <c r="D4984" t="s">
        <v>78</v>
      </c>
      <c r="E4984" s="1" t="s">
        <v>104</v>
      </c>
      <c r="F4984" t="s">
        <v>93</v>
      </c>
      <c r="G4984" t="s">
        <v>21</v>
      </c>
      <c r="H4984">
        <v>10</v>
      </c>
      <c r="I4984">
        <v>23</v>
      </c>
    </row>
    <row r="4985" spans="1:9" x14ac:dyDescent="0.25">
      <c r="A4985" s="5" t="str">
        <f>TrendSheetPrdData[[#This Row],[Population]]&amp;TrendSheetPrdData[[#This Row],[Cost Basis]]&amp;TrendSheetPrdData[[#This Row],[Period]]&amp;TrendSheetPrdData[[#This Row],[Trend]]</f>
        <v>MINISTRY SERVICE CENTERPaid2016-09-01Hospiatl Outpatient CTs per 1k</v>
      </c>
      <c r="B4985" t="s">
        <v>118</v>
      </c>
      <c r="C4985" t="s">
        <v>118</v>
      </c>
      <c r="D4985" t="s">
        <v>78</v>
      </c>
      <c r="E4985" s="1" t="s">
        <v>105</v>
      </c>
      <c r="F4985" t="s">
        <v>93</v>
      </c>
      <c r="G4985" t="s">
        <v>21</v>
      </c>
      <c r="H4985">
        <v>10</v>
      </c>
      <c r="I4985">
        <v>7</v>
      </c>
    </row>
    <row r="4986" spans="1:9" x14ac:dyDescent="0.25">
      <c r="A4986" s="5" t="str">
        <f>TrendSheetPrdData[[#This Row],[Population]]&amp;TrendSheetPrdData[[#This Row],[Cost Basis]]&amp;TrendSheetPrdData[[#This Row],[Period]]&amp;TrendSheetPrdData[[#This Row],[Trend]]</f>
        <v>MINISTRY SERVICE CENTERPaid2016-10-01Hospiatl Outpatient CTs per 1k</v>
      </c>
      <c r="B4986" t="s">
        <v>118</v>
      </c>
      <c r="C4986" t="s">
        <v>118</v>
      </c>
      <c r="D4986" t="s">
        <v>78</v>
      </c>
      <c r="E4986" s="1" t="s">
        <v>106</v>
      </c>
      <c r="F4986" t="s">
        <v>93</v>
      </c>
      <c r="G4986" t="s">
        <v>21</v>
      </c>
      <c r="H4986">
        <v>10</v>
      </c>
      <c r="I4986">
        <v>15</v>
      </c>
    </row>
    <row r="4987" spans="1:9" x14ac:dyDescent="0.25">
      <c r="A4987" s="5" t="str">
        <f>TrendSheetPrdData[[#This Row],[Population]]&amp;TrendSheetPrdData[[#This Row],[Cost Basis]]&amp;TrendSheetPrdData[[#This Row],[Period]]&amp;TrendSheetPrdData[[#This Row],[Trend]]</f>
        <v>MINISTRY SERVICE CENTERPaid2016-11-01Hospiatl Outpatient CTs per 1k</v>
      </c>
      <c r="B4987" t="s">
        <v>118</v>
      </c>
      <c r="C4987" t="s">
        <v>118</v>
      </c>
      <c r="D4987" t="s">
        <v>78</v>
      </c>
      <c r="E4987" s="1" t="s">
        <v>107</v>
      </c>
      <c r="F4987" t="s">
        <v>93</v>
      </c>
      <c r="G4987" t="s">
        <v>21</v>
      </c>
      <c r="H4987">
        <v>10</v>
      </c>
      <c r="I4987">
        <v>22</v>
      </c>
    </row>
    <row r="4988" spans="1:9" x14ac:dyDescent="0.25">
      <c r="A4988" s="5" t="str">
        <f>TrendSheetPrdData[[#This Row],[Population]]&amp;TrendSheetPrdData[[#This Row],[Cost Basis]]&amp;TrendSheetPrdData[[#This Row],[Period]]&amp;TrendSheetPrdData[[#This Row],[Trend]]</f>
        <v>MINISTRY SERVICE CENTERPaid2016-12-01Hospiatl Outpatient CTs per 1k</v>
      </c>
      <c r="B4988" t="s">
        <v>118</v>
      </c>
      <c r="C4988" t="s">
        <v>118</v>
      </c>
      <c r="D4988" t="s">
        <v>78</v>
      </c>
      <c r="E4988" s="1" t="s">
        <v>108</v>
      </c>
      <c r="F4988" t="s">
        <v>93</v>
      </c>
      <c r="G4988" t="s">
        <v>21</v>
      </c>
      <c r="H4988">
        <v>10</v>
      </c>
      <c r="I4988">
        <v>29</v>
      </c>
    </row>
    <row r="4989" spans="1:9" x14ac:dyDescent="0.25">
      <c r="A4989" s="5" t="str">
        <f>TrendSheetPrdData[[#This Row],[Population]]&amp;TrendSheetPrdData[[#This Row],[Cost Basis]]&amp;TrendSheetPrdData[[#This Row],[Period]]&amp;TrendSheetPrdData[[#This Row],[Trend]]</f>
        <v>MINISTRY SERVICE CENTERPaid2017-01-01Hospiatl Outpatient CTs per 1k</v>
      </c>
      <c r="B4989" t="s">
        <v>118</v>
      </c>
      <c r="C4989" t="s">
        <v>118</v>
      </c>
      <c r="D4989" t="s">
        <v>78</v>
      </c>
      <c r="E4989" s="1" t="s">
        <v>109</v>
      </c>
      <c r="F4989" t="s">
        <v>113</v>
      </c>
      <c r="G4989" t="s">
        <v>21</v>
      </c>
      <c r="H4989">
        <v>10</v>
      </c>
      <c r="I4989">
        <v>17</v>
      </c>
    </row>
    <row r="4990" spans="1:9" x14ac:dyDescent="0.25">
      <c r="A4990" s="5" t="str">
        <f>TrendSheetPrdData[[#This Row],[Population]]&amp;TrendSheetPrdData[[#This Row],[Cost Basis]]&amp;TrendSheetPrdData[[#This Row],[Period]]&amp;TrendSheetPrdData[[#This Row],[Trend]]</f>
        <v>MINISTRY SERVICE CENTERPaid2017-02-01Hospiatl Outpatient CTs per 1k</v>
      </c>
      <c r="B4990" t="s">
        <v>118</v>
      </c>
      <c r="C4990" t="s">
        <v>118</v>
      </c>
      <c r="D4990" t="s">
        <v>78</v>
      </c>
      <c r="E4990" s="1" t="s">
        <v>110</v>
      </c>
      <c r="F4990" t="s">
        <v>113</v>
      </c>
      <c r="G4990" t="s">
        <v>21</v>
      </c>
      <c r="H4990">
        <v>10</v>
      </c>
      <c r="I4990">
        <v>8</v>
      </c>
    </row>
    <row r="4991" spans="1:9" x14ac:dyDescent="0.25">
      <c r="A4991" s="5" t="str">
        <f>TrendSheetPrdData[[#This Row],[Population]]&amp;TrendSheetPrdData[[#This Row],[Cost Basis]]&amp;TrendSheetPrdData[[#This Row],[Period]]&amp;TrendSheetPrdData[[#This Row],[Trend]]</f>
        <v>MINISTRY SERVICE CENTERPaid2017-03-01Hospiatl Outpatient CTs per 1k</v>
      </c>
      <c r="B4991" t="s">
        <v>118</v>
      </c>
      <c r="C4991" t="s">
        <v>118</v>
      </c>
      <c r="D4991" t="s">
        <v>78</v>
      </c>
      <c r="E4991" s="1" t="s">
        <v>111</v>
      </c>
      <c r="F4991" t="s">
        <v>113</v>
      </c>
      <c r="G4991" t="s">
        <v>21</v>
      </c>
      <c r="H4991">
        <v>10</v>
      </c>
      <c r="I4991">
        <v>8</v>
      </c>
    </row>
    <row r="4992" spans="1:9" x14ac:dyDescent="0.25">
      <c r="A4992" s="5" t="str">
        <f>TrendSheetPrdData[[#This Row],[Population]]&amp;TrendSheetPrdData[[#This Row],[Cost Basis]]&amp;TrendSheetPrdData[[#This Row],[Period]]&amp;TrendSheetPrdData[[#This Row],[Trend]]</f>
        <v>MINISTRY SERVICE CENTERPaid2017-04-01Hospiatl Outpatient CTs per 1k</v>
      </c>
      <c r="B4992" t="s">
        <v>118</v>
      </c>
      <c r="C4992" t="s">
        <v>118</v>
      </c>
      <c r="D4992" t="s">
        <v>78</v>
      </c>
      <c r="E4992" s="1" t="s">
        <v>112</v>
      </c>
      <c r="F4992" t="s">
        <v>113</v>
      </c>
      <c r="G4992" t="s">
        <v>21</v>
      </c>
      <c r="H4992">
        <v>10</v>
      </c>
      <c r="I4992">
        <v>8</v>
      </c>
    </row>
    <row r="4993" spans="1:9" x14ac:dyDescent="0.25">
      <c r="A4993" s="5" t="str">
        <f>TrendSheetPrdData[[#This Row],[Population]]&amp;TrendSheetPrdData[[#This Row],[Cost Basis]]&amp;TrendSheetPrdData[[#This Row],[Period]]&amp;TrendSheetPrdData[[#This Row],[Trend]]</f>
        <v>MINISTRY SERVICE CENTERPaid2015-06-01Office Based MRIs per 1k</v>
      </c>
      <c r="B4993" t="s">
        <v>118</v>
      </c>
      <c r="C4993" t="s">
        <v>118</v>
      </c>
      <c r="D4993" t="s">
        <v>78</v>
      </c>
      <c r="E4993" s="1" t="s">
        <v>172</v>
      </c>
      <c r="F4993" t="s">
        <v>93</v>
      </c>
      <c r="G4993" t="s">
        <v>22</v>
      </c>
      <c r="H4993">
        <v>11</v>
      </c>
      <c r="I4993">
        <v>8</v>
      </c>
    </row>
    <row r="4994" spans="1:9" x14ac:dyDescent="0.25">
      <c r="A4994" s="5" t="str">
        <f>TrendSheetPrdData[[#This Row],[Population]]&amp;TrendSheetPrdData[[#This Row],[Cost Basis]]&amp;TrendSheetPrdData[[#This Row],[Period]]&amp;TrendSheetPrdData[[#This Row],[Trend]]</f>
        <v>MINISTRY SERVICE CENTERPaid2015-07-01Office Based MRIs per 1k</v>
      </c>
      <c r="B4994" t="s">
        <v>118</v>
      </c>
      <c r="C4994" t="s">
        <v>118</v>
      </c>
      <c r="D4994" t="s">
        <v>78</v>
      </c>
      <c r="E4994" s="1" t="s">
        <v>173</v>
      </c>
      <c r="F4994" t="s">
        <v>93</v>
      </c>
      <c r="G4994" t="s">
        <v>22</v>
      </c>
      <c r="H4994">
        <v>11</v>
      </c>
      <c r="I4994">
        <v>15</v>
      </c>
    </row>
    <row r="4995" spans="1:9" x14ac:dyDescent="0.25">
      <c r="A4995" s="5" t="str">
        <f>TrendSheetPrdData[[#This Row],[Population]]&amp;TrendSheetPrdData[[#This Row],[Cost Basis]]&amp;TrendSheetPrdData[[#This Row],[Period]]&amp;TrendSheetPrdData[[#This Row],[Trend]]</f>
        <v>MINISTRY SERVICE CENTERPaid2015-08-01Office Based MRIs per 1k</v>
      </c>
      <c r="B4995" t="s">
        <v>118</v>
      </c>
      <c r="C4995" t="s">
        <v>118</v>
      </c>
      <c r="D4995" t="s">
        <v>78</v>
      </c>
      <c r="E4995" s="1" t="s">
        <v>174</v>
      </c>
      <c r="F4995" t="s">
        <v>93</v>
      </c>
      <c r="G4995" t="s">
        <v>22</v>
      </c>
      <c r="H4995">
        <v>11</v>
      </c>
      <c r="I4995">
        <v>0</v>
      </c>
    </row>
    <row r="4996" spans="1:9" x14ac:dyDescent="0.25">
      <c r="A4996" s="5" t="str">
        <f>TrendSheetPrdData[[#This Row],[Population]]&amp;TrendSheetPrdData[[#This Row],[Cost Basis]]&amp;TrendSheetPrdData[[#This Row],[Period]]&amp;TrendSheetPrdData[[#This Row],[Trend]]</f>
        <v>MINISTRY SERVICE CENTERPaid2015-09-01Office Based MRIs per 1k</v>
      </c>
      <c r="B4996" t="s">
        <v>118</v>
      </c>
      <c r="C4996" t="s">
        <v>118</v>
      </c>
      <c r="D4996" t="s">
        <v>78</v>
      </c>
      <c r="E4996" s="1" t="s">
        <v>92</v>
      </c>
      <c r="F4996" t="s">
        <v>93</v>
      </c>
      <c r="G4996" t="s">
        <v>22</v>
      </c>
      <c r="H4996">
        <v>11</v>
      </c>
      <c r="I4996">
        <v>16</v>
      </c>
    </row>
    <row r="4997" spans="1:9" x14ac:dyDescent="0.25">
      <c r="A4997" s="5" t="str">
        <f>TrendSheetPrdData[[#This Row],[Population]]&amp;TrendSheetPrdData[[#This Row],[Cost Basis]]&amp;TrendSheetPrdData[[#This Row],[Period]]&amp;TrendSheetPrdData[[#This Row],[Trend]]</f>
        <v>MINISTRY SERVICE CENTERPaid2015-10-01Office Based MRIs per 1k</v>
      </c>
      <c r="B4997" t="s">
        <v>118</v>
      </c>
      <c r="C4997" t="s">
        <v>118</v>
      </c>
      <c r="D4997" t="s">
        <v>78</v>
      </c>
      <c r="E4997" s="1" t="s">
        <v>94</v>
      </c>
      <c r="F4997" t="s">
        <v>93</v>
      </c>
      <c r="G4997" t="s">
        <v>22</v>
      </c>
      <c r="H4997">
        <v>11</v>
      </c>
      <c r="I4997">
        <v>0</v>
      </c>
    </row>
    <row r="4998" spans="1:9" x14ac:dyDescent="0.25">
      <c r="A4998" s="5" t="str">
        <f>TrendSheetPrdData[[#This Row],[Population]]&amp;TrendSheetPrdData[[#This Row],[Cost Basis]]&amp;TrendSheetPrdData[[#This Row],[Period]]&amp;TrendSheetPrdData[[#This Row],[Trend]]</f>
        <v>MINISTRY SERVICE CENTERPaid2015-11-01Office Based MRIs per 1k</v>
      </c>
      <c r="B4998" t="s">
        <v>118</v>
      </c>
      <c r="C4998" t="s">
        <v>118</v>
      </c>
      <c r="D4998" t="s">
        <v>78</v>
      </c>
      <c r="E4998" s="1" t="s">
        <v>95</v>
      </c>
      <c r="F4998" t="s">
        <v>93</v>
      </c>
      <c r="G4998" t="s">
        <v>22</v>
      </c>
      <c r="H4998">
        <v>11</v>
      </c>
      <c r="I4998">
        <v>0</v>
      </c>
    </row>
    <row r="4999" spans="1:9" x14ac:dyDescent="0.25">
      <c r="A4999" s="5" t="str">
        <f>TrendSheetPrdData[[#This Row],[Population]]&amp;TrendSheetPrdData[[#This Row],[Cost Basis]]&amp;TrendSheetPrdData[[#This Row],[Period]]&amp;TrendSheetPrdData[[#This Row],[Trend]]</f>
        <v>MINISTRY SERVICE CENTERPaid2015-12-01Office Based MRIs per 1k</v>
      </c>
      <c r="B4999" t="s">
        <v>118</v>
      </c>
      <c r="C4999" t="s">
        <v>118</v>
      </c>
      <c r="D4999" t="s">
        <v>78</v>
      </c>
      <c r="E4999" s="1" t="s">
        <v>96</v>
      </c>
      <c r="F4999" t="s">
        <v>93</v>
      </c>
      <c r="G4999" t="s">
        <v>22</v>
      </c>
      <c r="H4999">
        <v>11</v>
      </c>
      <c r="I4999">
        <v>8</v>
      </c>
    </row>
    <row r="5000" spans="1:9" x14ac:dyDescent="0.25">
      <c r="A5000" s="5" t="str">
        <f>TrendSheetPrdData[[#This Row],[Population]]&amp;TrendSheetPrdData[[#This Row],[Cost Basis]]&amp;TrendSheetPrdData[[#This Row],[Period]]&amp;TrendSheetPrdData[[#This Row],[Trend]]</f>
        <v>MINISTRY SERVICE CENTERPaid2016-01-01Office Based MRIs per 1k</v>
      </c>
      <c r="B5000" t="s">
        <v>118</v>
      </c>
      <c r="C5000" t="s">
        <v>118</v>
      </c>
      <c r="D5000" t="s">
        <v>78</v>
      </c>
      <c r="E5000" s="1" t="s">
        <v>97</v>
      </c>
      <c r="F5000" t="s">
        <v>93</v>
      </c>
      <c r="G5000" t="s">
        <v>22</v>
      </c>
      <c r="H5000">
        <v>11</v>
      </c>
      <c r="I5000">
        <v>0</v>
      </c>
    </row>
    <row r="5001" spans="1:9" x14ac:dyDescent="0.25">
      <c r="A5001" s="5" t="str">
        <f>TrendSheetPrdData[[#This Row],[Population]]&amp;TrendSheetPrdData[[#This Row],[Cost Basis]]&amp;TrendSheetPrdData[[#This Row],[Period]]&amp;TrendSheetPrdData[[#This Row],[Trend]]</f>
        <v>MINISTRY SERVICE CENTERPaid2016-02-01Office Based MRIs per 1k</v>
      </c>
      <c r="B5001" t="s">
        <v>118</v>
      </c>
      <c r="C5001" t="s">
        <v>118</v>
      </c>
      <c r="D5001" t="s">
        <v>78</v>
      </c>
      <c r="E5001" s="1" t="s">
        <v>98</v>
      </c>
      <c r="F5001" t="s">
        <v>93</v>
      </c>
      <c r="G5001" t="s">
        <v>22</v>
      </c>
      <c r="H5001">
        <v>11</v>
      </c>
      <c r="I5001">
        <v>0</v>
      </c>
    </row>
    <row r="5002" spans="1:9" x14ac:dyDescent="0.25">
      <c r="A5002" s="5" t="str">
        <f>TrendSheetPrdData[[#This Row],[Population]]&amp;TrendSheetPrdData[[#This Row],[Cost Basis]]&amp;TrendSheetPrdData[[#This Row],[Period]]&amp;TrendSheetPrdData[[#This Row],[Trend]]</f>
        <v>MINISTRY SERVICE CENTERPaid2016-03-01Office Based MRIs per 1k</v>
      </c>
      <c r="B5002" t="s">
        <v>118</v>
      </c>
      <c r="C5002" t="s">
        <v>118</v>
      </c>
      <c r="D5002" t="s">
        <v>78</v>
      </c>
      <c r="E5002" s="1" t="s">
        <v>99</v>
      </c>
      <c r="F5002" t="s">
        <v>93</v>
      </c>
      <c r="G5002" t="s">
        <v>22</v>
      </c>
      <c r="H5002">
        <v>11</v>
      </c>
      <c r="I5002">
        <v>23</v>
      </c>
    </row>
    <row r="5003" spans="1:9" x14ac:dyDescent="0.25">
      <c r="A5003" s="5" t="str">
        <f>TrendSheetPrdData[[#This Row],[Population]]&amp;TrendSheetPrdData[[#This Row],[Cost Basis]]&amp;TrendSheetPrdData[[#This Row],[Period]]&amp;TrendSheetPrdData[[#This Row],[Trend]]</f>
        <v>MINISTRY SERVICE CENTERPaid2016-04-01Office Based MRIs per 1k</v>
      </c>
      <c r="B5003" t="s">
        <v>118</v>
      </c>
      <c r="C5003" t="s">
        <v>118</v>
      </c>
      <c r="D5003" t="s">
        <v>78</v>
      </c>
      <c r="E5003" s="1" t="s">
        <v>100</v>
      </c>
      <c r="F5003" t="s">
        <v>93</v>
      </c>
      <c r="G5003" t="s">
        <v>22</v>
      </c>
      <c r="H5003">
        <v>11</v>
      </c>
      <c r="I5003">
        <v>8</v>
      </c>
    </row>
    <row r="5004" spans="1:9" x14ac:dyDescent="0.25">
      <c r="A5004" s="5" t="str">
        <f>TrendSheetPrdData[[#This Row],[Population]]&amp;TrendSheetPrdData[[#This Row],[Cost Basis]]&amp;TrendSheetPrdData[[#This Row],[Period]]&amp;TrendSheetPrdData[[#This Row],[Trend]]</f>
        <v>MINISTRY SERVICE CENTERPaid2016-05-01Office Based MRIs per 1k</v>
      </c>
      <c r="B5004" t="s">
        <v>118</v>
      </c>
      <c r="C5004" t="s">
        <v>118</v>
      </c>
      <c r="D5004" t="s">
        <v>78</v>
      </c>
      <c r="E5004" s="1" t="s">
        <v>101</v>
      </c>
      <c r="F5004" t="s">
        <v>93</v>
      </c>
      <c r="G5004" t="s">
        <v>22</v>
      </c>
      <c r="H5004">
        <v>11</v>
      </c>
      <c r="I5004">
        <v>0</v>
      </c>
    </row>
    <row r="5005" spans="1:9" x14ac:dyDescent="0.25">
      <c r="A5005" s="5" t="str">
        <f>TrendSheetPrdData[[#This Row],[Population]]&amp;TrendSheetPrdData[[#This Row],[Cost Basis]]&amp;TrendSheetPrdData[[#This Row],[Period]]&amp;TrendSheetPrdData[[#This Row],[Trend]]</f>
        <v>MINISTRY SERVICE CENTERPaid2016-06-01Office Based MRIs per 1k</v>
      </c>
      <c r="B5005" t="s">
        <v>118</v>
      </c>
      <c r="C5005" t="s">
        <v>118</v>
      </c>
      <c r="D5005" t="s">
        <v>78</v>
      </c>
      <c r="E5005" s="1" t="s">
        <v>102</v>
      </c>
      <c r="F5005" t="s">
        <v>93</v>
      </c>
      <c r="G5005" t="s">
        <v>22</v>
      </c>
      <c r="H5005">
        <v>11</v>
      </c>
      <c r="I5005">
        <v>0</v>
      </c>
    </row>
    <row r="5006" spans="1:9" x14ac:dyDescent="0.25">
      <c r="A5006" s="5" t="str">
        <f>TrendSheetPrdData[[#This Row],[Population]]&amp;TrendSheetPrdData[[#This Row],[Cost Basis]]&amp;TrendSheetPrdData[[#This Row],[Period]]&amp;TrendSheetPrdData[[#This Row],[Trend]]</f>
        <v>MINISTRY SERVICE CENTERPaid2016-07-01Office Based MRIs per 1k</v>
      </c>
      <c r="B5006" t="s">
        <v>118</v>
      </c>
      <c r="C5006" t="s">
        <v>118</v>
      </c>
      <c r="D5006" t="s">
        <v>78</v>
      </c>
      <c r="E5006" s="1" t="s">
        <v>103</v>
      </c>
      <c r="F5006" t="s">
        <v>93</v>
      </c>
      <c r="G5006" t="s">
        <v>22</v>
      </c>
      <c r="H5006">
        <v>11</v>
      </c>
      <c r="I5006">
        <v>0</v>
      </c>
    </row>
    <row r="5007" spans="1:9" x14ac:dyDescent="0.25">
      <c r="A5007" s="5" t="str">
        <f>TrendSheetPrdData[[#This Row],[Population]]&amp;TrendSheetPrdData[[#This Row],[Cost Basis]]&amp;TrendSheetPrdData[[#This Row],[Period]]&amp;TrendSheetPrdData[[#This Row],[Trend]]</f>
        <v>MINISTRY SERVICE CENTERPaid2016-08-01Office Based MRIs per 1k</v>
      </c>
      <c r="B5007" t="s">
        <v>118</v>
      </c>
      <c r="C5007" t="s">
        <v>118</v>
      </c>
      <c r="D5007" t="s">
        <v>78</v>
      </c>
      <c r="E5007" s="1" t="s">
        <v>104</v>
      </c>
      <c r="F5007" t="s">
        <v>93</v>
      </c>
      <c r="G5007" t="s">
        <v>22</v>
      </c>
      <c r="H5007">
        <v>11</v>
      </c>
      <c r="I5007">
        <v>8</v>
      </c>
    </row>
    <row r="5008" spans="1:9" x14ac:dyDescent="0.25">
      <c r="A5008" s="5" t="str">
        <f>TrendSheetPrdData[[#This Row],[Population]]&amp;TrendSheetPrdData[[#This Row],[Cost Basis]]&amp;TrendSheetPrdData[[#This Row],[Period]]&amp;TrendSheetPrdData[[#This Row],[Trend]]</f>
        <v>MINISTRY SERVICE CENTERPaid2016-09-01Office Based MRIs per 1k</v>
      </c>
      <c r="B5008" t="s">
        <v>118</v>
      </c>
      <c r="C5008" t="s">
        <v>118</v>
      </c>
      <c r="D5008" t="s">
        <v>78</v>
      </c>
      <c r="E5008" s="1" t="s">
        <v>105</v>
      </c>
      <c r="F5008" t="s">
        <v>93</v>
      </c>
      <c r="G5008" t="s">
        <v>22</v>
      </c>
      <c r="H5008">
        <v>11</v>
      </c>
      <c r="I5008">
        <v>15</v>
      </c>
    </row>
    <row r="5009" spans="1:9" x14ac:dyDescent="0.25">
      <c r="A5009" s="5" t="str">
        <f>TrendSheetPrdData[[#This Row],[Population]]&amp;TrendSheetPrdData[[#This Row],[Cost Basis]]&amp;TrendSheetPrdData[[#This Row],[Period]]&amp;TrendSheetPrdData[[#This Row],[Trend]]</f>
        <v>MINISTRY SERVICE CENTERPaid2016-10-01Office Based MRIs per 1k</v>
      </c>
      <c r="B5009" t="s">
        <v>118</v>
      </c>
      <c r="C5009" t="s">
        <v>118</v>
      </c>
      <c r="D5009" t="s">
        <v>78</v>
      </c>
      <c r="E5009" s="1" t="s">
        <v>106</v>
      </c>
      <c r="F5009" t="s">
        <v>93</v>
      </c>
      <c r="G5009" t="s">
        <v>22</v>
      </c>
      <c r="H5009">
        <v>11</v>
      </c>
      <c r="I5009">
        <v>0</v>
      </c>
    </row>
    <row r="5010" spans="1:9" x14ac:dyDescent="0.25">
      <c r="A5010" s="5" t="str">
        <f>TrendSheetPrdData[[#This Row],[Population]]&amp;TrendSheetPrdData[[#This Row],[Cost Basis]]&amp;TrendSheetPrdData[[#This Row],[Period]]&amp;TrendSheetPrdData[[#This Row],[Trend]]</f>
        <v>MINISTRY SERVICE CENTERPaid2016-11-01Office Based MRIs per 1k</v>
      </c>
      <c r="B5010" t="s">
        <v>118</v>
      </c>
      <c r="C5010" t="s">
        <v>118</v>
      </c>
      <c r="D5010" t="s">
        <v>78</v>
      </c>
      <c r="E5010" s="1" t="s">
        <v>107</v>
      </c>
      <c r="F5010" t="s">
        <v>93</v>
      </c>
      <c r="G5010" t="s">
        <v>22</v>
      </c>
      <c r="H5010">
        <v>11</v>
      </c>
      <c r="I5010">
        <v>22</v>
      </c>
    </row>
    <row r="5011" spans="1:9" x14ac:dyDescent="0.25">
      <c r="A5011" s="5" t="str">
        <f>TrendSheetPrdData[[#This Row],[Population]]&amp;TrendSheetPrdData[[#This Row],[Cost Basis]]&amp;TrendSheetPrdData[[#This Row],[Period]]&amp;TrendSheetPrdData[[#This Row],[Trend]]</f>
        <v>MINISTRY SERVICE CENTERPaid2016-12-01Office Based MRIs per 1k</v>
      </c>
      <c r="B5011" t="s">
        <v>118</v>
      </c>
      <c r="C5011" t="s">
        <v>118</v>
      </c>
      <c r="D5011" t="s">
        <v>78</v>
      </c>
      <c r="E5011" s="1" t="s">
        <v>108</v>
      </c>
      <c r="F5011" t="s">
        <v>93</v>
      </c>
      <c r="G5011" t="s">
        <v>22</v>
      </c>
      <c r="H5011">
        <v>11</v>
      </c>
      <c r="I5011">
        <v>0</v>
      </c>
    </row>
    <row r="5012" spans="1:9" x14ac:dyDescent="0.25">
      <c r="A5012" s="5" t="str">
        <f>TrendSheetPrdData[[#This Row],[Population]]&amp;TrendSheetPrdData[[#This Row],[Cost Basis]]&amp;TrendSheetPrdData[[#This Row],[Period]]&amp;TrendSheetPrdData[[#This Row],[Trend]]</f>
        <v>MINISTRY SERVICE CENTERPaid2017-01-01Office Based MRIs per 1k</v>
      </c>
      <c r="B5012" t="s">
        <v>118</v>
      </c>
      <c r="C5012" t="s">
        <v>118</v>
      </c>
      <c r="D5012" t="s">
        <v>78</v>
      </c>
      <c r="E5012" s="1" t="s">
        <v>109</v>
      </c>
      <c r="F5012" t="s">
        <v>113</v>
      </c>
      <c r="G5012" t="s">
        <v>22</v>
      </c>
      <c r="H5012">
        <v>11</v>
      </c>
      <c r="I5012">
        <v>17</v>
      </c>
    </row>
    <row r="5013" spans="1:9" x14ac:dyDescent="0.25">
      <c r="A5013" s="5" t="str">
        <f>TrendSheetPrdData[[#This Row],[Population]]&amp;TrendSheetPrdData[[#This Row],[Cost Basis]]&amp;TrendSheetPrdData[[#This Row],[Period]]&amp;TrendSheetPrdData[[#This Row],[Trend]]</f>
        <v>MINISTRY SERVICE CENTERPaid2017-02-01Office Based MRIs per 1k</v>
      </c>
      <c r="B5013" t="s">
        <v>118</v>
      </c>
      <c r="C5013" t="s">
        <v>118</v>
      </c>
      <c r="D5013" t="s">
        <v>78</v>
      </c>
      <c r="E5013" s="1" t="s">
        <v>110</v>
      </c>
      <c r="F5013" t="s">
        <v>113</v>
      </c>
      <c r="G5013" t="s">
        <v>22</v>
      </c>
      <c r="H5013">
        <v>11</v>
      </c>
      <c r="I5013">
        <v>0</v>
      </c>
    </row>
    <row r="5014" spans="1:9" x14ac:dyDescent="0.25">
      <c r="A5014" s="5" t="str">
        <f>TrendSheetPrdData[[#This Row],[Population]]&amp;TrendSheetPrdData[[#This Row],[Cost Basis]]&amp;TrendSheetPrdData[[#This Row],[Period]]&amp;TrendSheetPrdData[[#This Row],[Trend]]</f>
        <v>MINISTRY SERVICE CENTERPaid2017-03-01Office Based MRIs per 1k</v>
      </c>
      <c r="B5014" t="s">
        <v>118</v>
      </c>
      <c r="C5014" t="s">
        <v>118</v>
      </c>
      <c r="D5014" t="s">
        <v>78</v>
      </c>
      <c r="E5014" s="1" t="s">
        <v>111</v>
      </c>
      <c r="F5014" t="s">
        <v>113</v>
      </c>
      <c r="G5014" t="s">
        <v>22</v>
      </c>
      <c r="H5014">
        <v>11</v>
      </c>
      <c r="I5014">
        <v>0</v>
      </c>
    </row>
    <row r="5015" spans="1:9" x14ac:dyDescent="0.25">
      <c r="A5015" s="5" t="str">
        <f>TrendSheetPrdData[[#This Row],[Population]]&amp;TrendSheetPrdData[[#This Row],[Cost Basis]]&amp;TrendSheetPrdData[[#This Row],[Period]]&amp;TrendSheetPrdData[[#This Row],[Trend]]</f>
        <v>MINISTRY SERVICE CENTERPaid2017-04-01Office Based MRIs per 1k</v>
      </c>
      <c r="B5015" t="s">
        <v>118</v>
      </c>
      <c r="C5015" t="s">
        <v>118</v>
      </c>
      <c r="D5015" t="s">
        <v>78</v>
      </c>
      <c r="E5015" s="1" t="s">
        <v>112</v>
      </c>
      <c r="F5015" t="s">
        <v>113</v>
      </c>
      <c r="G5015" t="s">
        <v>22</v>
      </c>
      <c r="H5015">
        <v>11</v>
      </c>
      <c r="I5015">
        <v>17</v>
      </c>
    </row>
    <row r="5016" spans="1:9" x14ac:dyDescent="0.25">
      <c r="A5016" s="5" t="str">
        <f>TrendSheetPrdData[[#This Row],[Population]]&amp;TrendSheetPrdData[[#This Row],[Cost Basis]]&amp;TrendSheetPrdData[[#This Row],[Period]]&amp;TrendSheetPrdData[[#This Row],[Trend]]</f>
        <v>MINISTRY SERVICE CENTERPaid2015-06-01Office Based CTs per 1k</v>
      </c>
      <c r="B5016" t="s">
        <v>118</v>
      </c>
      <c r="C5016" t="s">
        <v>118</v>
      </c>
      <c r="D5016" t="s">
        <v>78</v>
      </c>
      <c r="E5016" s="1" t="s">
        <v>172</v>
      </c>
      <c r="F5016" t="s">
        <v>93</v>
      </c>
      <c r="G5016" t="s">
        <v>23</v>
      </c>
      <c r="H5016">
        <v>12</v>
      </c>
      <c r="I5016">
        <v>0</v>
      </c>
    </row>
    <row r="5017" spans="1:9" x14ac:dyDescent="0.25">
      <c r="A5017" s="5" t="str">
        <f>TrendSheetPrdData[[#This Row],[Population]]&amp;TrendSheetPrdData[[#This Row],[Cost Basis]]&amp;TrendSheetPrdData[[#This Row],[Period]]&amp;TrendSheetPrdData[[#This Row],[Trend]]</f>
        <v>MINISTRY SERVICE CENTERPaid2015-07-01Office Based CTs per 1k</v>
      </c>
      <c r="B5017" t="s">
        <v>118</v>
      </c>
      <c r="C5017" t="s">
        <v>118</v>
      </c>
      <c r="D5017" t="s">
        <v>78</v>
      </c>
      <c r="E5017" s="1" t="s">
        <v>173</v>
      </c>
      <c r="F5017" t="s">
        <v>93</v>
      </c>
      <c r="G5017" t="s">
        <v>23</v>
      </c>
      <c r="H5017">
        <v>12</v>
      </c>
      <c r="I5017">
        <v>0</v>
      </c>
    </row>
    <row r="5018" spans="1:9" x14ac:dyDescent="0.25">
      <c r="A5018" s="5" t="str">
        <f>TrendSheetPrdData[[#This Row],[Population]]&amp;TrendSheetPrdData[[#This Row],[Cost Basis]]&amp;TrendSheetPrdData[[#This Row],[Period]]&amp;TrendSheetPrdData[[#This Row],[Trend]]</f>
        <v>MINISTRY SERVICE CENTERPaid2015-08-01Office Based CTs per 1k</v>
      </c>
      <c r="B5018" t="s">
        <v>118</v>
      </c>
      <c r="C5018" t="s">
        <v>118</v>
      </c>
      <c r="D5018" t="s">
        <v>78</v>
      </c>
      <c r="E5018" s="1" t="s">
        <v>174</v>
      </c>
      <c r="F5018" t="s">
        <v>93</v>
      </c>
      <c r="G5018" t="s">
        <v>23</v>
      </c>
      <c r="H5018">
        <v>12</v>
      </c>
      <c r="I5018">
        <v>0</v>
      </c>
    </row>
    <row r="5019" spans="1:9" x14ac:dyDescent="0.25">
      <c r="A5019" s="5" t="str">
        <f>TrendSheetPrdData[[#This Row],[Population]]&amp;TrendSheetPrdData[[#This Row],[Cost Basis]]&amp;TrendSheetPrdData[[#This Row],[Period]]&amp;TrendSheetPrdData[[#This Row],[Trend]]</f>
        <v>MINISTRY SERVICE CENTERPaid2015-09-01Office Based CTs per 1k</v>
      </c>
      <c r="B5019" t="s">
        <v>118</v>
      </c>
      <c r="C5019" t="s">
        <v>118</v>
      </c>
      <c r="D5019" t="s">
        <v>78</v>
      </c>
      <c r="E5019" s="1" t="s">
        <v>92</v>
      </c>
      <c r="F5019" t="s">
        <v>93</v>
      </c>
      <c r="G5019" t="s">
        <v>23</v>
      </c>
      <c r="H5019">
        <v>12</v>
      </c>
      <c r="I5019">
        <v>0</v>
      </c>
    </row>
    <row r="5020" spans="1:9" x14ac:dyDescent="0.25">
      <c r="A5020" s="5" t="str">
        <f>TrendSheetPrdData[[#This Row],[Population]]&amp;TrendSheetPrdData[[#This Row],[Cost Basis]]&amp;TrendSheetPrdData[[#This Row],[Period]]&amp;TrendSheetPrdData[[#This Row],[Trend]]</f>
        <v>MINISTRY SERVICE CENTERPaid2015-10-01Office Based CTs per 1k</v>
      </c>
      <c r="B5020" t="s">
        <v>118</v>
      </c>
      <c r="C5020" t="s">
        <v>118</v>
      </c>
      <c r="D5020" t="s">
        <v>78</v>
      </c>
      <c r="E5020" s="1" t="s">
        <v>94</v>
      </c>
      <c r="F5020" t="s">
        <v>93</v>
      </c>
      <c r="G5020" t="s">
        <v>23</v>
      </c>
      <c r="H5020">
        <v>12</v>
      </c>
      <c r="I5020">
        <v>0</v>
      </c>
    </row>
    <row r="5021" spans="1:9" x14ac:dyDescent="0.25">
      <c r="A5021" s="5" t="str">
        <f>TrendSheetPrdData[[#This Row],[Population]]&amp;TrendSheetPrdData[[#This Row],[Cost Basis]]&amp;TrendSheetPrdData[[#This Row],[Period]]&amp;TrendSheetPrdData[[#This Row],[Trend]]</f>
        <v>MINISTRY SERVICE CENTERPaid2015-11-01Office Based CTs per 1k</v>
      </c>
      <c r="B5021" t="s">
        <v>118</v>
      </c>
      <c r="C5021" t="s">
        <v>118</v>
      </c>
      <c r="D5021" t="s">
        <v>78</v>
      </c>
      <c r="E5021" s="1" t="s">
        <v>95</v>
      </c>
      <c r="F5021" t="s">
        <v>93</v>
      </c>
      <c r="G5021" t="s">
        <v>23</v>
      </c>
      <c r="H5021">
        <v>12</v>
      </c>
      <c r="I5021">
        <v>0</v>
      </c>
    </row>
    <row r="5022" spans="1:9" x14ac:dyDescent="0.25">
      <c r="A5022" s="5" t="str">
        <f>TrendSheetPrdData[[#This Row],[Population]]&amp;TrendSheetPrdData[[#This Row],[Cost Basis]]&amp;TrendSheetPrdData[[#This Row],[Period]]&amp;TrendSheetPrdData[[#This Row],[Trend]]</f>
        <v>MINISTRY SERVICE CENTERPaid2015-12-01Office Based CTs per 1k</v>
      </c>
      <c r="B5022" t="s">
        <v>118</v>
      </c>
      <c r="C5022" t="s">
        <v>118</v>
      </c>
      <c r="D5022" t="s">
        <v>78</v>
      </c>
      <c r="E5022" s="1" t="s">
        <v>96</v>
      </c>
      <c r="F5022" t="s">
        <v>93</v>
      </c>
      <c r="G5022" t="s">
        <v>23</v>
      </c>
      <c r="H5022">
        <v>12</v>
      </c>
      <c r="I5022">
        <v>16</v>
      </c>
    </row>
    <row r="5023" spans="1:9" x14ac:dyDescent="0.25">
      <c r="A5023" s="5" t="str">
        <f>TrendSheetPrdData[[#This Row],[Population]]&amp;TrendSheetPrdData[[#This Row],[Cost Basis]]&amp;TrendSheetPrdData[[#This Row],[Period]]&amp;TrendSheetPrdData[[#This Row],[Trend]]</f>
        <v>MINISTRY SERVICE CENTERPaid2016-01-01Office Based CTs per 1k</v>
      </c>
      <c r="B5023" t="s">
        <v>118</v>
      </c>
      <c r="C5023" t="s">
        <v>118</v>
      </c>
      <c r="D5023" t="s">
        <v>78</v>
      </c>
      <c r="E5023" s="1" t="s">
        <v>97</v>
      </c>
      <c r="F5023" t="s">
        <v>93</v>
      </c>
      <c r="G5023" t="s">
        <v>23</v>
      </c>
      <c r="H5023">
        <v>12</v>
      </c>
      <c r="I5023">
        <v>0</v>
      </c>
    </row>
    <row r="5024" spans="1:9" x14ac:dyDescent="0.25">
      <c r="A5024" s="5" t="str">
        <f>TrendSheetPrdData[[#This Row],[Population]]&amp;TrendSheetPrdData[[#This Row],[Cost Basis]]&amp;TrendSheetPrdData[[#This Row],[Period]]&amp;TrendSheetPrdData[[#This Row],[Trend]]</f>
        <v>MINISTRY SERVICE CENTERPaid2016-02-01Office Based CTs per 1k</v>
      </c>
      <c r="B5024" t="s">
        <v>118</v>
      </c>
      <c r="C5024" t="s">
        <v>118</v>
      </c>
      <c r="D5024" t="s">
        <v>78</v>
      </c>
      <c r="E5024" s="1" t="s">
        <v>98</v>
      </c>
      <c r="F5024" t="s">
        <v>93</v>
      </c>
      <c r="G5024" t="s">
        <v>23</v>
      </c>
      <c r="H5024">
        <v>12</v>
      </c>
      <c r="I5024">
        <v>0</v>
      </c>
    </row>
    <row r="5025" spans="1:9" x14ac:dyDescent="0.25">
      <c r="A5025" s="5" t="str">
        <f>TrendSheetPrdData[[#This Row],[Population]]&amp;TrendSheetPrdData[[#This Row],[Cost Basis]]&amp;TrendSheetPrdData[[#This Row],[Period]]&amp;TrendSheetPrdData[[#This Row],[Trend]]</f>
        <v>MINISTRY SERVICE CENTERPaid2016-03-01Office Based CTs per 1k</v>
      </c>
      <c r="B5025" t="s">
        <v>118</v>
      </c>
      <c r="C5025" t="s">
        <v>118</v>
      </c>
      <c r="D5025" t="s">
        <v>78</v>
      </c>
      <c r="E5025" s="1" t="s">
        <v>99</v>
      </c>
      <c r="F5025" t="s">
        <v>93</v>
      </c>
      <c r="G5025" t="s">
        <v>23</v>
      </c>
      <c r="H5025">
        <v>12</v>
      </c>
      <c r="I5025">
        <v>0</v>
      </c>
    </row>
    <row r="5026" spans="1:9" x14ac:dyDescent="0.25">
      <c r="A5026" s="5" t="str">
        <f>TrendSheetPrdData[[#This Row],[Population]]&amp;TrendSheetPrdData[[#This Row],[Cost Basis]]&amp;TrendSheetPrdData[[#This Row],[Period]]&amp;TrendSheetPrdData[[#This Row],[Trend]]</f>
        <v>MINISTRY SERVICE CENTERPaid2016-04-01Office Based CTs per 1k</v>
      </c>
      <c r="B5026" t="s">
        <v>118</v>
      </c>
      <c r="C5026" t="s">
        <v>118</v>
      </c>
      <c r="D5026" t="s">
        <v>78</v>
      </c>
      <c r="E5026" s="1" t="s">
        <v>100</v>
      </c>
      <c r="F5026" t="s">
        <v>93</v>
      </c>
      <c r="G5026" t="s">
        <v>23</v>
      </c>
      <c r="H5026">
        <v>12</v>
      </c>
      <c r="I5026">
        <v>15</v>
      </c>
    </row>
    <row r="5027" spans="1:9" x14ac:dyDescent="0.25">
      <c r="A5027" s="5" t="str">
        <f>TrendSheetPrdData[[#This Row],[Population]]&amp;TrendSheetPrdData[[#This Row],[Cost Basis]]&amp;TrendSheetPrdData[[#This Row],[Period]]&amp;TrendSheetPrdData[[#This Row],[Trend]]</f>
        <v>MINISTRY SERVICE CENTERPaid2016-05-01Office Based CTs per 1k</v>
      </c>
      <c r="B5027" t="s">
        <v>118</v>
      </c>
      <c r="C5027" t="s">
        <v>118</v>
      </c>
      <c r="D5027" t="s">
        <v>78</v>
      </c>
      <c r="E5027" s="1" t="s">
        <v>101</v>
      </c>
      <c r="F5027" t="s">
        <v>93</v>
      </c>
      <c r="G5027" t="s">
        <v>23</v>
      </c>
      <c r="H5027">
        <v>12</v>
      </c>
      <c r="I5027">
        <v>0</v>
      </c>
    </row>
    <row r="5028" spans="1:9" x14ac:dyDescent="0.25">
      <c r="A5028" s="5" t="str">
        <f>TrendSheetPrdData[[#This Row],[Population]]&amp;TrendSheetPrdData[[#This Row],[Cost Basis]]&amp;TrendSheetPrdData[[#This Row],[Period]]&amp;TrendSheetPrdData[[#This Row],[Trend]]</f>
        <v>MINISTRY SERVICE CENTERPaid2016-06-01Office Based CTs per 1k</v>
      </c>
      <c r="B5028" t="s">
        <v>118</v>
      </c>
      <c r="C5028" t="s">
        <v>118</v>
      </c>
      <c r="D5028" t="s">
        <v>78</v>
      </c>
      <c r="E5028" s="1" t="s">
        <v>102</v>
      </c>
      <c r="F5028" t="s">
        <v>93</v>
      </c>
      <c r="G5028" t="s">
        <v>23</v>
      </c>
      <c r="H5028">
        <v>12</v>
      </c>
      <c r="I5028">
        <v>15</v>
      </c>
    </row>
    <row r="5029" spans="1:9" x14ac:dyDescent="0.25">
      <c r="A5029" s="5" t="str">
        <f>TrendSheetPrdData[[#This Row],[Population]]&amp;TrendSheetPrdData[[#This Row],[Cost Basis]]&amp;TrendSheetPrdData[[#This Row],[Period]]&amp;TrendSheetPrdData[[#This Row],[Trend]]</f>
        <v>MINISTRY SERVICE CENTERPaid2016-07-01Office Based CTs per 1k</v>
      </c>
      <c r="B5029" t="s">
        <v>118</v>
      </c>
      <c r="C5029" t="s">
        <v>118</v>
      </c>
      <c r="D5029" t="s">
        <v>78</v>
      </c>
      <c r="E5029" s="1" t="s">
        <v>103</v>
      </c>
      <c r="F5029" t="s">
        <v>93</v>
      </c>
      <c r="G5029" t="s">
        <v>23</v>
      </c>
      <c r="H5029">
        <v>12</v>
      </c>
      <c r="I5029">
        <v>8</v>
      </c>
    </row>
    <row r="5030" spans="1:9" x14ac:dyDescent="0.25">
      <c r="A5030" s="5" t="str">
        <f>TrendSheetPrdData[[#This Row],[Population]]&amp;TrendSheetPrdData[[#This Row],[Cost Basis]]&amp;TrendSheetPrdData[[#This Row],[Period]]&amp;TrendSheetPrdData[[#This Row],[Trend]]</f>
        <v>MINISTRY SERVICE CENTERPaid2016-08-01Office Based CTs per 1k</v>
      </c>
      <c r="B5030" t="s">
        <v>118</v>
      </c>
      <c r="C5030" t="s">
        <v>118</v>
      </c>
      <c r="D5030" t="s">
        <v>78</v>
      </c>
      <c r="E5030" s="1" t="s">
        <v>104</v>
      </c>
      <c r="F5030" t="s">
        <v>93</v>
      </c>
      <c r="G5030" t="s">
        <v>23</v>
      </c>
      <c r="H5030">
        <v>12</v>
      </c>
      <c r="I5030">
        <v>0</v>
      </c>
    </row>
    <row r="5031" spans="1:9" x14ac:dyDescent="0.25">
      <c r="A5031" s="5" t="str">
        <f>TrendSheetPrdData[[#This Row],[Population]]&amp;TrendSheetPrdData[[#This Row],[Cost Basis]]&amp;TrendSheetPrdData[[#This Row],[Period]]&amp;TrendSheetPrdData[[#This Row],[Trend]]</f>
        <v>MINISTRY SERVICE CENTERPaid2016-09-01Office Based CTs per 1k</v>
      </c>
      <c r="B5031" t="s">
        <v>118</v>
      </c>
      <c r="C5031" t="s">
        <v>118</v>
      </c>
      <c r="D5031" t="s">
        <v>78</v>
      </c>
      <c r="E5031" s="1" t="s">
        <v>105</v>
      </c>
      <c r="F5031" t="s">
        <v>93</v>
      </c>
      <c r="G5031" t="s">
        <v>23</v>
      </c>
      <c r="H5031">
        <v>12</v>
      </c>
      <c r="I5031">
        <v>0</v>
      </c>
    </row>
    <row r="5032" spans="1:9" x14ac:dyDescent="0.25">
      <c r="A5032" s="5" t="str">
        <f>TrendSheetPrdData[[#This Row],[Population]]&amp;TrendSheetPrdData[[#This Row],[Cost Basis]]&amp;TrendSheetPrdData[[#This Row],[Period]]&amp;TrendSheetPrdData[[#This Row],[Trend]]</f>
        <v>MINISTRY SERVICE CENTERPaid2016-10-01Office Based CTs per 1k</v>
      </c>
      <c r="B5032" t="s">
        <v>118</v>
      </c>
      <c r="C5032" t="s">
        <v>118</v>
      </c>
      <c r="D5032" t="s">
        <v>78</v>
      </c>
      <c r="E5032" s="1" t="s">
        <v>106</v>
      </c>
      <c r="F5032" t="s">
        <v>93</v>
      </c>
      <c r="G5032" t="s">
        <v>23</v>
      </c>
      <c r="H5032">
        <v>12</v>
      </c>
      <c r="I5032">
        <v>7</v>
      </c>
    </row>
    <row r="5033" spans="1:9" x14ac:dyDescent="0.25">
      <c r="A5033" s="5" t="str">
        <f>TrendSheetPrdData[[#This Row],[Population]]&amp;TrendSheetPrdData[[#This Row],[Cost Basis]]&amp;TrendSheetPrdData[[#This Row],[Period]]&amp;TrendSheetPrdData[[#This Row],[Trend]]</f>
        <v>MINISTRY SERVICE CENTERPaid2016-11-01Office Based CTs per 1k</v>
      </c>
      <c r="B5033" t="s">
        <v>118</v>
      </c>
      <c r="C5033" t="s">
        <v>118</v>
      </c>
      <c r="D5033" t="s">
        <v>78</v>
      </c>
      <c r="E5033" s="1" t="s">
        <v>107</v>
      </c>
      <c r="F5033" t="s">
        <v>93</v>
      </c>
      <c r="G5033" t="s">
        <v>23</v>
      </c>
      <c r="H5033">
        <v>12</v>
      </c>
      <c r="I5033">
        <v>0</v>
      </c>
    </row>
    <row r="5034" spans="1:9" x14ac:dyDescent="0.25">
      <c r="A5034" s="5" t="str">
        <f>TrendSheetPrdData[[#This Row],[Population]]&amp;TrendSheetPrdData[[#This Row],[Cost Basis]]&amp;TrendSheetPrdData[[#This Row],[Period]]&amp;TrendSheetPrdData[[#This Row],[Trend]]</f>
        <v>MINISTRY SERVICE CENTERPaid2016-12-01Office Based CTs per 1k</v>
      </c>
      <c r="B5034" t="s">
        <v>118</v>
      </c>
      <c r="C5034" t="s">
        <v>118</v>
      </c>
      <c r="D5034" t="s">
        <v>78</v>
      </c>
      <c r="E5034" s="1" t="s">
        <v>108</v>
      </c>
      <c r="F5034" t="s">
        <v>93</v>
      </c>
      <c r="G5034" t="s">
        <v>23</v>
      </c>
      <c r="H5034">
        <v>12</v>
      </c>
      <c r="I5034">
        <v>7</v>
      </c>
    </row>
    <row r="5035" spans="1:9" x14ac:dyDescent="0.25">
      <c r="A5035" s="5" t="str">
        <f>TrendSheetPrdData[[#This Row],[Population]]&amp;TrendSheetPrdData[[#This Row],[Cost Basis]]&amp;TrendSheetPrdData[[#This Row],[Period]]&amp;TrendSheetPrdData[[#This Row],[Trend]]</f>
        <v>MINISTRY SERVICE CENTERPaid2017-01-01Office Based CTs per 1k</v>
      </c>
      <c r="B5035" t="s">
        <v>118</v>
      </c>
      <c r="C5035" t="s">
        <v>118</v>
      </c>
      <c r="D5035" t="s">
        <v>78</v>
      </c>
      <c r="E5035" s="1" t="s">
        <v>109</v>
      </c>
      <c r="F5035" t="s">
        <v>113</v>
      </c>
      <c r="G5035" t="s">
        <v>23</v>
      </c>
      <c r="H5035">
        <v>12</v>
      </c>
      <c r="I5035">
        <v>0</v>
      </c>
    </row>
    <row r="5036" spans="1:9" x14ac:dyDescent="0.25">
      <c r="A5036" s="5" t="str">
        <f>TrendSheetPrdData[[#This Row],[Population]]&amp;TrendSheetPrdData[[#This Row],[Cost Basis]]&amp;TrendSheetPrdData[[#This Row],[Period]]&amp;TrendSheetPrdData[[#This Row],[Trend]]</f>
        <v>MINISTRY SERVICE CENTERPaid2017-02-01Office Based CTs per 1k</v>
      </c>
      <c r="B5036" t="s">
        <v>118</v>
      </c>
      <c r="C5036" t="s">
        <v>118</v>
      </c>
      <c r="D5036" t="s">
        <v>78</v>
      </c>
      <c r="E5036" s="1" t="s">
        <v>110</v>
      </c>
      <c r="F5036" t="s">
        <v>113</v>
      </c>
      <c r="G5036" t="s">
        <v>23</v>
      </c>
      <c r="H5036">
        <v>12</v>
      </c>
      <c r="I5036">
        <v>0</v>
      </c>
    </row>
    <row r="5037" spans="1:9" x14ac:dyDescent="0.25">
      <c r="A5037" s="5" t="str">
        <f>TrendSheetPrdData[[#This Row],[Population]]&amp;TrendSheetPrdData[[#This Row],[Cost Basis]]&amp;TrendSheetPrdData[[#This Row],[Period]]&amp;TrendSheetPrdData[[#This Row],[Trend]]</f>
        <v>MINISTRY SERVICE CENTERPaid2017-03-01Office Based CTs per 1k</v>
      </c>
      <c r="B5037" t="s">
        <v>118</v>
      </c>
      <c r="C5037" t="s">
        <v>118</v>
      </c>
      <c r="D5037" t="s">
        <v>78</v>
      </c>
      <c r="E5037" s="1" t="s">
        <v>111</v>
      </c>
      <c r="F5037" t="s">
        <v>113</v>
      </c>
      <c r="G5037" t="s">
        <v>23</v>
      </c>
      <c r="H5037">
        <v>12</v>
      </c>
      <c r="I5037">
        <v>0</v>
      </c>
    </row>
    <row r="5038" spans="1:9" x14ac:dyDescent="0.25">
      <c r="A5038" s="5" t="str">
        <f>TrendSheetPrdData[[#This Row],[Population]]&amp;TrendSheetPrdData[[#This Row],[Cost Basis]]&amp;TrendSheetPrdData[[#This Row],[Period]]&amp;TrendSheetPrdData[[#This Row],[Trend]]</f>
        <v>MINISTRY SERVICE CENTERPaid2017-04-01Office Based CTs per 1k</v>
      </c>
      <c r="B5038" t="s">
        <v>118</v>
      </c>
      <c r="C5038" t="s">
        <v>118</v>
      </c>
      <c r="D5038" t="s">
        <v>78</v>
      </c>
      <c r="E5038" s="1" t="s">
        <v>112</v>
      </c>
      <c r="F5038" t="s">
        <v>113</v>
      </c>
      <c r="G5038" t="s">
        <v>23</v>
      </c>
      <c r="H5038">
        <v>12</v>
      </c>
      <c r="I5038">
        <v>0</v>
      </c>
    </row>
    <row r="5039" spans="1:9" x14ac:dyDescent="0.25">
      <c r="A5039" s="5" t="str">
        <f>TrendSheetPrdData[[#This Row],[Population]]&amp;TrendSheetPrdData[[#This Row],[Cost Basis]]&amp;TrendSheetPrdData[[#This Row],[Period]]&amp;TrendSheetPrdData[[#This Row],[Trend]]</f>
        <v>MINISTRY SERVICE CENTERPaid2015-06-01ED Cost</v>
      </c>
      <c r="B5039" t="s">
        <v>118</v>
      </c>
      <c r="C5039" t="s">
        <v>118</v>
      </c>
      <c r="D5039" t="s">
        <v>78</v>
      </c>
      <c r="E5039" s="1" t="s">
        <v>172</v>
      </c>
      <c r="F5039" t="s">
        <v>93</v>
      </c>
      <c r="G5039" t="s">
        <v>24</v>
      </c>
      <c r="H5039">
        <v>13</v>
      </c>
      <c r="I5039">
        <v>28804</v>
      </c>
    </row>
    <row r="5040" spans="1:9" x14ac:dyDescent="0.25">
      <c r="A5040" s="5" t="str">
        <f>TrendSheetPrdData[[#This Row],[Population]]&amp;TrendSheetPrdData[[#This Row],[Cost Basis]]&amp;TrendSheetPrdData[[#This Row],[Period]]&amp;TrendSheetPrdData[[#This Row],[Trend]]</f>
        <v>MINISTRY SERVICE CENTERPaid2015-07-01ED Cost</v>
      </c>
      <c r="B5040" t="s">
        <v>118</v>
      </c>
      <c r="C5040" t="s">
        <v>118</v>
      </c>
      <c r="D5040" t="s">
        <v>78</v>
      </c>
      <c r="E5040" s="1" t="s">
        <v>173</v>
      </c>
      <c r="F5040" t="s">
        <v>93</v>
      </c>
      <c r="G5040" t="s">
        <v>24</v>
      </c>
      <c r="H5040">
        <v>13</v>
      </c>
      <c r="I5040">
        <v>22978</v>
      </c>
    </row>
    <row r="5041" spans="1:9" x14ac:dyDescent="0.25">
      <c r="A5041" s="5" t="str">
        <f>TrendSheetPrdData[[#This Row],[Population]]&amp;TrendSheetPrdData[[#This Row],[Cost Basis]]&amp;TrendSheetPrdData[[#This Row],[Period]]&amp;TrendSheetPrdData[[#This Row],[Trend]]</f>
        <v>MINISTRY SERVICE CENTERPaid2015-08-01ED Cost</v>
      </c>
      <c r="B5041" t="s">
        <v>118</v>
      </c>
      <c r="C5041" t="s">
        <v>118</v>
      </c>
      <c r="D5041" t="s">
        <v>78</v>
      </c>
      <c r="E5041" s="1" t="s">
        <v>174</v>
      </c>
      <c r="F5041" t="s">
        <v>93</v>
      </c>
      <c r="G5041" t="s">
        <v>24</v>
      </c>
      <c r="H5041">
        <v>13</v>
      </c>
      <c r="I5041">
        <v>40297</v>
      </c>
    </row>
    <row r="5042" spans="1:9" x14ac:dyDescent="0.25">
      <c r="A5042" s="5" t="str">
        <f>TrendSheetPrdData[[#This Row],[Population]]&amp;TrendSheetPrdData[[#This Row],[Cost Basis]]&amp;TrendSheetPrdData[[#This Row],[Period]]&amp;TrendSheetPrdData[[#This Row],[Trend]]</f>
        <v>MINISTRY SERVICE CENTERPaid2015-09-01ED Cost</v>
      </c>
      <c r="B5042" t="s">
        <v>118</v>
      </c>
      <c r="C5042" t="s">
        <v>118</v>
      </c>
      <c r="D5042" t="s">
        <v>78</v>
      </c>
      <c r="E5042" s="1" t="s">
        <v>92</v>
      </c>
      <c r="F5042" t="s">
        <v>93</v>
      </c>
      <c r="G5042" t="s">
        <v>24</v>
      </c>
      <c r="H5042">
        <v>13</v>
      </c>
      <c r="I5042">
        <v>27924</v>
      </c>
    </row>
    <row r="5043" spans="1:9" x14ac:dyDescent="0.25">
      <c r="A5043" s="5" t="str">
        <f>TrendSheetPrdData[[#This Row],[Population]]&amp;TrendSheetPrdData[[#This Row],[Cost Basis]]&amp;TrendSheetPrdData[[#This Row],[Period]]&amp;TrendSheetPrdData[[#This Row],[Trend]]</f>
        <v>MINISTRY SERVICE CENTERPaid2015-10-01ED Cost</v>
      </c>
      <c r="B5043" t="s">
        <v>118</v>
      </c>
      <c r="C5043" t="s">
        <v>118</v>
      </c>
      <c r="D5043" t="s">
        <v>78</v>
      </c>
      <c r="E5043" s="1" t="s">
        <v>94</v>
      </c>
      <c r="F5043" t="s">
        <v>93</v>
      </c>
      <c r="G5043" t="s">
        <v>24</v>
      </c>
      <c r="H5043">
        <v>13</v>
      </c>
      <c r="I5043">
        <v>25701</v>
      </c>
    </row>
    <row r="5044" spans="1:9" x14ac:dyDescent="0.25">
      <c r="A5044" s="5" t="str">
        <f>TrendSheetPrdData[[#This Row],[Population]]&amp;TrendSheetPrdData[[#This Row],[Cost Basis]]&amp;TrendSheetPrdData[[#This Row],[Period]]&amp;TrendSheetPrdData[[#This Row],[Trend]]</f>
        <v>MINISTRY SERVICE CENTERPaid2015-11-01ED Cost</v>
      </c>
      <c r="B5044" t="s">
        <v>118</v>
      </c>
      <c r="C5044" t="s">
        <v>118</v>
      </c>
      <c r="D5044" t="s">
        <v>78</v>
      </c>
      <c r="E5044" s="1" t="s">
        <v>95</v>
      </c>
      <c r="F5044" t="s">
        <v>93</v>
      </c>
      <c r="G5044" t="s">
        <v>24</v>
      </c>
      <c r="H5044">
        <v>13</v>
      </c>
      <c r="I5044">
        <v>33508</v>
      </c>
    </row>
    <row r="5045" spans="1:9" x14ac:dyDescent="0.25">
      <c r="A5045" s="5" t="str">
        <f>TrendSheetPrdData[[#This Row],[Population]]&amp;TrendSheetPrdData[[#This Row],[Cost Basis]]&amp;TrendSheetPrdData[[#This Row],[Period]]&amp;TrendSheetPrdData[[#This Row],[Trend]]</f>
        <v>MINISTRY SERVICE CENTERPaid2015-12-01ED Cost</v>
      </c>
      <c r="B5045" t="s">
        <v>118</v>
      </c>
      <c r="C5045" t="s">
        <v>118</v>
      </c>
      <c r="D5045" t="s">
        <v>78</v>
      </c>
      <c r="E5045" s="1" t="s">
        <v>96</v>
      </c>
      <c r="F5045" t="s">
        <v>93</v>
      </c>
      <c r="G5045" t="s">
        <v>24</v>
      </c>
      <c r="H5045">
        <v>13</v>
      </c>
      <c r="I5045">
        <v>27708</v>
      </c>
    </row>
    <row r="5046" spans="1:9" x14ac:dyDescent="0.25">
      <c r="A5046" s="5" t="str">
        <f>TrendSheetPrdData[[#This Row],[Population]]&amp;TrendSheetPrdData[[#This Row],[Cost Basis]]&amp;TrendSheetPrdData[[#This Row],[Period]]&amp;TrendSheetPrdData[[#This Row],[Trend]]</f>
        <v>MINISTRY SERVICE CENTERPaid2016-01-01ED Cost</v>
      </c>
      <c r="B5046" t="s">
        <v>118</v>
      </c>
      <c r="C5046" t="s">
        <v>118</v>
      </c>
      <c r="D5046" t="s">
        <v>78</v>
      </c>
      <c r="E5046" s="1" t="s">
        <v>97</v>
      </c>
      <c r="F5046" t="s">
        <v>93</v>
      </c>
      <c r="G5046" t="s">
        <v>24</v>
      </c>
      <c r="H5046">
        <v>13</v>
      </c>
      <c r="I5046">
        <v>33810</v>
      </c>
    </row>
    <row r="5047" spans="1:9" x14ac:dyDescent="0.25">
      <c r="A5047" s="5" t="str">
        <f>TrendSheetPrdData[[#This Row],[Population]]&amp;TrendSheetPrdData[[#This Row],[Cost Basis]]&amp;TrendSheetPrdData[[#This Row],[Period]]&amp;TrendSheetPrdData[[#This Row],[Trend]]</f>
        <v>MINISTRY SERVICE CENTERPaid2016-02-01ED Cost</v>
      </c>
      <c r="B5047" t="s">
        <v>118</v>
      </c>
      <c r="C5047" t="s">
        <v>118</v>
      </c>
      <c r="D5047" t="s">
        <v>78</v>
      </c>
      <c r="E5047" s="1" t="s">
        <v>98</v>
      </c>
      <c r="F5047" t="s">
        <v>93</v>
      </c>
      <c r="G5047" t="s">
        <v>24</v>
      </c>
      <c r="H5047">
        <v>13</v>
      </c>
      <c r="I5047">
        <v>19500</v>
      </c>
    </row>
    <row r="5048" spans="1:9" x14ac:dyDescent="0.25">
      <c r="A5048" s="5" t="str">
        <f>TrendSheetPrdData[[#This Row],[Population]]&amp;TrendSheetPrdData[[#This Row],[Cost Basis]]&amp;TrendSheetPrdData[[#This Row],[Period]]&amp;TrendSheetPrdData[[#This Row],[Trend]]</f>
        <v>MINISTRY SERVICE CENTERPaid2016-03-01ED Cost</v>
      </c>
      <c r="B5048" t="s">
        <v>118</v>
      </c>
      <c r="C5048" t="s">
        <v>118</v>
      </c>
      <c r="D5048" t="s">
        <v>78</v>
      </c>
      <c r="E5048" s="1" t="s">
        <v>99</v>
      </c>
      <c r="F5048" t="s">
        <v>93</v>
      </c>
      <c r="G5048" t="s">
        <v>24</v>
      </c>
      <c r="H5048">
        <v>13</v>
      </c>
      <c r="I5048">
        <v>22540</v>
      </c>
    </row>
    <row r="5049" spans="1:9" x14ac:dyDescent="0.25">
      <c r="A5049" s="5" t="str">
        <f>TrendSheetPrdData[[#This Row],[Population]]&amp;TrendSheetPrdData[[#This Row],[Cost Basis]]&amp;TrendSheetPrdData[[#This Row],[Period]]&amp;TrendSheetPrdData[[#This Row],[Trend]]</f>
        <v>MINISTRY SERVICE CENTERPaid2016-04-01ED Cost</v>
      </c>
      <c r="B5049" t="s">
        <v>118</v>
      </c>
      <c r="C5049" t="s">
        <v>118</v>
      </c>
      <c r="D5049" t="s">
        <v>78</v>
      </c>
      <c r="E5049" s="1" t="s">
        <v>100</v>
      </c>
      <c r="F5049" t="s">
        <v>93</v>
      </c>
      <c r="G5049" t="s">
        <v>24</v>
      </c>
      <c r="H5049">
        <v>13</v>
      </c>
      <c r="I5049">
        <v>29546</v>
      </c>
    </row>
    <row r="5050" spans="1:9" x14ac:dyDescent="0.25">
      <c r="A5050" s="5" t="str">
        <f>TrendSheetPrdData[[#This Row],[Population]]&amp;TrendSheetPrdData[[#This Row],[Cost Basis]]&amp;TrendSheetPrdData[[#This Row],[Period]]&amp;TrendSheetPrdData[[#This Row],[Trend]]</f>
        <v>MINISTRY SERVICE CENTERPaid2016-05-01ED Cost</v>
      </c>
      <c r="B5050" t="s">
        <v>118</v>
      </c>
      <c r="C5050" t="s">
        <v>118</v>
      </c>
      <c r="D5050" t="s">
        <v>78</v>
      </c>
      <c r="E5050" s="1" t="s">
        <v>101</v>
      </c>
      <c r="F5050" t="s">
        <v>93</v>
      </c>
      <c r="G5050" t="s">
        <v>24</v>
      </c>
      <c r="H5050">
        <v>13</v>
      </c>
      <c r="I5050">
        <v>40510</v>
      </c>
    </row>
    <row r="5051" spans="1:9" x14ac:dyDescent="0.25">
      <c r="A5051" s="5" t="str">
        <f>TrendSheetPrdData[[#This Row],[Population]]&amp;TrendSheetPrdData[[#This Row],[Cost Basis]]&amp;TrendSheetPrdData[[#This Row],[Period]]&amp;TrendSheetPrdData[[#This Row],[Trend]]</f>
        <v>MINISTRY SERVICE CENTERPaid2016-06-01ED Cost</v>
      </c>
      <c r="B5051" t="s">
        <v>118</v>
      </c>
      <c r="C5051" t="s">
        <v>118</v>
      </c>
      <c r="D5051" t="s">
        <v>78</v>
      </c>
      <c r="E5051" s="1" t="s">
        <v>102</v>
      </c>
      <c r="F5051" t="s">
        <v>93</v>
      </c>
      <c r="G5051" t="s">
        <v>24</v>
      </c>
      <c r="H5051">
        <v>13</v>
      </c>
      <c r="I5051">
        <v>25786</v>
      </c>
    </row>
    <row r="5052" spans="1:9" x14ac:dyDescent="0.25">
      <c r="A5052" s="5" t="str">
        <f>TrendSheetPrdData[[#This Row],[Population]]&amp;TrendSheetPrdData[[#This Row],[Cost Basis]]&amp;TrendSheetPrdData[[#This Row],[Period]]&amp;TrendSheetPrdData[[#This Row],[Trend]]</f>
        <v>MINISTRY SERVICE CENTERPaid2016-07-01ED Cost</v>
      </c>
      <c r="B5052" t="s">
        <v>118</v>
      </c>
      <c r="C5052" t="s">
        <v>118</v>
      </c>
      <c r="D5052" t="s">
        <v>78</v>
      </c>
      <c r="E5052" s="1" t="s">
        <v>103</v>
      </c>
      <c r="F5052" t="s">
        <v>93</v>
      </c>
      <c r="G5052" t="s">
        <v>24</v>
      </c>
      <c r="H5052">
        <v>13</v>
      </c>
      <c r="I5052">
        <v>35691</v>
      </c>
    </row>
    <row r="5053" spans="1:9" x14ac:dyDescent="0.25">
      <c r="A5053" s="5" t="str">
        <f>TrendSheetPrdData[[#This Row],[Population]]&amp;TrendSheetPrdData[[#This Row],[Cost Basis]]&amp;TrendSheetPrdData[[#This Row],[Period]]&amp;TrendSheetPrdData[[#This Row],[Trend]]</f>
        <v>MINISTRY SERVICE CENTERPaid2016-08-01ED Cost</v>
      </c>
      <c r="B5053" t="s">
        <v>118</v>
      </c>
      <c r="C5053" t="s">
        <v>118</v>
      </c>
      <c r="D5053" t="s">
        <v>78</v>
      </c>
      <c r="E5053" s="1" t="s">
        <v>104</v>
      </c>
      <c r="F5053" t="s">
        <v>93</v>
      </c>
      <c r="G5053" t="s">
        <v>24</v>
      </c>
      <c r="H5053">
        <v>13</v>
      </c>
      <c r="I5053">
        <v>42181</v>
      </c>
    </row>
    <row r="5054" spans="1:9" x14ac:dyDescent="0.25">
      <c r="A5054" s="5" t="str">
        <f>TrendSheetPrdData[[#This Row],[Population]]&amp;TrendSheetPrdData[[#This Row],[Cost Basis]]&amp;TrendSheetPrdData[[#This Row],[Period]]&amp;TrendSheetPrdData[[#This Row],[Trend]]</f>
        <v>MINISTRY SERVICE CENTERPaid2016-09-01ED Cost</v>
      </c>
      <c r="B5054" t="s">
        <v>118</v>
      </c>
      <c r="C5054" t="s">
        <v>118</v>
      </c>
      <c r="D5054" t="s">
        <v>78</v>
      </c>
      <c r="E5054" s="1" t="s">
        <v>105</v>
      </c>
      <c r="F5054" t="s">
        <v>93</v>
      </c>
      <c r="G5054" t="s">
        <v>24</v>
      </c>
      <c r="H5054">
        <v>13</v>
      </c>
      <c r="I5054">
        <v>32205</v>
      </c>
    </row>
    <row r="5055" spans="1:9" x14ac:dyDescent="0.25">
      <c r="A5055" s="5" t="str">
        <f>TrendSheetPrdData[[#This Row],[Population]]&amp;TrendSheetPrdData[[#This Row],[Cost Basis]]&amp;TrendSheetPrdData[[#This Row],[Period]]&amp;TrendSheetPrdData[[#This Row],[Trend]]</f>
        <v>MINISTRY SERVICE CENTERPaid2016-10-01ED Cost</v>
      </c>
      <c r="B5055" t="s">
        <v>118</v>
      </c>
      <c r="C5055" t="s">
        <v>118</v>
      </c>
      <c r="D5055" t="s">
        <v>78</v>
      </c>
      <c r="E5055" s="1" t="s">
        <v>106</v>
      </c>
      <c r="F5055" t="s">
        <v>93</v>
      </c>
      <c r="G5055" t="s">
        <v>24</v>
      </c>
      <c r="H5055">
        <v>13</v>
      </c>
      <c r="I5055">
        <v>20908</v>
      </c>
    </row>
    <row r="5056" spans="1:9" x14ac:dyDescent="0.25">
      <c r="A5056" s="5" t="str">
        <f>TrendSheetPrdData[[#This Row],[Population]]&amp;TrendSheetPrdData[[#This Row],[Cost Basis]]&amp;TrendSheetPrdData[[#This Row],[Period]]&amp;TrendSheetPrdData[[#This Row],[Trend]]</f>
        <v>MINISTRY SERVICE CENTERPaid2016-11-01ED Cost</v>
      </c>
      <c r="B5056" t="s">
        <v>118</v>
      </c>
      <c r="C5056" t="s">
        <v>118</v>
      </c>
      <c r="D5056" t="s">
        <v>78</v>
      </c>
      <c r="E5056" s="1" t="s">
        <v>107</v>
      </c>
      <c r="F5056" t="s">
        <v>93</v>
      </c>
      <c r="G5056" t="s">
        <v>24</v>
      </c>
      <c r="H5056">
        <v>13</v>
      </c>
      <c r="I5056">
        <v>18188</v>
      </c>
    </row>
    <row r="5057" spans="1:9" x14ac:dyDescent="0.25">
      <c r="A5057" s="5" t="str">
        <f>TrendSheetPrdData[[#This Row],[Population]]&amp;TrendSheetPrdData[[#This Row],[Cost Basis]]&amp;TrendSheetPrdData[[#This Row],[Period]]&amp;TrendSheetPrdData[[#This Row],[Trend]]</f>
        <v>MINISTRY SERVICE CENTERPaid2016-12-01ED Cost</v>
      </c>
      <c r="B5057" t="s">
        <v>118</v>
      </c>
      <c r="C5057" t="s">
        <v>118</v>
      </c>
      <c r="D5057" t="s">
        <v>78</v>
      </c>
      <c r="E5057" s="1" t="s">
        <v>108</v>
      </c>
      <c r="F5057" t="s">
        <v>93</v>
      </c>
      <c r="G5057" t="s">
        <v>24</v>
      </c>
      <c r="H5057">
        <v>13</v>
      </c>
      <c r="I5057">
        <v>16316</v>
      </c>
    </row>
    <row r="5058" spans="1:9" x14ac:dyDescent="0.25">
      <c r="A5058" s="5" t="str">
        <f>TrendSheetPrdData[[#This Row],[Population]]&amp;TrendSheetPrdData[[#This Row],[Cost Basis]]&amp;TrendSheetPrdData[[#This Row],[Period]]&amp;TrendSheetPrdData[[#This Row],[Trend]]</f>
        <v>MINISTRY SERVICE CENTERPaid2017-01-01ED Cost</v>
      </c>
      <c r="B5058" t="s">
        <v>118</v>
      </c>
      <c r="C5058" t="s">
        <v>118</v>
      </c>
      <c r="D5058" t="s">
        <v>78</v>
      </c>
      <c r="E5058" s="1" t="s">
        <v>109</v>
      </c>
      <c r="F5058" t="s">
        <v>113</v>
      </c>
      <c r="G5058" t="s">
        <v>24</v>
      </c>
      <c r="H5058">
        <v>13</v>
      </c>
      <c r="I5058">
        <v>38212</v>
      </c>
    </row>
    <row r="5059" spans="1:9" x14ac:dyDescent="0.25">
      <c r="A5059" s="5" t="str">
        <f>TrendSheetPrdData[[#This Row],[Population]]&amp;TrendSheetPrdData[[#This Row],[Cost Basis]]&amp;TrendSheetPrdData[[#This Row],[Period]]&amp;TrendSheetPrdData[[#This Row],[Trend]]</f>
        <v>MINISTRY SERVICE CENTERPaid2017-02-01ED Cost</v>
      </c>
      <c r="B5059" t="s">
        <v>118</v>
      </c>
      <c r="C5059" t="s">
        <v>118</v>
      </c>
      <c r="D5059" t="s">
        <v>78</v>
      </c>
      <c r="E5059" s="1" t="s">
        <v>110</v>
      </c>
      <c r="F5059" t="s">
        <v>113</v>
      </c>
      <c r="G5059" t="s">
        <v>24</v>
      </c>
      <c r="H5059">
        <v>13</v>
      </c>
      <c r="I5059">
        <v>19338</v>
      </c>
    </row>
    <row r="5060" spans="1:9" x14ac:dyDescent="0.25">
      <c r="A5060" s="5" t="str">
        <f>TrendSheetPrdData[[#This Row],[Population]]&amp;TrendSheetPrdData[[#This Row],[Cost Basis]]&amp;TrendSheetPrdData[[#This Row],[Period]]&amp;TrendSheetPrdData[[#This Row],[Trend]]</f>
        <v>MINISTRY SERVICE CENTERPaid2017-03-01ED Cost</v>
      </c>
      <c r="B5060" t="s">
        <v>118</v>
      </c>
      <c r="C5060" t="s">
        <v>118</v>
      </c>
      <c r="D5060" t="s">
        <v>78</v>
      </c>
      <c r="E5060" s="1" t="s">
        <v>111</v>
      </c>
      <c r="F5060" t="s">
        <v>113</v>
      </c>
      <c r="G5060" t="s">
        <v>24</v>
      </c>
      <c r="H5060">
        <v>13</v>
      </c>
      <c r="I5060">
        <v>29707</v>
      </c>
    </row>
    <row r="5061" spans="1:9" x14ac:dyDescent="0.25">
      <c r="A5061" s="5" t="str">
        <f>TrendSheetPrdData[[#This Row],[Population]]&amp;TrendSheetPrdData[[#This Row],[Cost Basis]]&amp;TrendSheetPrdData[[#This Row],[Period]]&amp;TrendSheetPrdData[[#This Row],[Trend]]</f>
        <v>MINISTRY SERVICE CENTERPaid2017-04-01ED Cost</v>
      </c>
      <c r="B5061" t="s">
        <v>118</v>
      </c>
      <c r="C5061" t="s">
        <v>118</v>
      </c>
      <c r="D5061" t="s">
        <v>78</v>
      </c>
      <c r="E5061" s="1" t="s">
        <v>112</v>
      </c>
      <c r="F5061" t="s">
        <v>113</v>
      </c>
      <c r="G5061" t="s">
        <v>24</v>
      </c>
      <c r="H5061">
        <v>13</v>
      </c>
      <c r="I5061">
        <v>8245</v>
      </c>
    </row>
    <row r="5062" spans="1:9" x14ac:dyDescent="0.25">
      <c r="A5062" s="5" t="str">
        <f>TrendSheetPrdData[[#This Row],[Population]]&amp;TrendSheetPrdData[[#This Row],[Cost Basis]]&amp;TrendSheetPrdData[[#This Row],[Period]]&amp;TrendSheetPrdData[[#This Row],[Trend]]</f>
        <v>MINISTRY SERVICE CENTERPaid2015-06-01ED Utilization</v>
      </c>
      <c r="B5062" t="s">
        <v>118</v>
      </c>
      <c r="C5062" t="s">
        <v>118</v>
      </c>
      <c r="D5062" t="s">
        <v>78</v>
      </c>
      <c r="E5062" s="1" t="s">
        <v>172</v>
      </c>
      <c r="F5062" t="s">
        <v>93</v>
      </c>
      <c r="G5062" t="s">
        <v>25</v>
      </c>
      <c r="H5062">
        <v>14</v>
      </c>
      <c r="I5062">
        <v>160</v>
      </c>
    </row>
    <row r="5063" spans="1:9" x14ac:dyDescent="0.25">
      <c r="A5063" s="5" t="str">
        <f>TrendSheetPrdData[[#This Row],[Population]]&amp;TrendSheetPrdData[[#This Row],[Cost Basis]]&amp;TrendSheetPrdData[[#This Row],[Period]]&amp;TrendSheetPrdData[[#This Row],[Trend]]</f>
        <v>MINISTRY SERVICE CENTERPaid2015-07-01ED Utilization</v>
      </c>
      <c r="B5063" t="s">
        <v>118</v>
      </c>
      <c r="C5063" t="s">
        <v>118</v>
      </c>
      <c r="D5063" t="s">
        <v>78</v>
      </c>
      <c r="E5063" s="1" t="s">
        <v>173</v>
      </c>
      <c r="F5063" t="s">
        <v>93</v>
      </c>
      <c r="G5063" t="s">
        <v>25</v>
      </c>
      <c r="H5063">
        <v>14</v>
      </c>
      <c r="I5063">
        <v>144</v>
      </c>
    </row>
    <row r="5064" spans="1:9" x14ac:dyDescent="0.25">
      <c r="A5064" s="5" t="str">
        <f>TrendSheetPrdData[[#This Row],[Population]]&amp;TrendSheetPrdData[[#This Row],[Cost Basis]]&amp;TrendSheetPrdData[[#This Row],[Period]]&amp;TrendSheetPrdData[[#This Row],[Trend]]</f>
        <v>MINISTRY SERVICE CENTERPaid2015-08-01ED Utilization</v>
      </c>
      <c r="B5064" t="s">
        <v>118</v>
      </c>
      <c r="C5064" t="s">
        <v>118</v>
      </c>
      <c r="D5064" t="s">
        <v>78</v>
      </c>
      <c r="E5064" s="1" t="s">
        <v>174</v>
      </c>
      <c r="F5064" t="s">
        <v>93</v>
      </c>
      <c r="G5064" t="s">
        <v>25</v>
      </c>
      <c r="H5064">
        <v>14</v>
      </c>
      <c r="I5064">
        <v>231</v>
      </c>
    </row>
    <row r="5065" spans="1:9" x14ac:dyDescent="0.25">
      <c r="A5065" s="5" t="str">
        <f>TrendSheetPrdData[[#This Row],[Population]]&amp;TrendSheetPrdData[[#This Row],[Cost Basis]]&amp;TrendSheetPrdData[[#This Row],[Period]]&amp;TrendSheetPrdData[[#This Row],[Trend]]</f>
        <v>MINISTRY SERVICE CENTERPaid2015-09-01ED Utilization</v>
      </c>
      <c r="B5065" t="s">
        <v>118</v>
      </c>
      <c r="C5065" t="s">
        <v>118</v>
      </c>
      <c r="D5065" t="s">
        <v>78</v>
      </c>
      <c r="E5065" s="1" t="s">
        <v>92</v>
      </c>
      <c r="F5065" t="s">
        <v>93</v>
      </c>
      <c r="G5065" t="s">
        <v>25</v>
      </c>
      <c r="H5065">
        <v>14</v>
      </c>
      <c r="I5065">
        <v>179</v>
      </c>
    </row>
    <row r="5066" spans="1:9" x14ac:dyDescent="0.25">
      <c r="A5066" s="5" t="str">
        <f>TrendSheetPrdData[[#This Row],[Population]]&amp;TrendSheetPrdData[[#This Row],[Cost Basis]]&amp;TrendSheetPrdData[[#This Row],[Period]]&amp;TrendSheetPrdData[[#This Row],[Trend]]</f>
        <v>MINISTRY SERVICE CENTERPaid2015-10-01ED Utilization</v>
      </c>
      <c r="B5066" t="s">
        <v>118</v>
      </c>
      <c r="C5066" t="s">
        <v>118</v>
      </c>
      <c r="D5066" t="s">
        <v>78</v>
      </c>
      <c r="E5066" s="1" t="s">
        <v>94</v>
      </c>
      <c r="F5066" t="s">
        <v>93</v>
      </c>
      <c r="G5066" t="s">
        <v>25</v>
      </c>
      <c r="H5066">
        <v>14</v>
      </c>
      <c r="I5066">
        <v>229</v>
      </c>
    </row>
    <row r="5067" spans="1:9" x14ac:dyDescent="0.25">
      <c r="A5067" s="5" t="str">
        <f>TrendSheetPrdData[[#This Row],[Population]]&amp;TrendSheetPrdData[[#This Row],[Cost Basis]]&amp;TrendSheetPrdData[[#This Row],[Period]]&amp;TrendSheetPrdData[[#This Row],[Trend]]</f>
        <v>MINISTRY SERVICE CENTERPaid2015-11-01ED Utilization</v>
      </c>
      <c r="B5067" t="s">
        <v>118</v>
      </c>
      <c r="C5067" t="s">
        <v>118</v>
      </c>
      <c r="D5067" t="s">
        <v>78</v>
      </c>
      <c r="E5067" s="1" t="s">
        <v>95</v>
      </c>
      <c r="F5067" t="s">
        <v>93</v>
      </c>
      <c r="G5067" t="s">
        <v>25</v>
      </c>
      <c r="H5067">
        <v>14</v>
      </c>
      <c r="I5067">
        <v>230</v>
      </c>
    </row>
    <row r="5068" spans="1:9" x14ac:dyDescent="0.25">
      <c r="A5068" s="5" t="str">
        <f>TrendSheetPrdData[[#This Row],[Population]]&amp;TrendSheetPrdData[[#This Row],[Cost Basis]]&amp;TrendSheetPrdData[[#This Row],[Period]]&amp;TrendSheetPrdData[[#This Row],[Trend]]</f>
        <v>MINISTRY SERVICE CENTERPaid2015-12-01ED Utilization</v>
      </c>
      <c r="B5068" t="s">
        <v>118</v>
      </c>
      <c r="C5068" t="s">
        <v>118</v>
      </c>
      <c r="D5068" t="s">
        <v>78</v>
      </c>
      <c r="E5068" s="1" t="s">
        <v>96</v>
      </c>
      <c r="F5068" t="s">
        <v>93</v>
      </c>
      <c r="G5068" t="s">
        <v>25</v>
      </c>
      <c r="H5068">
        <v>14</v>
      </c>
      <c r="I5068">
        <v>161</v>
      </c>
    </row>
    <row r="5069" spans="1:9" x14ac:dyDescent="0.25">
      <c r="A5069" s="5" t="str">
        <f>TrendSheetPrdData[[#This Row],[Population]]&amp;TrendSheetPrdData[[#This Row],[Cost Basis]]&amp;TrendSheetPrdData[[#This Row],[Period]]&amp;TrendSheetPrdData[[#This Row],[Trend]]</f>
        <v>MINISTRY SERVICE CENTERPaid2016-01-01ED Utilization</v>
      </c>
      <c r="B5069" t="s">
        <v>118</v>
      </c>
      <c r="C5069" t="s">
        <v>118</v>
      </c>
      <c r="D5069" t="s">
        <v>78</v>
      </c>
      <c r="E5069" s="1" t="s">
        <v>97</v>
      </c>
      <c r="F5069" t="s">
        <v>93</v>
      </c>
      <c r="G5069" t="s">
        <v>25</v>
      </c>
      <c r="H5069">
        <v>14</v>
      </c>
      <c r="I5069">
        <v>196</v>
      </c>
    </row>
    <row r="5070" spans="1:9" x14ac:dyDescent="0.25">
      <c r="A5070" s="5" t="str">
        <f>TrendSheetPrdData[[#This Row],[Population]]&amp;TrendSheetPrdData[[#This Row],[Cost Basis]]&amp;TrendSheetPrdData[[#This Row],[Period]]&amp;TrendSheetPrdData[[#This Row],[Trend]]</f>
        <v>MINISTRY SERVICE CENTERPaid2016-02-01ED Utilization</v>
      </c>
      <c r="B5070" t="s">
        <v>118</v>
      </c>
      <c r="C5070" t="s">
        <v>118</v>
      </c>
      <c r="D5070" t="s">
        <v>78</v>
      </c>
      <c r="E5070" s="1" t="s">
        <v>98</v>
      </c>
      <c r="F5070" t="s">
        <v>93</v>
      </c>
      <c r="G5070" t="s">
        <v>25</v>
      </c>
      <c r="H5070">
        <v>14</v>
      </c>
      <c r="I5070">
        <v>160</v>
      </c>
    </row>
    <row r="5071" spans="1:9" x14ac:dyDescent="0.25">
      <c r="A5071" s="5" t="str">
        <f>TrendSheetPrdData[[#This Row],[Population]]&amp;TrendSheetPrdData[[#This Row],[Cost Basis]]&amp;TrendSheetPrdData[[#This Row],[Period]]&amp;TrendSheetPrdData[[#This Row],[Trend]]</f>
        <v>MINISTRY SERVICE CENTERPaid2016-03-01ED Utilization</v>
      </c>
      <c r="B5071" t="s">
        <v>118</v>
      </c>
      <c r="C5071" t="s">
        <v>118</v>
      </c>
      <c r="D5071" t="s">
        <v>78</v>
      </c>
      <c r="E5071" s="1" t="s">
        <v>99</v>
      </c>
      <c r="F5071" t="s">
        <v>93</v>
      </c>
      <c r="G5071" t="s">
        <v>25</v>
      </c>
      <c r="H5071">
        <v>14</v>
      </c>
      <c r="I5071">
        <v>203</v>
      </c>
    </row>
    <row r="5072" spans="1:9" x14ac:dyDescent="0.25">
      <c r="A5072" s="5" t="str">
        <f>TrendSheetPrdData[[#This Row],[Population]]&amp;TrendSheetPrdData[[#This Row],[Cost Basis]]&amp;TrendSheetPrdData[[#This Row],[Period]]&amp;TrendSheetPrdData[[#This Row],[Trend]]</f>
        <v>MINISTRY SERVICE CENTERPaid2016-04-01ED Utilization</v>
      </c>
      <c r="B5072" t="s">
        <v>118</v>
      </c>
      <c r="C5072" t="s">
        <v>118</v>
      </c>
      <c r="D5072" t="s">
        <v>78</v>
      </c>
      <c r="E5072" s="1" t="s">
        <v>100</v>
      </c>
      <c r="F5072" t="s">
        <v>93</v>
      </c>
      <c r="G5072" t="s">
        <v>25</v>
      </c>
      <c r="H5072">
        <v>14</v>
      </c>
      <c r="I5072">
        <v>201</v>
      </c>
    </row>
    <row r="5073" spans="1:9" x14ac:dyDescent="0.25">
      <c r="A5073" s="5" t="str">
        <f>TrendSheetPrdData[[#This Row],[Population]]&amp;TrendSheetPrdData[[#This Row],[Cost Basis]]&amp;TrendSheetPrdData[[#This Row],[Period]]&amp;TrendSheetPrdData[[#This Row],[Trend]]</f>
        <v>MINISTRY SERVICE CENTERPaid2016-05-01ED Utilization</v>
      </c>
      <c r="B5073" t="s">
        <v>118</v>
      </c>
      <c r="C5073" t="s">
        <v>118</v>
      </c>
      <c r="D5073" t="s">
        <v>78</v>
      </c>
      <c r="E5073" s="1" t="s">
        <v>101</v>
      </c>
      <c r="F5073" t="s">
        <v>93</v>
      </c>
      <c r="G5073" t="s">
        <v>25</v>
      </c>
      <c r="H5073">
        <v>14</v>
      </c>
      <c r="I5073">
        <v>256</v>
      </c>
    </row>
    <row r="5074" spans="1:9" x14ac:dyDescent="0.25">
      <c r="A5074" s="5" t="str">
        <f>TrendSheetPrdData[[#This Row],[Population]]&amp;TrendSheetPrdData[[#This Row],[Cost Basis]]&amp;TrendSheetPrdData[[#This Row],[Period]]&amp;TrendSheetPrdData[[#This Row],[Trend]]</f>
        <v>MINISTRY SERVICE CENTERPaid2016-06-01ED Utilization</v>
      </c>
      <c r="B5074" t="s">
        <v>118</v>
      </c>
      <c r="C5074" t="s">
        <v>118</v>
      </c>
      <c r="D5074" t="s">
        <v>78</v>
      </c>
      <c r="E5074" s="1" t="s">
        <v>102</v>
      </c>
      <c r="F5074" t="s">
        <v>93</v>
      </c>
      <c r="G5074" t="s">
        <v>25</v>
      </c>
      <c r="H5074">
        <v>14</v>
      </c>
      <c r="I5074">
        <v>199</v>
      </c>
    </row>
    <row r="5075" spans="1:9" x14ac:dyDescent="0.25">
      <c r="A5075" s="5" t="str">
        <f>TrendSheetPrdData[[#This Row],[Population]]&amp;TrendSheetPrdData[[#This Row],[Cost Basis]]&amp;TrendSheetPrdData[[#This Row],[Period]]&amp;TrendSheetPrdData[[#This Row],[Trend]]</f>
        <v>MINISTRY SERVICE CENTERPaid2016-07-01ED Utilization</v>
      </c>
      <c r="B5075" t="s">
        <v>118</v>
      </c>
      <c r="C5075" t="s">
        <v>118</v>
      </c>
      <c r="D5075" t="s">
        <v>78</v>
      </c>
      <c r="E5075" s="1" t="s">
        <v>103</v>
      </c>
      <c r="F5075" t="s">
        <v>93</v>
      </c>
      <c r="G5075" t="s">
        <v>25</v>
      </c>
      <c r="H5075">
        <v>14</v>
      </c>
      <c r="I5075">
        <v>221</v>
      </c>
    </row>
    <row r="5076" spans="1:9" x14ac:dyDescent="0.25">
      <c r="A5076" s="5" t="str">
        <f>TrendSheetPrdData[[#This Row],[Population]]&amp;TrendSheetPrdData[[#This Row],[Cost Basis]]&amp;TrendSheetPrdData[[#This Row],[Period]]&amp;TrendSheetPrdData[[#This Row],[Trend]]</f>
        <v>MINISTRY SERVICE CENTERPaid2016-08-01ED Utilization</v>
      </c>
      <c r="B5076" t="s">
        <v>118</v>
      </c>
      <c r="C5076" t="s">
        <v>118</v>
      </c>
      <c r="D5076" t="s">
        <v>78</v>
      </c>
      <c r="E5076" s="1" t="s">
        <v>104</v>
      </c>
      <c r="F5076" t="s">
        <v>93</v>
      </c>
      <c r="G5076" t="s">
        <v>25</v>
      </c>
      <c r="H5076">
        <v>14</v>
      </c>
      <c r="I5076">
        <v>227</v>
      </c>
    </row>
    <row r="5077" spans="1:9" x14ac:dyDescent="0.25">
      <c r="A5077" s="5" t="str">
        <f>TrendSheetPrdData[[#This Row],[Population]]&amp;TrendSheetPrdData[[#This Row],[Cost Basis]]&amp;TrendSheetPrdData[[#This Row],[Period]]&amp;TrendSheetPrdData[[#This Row],[Trend]]</f>
        <v>MINISTRY SERVICE CENTERPaid2016-09-01ED Utilization</v>
      </c>
      <c r="B5077" t="s">
        <v>118</v>
      </c>
      <c r="C5077" t="s">
        <v>118</v>
      </c>
      <c r="D5077" t="s">
        <v>78</v>
      </c>
      <c r="E5077" s="1" t="s">
        <v>105</v>
      </c>
      <c r="F5077" t="s">
        <v>93</v>
      </c>
      <c r="G5077" t="s">
        <v>25</v>
      </c>
      <c r="H5077">
        <v>14</v>
      </c>
      <c r="I5077">
        <v>244</v>
      </c>
    </row>
    <row r="5078" spans="1:9" x14ac:dyDescent="0.25">
      <c r="A5078" s="5" t="str">
        <f>TrendSheetPrdData[[#This Row],[Population]]&amp;TrendSheetPrdData[[#This Row],[Cost Basis]]&amp;TrendSheetPrdData[[#This Row],[Period]]&amp;TrendSheetPrdData[[#This Row],[Trend]]</f>
        <v>MINISTRY SERVICE CENTERPaid2016-10-01ED Utilization</v>
      </c>
      <c r="B5078" t="s">
        <v>118</v>
      </c>
      <c r="C5078" t="s">
        <v>118</v>
      </c>
      <c r="D5078" t="s">
        <v>78</v>
      </c>
      <c r="E5078" s="1" t="s">
        <v>106</v>
      </c>
      <c r="F5078" t="s">
        <v>93</v>
      </c>
      <c r="G5078" t="s">
        <v>25</v>
      </c>
      <c r="H5078">
        <v>14</v>
      </c>
      <c r="I5078">
        <v>132</v>
      </c>
    </row>
    <row r="5079" spans="1:9" x14ac:dyDescent="0.25">
      <c r="A5079" s="5" t="str">
        <f>TrendSheetPrdData[[#This Row],[Population]]&amp;TrendSheetPrdData[[#This Row],[Cost Basis]]&amp;TrendSheetPrdData[[#This Row],[Period]]&amp;TrendSheetPrdData[[#This Row],[Trend]]</f>
        <v>MINISTRY SERVICE CENTERPaid2016-11-01ED Utilization</v>
      </c>
      <c r="B5079" t="s">
        <v>118</v>
      </c>
      <c r="C5079" t="s">
        <v>118</v>
      </c>
      <c r="D5079" t="s">
        <v>78</v>
      </c>
      <c r="E5079" s="1" t="s">
        <v>107</v>
      </c>
      <c r="F5079" t="s">
        <v>93</v>
      </c>
      <c r="G5079" t="s">
        <v>25</v>
      </c>
      <c r="H5079">
        <v>14</v>
      </c>
      <c r="I5079">
        <v>137</v>
      </c>
    </row>
    <row r="5080" spans="1:9" x14ac:dyDescent="0.25">
      <c r="A5080" s="5" t="str">
        <f>TrendSheetPrdData[[#This Row],[Population]]&amp;TrendSheetPrdData[[#This Row],[Cost Basis]]&amp;TrendSheetPrdData[[#This Row],[Period]]&amp;TrendSheetPrdData[[#This Row],[Trend]]</f>
        <v>MINISTRY SERVICE CENTERPaid2016-12-01ED Utilization</v>
      </c>
      <c r="B5080" t="s">
        <v>118</v>
      </c>
      <c r="C5080" t="s">
        <v>118</v>
      </c>
      <c r="D5080" t="s">
        <v>78</v>
      </c>
      <c r="E5080" s="1" t="s">
        <v>108</v>
      </c>
      <c r="F5080" t="s">
        <v>93</v>
      </c>
      <c r="G5080" t="s">
        <v>25</v>
      </c>
      <c r="H5080">
        <v>14</v>
      </c>
      <c r="I5080">
        <v>116</v>
      </c>
    </row>
    <row r="5081" spans="1:9" x14ac:dyDescent="0.25">
      <c r="A5081" s="5" t="str">
        <f>TrendSheetPrdData[[#This Row],[Population]]&amp;TrendSheetPrdData[[#This Row],[Cost Basis]]&amp;TrendSheetPrdData[[#This Row],[Period]]&amp;TrendSheetPrdData[[#This Row],[Trend]]</f>
        <v>MINISTRY SERVICE CENTERPaid2017-01-01ED Utilization</v>
      </c>
      <c r="B5081" t="s">
        <v>118</v>
      </c>
      <c r="C5081" t="s">
        <v>118</v>
      </c>
      <c r="D5081" t="s">
        <v>78</v>
      </c>
      <c r="E5081" s="1" t="s">
        <v>109</v>
      </c>
      <c r="F5081" t="s">
        <v>113</v>
      </c>
      <c r="G5081" t="s">
        <v>25</v>
      </c>
      <c r="H5081">
        <v>14</v>
      </c>
      <c r="I5081">
        <v>240</v>
      </c>
    </row>
    <row r="5082" spans="1:9" x14ac:dyDescent="0.25">
      <c r="A5082" s="5" t="str">
        <f>TrendSheetPrdData[[#This Row],[Population]]&amp;TrendSheetPrdData[[#This Row],[Cost Basis]]&amp;TrendSheetPrdData[[#This Row],[Period]]&amp;TrendSheetPrdData[[#This Row],[Trend]]</f>
        <v>MINISTRY SERVICE CENTERPaid2017-02-01ED Utilization</v>
      </c>
      <c r="B5082" t="s">
        <v>118</v>
      </c>
      <c r="C5082" t="s">
        <v>118</v>
      </c>
      <c r="D5082" t="s">
        <v>78</v>
      </c>
      <c r="E5082" s="1" t="s">
        <v>110</v>
      </c>
      <c r="F5082" t="s">
        <v>113</v>
      </c>
      <c r="G5082" t="s">
        <v>25</v>
      </c>
      <c r="H5082">
        <v>14</v>
      </c>
      <c r="I5082">
        <v>141</v>
      </c>
    </row>
    <row r="5083" spans="1:9" x14ac:dyDescent="0.25">
      <c r="A5083" s="5" t="str">
        <f>TrendSheetPrdData[[#This Row],[Population]]&amp;TrendSheetPrdData[[#This Row],[Cost Basis]]&amp;TrendSheetPrdData[[#This Row],[Period]]&amp;TrendSheetPrdData[[#This Row],[Trend]]</f>
        <v>MINISTRY SERVICE CENTERPaid2017-03-01ED Utilization</v>
      </c>
      <c r="B5083" t="s">
        <v>118</v>
      </c>
      <c r="C5083" t="s">
        <v>118</v>
      </c>
      <c r="D5083" t="s">
        <v>78</v>
      </c>
      <c r="E5083" s="1" t="s">
        <v>111</v>
      </c>
      <c r="F5083" t="s">
        <v>113</v>
      </c>
      <c r="G5083" t="s">
        <v>25</v>
      </c>
      <c r="H5083">
        <v>14</v>
      </c>
      <c r="I5083">
        <v>192</v>
      </c>
    </row>
    <row r="5084" spans="1:9" x14ac:dyDescent="0.25">
      <c r="A5084" s="5" t="str">
        <f>TrendSheetPrdData[[#This Row],[Population]]&amp;TrendSheetPrdData[[#This Row],[Cost Basis]]&amp;TrendSheetPrdData[[#This Row],[Period]]&amp;TrendSheetPrdData[[#This Row],[Trend]]</f>
        <v>MINISTRY SERVICE CENTERPaid2017-04-01ED Utilization</v>
      </c>
      <c r="B5084" t="s">
        <v>118</v>
      </c>
      <c r="C5084" t="s">
        <v>118</v>
      </c>
      <c r="D5084" t="s">
        <v>78</v>
      </c>
      <c r="E5084" s="1" t="s">
        <v>112</v>
      </c>
      <c r="F5084" t="s">
        <v>113</v>
      </c>
      <c r="G5084" t="s">
        <v>25</v>
      </c>
      <c r="H5084">
        <v>14</v>
      </c>
      <c r="I5084">
        <v>58</v>
      </c>
    </row>
    <row r="5085" spans="1:9" x14ac:dyDescent="0.25">
      <c r="A5085" s="5" t="str">
        <f>TrendSheetPrdData[[#This Row],[Population]]&amp;TrendSheetPrdData[[#This Row],[Cost Basis]]&amp;TrendSheetPrdData[[#This Row],[Period]]&amp;TrendSheetPrdData[[#This Row],[Trend]]</f>
        <v>MINISTRY SERVICE CENTERPaid2015-06-01Drug - Generic Utilization Cost</v>
      </c>
      <c r="B5085" t="s">
        <v>118</v>
      </c>
      <c r="C5085" t="s">
        <v>118</v>
      </c>
      <c r="D5085" t="s">
        <v>78</v>
      </c>
      <c r="E5085" s="1" t="s">
        <v>172</v>
      </c>
      <c r="F5085" t="s">
        <v>93</v>
      </c>
      <c r="G5085" t="s">
        <v>26</v>
      </c>
      <c r="H5085">
        <v>15</v>
      </c>
      <c r="I5085">
        <v>80090</v>
      </c>
    </row>
    <row r="5086" spans="1:9" x14ac:dyDescent="0.25">
      <c r="A5086" s="5" t="str">
        <f>TrendSheetPrdData[[#This Row],[Population]]&amp;TrendSheetPrdData[[#This Row],[Cost Basis]]&amp;TrendSheetPrdData[[#This Row],[Period]]&amp;TrendSheetPrdData[[#This Row],[Trend]]</f>
        <v>MINISTRY SERVICE CENTERPaid2015-07-01Drug - Generic Utilization Cost</v>
      </c>
      <c r="B5086" t="s">
        <v>118</v>
      </c>
      <c r="C5086" t="s">
        <v>118</v>
      </c>
      <c r="D5086" t="s">
        <v>78</v>
      </c>
      <c r="E5086" s="1" t="s">
        <v>173</v>
      </c>
      <c r="F5086" t="s">
        <v>93</v>
      </c>
      <c r="G5086" t="s">
        <v>26</v>
      </c>
      <c r="H5086">
        <v>15</v>
      </c>
      <c r="I5086">
        <v>101969</v>
      </c>
    </row>
    <row r="5087" spans="1:9" x14ac:dyDescent="0.25">
      <c r="A5087" s="5" t="str">
        <f>TrendSheetPrdData[[#This Row],[Population]]&amp;TrendSheetPrdData[[#This Row],[Cost Basis]]&amp;TrendSheetPrdData[[#This Row],[Period]]&amp;TrendSheetPrdData[[#This Row],[Trend]]</f>
        <v>MINISTRY SERVICE CENTERPaid2015-08-01Drug - Generic Utilization Cost</v>
      </c>
      <c r="B5087" t="s">
        <v>118</v>
      </c>
      <c r="C5087" t="s">
        <v>118</v>
      </c>
      <c r="D5087" t="s">
        <v>78</v>
      </c>
      <c r="E5087" s="1" t="s">
        <v>174</v>
      </c>
      <c r="F5087" t="s">
        <v>93</v>
      </c>
      <c r="G5087" t="s">
        <v>26</v>
      </c>
      <c r="H5087">
        <v>15</v>
      </c>
      <c r="I5087">
        <v>107115</v>
      </c>
    </row>
    <row r="5088" spans="1:9" x14ac:dyDescent="0.25">
      <c r="A5088" s="5" t="str">
        <f>TrendSheetPrdData[[#This Row],[Population]]&amp;TrendSheetPrdData[[#This Row],[Cost Basis]]&amp;TrendSheetPrdData[[#This Row],[Period]]&amp;TrendSheetPrdData[[#This Row],[Trend]]</f>
        <v>MINISTRY SERVICE CENTERPaid2015-09-01Drug - Generic Utilization Cost</v>
      </c>
      <c r="B5088" t="s">
        <v>118</v>
      </c>
      <c r="C5088" t="s">
        <v>118</v>
      </c>
      <c r="D5088" t="s">
        <v>78</v>
      </c>
      <c r="E5088" s="1" t="s">
        <v>92</v>
      </c>
      <c r="F5088" t="s">
        <v>93</v>
      </c>
      <c r="G5088" t="s">
        <v>26</v>
      </c>
      <c r="H5088">
        <v>15</v>
      </c>
      <c r="I5088">
        <v>84862</v>
      </c>
    </row>
    <row r="5089" spans="1:9" x14ac:dyDescent="0.25">
      <c r="A5089" s="5" t="str">
        <f>TrendSheetPrdData[[#This Row],[Population]]&amp;TrendSheetPrdData[[#This Row],[Cost Basis]]&amp;TrendSheetPrdData[[#This Row],[Period]]&amp;TrendSheetPrdData[[#This Row],[Trend]]</f>
        <v>MINISTRY SERVICE CENTERPaid2015-10-01Drug - Generic Utilization Cost</v>
      </c>
      <c r="B5089" t="s">
        <v>118</v>
      </c>
      <c r="C5089" t="s">
        <v>118</v>
      </c>
      <c r="D5089" t="s">
        <v>78</v>
      </c>
      <c r="E5089" s="1" t="s">
        <v>94</v>
      </c>
      <c r="F5089" t="s">
        <v>93</v>
      </c>
      <c r="G5089" t="s">
        <v>26</v>
      </c>
      <c r="H5089">
        <v>15</v>
      </c>
      <c r="I5089">
        <v>124707</v>
      </c>
    </row>
    <row r="5090" spans="1:9" x14ac:dyDescent="0.25">
      <c r="A5090" s="5" t="str">
        <f>TrendSheetPrdData[[#This Row],[Population]]&amp;TrendSheetPrdData[[#This Row],[Cost Basis]]&amp;TrendSheetPrdData[[#This Row],[Period]]&amp;TrendSheetPrdData[[#This Row],[Trend]]</f>
        <v>MINISTRY SERVICE CENTERPaid2015-11-01Drug - Generic Utilization Cost</v>
      </c>
      <c r="B5090" t="s">
        <v>118</v>
      </c>
      <c r="C5090" t="s">
        <v>118</v>
      </c>
      <c r="D5090" t="s">
        <v>78</v>
      </c>
      <c r="E5090" s="1" t="s">
        <v>95</v>
      </c>
      <c r="F5090" t="s">
        <v>93</v>
      </c>
      <c r="G5090" t="s">
        <v>26</v>
      </c>
      <c r="H5090">
        <v>15</v>
      </c>
      <c r="I5090">
        <v>115791</v>
      </c>
    </row>
    <row r="5091" spans="1:9" x14ac:dyDescent="0.25">
      <c r="A5091" s="5" t="str">
        <f>TrendSheetPrdData[[#This Row],[Population]]&amp;TrendSheetPrdData[[#This Row],[Cost Basis]]&amp;TrendSheetPrdData[[#This Row],[Period]]&amp;TrendSheetPrdData[[#This Row],[Trend]]</f>
        <v>MINISTRY SERVICE CENTERPaid2015-12-01Drug - Generic Utilization Cost</v>
      </c>
      <c r="B5091" t="s">
        <v>118</v>
      </c>
      <c r="C5091" t="s">
        <v>118</v>
      </c>
      <c r="D5091" t="s">
        <v>78</v>
      </c>
      <c r="E5091" s="1" t="s">
        <v>96</v>
      </c>
      <c r="F5091" t="s">
        <v>93</v>
      </c>
      <c r="G5091" t="s">
        <v>26</v>
      </c>
      <c r="H5091">
        <v>15</v>
      </c>
      <c r="I5091">
        <v>107262</v>
      </c>
    </row>
    <row r="5092" spans="1:9" x14ac:dyDescent="0.25">
      <c r="A5092" s="5" t="str">
        <f>TrendSheetPrdData[[#This Row],[Population]]&amp;TrendSheetPrdData[[#This Row],[Cost Basis]]&amp;TrendSheetPrdData[[#This Row],[Period]]&amp;TrendSheetPrdData[[#This Row],[Trend]]</f>
        <v>MINISTRY SERVICE CENTERPaid2016-01-01Drug - Generic Utilization Cost</v>
      </c>
      <c r="B5092" t="s">
        <v>118</v>
      </c>
      <c r="C5092" t="s">
        <v>118</v>
      </c>
      <c r="D5092" t="s">
        <v>78</v>
      </c>
      <c r="E5092" s="1" t="s">
        <v>97</v>
      </c>
      <c r="F5092" t="s">
        <v>93</v>
      </c>
      <c r="G5092" t="s">
        <v>26</v>
      </c>
      <c r="H5092">
        <v>15</v>
      </c>
      <c r="I5092">
        <v>66741</v>
      </c>
    </row>
    <row r="5093" spans="1:9" x14ac:dyDescent="0.25">
      <c r="A5093" s="5" t="str">
        <f>TrendSheetPrdData[[#This Row],[Population]]&amp;TrendSheetPrdData[[#This Row],[Cost Basis]]&amp;TrendSheetPrdData[[#This Row],[Period]]&amp;TrendSheetPrdData[[#This Row],[Trend]]</f>
        <v>MINISTRY SERVICE CENTERPaid2016-02-01Drug - Generic Utilization Cost</v>
      </c>
      <c r="B5093" t="s">
        <v>118</v>
      </c>
      <c r="C5093" t="s">
        <v>118</v>
      </c>
      <c r="D5093" t="s">
        <v>78</v>
      </c>
      <c r="E5093" s="1" t="s">
        <v>98</v>
      </c>
      <c r="F5093" t="s">
        <v>93</v>
      </c>
      <c r="G5093" t="s">
        <v>26</v>
      </c>
      <c r="H5093">
        <v>15</v>
      </c>
      <c r="I5093">
        <v>110348</v>
      </c>
    </row>
    <row r="5094" spans="1:9" x14ac:dyDescent="0.25">
      <c r="A5094" s="5" t="str">
        <f>TrendSheetPrdData[[#This Row],[Population]]&amp;TrendSheetPrdData[[#This Row],[Cost Basis]]&amp;TrendSheetPrdData[[#This Row],[Period]]&amp;TrendSheetPrdData[[#This Row],[Trend]]</f>
        <v>MINISTRY SERVICE CENTERPaid2016-03-01Drug - Generic Utilization Cost</v>
      </c>
      <c r="B5094" t="s">
        <v>118</v>
      </c>
      <c r="C5094" t="s">
        <v>118</v>
      </c>
      <c r="D5094" t="s">
        <v>78</v>
      </c>
      <c r="E5094" s="1" t="s">
        <v>99</v>
      </c>
      <c r="F5094" t="s">
        <v>93</v>
      </c>
      <c r="G5094" t="s">
        <v>26</v>
      </c>
      <c r="H5094">
        <v>15</v>
      </c>
      <c r="I5094">
        <v>115503</v>
      </c>
    </row>
    <row r="5095" spans="1:9" x14ac:dyDescent="0.25">
      <c r="A5095" s="5" t="str">
        <f>TrendSheetPrdData[[#This Row],[Population]]&amp;TrendSheetPrdData[[#This Row],[Cost Basis]]&amp;TrendSheetPrdData[[#This Row],[Period]]&amp;TrendSheetPrdData[[#This Row],[Trend]]</f>
        <v>MINISTRY SERVICE CENTERPaid2016-04-01Drug - Generic Utilization Cost</v>
      </c>
      <c r="B5095" t="s">
        <v>118</v>
      </c>
      <c r="C5095" t="s">
        <v>118</v>
      </c>
      <c r="D5095" t="s">
        <v>78</v>
      </c>
      <c r="E5095" s="1" t="s">
        <v>100</v>
      </c>
      <c r="F5095" t="s">
        <v>93</v>
      </c>
      <c r="G5095" t="s">
        <v>26</v>
      </c>
      <c r="H5095">
        <v>15</v>
      </c>
      <c r="I5095">
        <v>109640</v>
      </c>
    </row>
    <row r="5096" spans="1:9" x14ac:dyDescent="0.25">
      <c r="A5096" s="5" t="str">
        <f>TrendSheetPrdData[[#This Row],[Population]]&amp;TrendSheetPrdData[[#This Row],[Cost Basis]]&amp;TrendSheetPrdData[[#This Row],[Period]]&amp;TrendSheetPrdData[[#This Row],[Trend]]</f>
        <v>MINISTRY SERVICE CENTERPaid2016-05-01Drug - Generic Utilization Cost</v>
      </c>
      <c r="B5096" t="s">
        <v>118</v>
      </c>
      <c r="C5096" t="s">
        <v>118</v>
      </c>
      <c r="D5096" t="s">
        <v>78</v>
      </c>
      <c r="E5096" s="1" t="s">
        <v>101</v>
      </c>
      <c r="F5096" t="s">
        <v>93</v>
      </c>
      <c r="G5096" t="s">
        <v>26</v>
      </c>
      <c r="H5096">
        <v>15</v>
      </c>
      <c r="I5096">
        <v>123233</v>
      </c>
    </row>
    <row r="5097" spans="1:9" x14ac:dyDescent="0.25">
      <c r="A5097" s="5" t="str">
        <f>TrendSheetPrdData[[#This Row],[Population]]&amp;TrendSheetPrdData[[#This Row],[Cost Basis]]&amp;TrendSheetPrdData[[#This Row],[Period]]&amp;TrendSheetPrdData[[#This Row],[Trend]]</f>
        <v>MINISTRY SERVICE CENTERPaid2016-06-01Drug - Generic Utilization Cost</v>
      </c>
      <c r="B5097" t="s">
        <v>118</v>
      </c>
      <c r="C5097" t="s">
        <v>118</v>
      </c>
      <c r="D5097" t="s">
        <v>78</v>
      </c>
      <c r="E5097" s="1" t="s">
        <v>102</v>
      </c>
      <c r="F5097" t="s">
        <v>93</v>
      </c>
      <c r="G5097" t="s">
        <v>26</v>
      </c>
      <c r="H5097">
        <v>15</v>
      </c>
      <c r="I5097">
        <v>85114</v>
      </c>
    </row>
    <row r="5098" spans="1:9" x14ac:dyDescent="0.25">
      <c r="A5098" s="5" t="str">
        <f>TrendSheetPrdData[[#This Row],[Population]]&amp;TrendSheetPrdData[[#This Row],[Cost Basis]]&amp;TrendSheetPrdData[[#This Row],[Period]]&amp;TrendSheetPrdData[[#This Row],[Trend]]</f>
        <v>MINISTRY SERVICE CENTERPaid2016-07-01Drug - Generic Utilization Cost</v>
      </c>
      <c r="B5098" t="s">
        <v>118</v>
      </c>
      <c r="C5098" t="s">
        <v>118</v>
      </c>
      <c r="D5098" t="s">
        <v>78</v>
      </c>
      <c r="E5098" s="1" t="s">
        <v>103</v>
      </c>
      <c r="F5098" t="s">
        <v>93</v>
      </c>
      <c r="G5098" t="s">
        <v>26</v>
      </c>
      <c r="H5098">
        <v>15</v>
      </c>
      <c r="I5098">
        <v>125349</v>
      </c>
    </row>
    <row r="5099" spans="1:9" x14ac:dyDescent="0.25">
      <c r="A5099" s="5" t="str">
        <f>TrendSheetPrdData[[#This Row],[Population]]&amp;TrendSheetPrdData[[#This Row],[Cost Basis]]&amp;TrendSheetPrdData[[#This Row],[Period]]&amp;TrendSheetPrdData[[#This Row],[Trend]]</f>
        <v>MINISTRY SERVICE CENTERPaid2016-08-01Drug - Generic Utilization Cost</v>
      </c>
      <c r="B5099" t="s">
        <v>118</v>
      </c>
      <c r="C5099" t="s">
        <v>118</v>
      </c>
      <c r="D5099" t="s">
        <v>78</v>
      </c>
      <c r="E5099" s="1" t="s">
        <v>104</v>
      </c>
      <c r="F5099" t="s">
        <v>93</v>
      </c>
      <c r="G5099" t="s">
        <v>26</v>
      </c>
      <c r="H5099">
        <v>15</v>
      </c>
      <c r="I5099">
        <v>121588</v>
      </c>
    </row>
    <row r="5100" spans="1:9" x14ac:dyDescent="0.25">
      <c r="A5100" s="5" t="str">
        <f>TrendSheetPrdData[[#This Row],[Population]]&amp;TrendSheetPrdData[[#This Row],[Cost Basis]]&amp;TrendSheetPrdData[[#This Row],[Period]]&amp;TrendSheetPrdData[[#This Row],[Trend]]</f>
        <v>MINISTRY SERVICE CENTERPaid2016-09-01Drug - Generic Utilization Cost</v>
      </c>
      <c r="B5100" t="s">
        <v>118</v>
      </c>
      <c r="C5100" t="s">
        <v>118</v>
      </c>
      <c r="D5100" t="s">
        <v>78</v>
      </c>
      <c r="E5100" s="1" t="s">
        <v>105</v>
      </c>
      <c r="F5100" t="s">
        <v>93</v>
      </c>
      <c r="G5100" t="s">
        <v>26</v>
      </c>
      <c r="H5100">
        <v>15</v>
      </c>
      <c r="I5100">
        <v>132204</v>
      </c>
    </row>
    <row r="5101" spans="1:9" x14ac:dyDescent="0.25">
      <c r="A5101" s="5" t="str">
        <f>TrendSheetPrdData[[#This Row],[Population]]&amp;TrendSheetPrdData[[#This Row],[Cost Basis]]&amp;TrendSheetPrdData[[#This Row],[Period]]&amp;TrendSheetPrdData[[#This Row],[Trend]]</f>
        <v>MINISTRY SERVICE CENTERPaid2016-10-01Drug - Generic Utilization Cost</v>
      </c>
      <c r="B5101" t="s">
        <v>118</v>
      </c>
      <c r="C5101" t="s">
        <v>118</v>
      </c>
      <c r="D5101" t="s">
        <v>78</v>
      </c>
      <c r="E5101" s="1" t="s">
        <v>106</v>
      </c>
      <c r="F5101" t="s">
        <v>93</v>
      </c>
      <c r="G5101" t="s">
        <v>26</v>
      </c>
      <c r="H5101">
        <v>15</v>
      </c>
      <c r="I5101">
        <v>176114</v>
      </c>
    </row>
    <row r="5102" spans="1:9" x14ac:dyDescent="0.25">
      <c r="A5102" s="5" t="str">
        <f>TrendSheetPrdData[[#This Row],[Population]]&amp;TrendSheetPrdData[[#This Row],[Cost Basis]]&amp;TrendSheetPrdData[[#This Row],[Period]]&amp;TrendSheetPrdData[[#This Row],[Trend]]</f>
        <v>MINISTRY SERVICE CENTERPaid2016-11-01Drug - Generic Utilization Cost</v>
      </c>
      <c r="B5102" t="s">
        <v>118</v>
      </c>
      <c r="C5102" t="s">
        <v>118</v>
      </c>
      <c r="D5102" t="s">
        <v>78</v>
      </c>
      <c r="E5102" s="1" t="s">
        <v>107</v>
      </c>
      <c r="F5102" t="s">
        <v>93</v>
      </c>
      <c r="G5102" t="s">
        <v>26</v>
      </c>
      <c r="H5102">
        <v>15</v>
      </c>
      <c r="I5102">
        <v>121865</v>
      </c>
    </row>
    <row r="5103" spans="1:9" x14ac:dyDescent="0.25">
      <c r="A5103" s="5" t="str">
        <f>TrendSheetPrdData[[#This Row],[Population]]&amp;TrendSheetPrdData[[#This Row],[Cost Basis]]&amp;TrendSheetPrdData[[#This Row],[Period]]&amp;TrendSheetPrdData[[#This Row],[Trend]]</f>
        <v>MINISTRY SERVICE CENTERPaid2016-12-01Drug - Generic Utilization Cost</v>
      </c>
      <c r="B5103" t="s">
        <v>118</v>
      </c>
      <c r="C5103" t="s">
        <v>118</v>
      </c>
      <c r="D5103" t="s">
        <v>78</v>
      </c>
      <c r="E5103" s="1" t="s">
        <v>108</v>
      </c>
      <c r="F5103" t="s">
        <v>93</v>
      </c>
      <c r="G5103" t="s">
        <v>26</v>
      </c>
      <c r="H5103">
        <v>15</v>
      </c>
      <c r="I5103">
        <v>130233</v>
      </c>
    </row>
    <row r="5104" spans="1:9" x14ac:dyDescent="0.25">
      <c r="A5104" s="5" t="str">
        <f>TrendSheetPrdData[[#This Row],[Population]]&amp;TrendSheetPrdData[[#This Row],[Cost Basis]]&amp;TrendSheetPrdData[[#This Row],[Period]]&amp;TrendSheetPrdData[[#This Row],[Trend]]</f>
        <v>MINISTRY SERVICE CENTERPaid2017-01-01Drug - Generic Utilization Cost</v>
      </c>
      <c r="B5104" t="s">
        <v>118</v>
      </c>
      <c r="C5104" t="s">
        <v>118</v>
      </c>
      <c r="D5104" t="s">
        <v>78</v>
      </c>
      <c r="E5104" s="1" t="s">
        <v>109</v>
      </c>
      <c r="F5104" t="s">
        <v>113</v>
      </c>
      <c r="G5104" t="s">
        <v>26</v>
      </c>
      <c r="H5104">
        <v>15</v>
      </c>
      <c r="I5104">
        <v>136394</v>
      </c>
    </row>
    <row r="5105" spans="1:9" x14ac:dyDescent="0.25">
      <c r="A5105" s="5" t="str">
        <f>TrendSheetPrdData[[#This Row],[Population]]&amp;TrendSheetPrdData[[#This Row],[Cost Basis]]&amp;TrendSheetPrdData[[#This Row],[Period]]&amp;TrendSheetPrdData[[#This Row],[Trend]]</f>
        <v>MINISTRY SERVICE CENTERPaid2017-02-01Drug - Generic Utilization Cost</v>
      </c>
      <c r="B5105" t="s">
        <v>118</v>
      </c>
      <c r="C5105" t="s">
        <v>118</v>
      </c>
      <c r="D5105" t="s">
        <v>78</v>
      </c>
      <c r="E5105" s="1" t="s">
        <v>110</v>
      </c>
      <c r="F5105" t="s">
        <v>113</v>
      </c>
      <c r="G5105" t="s">
        <v>26</v>
      </c>
      <c r="H5105">
        <v>15</v>
      </c>
      <c r="I5105">
        <v>123978</v>
      </c>
    </row>
    <row r="5106" spans="1:9" x14ac:dyDescent="0.25">
      <c r="A5106" s="5" t="str">
        <f>TrendSheetPrdData[[#This Row],[Population]]&amp;TrendSheetPrdData[[#This Row],[Cost Basis]]&amp;TrendSheetPrdData[[#This Row],[Period]]&amp;TrendSheetPrdData[[#This Row],[Trend]]</f>
        <v>MINISTRY SERVICE CENTERPaid2017-03-01Drug - Generic Utilization Cost</v>
      </c>
      <c r="B5106" t="s">
        <v>118</v>
      </c>
      <c r="C5106" t="s">
        <v>118</v>
      </c>
      <c r="D5106" t="s">
        <v>78</v>
      </c>
      <c r="E5106" s="1" t="s">
        <v>111</v>
      </c>
      <c r="F5106" t="s">
        <v>113</v>
      </c>
      <c r="G5106" t="s">
        <v>26</v>
      </c>
      <c r="H5106">
        <v>15</v>
      </c>
      <c r="I5106">
        <v>162821</v>
      </c>
    </row>
    <row r="5107" spans="1:9" x14ac:dyDescent="0.25">
      <c r="A5107" s="5" t="str">
        <f>TrendSheetPrdData[[#This Row],[Population]]&amp;TrendSheetPrdData[[#This Row],[Cost Basis]]&amp;TrendSheetPrdData[[#This Row],[Period]]&amp;TrendSheetPrdData[[#This Row],[Trend]]</f>
        <v>MINISTRY SERVICE CENTERPaid2017-04-01Drug - Generic Utilization Cost</v>
      </c>
      <c r="B5107" t="s">
        <v>118</v>
      </c>
      <c r="C5107" t="s">
        <v>118</v>
      </c>
      <c r="D5107" t="s">
        <v>78</v>
      </c>
      <c r="E5107" s="1" t="s">
        <v>112</v>
      </c>
      <c r="F5107" t="s">
        <v>113</v>
      </c>
      <c r="G5107" t="s">
        <v>26</v>
      </c>
      <c r="H5107">
        <v>15</v>
      </c>
      <c r="I5107">
        <v>108268</v>
      </c>
    </row>
    <row r="5108" spans="1:9" x14ac:dyDescent="0.25">
      <c r="A5108" s="5" t="str">
        <f>TrendSheetPrdData[[#This Row],[Population]]&amp;TrendSheetPrdData[[#This Row],[Cost Basis]]&amp;TrendSheetPrdData[[#This Row],[Period]]&amp;TrendSheetPrdData[[#This Row],[Trend]]</f>
        <v>MINISTRY SERVICE CENTERPaid2015-06-01Drug - Generic Utilization</v>
      </c>
      <c r="B5108" t="s">
        <v>118</v>
      </c>
      <c r="C5108" t="s">
        <v>118</v>
      </c>
      <c r="D5108" t="s">
        <v>78</v>
      </c>
      <c r="E5108" s="1" t="s">
        <v>172</v>
      </c>
      <c r="F5108" t="s">
        <v>93</v>
      </c>
      <c r="G5108" t="s">
        <v>27</v>
      </c>
      <c r="H5108">
        <v>16</v>
      </c>
      <c r="I5108">
        <v>0.81</v>
      </c>
    </row>
    <row r="5109" spans="1:9" x14ac:dyDescent="0.25">
      <c r="A5109" s="5" t="str">
        <f>TrendSheetPrdData[[#This Row],[Population]]&amp;TrendSheetPrdData[[#This Row],[Cost Basis]]&amp;TrendSheetPrdData[[#This Row],[Period]]&amp;TrendSheetPrdData[[#This Row],[Trend]]</f>
        <v>MINISTRY SERVICE CENTERPaid2015-07-01Drug - Generic Utilization</v>
      </c>
      <c r="B5109" t="s">
        <v>118</v>
      </c>
      <c r="C5109" t="s">
        <v>118</v>
      </c>
      <c r="D5109" t="s">
        <v>78</v>
      </c>
      <c r="E5109" s="1" t="s">
        <v>173</v>
      </c>
      <c r="F5109" t="s">
        <v>93</v>
      </c>
      <c r="G5109" t="s">
        <v>27</v>
      </c>
      <c r="H5109">
        <v>16</v>
      </c>
      <c r="I5109">
        <v>0.83</v>
      </c>
    </row>
    <row r="5110" spans="1:9" x14ac:dyDescent="0.25">
      <c r="A5110" s="5" t="str">
        <f>TrendSheetPrdData[[#This Row],[Population]]&amp;TrendSheetPrdData[[#This Row],[Cost Basis]]&amp;TrendSheetPrdData[[#This Row],[Period]]&amp;TrendSheetPrdData[[#This Row],[Trend]]</f>
        <v>MINISTRY SERVICE CENTERPaid2015-08-01Drug - Generic Utilization</v>
      </c>
      <c r="B5110" t="s">
        <v>118</v>
      </c>
      <c r="C5110" t="s">
        <v>118</v>
      </c>
      <c r="D5110" t="s">
        <v>78</v>
      </c>
      <c r="E5110" s="1" t="s">
        <v>174</v>
      </c>
      <c r="F5110" t="s">
        <v>93</v>
      </c>
      <c r="G5110" t="s">
        <v>27</v>
      </c>
      <c r="H5110">
        <v>16</v>
      </c>
      <c r="I5110">
        <v>0.82</v>
      </c>
    </row>
    <row r="5111" spans="1:9" x14ac:dyDescent="0.25">
      <c r="A5111" s="5" t="str">
        <f>TrendSheetPrdData[[#This Row],[Population]]&amp;TrendSheetPrdData[[#This Row],[Cost Basis]]&amp;TrendSheetPrdData[[#This Row],[Period]]&amp;TrendSheetPrdData[[#This Row],[Trend]]</f>
        <v>MINISTRY SERVICE CENTERPaid2015-09-01Drug - Generic Utilization</v>
      </c>
      <c r="B5111" t="s">
        <v>118</v>
      </c>
      <c r="C5111" t="s">
        <v>118</v>
      </c>
      <c r="D5111" t="s">
        <v>78</v>
      </c>
      <c r="E5111" s="1" t="s">
        <v>92</v>
      </c>
      <c r="F5111" t="s">
        <v>93</v>
      </c>
      <c r="G5111" t="s">
        <v>27</v>
      </c>
      <c r="H5111">
        <v>16</v>
      </c>
      <c r="I5111">
        <v>0.82</v>
      </c>
    </row>
    <row r="5112" spans="1:9" x14ac:dyDescent="0.25">
      <c r="A5112" s="5" t="str">
        <f>TrendSheetPrdData[[#This Row],[Population]]&amp;TrendSheetPrdData[[#This Row],[Cost Basis]]&amp;TrendSheetPrdData[[#This Row],[Period]]&amp;TrendSheetPrdData[[#This Row],[Trend]]</f>
        <v>MINISTRY SERVICE CENTERPaid2015-10-01Drug - Generic Utilization</v>
      </c>
      <c r="B5112" t="s">
        <v>118</v>
      </c>
      <c r="C5112" t="s">
        <v>118</v>
      </c>
      <c r="D5112" t="s">
        <v>78</v>
      </c>
      <c r="E5112" s="1" t="s">
        <v>94</v>
      </c>
      <c r="F5112" t="s">
        <v>93</v>
      </c>
      <c r="G5112" t="s">
        <v>27</v>
      </c>
      <c r="H5112">
        <v>16</v>
      </c>
      <c r="I5112">
        <v>0.79</v>
      </c>
    </row>
    <row r="5113" spans="1:9" x14ac:dyDescent="0.25">
      <c r="A5113" s="5" t="str">
        <f>TrendSheetPrdData[[#This Row],[Population]]&amp;TrendSheetPrdData[[#This Row],[Cost Basis]]&amp;TrendSheetPrdData[[#This Row],[Period]]&amp;TrendSheetPrdData[[#This Row],[Trend]]</f>
        <v>MINISTRY SERVICE CENTERPaid2015-11-01Drug - Generic Utilization</v>
      </c>
      <c r="B5113" t="s">
        <v>118</v>
      </c>
      <c r="C5113" t="s">
        <v>118</v>
      </c>
      <c r="D5113" t="s">
        <v>78</v>
      </c>
      <c r="E5113" s="1" t="s">
        <v>95</v>
      </c>
      <c r="F5113" t="s">
        <v>93</v>
      </c>
      <c r="G5113" t="s">
        <v>27</v>
      </c>
      <c r="H5113">
        <v>16</v>
      </c>
      <c r="I5113">
        <v>0.81</v>
      </c>
    </row>
    <row r="5114" spans="1:9" x14ac:dyDescent="0.25">
      <c r="A5114" s="5" t="str">
        <f>TrendSheetPrdData[[#This Row],[Population]]&amp;TrendSheetPrdData[[#This Row],[Cost Basis]]&amp;TrendSheetPrdData[[#This Row],[Period]]&amp;TrendSheetPrdData[[#This Row],[Trend]]</f>
        <v>MINISTRY SERVICE CENTERPaid2015-12-01Drug - Generic Utilization</v>
      </c>
      <c r="B5114" t="s">
        <v>118</v>
      </c>
      <c r="C5114" t="s">
        <v>118</v>
      </c>
      <c r="D5114" t="s">
        <v>78</v>
      </c>
      <c r="E5114" s="1" t="s">
        <v>96</v>
      </c>
      <c r="F5114" t="s">
        <v>93</v>
      </c>
      <c r="G5114" t="s">
        <v>27</v>
      </c>
      <c r="H5114">
        <v>16</v>
      </c>
      <c r="I5114">
        <v>0.8</v>
      </c>
    </row>
    <row r="5115" spans="1:9" x14ac:dyDescent="0.25">
      <c r="A5115" s="5" t="str">
        <f>TrendSheetPrdData[[#This Row],[Population]]&amp;TrendSheetPrdData[[#This Row],[Cost Basis]]&amp;TrendSheetPrdData[[#This Row],[Period]]&amp;TrendSheetPrdData[[#This Row],[Trend]]</f>
        <v>MINISTRY SERVICE CENTERPaid2016-01-01Drug - Generic Utilization</v>
      </c>
      <c r="B5115" t="s">
        <v>118</v>
      </c>
      <c r="C5115" t="s">
        <v>118</v>
      </c>
      <c r="D5115" t="s">
        <v>78</v>
      </c>
      <c r="E5115" s="1" t="s">
        <v>97</v>
      </c>
      <c r="F5115" t="s">
        <v>93</v>
      </c>
      <c r="G5115" t="s">
        <v>27</v>
      </c>
      <c r="H5115">
        <v>16</v>
      </c>
      <c r="I5115">
        <v>0.83</v>
      </c>
    </row>
    <row r="5116" spans="1:9" x14ac:dyDescent="0.25">
      <c r="A5116" s="5" t="str">
        <f>TrendSheetPrdData[[#This Row],[Population]]&amp;TrendSheetPrdData[[#This Row],[Cost Basis]]&amp;TrendSheetPrdData[[#This Row],[Period]]&amp;TrendSheetPrdData[[#This Row],[Trend]]</f>
        <v>MINISTRY SERVICE CENTERPaid2016-02-01Drug - Generic Utilization</v>
      </c>
      <c r="B5116" t="s">
        <v>118</v>
      </c>
      <c r="C5116" t="s">
        <v>118</v>
      </c>
      <c r="D5116" t="s">
        <v>78</v>
      </c>
      <c r="E5116" s="1" t="s">
        <v>98</v>
      </c>
      <c r="F5116" t="s">
        <v>93</v>
      </c>
      <c r="G5116" t="s">
        <v>27</v>
      </c>
      <c r="H5116">
        <v>16</v>
      </c>
      <c r="I5116">
        <v>0.79</v>
      </c>
    </row>
    <row r="5117" spans="1:9" x14ac:dyDescent="0.25">
      <c r="A5117" s="5" t="str">
        <f>TrendSheetPrdData[[#This Row],[Population]]&amp;TrendSheetPrdData[[#This Row],[Cost Basis]]&amp;TrendSheetPrdData[[#This Row],[Period]]&amp;TrendSheetPrdData[[#This Row],[Trend]]</f>
        <v>MINISTRY SERVICE CENTERPaid2016-03-01Drug - Generic Utilization</v>
      </c>
      <c r="B5117" t="s">
        <v>118</v>
      </c>
      <c r="C5117" t="s">
        <v>118</v>
      </c>
      <c r="D5117" t="s">
        <v>78</v>
      </c>
      <c r="E5117" s="1" t="s">
        <v>99</v>
      </c>
      <c r="F5117" t="s">
        <v>93</v>
      </c>
      <c r="G5117" t="s">
        <v>27</v>
      </c>
      <c r="H5117">
        <v>16</v>
      </c>
      <c r="I5117">
        <v>0.78</v>
      </c>
    </row>
    <row r="5118" spans="1:9" x14ac:dyDescent="0.25">
      <c r="A5118" s="5" t="str">
        <f>TrendSheetPrdData[[#This Row],[Population]]&amp;TrendSheetPrdData[[#This Row],[Cost Basis]]&amp;TrendSheetPrdData[[#This Row],[Period]]&amp;TrendSheetPrdData[[#This Row],[Trend]]</f>
        <v>MINISTRY SERVICE CENTERPaid2016-04-01Drug - Generic Utilization</v>
      </c>
      <c r="B5118" t="s">
        <v>118</v>
      </c>
      <c r="C5118" t="s">
        <v>118</v>
      </c>
      <c r="D5118" t="s">
        <v>78</v>
      </c>
      <c r="E5118" s="1" t="s">
        <v>100</v>
      </c>
      <c r="F5118" t="s">
        <v>93</v>
      </c>
      <c r="G5118" t="s">
        <v>27</v>
      </c>
      <c r="H5118">
        <v>16</v>
      </c>
      <c r="I5118">
        <v>0.79</v>
      </c>
    </row>
    <row r="5119" spans="1:9" x14ac:dyDescent="0.25">
      <c r="A5119" s="5" t="str">
        <f>TrendSheetPrdData[[#This Row],[Population]]&amp;TrendSheetPrdData[[#This Row],[Cost Basis]]&amp;TrendSheetPrdData[[#This Row],[Period]]&amp;TrendSheetPrdData[[#This Row],[Trend]]</f>
        <v>MINISTRY SERVICE CENTERPaid2016-05-01Drug - Generic Utilization</v>
      </c>
      <c r="B5119" t="s">
        <v>118</v>
      </c>
      <c r="C5119" t="s">
        <v>118</v>
      </c>
      <c r="D5119" t="s">
        <v>78</v>
      </c>
      <c r="E5119" s="1" t="s">
        <v>101</v>
      </c>
      <c r="F5119" t="s">
        <v>93</v>
      </c>
      <c r="G5119" t="s">
        <v>27</v>
      </c>
      <c r="H5119">
        <v>16</v>
      </c>
      <c r="I5119">
        <v>0.8</v>
      </c>
    </row>
    <row r="5120" spans="1:9" x14ac:dyDescent="0.25">
      <c r="A5120" s="5" t="str">
        <f>TrendSheetPrdData[[#This Row],[Population]]&amp;TrendSheetPrdData[[#This Row],[Cost Basis]]&amp;TrendSheetPrdData[[#This Row],[Period]]&amp;TrendSheetPrdData[[#This Row],[Trend]]</f>
        <v>MINISTRY SERVICE CENTERPaid2016-06-01Drug - Generic Utilization</v>
      </c>
      <c r="B5120" t="s">
        <v>118</v>
      </c>
      <c r="C5120" t="s">
        <v>118</v>
      </c>
      <c r="D5120" t="s">
        <v>78</v>
      </c>
      <c r="E5120" s="1" t="s">
        <v>102</v>
      </c>
      <c r="F5120" t="s">
        <v>93</v>
      </c>
      <c r="G5120" t="s">
        <v>27</v>
      </c>
      <c r="H5120">
        <v>16</v>
      </c>
      <c r="I5120">
        <v>0.8</v>
      </c>
    </row>
    <row r="5121" spans="1:9" x14ac:dyDescent="0.25">
      <c r="A5121" s="5" t="str">
        <f>TrendSheetPrdData[[#This Row],[Population]]&amp;TrendSheetPrdData[[#This Row],[Cost Basis]]&amp;TrendSheetPrdData[[#This Row],[Period]]&amp;TrendSheetPrdData[[#This Row],[Trend]]</f>
        <v>MINISTRY SERVICE CENTERPaid2016-07-01Drug - Generic Utilization</v>
      </c>
      <c r="B5121" t="s">
        <v>118</v>
      </c>
      <c r="C5121" t="s">
        <v>118</v>
      </c>
      <c r="D5121" t="s">
        <v>78</v>
      </c>
      <c r="E5121" s="1" t="s">
        <v>103</v>
      </c>
      <c r="F5121" t="s">
        <v>93</v>
      </c>
      <c r="G5121" t="s">
        <v>27</v>
      </c>
      <c r="H5121">
        <v>16</v>
      </c>
      <c r="I5121">
        <v>0.81</v>
      </c>
    </row>
    <row r="5122" spans="1:9" x14ac:dyDescent="0.25">
      <c r="A5122" s="5" t="str">
        <f>TrendSheetPrdData[[#This Row],[Population]]&amp;TrendSheetPrdData[[#This Row],[Cost Basis]]&amp;TrendSheetPrdData[[#This Row],[Period]]&amp;TrendSheetPrdData[[#This Row],[Trend]]</f>
        <v>MINISTRY SERVICE CENTERPaid2016-08-01Drug - Generic Utilization</v>
      </c>
      <c r="B5122" t="s">
        <v>118</v>
      </c>
      <c r="C5122" t="s">
        <v>118</v>
      </c>
      <c r="D5122" t="s">
        <v>78</v>
      </c>
      <c r="E5122" s="1" t="s">
        <v>104</v>
      </c>
      <c r="F5122" t="s">
        <v>93</v>
      </c>
      <c r="G5122" t="s">
        <v>27</v>
      </c>
      <c r="H5122">
        <v>16</v>
      </c>
      <c r="I5122">
        <v>0.81</v>
      </c>
    </row>
    <row r="5123" spans="1:9" x14ac:dyDescent="0.25">
      <c r="A5123" s="5" t="str">
        <f>TrendSheetPrdData[[#This Row],[Population]]&amp;TrendSheetPrdData[[#This Row],[Cost Basis]]&amp;TrendSheetPrdData[[#This Row],[Period]]&amp;TrendSheetPrdData[[#This Row],[Trend]]</f>
        <v>MINISTRY SERVICE CENTERPaid2016-09-01Drug - Generic Utilization</v>
      </c>
      <c r="B5123" t="s">
        <v>118</v>
      </c>
      <c r="C5123" t="s">
        <v>118</v>
      </c>
      <c r="D5123" t="s">
        <v>78</v>
      </c>
      <c r="E5123" s="1" t="s">
        <v>105</v>
      </c>
      <c r="F5123" t="s">
        <v>93</v>
      </c>
      <c r="G5123" t="s">
        <v>27</v>
      </c>
      <c r="H5123">
        <v>16</v>
      </c>
      <c r="I5123">
        <v>0.85</v>
      </c>
    </row>
    <row r="5124" spans="1:9" x14ac:dyDescent="0.25">
      <c r="A5124" s="5" t="str">
        <f>TrendSheetPrdData[[#This Row],[Population]]&amp;TrendSheetPrdData[[#This Row],[Cost Basis]]&amp;TrendSheetPrdData[[#This Row],[Period]]&amp;TrendSheetPrdData[[#This Row],[Trend]]</f>
        <v>MINISTRY SERVICE CENTERPaid2016-10-01Drug - Generic Utilization</v>
      </c>
      <c r="B5124" t="s">
        <v>118</v>
      </c>
      <c r="C5124" t="s">
        <v>118</v>
      </c>
      <c r="D5124" t="s">
        <v>78</v>
      </c>
      <c r="E5124" s="1" t="s">
        <v>106</v>
      </c>
      <c r="F5124" t="s">
        <v>93</v>
      </c>
      <c r="G5124" t="s">
        <v>27</v>
      </c>
      <c r="H5124">
        <v>16</v>
      </c>
      <c r="I5124">
        <v>0.89</v>
      </c>
    </row>
    <row r="5125" spans="1:9" x14ac:dyDescent="0.25">
      <c r="A5125" s="5" t="str">
        <f>TrendSheetPrdData[[#This Row],[Population]]&amp;TrendSheetPrdData[[#This Row],[Cost Basis]]&amp;TrendSheetPrdData[[#This Row],[Period]]&amp;TrendSheetPrdData[[#This Row],[Trend]]</f>
        <v>MINISTRY SERVICE CENTERPaid2016-11-01Drug - Generic Utilization</v>
      </c>
      <c r="B5125" t="s">
        <v>118</v>
      </c>
      <c r="C5125" t="s">
        <v>118</v>
      </c>
      <c r="D5125" t="s">
        <v>78</v>
      </c>
      <c r="E5125" s="1" t="s">
        <v>107</v>
      </c>
      <c r="F5125" t="s">
        <v>93</v>
      </c>
      <c r="G5125" t="s">
        <v>27</v>
      </c>
      <c r="H5125">
        <v>16</v>
      </c>
      <c r="I5125">
        <v>0.88</v>
      </c>
    </row>
    <row r="5126" spans="1:9" x14ac:dyDescent="0.25">
      <c r="A5126" s="5" t="str">
        <f>TrendSheetPrdData[[#This Row],[Population]]&amp;TrendSheetPrdData[[#This Row],[Cost Basis]]&amp;TrendSheetPrdData[[#This Row],[Period]]&amp;TrendSheetPrdData[[#This Row],[Trend]]</f>
        <v>MINISTRY SERVICE CENTERPaid2016-12-01Drug - Generic Utilization</v>
      </c>
      <c r="B5126" t="s">
        <v>118</v>
      </c>
      <c r="C5126" t="s">
        <v>118</v>
      </c>
      <c r="D5126" t="s">
        <v>78</v>
      </c>
      <c r="E5126" s="1" t="s">
        <v>108</v>
      </c>
      <c r="F5126" t="s">
        <v>93</v>
      </c>
      <c r="G5126" t="s">
        <v>27</v>
      </c>
      <c r="H5126">
        <v>16</v>
      </c>
      <c r="I5126">
        <v>0.88</v>
      </c>
    </row>
    <row r="5127" spans="1:9" x14ac:dyDescent="0.25">
      <c r="A5127" s="5" t="str">
        <f>TrendSheetPrdData[[#This Row],[Population]]&amp;TrendSheetPrdData[[#This Row],[Cost Basis]]&amp;TrendSheetPrdData[[#This Row],[Period]]&amp;TrendSheetPrdData[[#This Row],[Trend]]</f>
        <v>MINISTRY SERVICE CENTERPaid2017-01-01Drug - Generic Utilization</v>
      </c>
      <c r="B5127" t="s">
        <v>118</v>
      </c>
      <c r="C5127" t="s">
        <v>118</v>
      </c>
      <c r="D5127" t="s">
        <v>78</v>
      </c>
      <c r="E5127" s="1" t="s">
        <v>109</v>
      </c>
      <c r="F5127" t="s">
        <v>113</v>
      </c>
      <c r="G5127" t="s">
        <v>27</v>
      </c>
      <c r="H5127">
        <v>16</v>
      </c>
      <c r="I5127">
        <v>0.88</v>
      </c>
    </row>
    <row r="5128" spans="1:9" x14ac:dyDescent="0.25">
      <c r="A5128" s="5" t="str">
        <f>TrendSheetPrdData[[#This Row],[Population]]&amp;TrendSheetPrdData[[#This Row],[Cost Basis]]&amp;TrendSheetPrdData[[#This Row],[Period]]&amp;TrendSheetPrdData[[#This Row],[Trend]]</f>
        <v>MINISTRY SERVICE CENTERPaid2017-02-01Drug - Generic Utilization</v>
      </c>
      <c r="B5128" t="s">
        <v>118</v>
      </c>
      <c r="C5128" t="s">
        <v>118</v>
      </c>
      <c r="D5128" t="s">
        <v>78</v>
      </c>
      <c r="E5128" s="1" t="s">
        <v>110</v>
      </c>
      <c r="F5128" t="s">
        <v>113</v>
      </c>
      <c r="G5128" t="s">
        <v>27</v>
      </c>
      <c r="H5128">
        <v>16</v>
      </c>
      <c r="I5128">
        <v>0.9</v>
      </c>
    </row>
    <row r="5129" spans="1:9" x14ac:dyDescent="0.25">
      <c r="A5129" s="5" t="str">
        <f>TrendSheetPrdData[[#This Row],[Population]]&amp;TrendSheetPrdData[[#This Row],[Cost Basis]]&amp;TrendSheetPrdData[[#This Row],[Period]]&amp;TrendSheetPrdData[[#This Row],[Trend]]</f>
        <v>MINISTRY SERVICE CENTERPaid2017-03-01Drug - Generic Utilization</v>
      </c>
      <c r="B5129" t="s">
        <v>118</v>
      </c>
      <c r="C5129" t="s">
        <v>118</v>
      </c>
      <c r="D5129" t="s">
        <v>78</v>
      </c>
      <c r="E5129" s="1" t="s">
        <v>111</v>
      </c>
      <c r="F5129" t="s">
        <v>113</v>
      </c>
      <c r="G5129" t="s">
        <v>27</v>
      </c>
      <c r="H5129">
        <v>16</v>
      </c>
      <c r="I5129">
        <v>0.9</v>
      </c>
    </row>
    <row r="5130" spans="1:9" x14ac:dyDescent="0.25">
      <c r="A5130" s="5" t="str">
        <f>TrendSheetPrdData[[#This Row],[Population]]&amp;TrendSheetPrdData[[#This Row],[Cost Basis]]&amp;TrendSheetPrdData[[#This Row],[Period]]&amp;TrendSheetPrdData[[#This Row],[Trend]]</f>
        <v>MINISTRY SERVICE CENTERPaid2017-04-01Drug - Generic Utilization</v>
      </c>
      <c r="B5130" t="s">
        <v>118</v>
      </c>
      <c r="C5130" t="s">
        <v>118</v>
      </c>
      <c r="D5130" t="s">
        <v>78</v>
      </c>
      <c r="E5130" s="1" t="s">
        <v>112</v>
      </c>
      <c r="F5130" t="s">
        <v>113</v>
      </c>
      <c r="G5130" t="s">
        <v>27</v>
      </c>
      <c r="H5130">
        <v>16</v>
      </c>
      <c r="I5130">
        <v>0.9</v>
      </c>
    </row>
    <row r="5131" spans="1:9" x14ac:dyDescent="0.25">
      <c r="A5131" s="5" t="str">
        <f>TrendSheetPrdData[[#This Row],[Population]]&amp;TrendSheetPrdData[[#This Row],[Cost Basis]]&amp;TrendSheetPrdData[[#This Row],[Period]]&amp;TrendSheetPrdData[[#This Row],[Trend]]</f>
        <v>MINISTRY SERVICE CENTERPaid2015-06-01Chronic Disease Management - Cost</v>
      </c>
      <c r="B5131" t="s">
        <v>118</v>
      </c>
      <c r="C5131" t="s">
        <v>118</v>
      </c>
      <c r="D5131" t="s">
        <v>78</v>
      </c>
      <c r="E5131" s="1" t="s">
        <v>172</v>
      </c>
      <c r="F5131" t="s">
        <v>93</v>
      </c>
      <c r="G5131" t="s">
        <v>28</v>
      </c>
      <c r="H5131">
        <v>17</v>
      </c>
      <c r="I5131">
        <v>498013</v>
      </c>
    </row>
    <row r="5132" spans="1:9" x14ac:dyDescent="0.25">
      <c r="A5132" s="5" t="str">
        <f>TrendSheetPrdData[[#This Row],[Population]]&amp;TrendSheetPrdData[[#This Row],[Cost Basis]]&amp;TrendSheetPrdData[[#This Row],[Period]]&amp;TrendSheetPrdData[[#This Row],[Trend]]</f>
        <v>MINISTRY SERVICE CENTERPaid2015-07-01Chronic Disease Management - Cost</v>
      </c>
      <c r="B5132" t="s">
        <v>118</v>
      </c>
      <c r="C5132" t="s">
        <v>118</v>
      </c>
      <c r="D5132" t="s">
        <v>78</v>
      </c>
      <c r="E5132" s="1" t="s">
        <v>173</v>
      </c>
      <c r="F5132" t="s">
        <v>93</v>
      </c>
      <c r="G5132" t="s">
        <v>28</v>
      </c>
      <c r="H5132">
        <v>17</v>
      </c>
      <c r="I5132">
        <v>315359</v>
      </c>
    </row>
    <row r="5133" spans="1:9" x14ac:dyDescent="0.25">
      <c r="A5133" s="5" t="str">
        <f>TrendSheetPrdData[[#This Row],[Population]]&amp;TrendSheetPrdData[[#This Row],[Cost Basis]]&amp;TrendSheetPrdData[[#This Row],[Period]]&amp;TrendSheetPrdData[[#This Row],[Trend]]</f>
        <v>MINISTRY SERVICE CENTERPaid2015-08-01Chronic Disease Management - Cost</v>
      </c>
      <c r="B5133" t="s">
        <v>118</v>
      </c>
      <c r="C5133" t="s">
        <v>118</v>
      </c>
      <c r="D5133" t="s">
        <v>78</v>
      </c>
      <c r="E5133" s="1" t="s">
        <v>174</v>
      </c>
      <c r="F5133" t="s">
        <v>93</v>
      </c>
      <c r="G5133" t="s">
        <v>28</v>
      </c>
      <c r="H5133">
        <v>17</v>
      </c>
      <c r="I5133">
        <v>290747</v>
      </c>
    </row>
    <row r="5134" spans="1:9" x14ac:dyDescent="0.25">
      <c r="A5134" s="5" t="str">
        <f>TrendSheetPrdData[[#This Row],[Population]]&amp;TrendSheetPrdData[[#This Row],[Cost Basis]]&amp;TrendSheetPrdData[[#This Row],[Period]]&amp;TrendSheetPrdData[[#This Row],[Trend]]</f>
        <v>MINISTRY SERVICE CENTERPaid2015-09-01Chronic Disease Management - Cost</v>
      </c>
      <c r="B5134" t="s">
        <v>118</v>
      </c>
      <c r="C5134" t="s">
        <v>118</v>
      </c>
      <c r="D5134" t="s">
        <v>78</v>
      </c>
      <c r="E5134" s="1" t="s">
        <v>92</v>
      </c>
      <c r="F5134" t="s">
        <v>93</v>
      </c>
      <c r="G5134" t="s">
        <v>28</v>
      </c>
      <c r="H5134">
        <v>17</v>
      </c>
      <c r="I5134">
        <v>303176</v>
      </c>
    </row>
    <row r="5135" spans="1:9" x14ac:dyDescent="0.25">
      <c r="A5135" s="5" t="str">
        <f>TrendSheetPrdData[[#This Row],[Population]]&amp;TrendSheetPrdData[[#This Row],[Cost Basis]]&amp;TrendSheetPrdData[[#This Row],[Period]]&amp;TrendSheetPrdData[[#This Row],[Trend]]</f>
        <v>MINISTRY SERVICE CENTERPaid2015-10-01Chronic Disease Management - Cost</v>
      </c>
      <c r="B5135" t="s">
        <v>118</v>
      </c>
      <c r="C5135" t="s">
        <v>118</v>
      </c>
      <c r="D5135" t="s">
        <v>78</v>
      </c>
      <c r="E5135" s="1" t="s">
        <v>94</v>
      </c>
      <c r="F5135" t="s">
        <v>93</v>
      </c>
      <c r="G5135" t="s">
        <v>28</v>
      </c>
      <c r="H5135">
        <v>17</v>
      </c>
      <c r="I5135">
        <v>386447</v>
      </c>
    </row>
    <row r="5136" spans="1:9" x14ac:dyDescent="0.25">
      <c r="A5136" s="5" t="str">
        <f>TrendSheetPrdData[[#This Row],[Population]]&amp;TrendSheetPrdData[[#This Row],[Cost Basis]]&amp;TrendSheetPrdData[[#This Row],[Period]]&amp;TrendSheetPrdData[[#This Row],[Trend]]</f>
        <v>MINISTRY SERVICE CENTERPaid2015-11-01Chronic Disease Management - Cost</v>
      </c>
      <c r="B5136" t="s">
        <v>118</v>
      </c>
      <c r="C5136" t="s">
        <v>118</v>
      </c>
      <c r="D5136" t="s">
        <v>78</v>
      </c>
      <c r="E5136" s="1" t="s">
        <v>95</v>
      </c>
      <c r="F5136" t="s">
        <v>93</v>
      </c>
      <c r="G5136" t="s">
        <v>28</v>
      </c>
      <c r="H5136">
        <v>17</v>
      </c>
      <c r="I5136">
        <v>375617</v>
      </c>
    </row>
    <row r="5137" spans="1:9" x14ac:dyDescent="0.25">
      <c r="A5137" s="5" t="str">
        <f>TrendSheetPrdData[[#This Row],[Population]]&amp;TrendSheetPrdData[[#This Row],[Cost Basis]]&amp;TrendSheetPrdData[[#This Row],[Period]]&amp;TrendSheetPrdData[[#This Row],[Trend]]</f>
        <v>MINISTRY SERVICE CENTERPaid2015-12-01Chronic Disease Management - Cost</v>
      </c>
      <c r="B5137" t="s">
        <v>118</v>
      </c>
      <c r="C5137" t="s">
        <v>118</v>
      </c>
      <c r="D5137" t="s">
        <v>78</v>
      </c>
      <c r="E5137" s="1" t="s">
        <v>96</v>
      </c>
      <c r="F5137" t="s">
        <v>93</v>
      </c>
      <c r="G5137" t="s">
        <v>28</v>
      </c>
      <c r="H5137">
        <v>17</v>
      </c>
      <c r="I5137">
        <v>293419</v>
      </c>
    </row>
    <row r="5138" spans="1:9" x14ac:dyDescent="0.25">
      <c r="A5138" s="5" t="str">
        <f>TrendSheetPrdData[[#This Row],[Population]]&amp;TrendSheetPrdData[[#This Row],[Cost Basis]]&amp;TrendSheetPrdData[[#This Row],[Period]]&amp;TrendSheetPrdData[[#This Row],[Trend]]</f>
        <v>MINISTRY SERVICE CENTERPaid2016-01-01Chronic Disease Management - Cost</v>
      </c>
      <c r="B5138" t="s">
        <v>118</v>
      </c>
      <c r="C5138" t="s">
        <v>118</v>
      </c>
      <c r="D5138" t="s">
        <v>78</v>
      </c>
      <c r="E5138" s="1" t="s">
        <v>97</v>
      </c>
      <c r="F5138" t="s">
        <v>93</v>
      </c>
      <c r="G5138" t="s">
        <v>28</v>
      </c>
      <c r="H5138">
        <v>17</v>
      </c>
      <c r="I5138">
        <v>261200</v>
      </c>
    </row>
    <row r="5139" spans="1:9" x14ac:dyDescent="0.25">
      <c r="A5139" s="5" t="str">
        <f>TrendSheetPrdData[[#This Row],[Population]]&amp;TrendSheetPrdData[[#This Row],[Cost Basis]]&amp;TrendSheetPrdData[[#This Row],[Period]]&amp;TrendSheetPrdData[[#This Row],[Trend]]</f>
        <v>MINISTRY SERVICE CENTERPaid2016-02-01Chronic Disease Management - Cost</v>
      </c>
      <c r="B5139" t="s">
        <v>118</v>
      </c>
      <c r="C5139" t="s">
        <v>118</v>
      </c>
      <c r="D5139" t="s">
        <v>78</v>
      </c>
      <c r="E5139" s="1" t="s">
        <v>98</v>
      </c>
      <c r="F5139" t="s">
        <v>93</v>
      </c>
      <c r="G5139" t="s">
        <v>28</v>
      </c>
      <c r="H5139">
        <v>17</v>
      </c>
      <c r="I5139">
        <v>399538</v>
      </c>
    </row>
    <row r="5140" spans="1:9" x14ac:dyDescent="0.25">
      <c r="A5140" s="5" t="str">
        <f>TrendSheetPrdData[[#This Row],[Population]]&amp;TrendSheetPrdData[[#This Row],[Cost Basis]]&amp;TrendSheetPrdData[[#This Row],[Period]]&amp;TrendSheetPrdData[[#This Row],[Trend]]</f>
        <v>MINISTRY SERVICE CENTERPaid2016-03-01Chronic Disease Management - Cost</v>
      </c>
      <c r="B5140" t="s">
        <v>118</v>
      </c>
      <c r="C5140" t="s">
        <v>118</v>
      </c>
      <c r="D5140" t="s">
        <v>78</v>
      </c>
      <c r="E5140" s="1" t="s">
        <v>99</v>
      </c>
      <c r="F5140" t="s">
        <v>93</v>
      </c>
      <c r="G5140" t="s">
        <v>28</v>
      </c>
      <c r="H5140">
        <v>17</v>
      </c>
      <c r="I5140">
        <v>917254</v>
      </c>
    </row>
    <row r="5141" spans="1:9" x14ac:dyDescent="0.25">
      <c r="A5141" s="5" t="str">
        <f>TrendSheetPrdData[[#This Row],[Population]]&amp;TrendSheetPrdData[[#This Row],[Cost Basis]]&amp;TrendSheetPrdData[[#This Row],[Period]]&amp;TrendSheetPrdData[[#This Row],[Trend]]</f>
        <v>MINISTRY SERVICE CENTERPaid2016-04-01Chronic Disease Management - Cost</v>
      </c>
      <c r="B5141" t="s">
        <v>118</v>
      </c>
      <c r="C5141" t="s">
        <v>118</v>
      </c>
      <c r="D5141" t="s">
        <v>78</v>
      </c>
      <c r="E5141" s="1" t="s">
        <v>100</v>
      </c>
      <c r="F5141" t="s">
        <v>93</v>
      </c>
      <c r="G5141" t="s">
        <v>28</v>
      </c>
      <c r="H5141">
        <v>17</v>
      </c>
      <c r="I5141">
        <v>439076</v>
      </c>
    </row>
    <row r="5142" spans="1:9" x14ac:dyDescent="0.25">
      <c r="A5142" s="5" t="str">
        <f>TrendSheetPrdData[[#This Row],[Population]]&amp;TrendSheetPrdData[[#This Row],[Cost Basis]]&amp;TrendSheetPrdData[[#This Row],[Period]]&amp;TrendSheetPrdData[[#This Row],[Trend]]</f>
        <v>MINISTRY SERVICE CENTERPaid2016-05-01Chronic Disease Management - Cost</v>
      </c>
      <c r="B5142" t="s">
        <v>118</v>
      </c>
      <c r="C5142" t="s">
        <v>118</v>
      </c>
      <c r="D5142" t="s">
        <v>78</v>
      </c>
      <c r="E5142" s="1" t="s">
        <v>101</v>
      </c>
      <c r="F5142" t="s">
        <v>93</v>
      </c>
      <c r="G5142" t="s">
        <v>28</v>
      </c>
      <c r="H5142">
        <v>17</v>
      </c>
      <c r="I5142">
        <v>458831</v>
      </c>
    </row>
    <row r="5143" spans="1:9" x14ac:dyDescent="0.25">
      <c r="A5143" s="5" t="str">
        <f>TrendSheetPrdData[[#This Row],[Population]]&amp;TrendSheetPrdData[[#This Row],[Cost Basis]]&amp;TrendSheetPrdData[[#This Row],[Period]]&amp;TrendSheetPrdData[[#This Row],[Trend]]</f>
        <v>MINISTRY SERVICE CENTERPaid2016-06-01Chronic Disease Management - Cost</v>
      </c>
      <c r="B5143" t="s">
        <v>118</v>
      </c>
      <c r="C5143" t="s">
        <v>118</v>
      </c>
      <c r="D5143" t="s">
        <v>78</v>
      </c>
      <c r="E5143" s="1" t="s">
        <v>102</v>
      </c>
      <c r="F5143" t="s">
        <v>93</v>
      </c>
      <c r="G5143" t="s">
        <v>28</v>
      </c>
      <c r="H5143">
        <v>17</v>
      </c>
      <c r="I5143">
        <v>594605</v>
      </c>
    </row>
    <row r="5144" spans="1:9" x14ac:dyDescent="0.25">
      <c r="A5144" s="5" t="str">
        <f>TrendSheetPrdData[[#This Row],[Population]]&amp;TrendSheetPrdData[[#This Row],[Cost Basis]]&amp;TrendSheetPrdData[[#This Row],[Period]]&amp;TrendSheetPrdData[[#This Row],[Trend]]</f>
        <v>MINISTRY SERVICE CENTERPaid2016-07-01Chronic Disease Management - Cost</v>
      </c>
      <c r="B5144" t="s">
        <v>118</v>
      </c>
      <c r="C5144" t="s">
        <v>118</v>
      </c>
      <c r="D5144" t="s">
        <v>78</v>
      </c>
      <c r="E5144" s="1" t="s">
        <v>103</v>
      </c>
      <c r="F5144" t="s">
        <v>93</v>
      </c>
      <c r="G5144" t="s">
        <v>28</v>
      </c>
      <c r="H5144">
        <v>17</v>
      </c>
      <c r="I5144">
        <v>398756</v>
      </c>
    </row>
    <row r="5145" spans="1:9" x14ac:dyDescent="0.25">
      <c r="A5145" s="5" t="str">
        <f>TrendSheetPrdData[[#This Row],[Population]]&amp;TrendSheetPrdData[[#This Row],[Cost Basis]]&amp;TrendSheetPrdData[[#This Row],[Period]]&amp;TrendSheetPrdData[[#This Row],[Trend]]</f>
        <v>MINISTRY SERVICE CENTERPaid2016-08-01Chronic Disease Management - Cost</v>
      </c>
      <c r="B5145" t="s">
        <v>118</v>
      </c>
      <c r="C5145" t="s">
        <v>118</v>
      </c>
      <c r="D5145" t="s">
        <v>78</v>
      </c>
      <c r="E5145" s="1" t="s">
        <v>104</v>
      </c>
      <c r="F5145" t="s">
        <v>93</v>
      </c>
      <c r="G5145" t="s">
        <v>28</v>
      </c>
      <c r="H5145">
        <v>17</v>
      </c>
      <c r="I5145">
        <v>381297</v>
      </c>
    </row>
    <row r="5146" spans="1:9" x14ac:dyDescent="0.25">
      <c r="A5146" s="5" t="str">
        <f>TrendSheetPrdData[[#This Row],[Population]]&amp;TrendSheetPrdData[[#This Row],[Cost Basis]]&amp;TrendSheetPrdData[[#This Row],[Period]]&amp;TrendSheetPrdData[[#This Row],[Trend]]</f>
        <v>MINISTRY SERVICE CENTERPaid2016-09-01Chronic Disease Management - Cost</v>
      </c>
      <c r="B5146" t="s">
        <v>118</v>
      </c>
      <c r="C5146" t="s">
        <v>118</v>
      </c>
      <c r="D5146" t="s">
        <v>78</v>
      </c>
      <c r="E5146" s="1" t="s">
        <v>105</v>
      </c>
      <c r="F5146" t="s">
        <v>93</v>
      </c>
      <c r="G5146" t="s">
        <v>28</v>
      </c>
      <c r="H5146">
        <v>17</v>
      </c>
      <c r="I5146">
        <v>680229</v>
      </c>
    </row>
    <row r="5147" spans="1:9" x14ac:dyDescent="0.25">
      <c r="A5147" s="5" t="str">
        <f>TrendSheetPrdData[[#This Row],[Population]]&amp;TrendSheetPrdData[[#This Row],[Cost Basis]]&amp;TrendSheetPrdData[[#This Row],[Period]]&amp;TrendSheetPrdData[[#This Row],[Trend]]</f>
        <v>MINISTRY SERVICE CENTERPaid2016-10-01Chronic Disease Management - Cost</v>
      </c>
      <c r="B5147" t="s">
        <v>118</v>
      </c>
      <c r="C5147" t="s">
        <v>118</v>
      </c>
      <c r="D5147" t="s">
        <v>78</v>
      </c>
      <c r="E5147" s="1" t="s">
        <v>106</v>
      </c>
      <c r="F5147" t="s">
        <v>93</v>
      </c>
      <c r="G5147" t="s">
        <v>28</v>
      </c>
      <c r="H5147">
        <v>17</v>
      </c>
      <c r="I5147">
        <v>390358</v>
      </c>
    </row>
    <row r="5148" spans="1:9" x14ac:dyDescent="0.25">
      <c r="A5148" s="5" t="str">
        <f>TrendSheetPrdData[[#This Row],[Population]]&amp;TrendSheetPrdData[[#This Row],[Cost Basis]]&amp;TrendSheetPrdData[[#This Row],[Period]]&amp;TrendSheetPrdData[[#This Row],[Trend]]</f>
        <v>MINISTRY SERVICE CENTERPaid2016-11-01Chronic Disease Management - Cost</v>
      </c>
      <c r="B5148" t="s">
        <v>118</v>
      </c>
      <c r="C5148" t="s">
        <v>118</v>
      </c>
      <c r="D5148" t="s">
        <v>78</v>
      </c>
      <c r="E5148" s="1" t="s">
        <v>107</v>
      </c>
      <c r="F5148" t="s">
        <v>93</v>
      </c>
      <c r="G5148" t="s">
        <v>28</v>
      </c>
      <c r="H5148">
        <v>17</v>
      </c>
      <c r="I5148">
        <v>368421</v>
      </c>
    </row>
    <row r="5149" spans="1:9" x14ac:dyDescent="0.25">
      <c r="A5149" s="5" t="str">
        <f>TrendSheetPrdData[[#This Row],[Population]]&amp;TrendSheetPrdData[[#This Row],[Cost Basis]]&amp;TrendSheetPrdData[[#This Row],[Period]]&amp;TrendSheetPrdData[[#This Row],[Trend]]</f>
        <v>MINISTRY SERVICE CENTERPaid2016-12-01Chronic Disease Management - Cost</v>
      </c>
      <c r="B5149" t="s">
        <v>118</v>
      </c>
      <c r="C5149" t="s">
        <v>118</v>
      </c>
      <c r="D5149" t="s">
        <v>78</v>
      </c>
      <c r="E5149" s="1" t="s">
        <v>108</v>
      </c>
      <c r="F5149" t="s">
        <v>93</v>
      </c>
      <c r="G5149" t="s">
        <v>28</v>
      </c>
      <c r="H5149">
        <v>17</v>
      </c>
      <c r="I5149">
        <v>440947</v>
      </c>
    </row>
    <row r="5150" spans="1:9" x14ac:dyDescent="0.25">
      <c r="A5150" s="5" t="str">
        <f>TrendSheetPrdData[[#This Row],[Population]]&amp;TrendSheetPrdData[[#This Row],[Cost Basis]]&amp;TrendSheetPrdData[[#This Row],[Period]]&amp;TrendSheetPrdData[[#This Row],[Trend]]</f>
        <v>MINISTRY SERVICE CENTERPaid2017-01-01Chronic Disease Management - Cost</v>
      </c>
      <c r="B5150" t="s">
        <v>118</v>
      </c>
      <c r="C5150" t="s">
        <v>118</v>
      </c>
      <c r="D5150" t="s">
        <v>78</v>
      </c>
      <c r="E5150" s="1" t="s">
        <v>109</v>
      </c>
      <c r="F5150" t="s">
        <v>113</v>
      </c>
      <c r="G5150" t="s">
        <v>28</v>
      </c>
      <c r="H5150">
        <v>17</v>
      </c>
      <c r="I5150">
        <v>400213</v>
      </c>
    </row>
    <row r="5151" spans="1:9" x14ac:dyDescent="0.25">
      <c r="A5151" s="5" t="str">
        <f>TrendSheetPrdData[[#This Row],[Population]]&amp;TrendSheetPrdData[[#This Row],[Cost Basis]]&amp;TrendSheetPrdData[[#This Row],[Period]]&amp;TrendSheetPrdData[[#This Row],[Trend]]</f>
        <v>MINISTRY SERVICE CENTERPaid2017-02-01Chronic Disease Management - Cost</v>
      </c>
      <c r="B5151" t="s">
        <v>118</v>
      </c>
      <c r="C5151" t="s">
        <v>118</v>
      </c>
      <c r="D5151" t="s">
        <v>78</v>
      </c>
      <c r="E5151" s="1" t="s">
        <v>110</v>
      </c>
      <c r="F5151" t="s">
        <v>113</v>
      </c>
      <c r="G5151" t="s">
        <v>28</v>
      </c>
      <c r="H5151">
        <v>17</v>
      </c>
      <c r="I5151">
        <v>366834</v>
      </c>
    </row>
    <row r="5152" spans="1:9" x14ac:dyDescent="0.25">
      <c r="A5152" s="5" t="str">
        <f>TrendSheetPrdData[[#This Row],[Population]]&amp;TrendSheetPrdData[[#This Row],[Cost Basis]]&amp;TrendSheetPrdData[[#This Row],[Period]]&amp;TrendSheetPrdData[[#This Row],[Trend]]</f>
        <v>MINISTRY SERVICE CENTERPaid2017-03-01Chronic Disease Management - Cost</v>
      </c>
      <c r="B5152" t="s">
        <v>118</v>
      </c>
      <c r="C5152" t="s">
        <v>118</v>
      </c>
      <c r="D5152" t="s">
        <v>78</v>
      </c>
      <c r="E5152" s="1" t="s">
        <v>111</v>
      </c>
      <c r="F5152" t="s">
        <v>113</v>
      </c>
      <c r="G5152" t="s">
        <v>28</v>
      </c>
      <c r="H5152">
        <v>17</v>
      </c>
      <c r="I5152">
        <v>484616</v>
      </c>
    </row>
    <row r="5153" spans="1:9" x14ac:dyDescent="0.25">
      <c r="A5153" s="5" t="str">
        <f>TrendSheetPrdData[[#This Row],[Population]]&amp;TrendSheetPrdData[[#This Row],[Cost Basis]]&amp;TrendSheetPrdData[[#This Row],[Period]]&amp;TrendSheetPrdData[[#This Row],[Trend]]</f>
        <v>MINISTRY SERVICE CENTERPaid2017-04-01Chronic Disease Management - Cost</v>
      </c>
      <c r="B5153" t="s">
        <v>118</v>
      </c>
      <c r="C5153" t="s">
        <v>118</v>
      </c>
      <c r="D5153" t="s">
        <v>78</v>
      </c>
      <c r="E5153" s="1" t="s">
        <v>112</v>
      </c>
      <c r="F5153" t="s">
        <v>113</v>
      </c>
      <c r="G5153" t="s">
        <v>28</v>
      </c>
      <c r="H5153">
        <v>17</v>
      </c>
      <c r="I5153">
        <v>128603</v>
      </c>
    </row>
    <row r="5154" spans="1:9" x14ac:dyDescent="0.25">
      <c r="A5154" s="5" t="str">
        <f>TrendSheetPrdData[[#This Row],[Population]]&amp;TrendSheetPrdData[[#This Row],[Cost Basis]]&amp;TrendSheetPrdData[[#This Row],[Period]]&amp;TrendSheetPrdData[[#This Row],[Trend]]</f>
        <v>MINISTRY SERVICE CENTERPaid2015-06-01Chronic Disease Management - Members</v>
      </c>
      <c r="B5154" t="s">
        <v>118</v>
      </c>
      <c r="C5154" t="s">
        <v>118</v>
      </c>
      <c r="D5154" t="s">
        <v>78</v>
      </c>
      <c r="E5154" s="1" t="s">
        <v>172</v>
      </c>
      <c r="F5154" t="s">
        <v>93</v>
      </c>
      <c r="G5154" t="s">
        <v>29</v>
      </c>
      <c r="H5154">
        <v>18</v>
      </c>
      <c r="I5154">
        <v>164.76</v>
      </c>
    </row>
    <row r="5155" spans="1:9" x14ac:dyDescent="0.25">
      <c r="A5155" s="5" t="str">
        <f>TrendSheetPrdData[[#This Row],[Population]]&amp;TrendSheetPrdData[[#This Row],[Cost Basis]]&amp;TrendSheetPrdData[[#This Row],[Period]]&amp;TrendSheetPrdData[[#This Row],[Trend]]</f>
        <v>MINISTRY SERVICE CENTERPaid2015-07-01Chronic Disease Management - Members</v>
      </c>
      <c r="B5155" t="s">
        <v>118</v>
      </c>
      <c r="C5155" t="s">
        <v>118</v>
      </c>
      <c r="D5155" t="s">
        <v>78</v>
      </c>
      <c r="E5155" s="1" t="s">
        <v>173</v>
      </c>
      <c r="F5155" t="s">
        <v>93</v>
      </c>
      <c r="G5155" t="s">
        <v>29</v>
      </c>
      <c r="H5155">
        <v>18</v>
      </c>
      <c r="I5155">
        <v>172.24</v>
      </c>
    </row>
    <row r="5156" spans="1:9" x14ac:dyDescent="0.25">
      <c r="A5156" s="5" t="str">
        <f>TrendSheetPrdData[[#This Row],[Population]]&amp;TrendSheetPrdData[[#This Row],[Cost Basis]]&amp;TrendSheetPrdData[[#This Row],[Period]]&amp;TrendSheetPrdData[[#This Row],[Trend]]</f>
        <v>MINISTRY SERVICE CENTERPaid2015-08-01Chronic Disease Management - Members</v>
      </c>
      <c r="B5156" t="s">
        <v>118</v>
      </c>
      <c r="C5156" t="s">
        <v>118</v>
      </c>
      <c r="D5156" t="s">
        <v>78</v>
      </c>
      <c r="E5156" s="1" t="s">
        <v>174</v>
      </c>
      <c r="F5156" t="s">
        <v>93</v>
      </c>
      <c r="G5156" t="s">
        <v>29</v>
      </c>
      <c r="H5156">
        <v>18</v>
      </c>
      <c r="I5156">
        <v>185.26</v>
      </c>
    </row>
    <row r="5157" spans="1:9" x14ac:dyDescent="0.25">
      <c r="A5157" s="5" t="str">
        <f>TrendSheetPrdData[[#This Row],[Population]]&amp;TrendSheetPrdData[[#This Row],[Cost Basis]]&amp;TrendSheetPrdData[[#This Row],[Period]]&amp;TrendSheetPrdData[[#This Row],[Trend]]</f>
        <v>MINISTRY SERVICE CENTERPaid2015-09-01Chronic Disease Management - Members</v>
      </c>
      <c r="B5157" t="s">
        <v>118</v>
      </c>
      <c r="C5157" t="s">
        <v>118</v>
      </c>
      <c r="D5157" t="s">
        <v>78</v>
      </c>
      <c r="E5157" s="1" t="s">
        <v>92</v>
      </c>
      <c r="F5157" t="s">
        <v>93</v>
      </c>
      <c r="G5157" t="s">
        <v>29</v>
      </c>
      <c r="H5157">
        <v>18</v>
      </c>
      <c r="I5157">
        <v>195.99</v>
      </c>
    </row>
    <row r="5158" spans="1:9" x14ac:dyDescent="0.25">
      <c r="A5158" s="5" t="str">
        <f>TrendSheetPrdData[[#This Row],[Population]]&amp;TrendSheetPrdData[[#This Row],[Cost Basis]]&amp;TrendSheetPrdData[[#This Row],[Period]]&amp;TrendSheetPrdData[[#This Row],[Trend]]</f>
        <v>MINISTRY SERVICE CENTERPaid2015-10-01Chronic Disease Management - Members</v>
      </c>
      <c r="B5158" t="s">
        <v>118</v>
      </c>
      <c r="C5158" t="s">
        <v>118</v>
      </c>
      <c r="D5158" t="s">
        <v>78</v>
      </c>
      <c r="E5158" s="1" t="s">
        <v>94</v>
      </c>
      <c r="F5158" t="s">
        <v>93</v>
      </c>
      <c r="G5158" t="s">
        <v>29</v>
      </c>
      <c r="H5158">
        <v>18</v>
      </c>
      <c r="I5158">
        <v>223.9</v>
      </c>
    </row>
    <row r="5159" spans="1:9" x14ac:dyDescent="0.25">
      <c r="A5159" s="5" t="str">
        <f>TrendSheetPrdData[[#This Row],[Population]]&amp;TrendSheetPrdData[[#This Row],[Cost Basis]]&amp;TrendSheetPrdData[[#This Row],[Period]]&amp;TrendSheetPrdData[[#This Row],[Trend]]</f>
        <v>MINISTRY SERVICE CENTERPaid2015-11-01Chronic Disease Management - Members</v>
      </c>
      <c r="B5159" t="s">
        <v>118</v>
      </c>
      <c r="C5159" t="s">
        <v>118</v>
      </c>
      <c r="D5159" t="s">
        <v>78</v>
      </c>
      <c r="E5159" s="1" t="s">
        <v>95</v>
      </c>
      <c r="F5159" t="s">
        <v>93</v>
      </c>
      <c r="G5159" t="s">
        <v>29</v>
      </c>
      <c r="H5159">
        <v>18</v>
      </c>
      <c r="I5159">
        <v>240.9</v>
      </c>
    </row>
    <row r="5160" spans="1:9" x14ac:dyDescent="0.25">
      <c r="A5160" s="5" t="str">
        <f>TrendSheetPrdData[[#This Row],[Population]]&amp;TrendSheetPrdData[[#This Row],[Cost Basis]]&amp;TrendSheetPrdData[[#This Row],[Period]]&amp;TrendSheetPrdData[[#This Row],[Trend]]</f>
        <v>MINISTRY SERVICE CENTERPaid2015-12-01Chronic Disease Management - Members</v>
      </c>
      <c r="B5160" t="s">
        <v>118</v>
      </c>
      <c r="C5160" t="s">
        <v>118</v>
      </c>
      <c r="D5160" t="s">
        <v>78</v>
      </c>
      <c r="E5160" s="1" t="s">
        <v>96</v>
      </c>
      <c r="F5160" t="s">
        <v>93</v>
      </c>
      <c r="G5160" t="s">
        <v>29</v>
      </c>
      <c r="H5160">
        <v>18</v>
      </c>
      <c r="I5160">
        <v>253.52</v>
      </c>
    </row>
    <row r="5161" spans="1:9" x14ac:dyDescent="0.25">
      <c r="A5161" s="5" t="str">
        <f>TrendSheetPrdData[[#This Row],[Population]]&amp;TrendSheetPrdData[[#This Row],[Cost Basis]]&amp;TrendSheetPrdData[[#This Row],[Period]]&amp;TrendSheetPrdData[[#This Row],[Trend]]</f>
        <v>MINISTRY SERVICE CENTERPaid2016-01-01Chronic Disease Management - Members</v>
      </c>
      <c r="B5161" t="s">
        <v>118</v>
      </c>
      <c r="C5161" t="s">
        <v>118</v>
      </c>
      <c r="D5161" t="s">
        <v>78</v>
      </c>
      <c r="E5161" s="1" t="s">
        <v>97</v>
      </c>
      <c r="F5161" t="s">
        <v>93</v>
      </c>
      <c r="G5161" t="s">
        <v>29</v>
      </c>
      <c r="H5161">
        <v>18</v>
      </c>
      <c r="I5161">
        <v>242.92</v>
      </c>
    </row>
    <row r="5162" spans="1:9" x14ac:dyDescent="0.25">
      <c r="A5162" s="5" t="str">
        <f>TrendSheetPrdData[[#This Row],[Population]]&amp;TrendSheetPrdData[[#This Row],[Cost Basis]]&amp;TrendSheetPrdData[[#This Row],[Period]]&amp;TrendSheetPrdData[[#This Row],[Trend]]</f>
        <v>MINISTRY SERVICE CENTERPaid2016-02-01Chronic Disease Management - Members</v>
      </c>
      <c r="B5162" t="s">
        <v>118</v>
      </c>
      <c r="C5162" t="s">
        <v>118</v>
      </c>
      <c r="D5162" t="s">
        <v>78</v>
      </c>
      <c r="E5162" s="1" t="s">
        <v>98</v>
      </c>
      <c r="F5162" t="s">
        <v>93</v>
      </c>
      <c r="G5162" t="s">
        <v>29</v>
      </c>
      <c r="H5162">
        <v>18</v>
      </c>
      <c r="I5162">
        <v>257.12</v>
      </c>
    </row>
    <row r="5163" spans="1:9" x14ac:dyDescent="0.25">
      <c r="A5163" s="5" t="str">
        <f>TrendSheetPrdData[[#This Row],[Population]]&amp;TrendSheetPrdData[[#This Row],[Cost Basis]]&amp;TrendSheetPrdData[[#This Row],[Period]]&amp;TrendSheetPrdData[[#This Row],[Trend]]</f>
        <v>MINISTRY SERVICE CENTERPaid2016-03-01Chronic Disease Management - Members</v>
      </c>
      <c r="B5163" t="s">
        <v>118</v>
      </c>
      <c r="C5163" t="s">
        <v>118</v>
      </c>
      <c r="D5163" t="s">
        <v>78</v>
      </c>
      <c r="E5163" s="1" t="s">
        <v>99</v>
      </c>
      <c r="F5163" t="s">
        <v>93</v>
      </c>
      <c r="G5163" t="s">
        <v>29</v>
      </c>
      <c r="H5163">
        <v>18</v>
      </c>
      <c r="I5163">
        <v>267.70999999999998</v>
      </c>
    </row>
    <row r="5164" spans="1:9" x14ac:dyDescent="0.25">
      <c r="A5164" s="5" t="str">
        <f>TrendSheetPrdData[[#This Row],[Population]]&amp;TrendSheetPrdData[[#This Row],[Cost Basis]]&amp;TrendSheetPrdData[[#This Row],[Period]]&amp;TrendSheetPrdData[[#This Row],[Trend]]</f>
        <v>MINISTRY SERVICE CENTERPaid2016-04-01Chronic Disease Management - Members</v>
      </c>
      <c r="B5164" t="s">
        <v>118</v>
      </c>
      <c r="C5164" t="s">
        <v>118</v>
      </c>
      <c r="D5164" t="s">
        <v>78</v>
      </c>
      <c r="E5164" s="1" t="s">
        <v>100</v>
      </c>
      <c r="F5164" t="s">
        <v>93</v>
      </c>
      <c r="G5164" t="s">
        <v>29</v>
      </c>
      <c r="H5164">
        <v>18</v>
      </c>
      <c r="I5164">
        <v>278.06</v>
      </c>
    </row>
    <row r="5165" spans="1:9" x14ac:dyDescent="0.25">
      <c r="A5165" s="5" t="str">
        <f>TrendSheetPrdData[[#This Row],[Population]]&amp;TrendSheetPrdData[[#This Row],[Cost Basis]]&amp;TrendSheetPrdData[[#This Row],[Period]]&amp;TrendSheetPrdData[[#This Row],[Trend]]</f>
        <v>MINISTRY SERVICE CENTERPaid2016-05-01Chronic Disease Management - Members</v>
      </c>
      <c r="B5165" t="s">
        <v>118</v>
      </c>
      <c r="C5165" t="s">
        <v>118</v>
      </c>
      <c r="D5165" t="s">
        <v>78</v>
      </c>
      <c r="E5165" s="1" t="s">
        <v>101</v>
      </c>
      <c r="F5165" t="s">
        <v>93</v>
      </c>
      <c r="G5165" t="s">
        <v>29</v>
      </c>
      <c r="H5165">
        <v>18</v>
      </c>
      <c r="I5165">
        <v>284.14</v>
      </c>
    </row>
    <row r="5166" spans="1:9" x14ac:dyDescent="0.25">
      <c r="A5166" s="5" t="str">
        <f>TrendSheetPrdData[[#This Row],[Population]]&amp;TrendSheetPrdData[[#This Row],[Cost Basis]]&amp;TrendSheetPrdData[[#This Row],[Period]]&amp;TrendSheetPrdData[[#This Row],[Trend]]</f>
        <v>MINISTRY SERVICE CENTERPaid2016-06-01Chronic Disease Management - Members</v>
      </c>
      <c r="B5166" t="s">
        <v>118</v>
      </c>
      <c r="C5166" t="s">
        <v>118</v>
      </c>
      <c r="D5166" t="s">
        <v>78</v>
      </c>
      <c r="E5166" s="1" t="s">
        <v>102</v>
      </c>
      <c r="F5166" t="s">
        <v>93</v>
      </c>
      <c r="G5166" t="s">
        <v>29</v>
      </c>
      <c r="H5166">
        <v>18</v>
      </c>
      <c r="I5166">
        <v>283.26</v>
      </c>
    </row>
    <row r="5167" spans="1:9" x14ac:dyDescent="0.25">
      <c r="A5167" s="5" t="str">
        <f>TrendSheetPrdData[[#This Row],[Population]]&amp;TrendSheetPrdData[[#This Row],[Cost Basis]]&amp;TrendSheetPrdData[[#This Row],[Period]]&amp;TrendSheetPrdData[[#This Row],[Trend]]</f>
        <v>MINISTRY SERVICE CENTERPaid2016-07-01Chronic Disease Management - Members</v>
      </c>
      <c r="B5167" t="s">
        <v>118</v>
      </c>
      <c r="C5167" t="s">
        <v>118</v>
      </c>
      <c r="D5167" t="s">
        <v>78</v>
      </c>
      <c r="E5167" s="1" t="s">
        <v>103</v>
      </c>
      <c r="F5167" t="s">
        <v>93</v>
      </c>
      <c r="G5167" t="s">
        <v>29</v>
      </c>
      <c r="H5167">
        <v>18</v>
      </c>
      <c r="I5167">
        <v>284.63</v>
      </c>
    </row>
    <row r="5168" spans="1:9" x14ac:dyDescent="0.25">
      <c r="A5168" s="5" t="str">
        <f>TrendSheetPrdData[[#This Row],[Population]]&amp;TrendSheetPrdData[[#This Row],[Cost Basis]]&amp;TrendSheetPrdData[[#This Row],[Period]]&amp;TrendSheetPrdData[[#This Row],[Trend]]</f>
        <v>MINISTRY SERVICE CENTERPaid2016-08-01Chronic Disease Management - Members</v>
      </c>
      <c r="B5168" t="s">
        <v>118</v>
      </c>
      <c r="C5168" t="s">
        <v>118</v>
      </c>
      <c r="D5168" t="s">
        <v>78</v>
      </c>
      <c r="E5168" s="1" t="s">
        <v>104</v>
      </c>
      <c r="F5168" t="s">
        <v>93</v>
      </c>
      <c r="G5168" t="s">
        <v>29</v>
      </c>
      <c r="H5168">
        <v>18</v>
      </c>
      <c r="I5168">
        <v>284.89999999999998</v>
      </c>
    </row>
    <row r="5169" spans="1:9" x14ac:dyDescent="0.25">
      <c r="A5169" s="5" t="str">
        <f>TrendSheetPrdData[[#This Row],[Population]]&amp;TrendSheetPrdData[[#This Row],[Cost Basis]]&amp;TrendSheetPrdData[[#This Row],[Period]]&amp;TrendSheetPrdData[[#This Row],[Trend]]</f>
        <v>MINISTRY SERVICE CENTERPaid2016-09-01Chronic Disease Management - Members</v>
      </c>
      <c r="B5169" t="s">
        <v>118</v>
      </c>
      <c r="C5169" t="s">
        <v>118</v>
      </c>
      <c r="D5169" t="s">
        <v>78</v>
      </c>
      <c r="E5169" s="1" t="s">
        <v>105</v>
      </c>
      <c r="F5169" t="s">
        <v>93</v>
      </c>
      <c r="G5169" t="s">
        <v>29</v>
      </c>
      <c r="H5169">
        <v>18</v>
      </c>
      <c r="I5169">
        <v>288</v>
      </c>
    </row>
    <row r="5170" spans="1:9" x14ac:dyDescent="0.25">
      <c r="A5170" s="5" t="str">
        <f>TrendSheetPrdData[[#This Row],[Population]]&amp;TrendSheetPrdData[[#This Row],[Cost Basis]]&amp;TrendSheetPrdData[[#This Row],[Period]]&amp;TrendSheetPrdData[[#This Row],[Trend]]</f>
        <v>MINISTRY SERVICE CENTERPaid2016-10-01Chronic Disease Management - Members</v>
      </c>
      <c r="B5170" t="s">
        <v>118</v>
      </c>
      <c r="C5170" t="s">
        <v>118</v>
      </c>
      <c r="D5170" t="s">
        <v>78</v>
      </c>
      <c r="E5170" s="1" t="s">
        <v>106</v>
      </c>
      <c r="F5170" t="s">
        <v>93</v>
      </c>
      <c r="G5170" t="s">
        <v>29</v>
      </c>
      <c r="H5170">
        <v>18</v>
      </c>
      <c r="I5170">
        <v>279.44</v>
      </c>
    </row>
    <row r="5171" spans="1:9" x14ac:dyDescent="0.25">
      <c r="A5171" s="5" t="str">
        <f>TrendSheetPrdData[[#This Row],[Population]]&amp;TrendSheetPrdData[[#This Row],[Cost Basis]]&amp;TrendSheetPrdData[[#This Row],[Period]]&amp;TrendSheetPrdData[[#This Row],[Trend]]</f>
        <v>MINISTRY SERVICE CENTERPaid2016-11-01Chronic Disease Management - Members</v>
      </c>
      <c r="B5171" t="s">
        <v>118</v>
      </c>
      <c r="C5171" t="s">
        <v>118</v>
      </c>
      <c r="D5171" t="s">
        <v>78</v>
      </c>
      <c r="E5171" s="1" t="s">
        <v>107</v>
      </c>
      <c r="F5171" t="s">
        <v>93</v>
      </c>
      <c r="G5171" t="s">
        <v>29</v>
      </c>
      <c r="H5171">
        <v>18</v>
      </c>
      <c r="I5171">
        <v>280.64999999999998</v>
      </c>
    </row>
    <row r="5172" spans="1:9" x14ac:dyDescent="0.25">
      <c r="A5172" s="5" t="str">
        <f>TrendSheetPrdData[[#This Row],[Population]]&amp;TrendSheetPrdData[[#This Row],[Cost Basis]]&amp;TrendSheetPrdData[[#This Row],[Period]]&amp;TrendSheetPrdData[[#This Row],[Trend]]</f>
        <v>MINISTRY SERVICE CENTERPaid2016-12-01Chronic Disease Management - Members</v>
      </c>
      <c r="B5172" t="s">
        <v>118</v>
      </c>
      <c r="C5172" t="s">
        <v>118</v>
      </c>
      <c r="D5172" t="s">
        <v>78</v>
      </c>
      <c r="E5172" s="1" t="s">
        <v>108</v>
      </c>
      <c r="F5172" t="s">
        <v>93</v>
      </c>
      <c r="G5172" t="s">
        <v>29</v>
      </c>
      <c r="H5172">
        <v>18</v>
      </c>
      <c r="I5172">
        <v>284.77</v>
      </c>
    </row>
    <row r="5173" spans="1:9" x14ac:dyDescent="0.25">
      <c r="A5173" s="5" t="str">
        <f>TrendSheetPrdData[[#This Row],[Population]]&amp;TrendSheetPrdData[[#This Row],[Cost Basis]]&amp;TrendSheetPrdData[[#This Row],[Period]]&amp;TrendSheetPrdData[[#This Row],[Trend]]</f>
        <v>MINISTRY SERVICE CENTERPaid2017-01-01Chronic Disease Management - Members</v>
      </c>
      <c r="B5173" t="s">
        <v>118</v>
      </c>
      <c r="C5173" t="s">
        <v>118</v>
      </c>
      <c r="D5173" t="s">
        <v>78</v>
      </c>
      <c r="E5173" s="1" t="s">
        <v>109</v>
      </c>
      <c r="F5173" t="s">
        <v>113</v>
      </c>
      <c r="G5173" t="s">
        <v>29</v>
      </c>
      <c r="H5173">
        <v>18</v>
      </c>
      <c r="I5173">
        <v>275.86</v>
      </c>
    </row>
    <row r="5174" spans="1:9" x14ac:dyDescent="0.25">
      <c r="A5174" s="5" t="str">
        <f>TrendSheetPrdData[[#This Row],[Population]]&amp;TrendSheetPrdData[[#This Row],[Cost Basis]]&amp;TrendSheetPrdData[[#This Row],[Period]]&amp;TrendSheetPrdData[[#This Row],[Trend]]</f>
        <v>MINISTRY SERVICE CENTERPaid2017-02-01Chronic Disease Management - Members</v>
      </c>
      <c r="B5174" t="s">
        <v>118</v>
      </c>
      <c r="C5174" t="s">
        <v>118</v>
      </c>
      <c r="D5174" t="s">
        <v>78</v>
      </c>
      <c r="E5174" s="1" t="s">
        <v>110</v>
      </c>
      <c r="F5174" t="s">
        <v>113</v>
      </c>
      <c r="G5174" t="s">
        <v>29</v>
      </c>
      <c r="H5174">
        <v>18</v>
      </c>
      <c r="I5174">
        <v>275.36</v>
      </c>
    </row>
    <row r="5175" spans="1:9" x14ac:dyDescent="0.25">
      <c r="A5175" s="5" t="str">
        <f>TrendSheetPrdData[[#This Row],[Population]]&amp;TrendSheetPrdData[[#This Row],[Cost Basis]]&amp;TrendSheetPrdData[[#This Row],[Period]]&amp;TrendSheetPrdData[[#This Row],[Trend]]</f>
        <v>MINISTRY SERVICE CENTERPaid2017-03-01Chronic Disease Management - Members</v>
      </c>
      <c r="B5175" t="s">
        <v>118</v>
      </c>
      <c r="C5175" t="s">
        <v>118</v>
      </c>
      <c r="D5175" t="s">
        <v>78</v>
      </c>
      <c r="E5175" s="1" t="s">
        <v>111</v>
      </c>
      <c r="F5175" t="s">
        <v>113</v>
      </c>
      <c r="G5175" t="s">
        <v>29</v>
      </c>
      <c r="H5175">
        <v>18</v>
      </c>
      <c r="I5175">
        <v>275</v>
      </c>
    </row>
    <row r="5176" spans="1:9" x14ac:dyDescent="0.25">
      <c r="A5176" s="5" t="str">
        <f>TrendSheetPrdData[[#This Row],[Population]]&amp;TrendSheetPrdData[[#This Row],[Cost Basis]]&amp;TrendSheetPrdData[[#This Row],[Period]]&amp;TrendSheetPrdData[[#This Row],[Trend]]</f>
        <v>MINISTRY SERVICE CENTERPaid2017-04-01Chronic Disease Management - Members</v>
      </c>
      <c r="B5176" t="s">
        <v>118</v>
      </c>
      <c r="C5176" t="s">
        <v>118</v>
      </c>
      <c r="D5176" t="s">
        <v>78</v>
      </c>
      <c r="E5176" s="1" t="s">
        <v>112</v>
      </c>
      <c r="F5176" t="s">
        <v>113</v>
      </c>
      <c r="G5176" t="s">
        <v>29</v>
      </c>
      <c r="H5176">
        <v>18</v>
      </c>
      <c r="I5176">
        <v>266.62</v>
      </c>
    </row>
    <row r="5177" spans="1:9" x14ac:dyDescent="0.25">
      <c r="A5177" s="5" t="str">
        <f>TrendSheetPrdData[[#This Row],[Population]]&amp;TrendSheetPrdData[[#This Row],[Cost Basis]]&amp;TrendSheetPrdData[[#This Row],[Period]]&amp;TrendSheetPrdData[[#This Row],[Trend]]</f>
        <v>MINISTRY SERVICE CENTERPaid2015-06-01Inpatient Claim Count</v>
      </c>
      <c r="B5177" t="s">
        <v>118</v>
      </c>
      <c r="C5177" t="s">
        <v>118</v>
      </c>
      <c r="D5177" t="s">
        <v>78</v>
      </c>
      <c r="E5177" s="1" t="s">
        <v>172</v>
      </c>
      <c r="F5177" t="s">
        <v>93</v>
      </c>
      <c r="G5177" t="s">
        <v>30</v>
      </c>
      <c r="H5177">
        <v>19</v>
      </c>
      <c r="I5177">
        <v>146</v>
      </c>
    </row>
    <row r="5178" spans="1:9" x14ac:dyDescent="0.25">
      <c r="A5178" s="5" t="str">
        <f>TrendSheetPrdData[[#This Row],[Population]]&amp;TrendSheetPrdData[[#This Row],[Cost Basis]]&amp;TrendSheetPrdData[[#This Row],[Period]]&amp;TrendSheetPrdData[[#This Row],[Trend]]</f>
        <v>MINISTRY SERVICE CENTERPaid2015-07-01Inpatient Claim Count</v>
      </c>
      <c r="B5178" t="s">
        <v>118</v>
      </c>
      <c r="C5178" t="s">
        <v>118</v>
      </c>
      <c r="D5178" t="s">
        <v>78</v>
      </c>
      <c r="E5178" s="1" t="s">
        <v>173</v>
      </c>
      <c r="F5178" t="s">
        <v>93</v>
      </c>
      <c r="G5178" t="s">
        <v>30</v>
      </c>
      <c r="H5178">
        <v>19</v>
      </c>
      <c r="I5178">
        <v>76</v>
      </c>
    </row>
    <row r="5179" spans="1:9" x14ac:dyDescent="0.25">
      <c r="A5179" s="5" t="str">
        <f>TrendSheetPrdData[[#This Row],[Population]]&amp;TrendSheetPrdData[[#This Row],[Cost Basis]]&amp;TrendSheetPrdData[[#This Row],[Period]]&amp;TrendSheetPrdData[[#This Row],[Trend]]</f>
        <v>MINISTRY SERVICE CENTERPaid2015-08-01Inpatient Claim Count</v>
      </c>
      <c r="B5179" t="s">
        <v>118</v>
      </c>
      <c r="C5179" t="s">
        <v>118</v>
      </c>
      <c r="D5179" t="s">
        <v>78</v>
      </c>
      <c r="E5179" s="1" t="s">
        <v>174</v>
      </c>
      <c r="F5179" t="s">
        <v>93</v>
      </c>
      <c r="G5179" t="s">
        <v>30</v>
      </c>
      <c r="H5179">
        <v>19</v>
      </c>
      <c r="I5179">
        <v>22</v>
      </c>
    </row>
    <row r="5180" spans="1:9" x14ac:dyDescent="0.25">
      <c r="A5180" s="5" t="str">
        <f>TrendSheetPrdData[[#This Row],[Population]]&amp;TrendSheetPrdData[[#This Row],[Cost Basis]]&amp;TrendSheetPrdData[[#This Row],[Period]]&amp;TrendSheetPrdData[[#This Row],[Trend]]</f>
        <v>MINISTRY SERVICE CENTERPaid2015-09-01Inpatient Claim Count</v>
      </c>
      <c r="B5180" t="s">
        <v>118</v>
      </c>
      <c r="C5180" t="s">
        <v>118</v>
      </c>
      <c r="D5180" t="s">
        <v>78</v>
      </c>
      <c r="E5180" s="1" t="s">
        <v>92</v>
      </c>
      <c r="F5180" t="s">
        <v>93</v>
      </c>
      <c r="G5180" t="s">
        <v>30</v>
      </c>
      <c r="H5180">
        <v>19</v>
      </c>
      <c r="I5180">
        <v>182</v>
      </c>
    </row>
    <row r="5181" spans="1:9" x14ac:dyDescent="0.25">
      <c r="A5181" s="5" t="str">
        <f>TrendSheetPrdData[[#This Row],[Population]]&amp;TrendSheetPrdData[[#This Row],[Cost Basis]]&amp;TrendSheetPrdData[[#This Row],[Period]]&amp;TrendSheetPrdData[[#This Row],[Trend]]</f>
        <v>MINISTRY SERVICE CENTERPaid2015-10-01Inpatient Claim Count</v>
      </c>
      <c r="B5181" t="s">
        <v>118</v>
      </c>
      <c r="C5181" t="s">
        <v>118</v>
      </c>
      <c r="D5181" t="s">
        <v>78</v>
      </c>
      <c r="E5181" s="1" t="s">
        <v>94</v>
      </c>
      <c r="F5181" t="s">
        <v>93</v>
      </c>
      <c r="G5181" t="s">
        <v>30</v>
      </c>
      <c r="H5181">
        <v>19</v>
      </c>
      <c r="I5181">
        <v>131</v>
      </c>
    </row>
    <row r="5182" spans="1:9" x14ac:dyDescent="0.25">
      <c r="A5182" s="5" t="str">
        <f>TrendSheetPrdData[[#This Row],[Population]]&amp;TrendSheetPrdData[[#This Row],[Cost Basis]]&amp;TrendSheetPrdData[[#This Row],[Period]]&amp;TrendSheetPrdData[[#This Row],[Trend]]</f>
        <v>MINISTRY SERVICE CENTERPaid2015-11-01Inpatient Claim Count</v>
      </c>
      <c r="B5182" t="s">
        <v>118</v>
      </c>
      <c r="C5182" t="s">
        <v>118</v>
      </c>
      <c r="D5182" t="s">
        <v>78</v>
      </c>
      <c r="E5182" s="1" t="s">
        <v>95</v>
      </c>
      <c r="F5182" t="s">
        <v>93</v>
      </c>
      <c r="G5182" t="s">
        <v>30</v>
      </c>
      <c r="H5182">
        <v>19</v>
      </c>
      <c r="I5182">
        <v>385</v>
      </c>
    </row>
    <row r="5183" spans="1:9" x14ac:dyDescent="0.25">
      <c r="A5183" s="5" t="str">
        <f>TrendSheetPrdData[[#This Row],[Population]]&amp;TrendSheetPrdData[[#This Row],[Cost Basis]]&amp;TrendSheetPrdData[[#This Row],[Period]]&amp;TrendSheetPrdData[[#This Row],[Trend]]</f>
        <v>MINISTRY SERVICE CENTERPaid2015-12-01Inpatient Claim Count</v>
      </c>
      <c r="B5183" t="s">
        <v>118</v>
      </c>
      <c r="C5183" t="s">
        <v>118</v>
      </c>
      <c r="D5183" t="s">
        <v>78</v>
      </c>
      <c r="E5183" s="1" t="s">
        <v>96</v>
      </c>
      <c r="F5183" t="s">
        <v>93</v>
      </c>
      <c r="G5183" t="s">
        <v>30</v>
      </c>
      <c r="H5183">
        <v>19</v>
      </c>
      <c r="I5183">
        <v>208</v>
      </c>
    </row>
    <row r="5184" spans="1:9" x14ac:dyDescent="0.25">
      <c r="A5184" s="5" t="str">
        <f>TrendSheetPrdData[[#This Row],[Population]]&amp;TrendSheetPrdData[[#This Row],[Cost Basis]]&amp;TrendSheetPrdData[[#This Row],[Period]]&amp;TrendSheetPrdData[[#This Row],[Trend]]</f>
        <v>MINISTRY SERVICE CENTERPaid2016-01-01Inpatient Claim Count</v>
      </c>
      <c r="B5184" t="s">
        <v>118</v>
      </c>
      <c r="C5184" t="s">
        <v>118</v>
      </c>
      <c r="D5184" t="s">
        <v>78</v>
      </c>
      <c r="E5184" s="1" t="s">
        <v>97</v>
      </c>
      <c r="F5184" t="s">
        <v>93</v>
      </c>
      <c r="G5184" t="s">
        <v>30</v>
      </c>
      <c r="H5184">
        <v>19</v>
      </c>
      <c r="I5184">
        <v>181</v>
      </c>
    </row>
    <row r="5185" spans="1:9" x14ac:dyDescent="0.25">
      <c r="A5185" s="5" t="str">
        <f>TrendSheetPrdData[[#This Row],[Population]]&amp;TrendSheetPrdData[[#This Row],[Cost Basis]]&amp;TrendSheetPrdData[[#This Row],[Period]]&amp;TrendSheetPrdData[[#This Row],[Trend]]</f>
        <v>MINISTRY SERVICE CENTERPaid2016-02-01Inpatient Claim Count</v>
      </c>
      <c r="B5185" t="s">
        <v>118</v>
      </c>
      <c r="C5185" t="s">
        <v>118</v>
      </c>
      <c r="D5185" t="s">
        <v>78</v>
      </c>
      <c r="E5185" s="1" t="s">
        <v>98</v>
      </c>
      <c r="F5185" t="s">
        <v>93</v>
      </c>
      <c r="G5185" t="s">
        <v>30</v>
      </c>
      <c r="H5185">
        <v>19</v>
      </c>
      <c r="I5185">
        <v>98</v>
      </c>
    </row>
    <row r="5186" spans="1:9" x14ac:dyDescent="0.25">
      <c r="A5186" s="5" t="str">
        <f>TrendSheetPrdData[[#This Row],[Population]]&amp;TrendSheetPrdData[[#This Row],[Cost Basis]]&amp;TrendSheetPrdData[[#This Row],[Period]]&amp;TrendSheetPrdData[[#This Row],[Trend]]</f>
        <v>MINISTRY SERVICE CENTERPaid2016-03-01Inpatient Claim Count</v>
      </c>
      <c r="B5186" t="s">
        <v>118</v>
      </c>
      <c r="C5186" t="s">
        <v>118</v>
      </c>
      <c r="D5186" t="s">
        <v>78</v>
      </c>
      <c r="E5186" s="1" t="s">
        <v>99</v>
      </c>
      <c r="F5186" t="s">
        <v>93</v>
      </c>
      <c r="G5186" t="s">
        <v>30</v>
      </c>
      <c r="H5186">
        <v>19</v>
      </c>
      <c r="I5186">
        <v>345</v>
      </c>
    </row>
    <row r="5187" spans="1:9" x14ac:dyDescent="0.25">
      <c r="A5187" s="5" t="str">
        <f>TrendSheetPrdData[[#This Row],[Population]]&amp;TrendSheetPrdData[[#This Row],[Cost Basis]]&amp;TrendSheetPrdData[[#This Row],[Period]]&amp;TrendSheetPrdData[[#This Row],[Trend]]</f>
        <v>MINISTRY SERVICE CENTERPaid2016-04-01Inpatient Claim Count</v>
      </c>
      <c r="B5187" t="s">
        <v>118</v>
      </c>
      <c r="C5187" t="s">
        <v>118</v>
      </c>
      <c r="D5187" t="s">
        <v>78</v>
      </c>
      <c r="E5187" s="1" t="s">
        <v>100</v>
      </c>
      <c r="F5187" t="s">
        <v>93</v>
      </c>
      <c r="G5187" t="s">
        <v>30</v>
      </c>
      <c r="H5187">
        <v>19</v>
      </c>
      <c r="I5187">
        <v>163</v>
      </c>
    </row>
    <row r="5188" spans="1:9" x14ac:dyDescent="0.25">
      <c r="A5188" s="5" t="str">
        <f>TrendSheetPrdData[[#This Row],[Population]]&amp;TrendSheetPrdData[[#This Row],[Cost Basis]]&amp;TrendSheetPrdData[[#This Row],[Period]]&amp;TrendSheetPrdData[[#This Row],[Trend]]</f>
        <v>MINISTRY SERVICE CENTERPaid2016-05-01Inpatient Claim Count</v>
      </c>
      <c r="B5188" t="s">
        <v>118</v>
      </c>
      <c r="C5188" t="s">
        <v>118</v>
      </c>
      <c r="D5188" t="s">
        <v>78</v>
      </c>
      <c r="E5188" s="1" t="s">
        <v>101</v>
      </c>
      <c r="F5188" t="s">
        <v>93</v>
      </c>
      <c r="G5188" t="s">
        <v>30</v>
      </c>
      <c r="H5188">
        <v>19</v>
      </c>
      <c r="I5188">
        <v>114</v>
      </c>
    </row>
    <row r="5189" spans="1:9" x14ac:dyDescent="0.25">
      <c r="A5189" s="5" t="str">
        <f>TrendSheetPrdData[[#This Row],[Population]]&amp;TrendSheetPrdData[[#This Row],[Cost Basis]]&amp;TrendSheetPrdData[[#This Row],[Period]]&amp;TrendSheetPrdData[[#This Row],[Trend]]</f>
        <v>MINISTRY SERVICE CENTERPaid2016-06-01Inpatient Claim Count</v>
      </c>
      <c r="B5189" t="s">
        <v>118</v>
      </c>
      <c r="C5189" t="s">
        <v>118</v>
      </c>
      <c r="D5189" t="s">
        <v>78</v>
      </c>
      <c r="E5189" s="1" t="s">
        <v>102</v>
      </c>
      <c r="F5189" t="s">
        <v>93</v>
      </c>
      <c r="G5189" t="s">
        <v>30</v>
      </c>
      <c r="H5189">
        <v>19</v>
      </c>
      <c r="I5189">
        <v>29</v>
      </c>
    </row>
    <row r="5190" spans="1:9" x14ac:dyDescent="0.25">
      <c r="A5190" s="5" t="str">
        <f>TrendSheetPrdData[[#This Row],[Population]]&amp;TrendSheetPrdData[[#This Row],[Cost Basis]]&amp;TrendSheetPrdData[[#This Row],[Period]]&amp;TrendSheetPrdData[[#This Row],[Trend]]</f>
        <v>MINISTRY SERVICE CENTERPaid2016-07-01Inpatient Claim Count</v>
      </c>
      <c r="B5190" t="s">
        <v>118</v>
      </c>
      <c r="C5190" t="s">
        <v>118</v>
      </c>
      <c r="D5190" t="s">
        <v>78</v>
      </c>
      <c r="E5190" s="1" t="s">
        <v>103</v>
      </c>
      <c r="F5190" t="s">
        <v>93</v>
      </c>
      <c r="G5190" t="s">
        <v>30</v>
      </c>
      <c r="H5190">
        <v>19</v>
      </c>
      <c r="I5190">
        <v>2</v>
      </c>
    </row>
    <row r="5191" spans="1:9" x14ac:dyDescent="0.25">
      <c r="A5191" s="5" t="str">
        <f>TrendSheetPrdData[[#This Row],[Population]]&amp;TrendSheetPrdData[[#This Row],[Cost Basis]]&amp;TrendSheetPrdData[[#This Row],[Period]]&amp;TrendSheetPrdData[[#This Row],[Trend]]</f>
        <v>MINISTRY SERVICE CENTERPaid2016-08-01Inpatient Claim Count</v>
      </c>
      <c r="B5191" t="s">
        <v>118</v>
      </c>
      <c r="C5191" t="s">
        <v>118</v>
      </c>
      <c r="D5191" t="s">
        <v>78</v>
      </c>
      <c r="E5191" s="1" t="s">
        <v>104</v>
      </c>
      <c r="F5191" t="s">
        <v>93</v>
      </c>
      <c r="G5191" t="s">
        <v>30</v>
      </c>
      <c r="H5191">
        <v>19</v>
      </c>
      <c r="I5191">
        <v>79</v>
      </c>
    </row>
    <row r="5192" spans="1:9" x14ac:dyDescent="0.25">
      <c r="A5192" s="5" t="str">
        <f>TrendSheetPrdData[[#This Row],[Population]]&amp;TrendSheetPrdData[[#This Row],[Cost Basis]]&amp;TrendSheetPrdData[[#This Row],[Period]]&amp;TrendSheetPrdData[[#This Row],[Trend]]</f>
        <v>MINISTRY SERVICE CENTERPaid2016-09-01Inpatient Claim Count</v>
      </c>
      <c r="B5192" t="s">
        <v>118</v>
      </c>
      <c r="C5192" t="s">
        <v>118</v>
      </c>
      <c r="D5192" t="s">
        <v>78</v>
      </c>
      <c r="E5192" s="1" t="s">
        <v>105</v>
      </c>
      <c r="F5192" t="s">
        <v>93</v>
      </c>
      <c r="G5192" t="s">
        <v>30</v>
      </c>
      <c r="H5192">
        <v>19</v>
      </c>
      <c r="I5192">
        <v>47</v>
      </c>
    </row>
    <row r="5193" spans="1:9" x14ac:dyDescent="0.25">
      <c r="A5193" s="5" t="str">
        <f>TrendSheetPrdData[[#This Row],[Population]]&amp;TrendSheetPrdData[[#This Row],[Cost Basis]]&amp;TrendSheetPrdData[[#This Row],[Period]]&amp;TrendSheetPrdData[[#This Row],[Trend]]</f>
        <v>MINISTRY SERVICE CENTERPaid2016-10-01Inpatient Claim Count</v>
      </c>
      <c r="B5193" t="s">
        <v>118</v>
      </c>
      <c r="C5193" t="s">
        <v>118</v>
      </c>
      <c r="D5193" t="s">
        <v>78</v>
      </c>
      <c r="E5193" s="1" t="s">
        <v>106</v>
      </c>
      <c r="F5193" t="s">
        <v>93</v>
      </c>
      <c r="G5193" t="s">
        <v>30</v>
      </c>
      <c r="H5193">
        <v>19</v>
      </c>
      <c r="I5193">
        <v>24</v>
      </c>
    </row>
    <row r="5194" spans="1:9" x14ac:dyDescent="0.25">
      <c r="A5194" s="5" t="str">
        <f>TrendSheetPrdData[[#This Row],[Population]]&amp;TrendSheetPrdData[[#This Row],[Cost Basis]]&amp;TrendSheetPrdData[[#This Row],[Period]]&amp;TrendSheetPrdData[[#This Row],[Trend]]</f>
        <v>MINISTRY SERVICE CENTERPaid2016-11-01Inpatient Claim Count</v>
      </c>
      <c r="B5194" t="s">
        <v>118</v>
      </c>
      <c r="C5194" t="s">
        <v>118</v>
      </c>
      <c r="D5194" t="s">
        <v>78</v>
      </c>
      <c r="E5194" s="1" t="s">
        <v>107</v>
      </c>
      <c r="F5194" t="s">
        <v>93</v>
      </c>
      <c r="G5194" t="s">
        <v>30</v>
      </c>
      <c r="H5194">
        <v>19</v>
      </c>
      <c r="I5194">
        <v>42</v>
      </c>
    </row>
    <row r="5195" spans="1:9" x14ac:dyDescent="0.25">
      <c r="A5195" s="5" t="str">
        <f>TrendSheetPrdData[[#This Row],[Population]]&amp;TrendSheetPrdData[[#This Row],[Cost Basis]]&amp;TrendSheetPrdData[[#This Row],[Period]]&amp;TrendSheetPrdData[[#This Row],[Trend]]</f>
        <v>MINISTRY SERVICE CENTERPaid2016-12-01Inpatient Claim Count</v>
      </c>
      <c r="B5195" t="s">
        <v>118</v>
      </c>
      <c r="C5195" t="s">
        <v>118</v>
      </c>
      <c r="D5195" t="s">
        <v>78</v>
      </c>
      <c r="E5195" s="1" t="s">
        <v>108</v>
      </c>
      <c r="F5195" t="s">
        <v>93</v>
      </c>
      <c r="G5195" t="s">
        <v>30</v>
      </c>
      <c r="H5195">
        <v>19</v>
      </c>
      <c r="I5195">
        <v>27</v>
      </c>
    </row>
    <row r="5196" spans="1:9" x14ac:dyDescent="0.25">
      <c r="A5196" s="5" t="str">
        <f>TrendSheetPrdData[[#This Row],[Population]]&amp;TrendSheetPrdData[[#This Row],[Cost Basis]]&amp;TrendSheetPrdData[[#This Row],[Period]]&amp;TrendSheetPrdData[[#This Row],[Trend]]</f>
        <v>MINISTRY SERVICE CENTERPaid2017-01-01Inpatient Claim Count</v>
      </c>
      <c r="B5196" t="s">
        <v>118</v>
      </c>
      <c r="C5196" t="s">
        <v>118</v>
      </c>
      <c r="D5196" t="s">
        <v>78</v>
      </c>
      <c r="E5196" s="1" t="s">
        <v>109</v>
      </c>
      <c r="F5196" t="s">
        <v>113</v>
      </c>
      <c r="G5196" t="s">
        <v>30</v>
      </c>
      <c r="H5196">
        <v>19</v>
      </c>
      <c r="I5196">
        <v>38</v>
      </c>
    </row>
    <row r="5197" spans="1:9" x14ac:dyDescent="0.25">
      <c r="A5197" s="5" t="str">
        <f>TrendSheetPrdData[[#This Row],[Population]]&amp;TrendSheetPrdData[[#This Row],[Cost Basis]]&amp;TrendSheetPrdData[[#This Row],[Period]]&amp;TrendSheetPrdData[[#This Row],[Trend]]</f>
        <v>MINISTRY SERVICE CENTERPaid2017-02-01Inpatient Claim Count</v>
      </c>
      <c r="B5197" t="s">
        <v>118</v>
      </c>
      <c r="C5197" t="s">
        <v>118</v>
      </c>
      <c r="D5197" t="s">
        <v>78</v>
      </c>
      <c r="E5197" s="1" t="s">
        <v>110</v>
      </c>
      <c r="F5197" t="s">
        <v>113</v>
      </c>
      <c r="G5197" t="s">
        <v>30</v>
      </c>
      <c r="H5197">
        <v>19</v>
      </c>
      <c r="I5197">
        <v>176</v>
      </c>
    </row>
    <row r="5198" spans="1:9" x14ac:dyDescent="0.25">
      <c r="A5198" s="5" t="str">
        <f>TrendSheetPrdData[[#This Row],[Population]]&amp;TrendSheetPrdData[[#This Row],[Cost Basis]]&amp;TrendSheetPrdData[[#This Row],[Period]]&amp;TrendSheetPrdData[[#This Row],[Trend]]</f>
        <v>MINISTRY SERVICE CENTERPaid2017-03-01Inpatient Claim Count</v>
      </c>
      <c r="B5198" t="s">
        <v>118</v>
      </c>
      <c r="C5198" t="s">
        <v>118</v>
      </c>
      <c r="D5198" t="s">
        <v>78</v>
      </c>
      <c r="E5198" s="1" t="s">
        <v>111</v>
      </c>
      <c r="F5198" t="s">
        <v>113</v>
      </c>
      <c r="G5198" t="s">
        <v>30</v>
      </c>
      <c r="H5198">
        <v>19</v>
      </c>
      <c r="I5198">
        <v>27</v>
      </c>
    </row>
    <row r="5199" spans="1:9" x14ac:dyDescent="0.25">
      <c r="A5199" s="5" t="str">
        <f>TrendSheetPrdData[[#This Row],[Population]]&amp;TrendSheetPrdData[[#This Row],[Cost Basis]]&amp;TrendSheetPrdData[[#This Row],[Period]]&amp;TrendSheetPrdData[[#This Row],[Trend]]</f>
        <v>MINISTRY SERVICE CENTERPaid2017-04-01Inpatient Claim Count</v>
      </c>
      <c r="B5199" t="s">
        <v>118</v>
      </c>
      <c r="C5199" t="s">
        <v>118</v>
      </c>
      <c r="D5199" t="s">
        <v>78</v>
      </c>
      <c r="E5199" s="1" t="s">
        <v>112</v>
      </c>
      <c r="F5199" t="s">
        <v>113</v>
      </c>
      <c r="G5199" t="s">
        <v>30</v>
      </c>
      <c r="H5199">
        <v>19</v>
      </c>
      <c r="I5199">
        <v>14</v>
      </c>
    </row>
    <row r="5200" spans="1:9" x14ac:dyDescent="0.25">
      <c r="A5200" s="5" t="str">
        <f>TrendSheetPrdData[[#This Row],[Population]]&amp;TrendSheetPrdData[[#This Row],[Cost Basis]]&amp;TrendSheetPrdData[[#This Row],[Period]]&amp;TrendSheetPrdData[[#This Row],[Trend]]</f>
        <v>MINISTRY SERVICE CENTERPaid2015-06-01Outpatient Claim Count</v>
      </c>
      <c r="B5200" t="s">
        <v>118</v>
      </c>
      <c r="C5200" t="s">
        <v>118</v>
      </c>
      <c r="D5200" t="s">
        <v>78</v>
      </c>
      <c r="E5200" s="1" t="s">
        <v>172</v>
      </c>
      <c r="F5200" t="s">
        <v>93</v>
      </c>
      <c r="G5200" t="s">
        <v>31</v>
      </c>
      <c r="H5200">
        <v>20</v>
      </c>
      <c r="I5200">
        <v>1123</v>
      </c>
    </row>
    <row r="5201" spans="1:9" x14ac:dyDescent="0.25">
      <c r="A5201" s="5" t="str">
        <f>TrendSheetPrdData[[#This Row],[Population]]&amp;TrendSheetPrdData[[#This Row],[Cost Basis]]&amp;TrendSheetPrdData[[#This Row],[Period]]&amp;TrendSheetPrdData[[#This Row],[Trend]]</f>
        <v>MINISTRY SERVICE CENTERPaid2015-07-01Outpatient Claim Count</v>
      </c>
      <c r="B5201" t="s">
        <v>118</v>
      </c>
      <c r="C5201" t="s">
        <v>118</v>
      </c>
      <c r="D5201" t="s">
        <v>78</v>
      </c>
      <c r="E5201" s="1" t="s">
        <v>173</v>
      </c>
      <c r="F5201" t="s">
        <v>93</v>
      </c>
      <c r="G5201" t="s">
        <v>31</v>
      </c>
      <c r="H5201">
        <v>20</v>
      </c>
      <c r="I5201">
        <v>690</v>
      </c>
    </row>
    <row r="5202" spans="1:9" x14ac:dyDescent="0.25">
      <c r="A5202" s="5" t="str">
        <f>TrendSheetPrdData[[#This Row],[Population]]&amp;TrendSheetPrdData[[#This Row],[Cost Basis]]&amp;TrendSheetPrdData[[#This Row],[Period]]&amp;TrendSheetPrdData[[#This Row],[Trend]]</f>
        <v>MINISTRY SERVICE CENTERPaid2015-08-01Outpatient Claim Count</v>
      </c>
      <c r="B5202" t="s">
        <v>118</v>
      </c>
      <c r="C5202" t="s">
        <v>118</v>
      </c>
      <c r="D5202" t="s">
        <v>78</v>
      </c>
      <c r="E5202" s="1" t="s">
        <v>174</v>
      </c>
      <c r="F5202" t="s">
        <v>93</v>
      </c>
      <c r="G5202" t="s">
        <v>31</v>
      </c>
      <c r="H5202">
        <v>20</v>
      </c>
      <c r="I5202">
        <v>753</v>
      </c>
    </row>
    <row r="5203" spans="1:9" x14ac:dyDescent="0.25">
      <c r="A5203" s="5" t="str">
        <f>TrendSheetPrdData[[#This Row],[Population]]&amp;TrendSheetPrdData[[#This Row],[Cost Basis]]&amp;TrendSheetPrdData[[#This Row],[Period]]&amp;TrendSheetPrdData[[#This Row],[Trend]]</f>
        <v>MINISTRY SERVICE CENTERPaid2015-09-01Outpatient Claim Count</v>
      </c>
      <c r="B5203" t="s">
        <v>118</v>
      </c>
      <c r="C5203" t="s">
        <v>118</v>
      </c>
      <c r="D5203" t="s">
        <v>78</v>
      </c>
      <c r="E5203" s="1" t="s">
        <v>92</v>
      </c>
      <c r="F5203" t="s">
        <v>93</v>
      </c>
      <c r="G5203" t="s">
        <v>31</v>
      </c>
      <c r="H5203">
        <v>20</v>
      </c>
      <c r="I5203">
        <v>615</v>
      </c>
    </row>
    <row r="5204" spans="1:9" x14ac:dyDescent="0.25">
      <c r="A5204" s="5" t="str">
        <f>TrendSheetPrdData[[#This Row],[Population]]&amp;TrendSheetPrdData[[#This Row],[Cost Basis]]&amp;TrendSheetPrdData[[#This Row],[Period]]&amp;TrendSheetPrdData[[#This Row],[Trend]]</f>
        <v>MINISTRY SERVICE CENTERPaid2015-10-01Outpatient Claim Count</v>
      </c>
      <c r="B5204" t="s">
        <v>118</v>
      </c>
      <c r="C5204" t="s">
        <v>118</v>
      </c>
      <c r="D5204" t="s">
        <v>78</v>
      </c>
      <c r="E5204" s="1" t="s">
        <v>94</v>
      </c>
      <c r="F5204" t="s">
        <v>93</v>
      </c>
      <c r="G5204" t="s">
        <v>31</v>
      </c>
      <c r="H5204">
        <v>20</v>
      </c>
      <c r="I5204">
        <v>594</v>
      </c>
    </row>
    <row r="5205" spans="1:9" x14ac:dyDescent="0.25">
      <c r="A5205" s="5" t="str">
        <f>TrendSheetPrdData[[#This Row],[Population]]&amp;TrendSheetPrdData[[#This Row],[Cost Basis]]&amp;TrendSheetPrdData[[#This Row],[Period]]&amp;TrendSheetPrdData[[#This Row],[Trend]]</f>
        <v>MINISTRY SERVICE CENTERPaid2015-11-01Outpatient Claim Count</v>
      </c>
      <c r="B5205" t="s">
        <v>118</v>
      </c>
      <c r="C5205" t="s">
        <v>118</v>
      </c>
      <c r="D5205" t="s">
        <v>78</v>
      </c>
      <c r="E5205" s="1" t="s">
        <v>95</v>
      </c>
      <c r="F5205" t="s">
        <v>93</v>
      </c>
      <c r="G5205" t="s">
        <v>31</v>
      </c>
      <c r="H5205">
        <v>20</v>
      </c>
      <c r="I5205">
        <v>756</v>
      </c>
    </row>
    <row r="5206" spans="1:9" x14ac:dyDescent="0.25">
      <c r="A5206" s="5" t="str">
        <f>TrendSheetPrdData[[#This Row],[Population]]&amp;TrendSheetPrdData[[#This Row],[Cost Basis]]&amp;TrendSheetPrdData[[#This Row],[Period]]&amp;TrendSheetPrdData[[#This Row],[Trend]]</f>
        <v>MINISTRY SERVICE CENTERPaid2015-12-01Outpatient Claim Count</v>
      </c>
      <c r="B5206" t="s">
        <v>118</v>
      </c>
      <c r="C5206" t="s">
        <v>118</v>
      </c>
      <c r="D5206" t="s">
        <v>78</v>
      </c>
      <c r="E5206" s="1" t="s">
        <v>96</v>
      </c>
      <c r="F5206" t="s">
        <v>93</v>
      </c>
      <c r="G5206" t="s">
        <v>31</v>
      </c>
      <c r="H5206">
        <v>20</v>
      </c>
      <c r="I5206">
        <v>690</v>
      </c>
    </row>
    <row r="5207" spans="1:9" x14ac:dyDescent="0.25">
      <c r="A5207" s="5" t="str">
        <f>TrendSheetPrdData[[#This Row],[Population]]&amp;TrendSheetPrdData[[#This Row],[Cost Basis]]&amp;TrendSheetPrdData[[#This Row],[Period]]&amp;TrendSheetPrdData[[#This Row],[Trend]]</f>
        <v>MINISTRY SERVICE CENTERPaid2016-01-01Outpatient Claim Count</v>
      </c>
      <c r="B5207" t="s">
        <v>118</v>
      </c>
      <c r="C5207" t="s">
        <v>118</v>
      </c>
      <c r="D5207" t="s">
        <v>78</v>
      </c>
      <c r="E5207" s="1" t="s">
        <v>97</v>
      </c>
      <c r="F5207" t="s">
        <v>93</v>
      </c>
      <c r="G5207" t="s">
        <v>31</v>
      </c>
      <c r="H5207">
        <v>20</v>
      </c>
      <c r="I5207">
        <v>796</v>
      </c>
    </row>
    <row r="5208" spans="1:9" x14ac:dyDescent="0.25">
      <c r="A5208" s="5" t="str">
        <f>TrendSheetPrdData[[#This Row],[Population]]&amp;TrendSheetPrdData[[#This Row],[Cost Basis]]&amp;TrendSheetPrdData[[#This Row],[Period]]&amp;TrendSheetPrdData[[#This Row],[Trend]]</f>
        <v>MINISTRY SERVICE CENTERPaid2016-02-01Outpatient Claim Count</v>
      </c>
      <c r="B5208" t="s">
        <v>118</v>
      </c>
      <c r="C5208" t="s">
        <v>118</v>
      </c>
      <c r="D5208" t="s">
        <v>78</v>
      </c>
      <c r="E5208" s="1" t="s">
        <v>98</v>
      </c>
      <c r="F5208" t="s">
        <v>93</v>
      </c>
      <c r="G5208" t="s">
        <v>31</v>
      </c>
      <c r="H5208">
        <v>20</v>
      </c>
      <c r="I5208">
        <v>1004</v>
      </c>
    </row>
    <row r="5209" spans="1:9" x14ac:dyDescent="0.25">
      <c r="A5209" s="5" t="str">
        <f>TrendSheetPrdData[[#This Row],[Population]]&amp;TrendSheetPrdData[[#This Row],[Cost Basis]]&amp;TrendSheetPrdData[[#This Row],[Period]]&amp;TrendSheetPrdData[[#This Row],[Trend]]</f>
        <v>MINISTRY SERVICE CENTERPaid2016-03-01Outpatient Claim Count</v>
      </c>
      <c r="B5209" t="s">
        <v>118</v>
      </c>
      <c r="C5209" t="s">
        <v>118</v>
      </c>
      <c r="D5209" t="s">
        <v>78</v>
      </c>
      <c r="E5209" s="1" t="s">
        <v>99</v>
      </c>
      <c r="F5209" t="s">
        <v>93</v>
      </c>
      <c r="G5209" t="s">
        <v>31</v>
      </c>
      <c r="H5209">
        <v>20</v>
      </c>
      <c r="I5209">
        <v>1012</v>
      </c>
    </row>
    <row r="5210" spans="1:9" x14ac:dyDescent="0.25">
      <c r="A5210" s="5" t="str">
        <f>TrendSheetPrdData[[#This Row],[Population]]&amp;TrendSheetPrdData[[#This Row],[Cost Basis]]&amp;TrendSheetPrdData[[#This Row],[Period]]&amp;TrendSheetPrdData[[#This Row],[Trend]]</f>
        <v>MINISTRY SERVICE CENTERPaid2016-04-01Outpatient Claim Count</v>
      </c>
      <c r="B5210" t="s">
        <v>118</v>
      </c>
      <c r="C5210" t="s">
        <v>118</v>
      </c>
      <c r="D5210" t="s">
        <v>78</v>
      </c>
      <c r="E5210" s="1" t="s">
        <v>100</v>
      </c>
      <c r="F5210" t="s">
        <v>93</v>
      </c>
      <c r="G5210" t="s">
        <v>31</v>
      </c>
      <c r="H5210">
        <v>20</v>
      </c>
      <c r="I5210">
        <v>1127</v>
      </c>
    </row>
    <row r="5211" spans="1:9" x14ac:dyDescent="0.25">
      <c r="A5211" s="5" t="str">
        <f>TrendSheetPrdData[[#This Row],[Population]]&amp;TrendSheetPrdData[[#This Row],[Cost Basis]]&amp;TrendSheetPrdData[[#This Row],[Period]]&amp;TrendSheetPrdData[[#This Row],[Trend]]</f>
        <v>MINISTRY SERVICE CENTERPaid2016-05-01Outpatient Claim Count</v>
      </c>
      <c r="B5211" t="s">
        <v>118</v>
      </c>
      <c r="C5211" t="s">
        <v>118</v>
      </c>
      <c r="D5211" t="s">
        <v>78</v>
      </c>
      <c r="E5211" s="1" t="s">
        <v>101</v>
      </c>
      <c r="F5211" t="s">
        <v>93</v>
      </c>
      <c r="G5211" t="s">
        <v>31</v>
      </c>
      <c r="H5211">
        <v>20</v>
      </c>
      <c r="I5211">
        <v>1083</v>
      </c>
    </row>
    <row r="5212" spans="1:9" x14ac:dyDescent="0.25">
      <c r="A5212" s="5" t="str">
        <f>TrendSheetPrdData[[#This Row],[Population]]&amp;TrendSheetPrdData[[#This Row],[Cost Basis]]&amp;TrendSheetPrdData[[#This Row],[Period]]&amp;TrendSheetPrdData[[#This Row],[Trend]]</f>
        <v>MINISTRY SERVICE CENTERPaid2016-06-01Outpatient Claim Count</v>
      </c>
      <c r="B5212" t="s">
        <v>118</v>
      </c>
      <c r="C5212" t="s">
        <v>118</v>
      </c>
      <c r="D5212" t="s">
        <v>78</v>
      </c>
      <c r="E5212" s="1" t="s">
        <v>102</v>
      </c>
      <c r="F5212" t="s">
        <v>93</v>
      </c>
      <c r="G5212" t="s">
        <v>31</v>
      </c>
      <c r="H5212">
        <v>20</v>
      </c>
      <c r="I5212">
        <v>913</v>
      </c>
    </row>
    <row r="5213" spans="1:9" x14ac:dyDescent="0.25">
      <c r="A5213" s="5" t="str">
        <f>TrendSheetPrdData[[#This Row],[Population]]&amp;TrendSheetPrdData[[#This Row],[Cost Basis]]&amp;TrendSheetPrdData[[#This Row],[Period]]&amp;TrendSheetPrdData[[#This Row],[Trend]]</f>
        <v>MINISTRY SERVICE CENTERPaid2016-07-01Outpatient Claim Count</v>
      </c>
      <c r="B5213" t="s">
        <v>118</v>
      </c>
      <c r="C5213" t="s">
        <v>118</v>
      </c>
      <c r="D5213" t="s">
        <v>78</v>
      </c>
      <c r="E5213" s="1" t="s">
        <v>103</v>
      </c>
      <c r="F5213" t="s">
        <v>93</v>
      </c>
      <c r="G5213" t="s">
        <v>31</v>
      </c>
      <c r="H5213">
        <v>20</v>
      </c>
      <c r="I5213">
        <v>619</v>
      </c>
    </row>
    <row r="5214" spans="1:9" x14ac:dyDescent="0.25">
      <c r="A5214" s="5" t="str">
        <f>TrendSheetPrdData[[#This Row],[Population]]&amp;TrendSheetPrdData[[#This Row],[Cost Basis]]&amp;TrendSheetPrdData[[#This Row],[Period]]&amp;TrendSheetPrdData[[#This Row],[Trend]]</f>
        <v>MINISTRY SERVICE CENTERPaid2016-08-01Outpatient Claim Count</v>
      </c>
      <c r="B5214" t="s">
        <v>118</v>
      </c>
      <c r="C5214" t="s">
        <v>118</v>
      </c>
      <c r="D5214" t="s">
        <v>78</v>
      </c>
      <c r="E5214" s="1" t="s">
        <v>104</v>
      </c>
      <c r="F5214" t="s">
        <v>93</v>
      </c>
      <c r="G5214" t="s">
        <v>31</v>
      </c>
      <c r="H5214">
        <v>20</v>
      </c>
      <c r="I5214">
        <v>1123</v>
      </c>
    </row>
    <row r="5215" spans="1:9" x14ac:dyDescent="0.25">
      <c r="A5215" s="5" t="str">
        <f>TrendSheetPrdData[[#This Row],[Population]]&amp;TrendSheetPrdData[[#This Row],[Cost Basis]]&amp;TrendSheetPrdData[[#This Row],[Period]]&amp;TrendSheetPrdData[[#This Row],[Trend]]</f>
        <v>MINISTRY SERVICE CENTERPaid2016-09-01Outpatient Claim Count</v>
      </c>
      <c r="B5215" t="s">
        <v>118</v>
      </c>
      <c r="C5215" t="s">
        <v>118</v>
      </c>
      <c r="D5215" t="s">
        <v>78</v>
      </c>
      <c r="E5215" s="1" t="s">
        <v>105</v>
      </c>
      <c r="F5215" t="s">
        <v>93</v>
      </c>
      <c r="G5215" t="s">
        <v>31</v>
      </c>
      <c r="H5215">
        <v>20</v>
      </c>
      <c r="I5215">
        <v>822</v>
      </c>
    </row>
    <row r="5216" spans="1:9" x14ac:dyDescent="0.25">
      <c r="A5216" s="5" t="str">
        <f>TrendSheetPrdData[[#This Row],[Population]]&amp;TrendSheetPrdData[[#This Row],[Cost Basis]]&amp;TrendSheetPrdData[[#This Row],[Period]]&amp;TrendSheetPrdData[[#This Row],[Trend]]</f>
        <v>MINISTRY SERVICE CENTERPaid2016-10-01Outpatient Claim Count</v>
      </c>
      <c r="B5216" t="s">
        <v>118</v>
      </c>
      <c r="C5216" t="s">
        <v>118</v>
      </c>
      <c r="D5216" t="s">
        <v>78</v>
      </c>
      <c r="E5216" s="1" t="s">
        <v>106</v>
      </c>
      <c r="F5216" t="s">
        <v>93</v>
      </c>
      <c r="G5216" t="s">
        <v>31</v>
      </c>
      <c r="H5216">
        <v>20</v>
      </c>
      <c r="I5216">
        <v>666</v>
      </c>
    </row>
    <row r="5217" spans="1:9" x14ac:dyDescent="0.25">
      <c r="A5217" s="5" t="str">
        <f>TrendSheetPrdData[[#This Row],[Population]]&amp;TrendSheetPrdData[[#This Row],[Cost Basis]]&amp;TrendSheetPrdData[[#This Row],[Period]]&amp;TrendSheetPrdData[[#This Row],[Trend]]</f>
        <v>MINISTRY SERVICE CENTERPaid2016-11-01Outpatient Claim Count</v>
      </c>
      <c r="B5217" t="s">
        <v>118</v>
      </c>
      <c r="C5217" t="s">
        <v>118</v>
      </c>
      <c r="D5217" t="s">
        <v>78</v>
      </c>
      <c r="E5217" s="1" t="s">
        <v>107</v>
      </c>
      <c r="F5217" t="s">
        <v>93</v>
      </c>
      <c r="G5217" t="s">
        <v>31</v>
      </c>
      <c r="H5217">
        <v>20</v>
      </c>
      <c r="I5217">
        <v>695</v>
      </c>
    </row>
    <row r="5218" spans="1:9" x14ac:dyDescent="0.25">
      <c r="A5218" s="5" t="str">
        <f>TrendSheetPrdData[[#This Row],[Population]]&amp;TrendSheetPrdData[[#This Row],[Cost Basis]]&amp;TrendSheetPrdData[[#This Row],[Period]]&amp;TrendSheetPrdData[[#This Row],[Trend]]</f>
        <v>MINISTRY SERVICE CENTERPaid2016-12-01Outpatient Claim Count</v>
      </c>
      <c r="B5218" t="s">
        <v>118</v>
      </c>
      <c r="C5218" t="s">
        <v>118</v>
      </c>
      <c r="D5218" t="s">
        <v>78</v>
      </c>
      <c r="E5218" s="1" t="s">
        <v>108</v>
      </c>
      <c r="F5218" t="s">
        <v>93</v>
      </c>
      <c r="G5218" t="s">
        <v>31</v>
      </c>
      <c r="H5218">
        <v>20</v>
      </c>
      <c r="I5218">
        <v>764</v>
      </c>
    </row>
    <row r="5219" spans="1:9" x14ac:dyDescent="0.25">
      <c r="A5219" s="5" t="str">
        <f>TrendSheetPrdData[[#This Row],[Population]]&amp;TrendSheetPrdData[[#This Row],[Cost Basis]]&amp;TrendSheetPrdData[[#This Row],[Period]]&amp;TrendSheetPrdData[[#This Row],[Trend]]</f>
        <v>MINISTRY SERVICE CENTERPaid2017-01-01Outpatient Claim Count</v>
      </c>
      <c r="B5219" t="s">
        <v>118</v>
      </c>
      <c r="C5219" t="s">
        <v>118</v>
      </c>
      <c r="D5219" t="s">
        <v>78</v>
      </c>
      <c r="E5219" s="1" t="s">
        <v>109</v>
      </c>
      <c r="F5219" t="s">
        <v>113</v>
      </c>
      <c r="G5219" t="s">
        <v>31</v>
      </c>
      <c r="H5219">
        <v>20</v>
      </c>
      <c r="I5219">
        <v>816</v>
      </c>
    </row>
    <row r="5220" spans="1:9" x14ac:dyDescent="0.25">
      <c r="A5220" s="5" t="str">
        <f>TrendSheetPrdData[[#This Row],[Population]]&amp;TrendSheetPrdData[[#This Row],[Cost Basis]]&amp;TrendSheetPrdData[[#This Row],[Period]]&amp;TrendSheetPrdData[[#This Row],[Trend]]</f>
        <v>MINISTRY SERVICE CENTERPaid2017-02-01Outpatient Claim Count</v>
      </c>
      <c r="B5220" t="s">
        <v>118</v>
      </c>
      <c r="C5220" t="s">
        <v>118</v>
      </c>
      <c r="D5220" t="s">
        <v>78</v>
      </c>
      <c r="E5220" s="1" t="s">
        <v>110</v>
      </c>
      <c r="F5220" t="s">
        <v>113</v>
      </c>
      <c r="G5220" t="s">
        <v>31</v>
      </c>
      <c r="H5220">
        <v>20</v>
      </c>
      <c r="I5220">
        <v>502</v>
      </c>
    </row>
    <row r="5221" spans="1:9" x14ac:dyDescent="0.25">
      <c r="A5221" s="5" t="str">
        <f>TrendSheetPrdData[[#This Row],[Population]]&amp;TrendSheetPrdData[[#This Row],[Cost Basis]]&amp;TrendSheetPrdData[[#This Row],[Period]]&amp;TrendSheetPrdData[[#This Row],[Trend]]</f>
        <v>MINISTRY SERVICE CENTERPaid2017-03-01Outpatient Claim Count</v>
      </c>
      <c r="B5221" t="s">
        <v>118</v>
      </c>
      <c r="C5221" t="s">
        <v>118</v>
      </c>
      <c r="D5221" t="s">
        <v>78</v>
      </c>
      <c r="E5221" s="1" t="s">
        <v>111</v>
      </c>
      <c r="F5221" t="s">
        <v>113</v>
      </c>
      <c r="G5221" t="s">
        <v>31</v>
      </c>
      <c r="H5221">
        <v>20</v>
      </c>
      <c r="I5221">
        <v>659</v>
      </c>
    </row>
    <row r="5222" spans="1:9" x14ac:dyDescent="0.25">
      <c r="A5222" s="5" t="str">
        <f>TrendSheetPrdData[[#This Row],[Population]]&amp;TrendSheetPrdData[[#This Row],[Cost Basis]]&amp;TrendSheetPrdData[[#This Row],[Period]]&amp;TrendSheetPrdData[[#This Row],[Trend]]</f>
        <v>MINISTRY SERVICE CENTERPaid2017-04-01Outpatient Claim Count</v>
      </c>
      <c r="B5222" t="s">
        <v>118</v>
      </c>
      <c r="C5222" t="s">
        <v>118</v>
      </c>
      <c r="D5222" t="s">
        <v>78</v>
      </c>
      <c r="E5222" s="1" t="s">
        <v>112</v>
      </c>
      <c r="F5222" t="s">
        <v>113</v>
      </c>
      <c r="G5222" t="s">
        <v>31</v>
      </c>
      <c r="H5222">
        <v>20</v>
      </c>
      <c r="I5222">
        <v>117</v>
      </c>
    </row>
    <row r="5223" spans="1:9" x14ac:dyDescent="0.25">
      <c r="A5223" s="5" t="str">
        <f>TrendSheetPrdData[[#This Row],[Population]]&amp;TrendSheetPrdData[[#This Row],[Cost Basis]]&amp;TrendSheetPrdData[[#This Row],[Period]]&amp;TrendSheetPrdData[[#This Row],[Trend]]</f>
        <v>MINISTRY SERVICE CENTERPaid2015-06-01Professional Claim Count</v>
      </c>
      <c r="B5223" t="s">
        <v>118</v>
      </c>
      <c r="C5223" t="s">
        <v>118</v>
      </c>
      <c r="D5223" t="s">
        <v>78</v>
      </c>
      <c r="E5223" s="1" t="s">
        <v>172</v>
      </c>
      <c r="F5223" t="s">
        <v>93</v>
      </c>
      <c r="G5223" t="s">
        <v>32</v>
      </c>
      <c r="H5223">
        <v>21</v>
      </c>
      <c r="I5223">
        <v>2830</v>
      </c>
    </row>
    <row r="5224" spans="1:9" x14ac:dyDescent="0.25">
      <c r="A5224" s="5" t="str">
        <f>TrendSheetPrdData[[#This Row],[Population]]&amp;TrendSheetPrdData[[#This Row],[Cost Basis]]&amp;TrendSheetPrdData[[#This Row],[Period]]&amp;TrendSheetPrdData[[#This Row],[Trend]]</f>
        <v>MINISTRY SERVICE CENTERPaid2015-07-01Professional Claim Count</v>
      </c>
      <c r="B5224" t="s">
        <v>118</v>
      </c>
      <c r="C5224" t="s">
        <v>118</v>
      </c>
      <c r="D5224" t="s">
        <v>78</v>
      </c>
      <c r="E5224" s="1" t="s">
        <v>173</v>
      </c>
      <c r="F5224" t="s">
        <v>93</v>
      </c>
      <c r="G5224" t="s">
        <v>32</v>
      </c>
      <c r="H5224">
        <v>21</v>
      </c>
      <c r="I5224">
        <v>2317</v>
      </c>
    </row>
    <row r="5225" spans="1:9" x14ac:dyDescent="0.25">
      <c r="A5225" s="5" t="str">
        <f>TrendSheetPrdData[[#This Row],[Population]]&amp;TrendSheetPrdData[[#This Row],[Cost Basis]]&amp;TrendSheetPrdData[[#This Row],[Period]]&amp;TrendSheetPrdData[[#This Row],[Trend]]</f>
        <v>MINISTRY SERVICE CENTERPaid2015-08-01Professional Claim Count</v>
      </c>
      <c r="B5225" t="s">
        <v>118</v>
      </c>
      <c r="C5225" t="s">
        <v>118</v>
      </c>
      <c r="D5225" t="s">
        <v>78</v>
      </c>
      <c r="E5225" s="1" t="s">
        <v>174</v>
      </c>
      <c r="F5225" t="s">
        <v>93</v>
      </c>
      <c r="G5225" t="s">
        <v>32</v>
      </c>
      <c r="H5225">
        <v>21</v>
      </c>
      <c r="I5225">
        <v>2144</v>
      </c>
    </row>
    <row r="5226" spans="1:9" x14ac:dyDescent="0.25">
      <c r="A5226" s="5" t="str">
        <f>TrendSheetPrdData[[#This Row],[Population]]&amp;TrendSheetPrdData[[#This Row],[Cost Basis]]&amp;TrendSheetPrdData[[#This Row],[Period]]&amp;TrendSheetPrdData[[#This Row],[Trend]]</f>
        <v>MINISTRY SERVICE CENTERPaid2015-09-01Professional Claim Count</v>
      </c>
      <c r="B5226" t="s">
        <v>118</v>
      </c>
      <c r="C5226" t="s">
        <v>118</v>
      </c>
      <c r="D5226" t="s">
        <v>78</v>
      </c>
      <c r="E5226" s="1" t="s">
        <v>92</v>
      </c>
      <c r="F5226" t="s">
        <v>93</v>
      </c>
      <c r="G5226" t="s">
        <v>32</v>
      </c>
      <c r="H5226">
        <v>21</v>
      </c>
      <c r="I5226">
        <v>2076</v>
      </c>
    </row>
    <row r="5227" spans="1:9" x14ac:dyDescent="0.25">
      <c r="A5227" s="5" t="str">
        <f>TrendSheetPrdData[[#This Row],[Population]]&amp;TrendSheetPrdData[[#This Row],[Cost Basis]]&amp;TrendSheetPrdData[[#This Row],[Period]]&amp;TrendSheetPrdData[[#This Row],[Trend]]</f>
        <v>MINISTRY SERVICE CENTERPaid2015-10-01Professional Claim Count</v>
      </c>
      <c r="B5227" t="s">
        <v>118</v>
      </c>
      <c r="C5227" t="s">
        <v>118</v>
      </c>
      <c r="D5227" t="s">
        <v>78</v>
      </c>
      <c r="E5227" s="1" t="s">
        <v>94</v>
      </c>
      <c r="F5227" t="s">
        <v>93</v>
      </c>
      <c r="G5227" t="s">
        <v>32</v>
      </c>
      <c r="H5227">
        <v>21</v>
      </c>
      <c r="I5227">
        <v>2356</v>
      </c>
    </row>
    <row r="5228" spans="1:9" x14ac:dyDescent="0.25">
      <c r="A5228" s="5" t="str">
        <f>TrendSheetPrdData[[#This Row],[Population]]&amp;TrendSheetPrdData[[#This Row],[Cost Basis]]&amp;TrendSheetPrdData[[#This Row],[Period]]&amp;TrendSheetPrdData[[#This Row],[Trend]]</f>
        <v>MINISTRY SERVICE CENTERPaid2015-11-01Professional Claim Count</v>
      </c>
      <c r="B5228" t="s">
        <v>118</v>
      </c>
      <c r="C5228" t="s">
        <v>118</v>
      </c>
      <c r="D5228" t="s">
        <v>78</v>
      </c>
      <c r="E5228" s="1" t="s">
        <v>95</v>
      </c>
      <c r="F5228" t="s">
        <v>93</v>
      </c>
      <c r="G5228" t="s">
        <v>32</v>
      </c>
      <c r="H5228">
        <v>21</v>
      </c>
      <c r="I5228">
        <v>2237</v>
      </c>
    </row>
    <row r="5229" spans="1:9" x14ac:dyDescent="0.25">
      <c r="A5229" s="5" t="str">
        <f>TrendSheetPrdData[[#This Row],[Population]]&amp;TrendSheetPrdData[[#This Row],[Cost Basis]]&amp;TrendSheetPrdData[[#This Row],[Period]]&amp;TrendSheetPrdData[[#This Row],[Trend]]</f>
        <v>MINISTRY SERVICE CENTERPaid2015-12-01Professional Claim Count</v>
      </c>
      <c r="B5229" t="s">
        <v>118</v>
      </c>
      <c r="C5229" t="s">
        <v>118</v>
      </c>
      <c r="D5229" t="s">
        <v>78</v>
      </c>
      <c r="E5229" s="1" t="s">
        <v>96</v>
      </c>
      <c r="F5229" t="s">
        <v>93</v>
      </c>
      <c r="G5229" t="s">
        <v>32</v>
      </c>
      <c r="H5229">
        <v>21</v>
      </c>
      <c r="I5229">
        <v>2158</v>
      </c>
    </row>
    <row r="5230" spans="1:9" x14ac:dyDescent="0.25">
      <c r="A5230" s="5" t="str">
        <f>TrendSheetPrdData[[#This Row],[Population]]&amp;TrendSheetPrdData[[#This Row],[Cost Basis]]&amp;TrendSheetPrdData[[#This Row],[Period]]&amp;TrendSheetPrdData[[#This Row],[Trend]]</f>
        <v>MINISTRY SERVICE CENTERPaid2016-01-01Professional Claim Count</v>
      </c>
      <c r="B5230" t="s">
        <v>118</v>
      </c>
      <c r="C5230" t="s">
        <v>118</v>
      </c>
      <c r="D5230" t="s">
        <v>78</v>
      </c>
      <c r="E5230" s="1" t="s">
        <v>97</v>
      </c>
      <c r="F5230" t="s">
        <v>93</v>
      </c>
      <c r="G5230" t="s">
        <v>32</v>
      </c>
      <c r="H5230">
        <v>21</v>
      </c>
      <c r="I5230">
        <v>2148</v>
      </c>
    </row>
    <row r="5231" spans="1:9" x14ac:dyDescent="0.25">
      <c r="A5231" s="5" t="str">
        <f>TrendSheetPrdData[[#This Row],[Population]]&amp;TrendSheetPrdData[[#This Row],[Cost Basis]]&amp;TrendSheetPrdData[[#This Row],[Period]]&amp;TrendSheetPrdData[[#This Row],[Trend]]</f>
        <v>MINISTRY SERVICE CENTERPaid2016-02-01Professional Claim Count</v>
      </c>
      <c r="B5231" t="s">
        <v>118</v>
      </c>
      <c r="C5231" t="s">
        <v>118</v>
      </c>
      <c r="D5231" t="s">
        <v>78</v>
      </c>
      <c r="E5231" s="1" t="s">
        <v>98</v>
      </c>
      <c r="F5231" t="s">
        <v>93</v>
      </c>
      <c r="G5231" t="s">
        <v>32</v>
      </c>
      <c r="H5231">
        <v>21</v>
      </c>
      <c r="I5231">
        <v>2109</v>
      </c>
    </row>
    <row r="5232" spans="1:9" x14ac:dyDescent="0.25">
      <c r="A5232" s="5" t="str">
        <f>TrendSheetPrdData[[#This Row],[Population]]&amp;TrendSheetPrdData[[#This Row],[Cost Basis]]&amp;TrendSheetPrdData[[#This Row],[Period]]&amp;TrendSheetPrdData[[#This Row],[Trend]]</f>
        <v>MINISTRY SERVICE CENTERPaid2016-03-01Professional Claim Count</v>
      </c>
      <c r="B5232" t="s">
        <v>118</v>
      </c>
      <c r="C5232" t="s">
        <v>118</v>
      </c>
      <c r="D5232" t="s">
        <v>78</v>
      </c>
      <c r="E5232" s="1" t="s">
        <v>99</v>
      </c>
      <c r="F5232" t="s">
        <v>93</v>
      </c>
      <c r="G5232" t="s">
        <v>32</v>
      </c>
      <c r="H5232">
        <v>21</v>
      </c>
      <c r="I5232">
        <v>2599</v>
      </c>
    </row>
    <row r="5233" spans="1:9" x14ac:dyDescent="0.25">
      <c r="A5233" s="5" t="str">
        <f>TrendSheetPrdData[[#This Row],[Population]]&amp;TrendSheetPrdData[[#This Row],[Cost Basis]]&amp;TrendSheetPrdData[[#This Row],[Period]]&amp;TrendSheetPrdData[[#This Row],[Trend]]</f>
        <v>MINISTRY SERVICE CENTERPaid2016-04-01Professional Claim Count</v>
      </c>
      <c r="B5233" t="s">
        <v>118</v>
      </c>
      <c r="C5233" t="s">
        <v>118</v>
      </c>
      <c r="D5233" t="s">
        <v>78</v>
      </c>
      <c r="E5233" s="1" t="s">
        <v>100</v>
      </c>
      <c r="F5233" t="s">
        <v>93</v>
      </c>
      <c r="G5233" t="s">
        <v>32</v>
      </c>
      <c r="H5233">
        <v>21</v>
      </c>
      <c r="I5233">
        <v>1950</v>
      </c>
    </row>
    <row r="5234" spans="1:9" x14ac:dyDescent="0.25">
      <c r="A5234" s="5" t="str">
        <f>TrendSheetPrdData[[#This Row],[Population]]&amp;TrendSheetPrdData[[#This Row],[Cost Basis]]&amp;TrendSheetPrdData[[#This Row],[Period]]&amp;TrendSheetPrdData[[#This Row],[Trend]]</f>
        <v>MINISTRY SERVICE CENTERPaid2016-05-01Professional Claim Count</v>
      </c>
      <c r="B5234" t="s">
        <v>118</v>
      </c>
      <c r="C5234" t="s">
        <v>118</v>
      </c>
      <c r="D5234" t="s">
        <v>78</v>
      </c>
      <c r="E5234" s="1" t="s">
        <v>101</v>
      </c>
      <c r="F5234" t="s">
        <v>93</v>
      </c>
      <c r="G5234" t="s">
        <v>32</v>
      </c>
      <c r="H5234">
        <v>21</v>
      </c>
      <c r="I5234">
        <v>2323</v>
      </c>
    </row>
    <row r="5235" spans="1:9" x14ac:dyDescent="0.25">
      <c r="A5235" s="5" t="str">
        <f>TrendSheetPrdData[[#This Row],[Population]]&amp;TrendSheetPrdData[[#This Row],[Cost Basis]]&amp;TrendSheetPrdData[[#This Row],[Period]]&amp;TrendSheetPrdData[[#This Row],[Trend]]</f>
        <v>MINISTRY SERVICE CENTERPaid2016-06-01Professional Claim Count</v>
      </c>
      <c r="B5235" t="s">
        <v>118</v>
      </c>
      <c r="C5235" t="s">
        <v>118</v>
      </c>
      <c r="D5235" t="s">
        <v>78</v>
      </c>
      <c r="E5235" s="1" t="s">
        <v>102</v>
      </c>
      <c r="F5235" t="s">
        <v>93</v>
      </c>
      <c r="G5235" t="s">
        <v>32</v>
      </c>
      <c r="H5235">
        <v>21</v>
      </c>
      <c r="I5235">
        <v>2146</v>
      </c>
    </row>
    <row r="5236" spans="1:9" x14ac:dyDescent="0.25">
      <c r="A5236" s="5" t="str">
        <f>TrendSheetPrdData[[#This Row],[Population]]&amp;TrendSheetPrdData[[#This Row],[Cost Basis]]&amp;TrendSheetPrdData[[#This Row],[Period]]&amp;TrendSheetPrdData[[#This Row],[Trend]]</f>
        <v>MINISTRY SERVICE CENTERPaid2016-07-01Professional Claim Count</v>
      </c>
      <c r="B5236" t="s">
        <v>118</v>
      </c>
      <c r="C5236" t="s">
        <v>118</v>
      </c>
      <c r="D5236" t="s">
        <v>78</v>
      </c>
      <c r="E5236" s="1" t="s">
        <v>103</v>
      </c>
      <c r="F5236" t="s">
        <v>93</v>
      </c>
      <c r="G5236" t="s">
        <v>32</v>
      </c>
      <c r="H5236">
        <v>21</v>
      </c>
      <c r="I5236">
        <v>2155</v>
      </c>
    </row>
    <row r="5237" spans="1:9" x14ac:dyDescent="0.25">
      <c r="A5237" s="5" t="str">
        <f>TrendSheetPrdData[[#This Row],[Population]]&amp;TrendSheetPrdData[[#This Row],[Cost Basis]]&amp;TrendSheetPrdData[[#This Row],[Period]]&amp;TrendSheetPrdData[[#This Row],[Trend]]</f>
        <v>MINISTRY SERVICE CENTERPaid2016-08-01Professional Claim Count</v>
      </c>
      <c r="B5237" t="s">
        <v>118</v>
      </c>
      <c r="C5237" t="s">
        <v>118</v>
      </c>
      <c r="D5237" t="s">
        <v>78</v>
      </c>
      <c r="E5237" s="1" t="s">
        <v>104</v>
      </c>
      <c r="F5237" t="s">
        <v>93</v>
      </c>
      <c r="G5237" t="s">
        <v>32</v>
      </c>
      <c r="H5237">
        <v>21</v>
      </c>
      <c r="I5237">
        <v>2253</v>
      </c>
    </row>
    <row r="5238" spans="1:9" x14ac:dyDescent="0.25">
      <c r="A5238" s="5" t="str">
        <f>TrendSheetPrdData[[#This Row],[Population]]&amp;TrendSheetPrdData[[#This Row],[Cost Basis]]&amp;TrendSheetPrdData[[#This Row],[Period]]&amp;TrendSheetPrdData[[#This Row],[Trend]]</f>
        <v>MINISTRY SERVICE CENTERPaid2016-09-01Professional Claim Count</v>
      </c>
      <c r="B5238" t="s">
        <v>118</v>
      </c>
      <c r="C5238" t="s">
        <v>118</v>
      </c>
      <c r="D5238" t="s">
        <v>78</v>
      </c>
      <c r="E5238" s="1" t="s">
        <v>105</v>
      </c>
      <c r="F5238" t="s">
        <v>93</v>
      </c>
      <c r="G5238" t="s">
        <v>32</v>
      </c>
      <c r="H5238">
        <v>21</v>
      </c>
      <c r="I5238">
        <v>2248</v>
      </c>
    </row>
    <row r="5239" spans="1:9" x14ac:dyDescent="0.25">
      <c r="A5239" s="5" t="str">
        <f>TrendSheetPrdData[[#This Row],[Population]]&amp;TrendSheetPrdData[[#This Row],[Cost Basis]]&amp;TrendSheetPrdData[[#This Row],[Period]]&amp;TrendSheetPrdData[[#This Row],[Trend]]</f>
        <v>MINISTRY SERVICE CENTERPaid2016-10-01Professional Claim Count</v>
      </c>
      <c r="B5239" t="s">
        <v>118</v>
      </c>
      <c r="C5239" t="s">
        <v>118</v>
      </c>
      <c r="D5239" t="s">
        <v>78</v>
      </c>
      <c r="E5239" s="1" t="s">
        <v>106</v>
      </c>
      <c r="F5239" t="s">
        <v>93</v>
      </c>
      <c r="G5239" t="s">
        <v>32</v>
      </c>
      <c r="H5239">
        <v>21</v>
      </c>
      <c r="I5239">
        <v>1784</v>
      </c>
    </row>
    <row r="5240" spans="1:9" x14ac:dyDescent="0.25">
      <c r="A5240" s="5" t="str">
        <f>TrendSheetPrdData[[#This Row],[Population]]&amp;TrendSheetPrdData[[#This Row],[Cost Basis]]&amp;TrendSheetPrdData[[#This Row],[Period]]&amp;TrendSheetPrdData[[#This Row],[Trend]]</f>
        <v>MINISTRY SERVICE CENTERPaid2016-11-01Professional Claim Count</v>
      </c>
      <c r="B5240" t="s">
        <v>118</v>
      </c>
      <c r="C5240" t="s">
        <v>118</v>
      </c>
      <c r="D5240" t="s">
        <v>78</v>
      </c>
      <c r="E5240" s="1" t="s">
        <v>107</v>
      </c>
      <c r="F5240" t="s">
        <v>93</v>
      </c>
      <c r="G5240" t="s">
        <v>32</v>
      </c>
      <c r="H5240">
        <v>21</v>
      </c>
      <c r="I5240">
        <v>1785</v>
      </c>
    </row>
    <row r="5241" spans="1:9" x14ac:dyDescent="0.25">
      <c r="A5241" s="5" t="str">
        <f>TrendSheetPrdData[[#This Row],[Population]]&amp;TrendSheetPrdData[[#This Row],[Cost Basis]]&amp;TrendSheetPrdData[[#This Row],[Period]]&amp;TrendSheetPrdData[[#This Row],[Trend]]</f>
        <v>MINISTRY SERVICE CENTERPaid2016-12-01Professional Claim Count</v>
      </c>
      <c r="B5241" t="s">
        <v>118</v>
      </c>
      <c r="C5241" t="s">
        <v>118</v>
      </c>
      <c r="D5241" t="s">
        <v>78</v>
      </c>
      <c r="E5241" s="1" t="s">
        <v>108</v>
      </c>
      <c r="F5241" t="s">
        <v>93</v>
      </c>
      <c r="G5241" t="s">
        <v>32</v>
      </c>
      <c r="H5241">
        <v>21</v>
      </c>
      <c r="I5241">
        <v>1726</v>
      </c>
    </row>
    <row r="5242" spans="1:9" x14ac:dyDescent="0.25">
      <c r="A5242" s="5" t="str">
        <f>TrendSheetPrdData[[#This Row],[Population]]&amp;TrendSheetPrdData[[#This Row],[Cost Basis]]&amp;TrendSheetPrdData[[#This Row],[Period]]&amp;TrendSheetPrdData[[#This Row],[Trend]]</f>
        <v>MINISTRY SERVICE CENTERPaid2017-01-01Professional Claim Count</v>
      </c>
      <c r="B5242" t="s">
        <v>118</v>
      </c>
      <c r="C5242" t="s">
        <v>118</v>
      </c>
      <c r="D5242" t="s">
        <v>78</v>
      </c>
      <c r="E5242" s="1" t="s">
        <v>109</v>
      </c>
      <c r="F5242" t="s">
        <v>113</v>
      </c>
      <c r="G5242" t="s">
        <v>32</v>
      </c>
      <c r="H5242">
        <v>21</v>
      </c>
      <c r="I5242">
        <v>1849</v>
      </c>
    </row>
    <row r="5243" spans="1:9" x14ac:dyDescent="0.25">
      <c r="A5243" s="5" t="str">
        <f>TrendSheetPrdData[[#This Row],[Population]]&amp;TrendSheetPrdData[[#This Row],[Cost Basis]]&amp;TrendSheetPrdData[[#This Row],[Period]]&amp;TrendSheetPrdData[[#This Row],[Trend]]</f>
        <v>MINISTRY SERVICE CENTERPaid2017-02-01Professional Claim Count</v>
      </c>
      <c r="B5243" t="s">
        <v>118</v>
      </c>
      <c r="C5243" t="s">
        <v>118</v>
      </c>
      <c r="D5243" t="s">
        <v>78</v>
      </c>
      <c r="E5243" s="1" t="s">
        <v>110</v>
      </c>
      <c r="F5243" t="s">
        <v>113</v>
      </c>
      <c r="G5243" t="s">
        <v>32</v>
      </c>
      <c r="H5243">
        <v>21</v>
      </c>
      <c r="I5243">
        <v>1786</v>
      </c>
    </row>
    <row r="5244" spans="1:9" x14ac:dyDescent="0.25">
      <c r="A5244" s="5" t="str">
        <f>TrendSheetPrdData[[#This Row],[Population]]&amp;TrendSheetPrdData[[#This Row],[Cost Basis]]&amp;TrendSheetPrdData[[#This Row],[Period]]&amp;TrendSheetPrdData[[#This Row],[Trend]]</f>
        <v>MINISTRY SERVICE CENTERPaid2017-03-01Professional Claim Count</v>
      </c>
      <c r="B5244" t="s">
        <v>118</v>
      </c>
      <c r="C5244" t="s">
        <v>118</v>
      </c>
      <c r="D5244" t="s">
        <v>78</v>
      </c>
      <c r="E5244" s="1" t="s">
        <v>111</v>
      </c>
      <c r="F5244" t="s">
        <v>113</v>
      </c>
      <c r="G5244" t="s">
        <v>32</v>
      </c>
      <c r="H5244">
        <v>21</v>
      </c>
      <c r="I5244">
        <v>1920</v>
      </c>
    </row>
    <row r="5245" spans="1:9" x14ac:dyDescent="0.25">
      <c r="A5245" s="5" t="str">
        <f>TrendSheetPrdData[[#This Row],[Population]]&amp;TrendSheetPrdData[[#This Row],[Cost Basis]]&amp;TrendSheetPrdData[[#This Row],[Period]]&amp;TrendSheetPrdData[[#This Row],[Trend]]</f>
        <v>MINISTRY SERVICE CENTERPaid2017-04-01Professional Claim Count</v>
      </c>
      <c r="B5245" t="s">
        <v>118</v>
      </c>
      <c r="C5245" t="s">
        <v>118</v>
      </c>
      <c r="D5245" t="s">
        <v>78</v>
      </c>
      <c r="E5245" s="1" t="s">
        <v>112</v>
      </c>
      <c r="F5245" t="s">
        <v>113</v>
      </c>
      <c r="G5245" t="s">
        <v>32</v>
      </c>
      <c r="H5245">
        <v>21</v>
      </c>
      <c r="I5245">
        <v>463</v>
      </c>
    </row>
    <row r="5246" spans="1:9" x14ac:dyDescent="0.25">
      <c r="A5246" s="5" t="str">
        <f>TrendSheetPrdData[[#This Row],[Population]]&amp;TrendSheetPrdData[[#This Row],[Cost Basis]]&amp;TrendSheetPrdData[[#This Row],[Period]]&amp;TrendSheetPrdData[[#This Row],[Trend]]</f>
        <v>MINISTRY SERVICE CENTERPaid2015-06-01Ancillary Claim Count</v>
      </c>
      <c r="B5246" t="s">
        <v>118</v>
      </c>
      <c r="C5246" t="s">
        <v>118</v>
      </c>
      <c r="D5246" t="s">
        <v>78</v>
      </c>
      <c r="E5246" s="1" t="s">
        <v>172</v>
      </c>
      <c r="F5246" t="s">
        <v>93</v>
      </c>
      <c r="G5246" t="s">
        <v>33</v>
      </c>
      <c r="H5246">
        <v>22</v>
      </c>
      <c r="I5246">
        <v>86</v>
      </c>
    </row>
    <row r="5247" spans="1:9" x14ac:dyDescent="0.25">
      <c r="A5247" s="5" t="str">
        <f>TrendSheetPrdData[[#This Row],[Population]]&amp;TrendSheetPrdData[[#This Row],[Cost Basis]]&amp;TrendSheetPrdData[[#This Row],[Period]]&amp;TrendSheetPrdData[[#This Row],[Trend]]</f>
        <v>MINISTRY SERVICE CENTERPaid2015-07-01Ancillary Claim Count</v>
      </c>
      <c r="B5247" t="s">
        <v>118</v>
      </c>
      <c r="C5247" t="s">
        <v>118</v>
      </c>
      <c r="D5247" t="s">
        <v>78</v>
      </c>
      <c r="E5247" s="1" t="s">
        <v>173</v>
      </c>
      <c r="F5247" t="s">
        <v>93</v>
      </c>
      <c r="G5247" t="s">
        <v>33</v>
      </c>
      <c r="H5247">
        <v>22</v>
      </c>
      <c r="I5247">
        <v>67</v>
      </c>
    </row>
    <row r="5248" spans="1:9" x14ac:dyDescent="0.25">
      <c r="A5248" s="5" t="str">
        <f>TrendSheetPrdData[[#This Row],[Population]]&amp;TrendSheetPrdData[[#This Row],[Cost Basis]]&amp;TrendSheetPrdData[[#This Row],[Period]]&amp;TrendSheetPrdData[[#This Row],[Trend]]</f>
        <v>MINISTRY SERVICE CENTERPaid2015-08-01Ancillary Claim Count</v>
      </c>
      <c r="B5248" t="s">
        <v>118</v>
      </c>
      <c r="C5248" t="s">
        <v>118</v>
      </c>
      <c r="D5248" t="s">
        <v>78</v>
      </c>
      <c r="E5248" s="1" t="s">
        <v>174</v>
      </c>
      <c r="F5248" t="s">
        <v>93</v>
      </c>
      <c r="G5248" t="s">
        <v>33</v>
      </c>
      <c r="H5248">
        <v>22</v>
      </c>
      <c r="I5248">
        <v>58</v>
      </c>
    </row>
    <row r="5249" spans="1:9" x14ac:dyDescent="0.25">
      <c r="A5249" s="5" t="str">
        <f>TrendSheetPrdData[[#This Row],[Population]]&amp;TrendSheetPrdData[[#This Row],[Cost Basis]]&amp;TrendSheetPrdData[[#This Row],[Period]]&amp;TrendSheetPrdData[[#This Row],[Trend]]</f>
        <v>MINISTRY SERVICE CENTERPaid2015-09-01Ancillary Claim Count</v>
      </c>
      <c r="B5249" t="s">
        <v>118</v>
      </c>
      <c r="C5249" t="s">
        <v>118</v>
      </c>
      <c r="D5249" t="s">
        <v>78</v>
      </c>
      <c r="E5249" s="1" t="s">
        <v>92</v>
      </c>
      <c r="F5249" t="s">
        <v>93</v>
      </c>
      <c r="G5249" t="s">
        <v>33</v>
      </c>
      <c r="H5249">
        <v>22</v>
      </c>
      <c r="I5249">
        <v>81</v>
      </c>
    </row>
    <row r="5250" spans="1:9" x14ac:dyDescent="0.25">
      <c r="A5250" s="5" t="str">
        <f>TrendSheetPrdData[[#This Row],[Population]]&amp;TrendSheetPrdData[[#This Row],[Cost Basis]]&amp;TrendSheetPrdData[[#This Row],[Period]]&amp;TrendSheetPrdData[[#This Row],[Trend]]</f>
        <v>MINISTRY SERVICE CENTERPaid2015-10-01Ancillary Claim Count</v>
      </c>
      <c r="B5250" t="s">
        <v>118</v>
      </c>
      <c r="C5250" t="s">
        <v>118</v>
      </c>
      <c r="D5250" t="s">
        <v>78</v>
      </c>
      <c r="E5250" s="1" t="s">
        <v>94</v>
      </c>
      <c r="F5250" t="s">
        <v>93</v>
      </c>
      <c r="G5250" t="s">
        <v>33</v>
      </c>
      <c r="H5250">
        <v>22</v>
      </c>
      <c r="I5250">
        <v>112</v>
      </c>
    </row>
    <row r="5251" spans="1:9" x14ac:dyDescent="0.25">
      <c r="A5251" s="5" t="str">
        <f>TrendSheetPrdData[[#This Row],[Population]]&amp;TrendSheetPrdData[[#This Row],[Cost Basis]]&amp;TrendSheetPrdData[[#This Row],[Period]]&amp;TrendSheetPrdData[[#This Row],[Trend]]</f>
        <v>MINISTRY SERVICE CENTERPaid2015-11-01Ancillary Claim Count</v>
      </c>
      <c r="B5251" t="s">
        <v>118</v>
      </c>
      <c r="C5251" t="s">
        <v>118</v>
      </c>
      <c r="D5251" t="s">
        <v>78</v>
      </c>
      <c r="E5251" s="1" t="s">
        <v>95</v>
      </c>
      <c r="F5251" t="s">
        <v>93</v>
      </c>
      <c r="G5251" t="s">
        <v>33</v>
      </c>
      <c r="H5251">
        <v>22</v>
      </c>
      <c r="I5251">
        <v>72</v>
      </c>
    </row>
    <row r="5252" spans="1:9" x14ac:dyDescent="0.25">
      <c r="A5252" s="5" t="str">
        <f>TrendSheetPrdData[[#This Row],[Population]]&amp;TrendSheetPrdData[[#This Row],[Cost Basis]]&amp;TrendSheetPrdData[[#This Row],[Period]]&amp;TrendSheetPrdData[[#This Row],[Trend]]</f>
        <v>MINISTRY SERVICE CENTERPaid2015-12-01Ancillary Claim Count</v>
      </c>
      <c r="B5252" t="s">
        <v>118</v>
      </c>
      <c r="C5252" t="s">
        <v>118</v>
      </c>
      <c r="D5252" t="s">
        <v>78</v>
      </c>
      <c r="E5252" s="1" t="s">
        <v>96</v>
      </c>
      <c r="F5252" t="s">
        <v>93</v>
      </c>
      <c r="G5252" t="s">
        <v>33</v>
      </c>
      <c r="H5252">
        <v>22</v>
      </c>
      <c r="I5252">
        <v>107</v>
      </c>
    </row>
    <row r="5253" spans="1:9" x14ac:dyDescent="0.25">
      <c r="A5253" s="5" t="str">
        <f>TrendSheetPrdData[[#This Row],[Population]]&amp;TrendSheetPrdData[[#This Row],[Cost Basis]]&amp;TrendSheetPrdData[[#This Row],[Period]]&amp;TrendSheetPrdData[[#This Row],[Trend]]</f>
        <v>MINISTRY SERVICE CENTERPaid2016-01-01Ancillary Claim Count</v>
      </c>
      <c r="B5253" t="s">
        <v>118</v>
      </c>
      <c r="C5253" t="s">
        <v>118</v>
      </c>
      <c r="D5253" t="s">
        <v>78</v>
      </c>
      <c r="E5253" s="1" t="s">
        <v>97</v>
      </c>
      <c r="F5253" t="s">
        <v>93</v>
      </c>
      <c r="G5253" t="s">
        <v>33</v>
      </c>
      <c r="H5253">
        <v>22</v>
      </c>
      <c r="I5253">
        <v>104</v>
      </c>
    </row>
    <row r="5254" spans="1:9" x14ac:dyDescent="0.25">
      <c r="A5254" s="5" t="str">
        <f>TrendSheetPrdData[[#This Row],[Population]]&amp;TrendSheetPrdData[[#This Row],[Cost Basis]]&amp;TrendSheetPrdData[[#This Row],[Period]]&amp;TrendSheetPrdData[[#This Row],[Trend]]</f>
        <v>MINISTRY SERVICE CENTERPaid2016-02-01Ancillary Claim Count</v>
      </c>
      <c r="B5254" t="s">
        <v>118</v>
      </c>
      <c r="C5254" t="s">
        <v>118</v>
      </c>
      <c r="D5254" t="s">
        <v>78</v>
      </c>
      <c r="E5254" s="1" t="s">
        <v>98</v>
      </c>
      <c r="F5254" t="s">
        <v>93</v>
      </c>
      <c r="G5254" t="s">
        <v>33</v>
      </c>
      <c r="H5254">
        <v>22</v>
      </c>
      <c r="I5254">
        <v>120</v>
      </c>
    </row>
    <row r="5255" spans="1:9" x14ac:dyDescent="0.25">
      <c r="A5255" s="5" t="str">
        <f>TrendSheetPrdData[[#This Row],[Population]]&amp;TrendSheetPrdData[[#This Row],[Cost Basis]]&amp;TrendSheetPrdData[[#This Row],[Period]]&amp;TrendSheetPrdData[[#This Row],[Trend]]</f>
        <v>MINISTRY SERVICE CENTERPaid2016-03-01Ancillary Claim Count</v>
      </c>
      <c r="B5255" t="s">
        <v>118</v>
      </c>
      <c r="C5255" t="s">
        <v>118</v>
      </c>
      <c r="D5255" t="s">
        <v>78</v>
      </c>
      <c r="E5255" s="1" t="s">
        <v>99</v>
      </c>
      <c r="F5255" t="s">
        <v>93</v>
      </c>
      <c r="G5255" t="s">
        <v>33</v>
      </c>
      <c r="H5255">
        <v>22</v>
      </c>
      <c r="I5255">
        <v>94</v>
      </c>
    </row>
    <row r="5256" spans="1:9" x14ac:dyDescent="0.25">
      <c r="A5256" s="5" t="str">
        <f>TrendSheetPrdData[[#This Row],[Population]]&amp;TrendSheetPrdData[[#This Row],[Cost Basis]]&amp;TrendSheetPrdData[[#This Row],[Period]]&amp;TrendSheetPrdData[[#This Row],[Trend]]</f>
        <v>MINISTRY SERVICE CENTERPaid2016-04-01Ancillary Claim Count</v>
      </c>
      <c r="B5256" t="s">
        <v>118</v>
      </c>
      <c r="C5256" t="s">
        <v>118</v>
      </c>
      <c r="D5256" t="s">
        <v>78</v>
      </c>
      <c r="E5256" s="1" t="s">
        <v>100</v>
      </c>
      <c r="F5256" t="s">
        <v>93</v>
      </c>
      <c r="G5256" t="s">
        <v>33</v>
      </c>
      <c r="H5256">
        <v>22</v>
      </c>
      <c r="I5256">
        <v>62</v>
      </c>
    </row>
    <row r="5257" spans="1:9" x14ac:dyDescent="0.25">
      <c r="A5257" s="5" t="str">
        <f>TrendSheetPrdData[[#This Row],[Population]]&amp;TrendSheetPrdData[[#This Row],[Cost Basis]]&amp;TrendSheetPrdData[[#This Row],[Period]]&amp;TrendSheetPrdData[[#This Row],[Trend]]</f>
        <v>MINISTRY SERVICE CENTERPaid2016-05-01Ancillary Claim Count</v>
      </c>
      <c r="B5257" t="s">
        <v>118</v>
      </c>
      <c r="C5257" t="s">
        <v>118</v>
      </c>
      <c r="D5257" t="s">
        <v>78</v>
      </c>
      <c r="E5257" s="1" t="s">
        <v>101</v>
      </c>
      <c r="F5257" t="s">
        <v>93</v>
      </c>
      <c r="G5257" t="s">
        <v>33</v>
      </c>
      <c r="H5257">
        <v>22</v>
      </c>
      <c r="I5257">
        <v>98</v>
      </c>
    </row>
    <row r="5258" spans="1:9" x14ac:dyDescent="0.25">
      <c r="A5258" s="5" t="str">
        <f>TrendSheetPrdData[[#This Row],[Population]]&amp;TrendSheetPrdData[[#This Row],[Cost Basis]]&amp;TrendSheetPrdData[[#This Row],[Period]]&amp;TrendSheetPrdData[[#This Row],[Trend]]</f>
        <v>MINISTRY SERVICE CENTERPaid2016-06-01Ancillary Claim Count</v>
      </c>
      <c r="B5258" t="s">
        <v>118</v>
      </c>
      <c r="C5258" t="s">
        <v>118</v>
      </c>
      <c r="D5258" t="s">
        <v>78</v>
      </c>
      <c r="E5258" s="1" t="s">
        <v>102</v>
      </c>
      <c r="F5258" t="s">
        <v>93</v>
      </c>
      <c r="G5258" t="s">
        <v>33</v>
      </c>
      <c r="H5258">
        <v>22</v>
      </c>
      <c r="I5258">
        <v>98</v>
      </c>
    </row>
    <row r="5259" spans="1:9" x14ac:dyDescent="0.25">
      <c r="A5259" s="5" t="str">
        <f>TrendSheetPrdData[[#This Row],[Population]]&amp;TrendSheetPrdData[[#This Row],[Cost Basis]]&amp;TrendSheetPrdData[[#This Row],[Period]]&amp;TrendSheetPrdData[[#This Row],[Trend]]</f>
        <v>MINISTRY SERVICE CENTERPaid2016-07-01Ancillary Claim Count</v>
      </c>
      <c r="B5259" t="s">
        <v>118</v>
      </c>
      <c r="C5259" t="s">
        <v>118</v>
      </c>
      <c r="D5259" t="s">
        <v>78</v>
      </c>
      <c r="E5259" s="1" t="s">
        <v>103</v>
      </c>
      <c r="F5259" t="s">
        <v>93</v>
      </c>
      <c r="G5259" t="s">
        <v>33</v>
      </c>
      <c r="H5259">
        <v>22</v>
      </c>
      <c r="I5259">
        <v>60</v>
      </c>
    </row>
    <row r="5260" spans="1:9" x14ac:dyDescent="0.25">
      <c r="A5260" s="5" t="str">
        <f>TrendSheetPrdData[[#This Row],[Population]]&amp;TrendSheetPrdData[[#This Row],[Cost Basis]]&amp;TrendSheetPrdData[[#This Row],[Period]]&amp;TrendSheetPrdData[[#This Row],[Trend]]</f>
        <v>MINISTRY SERVICE CENTERPaid2016-08-01Ancillary Claim Count</v>
      </c>
      <c r="B5260" t="s">
        <v>118</v>
      </c>
      <c r="C5260" t="s">
        <v>118</v>
      </c>
      <c r="D5260" t="s">
        <v>78</v>
      </c>
      <c r="E5260" s="1" t="s">
        <v>104</v>
      </c>
      <c r="F5260" t="s">
        <v>93</v>
      </c>
      <c r="G5260" t="s">
        <v>33</v>
      </c>
      <c r="H5260">
        <v>22</v>
      </c>
      <c r="I5260">
        <v>75</v>
      </c>
    </row>
    <row r="5261" spans="1:9" x14ac:dyDescent="0.25">
      <c r="A5261" s="5" t="str">
        <f>TrendSheetPrdData[[#This Row],[Population]]&amp;TrendSheetPrdData[[#This Row],[Cost Basis]]&amp;TrendSheetPrdData[[#This Row],[Period]]&amp;TrendSheetPrdData[[#This Row],[Trend]]</f>
        <v>MINISTRY SERVICE CENTERPaid2016-09-01Ancillary Claim Count</v>
      </c>
      <c r="B5261" t="s">
        <v>118</v>
      </c>
      <c r="C5261" t="s">
        <v>118</v>
      </c>
      <c r="D5261" t="s">
        <v>78</v>
      </c>
      <c r="E5261" s="1" t="s">
        <v>105</v>
      </c>
      <c r="F5261" t="s">
        <v>93</v>
      </c>
      <c r="G5261" t="s">
        <v>33</v>
      </c>
      <c r="H5261">
        <v>22</v>
      </c>
      <c r="I5261">
        <v>63</v>
      </c>
    </row>
    <row r="5262" spans="1:9" x14ac:dyDescent="0.25">
      <c r="A5262" s="5" t="str">
        <f>TrendSheetPrdData[[#This Row],[Population]]&amp;TrendSheetPrdData[[#This Row],[Cost Basis]]&amp;TrendSheetPrdData[[#This Row],[Period]]&amp;TrendSheetPrdData[[#This Row],[Trend]]</f>
        <v>MINISTRY SERVICE CENTERPaid2016-10-01Ancillary Claim Count</v>
      </c>
      <c r="B5262" t="s">
        <v>118</v>
      </c>
      <c r="C5262" t="s">
        <v>118</v>
      </c>
      <c r="D5262" t="s">
        <v>78</v>
      </c>
      <c r="E5262" s="1" t="s">
        <v>106</v>
      </c>
      <c r="F5262" t="s">
        <v>93</v>
      </c>
      <c r="G5262" t="s">
        <v>33</v>
      </c>
      <c r="H5262">
        <v>22</v>
      </c>
      <c r="I5262">
        <v>90</v>
      </c>
    </row>
    <row r="5263" spans="1:9" x14ac:dyDescent="0.25">
      <c r="A5263" s="5" t="str">
        <f>TrendSheetPrdData[[#This Row],[Population]]&amp;TrendSheetPrdData[[#This Row],[Cost Basis]]&amp;TrendSheetPrdData[[#This Row],[Period]]&amp;TrendSheetPrdData[[#This Row],[Trend]]</f>
        <v>MINISTRY SERVICE CENTERPaid2016-11-01Ancillary Claim Count</v>
      </c>
      <c r="B5263" t="s">
        <v>118</v>
      </c>
      <c r="C5263" t="s">
        <v>118</v>
      </c>
      <c r="D5263" t="s">
        <v>78</v>
      </c>
      <c r="E5263" s="1" t="s">
        <v>107</v>
      </c>
      <c r="F5263" t="s">
        <v>93</v>
      </c>
      <c r="G5263" t="s">
        <v>33</v>
      </c>
      <c r="H5263">
        <v>22</v>
      </c>
      <c r="I5263">
        <v>65</v>
      </c>
    </row>
    <row r="5264" spans="1:9" x14ac:dyDescent="0.25">
      <c r="A5264" s="5" t="str">
        <f>TrendSheetPrdData[[#This Row],[Population]]&amp;TrendSheetPrdData[[#This Row],[Cost Basis]]&amp;TrendSheetPrdData[[#This Row],[Period]]&amp;TrendSheetPrdData[[#This Row],[Trend]]</f>
        <v>MINISTRY SERVICE CENTERPaid2016-12-01Ancillary Claim Count</v>
      </c>
      <c r="B5264" t="s">
        <v>118</v>
      </c>
      <c r="C5264" t="s">
        <v>118</v>
      </c>
      <c r="D5264" t="s">
        <v>78</v>
      </c>
      <c r="E5264" s="1" t="s">
        <v>108</v>
      </c>
      <c r="F5264" t="s">
        <v>93</v>
      </c>
      <c r="G5264" t="s">
        <v>33</v>
      </c>
      <c r="H5264">
        <v>22</v>
      </c>
      <c r="I5264">
        <v>149</v>
      </c>
    </row>
    <row r="5265" spans="1:9" x14ac:dyDescent="0.25">
      <c r="A5265" s="5" t="str">
        <f>TrendSheetPrdData[[#This Row],[Population]]&amp;TrendSheetPrdData[[#This Row],[Cost Basis]]&amp;TrendSheetPrdData[[#This Row],[Period]]&amp;TrendSheetPrdData[[#This Row],[Trend]]</f>
        <v>MINISTRY SERVICE CENTERPaid2017-01-01Ancillary Claim Count</v>
      </c>
      <c r="B5265" t="s">
        <v>118</v>
      </c>
      <c r="C5265" t="s">
        <v>118</v>
      </c>
      <c r="D5265" t="s">
        <v>78</v>
      </c>
      <c r="E5265" s="1" t="s">
        <v>109</v>
      </c>
      <c r="F5265" t="s">
        <v>113</v>
      </c>
      <c r="G5265" t="s">
        <v>33</v>
      </c>
      <c r="H5265">
        <v>22</v>
      </c>
      <c r="I5265">
        <v>102</v>
      </c>
    </row>
    <row r="5266" spans="1:9" x14ac:dyDescent="0.25">
      <c r="A5266" s="5" t="str">
        <f>TrendSheetPrdData[[#This Row],[Population]]&amp;TrendSheetPrdData[[#This Row],[Cost Basis]]&amp;TrendSheetPrdData[[#This Row],[Period]]&amp;TrendSheetPrdData[[#This Row],[Trend]]</f>
        <v>MINISTRY SERVICE CENTERPaid2017-02-01Ancillary Claim Count</v>
      </c>
      <c r="B5266" t="s">
        <v>118</v>
      </c>
      <c r="C5266" t="s">
        <v>118</v>
      </c>
      <c r="D5266" t="s">
        <v>78</v>
      </c>
      <c r="E5266" s="1" t="s">
        <v>110</v>
      </c>
      <c r="F5266" t="s">
        <v>113</v>
      </c>
      <c r="G5266" t="s">
        <v>33</v>
      </c>
      <c r="H5266">
        <v>22</v>
      </c>
      <c r="I5266">
        <v>84</v>
      </c>
    </row>
    <row r="5267" spans="1:9" x14ac:dyDescent="0.25">
      <c r="A5267" s="5" t="str">
        <f>TrendSheetPrdData[[#This Row],[Population]]&amp;TrendSheetPrdData[[#This Row],[Cost Basis]]&amp;TrendSheetPrdData[[#This Row],[Period]]&amp;TrendSheetPrdData[[#This Row],[Trend]]</f>
        <v>MINISTRY SERVICE CENTERPaid2017-03-01Ancillary Claim Count</v>
      </c>
      <c r="B5267" t="s">
        <v>118</v>
      </c>
      <c r="C5267" t="s">
        <v>118</v>
      </c>
      <c r="D5267" t="s">
        <v>78</v>
      </c>
      <c r="E5267" s="1" t="s">
        <v>111</v>
      </c>
      <c r="F5267" t="s">
        <v>113</v>
      </c>
      <c r="G5267" t="s">
        <v>33</v>
      </c>
      <c r="H5267">
        <v>22</v>
      </c>
      <c r="I5267">
        <v>78</v>
      </c>
    </row>
    <row r="5268" spans="1:9" x14ac:dyDescent="0.25">
      <c r="A5268" s="5" t="str">
        <f>TrendSheetPrdData[[#This Row],[Population]]&amp;TrendSheetPrdData[[#This Row],[Cost Basis]]&amp;TrendSheetPrdData[[#This Row],[Period]]&amp;TrendSheetPrdData[[#This Row],[Trend]]</f>
        <v>MINISTRY SERVICE CENTERPaid2017-04-01Ancillary Claim Count</v>
      </c>
      <c r="B5268" t="s">
        <v>118</v>
      </c>
      <c r="C5268" t="s">
        <v>118</v>
      </c>
      <c r="D5268" t="s">
        <v>78</v>
      </c>
      <c r="E5268" s="1" t="s">
        <v>112</v>
      </c>
      <c r="F5268" t="s">
        <v>113</v>
      </c>
      <c r="G5268" t="s">
        <v>33</v>
      </c>
      <c r="H5268">
        <v>22</v>
      </c>
      <c r="I5268">
        <v>21</v>
      </c>
    </row>
    <row r="5269" spans="1:9" x14ac:dyDescent="0.25">
      <c r="A5269" s="5" t="str">
        <f>TrendSheetPrdData[[#This Row],[Population]]&amp;TrendSheetPrdData[[#This Row],[Cost Basis]]&amp;TrendSheetPrdData[[#This Row],[Period]]&amp;TrendSheetPrdData[[#This Row],[Trend]]</f>
        <v>MINISTRY SERVICE CENTERPaid2015-06-01Drug Claim Count</v>
      </c>
      <c r="B5269" t="s">
        <v>118</v>
      </c>
      <c r="C5269" t="s">
        <v>118</v>
      </c>
      <c r="D5269" t="s">
        <v>78</v>
      </c>
      <c r="E5269" s="1" t="s">
        <v>172</v>
      </c>
      <c r="F5269" t="s">
        <v>93</v>
      </c>
      <c r="G5269" t="s">
        <v>34</v>
      </c>
      <c r="H5269">
        <v>23</v>
      </c>
      <c r="I5269">
        <v>1324</v>
      </c>
    </row>
    <row r="5270" spans="1:9" x14ac:dyDescent="0.25">
      <c r="A5270" s="5" t="str">
        <f>TrendSheetPrdData[[#This Row],[Population]]&amp;TrendSheetPrdData[[#This Row],[Cost Basis]]&amp;TrendSheetPrdData[[#This Row],[Period]]&amp;TrendSheetPrdData[[#This Row],[Trend]]</f>
        <v>MINISTRY SERVICE CENTERPaid2015-07-01Drug Claim Count</v>
      </c>
      <c r="B5270" t="s">
        <v>118</v>
      </c>
      <c r="C5270" t="s">
        <v>118</v>
      </c>
      <c r="D5270" t="s">
        <v>78</v>
      </c>
      <c r="E5270" s="1" t="s">
        <v>173</v>
      </c>
      <c r="F5270" t="s">
        <v>93</v>
      </c>
      <c r="G5270" t="s">
        <v>34</v>
      </c>
      <c r="H5270">
        <v>23</v>
      </c>
      <c r="I5270">
        <v>1303</v>
      </c>
    </row>
    <row r="5271" spans="1:9" x14ac:dyDescent="0.25">
      <c r="A5271" s="5" t="str">
        <f>TrendSheetPrdData[[#This Row],[Population]]&amp;TrendSheetPrdData[[#This Row],[Cost Basis]]&amp;TrendSheetPrdData[[#This Row],[Period]]&amp;TrendSheetPrdData[[#This Row],[Trend]]</f>
        <v>MINISTRY SERVICE CENTERPaid2015-08-01Drug Claim Count</v>
      </c>
      <c r="B5271" t="s">
        <v>118</v>
      </c>
      <c r="C5271" t="s">
        <v>118</v>
      </c>
      <c r="D5271" t="s">
        <v>78</v>
      </c>
      <c r="E5271" s="1" t="s">
        <v>174</v>
      </c>
      <c r="F5271" t="s">
        <v>93</v>
      </c>
      <c r="G5271" t="s">
        <v>34</v>
      </c>
      <c r="H5271">
        <v>23</v>
      </c>
      <c r="I5271">
        <v>1410</v>
      </c>
    </row>
    <row r="5272" spans="1:9" x14ac:dyDescent="0.25">
      <c r="A5272" s="5" t="str">
        <f>TrendSheetPrdData[[#This Row],[Population]]&amp;TrendSheetPrdData[[#This Row],[Cost Basis]]&amp;TrendSheetPrdData[[#This Row],[Period]]&amp;TrendSheetPrdData[[#This Row],[Trend]]</f>
        <v>MINISTRY SERVICE CENTERPaid2015-09-01Drug Claim Count</v>
      </c>
      <c r="B5272" t="s">
        <v>118</v>
      </c>
      <c r="C5272" t="s">
        <v>118</v>
      </c>
      <c r="D5272" t="s">
        <v>78</v>
      </c>
      <c r="E5272" s="1" t="s">
        <v>92</v>
      </c>
      <c r="F5272" t="s">
        <v>93</v>
      </c>
      <c r="G5272" t="s">
        <v>34</v>
      </c>
      <c r="H5272">
        <v>23</v>
      </c>
      <c r="I5272">
        <v>1252</v>
      </c>
    </row>
    <row r="5273" spans="1:9" x14ac:dyDescent="0.25">
      <c r="A5273" s="5" t="str">
        <f>TrendSheetPrdData[[#This Row],[Population]]&amp;TrendSheetPrdData[[#This Row],[Cost Basis]]&amp;TrendSheetPrdData[[#This Row],[Period]]&amp;TrendSheetPrdData[[#This Row],[Trend]]</f>
        <v>MINISTRY SERVICE CENTERPaid2015-10-01Drug Claim Count</v>
      </c>
      <c r="B5273" t="s">
        <v>118</v>
      </c>
      <c r="C5273" t="s">
        <v>118</v>
      </c>
      <c r="D5273" t="s">
        <v>78</v>
      </c>
      <c r="E5273" s="1" t="s">
        <v>94</v>
      </c>
      <c r="F5273" t="s">
        <v>93</v>
      </c>
      <c r="G5273" t="s">
        <v>34</v>
      </c>
      <c r="H5273">
        <v>23</v>
      </c>
      <c r="I5273">
        <v>1356</v>
      </c>
    </row>
    <row r="5274" spans="1:9" x14ac:dyDescent="0.25">
      <c r="A5274" s="5" t="str">
        <f>TrendSheetPrdData[[#This Row],[Population]]&amp;TrendSheetPrdData[[#This Row],[Cost Basis]]&amp;TrendSheetPrdData[[#This Row],[Period]]&amp;TrendSheetPrdData[[#This Row],[Trend]]</f>
        <v>MINISTRY SERVICE CENTERPaid2015-11-01Drug Claim Count</v>
      </c>
      <c r="B5274" t="s">
        <v>118</v>
      </c>
      <c r="C5274" t="s">
        <v>118</v>
      </c>
      <c r="D5274" t="s">
        <v>78</v>
      </c>
      <c r="E5274" s="1" t="s">
        <v>95</v>
      </c>
      <c r="F5274" t="s">
        <v>93</v>
      </c>
      <c r="G5274" t="s">
        <v>34</v>
      </c>
      <c r="H5274">
        <v>23</v>
      </c>
      <c r="I5274">
        <v>1281</v>
      </c>
    </row>
    <row r="5275" spans="1:9" x14ac:dyDescent="0.25">
      <c r="A5275" s="5" t="str">
        <f>TrendSheetPrdData[[#This Row],[Population]]&amp;TrendSheetPrdData[[#This Row],[Cost Basis]]&amp;TrendSheetPrdData[[#This Row],[Period]]&amp;TrendSheetPrdData[[#This Row],[Trend]]</f>
        <v>MINISTRY SERVICE CENTERPaid2015-12-01Drug Claim Count</v>
      </c>
      <c r="B5275" t="s">
        <v>118</v>
      </c>
      <c r="C5275" t="s">
        <v>118</v>
      </c>
      <c r="D5275" t="s">
        <v>78</v>
      </c>
      <c r="E5275" s="1" t="s">
        <v>96</v>
      </c>
      <c r="F5275" t="s">
        <v>93</v>
      </c>
      <c r="G5275" t="s">
        <v>34</v>
      </c>
      <c r="H5275">
        <v>23</v>
      </c>
      <c r="I5275">
        <v>1340</v>
      </c>
    </row>
    <row r="5276" spans="1:9" x14ac:dyDescent="0.25">
      <c r="A5276" s="5" t="str">
        <f>TrendSheetPrdData[[#This Row],[Population]]&amp;TrendSheetPrdData[[#This Row],[Cost Basis]]&amp;TrendSheetPrdData[[#This Row],[Period]]&amp;TrendSheetPrdData[[#This Row],[Trend]]</f>
        <v>MINISTRY SERVICE CENTERPaid2016-01-01Drug Claim Count</v>
      </c>
      <c r="B5276" t="s">
        <v>118</v>
      </c>
      <c r="C5276" t="s">
        <v>118</v>
      </c>
      <c r="D5276" t="s">
        <v>78</v>
      </c>
      <c r="E5276" s="1" t="s">
        <v>97</v>
      </c>
      <c r="F5276" t="s">
        <v>93</v>
      </c>
      <c r="G5276" t="s">
        <v>34</v>
      </c>
      <c r="H5276">
        <v>23</v>
      </c>
      <c r="I5276">
        <v>1348</v>
      </c>
    </row>
    <row r="5277" spans="1:9" x14ac:dyDescent="0.25">
      <c r="A5277" s="5" t="str">
        <f>TrendSheetPrdData[[#This Row],[Population]]&amp;TrendSheetPrdData[[#This Row],[Cost Basis]]&amp;TrendSheetPrdData[[#This Row],[Period]]&amp;TrendSheetPrdData[[#This Row],[Trend]]</f>
        <v>MINISTRY SERVICE CENTERPaid2016-02-01Drug Claim Count</v>
      </c>
      <c r="B5277" t="s">
        <v>118</v>
      </c>
      <c r="C5277" t="s">
        <v>118</v>
      </c>
      <c r="D5277" t="s">
        <v>78</v>
      </c>
      <c r="E5277" s="1" t="s">
        <v>98</v>
      </c>
      <c r="F5277" t="s">
        <v>93</v>
      </c>
      <c r="G5277" t="s">
        <v>34</v>
      </c>
      <c r="H5277">
        <v>23</v>
      </c>
      <c r="I5277">
        <v>1349</v>
      </c>
    </row>
    <row r="5278" spans="1:9" x14ac:dyDescent="0.25">
      <c r="A5278" s="5" t="str">
        <f>TrendSheetPrdData[[#This Row],[Population]]&amp;TrendSheetPrdData[[#This Row],[Cost Basis]]&amp;TrendSheetPrdData[[#This Row],[Period]]&amp;TrendSheetPrdData[[#This Row],[Trend]]</f>
        <v>MINISTRY SERVICE CENTERPaid2016-03-01Drug Claim Count</v>
      </c>
      <c r="B5278" t="s">
        <v>118</v>
      </c>
      <c r="C5278" t="s">
        <v>118</v>
      </c>
      <c r="D5278" t="s">
        <v>78</v>
      </c>
      <c r="E5278" s="1" t="s">
        <v>99</v>
      </c>
      <c r="F5278" t="s">
        <v>93</v>
      </c>
      <c r="G5278" t="s">
        <v>34</v>
      </c>
      <c r="H5278">
        <v>23</v>
      </c>
      <c r="I5278">
        <v>1450</v>
      </c>
    </row>
    <row r="5279" spans="1:9" x14ac:dyDescent="0.25">
      <c r="A5279" s="5" t="str">
        <f>TrendSheetPrdData[[#This Row],[Population]]&amp;TrendSheetPrdData[[#This Row],[Cost Basis]]&amp;TrendSheetPrdData[[#This Row],[Period]]&amp;TrendSheetPrdData[[#This Row],[Trend]]</f>
        <v>MINISTRY SERVICE CENTERPaid2016-04-01Drug Claim Count</v>
      </c>
      <c r="B5279" t="s">
        <v>118</v>
      </c>
      <c r="C5279" t="s">
        <v>118</v>
      </c>
      <c r="D5279" t="s">
        <v>78</v>
      </c>
      <c r="E5279" s="1" t="s">
        <v>100</v>
      </c>
      <c r="F5279" t="s">
        <v>93</v>
      </c>
      <c r="G5279" t="s">
        <v>34</v>
      </c>
      <c r="H5279">
        <v>23</v>
      </c>
      <c r="I5279">
        <v>1268</v>
      </c>
    </row>
    <row r="5280" spans="1:9" x14ac:dyDescent="0.25">
      <c r="A5280" s="5" t="str">
        <f>TrendSheetPrdData[[#This Row],[Population]]&amp;TrendSheetPrdData[[#This Row],[Cost Basis]]&amp;TrendSheetPrdData[[#This Row],[Period]]&amp;TrendSheetPrdData[[#This Row],[Trend]]</f>
        <v>MINISTRY SERVICE CENTERPaid2016-05-01Drug Claim Count</v>
      </c>
      <c r="B5280" t="s">
        <v>118</v>
      </c>
      <c r="C5280" t="s">
        <v>118</v>
      </c>
      <c r="D5280" t="s">
        <v>78</v>
      </c>
      <c r="E5280" s="1" t="s">
        <v>101</v>
      </c>
      <c r="F5280" t="s">
        <v>93</v>
      </c>
      <c r="G5280" t="s">
        <v>34</v>
      </c>
      <c r="H5280">
        <v>23</v>
      </c>
      <c r="I5280">
        <v>1414</v>
      </c>
    </row>
    <row r="5281" spans="1:9" x14ac:dyDescent="0.25">
      <c r="A5281" s="5" t="str">
        <f>TrendSheetPrdData[[#This Row],[Population]]&amp;TrendSheetPrdData[[#This Row],[Cost Basis]]&amp;TrendSheetPrdData[[#This Row],[Period]]&amp;TrendSheetPrdData[[#This Row],[Trend]]</f>
        <v>MINISTRY SERVICE CENTERPaid2016-06-01Drug Claim Count</v>
      </c>
      <c r="B5281" t="s">
        <v>118</v>
      </c>
      <c r="C5281" t="s">
        <v>118</v>
      </c>
      <c r="D5281" t="s">
        <v>78</v>
      </c>
      <c r="E5281" s="1" t="s">
        <v>102</v>
      </c>
      <c r="F5281" t="s">
        <v>93</v>
      </c>
      <c r="G5281" t="s">
        <v>34</v>
      </c>
      <c r="H5281">
        <v>23</v>
      </c>
      <c r="I5281">
        <v>1301</v>
      </c>
    </row>
    <row r="5282" spans="1:9" x14ac:dyDescent="0.25">
      <c r="A5282" s="5" t="str">
        <f>TrendSheetPrdData[[#This Row],[Population]]&amp;TrendSheetPrdData[[#This Row],[Cost Basis]]&amp;TrendSheetPrdData[[#This Row],[Period]]&amp;TrendSheetPrdData[[#This Row],[Trend]]</f>
        <v>MINISTRY SERVICE CENTERPaid2016-07-01Drug Claim Count</v>
      </c>
      <c r="B5282" t="s">
        <v>118</v>
      </c>
      <c r="C5282" t="s">
        <v>118</v>
      </c>
      <c r="D5282" t="s">
        <v>78</v>
      </c>
      <c r="E5282" s="1" t="s">
        <v>103</v>
      </c>
      <c r="F5282" t="s">
        <v>93</v>
      </c>
      <c r="G5282" t="s">
        <v>34</v>
      </c>
      <c r="H5282">
        <v>23</v>
      </c>
      <c r="I5282">
        <v>1373</v>
      </c>
    </row>
    <row r="5283" spans="1:9" x14ac:dyDescent="0.25">
      <c r="A5283" s="5" t="str">
        <f>TrendSheetPrdData[[#This Row],[Population]]&amp;TrendSheetPrdData[[#This Row],[Cost Basis]]&amp;TrendSheetPrdData[[#This Row],[Period]]&amp;TrendSheetPrdData[[#This Row],[Trend]]</f>
        <v>MINISTRY SERVICE CENTERPaid2016-08-01Drug Claim Count</v>
      </c>
      <c r="B5283" t="s">
        <v>118</v>
      </c>
      <c r="C5283" t="s">
        <v>118</v>
      </c>
      <c r="D5283" t="s">
        <v>78</v>
      </c>
      <c r="E5283" s="1" t="s">
        <v>104</v>
      </c>
      <c r="F5283" t="s">
        <v>93</v>
      </c>
      <c r="G5283" t="s">
        <v>34</v>
      </c>
      <c r="H5283">
        <v>23</v>
      </c>
      <c r="I5283">
        <v>1408</v>
      </c>
    </row>
    <row r="5284" spans="1:9" x14ac:dyDescent="0.25">
      <c r="A5284" s="5" t="str">
        <f>TrendSheetPrdData[[#This Row],[Population]]&amp;TrendSheetPrdData[[#This Row],[Cost Basis]]&amp;TrendSheetPrdData[[#This Row],[Period]]&amp;TrendSheetPrdData[[#This Row],[Trend]]</f>
        <v>MINISTRY SERVICE CENTERPaid2016-09-01Drug Claim Count</v>
      </c>
      <c r="B5284" t="s">
        <v>118</v>
      </c>
      <c r="C5284" t="s">
        <v>118</v>
      </c>
      <c r="D5284" t="s">
        <v>78</v>
      </c>
      <c r="E5284" s="1" t="s">
        <v>105</v>
      </c>
      <c r="F5284" t="s">
        <v>93</v>
      </c>
      <c r="G5284" t="s">
        <v>34</v>
      </c>
      <c r="H5284">
        <v>23</v>
      </c>
      <c r="I5284">
        <v>1391</v>
      </c>
    </row>
    <row r="5285" spans="1:9" x14ac:dyDescent="0.25">
      <c r="A5285" s="5" t="str">
        <f>TrendSheetPrdData[[#This Row],[Population]]&amp;TrendSheetPrdData[[#This Row],[Cost Basis]]&amp;TrendSheetPrdData[[#This Row],[Period]]&amp;TrendSheetPrdData[[#This Row],[Trend]]</f>
        <v>MINISTRY SERVICE CENTERPaid2016-10-01Drug Claim Count</v>
      </c>
      <c r="B5285" t="s">
        <v>118</v>
      </c>
      <c r="C5285" t="s">
        <v>118</v>
      </c>
      <c r="D5285" t="s">
        <v>78</v>
      </c>
      <c r="E5285" s="1" t="s">
        <v>106</v>
      </c>
      <c r="F5285" t="s">
        <v>93</v>
      </c>
      <c r="G5285" t="s">
        <v>34</v>
      </c>
      <c r="H5285">
        <v>23</v>
      </c>
      <c r="I5285">
        <v>1369</v>
      </c>
    </row>
    <row r="5286" spans="1:9" x14ac:dyDescent="0.25">
      <c r="A5286" s="5" t="str">
        <f>TrendSheetPrdData[[#This Row],[Population]]&amp;TrendSheetPrdData[[#This Row],[Cost Basis]]&amp;TrendSheetPrdData[[#This Row],[Period]]&amp;TrendSheetPrdData[[#This Row],[Trend]]</f>
        <v>MINISTRY SERVICE CENTERPaid2016-11-01Drug Claim Count</v>
      </c>
      <c r="B5286" t="s">
        <v>118</v>
      </c>
      <c r="C5286" t="s">
        <v>118</v>
      </c>
      <c r="D5286" t="s">
        <v>78</v>
      </c>
      <c r="E5286" s="1" t="s">
        <v>107</v>
      </c>
      <c r="F5286" t="s">
        <v>93</v>
      </c>
      <c r="G5286" t="s">
        <v>34</v>
      </c>
      <c r="H5286">
        <v>23</v>
      </c>
      <c r="I5286">
        <v>1218</v>
      </c>
    </row>
    <row r="5287" spans="1:9" x14ac:dyDescent="0.25">
      <c r="A5287" s="5" t="str">
        <f>TrendSheetPrdData[[#This Row],[Population]]&amp;TrendSheetPrdData[[#This Row],[Cost Basis]]&amp;TrendSheetPrdData[[#This Row],[Period]]&amp;TrendSheetPrdData[[#This Row],[Trend]]</f>
        <v>MINISTRY SERVICE CENTERPaid2016-12-01Drug Claim Count</v>
      </c>
      <c r="B5287" t="s">
        <v>118</v>
      </c>
      <c r="C5287" t="s">
        <v>118</v>
      </c>
      <c r="D5287" t="s">
        <v>78</v>
      </c>
      <c r="E5287" s="1" t="s">
        <v>108</v>
      </c>
      <c r="F5287" t="s">
        <v>93</v>
      </c>
      <c r="G5287" t="s">
        <v>34</v>
      </c>
      <c r="H5287">
        <v>23</v>
      </c>
      <c r="I5287">
        <v>1283</v>
      </c>
    </row>
    <row r="5288" spans="1:9" x14ac:dyDescent="0.25">
      <c r="A5288" s="5" t="str">
        <f>TrendSheetPrdData[[#This Row],[Population]]&amp;TrendSheetPrdData[[#This Row],[Cost Basis]]&amp;TrendSheetPrdData[[#This Row],[Period]]&amp;TrendSheetPrdData[[#This Row],[Trend]]</f>
        <v>MINISTRY SERVICE CENTERPaid2017-01-01Drug Claim Count</v>
      </c>
      <c r="B5288" t="s">
        <v>118</v>
      </c>
      <c r="C5288" t="s">
        <v>118</v>
      </c>
      <c r="D5288" t="s">
        <v>78</v>
      </c>
      <c r="E5288" s="1" t="s">
        <v>109</v>
      </c>
      <c r="F5288" t="s">
        <v>113</v>
      </c>
      <c r="G5288" t="s">
        <v>34</v>
      </c>
      <c r="H5288">
        <v>23</v>
      </c>
      <c r="I5288">
        <v>1327</v>
      </c>
    </row>
    <row r="5289" spans="1:9" x14ac:dyDescent="0.25">
      <c r="A5289" s="5" t="str">
        <f>TrendSheetPrdData[[#This Row],[Population]]&amp;TrendSheetPrdData[[#This Row],[Cost Basis]]&amp;TrendSheetPrdData[[#This Row],[Period]]&amp;TrendSheetPrdData[[#This Row],[Trend]]</f>
        <v>MINISTRY SERVICE CENTERPaid2017-02-01Drug Claim Count</v>
      </c>
      <c r="B5289" t="s">
        <v>118</v>
      </c>
      <c r="C5289" t="s">
        <v>118</v>
      </c>
      <c r="D5289" t="s">
        <v>78</v>
      </c>
      <c r="E5289" s="1" t="s">
        <v>110</v>
      </c>
      <c r="F5289" t="s">
        <v>113</v>
      </c>
      <c r="G5289" t="s">
        <v>34</v>
      </c>
      <c r="H5289">
        <v>23</v>
      </c>
      <c r="I5289">
        <v>1260</v>
      </c>
    </row>
    <row r="5290" spans="1:9" x14ac:dyDescent="0.25">
      <c r="A5290" s="5" t="str">
        <f>TrendSheetPrdData[[#This Row],[Population]]&amp;TrendSheetPrdData[[#This Row],[Cost Basis]]&amp;TrendSheetPrdData[[#This Row],[Period]]&amp;TrendSheetPrdData[[#This Row],[Trend]]</f>
        <v>MINISTRY SERVICE CENTERPaid2017-03-01Drug Claim Count</v>
      </c>
      <c r="B5290" t="s">
        <v>118</v>
      </c>
      <c r="C5290" t="s">
        <v>118</v>
      </c>
      <c r="D5290" t="s">
        <v>78</v>
      </c>
      <c r="E5290" s="1" t="s">
        <v>111</v>
      </c>
      <c r="F5290" t="s">
        <v>113</v>
      </c>
      <c r="G5290" t="s">
        <v>34</v>
      </c>
      <c r="H5290">
        <v>23</v>
      </c>
      <c r="I5290">
        <v>1254</v>
      </c>
    </row>
    <row r="5291" spans="1:9" x14ac:dyDescent="0.25">
      <c r="A5291" s="5" t="str">
        <f>TrendSheetPrdData[[#This Row],[Population]]&amp;TrendSheetPrdData[[#This Row],[Cost Basis]]&amp;TrendSheetPrdData[[#This Row],[Period]]&amp;TrendSheetPrdData[[#This Row],[Trend]]</f>
        <v>MINISTRY SERVICE CENTERPaid2017-04-01Drug Claim Count</v>
      </c>
      <c r="B5291" t="s">
        <v>118</v>
      </c>
      <c r="C5291" t="s">
        <v>118</v>
      </c>
      <c r="D5291" t="s">
        <v>78</v>
      </c>
      <c r="E5291" s="1" t="s">
        <v>112</v>
      </c>
      <c r="F5291" t="s">
        <v>113</v>
      </c>
      <c r="G5291" t="s">
        <v>34</v>
      </c>
      <c r="H5291">
        <v>23</v>
      </c>
      <c r="I5291">
        <v>1243</v>
      </c>
    </row>
    <row r="5292" spans="1:9" x14ac:dyDescent="0.25">
      <c r="A5292" s="5" t="str">
        <f>TrendSheetPrdData[[#This Row],[Population]]&amp;TrendSheetPrdData[[#This Row],[Cost Basis]]&amp;TrendSheetPrdData[[#This Row],[Period]]&amp;TrendSheetPrdData[[#This Row],[Trend]]</f>
        <v>SYSTEM OFFICEAllowed2015-06-01Medical PMPM</v>
      </c>
      <c r="B5292" t="s">
        <v>119</v>
      </c>
      <c r="C5292" t="s">
        <v>119</v>
      </c>
      <c r="D5292" t="s">
        <v>91</v>
      </c>
      <c r="E5292" s="1" t="s">
        <v>172</v>
      </c>
      <c r="F5292" t="s">
        <v>93</v>
      </c>
      <c r="G5292" t="s">
        <v>12</v>
      </c>
      <c r="H5292">
        <v>1</v>
      </c>
      <c r="I5292">
        <v>420.7</v>
      </c>
    </row>
    <row r="5293" spans="1:9" x14ac:dyDescent="0.25">
      <c r="A5293" s="5" t="str">
        <f>TrendSheetPrdData[[#This Row],[Population]]&amp;TrendSheetPrdData[[#This Row],[Cost Basis]]&amp;TrendSheetPrdData[[#This Row],[Period]]&amp;TrendSheetPrdData[[#This Row],[Trend]]</f>
        <v>SYSTEM OFFICEAllowed2015-07-01Medical PMPM</v>
      </c>
      <c r="B5293" t="s">
        <v>119</v>
      </c>
      <c r="C5293" t="s">
        <v>119</v>
      </c>
      <c r="D5293" t="s">
        <v>91</v>
      </c>
      <c r="E5293" s="1" t="s">
        <v>173</v>
      </c>
      <c r="F5293" t="s">
        <v>93</v>
      </c>
      <c r="G5293" t="s">
        <v>12</v>
      </c>
      <c r="H5293">
        <v>1</v>
      </c>
      <c r="I5293">
        <v>418.19</v>
      </c>
    </row>
    <row r="5294" spans="1:9" x14ac:dyDescent="0.25">
      <c r="A5294" s="5" t="str">
        <f>TrendSheetPrdData[[#This Row],[Population]]&amp;TrendSheetPrdData[[#This Row],[Cost Basis]]&amp;TrendSheetPrdData[[#This Row],[Period]]&amp;TrendSheetPrdData[[#This Row],[Trend]]</f>
        <v>SYSTEM OFFICEAllowed2015-08-01Medical PMPM</v>
      </c>
      <c r="B5294" t="s">
        <v>119</v>
      </c>
      <c r="C5294" t="s">
        <v>119</v>
      </c>
      <c r="D5294" t="s">
        <v>91</v>
      </c>
      <c r="E5294" s="1" t="s">
        <v>174</v>
      </c>
      <c r="F5294" t="s">
        <v>93</v>
      </c>
      <c r="G5294" t="s">
        <v>12</v>
      </c>
      <c r="H5294">
        <v>1</v>
      </c>
      <c r="I5294">
        <v>307.06</v>
      </c>
    </row>
    <row r="5295" spans="1:9" x14ac:dyDescent="0.25">
      <c r="A5295" s="5" t="str">
        <f>TrendSheetPrdData[[#This Row],[Population]]&amp;TrendSheetPrdData[[#This Row],[Cost Basis]]&amp;TrendSheetPrdData[[#This Row],[Period]]&amp;TrendSheetPrdData[[#This Row],[Trend]]</f>
        <v>SYSTEM OFFICEAllowed2015-09-01Medical PMPM</v>
      </c>
      <c r="B5295" t="s">
        <v>119</v>
      </c>
      <c r="C5295" t="s">
        <v>119</v>
      </c>
      <c r="D5295" t="s">
        <v>91</v>
      </c>
      <c r="E5295" s="1" t="s">
        <v>92</v>
      </c>
      <c r="F5295" t="s">
        <v>93</v>
      </c>
      <c r="G5295" t="s">
        <v>12</v>
      </c>
      <c r="H5295">
        <v>1</v>
      </c>
      <c r="I5295">
        <v>442.64</v>
      </c>
    </row>
    <row r="5296" spans="1:9" x14ac:dyDescent="0.25">
      <c r="A5296" s="5" t="str">
        <f>TrendSheetPrdData[[#This Row],[Population]]&amp;TrendSheetPrdData[[#This Row],[Cost Basis]]&amp;TrendSheetPrdData[[#This Row],[Period]]&amp;TrendSheetPrdData[[#This Row],[Trend]]</f>
        <v>SYSTEM OFFICEAllowed2015-10-01Medical PMPM</v>
      </c>
      <c r="B5296" t="s">
        <v>119</v>
      </c>
      <c r="C5296" t="s">
        <v>119</v>
      </c>
      <c r="D5296" t="s">
        <v>91</v>
      </c>
      <c r="E5296" s="1" t="s">
        <v>94</v>
      </c>
      <c r="F5296" t="s">
        <v>93</v>
      </c>
      <c r="G5296" t="s">
        <v>12</v>
      </c>
      <c r="H5296">
        <v>1</v>
      </c>
      <c r="I5296">
        <v>296.02999999999997</v>
      </c>
    </row>
    <row r="5297" spans="1:9" x14ac:dyDescent="0.25">
      <c r="A5297" s="5" t="str">
        <f>TrendSheetPrdData[[#This Row],[Population]]&amp;TrendSheetPrdData[[#This Row],[Cost Basis]]&amp;TrendSheetPrdData[[#This Row],[Period]]&amp;TrendSheetPrdData[[#This Row],[Trend]]</f>
        <v>SYSTEM OFFICEAllowed2015-11-01Medical PMPM</v>
      </c>
      <c r="B5297" t="s">
        <v>119</v>
      </c>
      <c r="C5297" t="s">
        <v>119</v>
      </c>
      <c r="D5297" t="s">
        <v>91</v>
      </c>
      <c r="E5297" s="1" t="s">
        <v>95</v>
      </c>
      <c r="F5297" t="s">
        <v>93</v>
      </c>
      <c r="G5297" t="s">
        <v>12</v>
      </c>
      <c r="H5297">
        <v>1</v>
      </c>
      <c r="I5297">
        <v>350.27</v>
      </c>
    </row>
    <row r="5298" spans="1:9" x14ac:dyDescent="0.25">
      <c r="A5298" s="5" t="str">
        <f>TrendSheetPrdData[[#This Row],[Population]]&amp;TrendSheetPrdData[[#This Row],[Cost Basis]]&amp;TrendSheetPrdData[[#This Row],[Period]]&amp;TrendSheetPrdData[[#This Row],[Trend]]</f>
        <v>SYSTEM OFFICEAllowed2015-12-01Medical PMPM</v>
      </c>
      <c r="B5298" t="s">
        <v>119</v>
      </c>
      <c r="C5298" t="s">
        <v>119</v>
      </c>
      <c r="D5298" t="s">
        <v>91</v>
      </c>
      <c r="E5298" s="1" t="s">
        <v>96</v>
      </c>
      <c r="F5298" t="s">
        <v>93</v>
      </c>
      <c r="G5298" t="s">
        <v>12</v>
      </c>
      <c r="H5298">
        <v>1</v>
      </c>
      <c r="I5298">
        <v>354.46</v>
      </c>
    </row>
    <row r="5299" spans="1:9" x14ac:dyDescent="0.25">
      <c r="A5299" s="5" t="str">
        <f>TrendSheetPrdData[[#This Row],[Population]]&amp;TrendSheetPrdData[[#This Row],[Cost Basis]]&amp;TrendSheetPrdData[[#This Row],[Period]]&amp;TrendSheetPrdData[[#This Row],[Trend]]</f>
        <v>SYSTEM OFFICEAllowed2016-01-01Medical PMPM</v>
      </c>
      <c r="B5299" t="s">
        <v>119</v>
      </c>
      <c r="C5299" t="s">
        <v>119</v>
      </c>
      <c r="D5299" t="s">
        <v>91</v>
      </c>
      <c r="E5299" s="1" t="s">
        <v>97</v>
      </c>
      <c r="F5299" t="s">
        <v>93</v>
      </c>
      <c r="G5299" t="s">
        <v>12</v>
      </c>
      <c r="H5299">
        <v>1</v>
      </c>
      <c r="I5299">
        <v>366.79</v>
      </c>
    </row>
    <row r="5300" spans="1:9" x14ac:dyDescent="0.25">
      <c r="A5300" s="5" t="str">
        <f>TrendSheetPrdData[[#This Row],[Population]]&amp;TrendSheetPrdData[[#This Row],[Cost Basis]]&amp;TrendSheetPrdData[[#This Row],[Period]]&amp;TrendSheetPrdData[[#This Row],[Trend]]</f>
        <v>SYSTEM OFFICEAllowed2016-02-01Medical PMPM</v>
      </c>
      <c r="B5300" t="s">
        <v>119</v>
      </c>
      <c r="C5300" t="s">
        <v>119</v>
      </c>
      <c r="D5300" t="s">
        <v>91</v>
      </c>
      <c r="E5300" s="1" t="s">
        <v>98</v>
      </c>
      <c r="F5300" t="s">
        <v>93</v>
      </c>
      <c r="G5300" t="s">
        <v>12</v>
      </c>
      <c r="H5300">
        <v>1</v>
      </c>
      <c r="I5300">
        <v>336.97</v>
      </c>
    </row>
    <row r="5301" spans="1:9" x14ac:dyDescent="0.25">
      <c r="A5301" s="5" t="str">
        <f>TrendSheetPrdData[[#This Row],[Population]]&amp;TrendSheetPrdData[[#This Row],[Cost Basis]]&amp;TrendSheetPrdData[[#This Row],[Period]]&amp;TrendSheetPrdData[[#This Row],[Trend]]</f>
        <v>SYSTEM OFFICEAllowed2016-03-01Medical PMPM</v>
      </c>
      <c r="B5301" t="s">
        <v>119</v>
      </c>
      <c r="C5301" t="s">
        <v>119</v>
      </c>
      <c r="D5301" t="s">
        <v>91</v>
      </c>
      <c r="E5301" s="1" t="s">
        <v>99</v>
      </c>
      <c r="F5301" t="s">
        <v>93</v>
      </c>
      <c r="G5301" t="s">
        <v>12</v>
      </c>
      <c r="H5301">
        <v>1</v>
      </c>
      <c r="I5301">
        <v>399.65</v>
      </c>
    </row>
    <row r="5302" spans="1:9" x14ac:dyDescent="0.25">
      <c r="A5302" s="5" t="str">
        <f>TrendSheetPrdData[[#This Row],[Population]]&amp;TrendSheetPrdData[[#This Row],[Cost Basis]]&amp;TrendSheetPrdData[[#This Row],[Period]]&amp;TrendSheetPrdData[[#This Row],[Trend]]</f>
        <v>SYSTEM OFFICEAllowed2016-04-01Medical PMPM</v>
      </c>
      <c r="B5302" t="s">
        <v>119</v>
      </c>
      <c r="C5302" t="s">
        <v>119</v>
      </c>
      <c r="D5302" t="s">
        <v>91</v>
      </c>
      <c r="E5302" s="1" t="s">
        <v>100</v>
      </c>
      <c r="F5302" t="s">
        <v>93</v>
      </c>
      <c r="G5302" t="s">
        <v>12</v>
      </c>
      <c r="H5302">
        <v>1</v>
      </c>
      <c r="I5302">
        <v>297.98</v>
      </c>
    </row>
    <row r="5303" spans="1:9" x14ac:dyDescent="0.25">
      <c r="A5303" s="5" t="str">
        <f>TrendSheetPrdData[[#This Row],[Population]]&amp;TrendSheetPrdData[[#This Row],[Cost Basis]]&amp;TrendSheetPrdData[[#This Row],[Period]]&amp;TrendSheetPrdData[[#This Row],[Trend]]</f>
        <v>SYSTEM OFFICEAllowed2016-05-01Medical PMPM</v>
      </c>
      <c r="B5303" t="s">
        <v>119</v>
      </c>
      <c r="C5303" t="s">
        <v>119</v>
      </c>
      <c r="D5303" t="s">
        <v>91</v>
      </c>
      <c r="E5303" s="1" t="s">
        <v>101</v>
      </c>
      <c r="F5303" t="s">
        <v>93</v>
      </c>
      <c r="G5303" t="s">
        <v>12</v>
      </c>
      <c r="H5303">
        <v>1</v>
      </c>
      <c r="I5303">
        <v>319.5</v>
      </c>
    </row>
    <row r="5304" spans="1:9" x14ac:dyDescent="0.25">
      <c r="A5304" s="5" t="str">
        <f>TrendSheetPrdData[[#This Row],[Population]]&amp;TrendSheetPrdData[[#This Row],[Cost Basis]]&amp;TrendSheetPrdData[[#This Row],[Period]]&amp;TrendSheetPrdData[[#This Row],[Trend]]</f>
        <v>SYSTEM OFFICEAllowed2016-06-01Medical PMPM</v>
      </c>
      <c r="B5304" t="s">
        <v>119</v>
      </c>
      <c r="C5304" t="s">
        <v>119</v>
      </c>
      <c r="D5304" t="s">
        <v>91</v>
      </c>
      <c r="E5304" s="1" t="s">
        <v>102</v>
      </c>
      <c r="F5304" t="s">
        <v>113</v>
      </c>
      <c r="G5304" t="s">
        <v>12</v>
      </c>
      <c r="H5304">
        <v>1</v>
      </c>
      <c r="I5304">
        <v>338.84</v>
      </c>
    </row>
    <row r="5305" spans="1:9" x14ac:dyDescent="0.25">
      <c r="A5305" s="5" t="str">
        <f>TrendSheetPrdData[[#This Row],[Population]]&amp;TrendSheetPrdData[[#This Row],[Cost Basis]]&amp;TrendSheetPrdData[[#This Row],[Period]]&amp;TrendSheetPrdData[[#This Row],[Trend]]</f>
        <v>SYSTEM OFFICEAllowed2016-07-01Medical PMPM</v>
      </c>
      <c r="B5305" t="s">
        <v>119</v>
      </c>
      <c r="C5305" t="s">
        <v>119</v>
      </c>
      <c r="D5305" t="s">
        <v>91</v>
      </c>
      <c r="E5305" s="1" t="s">
        <v>103</v>
      </c>
      <c r="F5305" t="s">
        <v>113</v>
      </c>
      <c r="G5305" t="s">
        <v>12</v>
      </c>
      <c r="H5305">
        <v>1</v>
      </c>
      <c r="I5305">
        <v>279.18</v>
      </c>
    </row>
    <row r="5306" spans="1:9" x14ac:dyDescent="0.25">
      <c r="A5306" s="5" t="str">
        <f>TrendSheetPrdData[[#This Row],[Population]]&amp;TrendSheetPrdData[[#This Row],[Cost Basis]]&amp;TrendSheetPrdData[[#This Row],[Period]]&amp;TrendSheetPrdData[[#This Row],[Trend]]</f>
        <v>SYSTEM OFFICEAllowed2016-08-01Medical PMPM</v>
      </c>
      <c r="B5306" t="s">
        <v>119</v>
      </c>
      <c r="C5306" t="s">
        <v>119</v>
      </c>
      <c r="D5306" t="s">
        <v>91</v>
      </c>
      <c r="E5306" s="1" t="s">
        <v>104</v>
      </c>
      <c r="F5306" t="s">
        <v>113</v>
      </c>
      <c r="G5306" t="s">
        <v>12</v>
      </c>
      <c r="H5306">
        <v>1</v>
      </c>
      <c r="I5306">
        <v>326.79000000000002</v>
      </c>
    </row>
    <row r="5307" spans="1:9" x14ac:dyDescent="0.25">
      <c r="A5307" s="5" t="str">
        <f>TrendSheetPrdData[[#This Row],[Population]]&amp;TrendSheetPrdData[[#This Row],[Cost Basis]]&amp;TrendSheetPrdData[[#This Row],[Period]]&amp;TrendSheetPrdData[[#This Row],[Trend]]</f>
        <v>SYSTEM OFFICEAllowed2016-09-01Medical PMPM</v>
      </c>
      <c r="B5307" t="s">
        <v>119</v>
      </c>
      <c r="C5307" t="s">
        <v>119</v>
      </c>
      <c r="D5307" t="s">
        <v>91</v>
      </c>
      <c r="E5307" s="1" t="s">
        <v>105</v>
      </c>
      <c r="F5307" t="s">
        <v>113</v>
      </c>
      <c r="G5307" t="s">
        <v>12</v>
      </c>
      <c r="H5307">
        <v>1</v>
      </c>
      <c r="I5307">
        <v>317.29000000000002</v>
      </c>
    </row>
    <row r="5308" spans="1:9" x14ac:dyDescent="0.25">
      <c r="A5308" s="5" t="str">
        <f>TrendSheetPrdData[[#This Row],[Population]]&amp;TrendSheetPrdData[[#This Row],[Cost Basis]]&amp;TrendSheetPrdData[[#This Row],[Period]]&amp;TrendSheetPrdData[[#This Row],[Trend]]</f>
        <v>SYSTEM OFFICEAllowed2016-10-01Medical PMPM</v>
      </c>
      <c r="B5308" t="s">
        <v>119</v>
      </c>
      <c r="C5308" t="s">
        <v>119</v>
      </c>
      <c r="D5308" t="s">
        <v>91</v>
      </c>
      <c r="E5308" s="1" t="s">
        <v>106</v>
      </c>
      <c r="F5308" t="s">
        <v>113</v>
      </c>
      <c r="G5308" t="s">
        <v>12</v>
      </c>
      <c r="H5308">
        <v>1</v>
      </c>
      <c r="I5308">
        <v>296.07</v>
      </c>
    </row>
    <row r="5309" spans="1:9" x14ac:dyDescent="0.25">
      <c r="A5309" s="5" t="str">
        <f>TrendSheetPrdData[[#This Row],[Population]]&amp;TrendSheetPrdData[[#This Row],[Cost Basis]]&amp;TrendSheetPrdData[[#This Row],[Period]]&amp;TrendSheetPrdData[[#This Row],[Trend]]</f>
        <v>SYSTEM OFFICEAllowed2016-11-01Medical PMPM</v>
      </c>
      <c r="B5309" t="s">
        <v>119</v>
      </c>
      <c r="C5309" t="s">
        <v>119</v>
      </c>
      <c r="D5309" t="s">
        <v>91</v>
      </c>
      <c r="E5309" s="1" t="s">
        <v>107</v>
      </c>
      <c r="F5309" t="s">
        <v>113</v>
      </c>
      <c r="G5309" t="s">
        <v>12</v>
      </c>
      <c r="H5309">
        <v>1</v>
      </c>
      <c r="I5309">
        <v>285.54000000000002</v>
      </c>
    </row>
    <row r="5310" spans="1:9" x14ac:dyDescent="0.25">
      <c r="A5310" s="5" t="str">
        <f>TrendSheetPrdData[[#This Row],[Population]]&amp;TrendSheetPrdData[[#This Row],[Cost Basis]]&amp;TrendSheetPrdData[[#This Row],[Period]]&amp;TrendSheetPrdData[[#This Row],[Trend]]</f>
        <v>SYSTEM OFFICEAllowed2016-12-01Medical PMPM</v>
      </c>
      <c r="B5310" t="s">
        <v>119</v>
      </c>
      <c r="C5310" t="s">
        <v>119</v>
      </c>
      <c r="D5310" t="s">
        <v>91</v>
      </c>
      <c r="E5310" s="1" t="s">
        <v>108</v>
      </c>
      <c r="F5310" t="s">
        <v>113</v>
      </c>
      <c r="G5310" t="s">
        <v>12</v>
      </c>
      <c r="H5310">
        <v>1</v>
      </c>
      <c r="I5310">
        <v>348.74</v>
      </c>
    </row>
    <row r="5311" spans="1:9" x14ac:dyDescent="0.25">
      <c r="A5311" s="5" t="str">
        <f>TrendSheetPrdData[[#This Row],[Population]]&amp;TrendSheetPrdData[[#This Row],[Cost Basis]]&amp;TrendSheetPrdData[[#This Row],[Period]]&amp;TrendSheetPrdData[[#This Row],[Trend]]</f>
        <v>SYSTEM OFFICEAllowed2017-01-01Medical PMPM</v>
      </c>
      <c r="B5311" t="s">
        <v>119</v>
      </c>
      <c r="C5311" t="s">
        <v>119</v>
      </c>
      <c r="D5311" t="s">
        <v>91</v>
      </c>
      <c r="E5311" s="1" t="s">
        <v>109</v>
      </c>
      <c r="F5311" t="s">
        <v>113</v>
      </c>
      <c r="G5311" t="s">
        <v>12</v>
      </c>
      <c r="H5311">
        <v>1</v>
      </c>
      <c r="I5311">
        <v>287.44</v>
      </c>
    </row>
    <row r="5312" spans="1:9" x14ac:dyDescent="0.25">
      <c r="A5312" s="5" t="str">
        <f>TrendSheetPrdData[[#This Row],[Population]]&amp;TrendSheetPrdData[[#This Row],[Cost Basis]]&amp;TrendSheetPrdData[[#This Row],[Period]]&amp;TrendSheetPrdData[[#This Row],[Trend]]</f>
        <v>SYSTEM OFFICEAllowed2017-02-01Medical PMPM</v>
      </c>
      <c r="B5312" t="s">
        <v>119</v>
      </c>
      <c r="C5312" t="s">
        <v>119</v>
      </c>
      <c r="D5312" t="s">
        <v>91</v>
      </c>
      <c r="E5312" s="1" t="s">
        <v>110</v>
      </c>
      <c r="F5312" t="s">
        <v>113</v>
      </c>
      <c r="G5312" t="s">
        <v>12</v>
      </c>
      <c r="H5312">
        <v>1</v>
      </c>
      <c r="I5312">
        <v>290.95</v>
      </c>
    </row>
    <row r="5313" spans="1:9" x14ac:dyDescent="0.25">
      <c r="A5313" s="5" t="str">
        <f>TrendSheetPrdData[[#This Row],[Population]]&amp;TrendSheetPrdData[[#This Row],[Cost Basis]]&amp;TrendSheetPrdData[[#This Row],[Period]]&amp;TrendSheetPrdData[[#This Row],[Trend]]</f>
        <v>SYSTEM OFFICEAllowed2017-03-01Medical PMPM</v>
      </c>
      <c r="B5313" t="s">
        <v>119</v>
      </c>
      <c r="C5313" t="s">
        <v>119</v>
      </c>
      <c r="D5313" t="s">
        <v>91</v>
      </c>
      <c r="E5313" s="1" t="s">
        <v>111</v>
      </c>
      <c r="F5313" t="s">
        <v>113</v>
      </c>
      <c r="G5313" t="s">
        <v>12</v>
      </c>
      <c r="H5313">
        <v>1</v>
      </c>
      <c r="I5313">
        <v>245.22</v>
      </c>
    </row>
    <row r="5314" spans="1:9" x14ac:dyDescent="0.25">
      <c r="A5314" s="5" t="str">
        <f>TrendSheetPrdData[[#This Row],[Population]]&amp;TrendSheetPrdData[[#This Row],[Cost Basis]]&amp;TrendSheetPrdData[[#This Row],[Period]]&amp;TrendSheetPrdData[[#This Row],[Trend]]</f>
        <v>SYSTEM OFFICEAllowed2017-04-01Medical PMPM</v>
      </c>
      <c r="B5314" t="s">
        <v>119</v>
      </c>
      <c r="C5314" t="s">
        <v>119</v>
      </c>
      <c r="D5314" t="s">
        <v>91</v>
      </c>
      <c r="E5314" s="1" t="s">
        <v>112</v>
      </c>
      <c r="F5314" t="s">
        <v>113</v>
      </c>
      <c r="G5314" t="s">
        <v>12</v>
      </c>
      <c r="H5314">
        <v>1</v>
      </c>
      <c r="I5314">
        <v>56.55</v>
      </c>
    </row>
    <row r="5315" spans="1:9" x14ac:dyDescent="0.25">
      <c r="A5315" s="5" t="str">
        <f>TrendSheetPrdData[[#This Row],[Population]]&amp;TrendSheetPrdData[[#This Row],[Cost Basis]]&amp;TrendSheetPrdData[[#This Row],[Period]]&amp;TrendSheetPrdData[[#This Row],[Trend]]</f>
        <v>SYSTEM OFFICEAllowed2015-06-01Drug PMPM</v>
      </c>
      <c r="B5315" t="s">
        <v>119</v>
      </c>
      <c r="C5315" t="s">
        <v>119</v>
      </c>
      <c r="D5315" t="s">
        <v>91</v>
      </c>
      <c r="E5315" s="1" t="s">
        <v>172</v>
      </c>
      <c r="F5315" t="s">
        <v>93</v>
      </c>
      <c r="G5315" t="s">
        <v>13</v>
      </c>
      <c r="H5315">
        <v>2</v>
      </c>
      <c r="I5315">
        <v>89.19</v>
      </c>
    </row>
    <row r="5316" spans="1:9" x14ac:dyDescent="0.25">
      <c r="A5316" s="5" t="str">
        <f>TrendSheetPrdData[[#This Row],[Population]]&amp;TrendSheetPrdData[[#This Row],[Cost Basis]]&amp;TrendSheetPrdData[[#This Row],[Period]]&amp;TrendSheetPrdData[[#This Row],[Trend]]</f>
        <v>SYSTEM OFFICEAllowed2015-07-01Drug PMPM</v>
      </c>
      <c r="B5316" t="s">
        <v>119</v>
      </c>
      <c r="C5316" t="s">
        <v>119</v>
      </c>
      <c r="D5316" t="s">
        <v>91</v>
      </c>
      <c r="E5316" s="1" t="s">
        <v>173</v>
      </c>
      <c r="F5316" t="s">
        <v>93</v>
      </c>
      <c r="G5316" t="s">
        <v>13</v>
      </c>
      <c r="H5316">
        <v>2</v>
      </c>
      <c r="I5316">
        <v>93.18</v>
      </c>
    </row>
    <row r="5317" spans="1:9" x14ac:dyDescent="0.25">
      <c r="A5317" s="5" t="str">
        <f>TrendSheetPrdData[[#This Row],[Population]]&amp;TrendSheetPrdData[[#This Row],[Cost Basis]]&amp;TrendSheetPrdData[[#This Row],[Period]]&amp;TrendSheetPrdData[[#This Row],[Trend]]</f>
        <v>SYSTEM OFFICEAllowed2015-08-01Drug PMPM</v>
      </c>
      <c r="B5317" t="s">
        <v>119</v>
      </c>
      <c r="C5317" t="s">
        <v>119</v>
      </c>
      <c r="D5317" t="s">
        <v>91</v>
      </c>
      <c r="E5317" s="1" t="s">
        <v>174</v>
      </c>
      <c r="F5317" t="s">
        <v>93</v>
      </c>
      <c r="G5317" t="s">
        <v>13</v>
      </c>
      <c r="H5317">
        <v>2</v>
      </c>
      <c r="I5317">
        <v>93.4</v>
      </c>
    </row>
    <row r="5318" spans="1:9" x14ac:dyDescent="0.25">
      <c r="A5318" s="5" t="str">
        <f>TrendSheetPrdData[[#This Row],[Population]]&amp;TrendSheetPrdData[[#This Row],[Cost Basis]]&amp;TrendSheetPrdData[[#This Row],[Period]]&amp;TrendSheetPrdData[[#This Row],[Trend]]</f>
        <v>SYSTEM OFFICEAllowed2015-09-01Drug PMPM</v>
      </c>
      <c r="B5318" t="s">
        <v>119</v>
      </c>
      <c r="C5318" t="s">
        <v>119</v>
      </c>
      <c r="D5318" t="s">
        <v>91</v>
      </c>
      <c r="E5318" s="1" t="s">
        <v>92</v>
      </c>
      <c r="F5318" t="s">
        <v>93</v>
      </c>
      <c r="G5318" t="s">
        <v>13</v>
      </c>
      <c r="H5318">
        <v>2</v>
      </c>
      <c r="I5318">
        <v>103.28</v>
      </c>
    </row>
    <row r="5319" spans="1:9" x14ac:dyDescent="0.25">
      <c r="A5319" s="5" t="str">
        <f>TrendSheetPrdData[[#This Row],[Population]]&amp;TrendSheetPrdData[[#This Row],[Cost Basis]]&amp;TrendSheetPrdData[[#This Row],[Period]]&amp;TrendSheetPrdData[[#This Row],[Trend]]</f>
        <v>SYSTEM OFFICEAllowed2015-10-01Drug PMPM</v>
      </c>
      <c r="B5319" t="s">
        <v>119</v>
      </c>
      <c r="C5319" t="s">
        <v>119</v>
      </c>
      <c r="D5319" t="s">
        <v>91</v>
      </c>
      <c r="E5319" s="1" t="s">
        <v>94</v>
      </c>
      <c r="F5319" t="s">
        <v>93</v>
      </c>
      <c r="G5319" t="s">
        <v>13</v>
      </c>
      <c r="H5319">
        <v>2</v>
      </c>
      <c r="I5319">
        <v>108.6</v>
      </c>
    </row>
    <row r="5320" spans="1:9" x14ac:dyDescent="0.25">
      <c r="A5320" s="5" t="str">
        <f>TrendSheetPrdData[[#This Row],[Population]]&amp;TrendSheetPrdData[[#This Row],[Cost Basis]]&amp;TrendSheetPrdData[[#This Row],[Period]]&amp;TrendSheetPrdData[[#This Row],[Trend]]</f>
        <v>SYSTEM OFFICEAllowed2015-11-01Drug PMPM</v>
      </c>
      <c r="B5320" t="s">
        <v>119</v>
      </c>
      <c r="C5320" t="s">
        <v>119</v>
      </c>
      <c r="D5320" t="s">
        <v>91</v>
      </c>
      <c r="E5320" s="1" t="s">
        <v>95</v>
      </c>
      <c r="F5320" t="s">
        <v>93</v>
      </c>
      <c r="G5320" t="s">
        <v>13</v>
      </c>
      <c r="H5320">
        <v>2</v>
      </c>
      <c r="I5320">
        <v>99.89</v>
      </c>
    </row>
    <row r="5321" spans="1:9" x14ac:dyDescent="0.25">
      <c r="A5321" s="5" t="str">
        <f>TrendSheetPrdData[[#This Row],[Population]]&amp;TrendSheetPrdData[[#This Row],[Cost Basis]]&amp;TrendSheetPrdData[[#This Row],[Period]]&amp;TrendSheetPrdData[[#This Row],[Trend]]</f>
        <v>SYSTEM OFFICEAllowed2015-12-01Drug PMPM</v>
      </c>
      <c r="B5321" t="s">
        <v>119</v>
      </c>
      <c r="C5321" t="s">
        <v>119</v>
      </c>
      <c r="D5321" t="s">
        <v>91</v>
      </c>
      <c r="E5321" s="1" t="s">
        <v>96</v>
      </c>
      <c r="F5321" t="s">
        <v>93</v>
      </c>
      <c r="G5321" t="s">
        <v>13</v>
      </c>
      <c r="H5321">
        <v>2</v>
      </c>
      <c r="I5321">
        <v>105.41</v>
      </c>
    </row>
    <row r="5322" spans="1:9" x14ac:dyDescent="0.25">
      <c r="A5322" s="5" t="str">
        <f>TrendSheetPrdData[[#This Row],[Population]]&amp;TrendSheetPrdData[[#This Row],[Cost Basis]]&amp;TrendSheetPrdData[[#This Row],[Period]]&amp;TrendSheetPrdData[[#This Row],[Trend]]</f>
        <v>SYSTEM OFFICEAllowed2016-01-01Drug PMPM</v>
      </c>
      <c r="B5322" t="s">
        <v>119</v>
      </c>
      <c r="C5322" t="s">
        <v>119</v>
      </c>
      <c r="D5322" t="s">
        <v>91</v>
      </c>
      <c r="E5322" s="1" t="s">
        <v>97</v>
      </c>
      <c r="F5322" t="s">
        <v>93</v>
      </c>
      <c r="G5322" t="s">
        <v>13</v>
      </c>
      <c r="H5322">
        <v>2</v>
      </c>
      <c r="I5322">
        <v>90.12</v>
      </c>
    </row>
    <row r="5323" spans="1:9" x14ac:dyDescent="0.25">
      <c r="A5323" s="5" t="str">
        <f>TrendSheetPrdData[[#This Row],[Population]]&amp;TrendSheetPrdData[[#This Row],[Cost Basis]]&amp;TrendSheetPrdData[[#This Row],[Period]]&amp;TrendSheetPrdData[[#This Row],[Trend]]</f>
        <v>SYSTEM OFFICEAllowed2016-02-01Drug PMPM</v>
      </c>
      <c r="B5323" t="s">
        <v>119</v>
      </c>
      <c r="C5323" t="s">
        <v>119</v>
      </c>
      <c r="D5323" t="s">
        <v>91</v>
      </c>
      <c r="E5323" s="1" t="s">
        <v>98</v>
      </c>
      <c r="F5323" t="s">
        <v>93</v>
      </c>
      <c r="G5323" t="s">
        <v>13</v>
      </c>
      <c r="H5323">
        <v>2</v>
      </c>
      <c r="I5323">
        <v>100.46</v>
      </c>
    </row>
    <row r="5324" spans="1:9" x14ac:dyDescent="0.25">
      <c r="A5324" s="5" t="str">
        <f>TrendSheetPrdData[[#This Row],[Population]]&amp;TrendSheetPrdData[[#This Row],[Cost Basis]]&amp;TrendSheetPrdData[[#This Row],[Period]]&amp;TrendSheetPrdData[[#This Row],[Trend]]</f>
        <v>SYSTEM OFFICEAllowed2016-03-01Drug PMPM</v>
      </c>
      <c r="B5324" t="s">
        <v>119</v>
      </c>
      <c r="C5324" t="s">
        <v>119</v>
      </c>
      <c r="D5324" t="s">
        <v>91</v>
      </c>
      <c r="E5324" s="1" t="s">
        <v>99</v>
      </c>
      <c r="F5324" t="s">
        <v>93</v>
      </c>
      <c r="G5324" t="s">
        <v>13</v>
      </c>
      <c r="H5324">
        <v>2</v>
      </c>
      <c r="I5324">
        <v>102.72</v>
      </c>
    </row>
    <row r="5325" spans="1:9" x14ac:dyDescent="0.25">
      <c r="A5325" s="5" t="str">
        <f>TrendSheetPrdData[[#This Row],[Population]]&amp;TrendSheetPrdData[[#This Row],[Cost Basis]]&amp;TrendSheetPrdData[[#This Row],[Period]]&amp;TrendSheetPrdData[[#This Row],[Trend]]</f>
        <v>SYSTEM OFFICEAllowed2016-04-01Drug PMPM</v>
      </c>
      <c r="B5325" t="s">
        <v>119</v>
      </c>
      <c r="C5325" t="s">
        <v>119</v>
      </c>
      <c r="D5325" t="s">
        <v>91</v>
      </c>
      <c r="E5325" s="1" t="s">
        <v>100</v>
      </c>
      <c r="F5325" t="s">
        <v>93</v>
      </c>
      <c r="G5325" t="s">
        <v>13</v>
      </c>
      <c r="H5325">
        <v>2</v>
      </c>
      <c r="I5325">
        <v>111.1</v>
      </c>
    </row>
    <row r="5326" spans="1:9" x14ac:dyDescent="0.25">
      <c r="A5326" s="5" t="str">
        <f>TrendSheetPrdData[[#This Row],[Population]]&amp;TrendSheetPrdData[[#This Row],[Cost Basis]]&amp;TrendSheetPrdData[[#This Row],[Period]]&amp;TrendSheetPrdData[[#This Row],[Trend]]</f>
        <v>SYSTEM OFFICEAllowed2016-05-01Drug PMPM</v>
      </c>
      <c r="B5326" t="s">
        <v>119</v>
      </c>
      <c r="C5326" t="s">
        <v>119</v>
      </c>
      <c r="D5326" t="s">
        <v>91</v>
      </c>
      <c r="E5326" s="1" t="s">
        <v>101</v>
      </c>
      <c r="F5326" t="s">
        <v>93</v>
      </c>
      <c r="G5326" t="s">
        <v>13</v>
      </c>
      <c r="H5326">
        <v>2</v>
      </c>
      <c r="I5326">
        <v>108.05</v>
      </c>
    </row>
    <row r="5327" spans="1:9" x14ac:dyDescent="0.25">
      <c r="A5327" s="5" t="str">
        <f>TrendSheetPrdData[[#This Row],[Population]]&amp;TrendSheetPrdData[[#This Row],[Cost Basis]]&amp;TrendSheetPrdData[[#This Row],[Period]]&amp;TrendSheetPrdData[[#This Row],[Trend]]</f>
        <v>SYSTEM OFFICEAllowed2016-06-01Drug PMPM</v>
      </c>
      <c r="B5327" t="s">
        <v>119</v>
      </c>
      <c r="C5327" t="s">
        <v>119</v>
      </c>
      <c r="D5327" t="s">
        <v>91</v>
      </c>
      <c r="E5327" s="1" t="s">
        <v>102</v>
      </c>
      <c r="F5327" t="s">
        <v>113</v>
      </c>
      <c r="G5327" t="s">
        <v>13</v>
      </c>
      <c r="H5327">
        <v>2</v>
      </c>
      <c r="I5327">
        <v>119.69</v>
      </c>
    </row>
    <row r="5328" spans="1:9" x14ac:dyDescent="0.25">
      <c r="A5328" s="5" t="str">
        <f>TrendSheetPrdData[[#This Row],[Population]]&amp;TrendSheetPrdData[[#This Row],[Cost Basis]]&amp;TrendSheetPrdData[[#This Row],[Period]]&amp;TrendSheetPrdData[[#This Row],[Trend]]</f>
        <v>SYSTEM OFFICEAllowed2016-07-01Drug PMPM</v>
      </c>
      <c r="B5328" t="s">
        <v>119</v>
      </c>
      <c r="C5328" t="s">
        <v>119</v>
      </c>
      <c r="D5328" t="s">
        <v>91</v>
      </c>
      <c r="E5328" s="1" t="s">
        <v>103</v>
      </c>
      <c r="F5328" t="s">
        <v>113</v>
      </c>
      <c r="G5328" t="s">
        <v>13</v>
      </c>
      <c r="H5328">
        <v>2</v>
      </c>
      <c r="I5328">
        <v>112.73</v>
      </c>
    </row>
    <row r="5329" spans="1:9" x14ac:dyDescent="0.25">
      <c r="A5329" s="5" t="str">
        <f>TrendSheetPrdData[[#This Row],[Population]]&amp;TrendSheetPrdData[[#This Row],[Cost Basis]]&amp;TrendSheetPrdData[[#This Row],[Period]]&amp;TrendSheetPrdData[[#This Row],[Trend]]</f>
        <v>SYSTEM OFFICEAllowed2016-08-01Drug PMPM</v>
      </c>
      <c r="B5329" t="s">
        <v>119</v>
      </c>
      <c r="C5329" t="s">
        <v>119</v>
      </c>
      <c r="D5329" t="s">
        <v>91</v>
      </c>
      <c r="E5329" s="1" t="s">
        <v>104</v>
      </c>
      <c r="F5329" t="s">
        <v>113</v>
      </c>
      <c r="G5329" t="s">
        <v>13</v>
      </c>
      <c r="H5329">
        <v>2</v>
      </c>
      <c r="I5329">
        <v>113.55</v>
      </c>
    </row>
    <row r="5330" spans="1:9" x14ac:dyDescent="0.25">
      <c r="A5330" s="5" t="str">
        <f>TrendSheetPrdData[[#This Row],[Population]]&amp;TrendSheetPrdData[[#This Row],[Cost Basis]]&amp;TrendSheetPrdData[[#This Row],[Period]]&amp;TrendSheetPrdData[[#This Row],[Trend]]</f>
        <v>SYSTEM OFFICEAllowed2016-09-01Drug PMPM</v>
      </c>
      <c r="B5330" t="s">
        <v>119</v>
      </c>
      <c r="C5330" t="s">
        <v>119</v>
      </c>
      <c r="D5330" t="s">
        <v>91</v>
      </c>
      <c r="E5330" s="1" t="s">
        <v>105</v>
      </c>
      <c r="F5330" t="s">
        <v>113</v>
      </c>
      <c r="G5330" t="s">
        <v>13</v>
      </c>
      <c r="H5330">
        <v>2</v>
      </c>
      <c r="I5330">
        <v>102.01</v>
      </c>
    </row>
    <row r="5331" spans="1:9" x14ac:dyDescent="0.25">
      <c r="A5331" s="5" t="str">
        <f>TrendSheetPrdData[[#This Row],[Population]]&amp;TrendSheetPrdData[[#This Row],[Cost Basis]]&amp;TrendSheetPrdData[[#This Row],[Period]]&amp;TrendSheetPrdData[[#This Row],[Trend]]</f>
        <v>SYSTEM OFFICEAllowed2016-10-01Drug PMPM</v>
      </c>
      <c r="B5331" t="s">
        <v>119</v>
      </c>
      <c r="C5331" t="s">
        <v>119</v>
      </c>
      <c r="D5331" t="s">
        <v>91</v>
      </c>
      <c r="E5331" s="1" t="s">
        <v>106</v>
      </c>
      <c r="F5331" t="s">
        <v>113</v>
      </c>
      <c r="G5331" t="s">
        <v>13</v>
      </c>
      <c r="H5331">
        <v>2</v>
      </c>
      <c r="I5331">
        <v>118.16</v>
      </c>
    </row>
    <row r="5332" spans="1:9" x14ac:dyDescent="0.25">
      <c r="A5332" s="5" t="str">
        <f>TrendSheetPrdData[[#This Row],[Population]]&amp;TrendSheetPrdData[[#This Row],[Cost Basis]]&amp;TrendSheetPrdData[[#This Row],[Period]]&amp;TrendSheetPrdData[[#This Row],[Trend]]</f>
        <v>SYSTEM OFFICEAllowed2016-11-01Drug PMPM</v>
      </c>
      <c r="B5332" t="s">
        <v>119</v>
      </c>
      <c r="C5332" t="s">
        <v>119</v>
      </c>
      <c r="D5332" t="s">
        <v>91</v>
      </c>
      <c r="E5332" s="1" t="s">
        <v>107</v>
      </c>
      <c r="F5332" t="s">
        <v>113</v>
      </c>
      <c r="G5332" t="s">
        <v>13</v>
      </c>
      <c r="H5332">
        <v>2</v>
      </c>
      <c r="I5332">
        <v>120.82</v>
      </c>
    </row>
    <row r="5333" spans="1:9" x14ac:dyDescent="0.25">
      <c r="A5333" s="5" t="str">
        <f>TrendSheetPrdData[[#This Row],[Population]]&amp;TrendSheetPrdData[[#This Row],[Cost Basis]]&amp;TrendSheetPrdData[[#This Row],[Period]]&amp;TrendSheetPrdData[[#This Row],[Trend]]</f>
        <v>SYSTEM OFFICEAllowed2016-12-01Drug PMPM</v>
      </c>
      <c r="B5333" t="s">
        <v>119</v>
      </c>
      <c r="C5333" t="s">
        <v>119</v>
      </c>
      <c r="D5333" t="s">
        <v>91</v>
      </c>
      <c r="E5333" s="1" t="s">
        <v>108</v>
      </c>
      <c r="F5333" t="s">
        <v>113</v>
      </c>
      <c r="G5333" t="s">
        <v>13</v>
      </c>
      <c r="H5333">
        <v>2</v>
      </c>
      <c r="I5333">
        <v>134.34</v>
      </c>
    </row>
    <row r="5334" spans="1:9" x14ac:dyDescent="0.25">
      <c r="A5334" s="5" t="str">
        <f>TrendSheetPrdData[[#This Row],[Population]]&amp;TrendSheetPrdData[[#This Row],[Cost Basis]]&amp;TrendSheetPrdData[[#This Row],[Period]]&amp;TrendSheetPrdData[[#This Row],[Trend]]</f>
        <v>SYSTEM OFFICEAllowed2017-01-01Drug PMPM</v>
      </c>
      <c r="B5334" t="s">
        <v>119</v>
      </c>
      <c r="C5334" t="s">
        <v>119</v>
      </c>
      <c r="D5334" t="s">
        <v>91</v>
      </c>
      <c r="E5334" s="1" t="s">
        <v>109</v>
      </c>
      <c r="F5334" t="s">
        <v>113</v>
      </c>
      <c r="G5334" t="s">
        <v>13</v>
      </c>
      <c r="H5334">
        <v>2</v>
      </c>
      <c r="I5334">
        <v>116.61</v>
      </c>
    </row>
    <row r="5335" spans="1:9" x14ac:dyDescent="0.25">
      <c r="A5335" s="5" t="str">
        <f>TrendSheetPrdData[[#This Row],[Population]]&amp;TrendSheetPrdData[[#This Row],[Cost Basis]]&amp;TrendSheetPrdData[[#This Row],[Period]]&amp;TrendSheetPrdData[[#This Row],[Trend]]</f>
        <v>SYSTEM OFFICEAllowed2017-02-01Drug PMPM</v>
      </c>
      <c r="B5335" t="s">
        <v>119</v>
      </c>
      <c r="C5335" t="s">
        <v>119</v>
      </c>
      <c r="D5335" t="s">
        <v>91</v>
      </c>
      <c r="E5335" s="1" t="s">
        <v>110</v>
      </c>
      <c r="F5335" t="s">
        <v>113</v>
      </c>
      <c r="G5335" t="s">
        <v>13</v>
      </c>
      <c r="H5335">
        <v>2</v>
      </c>
      <c r="I5335">
        <v>114.08</v>
      </c>
    </row>
    <row r="5336" spans="1:9" x14ac:dyDescent="0.25">
      <c r="A5336" s="5" t="str">
        <f>TrendSheetPrdData[[#This Row],[Population]]&amp;TrendSheetPrdData[[#This Row],[Cost Basis]]&amp;TrendSheetPrdData[[#This Row],[Period]]&amp;TrendSheetPrdData[[#This Row],[Trend]]</f>
        <v>SYSTEM OFFICEAllowed2017-03-01Drug PMPM</v>
      </c>
      <c r="B5336" t="s">
        <v>119</v>
      </c>
      <c r="C5336" t="s">
        <v>119</v>
      </c>
      <c r="D5336" t="s">
        <v>91</v>
      </c>
      <c r="E5336" s="1" t="s">
        <v>111</v>
      </c>
      <c r="F5336" t="s">
        <v>113</v>
      </c>
      <c r="G5336" t="s">
        <v>13</v>
      </c>
      <c r="H5336">
        <v>2</v>
      </c>
      <c r="I5336">
        <v>122.03</v>
      </c>
    </row>
    <row r="5337" spans="1:9" x14ac:dyDescent="0.25">
      <c r="A5337" s="5" t="str">
        <f>TrendSheetPrdData[[#This Row],[Population]]&amp;TrendSheetPrdData[[#This Row],[Cost Basis]]&amp;TrendSheetPrdData[[#This Row],[Period]]&amp;TrendSheetPrdData[[#This Row],[Trend]]</f>
        <v>SYSTEM OFFICEAllowed2017-04-01Drug PMPM</v>
      </c>
      <c r="B5337" t="s">
        <v>119</v>
      </c>
      <c r="C5337" t="s">
        <v>119</v>
      </c>
      <c r="D5337" t="s">
        <v>91</v>
      </c>
      <c r="E5337" s="1" t="s">
        <v>112</v>
      </c>
      <c r="F5337" t="s">
        <v>113</v>
      </c>
      <c r="G5337" t="s">
        <v>13</v>
      </c>
      <c r="H5337">
        <v>2</v>
      </c>
      <c r="I5337">
        <v>110.65</v>
      </c>
    </row>
    <row r="5338" spans="1:9" x14ac:dyDescent="0.25">
      <c r="A5338" s="5" t="str">
        <f>TrendSheetPrdData[[#This Row],[Population]]&amp;TrendSheetPrdData[[#This Row],[Cost Basis]]&amp;TrendSheetPrdData[[#This Row],[Period]]&amp;TrendSheetPrdData[[#This Row],[Trend]]</f>
        <v>SYSTEM OFFICEAllowed2015-06-01Overall PMPM</v>
      </c>
      <c r="B5338" t="s">
        <v>119</v>
      </c>
      <c r="C5338" t="s">
        <v>119</v>
      </c>
      <c r="D5338" t="s">
        <v>91</v>
      </c>
      <c r="E5338" s="1" t="s">
        <v>172</v>
      </c>
      <c r="F5338" t="s">
        <v>93</v>
      </c>
      <c r="G5338" t="s">
        <v>14</v>
      </c>
      <c r="H5338">
        <v>3</v>
      </c>
      <c r="I5338">
        <v>509.89</v>
      </c>
    </row>
    <row r="5339" spans="1:9" x14ac:dyDescent="0.25">
      <c r="A5339" s="5" t="str">
        <f>TrendSheetPrdData[[#This Row],[Population]]&amp;TrendSheetPrdData[[#This Row],[Cost Basis]]&amp;TrendSheetPrdData[[#This Row],[Period]]&amp;TrendSheetPrdData[[#This Row],[Trend]]</f>
        <v>SYSTEM OFFICEAllowed2015-07-01Overall PMPM</v>
      </c>
      <c r="B5339" t="s">
        <v>119</v>
      </c>
      <c r="C5339" t="s">
        <v>119</v>
      </c>
      <c r="D5339" t="s">
        <v>91</v>
      </c>
      <c r="E5339" s="1" t="s">
        <v>173</v>
      </c>
      <c r="F5339" t="s">
        <v>93</v>
      </c>
      <c r="G5339" t="s">
        <v>14</v>
      </c>
      <c r="H5339">
        <v>3</v>
      </c>
      <c r="I5339">
        <v>511.37</v>
      </c>
    </row>
    <row r="5340" spans="1:9" x14ac:dyDescent="0.25">
      <c r="A5340" s="5" t="str">
        <f>TrendSheetPrdData[[#This Row],[Population]]&amp;TrendSheetPrdData[[#This Row],[Cost Basis]]&amp;TrendSheetPrdData[[#This Row],[Period]]&amp;TrendSheetPrdData[[#This Row],[Trend]]</f>
        <v>SYSTEM OFFICEAllowed2015-08-01Overall PMPM</v>
      </c>
      <c r="B5340" t="s">
        <v>119</v>
      </c>
      <c r="C5340" t="s">
        <v>119</v>
      </c>
      <c r="D5340" t="s">
        <v>91</v>
      </c>
      <c r="E5340" s="1" t="s">
        <v>174</v>
      </c>
      <c r="F5340" t="s">
        <v>93</v>
      </c>
      <c r="G5340" t="s">
        <v>14</v>
      </c>
      <c r="H5340">
        <v>3</v>
      </c>
      <c r="I5340">
        <v>400.46</v>
      </c>
    </row>
    <row r="5341" spans="1:9" x14ac:dyDescent="0.25">
      <c r="A5341" s="5" t="str">
        <f>TrendSheetPrdData[[#This Row],[Population]]&amp;TrendSheetPrdData[[#This Row],[Cost Basis]]&amp;TrendSheetPrdData[[#This Row],[Period]]&amp;TrendSheetPrdData[[#This Row],[Trend]]</f>
        <v>SYSTEM OFFICEAllowed2015-09-01Overall PMPM</v>
      </c>
      <c r="B5341" t="s">
        <v>119</v>
      </c>
      <c r="C5341" t="s">
        <v>119</v>
      </c>
      <c r="D5341" t="s">
        <v>91</v>
      </c>
      <c r="E5341" s="1" t="s">
        <v>92</v>
      </c>
      <c r="F5341" t="s">
        <v>93</v>
      </c>
      <c r="G5341" t="s">
        <v>14</v>
      </c>
      <c r="H5341">
        <v>3</v>
      </c>
      <c r="I5341">
        <v>545.91999999999996</v>
      </c>
    </row>
    <row r="5342" spans="1:9" x14ac:dyDescent="0.25">
      <c r="A5342" s="5" t="str">
        <f>TrendSheetPrdData[[#This Row],[Population]]&amp;TrendSheetPrdData[[#This Row],[Cost Basis]]&amp;TrendSheetPrdData[[#This Row],[Period]]&amp;TrendSheetPrdData[[#This Row],[Trend]]</f>
        <v>SYSTEM OFFICEAllowed2015-10-01Overall PMPM</v>
      </c>
      <c r="B5342" t="s">
        <v>119</v>
      </c>
      <c r="C5342" t="s">
        <v>119</v>
      </c>
      <c r="D5342" t="s">
        <v>91</v>
      </c>
      <c r="E5342" s="1" t="s">
        <v>94</v>
      </c>
      <c r="F5342" t="s">
        <v>93</v>
      </c>
      <c r="G5342" t="s">
        <v>14</v>
      </c>
      <c r="H5342">
        <v>3</v>
      </c>
      <c r="I5342">
        <v>404.63</v>
      </c>
    </row>
    <row r="5343" spans="1:9" x14ac:dyDescent="0.25">
      <c r="A5343" s="5" t="str">
        <f>TrendSheetPrdData[[#This Row],[Population]]&amp;TrendSheetPrdData[[#This Row],[Cost Basis]]&amp;TrendSheetPrdData[[#This Row],[Period]]&amp;TrendSheetPrdData[[#This Row],[Trend]]</f>
        <v>SYSTEM OFFICEAllowed2015-11-01Overall PMPM</v>
      </c>
      <c r="B5343" t="s">
        <v>119</v>
      </c>
      <c r="C5343" t="s">
        <v>119</v>
      </c>
      <c r="D5343" t="s">
        <v>91</v>
      </c>
      <c r="E5343" s="1" t="s">
        <v>95</v>
      </c>
      <c r="F5343" t="s">
        <v>93</v>
      </c>
      <c r="G5343" t="s">
        <v>14</v>
      </c>
      <c r="H5343">
        <v>3</v>
      </c>
      <c r="I5343">
        <v>450.16</v>
      </c>
    </row>
    <row r="5344" spans="1:9" x14ac:dyDescent="0.25">
      <c r="A5344" s="5" t="str">
        <f>TrendSheetPrdData[[#This Row],[Population]]&amp;TrendSheetPrdData[[#This Row],[Cost Basis]]&amp;TrendSheetPrdData[[#This Row],[Period]]&amp;TrendSheetPrdData[[#This Row],[Trend]]</f>
        <v>SYSTEM OFFICEAllowed2015-12-01Overall PMPM</v>
      </c>
      <c r="B5344" t="s">
        <v>119</v>
      </c>
      <c r="C5344" t="s">
        <v>119</v>
      </c>
      <c r="D5344" t="s">
        <v>91</v>
      </c>
      <c r="E5344" s="1" t="s">
        <v>96</v>
      </c>
      <c r="F5344" t="s">
        <v>93</v>
      </c>
      <c r="G5344" t="s">
        <v>14</v>
      </c>
      <c r="H5344">
        <v>3</v>
      </c>
      <c r="I5344">
        <v>459.87</v>
      </c>
    </row>
    <row r="5345" spans="1:9" x14ac:dyDescent="0.25">
      <c r="A5345" s="5" t="str">
        <f>TrendSheetPrdData[[#This Row],[Population]]&amp;TrendSheetPrdData[[#This Row],[Cost Basis]]&amp;TrendSheetPrdData[[#This Row],[Period]]&amp;TrendSheetPrdData[[#This Row],[Trend]]</f>
        <v>SYSTEM OFFICEAllowed2016-01-01Overall PMPM</v>
      </c>
      <c r="B5345" t="s">
        <v>119</v>
      </c>
      <c r="C5345" t="s">
        <v>119</v>
      </c>
      <c r="D5345" t="s">
        <v>91</v>
      </c>
      <c r="E5345" s="1" t="s">
        <v>97</v>
      </c>
      <c r="F5345" t="s">
        <v>93</v>
      </c>
      <c r="G5345" t="s">
        <v>14</v>
      </c>
      <c r="H5345">
        <v>3</v>
      </c>
      <c r="I5345">
        <v>456.91</v>
      </c>
    </row>
    <row r="5346" spans="1:9" x14ac:dyDescent="0.25">
      <c r="A5346" s="5" t="str">
        <f>TrendSheetPrdData[[#This Row],[Population]]&amp;TrendSheetPrdData[[#This Row],[Cost Basis]]&amp;TrendSheetPrdData[[#This Row],[Period]]&amp;TrendSheetPrdData[[#This Row],[Trend]]</f>
        <v>SYSTEM OFFICEAllowed2016-02-01Overall PMPM</v>
      </c>
      <c r="B5346" t="s">
        <v>119</v>
      </c>
      <c r="C5346" t="s">
        <v>119</v>
      </c>
      <c r="D5346" t="s">
        <v>91</v>
      </c>
      <c r="E5346" s="1" t="s">
        <v>98</v>
      </c>
      <c r="F5346" t="s">
        <v>93</v>
      </c>
      <c r="G5346" t="s">
        <v>14</v>
      </c>
      <c r="H5346">
        <v>3</v>
      </c>
      <c r="I5346">
        <v>437.43</v>
      </c>
    </row>
    <row r="5347" spans="1:9" x14ac:dyDescent="0.25">
      <c r="A5347" s="5" t="str">
        <f>TrendSheetPrdData[[#This Row],[Population]]&amp;TrendSheetPrdData[[#This Row],[Cost Basis]]&amp;TrendSheetPrdData[[#This Row],[Period]]&amp;TrendSheetPrdData[[#This Row],[Trend]]</f>
        <v>SYSTEM OFFICEAllowed2016-03-01Overall PMPM</v>
      </c>
      <c r="B5347" t="s">
        <v>119</v>
      </c>
      <c r="C5347" t="s">
        <v>119</v>
      </c>
      <c r="D5347" t="s">
        <v>91</v>
      </c>
      <c r="E5347" s="1" t="s">
        <v>99</v>
      </c>
      <c r="F5347" t="s">
        <v>93</v>
      </c>
      <c r="G5347" t="s">
        <v>14</v>
      </c>
      <c r="H5347">
        <v>3</v>
      </c>
      <c r="I5347">
        <v>502.37</v>
      </c>
    </row>
    <row r="5348" spans="1:9" x14ac:dyDescent="0.25">
      <c r="A5348" s="5" t="str">
        <f>TrendSheetPrdData[[#This Row],[Population]]&amp;TrendSheetPrdData[[#This Row],[Cost Basis]]&amp;TrendSheetPrdData[[#This Row],[Period]]&amp;TrendSheetPrdData[[#This Row],[Trend]]</f>
        <v>SYSTEM OFFICEAllowed2016-04-01Overall PMPM</v>
      </c>
      <c r="B5348" t="s">
        <v>119</v>
      </c>
      <c r="C5348" t="s">
        <v>119</v>
      </c>
      <c r="D5348" t="s">
        <v>91</v>
      </c>
      <c r="E5348" s="1" t="s">
        <v>100</v>
      </c>
      <c r="F5348" t="s">
        <v>93</v>
      </c>
      <c r="G5348" t="s">
        <v>14</v>
      </c>
      <c r="H5348">
        <v>3</v>
      </c>
      <c r="I5348">
        <v>409.08</v>
      </c>
    </row>
    <row r="5349" spans="1:9" x14ac:dyDescent="0.25">
      <c r="A5349" s="5" t="str">
        <f>TrendSheetPrdData[[#This Row],[Population]]&amp;TrendSheetPrdData[[#This Row],[Cost Basis]]&amp;TrendSheetPrdData[[#This Row],[Period]]&amp;TrendSheetPrdData[[#This Row],[Trend]]</f>
        <v>SYSTEM OFFICEAllowed2016-05-01Overall PMPM</v>
      </c>
      <c r="B5349" t="s">
        <v>119</v>
      </c>
      <c r="C5349" t="s">
        <v>119</v>
      </c>
      <c r="D5349" t="s">
        <v>91</v>
      </c>
      <c r="E5349" s="1" t="s">
        <v>101</v>
      </c>
      <c r="F5349" t="s">
        <v>93</v>
      </c>
      <c r="G5349" t="s">
        <v>14</v>
      </c>
      <c r="H5349">
        <v>3</v>
      </c>
      <c r="I5349">
        <v>427.55</v>
      </c>
    </row>
    <row r="5350" spans="1:9" x14ac:dyDescent="0.25">
      <c r="A5350" s="5" t="str">
        <f>TrendSheetPrdData[[#This Row],[Population]]&amp;TrendSheetPrdData[[#This Row],[Cost Basis]]&amp;TrendSheetPrdData[[#This Row],[Period]]&amp;TrendSheetPrdData[[#This Row],[Trend]]</f>
        <v>SYSTEM OFFICEAllowed2016-06-01Overall PMPM</v>
      </c>
      <c r="B5350" t="s">
        <v>119</v>
      </c>
      <c r="C5350" t="s">
        <v>119</v>
      </c>
      <c r="D5350" t="s">
        <v>91</v>
      </c>
      <c r="E5350" s="1" t="s">
        <v>102</v>
      </c>
      <c r="F5350" t="s">
        <v>113</v>
      </c>
      <c r="G5350" t="s">
        <v>14</v>
      </c>
      <c r="H5350">
        <v>3</v>
      </c>
      <c r="I5350">
        <v>458.53</v>
      </c>
    </row>
    <row r="5351" spans="1:9" x14ac:dyDescent="0.25">
      <c r="A5351" s="5" t="str">
        <f>TrendSheetPrdData[[#This Row],[Population]]&amp;TrendSheetPrdData[[#This Row],[Cost Basis]]&amp;TrendSheetPrdData[[#This Row],[Period]]&amp;TrendSheetPrdData[[#This Row],[Trend]]</f>
        <v>SYSTEM OFFICEAllowed2016-07-01Overall PMPM</v>
      </c>
      <c r="B5351" t="s">
        <v>119</v>
      </c>
      <c r="C5351" t="s">
        <v>119</v>
      </c>
      <c r="D5351" t="s">
        <v>91</v>
      </c>
      <c r="E5351" s="1" t="s">
        <v>103</v>
      </c>
      <c r="F5351" t="s">
        <v>113</v>
      </c>
      <c r="G5351" t="s">
        <v>14</v>
      </c>
      <c r="H5351">
        <v>3</v>
      </c>
      <c r="I5351">
        <v>391.91</v>
      </c>
    </row>
    <row r="5352" spans="1:9" x14ac:dyDescent="0.25">
      <c r="A5352" s="5" t="str">
        <f>TrendSheetPrdData[[#This Row],[Population]]&amp;TrendSheetPrdData[[#This Row],[Cost Basis]]&amp;TrendSheetPrdData[[#This Row],[Period]]&amp;TrendSheetPrdData[[#This Row],[Trend]]</f>
        <v>SYSTEM OFFICEAllowed2016-08-01Overall PMPM</v>
      </c>
      <c r="B5352" t="s">
        <v>119</v>
      </c>
      <c r="C5352" t="s">
        <v>119</v>
      </c>
      <c r="D5352" t="s">
        <v>91</v>
      </c>
      <c r="E5352" s="1" t="s">
        <v>104</v>
      </c>
      <c r="F5352" t="s">
        <v>113</v>
      </c>
      <c r="G5352" t="s">
        <v>14</v>
      </c>
      <c r="H5352">
        <v>3</v>
      </c>
      <c r="I5352">
        <v>440.34</v>
      </c>
    </row>
    <row r="5353" spans="1:9" x14ac:dyDescent="0.25">
      <c r="A5353" s="5" t="str">
        <f>TrendSheetPrdData[[#This Row],[Population]]&amp;TrendSheetPrdData[[#This Row],[Cost Basis]]&amp;TrendSheetPrdData[[#This Row],[Period]]&amp;TrendSheetPrdData[[#This Row],[Trend]]</f>
        <v>SYSTEM OFFICEAllowed2016-09-01Overall PMPM</v>
      </c>
      <c r="B5353" t="s">
        <v>119</v>
      </c>
      <c r="C5353" t="s">
        <v>119</v>
      </c>
      <c r="D5353" t="s">
        <v>91</v>
      </c>
      <c r="E5353" s="1" t="s">
        <v>105</v>
      </c>
      <c r="F5353" t="s">
        <v>113</v>
      </c>
      <c r="G5353" t="s">
        <v>14</v>
      </c>
      <c r="H5353">
        <v>3</v>
      </c>
      <c r="I5353">
        <v>419.3</v>
      </c>
    </row>
    <row r="5354" spans="1:9" x14ac:dyDescent="0.25">
      <c r="A5354" s="5" t="str">
        <f>TrendSheetPrdData[[#This Row],[Population]]&amp;TrendSheetPrdData[[#This Row],[Cost Basis]]&amp;TrendSheetPrdData[[#This Row],[Period]]&amp;TrendSheetPrdData[[#This Row],[Trend]]</f>
        <v>SYSTEM OFFICEAllowed2016-10-01Overall PMPM</v>
      </c>
      <c r="B5354" t="s">
        <v>119</v>
      </c>
      <c r="C5354" t="s">
        <v>119</v>
      </c>
      <c r="D5354" t="s">
        <v>91</v>
      </c>
      <c r="E5354" s="1" t="s">
        <v>106</v>
      </c>
      <c r="F5354" t="s">
        <v>113</v>
      </c>
      <c r="G5354" t="s">
        <v>14</v>
      </c>
      <c r="H5354">
        <v>3</v>
      </c>
      <c r="I5354">
        <v>414.23</v>
      </c>
    </row>
    <row r="5355" spans="1:9" x14ac:dyDescent="0.25">
      <c r="A5355" s="5" t="str">
        <f>TrendSheetPrdData[[#This Row],[Population]]&amp;TrendSheetPrdData[[#This Row],[Cost Basis]]&amp;TrendSheetPrdData[[#This Row],[Period]]&amp;TrendSheetPrdData[[#This Row],[Trend]]</f>
        <v>SYSTEM OFFICEAllowed2016-11-01Overall PMPM</v>
      </c>
      <c r="B5355" t="s">
        <v>119</v>
      </c>
      <c r="C5355" t="s">
        <v>119</v>
      </c>
      <c r="D5355" t="s">
        <v>91</v>
      </c>
      <c r="E5355" s="1" t="s">
        <v>107</v>
      </c>
      <c r="F5355" t="s">
        <v>113</v>
      </c>
      <c r="G5355" t="s">
        <v>14</v>
      </c>
      <c r="H5355">
        <v>3</v>
      </c>
      <c r="I5355">
        <v>406.36</v>
      </c>
    </row>
    <row r="5356" spans="1:9" x14ac:dyDescent="0.25">
      <c r="A5356" s="5" t="str">
        <f>TrendSheetPrdData[[#This Row],[Population]]&amp;TrendSheetPrdData[[#This Row],[Cost Basis]]&amp;TrendSheetPrdData[[#This Row],[Period]]&amp;TrendSheetPrdData[[#This Row],[Trend]]</f>
        <v>SYSTEM OFFICEAllowed2016-12-01Overall PMPM</v>
      </c>
      <c r="B5356" t="s">
        <v>119</v>
      </c>
      <c r="C5356" t="s">
        <v>119</v>
      </c>
      <c r="D5356" t="s">
        <v>91</v>
      </c>
      <c r="E5356" s="1" t="s">
        <v>108</v>
      </c>
      <c r="F5356" t="s">
        <v>113</v>
      </c>
      <c r="G5356" t="s">
        <v>14</v>
      </c>
      <c r="H5356">
        <v>3</v>
      </c>
      <c r="I5356">
        <v>483.08</v>
      </c>
    </row>
    <row r="5357" spans="1:9" x14ac:dyDescent="0.25">
      <c r="A5357" s="5" t="str">
        <f>TrendSheetPrdData[[#This Row],[Population]]&amp;TrendSheetPrdData[[#This Row],[Cost Basis]]&amp;TrendSheetPrdData[[#This Row],[Period]]&amp;TrendSheetPrdData[[#This Row],[Trend]]</f>
        <v>SYSTEM OFFICEAllowed2017-01-01Overall PMPM</v>
      </c>
      <c r="B5357" t="s">
        <v>119</v>
      </c>
      <c r="C5357" t="s">
        <v>119</v>
      </c>
      <c r="D5357" t="s">
        <v>91</v>
      </c>
      <c r="E5357" s="1" t="s">
        <v>109</v>
      </c>
      <c r="F5357" t="s">
        <v>113</v>
      </c>
      <c r="G5357" t="s">
        <v>14</v>
      </c>
      <c r="H5357">
        <v>3</v>
      </c>
      <c r="I5357">
        <v>404.05</v>
      </c>
    </row>
    <row r="5358" spans="1:9" x14ac:dyDescent="0.25">
      <c r="A5358" s="5" t="str">
        <f>TrendSheetPrdData[[#This Row],[Population]]&amp;TrendSheetPrdData[[#This Row],[Cost Basis]]&amp;TrendSheetPrdData[[#This Row],[Period]]&amp;TrendSheetPrdData[[#This Row],[Trend]]</f>
        <v>SYSTEM OFFICEAllowed2017-02-01Overall PMPM</v>
      </c>
      <c r="B5358" t="s">
        <v>119</v>
      </c>
      <c r="C5358" t="s">
        <v>119</v>
      </c>
      <c r="D5358" t="s">
        <v>91</v>
      </c>
      <c r="E5358" s="1" t="s">
        <v>110</v>
      </c>
      <c r="F5358" t="s">
        <v>113</v>
      </c>
      <c r="G5358" t="s">
        <v>14</v>
      </c>
      <c r="H5358">
        <v>3</v>
      </c>
      <c r="I5358">
        <v>405.03</v>
      </c>
    </row>
    <row r="5359" spans="1:9" x14ac:dyDescent="0.25">
      <c r="A5359" s="5" t="str">
        <f>TrendSheetPrdData[[#This Row],[Population]]&amp;TrendSheetPrdData[[#This Row],[Cost Basis]]&amp;TrendSheetPrdData[[#This Row],[Period]]&amp;TrendSheetPrdData[[#This Row],[Trend]]</f>
        <v>SYSTEM OFFICEAllowed2017-03-01Overall PMPM</v>
      </c>
      <c r="B5359" t="s">
        <v>119</v>
      </c>
      <c r="C5359" t="s">
        <v>119</v>
      </c>
      <c r="D5359" t="s">
        <v>91</v>
      </c>
      <c r="E5359" s="1" t="s">
        <v>111</v>
      </c>
      <c r="F5359" t="s">
        <v>113</v>
      </c>
      <c r="G5359" t="s">
        <v>14</v>
      </c>
      <c r="H5359">
        <v>3</v>
      </c>
      <c r="I5359">
        <v>367.25</v>
      </c>
    </row>
    <row r="5360" spans="1:9" x14ac:dyDescent="0.25">
      <c r="A5360" s="5" t="str">
        <f>TrendSheetPrdData[[#This Row],[Population]]&amp;TrendSheetPrdData[[#This Row],[Cost Basis]]&amp;TrendSheetPrdData[[#This Row],[Period]]&amp;TrendSheetPrdData[[#This Row],[Trend]]</f>
        <v>SYSTEM OFFICEAllowed2017-04-01Overall PMPM</v>
      </c>
      <c r="B5360" t="s">
        <v>119</v>
      </c>
      <c r="C5360" t="s">
        <v>119</v>
      </c>
      <c r="D5360" t="s">
        <v>91</v>
      </c>
      <c r="E5360" s="1" t="s">
        <v>112</v>
      </c>
      <c r="F5360" t="s">
        <v>113</v>
      </c>
      <c r="G5360" t="s">
        <v>14</v>
      </c>
      <c r="H5360">
        <v>3</v>
      </c>
      <c r="I5360">
        <v>167.2</v>
      </c>
    </row>
    <row r="5361" spans="1:9" x14ac:dyDescent="0.25">
      <c r="A5361" s="5" t="str">
        <f>TrendSheetPrdData[[#This Row],[Population]]&amp;TrendSheetPrdData[[#This Row],[Cost Basis]]&amp;TrendSheetPrdData[[#This Row],[Period]]&amp;TrendSheetPrdData[[#This Row],[Trend]]</f>
        <v>SYSTEM OFFICEAllowed2015-06-01Readmission Cost</v>
      </c>
      <c r="B5361" t="s">
        <v>119</v>
      </c>
      <c r="C5361" t="s">
        <v>119</v>
      </c>
      <c r="D5361" t="s">
        <v>91</v>
      </c>
      <c r="E5361" s="1" t="s">
        <v>172</v>
      </c>
      <c r="F5361" t="s">
        <v>93</v>
      </c>
      <c r="G5361" t="s">
        <v>15</v>
      </c>
      <c r="H5361">
        <v>4</v>
      </c>
      <c r="I5361">
        <v>101154.13</v>
      </c>
    </row>
    <row r="5362" spans="1:9" x14ac:dyDescent="0.25">
      <c r="A5362" s="5" t="str">
        <f>TrendSheetPrdData[[#This Row],[Population]]&amp;TrendSheetPrdData[[#This Row],[Cost Basis]]&amp;TrendSheetPrdData[[#This Row],[Period]]&amp;TrendSheetPrdData[[#This Row],[Trend]]</f>
        <v>SYSTEM OFFICEAllowed2015-07-01Readmission Cost</v>
      </c>
      <c r="B5362" t="s">
        <v>119</v>
      </c>
      <c r="C5362" t="s">
        <v>119</v>
      </c>
      <c r="D5362" t="s">
        <v>91</v>
      </c>
      <c r="E5362" s="1" t="s">
        <v>173</v>
      </c>
      <c r="F5362" t="s">
        <v>93</v>
      </c>
      <c r="G5362" t="s">
        <v>15</v>
      </c>
      <c r="H5362">
        <v>4</v>
      </c>
      <c r="I5362">
        <v>43927</v>
      </c>
    </row>
    <row r="5363" spans="1:9" x14ac:dyDescent="0.25">
      <c r="A5363" s="5" t="str">
        <f>TrendSheetPrdData[[#This Row],[Population]]&amp;TrendSheetPrdData[[#This Row],[Cost Basis]]&amp;TrendSheetPrdData[[#This Row],[Period]]&amp;TrendSheetPrdData[[#This Row],[Trend]]</f>
        <v>SYSTEM OFFICEAllowed2015-08-01Readmission Cost</v>
      </c>
      <c r="B5363" t="s">
        <v>119</v>
      </c>
      <c r="C5363" t="s">
        <v>119</v>
      </c>
      <c r="D5363" t="s">
        <v>91</v>
      </c>
      <c r="E5363" s="1" t="s">
        <v>174</v>
      </c>
      <c r="F5363" t="s">
        <v>93</v>
      </c>
      <c r="G5363" t="s">
        <v>15</v>
      </c>
      <c r="H5363">
        <v>4</v>
      </c>
      <c r="I5363">
        <v>13770</v>
      </c>
    </row>
    <row r="5364" spans="1:9" x14ac:dyDescent="0.25">
      <c r="A5364" s="5" t="str">
        <f>TrendSheetPrdData[[#This Row],[Population]]&amp;TrendSheetPrdData[[#This Row],[Cost Basis]]&amp;TrendSheetPrdData[[#This Row],[Period]]&amp;TrendSheetPrdData[[#This Row],[Trend]]</f>
        <v>SYSTEM OFFICEAllowed2015-09-01Readmission Cost</v>
      </c>
      <c r="B5364" t="s">
        <v>119</v>
      </c>
      <c r="C5364" t="s">
        <v>119</v>
      </c>
      <c r="D5364" t="s">
        <v>91</v>
      </c>
      <c r="E5364" s="1" t="s">
        <v>92</v>
      </c>
      <c r="F5364" t="s">
        <v>93</v>
      </c>
      <c r="G5364" t="s">
        <v>15</v>
      </c>
      <c r="H5364">
        <v>4</v>
      </c>
      <c r="I5364">
        <v>0</v>
      </c>
    </row>
    <row r="5365" spans="1:9" x14ac:dyDescent="0.25">
      <c r="A5365" s="5" t="str">
        <f>TrendSheetPrdData[[#This Row],[Population]]&amp;TrendSheetPrdData[[#This Row],[Cost Basis]]&amp;TrendSheetPrdData[[#This Row],[Period]]&amp;TrendSheetPrdData[[#This Row],[Trend]]</f>
        <v>SYSTEM OFFICEAllowed2015-10-01Readmission Cost</v>
      </c>
      <c r="B5365" t="s">
        <v>119</v>
      </c>
      <c r="C5365" t="s">
        <v>119</v>
      </c>
      <c r="D5365" t="s">
        <v>91</v>
      </c>
      <c r="E5365" s="1" t="s">
        <v>94</v>
      </c>
      <c r="F5365" t="s">
        <v>93</v>
      </c>
      <c r="G5365" t="s">
        <v>15</v>
      </c>
      <c r="H5365">
        <v>4</v>
      </c>
      <c r="I5365">
        <v>0</v>
      </c>
    </row>
    <row r="5366" spans="1:9" x14ac:dyDescent="0.25">
      <c r="A5366" s="5" t="str">
        <f>TrendSheetPrdData[[#This Row],[Population]]&amp;TrendSheetPrdData[[#This Row],[Cost Basis]]&amp;TrendSheetPrdData[[#This Row],[Period]]&amp;TrendSheetPrdData[[#This Row],[Trend]]</f>
        <v>SYSTEM OFFICEAllowed2015-11-01Readmission Cost</v>
      </c>
      <c r="B5366" t="s">
        <v>119</v>
      </c>
      <c r="C5366" t="s">
        <v>119</v>
      </c>
      <c r="D5366" t="s">
        <v>91</v>
      </c>
      <c r="E5366" s="1" t="s">
        <v>95</v>
      </c>
      <c r="F5366" t="s">
        <v>93</v>
      </c>
      <c r="G5366" t="s">
        <v>15</v>
      </c>
      <c r="H5366">
        <v>4</v>
      </c>
      <c r="I5366">
        <v>0</v>
      </c>
    </row>
    <row r="5367" spans="1:9" x14ac:dyDescent="0.25">
      <c r="A5367" s="5" t="str">
        <f>TrendSheetPrdData[[#This Row],[Population]]&amp;TrendSheetPrdData[[#This Row],[Cost Basis]]&amp;TrendSheetPrdData[[#This Row],[Period]]&amp;TrendSheetPrdData[[#This Row],[Trend]]</f>
        <v>SYSTEM OFFICEAllowed2015-12-01Readmission Cost</v>
      </c>
      <c r="B5367" t="s">
        <v>119</v>
      </c>
      <c r="C5367" t="s">
        <v>119</v>
      </c>
      <c r="D5367" t="s">
        <v>91</v>
      </c>
      <c r="E5367" s="1" t="s">
        <v>96</v>
      </c>
      <c r="F5367" t="s">
        <v>93</v>
      </c>
      <c r="G5367" t="s">
        <v>15</v>
      </c>
      <c r="H5367">
        <v>4</v>
      </c>
      <c r="I5367">
        <v>0</v>
      </c>
    </row>
    <row r="5368" spans="1:9" x14ac:dyDescent="0.25">
      <c r="A5368" s="5" t="str">
        <f>TrendSheetPrdData[[#This Row],[Population]]&amp;TrendSheetPrdData[[#This Row],[Cost Basis]]&amp;TrendSheetPrdData[[#This Row],[Period]]&amp;TrendSheetPrdData[[#This Row],[Trend]]</f>
        <v>SYSTEM OFFICEAllowed2016-01-01Readmission Cost</v>
      </c>
      <c r="B5368" t="s">
        <v>119</v>
      </c>
      <c r="C5368" t="s">
        <v>119</v>
      </c>
      <c r="D5368" t="s">
        <v>91</v>
      </c>
      <c r="E5368" s="1" t="s">
        <v>97</v>
      </c>
      <c r="F5368" t="s">
        <v>93</v>
      </c>
      <c r="G5368" t="s">
        <v>15</v>
      </c>
      <c r="H5368">
        <v>4</v>
      </c>
      <c r="I5368">
        <v>36081.279999999999</v>
      </c>
    </row>
    <row r="5369" spans="1:9" x14ac:dyDescent="0.25">
      <c r="A5369" s="5" t="str">
        <f>TrendSheetPrdData[[#This Row],[Population]]&amp;TrendSheetPrdData[[#This Row],[Cost Basis]]&amp;TrendSheetPrdData[[#This Row],[Period]]&amp;TrendSheetPrdData[[#This Row],[Trend]]</f>
        <v>SYSTEM OFFICEAllowed2016-02-01Readmission Cost</v>
      </c>
      <c r="B5369" t="s">
        <v>119</v>
      </c>
      <c r="C5369" t="s">
        <v>119</v>
      </c>
      <c r="D5369" t="s">
        <v>91</v>
      </c>
      <c r="E5369" s="1" t="s">
        <v>98</v>
      </c>
      <c r="F5369" t="s">
        <v>93</v>
      </c>
      <c r="G5369" t="s">
        <v>15</v>
      </c>
      <c r="H5369">
        <v>4</v>
      </c>
      <c r="I5369">
        <v>0</v>
      </c>
    </row>
    <row r="5370" spans="1:9" x14ac:dyDescent="0.25">
      <c r="A5370" s="5" t="str">
        <f>TrendSheetPrdData[[#This Row],[Population]]&amp;TrendSheetPrdData[[#This Row],[Cost Basis]]&amp;TrendSheetPrdData[[#This Row],[Period]]&amp;TrendSheetPrdData[[#This Row],[Trend]]</f>
        <v>SYSTEM OFFICEAllowed2016-03-01Readmission Cost</v>
      </c>
      <c r="B5370" t="s">
        <v>119</v>
      </c>
      <c r="C5370" t="s">
        <v>119</v>
      </c>
      <c r="D5370" t="s">
        <v>91</v>
      </c>
      <c r="E5370" s="1" t="s">
        <v>99</v>
      </c>
      <c r="F5370" t="s">
        <v>93</v>
      </c>
      <c r="G5370" t="s">
        <v>15</v>
      </c>
      <c r="H5370">
        <v>4</v>
      </c>
      <c r="I5370">
        <v>0</v>
      </c>
    </row>
    <row r="5371" spans="1:9" x14ac:dyDescent="0.25">
      <c r="A5371" s="5" t="str">
        <f>TrendSheetPrdData[[#This Row],[Population]]&amp;TrendSheetPrdData[[#This Row],[Cost Basis]]&amp;TrendSheetPrdData[[#This Row],[Period]]&amp;TrendSheetPrdData[[#This Row],[Trend]]</f>
        <v>SYSTEM OFFICEAllowed2016-04-01Readmission Cost</v>
      </c>
      <c r="B5371" t="s">
        <v>119</v>
      </c>
      <c r="C5371" t="s">
        <v>119</v>
      </c>
      <c r="D5371" t="s">
        <v>91</v>
      </c>
      <c r="E5371" s="1" t="s">
        <v>100</v>
      </c>
      <c r="F5371" t="s">
        <v>93</v>
      </c>
      <c r="G5371" t="s">
        <v>15</v>
      </c>
      <c r="H5371">
        <v>4</v>
      </c>
      <c r="I5371">
        <v>0</v>
      </c>
    </row>
    <row r="5372" spans="1:9" x14ac:dyDescent="0.25">
      <c r="A5372" s="5" t="str">
        <f>TrendSheetPrdData[[#This Row],[Population]]&amp;TrendSheetPrdData[[#This Row],[Cost Basis]]&amp;TrendSheetPrdData[[#This Row],[Period]]&amp;TrendSheetPrdData[[#This Row],[Trend]]</f>
        <v>SYSTEM OFFICEAllowed2016-05-01Readmission Cost</v>
      </c>
      <c r="B5372" t="s">
        <v>119</v>
      </c>
      <c r="C5372" t="s">
        <v>119</v>
      </c>
      <c r="D5372" t="s">
        <v>91</v>
      </c>
      <c r="E5372" s="1" t="s">
        <v>101</v>
      </c>
      <c r="F5372" t="s">
        <v>93</v>
      </c>
      <c r="G5372" t="s">
        <v>15</v>
      </c>
      <c r="H5372">
        <v>4</v>
      </c>
      <c r="I5372">
        <v>0</v>
      </c>
    </row>
    <row r="5373" spans="1:9" x14ac:dyDescent="0.25">
      <c r="A5373" s="5" t="str">
        <f>TrendSheetPrdData[[#This Row],[Population]]&amp;TrendSheetPrdData[[#This Row],[Cost Basis]]&amp;TrendSheetPrdData[[#This Row],[Period]]&amp;TrendSheetPrdData[[#This Row],[Trend]]</f>
        <v>SYSTEM OFFICEAllowed2016-06-01Readmission Cost</v>
      </c>
      <c r="B5373" t="s">
        <v>119</v>
      </c>
      <c r="C5373" t="s">
        <v>119</v>
      </c>
      <c r="D5373" t="s">
        <v>91</v>
      </c>
      <c r="E5373" s="1" t="s">
        <v>102</v>
      </c>
      <c r="F5373" t="s">
        <v>113</v>
      </c>
      <c r="G5373" t="s">
        <v>15</v>
      </c>
      <c r="H5373">
        <v>4</v>
      </c>
      <c r="I5373">
        <v>14400</v>
      </c>
    </row>
    <row r="5374" spans="1:9" x14ac:dyDescent="0.25">
      <c r="A5374" s="5" t="str">
        <f>TrendSheetPrdData[[#This Row],[Population]]&amp;TrendSheetPrdData[[#This Row],[Cost Basis]]&amp;TrendSheetPrdData[[#This Row],[Period]]&amp;TrendSheetPrdData[[#This Row],[Trend]]</f>
        <v>SYSTEM OFFICEAllowed2016-07-01Readmission Cost</v>
      </c>
      <c r="B5374" t="s">
        <v>119</v>
      </c>
      <c r="C5374" t="s">
        <v>119</v>
      </c>
      <c r="D5374" t="s">
        <v>91</v>
      </c>
      <c r="E5374" s="1" t="s">
        <v>103</v>
      </c>
      <c r="F5374" t="s">
        <v>113</v>
      </c>
      <c r="G5374" t="s">
        <v>15</v>
      </c>
      <c r="H5374">
        <v>4</v>
      </c>
      <c r="I5374">
        <v>9919</v>
      </c>
    </row>
    <row r="5375" spans="1:9" x14ac:dyDescent="0.25">
      <c r="A5375" s="5" t="str">
        <f>TrendSheetPrdData[[#This Row],[Population]]&amp;TrendSheetPrdData[[#This Row],[Cost Basis]]&amp;TrendSheetPrdData[[#This Row],[Period]]&amp;TrendSheetPrdData[[#This Row],[Trend]]</f>
        <v>SYSTEM OFFICEAllowed2016-08-01Readmission Cost</v>
      </c>
      <c r="B5375" t="s">
        <v>119</v>
      </c>
      <c r="C5375" t="s">
        <v>119</v>
      </c>
      <c r="D5375" t="s">
        <v>91</v>
      </c>
      <c r="E5375" s="1" t="s">
        <v>104</v>
      </c>
      <c r="F5375" t="s">
        <v>113</v>
      </c>
      <c r="G5375" t="s">
        <v>15</v>
      </c>
      <c r="H5375">
        <v>4</v>
      </c>
      <c r="I5375">
        <v>110531.34</v>
      </c>
    </row>
    <row r="5376" spans="1:9" x14ac:dyDescent="0.25">
      <c r="A5376" s="5" t="str">
        <f>TrendSheetPrdData[[#This Row],[Population]]&amp;TrendSheetPrdData[[#This Row],[Cost Basis]]&amp;TrendSheetPrdData[[#This Row],[Period]]&amp;TrendSheetPrdData[[#This Row],[Trend]]</f>
        <v>SYSTEM OFFICEAllowed2016-09-01Readmission Cost</v>
      </c>
      <c r="B5376" t="s">
        <v>119</v>
      </c>
      <c r="C5376" t="s">
        <v>119</v>
      </c>
      <c r="D5376" t="s">
        <v>91</v>
      </c>
      <c r="E5376" s="1" t="s">
        <v>105</v>
      </c>
      <c r="F5376" t="s">
        <v>113</v>
      </c>
      <c r="G5376" t="s">
        <v>15</v>
      </c>
      <c r="H5376">
        <v>4</v>
      </c>
      <c r="I5376">
        <v>12509.05</v>
      </c>
    </row>
    <row r="5377" spans="1:9" x14ac:dyDescent="0.25">
      <c r="A5377" s="5" t="str">
        <f>TrendSheetPrdData[[#This Row],[Population]]&amp;TrendSheetPrdData[[#This Row],[Cost Basis]]&amp;TrendSheetPrdData[[#This Row],[Period]]&amp;TrendSheetPrdData[[#This Row],[Trend]]</f>
        <v>SYSTEM OFFICEAllowed2016-10-01Readmission Cost</v>
      </c>
      <c r="B5377" t="s">
        <v>119</v>
      </c>
      <c r="C5377" t="s">
        <v>119</v>
      </c>
      <c r="D5377" t="s">
        <v>91</v>
      </c>
      <c r="E5377" s="1" t="s">
        <v>106</v>
      </c>
      <c r="F5377" t="s">
        <v>113</v>
      </c>
      <c r="G5377" t="s">
        <v>15</v>
      </c>
      <c r="H5377">
        <v>4</v>
      </c>
      <c r="I5377">
        <v>7875</v>
      </c>
    </row>
    <row r="5378" spans="1:9" x14ac:dyDescent="0.25">
      <c r="A5378" s="5" t="str">
        <f>TrendSheetPrdData[[#This Row],[Population]]&amp;TrendSheetPrdData[[#This Row],[Cost Basis]]&amp;TrendSheetPrdData[[#This Row],[Period]]&amp;TrendSheetPrdData[[#This Row],[Trend]]</f>
        <v>SYSTEM OFFICEAllowed2016-11-01Readmission Cost</v>
      </c>
      <c r="B5378" t="s">
        <v>119</v>
      </c>
      <c r="C5378" t="s">
        <v>119</v>
      </c>
      <c r="D5378" t="s">
        <v>91</v>
      </c>
      <c r="E5378" s="1" t="s">
        <v>107</v>
      </c>
      <c r="F5378" t="s">
        <v>113</v>
      </c>
      <c r="G5378" t="s">
        <v>15</v>
      </c>
      <c r="H5378">
        <v>4</v>
      </c>
      <c r="I5378">
        <v>750</v>
      </c>
    </row>
    <row r="5379" spans="1:9" x14ac:dyDescent="0.25">
      <c r="A5379" s="5" t="str">
        <f>TrendSheetPrdData[[#This Row],[Population]]&amp;TrendSheetPrdData[[#This Row],[Cost Basis]]&amp;TrendSheetPrdData[[#This Row],[Period]]&amp;TrendSheetPrdData[[#This Row],[Trend]]</f>
        <v>SYSTEM OFFICEAllowed2016-12-01Readmission Cost</v>
      </c>
      <c r="B5379" t="s">
        <v>119</v>
      </c>
      <c r="C5379" t="s">
        <v>119</v>
      </c>
      <c r="D5379" t="s">
        <v>91</v>
      </c>
      <c r="E5379" s="1" t="s">
        <v>108</v>
      </c>
      <c r="F5379" t="s">
        <v>113</v>
      </c>
      <c r="G5379" t="s">
        <v>15</v>
      </c>
      <c r="H5379">
        <v>4</v>
      </c>
      <c r="I5379">
        <v>5303.67</v>
      </c>
    </row>
    <row r="5380" spans="1:9" x14ac:dyDescent="0.25">
      <c r="A5380" s="5" t="str">
        <f>TrendSheetPrdData[[#This Row],[Population]]&amp;TrendSheetPrdData[[#This Row],[Cost Basis]]&amp;TrendSheetPrdData[[#This Row],[Period]]&amp;TrendSheetPrdData[[#This Row],[Trend]]</f>
        <v>SYSTEM OFFICEAllowed2017-01-01Readmission Cost</v>
      </c>
      <c r="B5380" t="s">
        <v>119</v>
      </c>
      <c r="C5380" t="s">
        <v>119</v>
      </c>
      <c r="D5380" t="s">
        <v>91</v>
      </c>
      <c r="E5380" s="1" t="s">
        <v>109</v>
      </c>
      <c r="F5380" t="s">
        <v>113</v>
      </c>
      <c r="G5380" t="s">
        <v>15</v>
      </c>
      <c r="H5380">
        <v>4</v>
      </c>
      <c r="I5380">
        <v>0</v>
      </c>
    </row>
    <row r="5381" spans="1:9" x14ac:dyDescent="0.25">
      <c r="A5381" s="5" t="str">
        <f>TrendSheetPrdData[[#This Row],[Population]]&amp;TrendSheetPrdData[[#This Row],[Cost Basis]]&amp;TrendSheetPrdData[[#This Row],[Period]]&amp;TrendSheetPrdData[[#This Row],[Trend]]</f>
        <v>SYSTEM OFFICEAllowed2017-02-01Readmission Cost</v>
      </c>
      <c r="B5381" t="s">
        <v>119</v>
      </c>
      <c r="C5381" t="s">
        <v>119</v>
      </c>
      <c r="D5381" t="s">
        <v>91</v>
      </c>
      <c r="E5381" s="1" t="s">
        <v>110</v>
      </c>
      <c r="F5381" t="s">
        <v>113</v>
      </c>
      <c r="G5381" t="s">
        <v>15</v>
      </c>
      <c r="H5381">
        <v>4</v>
      </c>
      <c r="I5381">
        <v>6871.68</v>
      </c>
    </row>
    <row r="5382" spans="1:9" x14ac:dyDescent="0.25">
      <c r="A5382" s="5" t="str">
        <f>TrendSheetPrdData[[#This Row],[Population]]&amp;TrendSheetPrdData[[#This Row],[Cost Basis]]&amp;TrendSheetPrdData[[#This Row],[Period]]&amp;TrendSheetPrdData[[#This Row],[Trend]]</f>
        <v>SYSTEM OFFICEAllowed2017-03-01Readmission Cost</v>
      </c>
      <c r="B5382" t="s">
        <v>119</v>
      </c>
      <c r="C5382" t="s">
        <v>119</v>
      </c>
      <c r="D5382" t="s">
        <v>91</v>
      </c>
      <c r="E5382" s="1" t="s">
        <v>111</v>
      </c>
      <c r="F5382" t="s">
        <v>113</v>
      </c>
      <c r="G5382" t="s">
        <v>15</v>
      </c>
      <c r="H5382">
        <v>4</v>
      </c>
      <c r="I5382">
        <v>0</v>
      </c>
    </row>
    <row r="5383" spans="1:9" x14ac:dyDescent="0.25">
      <c r="A5383" s="5" t="str">
        <f>TrendSheetPrdData[[#This Row],[Population]]&amp;TrendSheetPrdData[[#This Row],[Cost Basis]]&amp;TrendSheetPrdData[[#This Row],[Period]]&amp;TrendSheetPrdData[[#This Row],[Trend]]</f>
        <v>SYSTEM OFFICEAllowed2017-04-01Readmission Cost</v>
      </c>
      <c r="B5383" t="s">
        <v>119</v>
      </c>
      <c r="C5383" t="s">
        <v>119</v>
      </c>
      <c r="D5383" t="s">
        <v>91</v>
      </c>
      <c r="E5383" s="1" t="s">
        <v>112</v>
      </c>
      <c r="F5383" t="s">
        <v>113</v>
      </c>
      <c r="G5383" t="s">
        <v>15</v>
      </c>
      <c r="H5383">
        <v>4</v>
      </c>
      <c r="I5383">
        <v>0</v>
      </c>
    </row>
    <row r="5384" spans="1:9" x14ac:dyDescent="0.25">
      <c r="A5384" s="5" t="str">
        <f>TrendSheetPrdData[[#This Row],[Population]]&amp;TrendSheetPrdData[[#This Row],[Cost Basis]]&amp;TrendSheetPrdData[[#This Row],[Period]]&amp;TrendSheetPrdData[[#This Row],[Trend]]</f>
        <v>SYSTEM OFFICEAllowed2015-06-01Readmission Quality</v>
      </c>
      <c r="B5384" t="s">
        <v>119</v>
      </c>
      <c r="C5384" t="s">
        <v>119</v>
      </c>
      <c r="D5384" t="s">
        <v>91</v>
      </c>
      <c r="E5384" s="1" t="s">
        <v>172</v>
      </c>
      <c r="F5384" t="s">
        <v>93</v>
      </c>
      <c r="G5384" t="s">
        <v>16</v>
      </c>
      <c r="H5384">
        <v>5</v>
      </c>
      <c r="I5384">
        <v>2</v>
      </c>
    </row>
    <row r="5385" spans="1:9" x14ac:dyDescent="0.25">
      <c r="A5385" s="5" t="str">
        <f>TrendSheetPrdData[[#This Row],[Population]]&amp;TrendSheetPrdData[[#This Row],[Cost Basis]]&amp;TrendSheetPrdData[[#This Row],[Period]]&amp;TrendSheetPrdData[[#This Row],[Trend]]</f>
        <v>SYSTEM OFFICEAllowed2015-07-01Readmission Quality</v>
      </c>
      <c r="B5385" t="s">
        <v>119</v>
      </c>
      <c r="C5385" t="s">
        <v>119</v>
      </c>
      <c r="D5385" t="s">
        <v>91</v>
      </c>
      <c r="E5385" s="1" t="s">
        <v>173</v>
      </c>
      <c r="F5385" t="s">
        <v>93</v>
      </c>
      <c r="G5385" t="s">
        <v>16</v>
      </c>
      <c r="H5385">
        <v>5</v>
      </c>
      <c r="I5385">
        <v>1</v>
      </c>
    </row>
    <row r="5386" spans="1:9" x14ac:dyDescent="0.25">
      <c r="A5386" s="5" t="str">
        <f>TrendSheetPrdData[[#This Row],[Population]]&amp;TrendSheetPrdData[[#This Row],[Cost Basis]]&amp;TrendSheetPrdData[[#This Row],[Period]]&amp;TrendSheetPrdData[[#This Row],[Trend]]</f>
        <v>SYSTEM OFFICEAllowed2015-08-01Readmission Quality</v>
      </c>
      <c r="B5386" t="s">
        <v>119</v>
      </c>
      <c r="C5386" t="s">
        <v>119</v>
      </c>
      <c r="D5386" t="s">
        <v>91</v>
      </c>
      <c r="E5386" s="1" t="s">
        <v>174</v>
      </c>
      <c r="F5386" t="s">
        <v>93</v>
      </c>
      <c r="G5386" t="s">
        <v>16</v>
      </c>
      <c r="H5386">
        <v>5</v>
      </c>
      <c r="I5386">
        <v>1</v>
      </c>
    </row>
    <row r="5387" spans="1:9" x14ac:dyDescent="0.25">
      <c r="A5387" s="5" t="str">
        <f>TrendSheetPrdData[[#This Row],[Population]]&amp;TrendSheetPrdData[[#This Row],[Cost Basis]]&amp;TrendSheetPrdData[[#This Row],[Period]]&amp;TrendSheetPrdData[[#This Row],[Trend]]</f>
        <v>SYSTEM OFFICEAllowed2015-09-01Readmission Quality</v>
      </c>
      <c r="B5387" t="s">
        <v>119</v>
      </c>
      <c r="C5387" t="s">
        <v>119</v>
      </c>
      <c r="D5387" t="s">
        <v>91</v>
      </c>
      <c r="E5387" s="1" t="s">
        <v>92</v>
      </c>
      <c r="F5387" t="s">
        <v>93</v>
      </c>
      <c r="G5387" t="s">
        <v>16</v>
      </c>
      <c r="H5387">
        <v>5</v>
      </c>
      <c r="I5387">
        <v>0</v>
      </c>
    </row>
    <row r="5388" spans="1:9" x14ac:dyDescent="0.25">
      <c r="A5388" s="5" t="str">
        <f>TrendSheetPrdData[[#This Row],[Population]]&amp;TrendSheetPrdData[[#This Row],[Cost Basis]]&amp;TrendSheetPrdData[[#This Row],[Period]]&amp;TrendSheetPrdData[[#This Row],[Trend]]</f>
        <v>SYSTEM OFFICEAllowed2015-10-01Readmission Quality</v>
      </c>
      <c r="B5388" t="s">
        <v>119</v>
      </c>
      <c r="C5388" t="s">
        <v>119</v>
      </c>
      <c r="D5388" t="s">
        <v>91</v>
      </c>
      <c r="E5388" s="1" t="s">
        <v>94</v>
      </c>
      <c r="F5388" t="s">
        <v>93</v>
      </c>
      <c r="G5388" t="s">
        <v>16</v>
      </c>
      <c r="H5388">
        <v>5</v>
      </c>
      <c r="I5388">
        <v>0</v>
      </c>
    </row>
    <row r="5389" spans="1:9" x14ac:dyDescent="0.25">
      <c r="A5389" s="5" t="str">
        <f>TrendSheetPrdData[[#This Row],[Population]]&amp;TrendSheetPrdData[[#This Row],[Cost Basis]]&amp;TrendSheetPrdData[[#This Row],[Period]]&amp;TrendSheetPrdData[[#This Row],[Trend]]</f>
        <v>SYSTEM OFFICEAllowed2015-11-01Readmission Quality</v>
      </c>
      <c r="B5389" t="s">
        <v>119</v>
      </c>
      <c r="C5389" t="s">
        <v>119</v>
      </c>
      <c r="D5389" t="s">
        <v>91</v>
      </c>
      <c r="E5389" s="1" t="s">
        <v>95</v>
      </c>
      <c r="F5389" t="s">
        <v>93</v>
      </c>
      <c r="G5389" t="s">
        <v>16</v>
      </c>
      <c r="H5389">
        <v>5</v>
      </c>
      <c r="I5389">
        <v>0</v>
      </c>
    </row>
    <row r="5390" spans="1:9" x14ac:dyDescent="0.25">
      <c r="A5390" s="5" t="str">
        <f>TrendSheetPrdData[[#This Row],[Population]]&amp;TrendSheetPrdData[[#This Row],[Cost Basis]]&amp;TrendSheetPrdData[[#This Row],[Period]]&amp;TrendSheetPrdData[[#This Row],[Trend]]</f>
        <v>SYSTEM OFFICEAllowed2015-12-01Readmission Quality</v>
      </c>
      <c r="B5390" t="s">
        <v>119</v>
      </c>
      <c r="C5390" t="s">
        <v>119</v>
      </c>
      <c r="D5390" t="s">
        <v>91</v>
      </c>
      <c r="E5390" s="1" t="s">
        <v>96</v>
      </c>
      <c r="F5390" t="s">
        <v>93</v>
      </c>
      <c r="G5390" t="s">
        <v>16</v>
      </c>
      <c r="H5390">
        <v>5</v>
      </c>
      <c r="I5390">
        <v>0</v>
      </c>
    </row>
    <row r="5391" spans="1:9" x14ac:dyDescent="0.25">
      <c r="A5391" s="5" t="str">
        <f>TrendSheetPrdData[[#This Row],[Population]]&amp;TrendSheetPrdData[[#This Row],[Cost Basis]]&amp;TrendSheetPrdData[[#This Row],[Period]]&amp;TrendSheetPrdData[[#This Row],[Trend]]</f>
        <v>SYSTEM OFFICEAllowed2016-01-01Readmission Quality</v>
      </c>
      <c r="B5391" t="s">
        <v>119</v>
      </c>
      <c r="C5391" t="s">
        <v>119</v>
      </c>
      <c r="D5391" t="s">
        <v>91</v>
      </c>
      <c r="E5391" s="1" t="s">
        <v>97</v>
      </c>
      <c r="F5391" t="s">
        <v>93</v>
      </c>
      <c r="G5391" t="s">
        <v>16</v>
      </c>
      <c r="H5391">
        <v>5</v>
      </c>
      <c r="I5391">
        <v>2</v>
      </c>
    </row>
    <row r="5392" spans="1:9" x14ac:dyDescent="0.25">
      <c r="A5392" s="5" t="str">
        <f>TrendSheetPrdData[[#This Row],[Population]]&amp;TrendSheetPrdData[[#This Row],[Cost Basis]]&amp;TrendSheetPrdData[[#This Row],[Period]]&amp;TrendSheetPrdData[[#This Row],[Trend]]</f>
        <v>SYSTEM OFFICEAllowed2016-02-01Readmission Quality</v>
      </c>
      <c r="B5392" t="s">
        <v>119</v>
      </c>
      <c r="C5392" t="s">
        <v>119</v>
      </c>
      <c r="D5392" t="s">
        <v>91</v>
      </c>
      <c r="E5392" s="1" t="s">
        <v>98</v>
      </c>
      <c r="F5392" t="s">
        <v>93</v>
      </c>
      <c r="G5392" t="s">
        <v>16</v>
      </c>
      <c r="H5392">
        <v>5</v>
      </c>
      <c r="I5392">
        <v>0</v>
      </c>
    </row>
    <row r="5393" spans="1:9" x14ac:dyDescent="0.25">
      <c r="A5393" s="5" t="str">
        <f>TrendSheetPrdData[[#This Row],[Population]]&amp;TrendSheetPrdData[[#This Row],[Cost Basis]]&amp;TrendSheetPrdData[[#This Row],[Period]]&amp;TrendSheetPrdData[[#This Row],[Trend]]</f>
        <v>SYSTEM OFFICEAllowed2016-03-01Readmission Quality</v>
      </c>
      <c r="B5393" t="s">
        <v>119</v>
      </c>
      <c r="C5393" t="s">
        <v>119</v>
      </c>
      <c r="D5393" t="s">
        <v>91</v>
      </c>
      <c r="E5393" s="1" t="s">
        <v>99</v>
      </c>
      <c r="F5393" t="s">
        <v>93</v>
      </c>
      <c r="G5393" t="s">
        <v>16</v>
      </c>
      <c r="H5393">
        <v>5</v>
      </c>
      <c r="I5393">
        <v>0</v>
      </c>
    </row>
    <row r="5394" spans="1:9" x14ac:dyDescent="0.25">
      <c r="A5394" s="5" t="str">
        <f>TrendSheetPrdData[[#This Row],[Population]]&amp;TrendSheetPrdData[[#This Row],[Cost Basis]]&amp;TrendSheetPrdData[[#This Row],[Period]]&amp;TrendSheetPrdData[[#This Row],[Trend]]</f>
        <v>SYSTEM OFFICEAllowed2016-04-01Readmission Quality</v>
      </c>
      <c r="B5394" t="s">
        <v>119</v>
      </c>
      <c r="C5394" t="s">
        <v>119</v>
      </c>
      <c r="D5394" t="s">
        <v>91</v>
      </c>
      <c r="E5394" s="1" t="s">
        <v>100</v>
      </c>
      <c r="F5394" t="s">
        <v>93</v>
      </c>
      <c r="G5394" t="s">
        <v>16</v>
      </c>
      <c r="H5394">
        <v>5</v>
      </c>
      <c r="I5394">
        <v>0</v>
      </c>
    </row>
    <row r="5395" spans="1:9" x14ac:dyDescent="0.25">
      <c r="A5395" s="5" t="str">
        <f>TrendSheetPrdData[[#This Row],[Population]]&amp;TrendSheetPrdData[[#This Row],[Cost Basis]]&amp;TrendSheetPrdData[[#This Row],[Period]]&amp;TrendSheetPrdData[[#This Row],[Trend]]</f>
        <v>SYSTEM OFFICEAllowed2016-05-01Readmission Quality</v>
      </c>
      <c r="B5395" t="s">
        <v>119</v>
      </c>
      <c r="C5395" t="s">
        <v>119</v>
      </c>
      <c r="D5395" t="s">
        <v>91</v>
      </c>
      <c r="E5395" s="1" t="s">
        <v>101</v>
      </c>
      <c r="F5395" t="s">
        <v>93</v>
      </c>
      <c r="G5395" t="s">
        <v>16</v>
      </c>
      <c r="H5395">
        <v>5</v>
      </c>
      <c r="I5395">
        <v>0</v>
      </c>
    </row>
    <row r="5396" spans="1:9" x14ac:dyDescent="0.25">
      <c r="A5396" s="5" t="str">
        <f>TrendSheetPrdData[[#This Row],[Population]]&amp;TrendSheetPrdData[[#This Row],[Cost Basis]]&amp;TrendSheetPrdData[[#This Row],[Period]]&amp;TrendSheetPrdData[[#This Row],[Trend]]</f>
        <v>SYSTEM OFFICEAllowed2016-06-01Readmission Quality</v>
      </c>
      <c r="B5396" t="s">
        <v>119</v>
      </c>
      <c r="C5396" t="s">
        <v>119</v>
      </c>
      <c r="D5396" t="s">
        <v>91</v>
      </c>
      <c r="E5396" s="1" t="s">
        <v>102</v>
      </c>
      <c r="F5396" t="s">
        <v>113</v>
      </c>
      <c r="G5396" t="s">
        <v>16</v>
      </c>
      <c r="H5396">
        <v>5</v>
      </c>
      <c r="I5396">
        <v>1</v>
      </c>
    </row>
    <row r="5397" spans="1:9" x14ac:dyDescent="0.25">
      <c r="A5397" s="5" t="str">
        <f>TrendSheetPrdData[[#This Row],[Population]]&amp;TrendSheetPrdData[[#This Row],[Cost Basis]]&amp;TrendSheetPrdData[[#This Row],[Period]]&amp;TrendSheetPrdData[[#This Row],[Trend]]</f>
        <v>SYSTEM OFFICEAllowed2016-07-01Readmission Quality</v>
      </c>
      <c r="B5397" t="s">
        <v>119</v>
      </c>
      <c r="C5397" t="s">
        <v>119</v>
      </c>
      <c r="D5397" t="s">
        <v>91</v>
      </c>
      <c r="E5397" s="1" t="s">
        <v>103</v>
      </c>
      <c r="F5397" t="s">
        <v>113</v>
      </c>
      <c r="G5397" t="s">
        <v>16</v>
      </c>
      <c r="H5397">
        <v>5</v>
      </c>
      <c r="I5397">
        <v>1</v>
      </c>
    </row>
    <row r="5398" spans="1:9" x14ac:dyDescent="0.25">
      <c r="A5398" s="5" t="str">
        <f>TrendSheetPrdData[[#This Row],[Population]]&amp;TrendSheetPrdData[[#This Row],[Cost Basis]]&amp;TrendSheetPrdData[[#This Row],[Period]]&amp;TrendSheetPrdData[[#This Row],[Trend]]</f>
        <v>SYSTEM OFFICEAllowed2016-08-01Readmission Quality</v>
      </c>
      <c r="B5398" t="s">
        <v>119</v>
      </c>
      <c r="C5398" t="s">
        <v>119</v>
      </c>
      <c r="D5398" t="s">
        <v>91</v>
      </c>
      <c r="E5398" s="1" t="s">
        <v>104</v>
      </c>
      <c r="F5398" t="s">
        <v>113</v>
      </c>
      <c r="G5398" t="s">
        <v>16</v>
      </c>
      <c r="H5398">
        <v>5</v>
      </c>
      <c r="I5398">
        <v>4</v>
      </c>
    </row>
    <row r="5399" spans="1:9" x14ac:dyDescent="0.25">
      <c r="A5399" s="5" t="str">
        <f>TrendSheetPrdData[[#This Row],[Population]]&amp;TrendSheetPrdData[[#This Row],[Cost Basis]]&amp;TrendSheetPrdData[[#This Row],[Period]]&amp;TrendSheetPrdData[[#This Row],[Trend]]</f>
        <v>SYSTEM OFFICEAllowed2016-09-01Readmission Quality</v>
      </c>
      <c r="B5399" t="s">
        <v>119</v>
      </c>
      <c r="C5399" t="s">
        <v>119</v>
      </c>
      <c r="D5399" t="s">
        <v>91</v>
      </c>
      <c r="E5399" s="1" t="s">
        <v>105</v>
      </c>
      <c r="F5399" t="s">
        <v>113</v>
      </c>
      <c r="G5399" t="s">
        <v>16</v>
      </c>
      <c r="H5399">
        <v>5</v>
      </c>
      <c r="I5399">
        <v>3</v>
      </c>
    </row>
    <row r="5400" spans="1:9" x14ac:dyDescent="0.25">
      <c r="A5400" s="5" t="str">
        <f>TrendSheetPrdData[[#This Row],[Population]]&amp;TrendSheetPrdData[[#This Row],[Cost Basis]]&amp;TrendSheetPrdData[[#This Row],[Period]]&amp;TrendSheetPrdData[[#This Row],[Trend]]</f>
        <v>SYSTEM OFFICEAllowed2016-10-01Readmission Quality</v>
      </c>
      <c r="B5400" t="s">
        <v>119</v>
      </c>
      <c r="C5400" t="s">
        <v>119</v>
      </c>
      <c r="D5400" t="s">
        <v>91</v>
      </c>
      <c r="E5400" s="1" t="s">
        <v>106</v>
      </c>
      <c r="F5400" t="s">
        <v>113</v>
      </c>
      <c r="G5400" t="s">
        <v>16</v>
      </c>
      <c r="H5400">
        <v>5</v>
      </c>
      <c r="I5400">
        <v>5</v>
      </c>
    </row>
    <row r="5401" spans="1:9" x14ac:dyDescent="0.25">
      <c r="A5401" s="5" t="str">
        <f>TrendSheetPrdData[[#This Row],[Population]]&amp;TrendSheetPrdData[[#This Row],[Cost Basis]]&amp;TrendSheetPrdData[[#This Row],[Period]]&amp;TrendSheetPrdData[[#This Row],[Trend]]</f>
        <v>SYSTEM OFFICEAllowed2016-11-01Readmission Quality</v>
      </c>
      <c r="B5401" t="s">
        <v>119</v>
      </c>
      <c r="C5401" t="s">
        <v>119</v>
      </c>
      <c r="D5401" t="s">
        <v>91</v>
      </c>
      <c r="E5401" s="1" t="s">
        <v>107</v>
      </c>
      <c r="F5401" t="s">
        <v>113</v>
      </c>
      <c r="G5401" t="s">
        <v>16</v>
      </c>
      <c r="H5401">
        <v>5</v>
      </c>
      <c r="I5401">
        <v>1</v>
      </c>
    </row>
    <row r="5402" spans="1:9" x14ac:dyDescent="0.25">
      <c r="A5402" s="5" t="str">
        <f>TrendSheetPrdData[[#This Row],[Population]]&amp;TrendSheetPrdData[[#This Row],[Cost Basis]]&amp;TrendSheetPrdData[[#This Row],[Period]]&amp;TrendSheetPrdData[[#This Row],[Trend]]</f>
        <v>SYSTEM OFFICEAllowed2016-12-01Readmission Quality</v>
      </c>
      <c r="B5402" t="s">
        <v>119</v>
      </c>
      <c r="C5402" t="s">
        <v>119</v>
      </c>
      <c r="D5402" t="s">
        <v>91</v>
      </c>
      <c r="E5402" s="1" t="s">
        <v>108</v>
      </c>
      <c r="F5402" t="s">
        <v>113</v>
      </c>
      <c r="G5402" t="s">
        <v>16</v>
      </c>
      <c r="H5402">
        <v>5</v>
      </c>
      <c r="I5402">
        <v>1</v>
      </c>
    </row>
    <row r="5403" spans="1:9" x14ac:dyDescent="0.25">
      <c r="A5403" s="5" t="str">
        <f>TrendSheetPrdData[[#This Row],[Population]]&amp;TrendSheetPrdData[[#This Row],[Cost Basis]]&amp;TrendSheetPrdData[[#This Row],[Period]]&amp;TrendSheetPrdData[[#This Row],[Trend]]</f>
        <v>SYSTEM OFFICEAllowed2017-01-01Readmission Quality</v>
      </c>
      <c r="B5403" t="s">
        <v>119</v>
      </c>
      <c r="C5403" t="s">
        <v>119</v>
      </c>
      <c r="D5403" t="s">
        <v>91</v>
      </c>
      <c r="E5403" s="1" t="s">
        <v>109</v>
      </c>
      <c r="F5403" t="s">
        <v>113</v>
      </c>
      <c r="G5403" t="s">
        <v>16</v>
      </c>
      <c r="H5403">
        <v>5</v>
      </c>
      <c r="I5403">
        <v>0</v>
      </c>
    </row>
    <row r="5404" spans="1:9" x14ac:dyDescent="0.25">
      <c r="A5404" s="5" t="str">
        <f>TrendSheetPrdData[[#This Row],[Population]]&amp;TrendSheetPrdData[[#This Row],[Cost Basis]]&amp;TrendSheetPrdData[[#This Row],[Period]]&amp;TrendSheetPrdData[[#This Row],[Trend]]</f>
        <v>SYSTEM OFFICEAllowed2017-02-01Readmission Quality</v>
      </c>
      <c r="B5404" t="s">
        <v>119</v>
      </c>
      <c r="C5404" t="s">
        <v>119</v>
      </c>
      <c r="D5404" t="s">
        <v>91</v>
      </c>
      <c r="E5404" s="1" t="s">
        <v>110</v>
      </c>
      <c r="F5404" t="s">
        <v>113</v>
      </c>
      <c r="G5404" t="s">
        <v>16</v>
      </c>
      <c r="H5404">
        <v>5</v>
      </c>
      <c r="I5404">
        <v>1</v>
      </c>
    </row>
    <row r="5405" spans="1:9" x14ac:dyDescent="0.25">
      <c r="A5405" s="5" t="str">
        <f>TrendSheetPrdData[[#This Row],[Population]]&amp;TrendSheetPrdData[[#This Row],[Cost Basis]]&amp;TrendSheetPrdData[[#This Row],[Period]]&amp;TrendSheetPrdData[[#This Row],[Trend]]</f>
        <v>SYSTEM OFFICEAllowed2017-03-01Readmission Quality</v>
      </c>
      <c r="B5405" t="s">
        <v>119</v>
      </c>
      <c r="C5405" t="s">
        <v>119</v>
      </c>
      <c r="D5405" t="s">
        <v>91</v>
      </c>
      <c r="E5405" s="1" t="s">
        <v>111</v>
      </c>
      <c r="F5405" t="s">
        <v>113</v>
      </c>
      <c r="G5405" t="s">
        <v>16</v>
      </c>
      <c r="H5405">
        <v>5</v>
      </c>
      <c r="I5405">
        <v>0</v>
      </c>
    </row>
    <row r="5406" spans="1:9" x14ac:dyDescent="0.25">
      <c r="A5406" s="5" t="str">
        <f>TrendSheetPrdData[[#This Row],[Population]]&amp;TrendSheetPrdData[[#This Row],[Cost Basis]]&amp;TrendSheetPrdData[[#This Row],[Period]]&amp;TrendSheetPrdData[[#This Row],[Trend]]</f>
        <v>SYSTEM OFFICEAllowed2017-04-01Readmission Quality</v>
      </c>
      <c r="B5406" t="s">
        <v>119</v>
      </c>
      <c r="C5406" t="s">
        <v>119</v>
      </c>
      <c r="D5406" t="s">
        <v>91</v>
      </c>
      <c r="E5406" s="1" t="s">
        <v>112</v>
      </c>
      <c r="F5406" t="s">
        <v>113</v>
      </c>
      <c r="G5406" t="s">
        <v>16</v>
      </c>
      <c r="H5406">
        <v>5</v>
      </c>
      <c r="I5406">
        <v>0</v>
      </c>
    </row>
    <row r="5407" spans="1:9" x14ac:dyDescent="0.25">
      <c r="A5407" s="5" t="str">
        <f>TrendSheetPrdData[[#This Row],[Population]]&amp;TrendSheetPrdData[[#This Row],[Cost Basis]]&amp;TrendSheetPrdData[[#This Row],[Period]]&amp;TrendSheetPrdData[[#This Row],[Trend]]</f>
        <v>SYSTEM OFFICEAllowed2015-06-01Avoidable Admission Cost</v>
      </c>
      <c r="B5407" t="s">
        <v>119</v>
      </c>
      <c r="C5407" t="s">
        <v>119</v>
      </c>
      <c r="D5407" t="s">
        <v>91</v>
      </c>
      <c r="E5407" s="1" t="s">
        <v>172</v>
      </c>
      <c r="F5407" t="s">
        <v>93</v>
      </c>
      <c r="G5407" t="s">
        <v>17</v>
      </c>
      <c r="H5407">
        <v>6</v>
      </c>
      <c r="I5407">
        <v>13455.65</v>
      </c>
    </row>
    <row r="5408" spans="1:9" x14ac:dyDescent="0.25">
      <c r="A5408" s="5" t="str">
        <f>TrendSheetPrdData[[#This Row],[Population]]&amp;TrendSheetPrdData[[#This Row],[Cost Basis]]&amp;TrendSheetPrdData[[#This Row],[Period]]&amp;TrendSheetPrdData[[#This Row],[Trend]]</f>
        <v>SYSTEM OFFICEAllowed2015-07-01Avoidable Admission Cost</v>
      </c>
      <c r="B5408" t="s">
        <v>119</v>
      </c>
      <c r="C5408" t="s">
        <v>119</v>
      </c>
      <c r="D5408" t="s">
        <v>91</v>
      </c>
      <c r="E5408" s="1" t="s">
        <v>173</v>
      </c>
      <c r="F5408" t="s">
        <v>93</v>
      </c>
      <c r="G5408" t="s">
        <v>17</v>
      </c>
      <c r="H5408">
        <v>6</v>
      </c>
      <c r="I5408">
        <v>0</v>
      </c>
    </row>
    <row r="5409" spans="1:9" x14ac:dyDescent="0.25">
      <c r="A5409" s="5" t="str">
        <f>TrendSheetPrdData[[#This Row],[Population]]&amp;TrendSheetPrdData[[#This Row],[Cost Basis]]&amp;TrendSheetPrdData[[#This Row],[Period]]&amp;TrendSheetPrdData[[#This Row],[Trend]]</f>
        <v>SYSTEM OFFICEAllowed2015-08-01Avoidable Admission Cost</v>
      </c>
      <c r="B5409" t="s">
        <v>119</v>
      </c>
      <c r="C5409" t="s">
        <v>119</v>
      </c>
      <c r="D5409" t="s">
        <v>91</v>
      </c>
      <c r="E5409" s="1" t="s">
        <v>174</v>
      </c>
      <c r="F5409" t="s">
        <v>93</v>
      </c>
      <c r="G5409" t="s">
        <v>17</v>
      </c>
      <c r="H5409">
        <v>6</v>
      </c>
      <c r="I5409">
        <v>10400</v>
      </c>
    </row>
    <row r="5410" spans="1:9" x14ac:dyDescent="0.25">
      <c r="A5410" s="5" t="str">
        <f>TrendSheetPrdData[[#This Row],[Population]]&amp;TrendSheetPrdData[[#This Row],[Cost Basis]]&amp;TrendSheetPrdData[[#This Row],[Period]]&amp;TrendSheetPrdData[[#This Row],[Trend]]</f>
        <v>SYSTEM OFFICEAllowed2015-09-01Avoidable Admission Cost</v>
      </c>
      <c r="B5410" t="s">
        <v>119</v>
      </c>
      <c r="C5410" t="s">
        <v>119</v>
      </c>
      <c r="D5410" t="s">
        <v>91</v>
      </c>
      <c r="E5410" s="1" t="s">
        <v>92</v>
      </c>
      <c r="F5410" t="s">
        <v>93</v>
      </c>
      <c r="G5410" t="s">
        <v>17</v>
      </c>
      <c r="H5410">
        <v>6</v>
      </c>
      <c r="I5410">
        <v>10568.81</v>
      </c>
    </row>
    <row r="5411" spans="1:9" x14ac:dyDescent="0.25">
      <c r="A5411" s="5" t="str">
        <f>TrendSheetPrdData[[#This Row],[Population]]&amp;TrendSheetPrdData[[#This Row],[Cost Basis]]&amp;TrendSheetPrdData[[#This Row],[Period]]&amp;TrendSheetPrdData[[#This Row],[Trend]]</f>
        <v>SYSTEM OFFICEAllowed2015-10-01Avoidable Admission Cost</v>
      </c>
      <c r="B5411" t="s">
        <v>119</v>
      </c>
      <c r="C5411" t="s">
        <v>119</v>
      </c>
      <c r="D5411" t="s">
        <v>91</v>
      </c>
      <c r="E5411" s="1" t="s">
        <v>94</v>
      </c>
      <c r="F5411" t="s">
        <v>93</v>
      </c>
      <c r="G5411" t="s">
        <v>17</v>
      </c>
      <c r="H5411">
        <v>6</v>
      </c>
      <c r="I5411">
        <v>3781</v>
      </c>
    </row>
    <row r="5412" spans="1:9" x14ac:dyDescent="0.25">
      <c r="A5412" s="5" t="str">
        <f>TrendSheetPrdData[[#This Row],[Population]]&amp;TrendSheetPrdData[[#This Row],[Cost Basis]]&amp;TrendSheetPrdData[[#This Row],[Period]]&amp;TrendSheetPrdData[[#This Row],[Trend]]</f>
        <v>SYSTEM OFFICEAllowed2015-11-01Avoidable Admission Cost</v>
      </c>
      <c r="B5412" t="s">
        <v>119</v>
      </c>
      <c r="C5412" t="s">
        <v>119</v>
      </c>
      <c r="D5412" t="s">
        <v>91</v>
      </c>
      <c r="E5412" s="1" t="s">
        <v>95</v>
      </c>
      <c r="F5412" t="s">
        <v>93</v>
      </c>
      <c r="G5412" t="s">
        <v>17</v>
      </c>
      <c r="H5412">
        <v>6</v>
      </c>
      <c r="I5412">
        <v>0</v>
      </c>
    </row>
    <row r="5413" spans="1:9" x14ac:dyDescent="0.25">
      <c r="A5413" s="5" t="str">
        <f>TrendSheetPrdData[[#This Row],[Population]]&amp;TrendSheetPrdData[[#This Row],[Cost Basis]]&amp;TrendSheetPrdData[[#This Row],[Period]]&amp;TrendSheetPrdData[[#This Row],[Trend]]</f>
        <v>SYSTEM OFFICEAllowed2015-12-01Avoidable Admission Cost</v>
      </c>
      <c r="B5413" t="s">
        <v>119</v>
      </c>
      <c r="C5413" t="s">
        <v>119</v>
      </c>
      <c r="D5413" t="s">
        <v>91</v>
      </c>
      <c r="E5413" s="1" t="s">
        <v>96</v>
      </c>
      <c r="F5413" t="s">
        <v>93</v>
      </c>
      <c r="G5413" t="s">
        <v>17</v>
      </c>
      <c r="H5413">
        <v>6</v>
      </c>
      <c r="I5413">
        <v>0</v>
      </c>
    </row>
    <row r="5414" spans="1:9" x14ac:dyDescent="0.25">
      <c r="A5414" s="5" t="str">
        <f>TrendSheetPrdData[[#This Row],[Population]]&amp;TrendSheetPrdData[[#This Row],[Cost Basis]]&amp;TrendSheetPrdData[[#This Row],[Period]]&amp;TrendSheetPrdData[[#This Row],[Trend]]</f>
        <v>SYSTEM OFFICEAllowed2016-01-01Avoidable Admission Cost</v>
      </c>
      <c r="B5414" t="s">
        <v>119</v>
      </c>
      <c r="C5414" t="s">
        <v>119</v>
      </c>
      <c r="D5414" t="s">
        <v>91</v>
      </c>
      <c r="E5414" s="1" t="s">
        <v>97</v>
      </c>
      <c r="F5414" t="s">
        <v>93</v>
      </c>
      <c r="G5414" t="s">
        <v>17</v>
      </c>
      <c r="H5414">
        <v>6</v>
      </c>
      <c r="I5414">
        <v>0</v>
      </c>
    </row>
    <row r="5415" spans="1:9" x14ac:dyDescent="0.25">
      <c r="A5415" s="5" t="str">
        <f>TrendSheetPrdData[[#This Row],[Population]]&amp;TrendSheetPrdData[[#This Row],[Cost Basis]]&amp;TrendSheetPrdData[[#This Row],[Period]]&amp;TrendSheetPrdData[[#This Row],[Trend]]</f>
        <v>SYSTEM OFFICEAllowed2016-02-01Avoidable Admission Cost</v>
      </c>
      <c r="B5415" t="s">
        <v>119</v>
      </c>
      <c r="C5415" t="s">
        <v>119</v>
      </c>
      <c r="D5415" t="s">
        <v>91</v>
      </c>
      <c r="E5415" s="1" t="s">
        <v>98</v>
      </c>
      <c r="F5415" t="s">
        <v>93</v>
      </c>
      <c r="G5415" t="s">
        <v>17</v>
      </c>
      <c r="H5415">
        <v>6</v>
      </c>
      <c r="I5415">
        <v>0</v>
      </c>
    </row>
    <row r="5416" spans="1:9" x14ac:dyDescent="0.25">
      <c r="A5416" s="5" t="str">
        <f>TrendSheetPrdData[[#This Row],[Population]]&amp;TrendSheetPrdData[[#This Row],[Cost Basis]]&amp;TrendSheetPrdData[[#This Row],[Period]]&amp;TrendSheetPrdData[[#This Row],[Trend]]</f>
        <v>SYSTEM OFFICEAllowed2016-03-01Avoidable Admission Cost</v>
      </c>
      <c r="B5416" t="s">
        <v>119</v>
      </c>
      <c r="C5416" t="s">
        <v>119</v>
      </c>
      <c r="D5416" t="s">
        <v>91</v>
      </c>
      <c r="E5416" s="1" t="s">
        <v>99</v>
      </c>
      <c r="F5416" t="s">
        <v>93</v>
      </c>
      <c r="G5416" t="s">
        <v>17</v>
      </c>
      <c r="H5416">
        <v>6</v>
      </c>
      <c r="I5416">
        <v>0</v>
      </c>
    </row>
    <row r="5417" spans="1:9" x14ac:dyDescent="0.25">
      <c r="A5417" s="5" t="str">
        <f>TrendSheetPrdData[[#This Row],[Population]]&amp;TrendSheetPrdData[[#This Row],[Cost Basis]]&amp;TrendSheetPrdData[[#This Row],[Period]]&amp;TrendSheetPrdData[[#This Row],[Trend]]</f>
        <v>SYSTEM OFFICEAllowed2016-04-01Avoidable Admission Cost</v>
      </c>
      <c r="B5417" t="s">
        <v>119</v>
      </c>
      <c r="C5417" t="s">
        <v>119</v>
      </c>
      <c r="D5417" t="s">
        <v>91</v>
      </c>
      <c r="E5417" s="1" t="s">
        <v>100</v>
      </c>
      <c r="F5417" t="s">
        <v>93</v>
      </c>
      <c r="G5417" t="s">
        <v>17</v>
      </c>
      <c r="H5417">
        <v>6</v>
      </c>
      <c r="I5417">
        <v>8627.85</v>
      </c>
    </row>
    <row r="5418" spans="1:9" x14ac:dyDescent="0.25">
      <c r="A5418" s="5" t="str">
        <f>TrendSheetPrdData[[#This Row],[Population]]&amp;TrendSheetPrdData[[#This Row],[Cost Basis]]&amp;TrendSheetPrdData[[#This Row],[Period]]&amp;TrendSheetPrdData[[#This Row],[Trend]]</f>
        <v>SYSTEM OFFICEAllowed2016-05-01Avoidable Admission Cost</v>
      </c>
      <c r="B5418" t="s">
        <v>119</v>
      </c>
      <c r="C5418" t="s">
        <v>119</v>
      </c>
      <c r="D5418" t="s">
        <v>91</v>
      </c>
      <c r="E5418" s="1" t="s">
        <v>101</v>
      </c>
      <c r="F5418" t="s">
        <v>93</v>
      </c>
      <c r="G5418" t="s">
        <v>17</v>
      </c>
      <c r="H5418">
        <v>6</v>
      </c>
      <c r="I5418">
        <v>0</v>
      </c>
    </row>
    <row r="5419" spans="1:9" x14ac:dyDescent="0.25">
      <c r="A5419" s="5" t="str">
        <f>TrendSheetPrdData[[#This Row],[Population]]&amp;TrendSheetPrdData[[#This Row],[Cost Basis]]&amp;TrendSheetPrdData[[#This Row],[Period]]&amp;TrendSheetPrdData[[#This Row],[Trend]]</f>
        <v>SYSTEM OFFICEAllowed2016-06-01Avoidable Admission Cost</v>
      </c>
      <c r="B5419" t="s">
        <v>119</v>
      </c>
      <c r="C5419" t="s">
        <v>119</v>
      </c>
      <c r="D5419" t="s">
        <v>91</v>
      </c>
      <c r="E5419" s="1" t="s">
        <v>102</v>
      </c>
      <c r="F5419" t="s">
        <v>113</v>
      </c>
      <c r="G5419" t="s">
        <v>17</v>
      </c>
      <c r="H5419">
        <v>6</v>
      </c>
      <c r="I5419">
        <v>0</v>
      </c>
    </row>
    <row r="5420" spans="1:9" x14ac:dyDescent="0.25">
      <c r="A5420" s="5" t="str">
        <f>TrendSheetPrdData[[#This Row],[Population]]&amp;TrendSheetPrdData[[#This Row],[Cost Basis]]&amp;TrendSheetPrdData[[#This Row],[Period]]&amp;TrendSheetPrdData[[#This Row],[Trend]]</f>
        <v>SYSTEM OFFICEAllowed2016-07-01Avoidable Admission Cost</v>
      </c>
      <c r="B5420" t="s">
        <v>119</v>
      </c>
      <c r="C5420" t="s">
        <v>119</v>
      </c>
      <c r="D5420" t="s">
        <v>91</v>
      </c>
      <c r="E5420" s="1" t="s">
        <v>103</v>
      </c>
      <c r="F5420" t="s">
        <v>113</v>
      </c>
      <c r="G5420" t="s">
        <v>17</v>
      </c>
      <c r="H5420">
        <v>6</v>
      </c>
      <c r="I5420">
        <v>0</v>
      </c>
    </row>
    <row r="5421" spans="1:9" x14ac:dyDescent="0.25">
      <c r="A5421" s="5" t="str">
        <f>TrendSheetPrdData[[#This Row],[Population]]&amp;TrendSheetPrdData[[#This Row],[Cost Basis]]&amp;TrendSheetPrdData[[#This Row],[Period]]&amp;TrendSheetPrdData[[#This Row],[Trend]]</f>
        <v>SYSTEM OFFICEAllowed2016-08-01Avoidable Admission Cost</v>
      </c>
      <c r="B5421" t="s">
        <v>119</v>
      </c>
      <c r="C5421" t="s">
        <v>119</v>
      </c>
      <c r="D5421" t="s">
        <v>91</v>
      </c>
      <c r="E5421" s="1" t="s">
        <v>104</v>
      </c>
      <c r="F5421" t="s">
        <v>113</v>
      </c>
      <c r="G5421" t="s">
        <v>17</v>
      </c>
      <c r="H5421">
        <v>6</v>
      </c>
      <c r="I5421">
        <v>7142.29</v>
      </c>
    </row>
    <row r="5422" spans="1:9" x14ac:dyDescent="0.25">
      <c r="A5422" s="5" t="str">
        <f>TrendSheetPrdData[[#This Row],[Population]]&amp;TrendSheetPrdData[[#This Row],[Cost Basis]]&amp;TrendSheetPrdData[[#This Row],[Period]]&amp;TrendSheetPrdData[[#This Row],[Trend]]</f>
        <v>SYSTEM OFFICEAllowed2016-09-01Avoidable Admission Cost</v>
      </c>
      <c r="B5422" t="s">
        <v>119</v>
      </c>
      <c r="C5422" t="s">
        <v>119</v>
      </c>
      <c r="D5422" t="s">
        <v>91</v>
      </c>
      <c r="E5422" s="1" t="s">
        <v>105</v>
      </c>
      <c r="F5422" t="s">
        <v>113</v>
      </c>
      <c r="G5422" t="s">
        <v>17</v>
      </c>
      <c r="H5422">
        <v>6</v>
      </c>
      <c r="I5422">
        <v>23884.79</v>
      </c>
    </row>
    <row r="5423" spans="1:9" x14ac:dyDescent="0.25">
      <c r="A5423" s="5" t="str">
        <f>TrendSheetPrdData[[#This Row],[Population]]&amp;TrendSheetPrdData[[#This Row],[Cost Basis]]&amp;TrendSheetPrdData[[#This Row],[Period]]&amp;TrendSheetPrdData[[#This Row],[Trend]]</f>
        <v>SYSTEM OFFICEAllowed2016-10-01Avoidable Admission Cost</v>
      </c>
      <c r="B5423" t="s">
        <v>119</v>
      </c>
      <c r="C5423" t="s">
        <v>119</v>
      </c>
      <c r="D5423" t="s">
        <v>91</v>
      </c>
      <c r="E5423" s="1" t="s">
        <v>106</v>
      </c>
      <c r="F5423" t="s">
        <v>113</v>
      </c>
      <c r="G5423" t="s">
        <v>17</v>
      </c>
      <c r="H5423">
        <v>6</v>
      </c>
      <c r="I5423">
        <v>0</v>
      </c>
    </row>
    <row r="5424" spans="1:9" x14ac:dyDescent="0.25">
      <c r="A5424" s="5" t="str">
        <f>TrendSheetPrdData[[#This Row],[Population]]&amp;TrendSheetPrdData[[#This Row],[Cost Basis]]&amp;TrendSheetPrdData[[#This Row],[Period]]&amp;TrendSheetPrdData[[#This Row],[Trend]]</f>
        <v>SYSTEM OFFICEAllowed2016-11-01Avoidable Admission Cost</v>
      </c>
      <c r="B5424" t="s">
        <v>119</v>
      </c>
      <c r="C5424" t="s">
        <v>119</v>
      </c>
      <c r="D5424" t="s">
        <v>91</v>
      </c>
      <c r="E5424" s="1" t="s">
        <v>107</v>
      </c>
      <c r="F5424" t="s">
        <v>113</v>
      </c>
      <c r="G5424" t="s">
        <v>17</v>
      </c>
      <c r="H5424">
        <v>6</v>
      </c>
      <c r="I5424">
        <v>0</v>
      </c>
    </row>
    <row r="5425" spans="1:9" x14ac:dyDescent="0.25">
      <c r="A5425" s="5" t="str">
        <f>TrendSheetPrdData[[#This Row],[Population]]&amp;TrendSheetPrdData[[#This Row],[Cost Basis]]&amp;TrendSheetPrdData[[#This Row],[Period]]&amp;TrendSheetPrdData[[#This Row],[Trend]]</f>
        <v>SYSTEM OFFICEAllowed2016-12-01Avoidable Admission Cost</v>
      </c>
      <c r="B5425" t="s">
        <v>119</v>
      </c>
      <c r="C5425" t="s">
        <v>119</v>
      </c>
      <c r="D5425" t="s">
        <v>91</v>
      </c>
      <c r="E5425" s="1" t="s">
        <v>108</v>
      </c>
      <c r="F5425" t="s">
        <v>113</v>
      </c>
      <c r="G5425" t="s">
        <v>17</v>
      </c>
      <c r="H5425">
        <v>6</v>
      </c>
      <c r="I5425">
        <v>0</v>
      </c>
    </row>
    <row r="5426" spans="1:9" x14ac:dyDescent="0.25">
      <c r="A5426" s="5" t="str">
        <f>TrendSheetPrdData[[#This Row],[Population]]&amp;TrendSheetPrdData[[#This Row],[Cost Basis]]&amp;TrendSheetPrdData[[#This Row],[Period]]&amp;TrendSheetPrdData[[#This Row],[Trend]]</f>
        <v>SYSTEM OFFICEAllowed2017-01-01Avoidable Admission Cost</v>
      </c>
      <c r="B5426" t="s">
        <v>119</v>
      </c>
      <c r="C5426" t="s">
        <v>119</v>
      </c>
      <c r="D5426" t="s">
        <v>91</v>
      </c>
      <c r="E5426" s="1" t="s">
        <v>109</v>
      </c>
      <c r="F5426" t="s">
        <v>113</v>
      </c>
      <c r="G5426" t="s">
        <v>17</v>
      </c>
      <c r="H5426">
        <v>6</v>
      </c>
      <c r="I5426">
        <v>0</v>
      </c>
    </row>
    <row r="5427" spans="1:9" x14ac:dyDescent="0.25">
      <c r="A5427" s="5" t="str">
        <f>TrendSheetPrdData[[#This Row],[Population]]&amp;TrendSheetPrdData[[#This Row],[Cost Basis]]&amp;TrendSheetPrdData[[#This Row],[Period]]&amp;TrendSheetPrdData[[#This Row],[Trend]]</f>
        <v>SYSTEM OFFICEAllowed2017-02-01Avoidable Admission Cost</v>
      </c>
      <c r="B5427" t="s">
        <v>119</v>
      </c>
      <c r="C5427" t="s">
        <v>119</v>
      </c>
      <c r="D5427" t="s">
        <v>91</v>
      </c>
      <c r="E5427" s="1" t="s">
        <v>110</v>
      </c>
      <c r="F5427" t="s">
        <v>113</v>
      </c>
      <c r="G5427" t="s">
        <v>17</v>
      </c>
      <c r="H5427">
        <v>6</v>
      </c>
      <c r="I5427">
        <v>8691.0300000000007</v>
      </c>
    </row>
    <row r="5428" spans="1:9" x14ac:dyDescent="0.25">
      <c r="A5428" s="5" t="str">
        <f>TrendSheetPrdData[[#This Row],[Population]]&amp;TrendSheetPrdData[[#This Row],[Cost Basis]]&amp;TrendSheetPrdData[[#This Row],[Period]]&amp;TrendSheetPrdData[[#This Row],[Trend]]</f>
        <v>SYSTEM OFFICEAllowed2017-03-01Avoidable Admission Cost</v>
      </c>
      <c r="B5428" t="s">
        <v>119</v>
      </c>
      <c r="C5428" t="s">
        <v>119</v>
      </c>
      <c r="D5428" t="s">
        <v>91</v>
      </c>
      <c r="E5428" s="1" t="s">
        <v>111</v>
      </c>
      <c r="F5428" t="s">
        <v>113</v>
      </c>
      <c r="G5428" t="s">
        <v>17</v>
      </c>
      <c r="H5428">
        <v>6</v>
      </c>
      <c r="I5428">
        <v>0</v>
      </c>
    </row>
    <row r="5429" spans="1:9" x14ac:dyDescent="0.25">
      <c r="A5429" s="5" t="str">
        <f>TrendSheetPrdData[[#This Row],[Population]]&amp;TrendSheetPrdData[[#This Row],[Cost Basis]]&amp;TrendSheetPrdData[[#This Row],[Period]]&amp;TrendSheetPrdData[[#This Row],[Trend]]</f>
        <v>SYSTEM OFFICEAllowed2017-04-01Avoidable Admission Cost</v>
      </c>
      <c r="B5429" t="s">
        <v>119</v>
      </c>
      <c r="C5429" t="s">
        <v>119</v>
      </c>
      <c r="D5429" t="s">
        <v>91</v>
      </c>
      <c r="E5429" s="1" t="s">
        <v>112</v>
      </c>
      <c r="F5429" t="s">
        <v>113</v>
      </c>
      <c r="G5429" t="s">
        <v>17</v>
      </c>
      <c r="H5429">
        <v>6</v>
      </c>
      <c r="I5429">
        <v>0</v>
      </c>
    </row>
    <row r="5430" spans="1:9" x14ac:dyDescent="0.25">
      <c r="A5430" s="5" t="str">
        <f>TrendSheetPrdData[[#This Row],[Population]]&amp;TrendSheetPrdData[[#This Row],[Cost Basis]]&amp;TrendSheetPrdData[[#This Row],[Period]]&amp;TrendSheetPrdData[[#This Row],[Trend]]</f>
        <v>SYSTEM OFFICEAllowed2015-06-01Avoidable Admission Quality</v>
      </c>
      <c r="B5430" t="s">
        <v>119</v>
      </c>
      <c r="C5430" t="s">
        <v>119</v>
      </c>
      <c r="D5430" t="s">
        <v>91</v>
      </c>
      <c r="E5430" s="1" t="s">
        <v>172</v>
      </c>
      <c r="F5430" t="s">
        <v>93</v>
      </c>
      <c r="G5430" t="s">
        <v>18</v>
      </c>
      <c r="H5430">
        <v>7</v>
      </c>
      <c r="I5430">
        <v>1</v>
      </c>
    </row>
    <row r="5431" spans="1:9" x14ac:dyDescent="0.25">
      <c r="A5431" s="5" t="str">
        <f>TrendSheetPrdData[[#This Row],[Population]]&amp;TrendSheetPrdData[[#This Row],[Cost Basis]]&amp;TrendSheetPrdData[[#This Row],[Period]]&amp;TrendSheetPrdData[[#This Row],[Trend]]</f>
        <v>SYSTEM OFFICEAllowed2015-07-01Avoidable Admission Quality</v>
      </c>
      <c r="B5431" t="s">
        <v>119</v>
      </c>
      <c r="C5431" t="s">
        <v>119</v>
      </c>
      <c r="D5431" t="s">
        <v>91</v>
      </c>
      <c r="E5431" s="1" t="s">
        <v>173</v>
      </c>
      <c r="F5431" t="s">
        <v>93</v>
      </c>
      <c r="G5431" t="s">
        <v>18</v>
      </c>
      <c r="H5431">
        <v>7</v>
      </c>
      <c r="I5431">
        <v>0</v>
      </c>
    </row>
    <row r="5432" spans="1:9" x14ac:dyDescent="0.25">
      <c r="A5432" s="5" t="str">
        <f>TrendSheetPrdData[[#This Row],[Population]]&amp;TrendSheetPrdData[[#This Row],[Cost Basis]]&amp;TrendSheetPrdData[[#This Row],[Period]]&amp;TrendSheetPrdData[[#This Row],[Trend]]</f>
        <v>SYSTEM OFFICEAllowed2015-08-01Avoidable Admission Quality</v>
      </c>
      <c r="B5432" t="s">
        <v>119</v>
      </c>
      <c r="C5432" t="s">
        <v>119</v>
      </c>
      <c r="D5432" t="s">
        <v>91</v>
      </c>
      <c r="E5432" s="1" t="s">
        <v>174</v>
      </c>
      <c r="F5432" t="s">
        <v>93</v>
      </c>
      <c r="G5432" t="s">
        <v>18</v>
      </c>
      <c r="H5432">
        <v>7</v>
      </c>
      <c r="I5432">
        <v>1</v>
      </c>
    </row>
    <row r="5433" spans="1:9" x14ac:dyDescent="0.25">
      <c r="A5433" s="5" t="str">
        <f>TrendSheetPrdData[[#This Row],[Population]]&amp;TrendSheetPrdData[[#This Row],[Cost Basis]]&amp;TrendSheetPrdData[[#This Row],[Period]]&amp;TrendSheetPrdData[[#This Row],[Trend]]</f>
        <v>SYSTEM OFFICEAllowed2015-09-01Avoidable Admission Quality</v>
      </c>
      <c r="B5433" t="s">
        <v>119</v>
      </c>
      <c r="C5433" t="s">
        <v>119</v>
      </c>
      <c r="D5433" t="s">
        <v>91</v>
      </c>
      <c r="E5433" s="1" t="s">
        <v>92</v>
      </c>
      <c r="F5433" t="s">
        <v>93</v>
      </c>
      <c r="G5433" t="s">
        <v>18</v>
      </c>
      <c r="H5433">
        <v>7</v>
      </c>
      <c r="I5433">
        <v>1</v>
      </c>
    </row>
    <row r="5434" spans="1:9" x14ac:dyDescent="0.25">
      <c r="A5434" s="5" t="str">
        <f>TrendSheetPrdData[[#This Row],[Population]]&amp;TrendSheetPrdData[[#This Row],[Cost Basis]]&amp;TrendSheetPrdData[[#This Row],[Period]]&amp;TrendSheetPrdData[[#This Row],[Trend]]</f>
        <v>SYSTEM OFFICEAllowed2015-10-01Avoidable Admission Quality</v>
      </c>
      <c r="B5434" t="s">
        <v>119</v>
      </c>
      <c r="C5434" t="s">
        <v>119</v>
      </c>
      <c r="D5434" t="s">
        <v>91</v>
      </c>
      <c r="E5434" s="1" t="s">
        <v>94</v>
      </c>
      <c r="F5434" t="s">
        <v>93</v>
      </c>
      <c r="G5434" t="s">
        <v>18</v>
      </c>
      <c r="H5434">
        <v>7</v>
      </c>
      <c r="I5434">
        <v>1</v>
      </c>
    </row>
    <row r="5435" spans="1:9" x14ac:dyDescent="0.25">
      <c r="A5435" s="5" t="str">
        <f>TrendSheetPrdData[[#This Row],[Population]]&amp;TrendSheetPrdData[[#This Row],[Cost Basis]]&amp;TrendSheetPrdData[[#This Row],[Period]]&amp;TrendSheetPrdData[[#This Row],[Trend]]</f>
        <v>SYSTEM OFFICEAllowed2015-11-01Avoidable Admission Quality</v>
      </c>
      <c r="B5435" t="s">
        <v>119</v>
      </c>
      <c r="C5435" t="s">
        <v>119</v>
      </c>
      <c r="D5435" t="s">
        <v>91</v>
      </c>
      <c r="E5435" s="1" t="s">
        <v>95</v>
      </c>
      <c r="F5435" t="s">
        <v>93</v>
      </c>
      <c r="G5435" t="s">
        <v>18</v>
      </c>
      <c r="H5435">
        <v>7</v>
      </c>
      <c r="I5435">
        <v>0</v>
      </c>
    </row>
    <row r="5436" spans="1:9" x14ac:dyDescent="0.25">
      <c r="A5436" s="5" t="str">
        <f>TrendSheetPrdData[[#This Row],[Population]]&amp;TrendSheetPrdData[[#This Row],[Cost Basis]]&amp;TrendSheetPrdData[[#This Row],[Period]]&amp;TrendSheetPrdData[[#This Row],[Trend]]</f>
        <v>SYSTEM OFFICEAllowed2015-12-01Avoidable Admission Quality</v>
      </c>
      <c r="B5436" t="s">
        <v>119</v>
      </c>
      <c r="C5436" t="s">
        <v>119</v>
      </c>
      <c r="D5436" t="s">
        <v>91</v>
      </c>
      <c r="E5436" s="1" t="s">
        <v>96</v>
      </c>
      <c r="F5436" t="s">
        <v>93</v>
      </c>
      <c r="G5436" t="s">
        <v>18</v>
      </c>
      <c r="H5436">
        <v>7</v>
      </c>
      <c r="I5436">
        <v>0</v>
      </c>
    </row>
    <row r="5437" spans="1:9" x14ac:dyDescent="0.25">
      <c r="A5437" s="5" t="str">
        <f>TrendSheetPrdData[[#This Row],[Population]]&amp;TrendSheetPrdData[[#This Row],[Cost Basis]]&amp;TrendSheetPrdData[[#This Row],[Period]]&amp;TrendSheetPrdData[[#This Row],[Trend]]</f>
        <v>SYSTEM OFFICEAllowed2016-01-01Avoidable Admission Quality</v>
      </c>
      <c r="B5437" t="s">
        <v>119</v>
      </c>
      <c r="C5437" t="s">
        <v>119</v>
      </c>
      <c r="D5437" t="s">
        <v>91</v>
      </c>
      <c r="E5437" s="1" t="s">
        <v>97</v>
      </c>
      <c r="F5437" t="s">
        <v>93</v>
      </c>
      <c r="G5437" t="s">
        <v>18</v>
      </c>
      <c r="H5437">
        <v>7</v>
      </c>
      <c r="I5437">
        <v>0</v>
      </c>
    </row>
    <row r="5438" spans="1:9" x14ac:dyDescent="0.25">
      <c r="A5438" s="5" t="str">
        <f>TrendSheetPrdData[[#This Row],[Population]]&amp;TrendSheetPrdData[[#This Row],[Cost Basis]]&amp;TrendSheetPrdData[[#This Row],[Period]]&amp;TrendSheetPrdData[[#This Row],[Trend]]</f>
        <v>SYSTEM OFFICEAllowed2016-02-01Avoidable Admission Quality</v>
      </c>
      <c r="B5438" t="s">
        <v>119</v>
      </c>
      <c r="C5438" t="s">
        <v>119</v>
      </c>
      <c r="D5438" t="s">
        <v>91</v>
      </c>
      <c r="E5438" s="1" t="s">
        <v>98</v>
      </c>
      <c r="F5438" t="s">
        <v>93</v>
      </c>
      <c r="G5438" t="s">
        <v>18</v>
      </c>
      <c r="H5438">
        <v>7</v>
      </c>
      <c r="I5438">
        <v>0</v>
      </c>
    </row>
    <row r="5439" spans="1:9" x14ac:dyDescent="0.25">
      <c r="A5439" s="5" t="str">
        <f>TrendSheetPrdData[[#This Row],[Population]]&amp;TrendSheetPrdData[[#This Row],[Cost Basis]]&amp;TrendSheetPrdData[[#This Row],[Period]]&amp;TrendSheetPrdData[[#This Row],[Trend]]</f>
        <v>SYSTEM OFFICEAllowed2016-03-01Avoidable Admission Quality</v>
      </c>
      <c r="B5439" t="s">
        <v>119</v>
      </c>
      <c r="C5439" t="s">
        <v>119</v>
      </c>
      <c r="D5439" t="s">
        <v>91</v>
      </c>
      <c r="E5439" s="1" t="s">
        <v>99</v>
      </c>
      <c r="F5439" t="s">
        <v>93</v>
      </c>
      <c r="G5439" t="s">
        <v>18</v>
      </c>
      <c r="H5439">
        <v>7</v>
      </c>
      <c r="I5439">
        <v>0</v>
      </c>
    </row>
    <row r="5440" spans="1:9" x14ac:dyDescent="0.25">
      <c r="A5440" s="5" t="str">
        <f>TrendSheetPrdData[[#This Row],[Population]]&amp;TrendSheetPrdData[[#This Row],[Cost Basis]]&amp;TrendSheetPrdData[[#This Row],[Period]]&amp;TrendSheetPrdData[[#This Row],[Trend]]</f>
        <v>SYSTEM OFFICEAllowed2016-04-01Avoidable Admission Quality</v>
      </c>
      <c r="B5440" t="s">
        <v>119</v>
      </c>
      <c r="C5440" t="s">
        <v>119</v>
      </c>
      <c r="D5440" t="s">
        <v>91</v>
      </c>
      <c r="E5440" s="1" t="s">
        <v>100</v>
      </c>
      <c r="F5440" t="s">
        <v>93</v>
      </c>
      <c r="G5440" t="s">
        <v>18</v>
      </c>
      <c r="H5440">
        <v>7</v>
      </c>
      <c r="I5440">
        <v>1</v>
      </c>
    </row>
    <row r="5441" spans="1:9" x14ac:dyDescent="0.25">
      <c r="A5441" s="5" t="str">
        <f>TrendSheetPrdData[[#This Row],[Population]]&amp;TrendSheetPrdData[[#This Row],[Cost Basis]]&amp;TrendSheetPrdData[[#This Row],[Period]]&amp;TrendSheetPrdData[[#This Row],[Trend]]</f>
        <v>SYSTEM OFFICEAllowed2016-05-01Avoidable Admission Quality</v>
      </c>
      <c r="B5441" t="s">
        <v>119</v>
      </c>
      <c r="C5441" t="s">
        <v>119</v>
      </c>
      <c r="D5441" t="s">
        <v>91</v>
      </c>
      <c r="E5441" s="1" t="s">
        <v>101</v>
      </c>
      <c r="F5441" t="s">
        <v>93</v>
      </c>
      <c r="G5441" t="s">
        <v>18</v>
      </c>
      <c r="H5441">
        <v>7</v>
      </c>
      <c r="I5441">
        <v>0</v>
      </c>
    </row>
    <row r="5442" spans="1:9" x14ac:dyDescent="0.25">
      <c r="A5442" s="5" t="str">
        <f>TrendSheetPrdData[[#This Row],[Population]]&amp;TrendSheetPrdData[[#This Row],[Cost Basis]]&amp;TrendSheetPrdData[[#This Row],[Period]]&amp;TrendSheetPrdData[[#This Row],[Trend]]</f>
        <v>SYSTEM OFFICEAllowed2016-06-01Avoidable Admission Quality</v>
      </c>
      <c r="B5442" t="s">
        <v>119</v>
      </c>
      <c r="C5442" t="s">
        <v>119</v>
      </c>
      <c r="D5442" t="s">
        <v>91</v>
      </c>
      <c r="E5442" s="1" t="s">
        <v>102</v>
      </c>
      <c r="F5442" t="s">
        <v>113</v>
      </c>
      <c r="G5442" t="s">
        <v>18</v>
      </c>
      <c r="H5442">
        <v>7</v>
      </c>
      <c r="I5442">
        <v>0</v>
      </c>
    </row>
    <row r="5443" spans="1:9" x14ac:dyDescent="0.25">
      <c r="A5443" s="5" t="str">
        <f>TrendSheetPrdData[[#This Row],[Population]]&amp;TrendSheetPrdData[[#This Row],[Cost Basis]]&amp;TrendSheetPrdData[[#This Row],[Period]]&amp;TrendSheetPrdData[[#This Row],[Trend]]</f>
        <v>SYSTEM OFFICEAllowed2016-07-01Avoidable Admission Quality</v>
      </c>
      <c r="B5443" t="s">
        <v>119</v>
      </c>
      <c r="C5443" t="s">
        <v>119</v>
      </c>
      <c r="D5443" t="s">
        <v>91</v>
      </c>
      <c r="E5443" s="1" t="s">
        <v>103</v>
      </c>
      <c r="F5443" t="s">
        <v>113</v>
      </c>
      <c r="G5443" t="s">
        <v>18</v>
      </c>
      <c r="H5443">
        <v>7</v>
      </c>
      <c r="I5443">
        <v>0</v>
      </c>
    </row>
    <row r="5444" spans="1:9" x14ac:dyDescent="0.25">
      <c r="A5444" s="5" t="str">
        <f>TrendSheetPrdData[[#This Row],[Population]]&amp;TrendSheetPrdData[[#This Row],[Cost Basis]]&amp;TrendSheetPrdData[[#This Row],[Period]]&amp;TrendSheetPrdData[[#This Row],[Trend]]</f>
        <v>SYSTEM OFFICEAllowed2016-08-01Avoidable Admission Quality</v>
      </c>
      <c r="B5444" t="s">
        <v>119</v>
      </c>
      <c r="C5444" t="s">
        <v>119</v>
      </c>
      <c r="D5444" t="s">
        <v>91</v>
      </c>
      <c r="E5444" s="1" t="s">
        <v>104</v>
      </c>
      <c r="F5444" t="s">
        <v>113</v>
      </c>
      <c r="G5444" t="s">
        <v>18</v>
      </c>
      <c r="H5444">
        <v>7</v>
      </c>
      <c r="I5444">
        <v>1</v>
      </c>
    </row>
    <row r="5445" spans="1:9" x14ac:dyDescent="0.25">
      <c r="A5445" s="5" t="str">
        <f>TrendSheetPrdData[[#This Row],[Population]]&amp;TrendSheetPrdData[[#This Row],[Cost Basis]]&amp;TrendSheetPrdData[[#This Row],[Period]]&amp;TrendSheetPrdData[[#This Row],[Trend]]</f>
        <v>SYSTEM OFFICEAllowed2016-09-01Avoidable Admission Quality</v>
      </c>
      <c r="B5445" t="s">
        <v>119</v>
      </c>
      <c r="C5445" t="s">
        <v>119</v>
      </c>
      <c r="D5445" t="s">
        <v>91</v>
      </c>
      <c r="E5445" s="1" t="s">
        <v>105</v>
      </c>
      <c r="F5445" t="s">
        <v>113</v>
      </c>
      <c r="G5445" t="s">
        <v>18</v>
      </c>
      <c r="H5445">
        <v>7</v>
      </c>
      <c r="I5445">
        <v>1</v>
      </c>
    </row>
    <row r="5446" spans="1:9" x14ac:dyDescent="0.25">
      <c r="A5446" s="5" t="str">
        <f>TrendSheetPrdData[[#This Row],[Population]]&amp;TrendSheetPrdData[[#This Row],[Cost Basis]]&amp;TrendSheetPrdData[[#This Row],[Period]]&amp;TrendSheetPrdData[[#This Row],[Trend]]</f>
        <v>SYSTEM OFFICEAllowed2016-10-01Avoidable Admission Quality</v>
      </c>
      <c r="B5446" t="s">
        <v>119</v>
      </c>
      <c r="C5446" t="s">
        <v>119</v>
      </c>
      <c r="D5446" t="s">
        <v>91</v>
      </c>
      <c r="E5446" s="1" t="s">
        <v>106</v>
      </c>
      <c r="F5446" t="s">
        <v>113</v>
      </c>
      <c r="G5446" t="s">
        <v>18</v>
      </c>
      <c r="H5446">
        <v>7</v>
      </c>
      <c r="I5446">
        <v>0</v>
      </c>
    </row>
    <row r="5447" spans="1:9" x14ac:dyDescent="0.25">
      <c r="A5447" s="5" t="str">
        <f>TrendSheetPrdData[[#This Row],[Population]]&amp;TrendSheetPrdData[[#This Row],[Cost Basis]]&amp;TrendSheetPrdData[[#This Row],[Period]]&amp;TrendSheetPrdData[[#This Row],[Trend]]</f>
        <v>SYSTEM OFFICEAllowed2016-11-01Avoidable Admission Quality</v>
      </c>
      <c r="B5447" t="s">
        <v>119</v>
      </c>
      <c r="C5447" t="s">
        <v>119</v>
      </c>
      <c r="D5447" t="s">
        <v>91</v>
      </c>
      <c r="E5447" s="1" t="s">
        <v>107</v>
      </c>
      <c r="F5447" t="s">
        <v>113</v>
      </c>
      <c r="G5447" t="s">
        <v>18</v>
      </c>
      <c r="H5447">
        <v>7</v>
      </c>
      <c r="I5447">
        <v>0</v>
      </c>
    </row>
    <row r="5448" spans="1:9" x14ac:dyDescent="0.25">
      <c r="A5448" s="5" t="str">
        <f>TrendSheetPrdData[[#This Row],[Population]]&amp;TrendSheetPrdData[[#This Row],[Cost Basis]]&amp;TrendSheetPrdData[[#This Row],[Period]]&amp;TrendSheetPrdData[[#This Row],[Trend]]</f>
        <v>SYSTEM OFFICEAllowed2016-12-01Avoidable Admission Quality</v>
      </c>
      <c r="B5448" t="s">
        <v>119</v>
      </c>
      <c r="C5448" t="s">
        <v>119</v>
      </c>
      <c r="D5448" t="s">
        <v>91</v>
      </c>
      <c r="E5448" s="1" t="s">
        <v>108</v>
      </c>
      <c r="F5448" t="s">
        <v>113</v>
      </c>
      <c r="G5448" t="s">
        <v>18</v>
      </c>
      <c r="H5448">
        <v>7</v>
      </c>
      <c r="I5448">
        <v>0</v>
      </c>
    </row>
    <row r="5449" spans="1:9" x14ac:dyDescent="0.25">
      <c r="A5449" s="5" t="str">
        <f>TrendSheetPrdData[[#This Row],[Population]]&amp;TrendSheetPrdData[[#This Row],[Cost Basis]]&amp;TrendSheetPrdData[[#This Row],[Period]]&amp;TrendSheetPrdData[[#This Row],[Trend]]</f>
        <v>SYSTEM OFFICEAllowed2017-01-01Avoidable Admission Quality</v>
      </c>
      <c r="B5449" t="s">
        <v>119</v>
      </c>
      <c r="C5449" t="s">
        <v>119</v>
      </c>
      <c r="D5449" t="s">
        <v>91</v>
      </c>
      <c r="E5449" s="1" t="s">
        <v>109</v>
      </c>
      <c r="F5449" t="s">
        <v>113</v>
      </c>
      <c r="G5449" t="s">
        <v>18</v>
      </c>
      <c r="H5449">
        <v>7</v>
      </c>
      <c r="I5449">
        <v>0</v>
      </c>
    </row>
    <row r="5450" spans="1:9" x14ac:dyDescent="0.25">
      <c r="A5450" s="5" t="str">
        <f>TrendSheetPrdData[[#This Row],[Population]]&amp;TrendSheetPrdData[[#This Row],[Cost Basis]]&amp;TrendSheetPrdData[[#This Row],[Period]]&amp;TrendSheetPrdData[[#This Row],[Trend]]</f>
        <v>SYSTEM OFFICEAllowed2017-02-01Avoidable Admission Quality</v>
      </c>
      <c r="B5450" t="s">
        <v>119</v>
      </c>
      <c r="C5450" t="s">
        <v>119</v>
      </c>
      <c r="D5450" t="s">
        <v>91</v>
      </c>
      <c r="E5450" s="1" t="s">
        <v>110</v>
      </c>
      <c r="F5450" t="s">
        <v>113</v>
      </c>
      <c r="G5450" t="s">
        <v>18</v>
      </c>
      <c r="H5450">
        <v>7</v>
      </c>
      <c r="I5450">
        <v>1</v>
      </c>
    </row>
    <row r="5451" spans="1:9" x14ac:dyDescent="0.25">
      <c r="A5451" s="5" t="str">
        <f>TrendSheetPrdData[[#This Row],[Population]]&amp;TrendSheetPrdData[[#This Row],[Cost Basis]]&amp;TrendSheetPrdData[[#This Row],[Period]]&amp;TrendSheetPrdData[[#This Row],[Trend]]</f>
        <v>SYSTEM OFFICEAllowed2017-03-01Avoidable Admission Quality</v>
      </c>
      <c r="B5451" t="s">
        <v>119</v>
      </c>
      <c r="C5451" t="s">
        <v>119</v>
      </c>
      <c r="D5451" t="s">
        <v>91</v>
      </c>
      <c r="E5451" s="1" t="s">
        <v>111</v>
      </c>
      <c r="F5451" t="s">
        <v>113</v>
      </c>
      <c r="G5451" t="s">
        <v>18</v>
      </c>
      <c r="H5451">
        <v>7</v>
      </c>
      <c r="I5451">
        <v>0</v>
      </c>
    </row>
    <row r="5452" spans="1:9" x14ac:dyDescent="0.25">
      <c r="A5452" s="5" t="str">
        <f>TrendSheetPrdData[[#This Row],[Population]]&amp;TrendSheetPrdData[[#This Row],[Cost Basis]]&amp;TrendSheetPrdData[[#This Row],[Period]]&amp;TrendSheetPrdData[[#This Row],[Trend]]</f>
        <v>SYSTEM OFFICEAllowed2017-04-01Avoidable Admission Quality</v>
      </c>
      <c r="B5452" t="s">
        <v>119</v>
      </c>
      <c r="C5452" t="s">
        <v>119</v>
      </c>
      <c r="D5452" t="s">
        <v>91</v>
      </c>
      <c r="E5452" s="1" t="s">
        <v>112</v>
      </c>
      <c r="F5452" t="s">
        <v>113</v>
      </c>
      <c r="G5452" t="s">
        <v>18</v>
      </c>
      <c r="H5452">
        <v>7</v>
      </c>
      <c r="I5452">
        <v>0</v>
      </c>
    </row>
    <row r="5453" spans="1:9" x14ac:dyDescent="0.25">
      <c r="A5453" s="5" t="str">
        <f>TrendSheetPrdData[[#This Row],[Population]]&amp;TrendSheetPrdData[[#This Row],[Cost Basis]]&amp;TrendSheetPrdData[[#This Row],[Period]]&amp;TrendSheetPrdData[[#This Row],[Trend]]</f>
        <v>SYSTEM OFFICEAllowed2015-06-01Outpatient Imaging Cost</v>
      </c>
      <c r="B5453" t="s">
        <v>119</v>
      </c>
      <c r="C5453" t="s">
        <v>119</v>
      </c>
      <c r="D5453" t="s">
        <v>91</v>
      </c>
      <c r="E5453" s="1" t="s">
        <v>172</v>
      </c>
      <c r="F5453" t="s">
        <v>93</v>
      </c>
      <c r="G5453" t="s">
        <v>19</v>
      </c>
      <c r="H5453">
        <v>8</v>
      </c>
      <c r="I5453">
        <v>20891.84</v>
      </c>
    </row>
    <row r="5454" spans="1:9" x14ac:dyDescent="0.25">
      <c r="A5454" s="5" t="str">
        <f>TrendSheetPrdData[[#This Row],[Population]]&amp;TrendSheetPrdData[[#This Row],[Cost Basis]]&amp;TrendSheetPrdData[[#This Row],[Period]]&amp;TrendSheetPrdData[[#This Row],[Trend]]</f>
        <v>SYSTEM OFFICEAllowed2015-07-01Outpatient Imaging Cost</v>
      </c>
      <c r="B5454" t="s">
        <v>119</v>
      </c>
      <c r="C5454" t="s">
        <v>119</v>
      </c>
      <c r="D5454" t="s">
        <v>91</v>
      </c>
      <c r="E5454" s="1" t="s">
        <v>173</v>
      </c>
      <c r="F5454" t="s">
        <v>93</v>
      </c>
      <c r="G5454" t="s">
        <v>19</v>
      </c>
      <c r="H5454">
        <v>8</v>
      </c>
      <c r="I5454">
        <v>10885.3</v>
      </c>
    </row>
    <row r="5455" spans="1:9" x14ac:dyDescent="0.25">
      <c r="A5455" s="5" t="str">
        <f>TrendSheetPrdData[[#This Row],[Population]]&amp;TrendSheetPrdData[[#This Row],[Cost Basis]]&amp;TrendSheetPrdData[[#This Row],[Period]]&amp;TrendSheetPrdData[[#This Row],[Trend]]</f>
        <v>SYSTEM OFFICEAllowed2015-08-01Outpatient Imaging Cost</v>
      </c>
      <c r="B5455" t="s">
        <v>119</v>
      </c>
      <c r="C5455" t="s">
        <v>119</v>
      </c>
      <c r="D5455" t="s">
        <v>91</v>
      </c>
      <c r="E5455" s="1" t="s">
        <v>174</v>
      </c>
      <c r="F5455" t="s">
        <v>93</v>
      </c>
      <c r="G5455" t="s">
        <v>19</v>
      </c>
      <c r="H5455">
        <v>8</v>
      </c>
      <c r="I5455">
        <v>12107.22</v>
      </c>
    </row>
    <row r="5456" spans="1:9" x14ac:dyDescent="0.25">
      <c r="A5456" s="5" t="str">
        <f>TrendSheetPrdData[[#This Row],[Population]]&amp;TrendSheetPrdData[[#This Row],[Cost Basis]]&amp;TrendSheetPrdData[[#This Row],[Period]]&amp;TrendSheetPrdData[[#This Row],[Trend]]</f>
        <v>SYSTEM OFFICEAllowed2015-09-01Outpatient Imaging Cost</v>
      </c>
      <c r="B5456" t="s">
        <v>119</v>
      </c>
      <c r="C5456" t="s">
        <v>119</v>
      </c>
      <c r="D5456" t="s">
        <v>91</v>
      </c>
      <c r="E5456" s="1" t="s">
        <v>92</v>
      </c>
      <c r="F5456" t="s">
        <v>93</v>
      </c>
      <c r="G5456" t="s">
        <v>19</v>
      </c>
      <c r="H5456">
        <v>8</v>
      </c>
      <c r="I5456">
        <v>12485.55</v>
      </c>
    </row>
    <row r="5457" spans="1:9" x14ac:dyDescent="0.25">
      <c r="A5457" s="5" t="str">
        <f>TrendSheetPrdData[[#This Row],[Population]]&amp;TrendSheetPrdData[[#This Row],[Cost Basis]]&amp;TrendSheetPrdData[[#This Row],[Period]]&amp;TrendSheetPrdData[[#This Row],[Trend]]</f>
        <v>SYSTEM OFFICEAllowed2015-10-01Outpatient Imaging Cost</v>
      </c>
      <c r="B5457" t="s">
        <v>119</v>
      </c>
      <c r="C5457" t="s">
        <v>119</v>
      </c>
      <c r="D5457" t="s">
        <v>91</v>
      </c>
      <c r="E5457" s="1" t="s">
        <v>94</v>
      </c>
      <c r="F5457" t="s">
        <v>93</v>
      </c>
      <c r="G5457" t="s">
        <v>19</v>
      </c>
      <c r="H5457">
        <v>8</v>
      </c>
      <c r="I5457">
        <v>13218.06</v>
      </c>
    </row>
    <row r="5458" spans="1:9" x14ac:dyDescent="0.25">
      <c r="A5458" s="5" t="str">
        <f>TrendSheetPrdData[[#This Row],[Population]]&amp;TrendSheetPrdData[[#This Row],[Cost Basis]]&amp;TrendSheetPrdData[[#This Row],[Period]]&amp;TrendSheetPrdData[[#This Row],[Trend]]</f>
        <v>SYSTEM OFFICEAllowed2015-11-01Outpatient Imaging Cost</v>
      </c>
      <c r="B5458" t="s">
        <v>119</v>
      </c>
      <c r="C5458" t="s">
        <v>119</v>
      </c>
      <c r="D5458" t="s">
        <v>91</v>
      </c>
      <c r="E5458" s="1" t="s">
        <v>95</v>
      </c>
      <c r="F5458" t="s">
        <v>93</v>
      </c>
      <c r="G5458" t="s">
        <v>19</v>
      </c>
      <c r="H5458">
        <v>8</v>
      </c>
      <c r="I5458">
        <v>29832.22</v>
      </c>
    </row>
    <row r="5459" spans="1:9" x14ac:dyDescent="0.25">
      <c r="A5459" s="5" t="str">
        <f>TrendSheetPrdData[[#This Row],[Population]]&amp;TrendSheetPrdData[[#This Row],[Cost Basis]]&amp;TrendSheetPrdData[[#This Row],[Period]]&amp;TrendSheetPrdData[[#This Row],[Trend]]</f>
        <v>SYSTEM OFFICEAllowed2015-12-01Outpatient Imaging Cost</v>
      </c>
      <c r="B5459" t="s">
        <v>119</v>
      </c>
      <c r="C5459" t="s">
        <v>119</v>
      </c>
      <c r="D5459" t="s">
        <v>91</v>
      </c>
      <c r="E5459" s="1" t="s">
        <v>96</v>
      </c>
      <c r="F5459" t="s">
        <v>93</v>
      </c>
      <c r="G5459" t="s">
        <v>19</v>
      </c>
      <c r="H5459">
        <v>8</v>
      </c>
      <c r="I5459">
        <v>19904.830000000002</v>
      </c>
    </row>
    <row r="5460" spans="1:9" x14ac:dyDescent="0.25">
      <c r="A5460" s="5" t="str">
        <f>TrendSheetPrdData[[#This Row],[Population]]&amp;TrendSheetPrdData[[#This Row],[Cost Basis]]&amp;TrendSheetPrdData[[#This Row],[Period]]&amp;TrendSheetPrdData[[#This Row],[Trend]]</f>
        <v>SYSTEM OFFICEAllowed2016-01-01Outpatient Imaging Cost</v>
      </c>
      <c r="B5460" t="s">
        <v>119</v>
      </c>
      <c r="C5460" t="s">
        <v>119</v>
      </c>
      <c r="D5460" t="s">
        <v>91</v>
      </c>
      <c r="E5460" s="1" t="s">
        <v>97</v>
      </c>
      <c r="F5460" t="s">
        <v>93</v>
      </c>
      <c r="G5460" t="s">
        <v>19</v>
      </c>
      <c r="H5460">
        <v>8</v>
      </c>
      <c r="I5460">
        <v>21559.5</v>
      </c>
    </row>
    <row r="5461" spans="1:9" x14ac:dyDescent="0.25">
      <c r="A5461" s="5" t="str">
        <f>TrendSheetPrdData[[#This Row],[Population]]&amp;TrendSheetPrdData[[#This Row],[Cost Basis]]&amp;TrendSheetPrdData[[#This Row],[Period]]&amp;TrendSheetPrdData[[#This Row],[Trend]]</f>
        <v>SYSTEM OFFICEAllowed2016-02-01Outpatient Imaging Cost</v>
      </c>
      <c r="B5461" t="s">
        <v>119</v>
      </c>
      <c r="C5461" t="s">
        <v>119</v>
      </c>
      <c r="D5461" t="s">
        <v>91</v>
      </c>
      <c r="E5461" s="1" t="s">
        <v>98</v>
      </c>
      <c r="F5461" t="s">
        <v>93</v>
      </c>
      <c r="G5461" t="s">
        <v>19</v>
      </c>
      <c r="H5461">
        <v>8</v>
      </c>
      <c r="I5461">
        <v>19427.98</v>
      </c>
    </row>
    <row r="5462" spans="1:9" x14ac:dyDescent="0.25">
      <c r="A5462" s="5" t="str">
        <f>TrendSheetPrdData[[#This Row],[Population]]&amp;TrendSheetPrdData[[#This Row],[Cost Basis]]&amp;TrendSheetPrdData[[#This Row],[Period]]&amp;TrendSheetPrdData[[#This Row],[Trend]]</f>
        <v>SYSTEM OFFICEAllowed2016-03-01Outpatient Imaging Cost</v>
      </c>
      <c r="B5462" t="s">
        <v>119</v>
      </c>
      <c r="C5462" t="s">
        <v>119</v>
      </c>
      <c r="D5462" t="s">
        <v>91</v>
      </c>
      <c r="E5462" s="1" t="s">
        <v>99</v>
      </c>
      <c r="F5462" t="s">
        <v>93</v>
      </c>
      <c r="G5462" t="s">
        <v>19</v>
      </c>
      <c r="H5462">
        <v>8</v>
      </c>
      <c r="I5462">
        <v>17736.3</v>
      </c>
    </row>
    <row r="5463" spans="1:9" x14ac:dyDescent="0.25">
      <c r="A5463" s="5" t="str">
        <f>TrendSheetPrdData[[#This Row],[Population]]&amp;TrendSheetPrdData[[#This Row],[Cost Basis]]&amp;TrendSheetPrdData[[#This Row],[Period]]&amp;TrendSheetPrdData[[#This Row],[Trend]]</f>
        <v>SYSTEM OFFICEAllowed2016-04-01Outpatient Imaging Cost</v>
      </c>
      <c r="B5463" t="s">
        <v>119</v>
      </c>
      <c r="C5463" t="s">
        <v>119</v>
      </c>
      <c r="D5463" t="s">
        <v>91</v>
      </c>
      <c r="E5463" s="1" t="s">
        <v>100</v>
      </c>
      <c r="F5463" t="s">
        <v>93</v>
      </c>
      <c r="G5463" t="s">
        <v>19</v>
      </c>
      <c r="H5463">
        <v>8</v>
      </c>
      <c r="I5463">
        <v>24664.46</v>
      </c>
    </row>
    <row r="5464" spans="1:9" x14ac:dyDescent="0.25">
      <c r="A5464" s="5" t="str">
        <f>TrendSheetPrdData[[#This Row],[Population]]&amp;TrendSheetPrdData[[#This Row],[Cost Basis]]&amp;TrendSheetPrdData[[#This Row],[Period]]&amp;TrendSheetPrdData[[#This Row],[Trend]]</f>
        <v>SYSTEM OFFICEAllowed2016-05-01Outpatient Imaging Cost</v>
      </c>
      <c r="B5464" t="s">
        <v>119</v>
      </c>
      <c r="C5464" t="s">
        <v>119</v>
      </c>
      <c r="D5464" t="s">
        <v>91</v>
      </c>
      <c r="E5464" s="1" t="s">
        <v>101</v>
      </c>
      <c r="F5464" t="s">
        <v>93</v>
      </c>
      <c r="G5464" t="s">
        <v>19</v>
      </c>
      <c r="H5464">
        <v>8</v>
      </c>
      <c r="I5464">
        <v>23877.73</v>
      </c>
    </row>
    <row r="5465" spans="1:9" x14ac:dyDescent="0.25">
      <c r="A5465" s="5" t="str">
        <f>TrendSheetPrdData[[#This Row],[Population]]&amp;TrendSheetPrdData[[#This Row],[Cost Basis]]&amp;TrendSheetPrdData[[#This Row],[Period]]&amp;TrendSheetPrdData[[#This Row],[Trend]]</f>
        <v>SYSTEM OFFICEAllowed2016-06-01Outpatient Imaging Cost</v>
      </c>
      <c r="B5465" t="s">
        <v>119</v>
      </c>
      <c r="C5465" t="s">
        <v>119</v>
      </c>
      <c r="D5465" t="s">
        <v>91</v>
      </c>
      <c r="E5465" s="1" t="s">
        <v>102</v>
      </c>
      <c r="F5465" t="s">
        <v>113</v>
      </c>
      <c r="G5465" t="s">
        <v>19</v>
      </c>
      <c r="H5465">
        <v>8</v>
      </c>
      <c r="I5465">
        <v>15944.6</v>
      </c>
    </row>
    <row r="5466" spans="1:9" x14ac:dyDescent="0.25">
      <c r="A5466" s="5" t="str">
        <f>TrendSheetPrdData[[#This Row],[Population]]&amp;TrendSheetPrdData[[#This Row],[Cost Basis]]&amp;TrendSheetPrdData[[#This Row],[Period]]&amp;TrendSheetPrdData[[#This Row],[Trend]]</f>
        <v>SYSTEM OFFICEAllowed2016-07-01Outpatient Imaging Cost</v>
      </c>
      <c r="B5466" t="s">
        <v>119</v>
      </c>
      <c r="C5466" t="s">
        <v>119</v>
      </c>
      <c r="D5466" t="s">
        <v>91</v>
      </c>
      <c r="E5466" s="1" t="s">
        <v>103</v>
      </c>
      <c r="F5466" t="s">
        <v>113</v>
      </c>
      <c r="G5466" t="s">
        <v>19</v>
      </c>
      <c r="H5466">
        <v>8</v>
      </c>
      <c r="I5466">
        <v>30985.27</v>
      </c>
    </row>
    <row r="5467" spans="1:9" x14ac:dyDescent="0.25">
      <c r="A5467" s="5" t="str">
        <f>TrendSheetPrdData[[#This Row],[Population]]&amp;TrendSheetPrdData[[#This Row],[Cost Basis]]&amp;TrendSheetPrdData[[#This Row],[Period]]&amp;TrendSheetPrdData[[#This Row],[Trend]]</f>
        <v>SYSTEM OFFICEAllowed2016-08-01Outpatient Imaging Cost</v>
      </c>
      <c r="B5467" t="s">
        <v>119</v>
      </c>
      <c r="C5467" t="s">
        <v>119</v>
      </c>
      <c r="D5467" t="s">
        <v>91</v>
      </c>
      <c r="E5467" s="1" t="s">
        <v>104</v>
      </c>
      <c r="F5467" t="s">
        <v>113</v>
      </c>
      <c r="G5467" t="s">
        <v>19</v>
      </c>
      <c r="H5467">
        <v>8</v>
      </c>
      <c r="I5467">
        <v>11327.91</v>
      </c>
    </row>
    <row r="5468" spans="1:9" x14ac:dyDescent="0.25">
      <c r="A5468" s="5" t="str">
        <f>TrendSheetPrdData[[#This Row],[Population]]&amp;TrendSheetPrdData[[#This Row],[Cost Basis]]&amp;TrendSheetPrdData[[#This Row],[Period]]&amp;TrendSheetPrdData[[#This Row],[Trend]]</f>
        <v>SYSTEM OFFICEAllowed2016-09-01Outpatient Imaging Cost</v>
      </c>
      <c r="B5468" t="s">
        <v>119</v>
      </c>
      <c r="C5468" t="s">
        <v>119</v>
      </c>
      <c r="D5468" t="s">
        <v>91</v>
      </c>
      <c r="E5468" s="1" t="s">
        <v>105</v>
      </c>
      <c r="F5468" t="s">
        <v>113</v>
      </c>
      <c r="G5468" t="s">
        <v>19</v>
      </c>
      <c r="H5468">
        <v>8</v>
      </c>
      <c r="I5468">
        <v>13436.08</v>
      </c>
    </row>
    <row r="5469" spans="1:9" x14ac:dyDescent="0.25">
      <c r="A5469" s="5" t="str">
        <f>TrendSheetPrdData[[#This Row],[Population]]&amp;TrendSheetPrdData[[#This Row],[Cost Basis]]&amp;TrendSheetPrdData[[#This Row],[Period]]&amp;TrendSheetPrdData[[#This Row],[Trend]]</f>
        <v>SYSTEM OFFICEAllowed2016-10-01Outpatient Imaging Cost</v>
      </c>
      <c r="B5469" t="s">
        <v>119</v>
      </c>
      <c r="C5469" t="s">
        <v>119</v>
      </c>
      <c r="D5469" t="s">
        <v>91</v>
      </c>
      <c r="E5469" s="1" t="s">
        <v>106</v>
      </c>
      <c r="F5469" t="s">
        <v>113</v>
      </c>
      <c r="G5469" t="s">
        <v>19</v>
      </c>
      <c r="H5469">
        <v>8</v>
      </c>
      <c r="I5469">
        <v>25367.5</v>
      </c>
    </row>
    <row r="5470" spans="1:9" x14ac:dyDescent="0.25">
      <c r="A5470" s="5" t="str">
        <f>TrendSheetPrdData[[#This Row],[Population]]&amp;TrendSheetPrdData[[#This Row],[Cost Basis]]&amp;TrendSheetPrdData[[#This Row],[Period]]&amp;TrendSheetPrdData[[#This Row],[Trend]]</f>
        <v>SYSTEM OFFICEAllowed2016-11-01Outpatient Imaging Cost</v>
      </c>
      <c r="B5470" t="s">
        <v>119</v>
      </c>
      <c r="C5470" t="s">
        <v>119</v>
      </c>
      <c r="D5470" t="s">
        <v>91</v>
      </c>
      <c r="E5470" s="1" t="s">
        <v>107</v>
      </c>
      <c r="F5470" t="s">
        <v>113</v>
      </c>
      <c r="G5470" t="s">
        <v>19</v>
      </c>
      <c r="H5470">
        <v>8</v>
      </c>
      <c r="I5470">
        <v>26175.759999999998</v>
      </c>
    </row>
    <row r="5471" spans="1:9" x14ac:dyDescent="0.25">
      <c r="A5471" s="5" t="str">
        <f>TrendSheetPrdData[[#This Row],[Population]]&amp;TrendSheetPrdData[[#This Row],[Cost Basis]]&amp;TrendSheetPrdData[[#This Row],[Period]]&amp;TrendSheetPrdData[[#This Row],[Trend]]</f>
        <v>SYSTEM OFFICEAllowed2016-12-01Outpatient Imaging Cost</v>
      </c>
      <c r="B5471" t="s">
        <v>119</v>
      </c>
      <c r="C5471" t="s">
        <v>119</v>
      </c>
      <c r="D5471" t="s">
        <v>91</v>
      </c>
      <c r="E5471" s="1" t="s">
        <v>108</v>
      </c>
      <c r="F5471" t="s">
        <v>113</v>
      </c>
      <c r="G5471" t="s">
        <v>19</v>
      </c>
      <c r="H5471">
        <v>8</v>
      </c>
      <c r="I5471">
        <v>46229.65</v>
      </c>
    </row>
    <row r="5472" spans="1:9" x14ac:dyDescent="0.25">
      <c r="A5472" s="5" t="str">
        <f>TrendSheetPrdData[[#This Row],[Population]]&amp;TrendSheetPrdData[[#This Row],[Cost Basis]]&amp;TrendSheetPrdData[[#This Row],[Period]]&amp;TrendSheetPrdData[[#This Row],[Trend]]</f>
        <v>SYSTEM OFFICEAllowed2017-01-01Outpatient Imaging Cost</v>
      </c>
      <c r="B5472" t="s">
        <v>119</v>
      </c>
      <c r="C5472" t="s">
        <v>119</v>
      </c>
      <c r="D5472" t="s">
        <v>91</v>
      </c>
      <c r="E5472" s="1" t="s">
        <v>109</v>
      </c>
      <c r="F5472" t="s">
        <v>113</v>
      </c>
      <c r="G5472" t="s">
        <v>19</v>
      </c>
      <c r="H5472">
        <v>8</v>
      </c>
      <c r="I5472">
        <v>27117.22</v>
      </c>
    </row>
    <row r="5473" spans="1:9" x14ac:dyDescent="0.25">
      <c r="A5473" s="5" t="str">
        <f>TrendSheetPrdData[[#This Row],[Population]]&amp;TrendSheetPrdData[[#This Row],[Cost Basis]]&amp;TrendSheetPrdData[[#This Row],[Period]]&amp;TrendSheetPrdData[[#This Row],[Trend]]</f>
        <v>SYSTEM OFFICEAllowed2017-02-01Outpatient Imaging Cost</v>
      </c>
      <c r="B5473" t="s">
        <v>119</v>
      </c>
      <c r="C5473" t="s">
        <v>119</v>
      </c>
      <c r="D5473" t="s">
        <v>91</v>
      </c>
      <c r="E5473" s="1" t="s">
        <v>110</v>
      </c>
      <c r="F5473" t="s">
        <v>113</v>
      </c>
      <c r="G5473" t="s">
        <v>19</v>
      </c>
      <c r="H5473">
        <v>8</v>
      </c>
      <c r="I5473">
        <v>19373.43</v>
      </c>
    </row>
    <row r="5474" spans="1:9" x14ac:dyDescent="0.25">
      <c r="A5474" s="5" t="str">
        <f>TrendSheetPrdData[[#This Row],[Population]]&amp;TrendSheetPrdData[[#This Row],[Cost Basis]]&amp;TrendSheetPrdData[[#This Row],[Period]]&amp;TrendSheetPrdData[[#This Row],[Trend]]</f>
        <v>SYSTEM OFFICEAllowed2017-03-01Outpatient Imaging Cost</v>
      </c>
      <c r="B5474" t="s">
        <v>119</v>
      </c>
      <c r="C5474" t="s">
        <v>119</v>
      </c>
      <c r="D5474" t="s">
        <v>91</v>
      </c>
      <c r="E5474" s="1" t="s">
        <v>111</v>
      </c>
      <c r="F5474" t="s">
        <v>113</v>
      </c>
      <c r="G5474" t="s">
        <v>19</v>
      </c>
      <c r="H5474">
        <v>8</v>
      </c>
      <c r="I5474">
        <v>33566.86</v>
      </c>
    </row>
    <row r="5475" spans="1:9" x14ac:dyDescent="0.25">
      <c r="A5475" s="5" t="str">
        <f>TrendSheetPrdData[[#This Row],[Population]]&amp;TrendSheetPrdData[[#This Row],[Cost Basis]]&amp;TrendSheetPrdData[[#This Row],[Period]]&amp;TrendSheetPrdData[[#This Row],[Trend]]</f>
        <v>SYSTEM OFFICEAllowed2017-04-01Outpatient Imaging Cost</v>
      </c>
      <c r="B5475" t="s">
        <v>119</v>
      </c>
      <c r="C5475" t="s">
        <v>119</v>
      </c>
      <c r="D5475" t="s">
        <v>91</v>
      </c>
      <c r="E5475" s="1" t="s">
        <v>112</v>
      </c>
      <c r="F5475" t="s">
        <v>113</v>
      </c>
      <c r="G5475" t="s">
        <v>19</v>
      </c>
      <c r="H5475">
        <v>8</v>
      </c>
      <c r="I5475">
        <v>7894.81</v>
      </c>
    </row>
    <row r="5476" spans="1:9" x14ac:dyDescent="0.25">
      <c r="A5476" s="5" t="str">
        <f>TrendSheetPrdData[[#This Row],[Population]]&amp;TrendSheetPrdData[[#This Row],[Cost Basis]]&amp;TrendSheetPrdData[[#This Row],[Period]]&amp;TrendSheetPrdData[[#This Row],[Trend]]</f>
        <v>SYSTEM OFFICEAllowed2015-06-01Hospiatl Outpatient MRIs per 1k</v>
      </c>
      <c r="B5476" t="s">
        <v>119</v>
      </c>
      <c r="C5476" t="s">
        <v>119</v>
      </c>
      <c r="D5476" t="s">
        <v>91</v>
      </c>
      <c r="E5476" s="1" t="s">
        <v>172</v>
      </c>
      <c r="F5476" t="s">
        <v>93</v>
      </c>
      <c r="G5476" t="s">
        <v>20</v>
      </c>
      <c r="H5476">
        <v>9</v>
      </c>
      <c r="I5476">
        <v>52</v>
      </c>
    </row>
    <row r="5477" spans="1:9" x14ac:dyDescent="0.25">
      <c r="A5477" s="5" t="str">
        <f>TrendSheetPrdData[[#This Row],[Population]]&amp;TrendSheetPrdData[[#This Row],[Cost Basis]]&amp;TrendSheetPrdData[[#This Row],[Period]]&amp;TrendSheetPrdData[[#This Row],[Trend]]</f>
        <v>SYSTEM OFFICEAllowed2015-07-01Hospiatl Outpatient MRIs per 1k</v>
      </c>
      <c r="B5477" t="s">
        <v>119</v>
      </c>
      <c r="C5477" t="s">
        <v>119</v>
      </c>
      <c r="D5477" t="s">
        <v>91</v>
      </c>
      <c r="E5477" s="1" t="s">
        <v>173</v>
      </c>
      <c r="F5477" t="s">
        <v>93</v>
      </c>
      <c r="G5477" t="s">
        <v>20</v>
      </c>
      <c r="H5477">
        <v>9</v>
      </c>
      <c r="I5477">
        <v>24</v>
      </c>
    </row>
    <row r="5478" spans="1:9" x14ac:dyDescent="0.25">
      <c r="A5478" s="5" t="str">
        <f>TrendSheetPrdData[[#This Row],[Population]]&amp;TrendSheetPrdData[[#This Row],[Cost Basis]]&amp;TrendSheetPrdData[[#This Row],[Period]]&amp;TrendSheetPrdData[[#This Row],[Trend]]</f>
        <v>SYSTEM OFFICEAllowed2015-08-01Hospiatl Outpatient MRIs per 1k</v>
      </c>
      <c r="B5478" t="s">
        <v>119</v>
      </c>
      <c r="C5478" t="s">
        <v>119</v>
      </c>
      <c r="D5478" t="s">
        <v>91</v>
      </c>
      <c r="E5478" s="1" t="s">
        <v>174</v>
      </c>
      <c r="F5478" t="s">
        <v>93</v>
      </c>
      <c r="G5478" t="s">
        <v>20</v>
      </c>
      <c r="H5478">
        <v>9</v>
      </c>
      <c r="I5478">
        <v>23</v>
      </c>
    </row>
    <row r="5479" spans="1:9" x14ac:dyDescent="0.25">
      <c r="A5479" s="5" t="str">
        <f>TrendSheetPrdData[[#This Row],[Population]]&amp;TrendSheetPrdData[[#This Row],[Cost Basis]]&amp;TrendSheetPrdData[[#This Row],[Period]]&amp;TrendSheetPrdData[[#This Row],[Trend]]</f>
        <v>SYSTEM OFFICEAllowed2015-09-01Hospiatl Outpatient MRIs per 1k</v>
      </c>
      <c r="B5479" t="s">
        <v>119</v>
      </c>
      <c r="C5479" t="s">
        <v>119</v>
      </c>
      <c r="D5479" t="s">
        <v>91</v>
      </c>
      <c r="E5479" s="1" t="s">
        <v>92</v>
      </c>
      <c r="F5479" t="s">
        <v>93</v>
      </c>
      <c r="G5479" t="s">
        <v>20</v>
      </c>
      <c r="H5479">
        <v>9</v>
      </c>
      <c r="I5479">
        <v>27</v>
      </c>
    </row>
    <row r="5480" spans="1:9" x14ac:dyDescent="0.25">
      <c r="A5480" s="5" t="str">
        <f>TrendSheetPrdData[[#This Row],[Population]]&amp;TrendSheetPrdData[[#This Row],[Cost Basis]]&amp;TrendSheetPrdData[[#This Row],[Period]]&amp;TrendSheetPrdData[[#This Row],[Trend]]</f>
        <v>SYSTEM OFFICEAllowed2015-10-01Hospiatl Outpatient MRIs per 1k</v>
      </c>
      <c r="B5480" t="s">
        <v>119</v>
      </c>
      <c r="C5480" t="s">
        <v>119</v>
      </c>
      <c r="D5480" t="s">
        <v>91</v>
      </c>
      <c r="E5480" s="1" t="s">
        <v>94</v>
      </c>
      <c r="F5480" t="s">
        <v>93</v>
      </c>
      <c r="G5480" t="s">
        <v>20</v>
      </c>
      <c r="H5480">
        <v>9</v>
      </c>
      <c r="I5480">
        <v>19</v>
      </c>
    </row>
    <row r="5481" spans="1:9" x14ac:dyDescent="0.25">
      <c r="A5481" s="5" t="str">
        <f>TrendSheetPrdData[[#This Row],[Population]]&amp;TrendSheetPrdData[[#This Row],[Cost Basis]]&amp;TrendSheetPrdData[[#This Row],[Period]]&amp;TrendSheetPrdData[[#This Row],[Trend]]</f>
        <v>SYSTEM OFFICEAllowed2015-11-01Hospiatl Outpatient MRIs per 1k</v>
      </c>
      <c r="B5481" t="s">
        <v>119</v>
      </c>
      <c r="C5481" t="s">
        <v>119</v>
      </c>
      <c r="D5481" t="s">
        <v>91</v>
      </c>
      <c r="E5481" s="1" t="s">
        <v>95</v>
      </c>
      <c r="F5481" t="s">
        <v>93</v>
      </c>
      <c r="G5481" t="s">
        <v>20</v>
      </c>
      <c r="H5481">
        <v>9</v>
      </c>
      <c r="I5481">
        <v>65</v>
      </c>
    </row>
    <row r="5482" spans="1:9" x14ac:dyDescent="0.25">
      <c r="A5482" s="5" t="str">
        <f>TrendSheetPrdData[[#This Row],[Population]]&amp;TrendSheetPrdData[[#This Row],[Cost Basis]]&amp;TrendSheetPrdData[[#This Row],[Period]]&amp;TrendSheetPrdData[[#This Row],[Trend]]</f>
        <v>SYSTEM OFFICEAllowed2015-12-01Hospiatl Outpatient MRIs per 1k</v>
      </c>
      <c r="B5482" t="s">
        <v>119</v>
      </c>
      <c r="C5482" t="s">
        <v>119</v>
      </c>
      <c r="D5482" t="s">
        <v>91</v>
      </c>
      <c r="E5482" s="1" t="s">
        <v>96</v>
      </c>
      <c r="F5482" t="s">
        <v>93</v>
      </c>
      <c r="G5482" t="s">
        <v>20</v>
      </c>
      <c r="H5482">
        <v>9</v>
      </c>
      <c r="I5482">
        <v>49</v>
      </c>
    </row>
    <row r="5483" spans="1:9" x14ac:dyDescent="0.25">
      <c r="A5483" s="5" t="str">
        <f>TrendSheetPrdData[[#This Row],[Population]]&amp;TrendSheetPrdData[[#This Row],[Cost Basis]]&amp;TrendSheetPrdData[[#This Row],[Period]]&amp;TrendSheetPrdData[[#This Row],[Trend]]</f>
        <v>SYSTEM OFFICEAllowed2016-01-01Hospiatl Outpatient MRIs per 1k</v>
      </c>
      <c r="B5483" t="s">
        <v>119</v>
      </c>
      <c r="C5483" t="s">
        <v>119</v>
      </c>
      <c r="D5483" t="s">
        <v>91</v>
      </c>
      <c r="E5483" s="1" t="s">
        <v>97</v>
      </c>
      <c r="F5483" t="s">
        <v>93</v>
      </c>
      <c r="G5483" t="s">
        <v>20</v>
      </c>
      <c r="H5483">
        <v>9</v>
      </c>
      <c r="I5483">
        <v>42</v>
      </c>
    </row>
    <row r="5484" spans="1:9" x14ac:dyDescent="0.25">
      <c r="A5484" s="5" t="str">
        <f>TrendSheetPrdData[[#This Row],[Population]]&amp;TrendSheetPrdData[[#This Row],[Cost Basis]]&amp;TrendSheetPrdData[[#This Row],[Period]]&amp;TrendSheetPrdData[[#This Row],[Trend]]</f>
        <v>SYSTEM OFFICEAllowed2016-02-01Hospiatl Outpatient MRIs per 1k</v>
      </c>
      <c r="B5484" t="s">
        <v>119</v>
      </c>
      <c r="C5484" t="s">
        <v>119</v>
      </c>
      <c r="D5484" t="s">
        <v>91</v>
      </c>
      <c r="E5484" s="1" t="s">
        <v>98</v>
      </c>
      <c r="F5484" t="s">
        <v>93</v>
      </c>
      <c r="G5484" t="s">
        <v>20</v>
      </c>
      <c r="H5484">
        <v>9</v>
      </c>
      <c r="I5484">
        <v>44</v>
      </c>
    </row>
    <row r="5485" spans="1:9" x14ac:dyDescent="0.25">
      <c r="A5485" s="5" t="str">
        <f>TrendSheetPrdData[[#This Row],[Population]]&amp;TrendSheetPrdData[[#This Row],[Cost Basis]]&amp;TrendSheetPrdData[[#This Row],[Period]]&amp;TrendSheetPrdData[[#This Row],[Trend]]</f>
        <v>SYSTEM OFFICEAllowed2016-03-01Hospiatl Outpatient MRIs per 1k</v>
      </c>
      <c r="B5485" t="s">
        <v>119</v>
      </c>
      <c r="C5485" t="s">
        <v>119</v>
      </c>
      <c r="D5485" t="s">
        <v>91</v>
      </c>
      <c r="E5485" s="1" t="s">
        <v>99</v>
      </c>
      <c r="F5485" t="s">
        <v>93</v>
      </c>
      <c r="G5485" t="s">
        <v>20</v>
      </c>
      <c r="H5485">
        <v>9</v>
      </c>
      <c r="I5485">
        <v>51</v>
      </c>
    </row>
    <row r="5486" spans="1:9" x14ac:dyDescent="0.25">
      <c r="A5486" s="5" t="str">
        <f>TrendSheetPrdData[[#This Row],[Population]]&amp;TrendSheetPrdData[[#This Row],[Cost Basis]]&amp;TrendSheetPrdData[[#This Row],[Period]]&amp;TrendSheetPrdData[[#This Row],[Trend]]</f>
        <v>SYSTEM OFFICEAllowed2016-04-01Hospiatl Outpatient MRIs per 1k</v>
      </c>
      <c r="B5486" t="s">
        <v>119</v>
      </c>
      <c r="C5486" t="s">
        <v>119</v>
      </c>
      <c r="D5486" t="s">
        <v>91</v>
      </c>
      <c r="E5486" s="1" t="s">
        <v>100</v>
      </c>
      <c r="F5486" t="s">
        <v>93</v>
      </c>
      <c r="G5486" t="s">
        <v>20</v>
      </c>
      <c r="H5486">
        <v>9</v>
      </c>
      <c r="I5486">
        <v>53</v>
      </c>
    </row>
    <row r="5487" spans="1:9" x14ac:dyDescent="0.25">
      <c r="A5487" s="5" t="str">
        <f>TrendSheetPrdData[[#This Row],[Population]]&amp;TrendSheetPrdData[[#This Row],[Cost Basis]]&amp;TrendSheetPrdData[[#This Row],[Period]]&amp;TrendSheetPrdData[[#This Row],[Trend]]</f>
        <v>SYSTEM OFFICEAllowed2016-05-01Hospiatl Outpatient MRIs per 1k</v>
      </c>
      <c r="B5487" t="s">
        <v>119</v>
      </c>
      <c r="C5487" t="s">
        <v>119</v>
      </c>
      <c r="D5487" t="s">
        <v>91</v>
      </c>
      <c r="E5487" s="1" t="s">
        <v>101</v>
      </c>
      <c r="F5487" t="s">
        <v>93</v>
      </c>
      <c r="G5487" t="s">
        <v>20</v>
      </c>
      <c r="H5487">
        <v>9</v>
      </c>
      <c r="I5487">
        <v>47</v>
      </c>
    </row>
    <row r="5488" spans="1:9" x14ac:dyDescent="0.25">
      <c r="A5488" s="5" t="str">
        <f>TrendSheetPrdData[[#This Row],[Population]]&amp;TrendSheetPrdData[[#This Row],[Cost Basis]]&amp;TrendSheetPrdData[[#This Row],[Period]]&amp;TrendSheetPrdData[[#This Row],[Trend]]</f>
        <v>SYSTEM OFFICEAllowed2016-06-01Hospiatl Outpatient MRIs per 1k</v>
      </c>
      <c r="B5488" t="s">
        <v>119</v>
      </c>
      <c r="C5488" t="s">
        <v>119</v>
      </c>
      <c r="D5488" t="s">
        <v>91</v>
      </c>
      <c r="E5488" s="1" t="s">
        <v>102</v>
      </c>
      <c r="F5488" t="s">
        <v>113</v>
      </c>
      <c r="G5488" t="s">
        <v>20</v>
      </c>
      <c r="H5488">
        <v>9</v>
      </c>
      <c r="I5488">
        <v>30</v>
      </c>
    </row>
    <row r="5489" spans="1:9" x14ac:dyDescent="0.25">
      <c r="A5489" s="5" t="str">
        <f>TrendSheetPrdData[[#This Row],[Population]]&amp;TrendSheetPrdData[[#This Row],[Cost Basis]]&amp;TrendSheetPrdData[[#This Row],[Period]]&amp;TrendSheetPrdData[[#This Row],[Trend]]</f>
        <v>SYSTEM OFFICEAllowed2016-07-01Hospiatl Outpatient MRIs per 1k</v>
      </c>
      <c r="B5489" t="s">
        <v>119</v>
      </c>
      <c r="C5489" t="s">
        <v>119</v>
      </c>
      <c r="D5489" t="s">
        <v>91</v>
      </c>
      <c r="E5489" s="1" t="s">
        <v>103</v>
      </c>
      <c r="F5489" t="s">
        <v>113</v>
      </c>
      <c r="G5489" t="s">
        <v>20</v>
      </c>
      <c r="H5489">
        <v>9</v>
      </c>
      <c r="I5489">
        <v>37</v>
      </c>
    </row>
    <row r="5490" spans="1:9" x14ac:dyDescent="0.25">
      <c r="A5490" s="5" t="str">
        <f>TrendSheetPrdData[[#This Row],[Population]]&amp;TrendSheetPrdData[[#This Row],[Cost Basis]]&amp;TrendSheetPrdData[[#This Row],[Period]]&amp;TrendSheetPrdData[[#This Row],[Trend]]</f>
        <v>SYSTEM OFFICEAllowed2016-08-01Hospiatl Outpatient MRIs per 1k</v>
      </c>
      <c r="B5490" t="s">
        <v>119</v>
      </c>
      <c r="C5490" t="s">
        <v>119</v>
      </c>
      <c r="D5490" t="s">
        <v>91</v>
      </c>
      <c r="E5490" s="1" t="s">
        <v>104</v>
      </c>
      <c r="F5490" t="s">
        <v>113</v>
      </c>
      <c r="G5490" t="s">
        <v>20</v>
      </c>
      <c r="H5490">
        <v>9</v>
      </c>
      <c r="I5490">
        <v>16</v>
      </c>
    </row>
    <row r="5491" spans="1:9" x14ac:dyDescent="0.25">
      <c r="A5491" s="5" t="str">
        <f>TrendSheetPrdData[[#This Row],[Population]]&amp;TrendSheetPrdData[[#This Row],[Cost Basis]]&amp;TrendSheetPrdData[[#This Row],[Period]]&amp;TrendSheetPrdData[[#This Row],[Trend]]</f>
        <v>SYSTEM OFFICEAllowed2016-09-01Hospiatl Outpatient MRIs per 1k</v>
      </c>
      <c r="B5491" t="s">
        <v>119</v>
      </c>
      <c r="C5491" t="s">
        <v>119</v>
      </c>
      <c r="D5491" t="s">
        <v>91</v>
      </c>
      <c r="E5491" s="1" t="s">
        <v>105</v>
      </c>
      <c r="F5491" t="s">
        <v>113</v>
      </c>
      <c r="G5491" t="s">
        <v>20</v>
      </c>
      <c r="H5491">
        <v>9</v>
      </c>
      <c r="I5491">
        <v>29</v>
      </c>
    </row>
    <row r="5492" spans="1:9" x14ac:dyDescent="0.25">
      <c r="A5492" s="5" t="str">
        <f>TrendSheetPrdData[[#This Row],[Population]]&amp;TrendSheetPrdData[[#This Row],[Cost Basis]]&amp;TrendSheetPrdData[[#This Row],[Period]]&amp;TrendSheetPrdData[[#This Row],[Trend]]</f>
        <v>SYSTEM OFFICEAllowed2016-10-01Hospiatl Outpatient MRIs per 1k</v>
      </c>
      <c r="B5492" t="s">
        <v>119</v>
      </c>
      <c r="C5492" t="s">
        <v>119</v>
      </c>
      <c r="D5492" t="s">
        <v>91</v>
      </c>
      <c r="E5492" s="1" t="s">
        <v>106</v>
      </c>
      <c r="F5492" t="s">
        <v>113</v>
      </c>
      <c r="G5492" t="s">
        <v>20</v>
      </c>
      <c r="H5492">
        <v>9</v>
      </c>
      <c r="I5492">
        <v>47</v>
      </c>
    </row>
    <row r="5493" spans="1:9" x14ac:dyDescent="0.25">
      <c r="A5493" s="5" t="str">
        <f>TrendSheetPrdData[[#This Row],[Population]]&amp;TrendSheetPrdData[[#This Row],[Cost Basis]]&amp;TrendSheetPrdData[[#This Row],[Period]]&amp;TrendSheetPrdData[[#This Row],[Trend]]</f>
        <v>SYSTEM OFFICEAllowed2016-11-01Hospiatl Outpatient MRIs per 1k</v>
      </c>
      <c r="B5493" t="s">
        <v>119</v>
      </c>
      <c r="C5493" t="s">
        <v>119</v>
      </c>
      <c r="D5493" t="s">
        <v>91</v>
      </c>
      <c r="E5493" s="1" t="s">
        <v>107</v>
      </c>
      <c r="F5493" t="s">
        <v>113</v>
      </c>
      <c r="G5493" t="s">
        <v>20</v>
      </c>
      <c r="H5493">
        <v>9</v>
      </c>
      <c r="I5493">
        <v>22</v>
      </c>
    </row>
    <row r="5494" spans="1:9" x14ac:dyDescent="0.25">
      <c r="A5494" s="5" t="str">
        <f>TrendSheetPrdData[[#This Row],[Population]]&amp;TrendSheetPrdData[[#This Row],[Cost Basis]]&amp;TrendSheetPrdData[[#This Row],[Period]]&amp;TrendSheetPrdData[[#This Row],[Trend]]</f>
        <v>SYSTEM OFFICEAllowed2016-12-01Hospiatl Outpatient MRIs per 1k</v>
      </c>
      <c r="B5494" t="s">
        <v>119</v>
      </c>
      <c r="C5494" t="s">
        <v>119</v>
      </c>
      <c r="D5494" t="s">
        <v>91</v>
      </c>
      <c r="E5494" s="1" t="s">
        <v>108</v>
      </c>
      <c r="F5494" t="s">
        <v>113</v>
      </c>
      <c r="G5494" t="s">
        <v>20</v>
      </c>
      <c r="H5494">
        <v>9</v>
      </c>
      <c r="I5494">
        <v>56</v>
      </c>
    </row>
    <row r="5495" spans="1:9" x14ac:dyDescent="0.25">
      <c r="A5495" s="5" t="str">
        <f>TrendSheetPrdData[[#This Row],[Population]]&amp;TrendSheetPrdData[[#This Row],[Cost Basis]]&amp;TrendSheetPrdData[[#This Row],[Period]]&amp;TrendSheetPrdData[[#This Row],[Trend]]</f>
        <v>SYSTEM OFFICEAllowed2017-01-01Hospiatl Outpatient MRIs per 1k</v>
      </c>
      <c r="B5495" t="s">
        <v>119</v>
      </c>
      <c r="C5495" t="s">
        <v>119</v>
      </c>
      <c r="D5495" t="s">
        <v>91</v>
      </c>
      <c r="E5495" s="1" t="s">
        <v>109</v>
      </c>
      <c r="F5495" t="s">
        <v>113</v>
      </c>
      <c r="G5495" t="s">
        <v>20</v>
      </c>
      <c r="H5495">
        <v>9</v>
      </c>
      <c r="I5495">
        <v>28</v>
      </c>
    </row>
    <row r="5496" spans="1:9" x14ac:dyDescent="0.25">
      <c r="A5496" s="5" t="str">
        <f>TrendSheetPrdData[[#This Row],[Population]]&amp;TrendSheetPrdData[[#This Row],[Cost Basis]]&amp;TrendSheetPrdData[[#This Row],[Period]]&amp;TrendSheetPrdData[[#This Row],[Trend]]</f>
        <v>SYSTEM OFFICEAllowed2017-02-01Hospiatl Outpatient MRIs per 1k</v>
      </c>
      <c r="B5496" t="s">
        <v>119</v>
      </c>
      <c r="C5496" t="s">
        <v>119</v>
      </c>
      <c r="D5496" t="s">
        <v>91</v>
      </c>
      <c r="E5496" s="1" t="s">
        <v>110</v>
      </c>
      <c r="F5496" t="s">
        <v>113</v>
      </c>
      <c r="G5496" t="s">
        <v>20</v>
      </c>
      <c r="H5496">
        <v>9</v>
      </c>
      <c r="I5496">
        <v>22</v>
      </c>
    </row>
    <row r="5497" spans="1:9" x14ac:dyDescent="0.25">
      <c r="A5497" s="5" t="str">
        <f>TrendSheetPrdData[[#This Row],[Population]]&amp;TrendSheetPrdData[[#This Row],[Cost Basis]]&amp;TrendSheetPrdData[[#This Row],[Period]]&amp;TrendSheetPrdData[[#This Row],[Trend]]</f>
        <v>SYSTEM OFFICEAllowed2017-03-01Hospiatl Outpatient MRIs per 1k</v>
      </c>
      <c r="B5497" t="s">
        <v>119</v>
      </c>
      <c r="C5497" t="s">
        <v>119</v>
      </c>
      <c r="D5497" t="s">
        <v>91</v>
      </c>
      <c r="E5497" s="1" t="s">
        <v>111</v>
      </c>
      <c r="F5497" t="s">
        <v>113</v>
      </c>
      <c r="G5497" t="s">
        <v>20</v>
      </c>
      <c r="H5497">
        <v>9</v>
      </c>
      <c r="I5497">
        <v>28</v>
      </c>
    </row>
    <row r="5498" spans="1:9" x14ac:dyDescent="0.25">
      <c r="A5498" s="5" t="str">
        <f>TrendSheetPrdData[[#This Row],[Population]]&amp;TrendSheetPrdData[[#This Row],[Cost Basis]]&amp;TrendSheetPrdData[[#This Row],[Period]]&amp;TrendSheetPrdData[[#This Row],[Trend]]</f>
        <v>SYSTEM OFFICEAllowed2017-04-01Hospiatl Outpatient MRIs per 1k</v>
      </c>
      <c r="B5498" t="s">
        <v>119</v>
      </c>
      <c r="C5498" t="s">
        <v>119</v>
      </c>
      <c r="D5498" t="s">
        <v>91</v>
      </c>
      <c r="E5498" s="1" t="s">
        <v>112</v>
      </c>
      <c r="F5498" t="s">
        <v>113</v>
      </c>
      <c r="G5498" t="s">
        <v>20</v>
      </c>
      <c r="H5498">
        <v>9</v>
      </c>
      <c r="I5498">
        <v>8</v>
      </c>
    </row>
    <row r="5499" spans="1:9" x14ac:dyDescent="0.25">
      <c r="A5499" s="5" t="str">
        <f>TrendSheetPrdData[[#This Row],[Population]]&amp;TrendSheetPrdData[[#This Row],[Cost Basis]]&amp;TrendSheetPrdData[[#This Row],[Period]]&amp;TrendSheetPrdData[[#This Row],[Trend]]</f>
        <v>SYSTEM OFFICEAllowed2015-06-01Hospiatl Outpatient CTs per 1k</v>
      </c>
      <c r="B5499" t="s">
        <v>119</v>
      </c>
      <c r="C5499" t="s">
        <v>119</v>
      </c>
      <c r="D5499" t="s">
        <v>91</v>
      </c>
      <c r="E5499" s="1" t="s">
        <v>172</v>
      </c>
      <c r="F5499" t="s">
        <v>93</v>
      </c>
      <c r="G5499" t="s">
        <v>21</v>
      </c>
      <c r="H5499">
        <v>10</v>
      </c>
      <c r="I5499">
        <v>24</v>
      </c>
    </row>
    <row r="5500" spans="1:9" x14ac:dyDescent="0.25">
      <c r="A5500" s="5" t="str">
        <f>TrendSheetPrdData[[#This Row],[Population]]&amp;TrendSheetPrdData[[#This Row],[Cost Basis]]&amp;TrendSheetPrdData[[#This Row],[Period]]&amp;TrendSheetPrdData[[#This Row],[Trend]]</f>
        <v>SYSTEM OFFICEAllowed2015-07-01Hospiatl Outpatient CTs per 1k</v>
      </c>
      <c r="B5500" t="s">
        <v>119</v>
      </c>
      <c r="C5500" t="s">
        <v>119</v>
      </c>
      <c r="D5500" t="s">
        <v>91</v>
      </c>
      <c r="E5500" s="1" t="s">
        <v>173</v>
      </c>
      <c r="F5500" t="s">
        <v>93</v>
      </c>
      <c r="G5500" t="s">
        <v>21</v>
      </c>
      <c r="H5500">
        <v>10</v>
      </c>
      <c r="I5500">
        <v>16</v>
      </c>
    </row>
    <row r="5501" spans="1:9" x14ac:dyDescent="0.25">
      <c r="A5501" s="5" t="str">
        <f>TrendSheetPrdData[[#This Row],[Population]]&amp;TrendSheetPrdData[[#This Row],[Cost Basis]]&amp;TrendSheetPrdData[[#This Row],[Period]]&amp;TrendSheetPrdData[[#This Row],[Trend]]</f>
        <v>SYSTEM OFFICEAllowed2015-08-01Hospiatl Outpatient CTs per 1k</v>
      </c>
      <c r="B5501" t="s">
        <v>119</v>
      </c>
      <c r="C5501" t="s">
        <v>119</v>
      </c>
      <c r="D5501" t="s">
        <v>91</v>
      </c>
      <c r="E5501" s="1" t="s">
        <v>174</v>
      </c>
      <c r="F5501" t="s">
        <v>93</v>
      </c>
      <c r="G5501" t="s">
        <v>21</v>
      </c>
      <c r="H5501">
        <v>10</v>
      </c>
      <c r="I5501">
        <v>23</v>
      </c>
    </row>
    <row r="5502" spans="1:9" x14ac:dyDescent="0.25">
      <c r="A5502" s="5" t="str">
        <f>TrendSheetPrdData[[#This Row],[Population]]&amp;TrendSheetPrdData[[#This Row],[Cost Basis]]&amp;TrendSheetPrdData[[#This Row],[Period]]&amp;TrendSheetPrdData[[#This Row],[Trend]]</f>
        <v>SYSTEM OFFICEAllowed2015-09-01Hospiatl Outpatient CTs per 1k</v>
      </c>
      <c r="B5502" t="s">
        <v>119</v>
      </c>
      <c r="C5502" t="s">
        <v>119</v>
      </c>
      <c r="D5502" t="s">
        <v>91</v>
      </c>
      <c r="E5502" s="1" t="s">
        <v>92</v>
      </c>
      <c r="F5502" t="s">
        <v>93</v>
      </c>
      <c r="G5502" t="s">
        <v>21</v>
      </c>
      <c r="H5502">
        <v>10</v>
      </c>
      <c r="I5502">
        <v>27</v>
      </c>
    </row>
    <row r="5503" spans="1:9" x14ac:dyDescent="0.25">
      <c r="A5503" s="5" t="str">
        <f>TrendSheetPrdData[[#This Row],[Population]]&amp;TrendSheetPrdData[[#This Row],[Cost Basis]]&amp;TrendSheetPrdData[[#This Row],[Period]]&amp;TrendSheetPrdData[[#This Row],[Trend]]</f>
        <v>SYSTEM OFFICEAllowed2015-10-01Hospiatl Outpatient CTs per 1k</v>
      </c>
      <c r="B5503" t="s">
        <v>119</v>
      </c>
      <c r="C5503" t="s">
        <v>119</v>
      </c>
      <c r="D5503" t="s">
        <v>91</v>
      </c>
      <c r="E5503" s="1" t="s">
        <v>94</v>
      </c>
      <c r="F5503" t="s">
        <v>93</v>
      </c>
      <c r="G5503" t="s">
        <v>21</v>
      </c>
      <c r="H5503">
        <v>10</v>
      </c>
      <c r="I5503">
        <v>27</v>
      </c>
    </row>
    <row r="5504" spans="1:9" x14ac:dyDescent="0.25">
      <c r="A5504" s="5" t="str">
        <f>TrendSheetPrdData[[#This Row],[Population]]&amp;TrendSheetPrdData[[#This Row],[Cost Basis]]&amp;TrendSheetPrdData[[#This Row],[Period]]&amp;TrendSheetPrdData[[#This Row],[Trend]]</f>
        <v>SYSTEM OFFICEAllowed2015-11-01Hospiatl Outpatient CTs per 1k</v>
      </c>
      <c r="B5504" t="s">
        <v>119</v>
      </c>
      <c r="C5504" t="s">
        <v>119</v>
      </c>
      <c r="D5504" t="s">
        <v>91</v>
      </c>
      <c r="E5504" s="1" t="s">
        <v>95</v>
      </c>
      <c r="F5504" t="s">
        <v>93</v>
      </c>
      <c r="G5504" t="s">
        <v>21</v>
      </c>
      <c r="H5504">
        <v>10</v>
      </c>
      <c r="I5504">
        <v>38</v>
      </c>
    </row>
    <row r="5505" spans="1:9" x14ac:dyDescent="0.25">
      <c r="A5505" s="5" t="str">
        <f>TrendSheetPrdData[[#This Row],[Population]]&amp;TrendSheetPrdData[[#This Row],[Cost Basis]]&amp;TrendSheetPrdData[[#This Row],[Period]]&amp;TrendSheetPrdData[[#This Row],[Trend]]</f>
        <v>SYSTEM OFFICEAllowed2015-12-01Hospiatl Outpatient CTs per 1k</v>
      </c>
      <c r="B5505" t="s">
        <v>119</v>
      </c>
      <c r="C5505" t="s">
        <v>119</v>
      </c>
      <c r="D5505" t="s">
        <v>91</v>
      </c>
      <c r="E5505" s="1" t="s">
        <v>96</v>
      </c>
      <c r="F5505" t="s">
        <v>93</v>
      </c>
      <c r="G5505" t="s">
        <v>21</v>
      </c>
      <c r="H5505">
        <v>10</v>
      </c>
      <c r="I5505">
        <v>26</v>
      </c>
    </row>
    <row r="5506" spans="1:9" x14ac:dyDescent="0.25">
      <c r="A5506" s="5" t="str">
        <f>TrendSheetPrdData[[#This Row],[Population]]&amp;TrendSheetPrdData[[#This Row],[Cost Basis]]&amp;TrendSheetPrdData[[#This Row],[Period]]&amp;TrendSheetPrdData[[#This Row],[Trend]]</f>
        <v>SYSTEM OFFICEAllowed2016-01-01Hospiatl Outpatient CTs per 1k</v>
      </c>
      <c r="B5506" t="s">
        <v>119</v>
      </c>
      <c r="C5506" t="s">
        <v>119</v>
      </c>
      <c r="D5506" t="s">
        <v>91</v>
      </c>
      <c r="E5506" s="1" t="s">
        <v>97</v>
      </c>
      <c r="F5506" t="s">
        <v>93</v>
      </c>
      <c r="G5506" t="s">
        <v>21</v>
      </c>
      <c r="H5506">
        <v>10</v>
      </c>
      <c r="I5506">
        <v>35</v>
      </c>
    </row>
    <row r="5507" spans="1:9" x14ac:dyDescent="0.25">
      <c r="A5507" s="5" t="str">
        <f>TrendSheetPrdData[[#This Row],[Population]]&amp;TrendSheetPrdData[[#This Row],[Cost Basis]]&amp;TrendSheetPrdData[[#This Row],[Period]]&amp;TrendSheetPrdData[[#This Row],[Trend]]</f>
        <v>SYSTEM OFFICEAllowed2016-02-01Hospiatl Outpatient CTs per 1k</v>
      </c>
      <c r="B5507" t="s">
        <v>119</v>
      </c>
      <c r="C5507" t="s">
        <v>119</v>
      </c>
      <c r="D5507" t="s">
        <v>91</v>
      </c>
      <c r="E5507" s="1" t="s">
        <v>98</v>
      </c>
      <c r="F5507" t="s">
        <v>93</v>
      </c>
      <c r="G5507" t="s">
        <v>21</v>
      </c>
      <c r="H5507">
        <v>10</v>
      </c>
      <c r="I5507">
        <v>27</v>
      </c>
    </row>
    <row r="5508" spans="1:9" x14ac:dyDescent="0.25">
      <c r="A5508" s="5" t="str">
        <f>TrendSheetPrdData[[#This Row],[Population]]&amp;TrendSheetPrdData[[#This Row],[Cost Basis]]&amp;TrendSheetPrdData[[#This Row],[Period]]&amp;TrendSheetPrdData[[#This Row],[Trend]]</f>
        <v>SYSTEM OFFICEAllowed2016-03-01Hospiatl Outpatient CTs per 1k</v>
      </c>
      <c r="B5508" t="s">
        <v>119</v>
      </c>
      <c r="C5508" t="s">
        <v>119</v>
      </c>
      <c r="D5508" t="s">
        <v>91</v>
      </c>
      <c r="E5508" s="1" t="s">
        <v>99</v>
      </c>
      <c r="F5508" t="s">
        <v>93</v>
      </c>
      <c r="G5508" t="s">
        <v>21</v>
      </c>
      <c r="H5508">
        <v>10</v>
      </c>
      <c r="I5508">
        <v>27</v>
      </c>
    </row>
    <row r="5509" spans="1:9" x14ac:dyDescent="0.25">
      <c r="A5509" s="5" t="str">
        <f>TrendSheetPrdData[[#This Row],[Population]]&amp;TrendSheetPrdData[[#This Row],[Cost Basis]]&amp;TrendSheetPrdData[[#This Row],[Period]]&amp;TrendSheetPrdData[[#This Row],[Trend]]</f>
        <v>SYSTEM OFFICEAllowed2016-04-01Hospiatl Outpatient CTs per 1k</v>
      </c>
      <c r="B5509" t="s">
        <v>119</v>
      </c>
      <c r="C5509" t="s">
        <v>119</v>
      </c>
      <c r="D5509" t="s">
        <v>91</v>
      </c>
      <c r="E5509" s="1" t="s">
        <v>100</v>
      </c>
      <c r="F5509" t="s">
        <v>93</v>
      </c>
      <c r="G5509" t="s">
        <v>21</v>
      </c>
      <c r="H5509">
        <v>10</v>
      </c>
      <c r="I5509">
        <v>33</v>
      </c>
    </row>
    <row r="5510" spans="1:9" x14ac:dyDescent="0.25">
      <c r="A5510" s="5" t="str">
        <f>TrendSheetPrdData[[#This Row],[Population]]&amp;TrendSheetPrdData[[#This Row],[Cost Basis]]&amp;TrendSheetPrdData[[#This Row],[Period]]&amp;TrendSheetPrdData[[#This Row],[Trend]]</f>
        <v>SYSTEM OFFICEAllowed2016-05-01Hospiatl Outpatient CTs per 1k</v>
      </c>
      <c r="B5510" t="s">
        <v>119</v>
      </c>
      <c r="C5510" t="s">
        <v>119</v>
      </c>
      <c r="D5510" t="s">
        <v>91</v>
      </c>
      <c r="E5510" s="1" t="s">
        <v>101</v>
      </c>
      <c r="F5510" t="s">
        <v>93</v>
      </c>
      <c r="G5510" t="s">
        <v>21</v>
      </c>
      <c r="H5510">
        <v>10</v>
      </c>
      <c r="I5510">
        <v>33</v>
      </c>
    </row>
    <row r="5511" spans="1:9" x14ac:dyDescent="0.25">
      <c r="A5511" s="5" t="str">
        <f>TrendSheetPrdData[[#This Row],[Population]]&amp;TrendSheetPrdData[[#This Row],[Cost Basis]]&amp;TrendSheetPrdData[[#This Row],[Period]]&amp;TrendSheetPrdData[[#This Row],[Trend]]</f>
        <v>SYSTEM OFFICEAllowed2016-06-01Hospiatl Outpatient CTs per 1k</v>
      </c>
      <c r="B5511" t="s">
        <v>119</v>
      </c>
      <c r="C5511" t="s">
        <v>119</v>
      </c>
      <c r="D5511" t="s">
        <v>91</v>
      </c>
      <c r="E5511" s="1" t="s">
        <v>102</v>
      </c>
      <c r="F5511" t="s">
        <v>113</v>
      </c>
      <c r="G5511" t="s">
        <v>21</v>
      </c>
      <c r="H5511">
        <v>10</v>
      </c>
      <c r="I5511">
        <v>7</v>
      </c>
    </row>
    <row r="5512" spans="1:9" x14ac:dyDescent="0.25">
      <c r="A5512" s="5" t="str">
        <f>TrendSheetPrdData[[#This Row],[Population]]&amp;TrendSheetPrdData[[#This Row],[Cost Basis]]&amp;TrendSheetPrdData[[#This Row],[Period]]&amp;TrendSheetPrdData[[#This Row],[Trend]]</f>
        <v>SYSTEM OFFICEAllowed2016-07-01Hospiatl Outpatient CTs per 1k</v>
      </c>
      <c r="B5512" t="s">
        <v>119</v>
      </c>
      <c r="C5512" t="s">
        <v>119</v>
      </c>
      <c r="D5512" t="s">
        <v>91</v>
      </c>
      <c r="E5512" s="1" t="s">
        <v>103</v>
      </c>
      <c r="F5512" t="s">
        <v>113</v>
      </c>
      <c r="G5512" t="s">
        <v>21</v>
      </c>
      <c r="H5512">
        <v>10</v>
      </c>
      <c r="I5512">
        <v>27</v>
      </c>
    </row>
    <row r="5513" spans="1:9" x14ac:dyDescent="0.25">
      <c r="A5513" s="5" t="str">
        <f>TrendSheetPrdData[[#This Row],[Population]]&amp;TrendSheetPrdData[[#This Row],[Cost Basis]]&amp;TrendSheetPrdData[[#This Row],[Period]]&amp;TrendSheetPrdData[[#This Row],[Trend]]</f>
        <v>SYSTEM OFFICEAllowed2016-08-01Hospiatl Outpatient CTs per 1k</v>
      </c>
      <c r="B5513" t="s">
        <v>119</v>
      </c>
      <c r="C5513" t="s">
        <v>119</v>
      </c>
      <c r="D5513" t="s">
        <v>91</v>
      </c>
      <c r="E5513" s="1" t="s">
        <v>104</v>
      </c>
      <c r="F5513" t="s">
        <v>113</v>
      </c>
      <c r="G5513" t="s">
        <v>21</v>
      </c>
      <c r="H5513">
        <v>10</v>
      </c>
      <c r="I5513">
        <v>26</v>
      </c>
    </row>
    <row r="5514" spans="1:9" x14ac:dyDescent="0.25">
      <c r="A5514" s="5" t="str">
        <f>TrendSheetPrdData[[#This Row],[Population]]&amp;TrendSheetPrdData[[#This Row],[Cost Basis]]&amp;TrendSheetPrdData[[#This Row],[Period]]&amp;TrendSheetPrdData[[#This Row],[Trend]]</f>
        <v>SYSTEM OFFICEAllowed2016-09-01Hospiatl Outpatient CTs per 1k</v>
      </c>
      <c r="B5514" t="s">
        <v>119</v>
      </c>
      <c r="C5514" t="s">
        <v>119</v>
      </c>
      <c r="D5514" t="s">
        <v>91</v>
      </c>
      <c r="E5514" s="1" t="s">
        <v>105</v>
      </c>
      <c r="F5514" t="s">
        <v>113</v>
      </c>
      <c r="G5514" t="s">
        <v>21</v>
      </c>
      <c r="H5514">
        <v>10</v>
      </c>
      <c r="I5514">
        <v>13</v>
      </c>
    </row>
    <row r="5515" spans="1:9" x14ac:dyDescent="0.25">
      <c r="A5515" s="5" t="str">
        <f>TrendSheetPrdData[[#This Row],[Population]]&amp;TrendSheetPrdData[[#This Row],[Cost Basis]]&amp;TrendSheetPrdData[[#This Row],[Period]]&amp;TrendSheetPrdData[[#This Row],[Trend]]</f>
        <v>SYSTEM OFFICEAllowed2016-10-01Hospiatl Outpatient CTs per 1k</v>
      </c>
      <c r="B5515" t="s">
        <v>119</v>
      </c>
      <c r="C5515" t="s">
        <v>119</v>
      </c>
      <c r="D5515" t="s">
        <v>91</v>
      </c>
      <c r="E5515" s="1" t="s">
        <v>106</v>
      </c>
      <c r="F5515" t="s">
        <v>113</v>
      </c>
      <c r="G5515" t="s">
        <v>21</v>
      </c>
      <c r="H5515">
        <v>10</v>
      </c>
      <c r="I5515">
        <v>28</v>
      </c>
    </row>
    <row r="5516" spans="1:9" x14ac:dyDescent="0.25">
      <c r="A5516" s="5" t="str">
        <f>TrendSheetPrdData[[#This Row],[Population]]&amp;TrendSheetPrdData[[#This Row],[Cost Basis]]&amp;TrendSheetPrdData[[#This Row],[Period]]&amp;TrendSheetPrdData[[#This Row],[Trend]]</f>
        <v>SYSTEM OFFICEAllowed2016-11-01Hospiatl Outpatient CTs per 1k</v>
      </c>
      <c r="B5516" t="s">
        <v>119</v>
      </c>
      <c r="C5516" t="s">
        <v>119</v>
      </c>
      <c r="D5516" t="s">
        <v>91</v>
      </c>
      <c r="E5516" s="1" t="s">
        <v>107</v>
      </c>
      <c r="F5516" t="s">
        <v>113</v>
      </c>
      <c r="G5516" t="s">
        <v>21</v>
      </c>
      <c r="H5516">
        <v>10</v>
      </c>
      <c r="I5516">
        <v>43</v>
      </c>
    </row>
    <row r="5517" spans="1:9" x14ac:dyDescent="0.25">
      <c r="A5517" s="5" t="str">
        <f>TrendSheetPrdData[[#This Row],[Population]]&amp;TrendSheetPrdData[[#This Row],[Cost Basis]]&amp;TrendSheetPrdData[[#This Row],[Period]]&amp;TrendSheetPrdData[[#This Row],[Trend]]</f>
        <v>SYSTEM OFFICEAllowed2016-12-01Hospiatl Outpatient CTs per 1k</v>
      </c>
      <c r="B5517" t="s">
        <v>119</v>
      </c>
      <c r="C5517" t="s">
        <v>119</v>
      </c>
      <c r="D5517" t="s">
        <v>91</v>
      </c>
      <c r="E5517" s="1" t="s">
        <v>108</v>
      </c>
      <c r="F5517" t="s">
        <v>113</v>
      </c>
      <c r="G5517" t="s">
        <v>21</v>
      </c>
      <c r="H5517">
        <v>10</v>
      </c>
      <c r="I5517">
        <v>49</v>
      </c>
    </row>
    <row r="5518" spans="1:9" x14ac:dyDescent="0.25">
      <c r="A5518" s="5" t="str">
        <f>TrendSheetPrdData[[#This Row],[Population]]&amp;TrendSheetPrdData[[#This Row],[Cost Basis]]&amp;TrendSheetPrdData[[#This Row],[Period]]&amp;TrendSheetPrdData[[#This Row],[Trend]]</f>
        <v>SYSTEM OFFICEAllowed2017-01-01Hospiatl Outpatient CTs per 1k</v>
      </c>
      <c r="B5518" t="s">
        <v>119</v>
      </c>
      <c r="C5518" t="s">
        <v>119</v>
      </c>
      <c r="D5518" t="s">
        <v>91</v>
      </c>
      <c r="E5518" s="1" t="s">
        <v>109</v>
      </c>
      <c r="F5518" t="s">
        <v>113</v>
      </c>
      <c r="G5518" t="s">
        <v>21</v>
      </c>
      <c r="H5518">
        <v>10</v>
      </c>
      <c r="I5518">
        <v>28</v>
      </c>
    </row>
    <row r="5519" spans="1:9" x14ac:dyDescent="0.25">
      <c r="A5519" s="5" t="str">
        <f>TrendSheetPrdData[[#This Row],[Population]]&amp;TrendSheetPrdData[[#This Row],[Cost Basis]]&amp;TrendSheetPrdData[[#This Row],[Period]]&amp;TrendSheetPrdData[[#This Row],[Trend]]</f>
        <v>SYSTEM OFFICEAllowed2017-02-01Hospiatl Outpatient CTs per 1k</v>
      </c>
      <c r="B5519" t="s">
        <v>119</v>
      </c>
      <c r="C5519" t="s">
        <v>119</v>
      </c>
      <c r="D5519" t="s">
        <v>91</v>
      </c>
      <c r="E5519" s="1" t="s">
        <v>110</v>
      </c>
      <c r="F5519" t="s">
        <v>113</v>
      </c>
      <c r="G5519" t="s">
        <v>21</v>
      </c>
      <c r="H5519">
        <v>10</v>
      </c>
      <c r="I5519">
        <v>41</v>
      </c>
    </row>
    <row r="5520" spans="1:9" x14ac:dyDescent="0.25">
      <c r="A5520" s="5" t="str">
        <f>TrendSheetPrdData[[#This Row],[Population]]&amp;TrendSheetPrdData[[#This Row],[Cost Basis]]&amp;TrendSheetPrdData[[#This Row],[Period]]&amp;TrendSheetPrdData[[#This Row],[Trend]]</f>
        <v>SYSTEM OFFICEAllowed2017-03-01Hospiatl Outpatient CTs per 1k</v>
      </c>
      <c r="B5520" t="s">
        <v>119</v>
      </c>
      <c r="C5520" t="s">
        <v>119</v>
      </c>
      <c r="D5520" t="s">
        <v>91</v>
      </c>
      <c r="E5520" s="1" t="s">
        <v>111</v>
      </c>
      <c r="F5520" t="s">
        <v>113</v>
      </c>
      <c r="G5520" t="s">
        <v>21</v>
      </c>
      <c r="H5520">
        <v>10</v>
      </c>
      <c r="I5520">
        <v>30</v>
      </c>
    </row>
    <row r="5521" spans="1:9" x14ac:dyDescent="0.25">
      <c r="A5521" s="5" t="str">
        <f>TrendSheetPrdData[[#This Row],[Population]]&amp;TrendSheetPrdData[[#This Row],[Cost Basis]]&amp;TrendSheetPrdData[[#This Row],[Period]]&amp;TrendSheetPrdData[[#This Row],[Trend]]</f>
        <v>SYSTEM OFFICEAllowed2017-04-01Hospiatl Outpatient CTs per 1k</v>
      </c>
      <c r="B5521" t="s">
        <v>119</v>
      </c>
      <c r="C5521" t="s">
        <v>119</v>
      </c>
      <c r="D5521" t="s">
        <v>91</v>
      </c>
      <c r="E5521" s="1" t="s">
        <v>112</v>
      </c>
      <c r="F5521" t="s">
        <v>113</v>
      </c>
      <c r="G5521" t="s">
        <v>21</v>
      </c>
      <c r="H5521">
        <v>10</v>
      </c>
      <c r="I5521">
        <v>19</v>
      </c>
    </row>
    <row r="5522" spans="1:9" x14ac:dyDescent="0.25">
      <c r="A5522" s="5" t="str">
        <f>TrendSheetPrdData[[#This Row],[Population]]&amp;TrendSheetPrdData[[#This Row],[Cost Basis]]&amp;TrendSheetPrdData[[#This Row],[Period]]&amp;TrendSheetPrdData[[#This Row],[Trend]]</f>
        <v>SYSTEM OFFICEAllowed2015-06-01Office Based MRIs per 1k</v>
      </c>
      <c r="B5522" t="s">
        <v>119</v>
      </c>
      <c r="C5522" t="s">
        <v>119</v>
      </c>
      <c r="D5522" t="s">
        <v>91</v>
      </c>
      <c r="E5522" s="1" t="s">
        <v>172</v>
      </c>
      <c r="F5522" t="s">
        <v>93</v>
      </c>
      <c r="G5522" t="s">
        <v>22</v>
      </c>
      <c r="H5522">
        <v>11</v>
      </c>
      <c r="I5522">
        <v>0</v>
      </c>
    </row>
    <row r="5523" spans="1:9" x14ac:dyDescent="0.25">
      <c r="A5523" s="5" t="str">
        <f>TrendSheetPrdData[[#This Row],[Population]]&amp;TrendSheetPrdData[[#This Row],[Cost Basis]]&amp;TrendSheetPrdData[[#This Row],[Period]]&amp;TrendSheetPrdData[[#This Row],[Trend]]</f>
        <v>SYSTEM OFFICEAllowed2015-07-01Office Based MRIs per 1k</v>
      </c>
      <c r="B5523" t="s">
        <v>119</v>
      </c>
      <c r="C5523" t="s">
        <v>119</v>
      </c>
      <c r="D5523" t="s">
        <v>91</v>
      </c>
      <c r="E5523" s="1" t="s">
        <v>173</v>
      </c>
      <c r="F5523" t="s">
        <v>93</v>
      </c>
      <c r="G5523" t="s">
        <v>22</v>
      </c>
      <c r="H5523">
        <v>11</v>
      </c>
      <c r="I5523">
        <v>0</v>
      </c>
    </row>
    <row r="5524" spans="1:9" x14ac:dyDescent="0.25">
      <c r="A5524" s="5" t="str">
        <f>TrendSheetPrdData[[#This Row],[Population]]&amp;TrendSheetPrdData[[#This Row],[Cost Basis]]&amp;TrendSheetPrdData[[#This Row],[Period]]&amp;TrendSheetPrdData[[#This Row],[Trend]]</f>
        <v>SYSTEM OFFICEAllowed2015-08-01Office Based MRIs per 1k</v>
      </c>
      <c r="B5524" t="s">
        <v>119</v>
      </c>
      <c r="C5524" t="s">
        <v>119</v>
      </c>
      <c r="D5524" t="s">
        <v>91</v>
      </c>
      <c r="E5524" s="1" t="s">
        <v>174</v>
      </c>
      <c r="F5524" t="s">
        <v>93</v>
      </c>
      <c r="G5524" t="s">
        <v>22</v>
      </c>
      <c r="H5524">
        <v>11</v>
      </c>
      <c r="I5524">
        <v>0</v>
      </c>
    </row>
    <row r="5525" spans="1:9" x14ac:dyDescent="0.25">
      <c r="A5525" s="5" t="str">
        <f>TrendSheetPrdData[[#This Row],[Population]]&amp;TrendSheetPrdData[[#This Row],[Cost Basis]]&amp;TrendSheetPrdData[[#This Row],[Period]]&amp;TrendSheetPrdData[[#This Row],[Trend]]</f>
        <v>SYSTEM OFFICEAllowed2015-09-01Office Based MRIs per 1k</v>
      </c>
      <c r="B5525" t="s">
        <v>119</v>
      </c>
      <c r="C5525" t="s">
        <v>119</v>
      </c>
      <c r="D5525" t="s">
        <v>91</v>
      </c>
      <c r="E5525" s="1" t="s">
        <v>92</v>
      </c>
      <c r="F5525" t="s">
        <v>93</v>
      </c>
      <c r="G5525" t="s">
        <v>22</v>
      </c>
      <c r="H5525">
        <v>11</v>
      </c>
      <c r="I5525">
        <v>4</v>
      </c>
    </row>
    <row r="5526" spans="1:9" x14ac:dyDescent="0.25">
      <c r="A5526" s="5" t="str">
        <f>TrendSheetPrdData[[#This Row],[Population]]&amp;TrendSheetPrdData[[#This Row],[Cost Basis]]&amp;TrendSheetPrdData[[#This Row],[Period]]&amp;TrendSheetPrdData[[#This Row],[Trend]]</f>
        <v>SYSTEM OFFICEAllowed2015-10-01Office Based MRIs per 1k</v>
      </c>
      <c r="B5526" t="s">
        <v>119</v>
      </c>
      <c r="C5526" t="s">
        <v>119</v>
      </c>
      <c r="D5526" t="s">
        <v>91</v>
      </c>
      <c r="E5526" s="1" t="s">
        <v>94</v>
      </c>
      <c r="F5526" t="s">
        <v>93</v>
      </c>
      <c r="G5526" t="s">
        <v>22</v>
      </c>
      <c r="H5526">
        <v>11</v>
      </c>
      <c r="I5526">
        <v>12</v>
      </c>
    </row>
    <row r="5527" spans="1:9" x14ac:dyDescent="0.25">
      <c r="A5527" s="5" t="str">
        <f>TrendSheetPrdData[[#This Row],[Population]]&amp;TrendSheetPrdData[[#This Row],[Cost Basis]]&amp;TrendSheetPrdData[[#This Row],[Period]]&amp;TrendSheetPrdData[[#This Row],[Trend]]</f>
        <v>SYSTEM OFFICEAllowed2015-11-01Office Based MRIs per 1k</v>
      </c>
      <c r="B5527" t="s">
        <v>119</v>
      </c>
      <c r="C5527" t="s">
        <v>119</v>
      </c>
      <c r="D5527" t="s">
        <v>91</v>
      </c>
      <c r="E5527" s="1" t="s">
        <v>95</v>
      </c>
      <c r="F5527" t="s">
        <v>93</v>
      </c>
      <c r="G5527" t="s">
        <v>22</v>
      </c>
      <c r="H5527">
        <v>11</v>
      </c>
      <c r="I5527">
        <v>8</v>
      </c>
    </row>
    <row r="5528" spans="1:9" x14ac:dyDescent="0.25">
      <c r="A5528" s="5" t="str">
        <f>TrendSheetPrdData[[#This Row],[Population]]&amp;TrendSheetPrdData[[#This Row],[Cost Basis]]&amp;TrendSheetPrdData[[#This Row],[Period]]&amp;TrendSheetPrdData[[#This Row],[Trend]]</f>
        <v>SYSTEM OFFICEAllowed2015-12-01Office Based MRIs per 1k</v>
      </c>
      <c r="B5528" t="s">
        <v>119</v>
      </c>
      <c r="C5528" t="s">
        <v>119</v>
      </c>
      <c r="D5528" t="s">
        <v>91</v>
      </c>
      <c r="E5528" s="1" t="s">
        <v>96</v>
      </c>
      <c r="F5528" t="s">
        <v>93</v>
      </c>
      <c r="G5528" t="s">
        <v>22</v>
      </c>
      <c r="H5528">
        <v>11</v>
      </c>
      <c r="I5528">
        <v>23</v>
      </c>
    </row>
    <row r="5529" spans="1:9" x14ac:dyDescent="0.25">
      <c r="A5529" s="5" t="str">
        <f>TrendSheetPrdData[[#This Row],[Population]]&amp;TrendSheetPrdData[[#This Row],[Cost Basis]]&amp;TrendSheetPrdData[[#This Row],[Period]]&amp;TrendSheetPrdData[[#This Row],[Trend]]</f>
        <v>SYSTEM OFFICEAllowed2016-01-01Office Based MRIs per 1k</v>
      </c>
      <c r="B5529" t="s">
        <v>119</v>
      </c>
      <c r="C5529" t="s">
        <v>119</v>
      </c>
      <c r="D5529" t="s">
        <v>91</v>
      </c>
      <c r="E5529" s="1" t="s">
        <v>97</v>
      </c>
      <c r="F5529" t="s">
        <v>93</v>
      </c>
      <c r="G5529" t="s">
        <v>22</v>
      </c>
      <c r="H5529">
        <v>11</v>
      </c>
      <c r="I5529">
        <v>7</v>
      </c>
    </row>
    <row r="5530" spans="1:9" x14ac:dyDescent="0.25">
      <c r="A5530" s="5" t="str">
        <f>TrendSheetPrdData[[#This Row],[Population]]&amp;TrendSheetPrdData[[#This Row],[Cost Basis]]&amp;TrendSheetPrdData[[#This Row],[Period]]&amp;TrendSheetPrdData[[#This Row],[Trend]]</f>
        <v>SYSTEM OFFICEAllowed2016-02-01Office Based MRIs per 1k</v>
      </c>
      <c r="B5530" t="s">
        <v>119</v>
      </c>
      <c r="C5530" t="s">
        <v>119</v>
      </c>
      <c r="D5530" t="s">
        <v>91</v>
      </c>
      <c r="E5530" s="1" t="s">
        <v>98</v>
      </c>
      <c r="F5530" t="s">
        <v>93</v>
      </c>
      <c r="G5530" t="s">
        <v>22</v>
      </c>
      <c r="H5530">
        <v>11</v>
      </c>
      <c r="I5530">
        <v>14</v>
      </c>
    </row>
    <row r="5531" spans="1:9" x14ac:dyDescent="0.25">
      <c r="A5531" s="5" t="str">
        <f>TrendSheetPrdData[[#This Row],[Population]]&amp;TrendSheetPrdData[[#This Row],[Cost Basis]]&amp;TrendSheetPrdData[[#This Row],[Period]]&amp;TrendSheetPrdData[[#This Row],[Trend]]</f>
        <v>SYSTEM OFFICEAllowed2016-03-01Office Based MRIs per 1k</v>
      </c>
      <c r="B5531" t="s">
        <v>119</v>
      </c>
      <c r="C5531" t="s">
        <v>119</v>
      </c>
      <c r="D5531" t="s">
        <v>91</v>
      </c>
      <c r="E5531" s="1" t="s">
        <v>99</v>
      </c>
      <c r="F5531" t="s">
        <v>93</v>
      </c>
      <c r="G5531" t="s">
        <v>22</v>
      </c>
      <c r="H5531">
        <v>11</v>
      </c>
      <c r="I5531">
        <v>10</v>
      </c>
    </row>
    <row r="5532" spans="1:9" x14ac:dyDescent="0.25">
      <c r="A5532" s="5" t="str">
        <f>TrendSheetPrdData[[#This Row],[Population]]&amp;TrendSheetPrdData[[#This Row],[Cost Basis]]&amp;TrendSheetPrdData[[#This Row],[Period]]&amp;TrendSheetPrdData[[#This Row],[Trend]]</f>
        <v>SYSTEM OFFICEAllowed2016-04-01Office Based MRIs per 1k</v>
      </c>
      <c r="B5532" t="s">
        <v>119</v>
      </c>
      <c r="C5532" t="s">
        <v>119</v>
      </c>
      <c r="D5532" t="s">
        <v>91</v>
      </c>
      <c r="E5532" s="1" t="s">
        <v>100</v>
      </c>
      <c r="F5532" t="s">
        <v>93</v>
      </c>
      <c r="G5532" t="s">
        <v>22</v>
      </c>
      <c r="H5532">
        <v>11</v>
      </c>
      <c r="I5532">
        <v>13</v>
      </c>
    </row>
    <row r="5533" spans="1:9" x14ac:dyDescent="0.25">
      <c r="A5533" s="5" t="str">
        <f>TrendSheetPrdData[[#This Row],[Population]]&amp;TrendSheetPrdData[[#This Row],[Cost Basis]]&amp;TrendSheetPrdData[[#This Row],[Period]]&amp;TrendSheetPrdData[[#This Row],[Trend]]</f>
        <v>SYSTEM OFFICEAllowed2016-05-01Office Based MRIs per 1k</v>
      </c>
      <c r="B5533" t="s">
        <v>119</v>
      </c>
      <c r="C5533" t="s">
        <v>119</v>
      </c>
      <c r="D5533" t="s">
        <v>91</v>
      </c>
      <c r="E5533" s="1" t="s">
        <v>101</v>
      </c>
      <c r="F5533" t="s">
        <v>93</v>
      </c>
      <c r="G5533" t="s">
        <v>22</v>
      </c>
      <c r="H5533">
        <v>11</v>
      </c>
      <c r="I5533">
        <v>7</v>
      </c>
    </row>
    <row r="5534" spans="1:9" x14ac:dyDescent="0.25">
      <c r="A5534" s="5" t="str">
        <f>TrendSheetPrdData[[#This Row],[Population]]&amp;TrendSheetPrdData[[#This Row],[Cost Basis]]&amp;TrendSheetPrdData[[#This Row],[Period]]&amp;TrendSheetPrdData[[#This Row],[Trend]]</f>
        <v>SYSTEM OFFICEAllowed2016-06-01Office Based MRIs per 1k</v>
      </c>
      <c r="B5534" t="s">
        <v>119</v>
      </c>
      <c r="C5534" t="s">
        <v>119</v>
      </c>
      <c r="D5534" t="s">
        <v>91</v>
      </c>
      <c r="E5534" s="1" t="s">
        <v>102</v>
      </c>
      <c r="F5534" t="s">
        <v>113</v>
      </c>
      <c r="G5534" t="s">
        <v>22</v>
      </c>
      <c r="H5534">
        <v>11</v>
      </c>
      <c r="I5534">
        <v>30</v>
      </c>
    </row>
    <row r="5535" spans="1:9" x14ac:dyDescent="0.25">
      <c r="A5535" s="5" t="str">
        <f>TrendSheetPrdData[[#This Row],[Population]]&amp;TrendSheetPrdData[[#This Row],[Cost Basis]]&amp;TrendSheetPrdData[[#This Row],[Period]]&amp;TrendSheetPrdData[[#This Row],[Trend]]</f>
        <v>SYSTEM OFFICEAllowed2016-07-01Office Based MRIs per 1k</v>
      </c>
      <c r="B5535" t="s">
        <v>119</v>
      </c>
      <c r="C5535" t="s">
        <v>119</v>
      </c>
      <c r="D5535" t="s">
        <v>91</v>
      </c>
      <c r="E5535" s="1" t="s">
        <v>103</v>
      </c>
      <c r="F5535" t="s">
        <v>113</v>
      </c>
      <c r="G5535" t="s">
        <v>22</v>
      </c>
      <c r="H5535">
        <v>11</v>
      </c>
      <c r="I5535">
        <v>0</v>
      </c>
    </row>
    <row r="5536" spans="1:9" x14ac:dyDescent="0.25">
      <c r="A5536" s="5" t="str">
        <f>TrendSheetPrdData[[#This Row],[Population]]&amp;TrendSheetPrdData[[#This Row],[Cost Basis]]&amp;TrendSheetPrdData[[#This Row],[Period]]&amp;TrendSheetPrdData[[#This Row],[Trend]]</f>
        <v>SYSTEM OFFICEAllowed2016-08-01Office Based MRIs per 1k</v>
      </c>
      <c r="B5536" t="s">
        <v>119</v>
      </c>
      <c r="C5536" t="s">
        <v>119</v>
      </c>
      <c r="D5536" t="s">
        <v>91</v>
      </c>
      <c r="E5536" s="1" t="s">
        <v>104</v>
      </c>
      <c r="F5536" t="s">
        <v>113</v>
      </c>
      <c r="G5536" t="s">
        <v>22</v>
      </c>
      <c r="H5536">
        <v>11</v>
      </c>
      <c r="I5536">
        <v>3</v>
      </c>
    </row>
    <row r="5537" spans="1:9" x14ac:dyDescent="0.25">
      <c r="A5537" s="5" t="str">
        <f>TrendSheetPrdData[[#This Row],[Population]]&amp;TrendSheetPrdData[[#This Row],[Cost Basis]]&amp;TrendSheetPrdData[[#This Row],[Period]]&amp;TrendSheetPrdData[[#This Row],[Trend]]</f>
        <v>SYSTEM OFFICEAllowed2016-09-01Office Based MRIs per 1k</v>
      </c>
      <c r="B5537" t="s">
        <v>119</v>
      </c>
      <c r="C5537" t="s">
        <v>119</v>
      </c>
      <c r="D5537" t="s">
        <v>91</v>
      </c>
      <c r="E5537" s="1" t="s">
        <v>105</v>
      </c>
      <c r="F5537" t="s">
        <v>113</v>
      </c>
      <c r="G5537" t="s">
        <v>22</v>
      </c>
      <c r="H5537">
        <v>11</v>
      </c>
      <c r="I5537">
        <v>6</v>
      </c>
    </row>
    <row r="5538" spans="1:9" x14ac:dyDescent="0.25">
      <c r="A5538" s="5" t="str">
        <f>TrendSheetPrdData[[#This Row],[Population]]&amp;TrendSheetPrdData[[#This Row],[Cost Basis]]&amp;TrendSheetPrdData[[#This Row],[Period]]&amp;TrendSheetPrdData[[#This Row],[Trend]]</f>
        <v>SYSTEM OFFICEAllowed2016-10-01Office Based MRIs per 1k</v>
      </c>
      <c r="B5538" t="s">
        <v>119</v>
      </c>
      <c r="C5538" t="s">
        <v>119</v>
      </c>
      <c r="D5538" t="s">
        <v>91</v>
      </c>
      <c r="E5538" s="1" t="s">
        <v>106</v>
      </c>
      <c r="F5538" t="s">
        <v>113</v>
      </c>
      <c r="G5538" t="s">
        <v>22</v>
      </c>
      <c r="H5538">
        <v>11</v>
      </c>
      <c r="I5538">
        <v>3</v>
      </c>
    </row>
    <row r="5539" spans="1:9" x14ac:dyDescent="0.25">
      <c r="A5539" s="5" t="str">
        <f>TrendSheetPrdData[[#This Row],[Population]]&amp;TrendSheetPrdData[[#This Row],[Cost Basis]]&amp;TrendSheetPrdData[[#This Row],[Period]]&amp;TrendSheetPrdData[[#This Row],[Trend]]</f>
        <v>SYSTEM OFFICEAllowed2016-11-01Office Based MRIs per 1k</v>
      </c>
      <c r="B5539" t="s">
        <v>119</v>
      </c>
      <c r="C5539" t="s">
        <v>119</v>
      </c>
      <c r="D5539" t="s">
        <v>91</v>
      </c>
      <c r="E5539" s="1" t="s">
        <v>107</v>
      </c>
      <c r="F5539" t="s">
        <v>113</v>
      </c>
      <c r="G5539" t="s">
        <v>22</v>
      </c>
      <c r="H5539">
        <v>11</v>
      </c>
      <c r="I5539">
        <v>6</v>
      </c>
    </row>
    <row r="5540" spans="1:9" x14ac:dyDescent="0.25">
      <c r="A5540" s="5" t="str">
        <f>TrendSheetPrdData[[#This Row],[Population]]&amp;TrendSheetPrdData[[#This Row],[Cost Basis]]&amp;TrendSheetPrdData[[#This Row],[Period]]&amp;TrendSheetPrdData[[#This Row],[Trend]]</f>
        <v>SYSTEM OFFICEAllowed2016-12-01Office Based MRIs per 1k</v>
      </c>
      <c r="B5540" t="s">
        <v>119</v>
      </c>
      <c r="C5540" t="s">
        <v>119</v>
      </c>
      <c r="D5540" t="s">
        <v>91</v>
      </c>
      <c r="E5540" s="1" t="s">
        <v>108</v>
      </c>
      <c r="F5540" t="s">
        <v>113</v>
      </c>
      <c r="G5540" t="s">
        <v>22</v>
      </c>
      <c r="H5540">
        <v>11</v>
      </c>
      <c r="I5540">
        <v>22</v>
      </c>
    </row>
    <row r="5541" spans="1:9" x14ac:dyDescent="0.25">
      <c r="A5541" s="5" t="str">
        <f>TrendSheetPrdData[[#This Row],[Population]]&amp;TrendSheetPrdData[[#This Row],[Cost Basis]]&amp;TrendSheetPrdData[[#This Row],[Period]]&amp;TrendSheetPrdData[[#This Row],[Trend]]</f>
        <v>SYSTEM OFFICEAllowed2017-01-01Office Based MRIs per 1k</v>
      </c>
      <c r="B5541" t="s">
        <v>119</v>
      </c>
      <c r="C5541" t="s">
        <v>119</v>
      </c>
      <c r="D5541" t="s">
        <v>91</v>
      </c>
      <c r="E5541" s="1" t="s">
        <v>109</v>
      </c>
      <c r="F5541" t="s">
        <v>113</v>
      </c>
      <c r="G5541" t="s">
        <v>22</v>
      </c>
      <c r="H5541">
        <v>11</v>
      </c>
      <c r="I5541">
        <v>14</v>
      </c>
    </row>
    <row r="5542" spans="1:9" x14ac:dyDescent="0.25">
      <c r="A5542" s="5" t="str">
        <f>TrendSheetPrdData[[#This Row],[Population]]&amp;TrendSheetPrdData[[#This Row],[Cost Basis]]&amp;TrendSheetPrdData[[#This Row],[Period]]&amp;TrendSheetPrdData[[#This Row],[Trend]]</f>
        <v>SYSTEM OFFICEAllowed2017-02-01Office Based MRIs per 1k</v>
      </c>
      <c r="B5542" t="s">
        <v>119</v>
      </c>
      <c r="C5542" t="s">
        <v>119</v>
      </c>
      <c r="D5542" t="s">
        <v>91</v>
      </c>
      <c r="E5542" s="1" t="s">
        <v>110</v>
      </c>
      <c r="F5542" t="s">
        <v>113</v>
      </c>
      <c r="G5542" t="s">
        <v>22</v>
      </c>
      <c r="H5542">
        <v>11</v>
      </c>
      <c r="I5542">
        <v>3</v>
      </c>
    </row>
    <row r="5543" spans="1:9" x14ac:dyDescent="0.25">
      <c r="A5543" s="5" t="str">
        <f>TrendSheetPrdData[[#This Row],[Population]]&amp;TrendSheetPrdData[[#This Row],[Cost Basis]]&amp;TrendSheetPrdData[[#This Row],[Period]]&amp;TrendSheetPrdData[[#This Row],[Trend]]</f>
        <v>SYSTEM OFFICEAllowed2017-03-01Office Based MRIs per 1k</v>
      </c>
      <c r="B5543" t="s">
        <v>119</v>
      </c>
      <c r="C5543" t="s">
        <v>119</v>
      </c>
      <c r="D5543" t="s">
        <v>91</v>
      </c>
      <c r="E5543" s="1" t="s">
        <v>111</v>
      </c>
      <c r="F5543" t="s">
        <v>113</v>
      </c>
      <c r="G5543" t="s">
        <v>22</v>
      </c>
      <c r="H5543">
        <v>11</v>
      </c>
      <c r="I5543">
        <v>6</v>
      </c>
    </row>
    <row r="5544" spans="1:9" x14ac:dyDescent="0.25">
      <c r="A5544" s="5" t="str">
        <f>TrendSheetPrdData[[#This Row],[Population]]&amp;TrendSheetPrdData[[#This Row],[Cost Basis]]&amp;TrendSheetPrdData[[#This Row],[Period]]&amp;TrendSheetPrdData[[#This Row],[Trend]]</f>
        <v>SYSTEM OFFICEAllowed2017-04-01Office Based MRIs per 1k</v>
      </c>
      <c r="B5544" t="s">
        <v>119</v>
      </c>
      <c r="C5544" t="s">
        <v>119</v>
      </c>
      <c r="D5544" t="s">
        <v>91</v>
      </c>
      <c r="E5544" s="1" t="s">
        <v>112</v>
      </c>
      <c r="F5544" t="s">
        <v>113</v>
      </c>
      <c r="G5544" t="s">
        <v>22</v>
      </c>
      <c r="H5544">
        <v>11</v>
      </c>
      <c r="I5544">
        <v>0</v>
      </c>
    </row>
    <row r="5545" spans="1:9" x14ac:dyDescent="0.25">
      <c r="A5545" s="5" t="str">
        <f>TrendSheetPrdData[[#This Row],[Population]]&amp;TrendSheetPrdData[[#This Row],[Cost Basis]]&amp;TrendSheetPrdData[[#This Row],[Period]]&amp;TrendSheetPrdData[[#This Row],[Trend]]</f>
        <v>SYSTEM OFFICEAllowed2015-06-01Office Based CTs per 1k</v>
      </c>
      <c r="B5545" t="s">
        <v>119</v>
      </c>
      <c r="C5545" t="s">
        <v>119</v>
      </c>
      <c r="D5545" t="s">
        <v>91</v>
      </c>
      <c r="E5545" s="1" t="s">
        <v>172</v>
      </c>
      <c r="F5545" t="s">
        <v>93</v>
      </c>
      <c r="G5545" t="s">
        <v>23</v>
      </c>
      <c r="H5545">
        <v>12</v>
      </c>
      <c r="I5545">
        <v>4</v>
      </c>
    </row>
    <row r="5546" spans="1:9" x14ac:dyDescent="0.25">
      <c r="A5546" s="5" t="str">
        <f>TrendSheetPrdData[[#This Row],[Population]]&amp;TrendSheetPrdData[[#This Row],[Cost Basis]]&amp;TrendSheetPrdData[[#This Row],[Period]]&amp;TrendSheetPrdData[[#This Row],[Trend]]</f>
        <v>SYSTEM OFFICEAllowed2015-07-01Office Based CTs per 1k</v>
      </c>
      <c r="B5546" t="s">
        <v>119</v>
      </c>
      <c r="C5546" t="s">
        <v>119</v>
      </c>
      <c r="D5546" t="s">
        <v>91</v>
      </c>
      <c r="E5546" s="1" t="s">
        <v>173</v>
      </c>
      <c r="F5546" t="s">
        <v>93</v>
      </c>
      <c r="G5546" t="s">
        <v>23</v>
      </c>
      <c r="H5546">
        <v>12</v>
      </c>
      <c r="I5546">
        <v>0</v>
      </c>
    </row>
    <row r="5547" spans="1:9" x14ac:dyDescent="0.25">
      <c r="A5547" s="5" t="str">
        <f>TrendSheetPrdData[[#This Row],[Population]]&amp;TrendSheetPrdData[[#This Row],[Cost Basis]]&amp;TrendSheetPrdData[[#This Row],[Period]]&amp;TrendSheetPrdData[[#This Row],[Trend]]</f>
        <v>SYSTEM OFFICEAllowed2015-08-01Office Based CTs per 1k</v>
      </c>
      <c r="B5547" t="s">
        <v>119</v>
      </c>
      <c r="C5547" t="s">
        <v>119</v>
      </c>
      <c r="D5547" t="s">
        <v>91</v>
      </c>
      <c r="E5547" s="1" t="s">
        <v>174</v>
      </c>
      <c r="F5547" t="s">
        <v>93</v>
      </c>
      <c r="G5547" t="s">
        <v>23</v>
      </c>
      <c r="H5547">
        <v>12</v>
      </c>
      <c r="I5547">
        <v>12</v>
      </c>
    </row>
    <row r="5548" spans="1:9" x14ac:dyDescent="0.25">
      <c r="A5548" s="5" t="str">
        <f>TrendSheetPrdData[[#This Row],[Population]]&amp;TrendSheetPrdData[[#This Row],[Cost Basis]]&amp;TrendSheetPrdData[[#This Row],[Period]]&amp;TrendSheetPrdData[[#This Row],[Trend]]</f>
        <v>SYSTEM OFFICEAllowed2015-09-01Office Based CTs per 1k</v>
      </c>
      <c r="B5548" t="s">
        <v>119</v>
      </c>
      <c r="C5548" t="s">
        <v>119</v>
      </c>
      <c r="D5548" t="s">
        <v>91</v>
      </c>
      <c r="E5548" s="1" t="s">
        <v>92</v>
      </c>
      <c r="F5548" t="s">
        <v>93</v>
      </c>
      <c r="G5548" t="s">
        <v>23</v>
      </c>
      <c r="H5548">
        <v>12</v>
      </c>
      <c r="I5548">
        <v>4</v>
      </c>
    </row>
    <row r="5549" spans="1:9" x14ac:dyDescent="0.25">
      <c r="A5549" s="5" t="str">
        <f>TrendSheetPrdData[[#This Row],[Population]]&amp;TrendSheetPrdData[[#This Row],[Cost Basis]]&amp;TrendSheetPrdData[[#This Row],[Period]]&amp;TrendSheetPrdData[[#This Row],[Trend]]</f>
        <v>SYSTEM OFFICEAllowed2015-10-01Office Based CTs per 1k</v>
      </c>
      <c r="B5549" t="s">
        <v>119</v>
      </c>
      <c r="C5549" t="s">
        <v>119</v>
      </c>
      <c r="D5549" t="s">
        <v>91</v>
      </c>
      <c r="E5549" s="1" t="s">
        <v>94</v>
      </c>
      <c r="F5549" t="s">
        <v>93</v>
      </c>
      <c r="G5549" t="s">
        <v>23</v>
      </c>
      <c r="H5549">
        <v>12</v>
      </c>
      <c r="I5549">
        <v>8</v>
      </c>
    </row>
    <row r="5550" spans="1:9" x14ac:dyDescent="0.25">
      <c r="A5550" s="5" t="str">
        <f>TrendSheetPrdData[[#This Row],[Population]]&amp;TrendSheetPrdData[[#This Row],[Cost Basis]]&amp;TrendSheetPrdData[[#This Row],[Period]]&amp;TrendSheetPrdData[[#This Row],[Trend]]</f>
        <v>SYSTEM OFFICEAllowed2015-11-01Office Based CTs per 1k</v>
      </c>
      <c r="B5550" t="s">
        <v>119</v>
      </c>
      <c r="C5550" t="s">
        <v>119</v>
      </c>
      <c r="D5550" t="s">
        <v>91</v>
      </c>
      <c r="E5550" s="1" t="s">
        <v>95</v>
      </c>
      <c r="F5550" t="s">
        <v>93</v>
      </c>
      <c r="G5550" t="s">
        <v>23</v>
      </c>
      <c r="H5550">
        <v>12</v>
      </c>
      <c r="I5550">
        <v>0</v>
      </c>
    </row>
    <row r="5551" spans="1:9" x14ac:dyDescent="0.25">
      <c r="A5551" s="5" t="str">
        <f>TrendSheetPrdData[[#This Row],[Population]]&amp;TrendSheetPrdData[[#This Row],[Cost Basis]]&amp;TrendSheetPrdData[[#This Row],[Period]]&amp;TrendSheetPrdData[[#This Row],[Trend]]</f>
        <v>SYSTEM OFFICEAllowed2015-12-01Office Based CTs per 1k</v>
      </c>
      <c r="B5551" t="s">
        <v>119</v>
      </c>
      <c r="C5551" t="s">
        <v>119</v>
      </c>
      <c r="D5551" t="s">
        <v>91</v>
      </c>
      <c r="E5551" s="1" t="s">
        <v>96</v>
      </c>
      <c r="F5551" t="s">
        <v>93</v>
      </c>
      <c r="G5551" t="s">
        <v>23</v>
      </c>
      <c r="H5551">
        <v>12</v>
      </c>
      <c r="I5551">
        <v>4</v>
      </c>
    </row>
    <row r="5552" spans="1:9" x14ac:dyDescent="0.25">
      <c r="A5552" s="5" t="str">
        <f>TrendSheetPrdData[[#This Row],[Population]]&amp;TrendSheetPrdData[[#This Row],[Cost Basis]]&amp;TrendSheetPrdData[[#This Row],[Period]]&amp;TrendSheetPrdData[[#This Row],[Trend]]</f>
        <v>SYSTEM OFFICEAllowed2016-01-01Office Based CTs per 1k</v>
      </c>
      <c r="B5552" t="s">
        <v>119</v>
      </c>
      <c r="C5552" t="s">
        <v>119</v>
      </c>
      <c r="D5552" t="s">
        <v>91</v>
      </c>
      <c r="E5552" s="1" t="s">
        <v>97</v>
      </c>
      <c r="F5552" t="s">
        <v>93</v>
      </c>
      <c r="G5552" t="s">
        <v>23</v>
      </c>
      <c r="H5552">
        <v>12</v>
      </c>
      <c r="I5552">
        <v>21</v>
      </c>
    </row>
    <row r="5553" spans="1:9" x14ac:dyDescent="0.25">
      <c r="A5553" s="5" t="str">
        <f>TrendSheetPrdData[[#This Row],[Population]]&amp;TrendSheetPrdData[[#This Row],[Cost Basis]]&amp;TrendSheetPrdData[[#This Row],[Period]]&amp;TrendSheetPrdData[[#This Row],[Trend]]</f>
        <v>SYSTEM OFFICEAllowed2016-02-01Office Based CTs per 1k</v>
      </c>
      <c r="B5553" t="s">
        <v>119</v>
      </c>
      <c r="C5553" t="s">
        <v>119</v>
      </c>
      <c r="D5553" t="s">
        <v>91</v>
      </c>
      <c r="E5553" s="1" t="s">
        <v>98</v>
      </c>
      <c r="F5553" t="s">
        <v>93</v>
      </c>
      <c r="G5553" t="s">
        <v>23</v>
      </c>
      <c r="H5553">
        <v>12</v>
      </c>
      <c r="I5553">
        <v>7</v>
      </c>
    </row>
    <row r="5554" spans="1:9" x14ac:dyDescent="0.25">
      <c r="A5554" s="5" t="str">
        <f>TrendSheetPrdData[[#This Row],[Population]]&amp;TrendSheetPrdData[[#This Row],[Cost Basis]]&amp;TrendSheetPrdData[[#This Row],[Period]]&amp;TrendSheetPrdData[[#This Row],[Trend]]</f>
        <v>SYSTEM OFFICEAllowed2016-03-01Office Based CTs per 1k</v>
      </c>
      <c r="B5554" t="s">
        <v>119</v>
      </c>
      <c r="C5554" t="s">
        <v>119</v>
      </c>
      <c r="D5554" t="s">
        <v>91</v>
      </c>
      <c r="E5554" s="1" t="s">
        <v>99</v>
      </c>
      <c r="F5554" t="s">
        <v>93</v>
      </c>
      <c r="G5554" t="s">
        <v>23</v>
      </c>
      <c r="H5554">
        <v>12</v>
      </c>
      <c r="I5554">
        <v>13</v>
      </c>
    </row>
    <row r="5555" spans="1:9" x14ac:dyDescent="0.25">
      <c r="A5555" s="5" t="str">
        <f>TrendSheetPrdData[[#This Row],[Population]]&amp;TrendSheetPrdData[[#This Row],[Cost Basis]]&amp;TrendSheetPrdData[[#This Row],[Period]]&amp;TrendSheetPrdData[[#This Row],[Trend]]</f>
        <v>SYSTEM OFFICEAllowed2016-04-01Office Based CTs per 1k</v>
      </c>
      <c r="B5555" t="s">
        <v>119</v>
      </c>
      <c r="C5555" t="s">
        <v>119</v>
      </c>
      <c r="D5555" t="s">
        <v>91</v>
      </c>
      <c r="E5555" s="1" t="s">
        <v>100</v>
      </c>
      <c r="F5555" t="s">
        <v>93</v>
      </c>
      <c r="G5555" t="s">
        <v>23</v>
      </c>
      <c r="H5555">
        <v>12</v>
      </c>
      <c r="I5555">
        <v>3</v>
      </c>
    </row>
    <row r="5556" spans="1:9" x14ac:dyDescent="0.25">
      <c r="A5556" s="5" t="str">
        <f>TrendSheetPrdData[[#This Row],[Population]]&amp;TrendSheetPrdData[[#This Row],[Cost Basis]]&amp;TrendSheetPrdData[[#This Row],[Period]]&amp;TrendSheetPrdData[[#This Row],[Trend]]</f>
        <v>SYSTEM OFFICEAllowed2016-05-01Office Based CTs per 1k</v>
      </c>
      <c r="B5556" t="s">
        <v>119</v>
      </c>
      <c r="C5556" t="s">
        <v>119</v>
      </c>
      <c r="D5556" t="s">
        <v>91</v>
      </c>
      <c r="E5556" s="1" t="s">
        <v>101</v>
      </c>
      <c r="F5556" t="s">
        <v>93</v>
      </c>
      <c r="G5556" t="s">
        <v>23</v>
      </c>
      <c r="H5556">
        <v>12</v>
      </c>
      <c r="I5556">
        <v>3</v>
      </c>
    </row>
    <row r="5557" spans="1:9" x14ac:dyDescent="0.25">
      <c r="A5557" s="5" t="str">
        <f>TrendSheetPrdData[[#This Row],[Population]]&amp;TrendSheetPrdData[[#This Row],[Cost Basis]]&amp;TrendSheetPrdData[[#This Row],[Period]]&amp;TrendSheetPrdData[[#This Row],[Trend]]</f>
        <v>SYSTEM OFFICEAllowed2016-06-01Office Based CTs per 1k</v>
      </c>
      <c r="B5557" t="s">
        <v>119</v>
      </c>
      <c r="C5557" t="s">
        <v>119</v>
      </c>
      <c r="D5557" t="s">
        <v>91</v>
      </c>
      <c r="E5557" s="1" t="s">
        <v>102</v>
      </c>
      <c r="F5557" t="s">
        <v>113</v>
      </c>
      <c r="G5557" t="s">
        <v>23</v>
      </c>
      <c r="H5557">
        <v>12</v>
      </c>
      <c r="I5557">
        <v>3</v>
      </c>
    </row>
    <row r="5558" spans="1:9" x14ac:dyDescent="0.25">
      <c r="A5558" s="5" t="str">
        <f>TrendSheetPrdData[[#This Row],[Population]]&amp;TrendSheetPrdData[[#This Row],[Cost Basis]]&amp;TrendSheetPrdData[[#This Row],[Period]]&amp;TrendSheetPrdData[[#This Row],[Trend]]</f>
        <v>SYSTEM OFFICEAllowed2016-07-01Office Based CTs per 1k</v>
      </c>
      <c r="B5558" t="s">
        <v>119</v>
      </c>
      <c r="C5558" t="s">
        <v>119</v>
      </c>
      <c r="D5558" t="s">
        <v>91</v>
      </c>
      <c r="E5558" s="1" t="s">
        <v>103</v>
      </c>
      <c r="F5558" t="s">
        <v>113</v>
      </c>
      <c r="G5558" t="s">
        <v>23</v>
      </c>
      <c r="H5558">
        <v>12</v>
      </c>
      <c r="I5558">
        <v>7</v>
      </c>
    </row>
    <row r="5559" spans="1:9" x14ac:dyDescent="0.25">
      <c r="A5559" s="5" t="str">
        <f>TrendSheetPrdData[[#This Row],[Population]]&amp;TrendSheetPrdData[[#This Row],[Cost Basis]]&amp;TrendSheetPrdData[[#This Row],[Period]]&amp;TrendSheetPrdData[[#This Row],[Trend]]</f>
        <v>SYSTEM OFFICEAllowed2016-08-01Office Based CTs per 1k</v>
      </c>
      <c r="B5559" t="s">
        <v>119</v>
      </c>
      <c r="C5559" t="s">
        <v>119</v>
      </c>
      <c r="D5559" t="s">
        <v>91</v>
      </c>
      <c r="E5559" s="1" t="s">
        <v>104</v>
      </c>
      <c r="F5559" t="s">
        <v>113</v>
      </c>
      <c r="G5559" t="s">
        <v>23</v>
      </c>
      <c r="H5559">
        <v>12</v>
      </c>
      <c r="I5559">
        <v>16</v>
      </c>
    </row>
    <row r="5560" spans="1:9" x14ac:dyDescent="0.25">
      <c r="A5560" s="5" t="str">
        <f>TrendSheetPrdData[[#This Row],[Population]]&amp;TrendSheetPrdData[[#This Row],[Cost Basis]]&amp;TrendSheetPrdData[[#This Row],[Period]]&amp;TrendSheetPrdData[[#This Row],[Trend]]</f>
        <v>SYSTEM OFFICEAllowed2016-09-01Office Based CTs per 1k</v>
      </c>
      <c r="B5560" t="s">
        <v>119</v>
      </c>
      <c r="C5560" t="s">
        <v>119</v>
      </c>
      <c r="D5560" t="s">
        <v>91</v>
      </c>
      <c r="E5560" s="1" t="s">
        <v>105</v>
      </c>
      <c r="F5560" t="s">
        <v>113</v>
      </c>
      <c r="G5560" t="s">
        <v>23</v>
      </c>
      <c r="H5560">
        <v>12</v>
      </c>
      <c r="I5560">
        <v>3</v>
      </c>
    </row>
    <row r="5561" spans="1:9" x14ac:dyDescent="0.25">
      <c r="A5561" s="5" t="str">
        <f>TrendSheetPrdData[[#This Row],[Population]]&amp;TrendSheetPrdData[[#This Row],[Cost Basis]]&amp;TrendSheetPrdData[[#This Row],[Period]]&amp;TrendSheetPrdData[[#This Row],[Trend]]</f>
        <v>SYSTEM OFFICEAllowed2016-10-01Office Based CTs per 1k</v>
      </c>
      <c r="B5561" t="s">
        <v>119</v>
      </c>
      <c r="C5561" t="s">
        <v>119</v>
      </c>
      <c r="D5561" t="s">
        <v>91</v>
      </c>
      <c r="E5561" s="1" t="s">
        <v>106</v>
      </c>
      <c r="F5561" t="s">
        <v>113</v>
      </c>
      <c r="G5561" t="s">
        <v>23</v>
      </c>
      <c r="H5561">
        <v>12</v>
      </c>
      <c r="I5561">
        <v>3</v>
      </c>
    </row>
    <row r="5562" spans="1:9" x14ac:dyDescent="0.25">
      <c r="A5562" s="5" t="str">
        <f>TrendSheetPrdData[[#This Row],[Population]]&amp;TrendSheetPrdData[[#This Row],[Cost Basis]]&amp;TrendSheetPrdData[[#This Row],[Period]]&amp;TrendSheetPrdData[[#This Row],[Trend]]</f>
        <v>SYSTEM OFFICEAllowed2016-11-01Office Based CTs per 1k</v>
      </c>
      <c r="B5562" t="s">
        <v>119</v>
      </c>
      <c r="C5562" t="s">
        <v>119</v>
      </c>
      <c r="D5562" t="s">
        <v>91</v>
      </c>
      <c r="E5562" s="1" t="s">
        <v>107</v>
      </c>
      <c r="F5562" t="s">
        <v>113</v>
      </c>
      <c r="G5562" t="s">
        <v>23</v>
      </c>
      <c r="H5562">
        <v>12</v>
      </c>
      <c r="I5562">
        <v>3</v>
      </c>
    </row>
    <row r="5563" spans="1:9" x14ac:dyDescent="0.25">
      <c r="A5563" s="5" t="str">
        <f>TrendSheetPrdData[[#This Row],[Population]]&amp;TrendSheetPrdData[[#This Row],[Cost Basis]]&amp;TrendSheetPrdData[[#This Row],[Period]]&amp;TrendSheetPrdData[[#This Row],[Trend]]</f>
        <v>SYSTEM OFFICEAllowed2016-12-01Office Based CTs per 1k</v>
      </c>
      <c r="B5563" t="s">
        <v>119</v>
      </c>
      <c r="C5563" t="s">
        <v>119</v>
      </c>
      <c r="D5563" t="s">
        <v>91</v>
      </c>
      <c r="E5563" s="1" t="s">
        <v>108</v>
      </c>
      <c r="F5563" t="s">
        <v>113</v>
      </c>
      <c r="G5563" t="s">
        <v>23</v>
      </c>
      <c r="H5563">
        <v>12</v>
      </c>
      <c r="I5563">
        <v>9</v>
      </c>
    </row>
    <row r="5564" spans="1:9" x14ac:dyDescent="0.25">
      <c r="A5564" s="5" t="str">
        <f>TrendSheetPrdData[[#This Row],[Population]]&amp;TrendSheetPrdData[[#This Row],[Cost Basis]]&amp;TrendSheetPrdData[[#This Row],[Period]]&amp;TrendSheetPrdData[[#This Row],[Trend]]</f>
        <v>SYSTEM OFFICEAllowed2017-01-01Office Based CTs per 1k</v>
      </c>
      <c r="B5564" t="s">
        <v>119</v>
      </c>
      <c r="C5564" t="s">
        <v>119</v>
      </c>
      <c r="D5564" t="s">
        <v>91</v>
      </c>
      <c r="E5564" s="1" t="s">
        <v>109</v>
      </c>
      <c r="F5564" t="s">
        <v>113</v>
      </c>
      <c r="G5564" t="s">
        <v>23</v>
      </c>
      <c r="H5564">
        <v>12</v>
      </c>
      <c r="I5564">
        <v>8</v>
      </c>
    </row>
    <row r="5565" spans="1:9" x14ac:dyDescent="0.25">
      <c r="A5565" s="5" t="str">
        <f>TrendSheetPrdData[[#This Row],[Population]]&amp;TrendSheetPrdData[[#This Row],[Cost Basis]]&amp;TrendSheetPrdData[[#This Row],[Period]]&amp;TrendSheetPrdData[[#This Row],[Trend]]</f>
        <v>SYSTEM OFFICEAllowed2017-02-01Office Based CTs per 1k</v>
      </c>
      <c r="B5565" t="s">
        <v>119</v>
      </c>
      <c r="C5565" t="s">
        <v>119</v>
      </c>
      <c r="D5565" t="s">
        <v>91</v>
      </c>
      <c r="E5565" s="1" t="s">
        <v>110</v>
      </c>
      <c r="F5565" t="s">
        <v>113</v>
      </c>
      <c r="G5565" t="s">
        <v>23</v>
      </c>
      <c r="H5565">
        <v>12</v>
      </c>
      <c r="I5565">
        <v>3</v>
      </c>
    </row>
    <row r="5566" spans="1:9" x14ac:dyDescent="0.25">
      <c r="A5566" s="5" t="str">
        <f>TrendSheetPrdData[[#This Row],[Population]]&amp;TrendSheetPrdData[[#This Row],[Cost Basis]]&amp;TrendSheetPrdData[[#This Row],[Period]]&amp;TrendSheetPrdData[[#This Row],[Trend]]</f>
        <v>SYSTEM OFFICEAllowed2017-03-01Office Based CTs per 1k</v>
      </c>
      <c r="B5566" t="s">
        <v>119</v>
      </c>
      <c r="C5566" t="s">
        <v>119</v>
      </c>
      <c r="D5566" t="s">
        <v>91</v>
      </c>
      <c r="E5566" s="1" t="s">
        <v>111</v>
      </c>
      <c r="F5566" t="s">
        <v>113</v>
      </c>
      <c r="G5566" t="s">
        <v>23</v>
      </c>
      <c r="H5566">
        <v>12</v>
      </c>
      <c r="I5566">
        <v>11</v>
      </c>
    </row>
    <row r="5567" spans="1:9" x14ac:dyDescent="0.25">
      <c r="A5567" s="5" t="str">
        <f>TrendSheetPrdData[[#This Row],[Population]]&amp;TrendSheetPrdData[[#This Row],[Cost Basis]]&amp;TrendSheetPrdData[[#This Row],[Period]]&amp;TrendSheetPrdData[[#This Row],[Trend]]</f>
        <v>SYSTEM OFFICEAllowed2017-04-01Office Based CTs per 1k</v>
      </c>
      <c r="B5567" t="s">
        <v>119</v>
      </c>
      <c r="C5567" t="s">
        <v>119</v>
      </c>
      <c r="D5567" t="s">
        <v>91</v>
      </c>
      <c r="E5567" s="1" t="s">
        <v>112</v>
      </c>
      <c r="F5567" t="s">
        <v>113</v>
      </c>
      <c r="G5567" t="s">
        <v>23</v>
      </c>
      <c r="H5567">
        <v>12</v>
      </c>
      <c r="I5567">
        <v>0</v>
      </c>
    </row>
    <row r="5568" spans="1:9" x14ac:dyDescent="0.25">
      <c r="A5568" s="5" t="str">
        <f>TrendSheetPrdData[[#This Row],[Population]]&amp;TrendSheetPrdData[[#This Row],[Cost Basis]]&amp;TrendSheetPrdData[[#This Row],[Period]]&amp;TrendSheetPrdData[[#This Row],[Trend]]</f>
        <v>SYSTEM OFFICEAllowed2015-06-01ED Cost</v>
      </c>
      <c r="B5568" t="s">
        <v>119</v>
      </c>
      <c r="C5568" t="s">
        <v>119</v>
      </c>
      <c r="D5568" t="s">
        <v>91</v>
      </c>
      <c r="E5568" s="1" t="s">
        <v>172</v>
      </c>
      <c r="F5568" t="s">
        <v>93</v>
      </c>
      <c r="G5568" t="s">
        <v>24</v>
      </c>
      <c r="H5568">
        <v>13</v>
      </c>
      <c r="I5568">
        <v>42754</v>
      </c>
    </row>
    <row r="5569" spans="1:9" x14ac:dyDescent="0.25">
      <c r="A5569" s="5" t="str">
        <f>TrendSheetPrdData[[#This Row],[Population]]&amp;TrendSheetPrdData[[#This Row],[Cost Basis]]&amp;TrendSheetPrdData[[#This Row],[Period]]&amp;TrendSheetPrdData[[#This Row],[Trend]]</f>
        <v>SYSTEM OFFICEAllowed2015-07-01ED Cost</v>
      </c>
      <c r="B5569" t="s">
        <v>119</v>
      </c>
      <c r="C5569" t="s">
        <v>119</v>
      </c>
      <c r="D5569" t="s">
        <v>91</v>
      </c>
      <c r="E5569" s="1" t="s">
        <v>173</v>
      </c>
      <c r="F5569" t="s">
        <v>93</v>
      </c>
      <c r="G5569" t="s">
        <v>24</v>
      </c>
      <c r="H5569">
        <v>13</v>
      </c>
      <c r="I5569">
        <v>35630</v>
      </c>
    </row>
    <row r="5570" spans="1:9" x14ac:dyDescent="0.25">
      <c r="A5570" s="5" t="str">
        <f>TrendSheetPrdData[[#This Row],[Population]]&amp;TrendSheetPrdData[[#This Row],[Cost Basis]]&amp;TrendSheetPrdData[[#This Row],[Period]]&amp;TrendSheetPrdData[[#This Row],[Trend]]</f>
        <v>SYSTEM OFFICEAllowed2015-08-01ED Cost</v>
      </c>
      <c r="B5570" t="s">
        <v>119</v>
      </c>
      <c r="C5570" t="s">
        <v>119</v>
      </c>
      <c r="D5570" t="s">
        <v>91</v>
      </c>
      <c r="E5570" s="1" t="s">
        <v>174</v>
      </c>
      <c r="F5570" t="s">
        <v>93</v>
      </c>
      <c r="G5570" t="s">
        <v>24</v>
      </c>
      <c r="H5570">
        <v>13</v>
      </c>
      <c r="I5570">
        <v>52486</v>
      </c>
    </row>
    <row r="5571" spans="1:9" x14ac:dyDescent="0.25">
      <c r="A5571" s="5" t="str">
        <f>TrendSheetPrdData[[#This Row],[Population]]&amp;TrendSheetPrdData[[#This Row],[Cost Basis]]&amp;TrendSheetPrdData[[#This Row],[Period]]&amp;TrendSheetPrdData[[#This Row],[Trend]]</f>
        <v>SYSTEM OFFICEAllowed2015-09-01ED Cost</v>
      </c>
      <c r="B5571" t="s">
        <v>119</v>
      </c>
      <c r="C5571" t="s">
        <v>119</v>
      </c>
      <c r="D5571" t="s">
        <v>91</v>
      </c>
      <c r="E5571" s="1" t="s">
        <v>92</v>
      </c>
      <c r="F5571" t="s">
        <v>93</v>
      </c>
      <c r="G5571" t="s">
        <v>24</v>
      </c>
      <c r="H5571">
        <v>13</v>
      </c>
      <c r="I5571">
        <v>50007</v>
      </c>
    </row>
    <row r="5572" spans="1:9" x14ac:dyDescent="0.25">
      <c r="A5572" s="5" t="str">
        <f>TrendSheetPrdData[[#This Row],[Population]]&amp;TrendSheetPrdData[[#This Row],[Cost Basis]]&amp;TrendSheetPrdData[[#This Row],[Period]]&amp;TrendSheetPrdData[[#This Row],[Trend]]</f>
        <v>SYSTEM OFFICEAllowed2015-10-01ED Cost</v>
      </c>
      <c r="B5572" t="s">
        <v>119</v>
      </c>
      <c r="C5572" t="s">
        <v>119</v>
      </c>
      <c r="D5572" t="s">
        <v>91</v>
      </c>
      <c r="E5572" s="1" t="s">
        <v>94</v>
      </c>
      <c r="F5572" t="s">
        <v>93</v>
      </c>
      <c r="G5572" t="s">
        <v>24</v>
      </c>
      <c r="H5572">
        <v>13</v>
      </c>
      <c r="I5572">
        <v>37910</v>
      </c>
    </row>
    <row r="5573" spans="1:9" x14ac:dyDescent="0.25">
      <c r="A5573" s="5" t="str">
        <f>TrendSheetPrdData[[#This Row],[Population]]&amp;TrendSheetPrdData[[#This Row],[Cost Basis]]&amp;TrendSheetPrdData[[#This Row],[Period]]&amp;TrendSheetPrdData[[#This Row],[Trend]]</f>
        <v>SYSTEM OFFICEAllowed2015-11-01ED Cost</v>
      </c>
      <c r="B5573" t="s">
        <v>119</v>
      </c>
      <c r="C5573" t="s">
        <v>119</v>
      </c>
      <c r="D5573" t="s">
        <v>91</v>
      </c>
      <c r="E5573" s="1" t="s">
        <v>95</v>
      </c>
      <c r="F5573" t="s">
        <v>93</v>
      </c>
      <c r="G5573" t="s">
        <v>24</v>
      </c>
      <c r="H5573">
        <v>13</v>
      </c>
      <c r="I5573">
        <v>21769</v>
      </c>
    </row>
    <row r="5574" spans="1:9" x14ac:dyDescent="0.25">
      <c r="A5574" s="5" t="str">
        <f>TrendSheetPrdData[[#This Row],[Population]]&amp;TrendSheetPrdData[[#This Row],[Cost Basis]]&amp;TrendSheetPrdData[[#This Row],[Period]]&amp;TrendSheetPrdData[[#This Row],[Trend]]</f>
        <v>SYSTEM OFFICEAllowed2015-12-01ED Cost</v>
      </c>
      <c r="B5574" t="s">
        <v>119</v>
      </c>
      <c r="C5574" t="s">
        <v>119</v>
      </c>
      <c r="D5574" t="s">
        <v>91</v>
      </c>
      <c r="E5574" s="1" t="s">
        <v>96</v>
      </c>
      <c r="F5574" t="s">
        <v>93</v>
      </c>
      <c r="G5574" t="s">
        <v>24</v>
      </c>
      <c r="H5574">
        <v>13</v>
      </c>
      <c r="I5574">
        <v>31255</v>
      </c>
    </row>
    <row r="5575" spans="1:9" x14ac:dyDescent="0.25">
      <c r="A5575" s="5" t="str">
        <f>TrendSheetPrdData[[#This Row],[Population]]&amp;TrendSheetPrdData[[#This Row],[Cost Basis]]&amp;TrendSheetPrdData[[#This Row],[Period]]&amp;TrendSheetPrdData[[#This Row],[Trend]]</f>
        <v>SYSTEM OFFICEAllowed2016-01-01ED Cost</v>
      </c>
      <c r="B5575" t="s">
        <v>119</v>
      </c>
      <c r="C5575" t="s">
        <v>119</v>
      </c>
      <c r="D5575" t="s">
        <v>91</v>
      </c>
      <c r="E5575" s="1" t="s">
        <v>97</v>
      </c>
      <c r="F5575" t="s">
        <v>93</v>
      </c>
      <c r="G5575" t="s">
        <v>24</v>
      </c>
      <c r="H5575">
        <v>13</v>
      </c>
      <c r="I5575">
        <v>53501</v>
      </c>
    </row>
    <row r="5576" spans="1:9" x14ac:dyDescent="0.25">
      <c r="A5576" s="5" t="str">
        <f>TrendSheetPrdData[[#This Row],[Population]]&amp;TrendSheetPrdData[[#This Row],[Cost Basis]]&amp;TrendSheetPrdData[[#This Row],[Period]]&amp;TrendSheetPrdData[[#This Row],[Trend]]</f>
        <v>SYSTEM OFFICEAllowed2016-02-01ED Cost</v>
      </c>
      <c r="B5576" t="s">
        <v>119</v>
      </c>
      <c r="C5576" t="s">
        <v>119</v>
      </c>
      <c r="D5576" t="s">
        <v>91</v>
      </c>
      <c r="E5576" s="1" t="s">
        <v>98</v>
      </c>
      <c r="F5576" t="s">
        <v>93</v>
      </c>
      <c r="G5576" t="s">
        <v>24</v>
      </c>
      <c r="H5576">
        <v>13</v>
      </c>
      <c r="I5576">
        <v>56861</v>
      </c>
    </row>
    <row r="5577" spans="1:9" x14ac:dyDescent="0.25">
      <c r="A5577" s="5" t="str">
        <f>TrendSheetPrdData[[#This Row],[Population]]&amp;TrendSheetPrdData[[#This Row],[Cost Basis]]&amp;TrendSheetPrdData[[#This Row],[Period]]&amp;TrendSheetPrdData[[#This Row],[Trend]]</f>
        <v>SYSTEM OFFICEAllowed2016-03-01ED Cost</v>
      </c>
      <c r="B5577" t="s">
        <v>119</v>
      </c>
      <c r="C5577" t="s">
        <v>119</v>
      </c>
      <c r="D5577" t="s">
        <v>91</v>
      </c>
      <c r="E5577" s="1" t="s">
        <v>99</v>
      </c>
      <c r="F5577" t="s">
        <v>93</v>
      </c>
      <c r="G5577" t="s">
        <v>24</v>
      </c>
      <c r="H5577">
        <v>13</v>
      </c>
      <c r="I5577">
        <v>49671</v>
      </c>
    </row>
    <row r="5578" spans="1:9" x14ac:dyDescent="0.25">
      <c r="A5578" s="5" t="str">
        <f>TrendSheetPrdData[[#This Row],[Population]]&amp;TrendSheetPrdData[[#This Row],[Cost Basis]]&amp;TrendSheetPrdData[[#This Row],[Period]]&amp;TrendSheetPrdData[[#This Row],[Trend]]</f>
        <v>SYSTEM OFFICEAllowed2016-04-01ED Cost</v>
      </c>
      <c r="B5578" t="s">
        <v>119</v>
      </c>
      <c r="C5578" t="s">
        <v>119</v>
      </c>
      <c r="D5578" t="s">
        <v>91</v>
      </c>
      <c r="E5578" s="1" t="s">
        <v>100</v>
      </c>
      <c r="F5578" t="s">
        <v>93</v>
      </c>
      <c r="G5578" t="s">
        <v>24</v>
      </c>
      <c r="H5578">
        <v>13</v>
      </c>
      <c r="I5578">
        <v>52702</v>
      </c>
    </row>
    <row r="5579" spans="1:9" x14ac:dyDescent="0.25">
      <c r="A5579" s="5" t="str">
        <f>TrendSheetPrdData[[#This Row],[Population]]&amp;TrendSheetPrdData[[#This Row],[Cost Basis]]&amp;TrendSheetPrdData[[#This Row],[Period]]&amp;TrendSheetPrdData[[#This Row],[Trend]]</f>
        <v>SYSTEM OFFICEAllowed2016-05-01ED Cost</v>
      </c>
      <c r="B5579" t="s">
        <v>119</v>
      </c>
      <c r="C5579" t="s">
        <v>119</v>
      </c>
      <c r="D5579" t="s">
        <v>91</v>
      </c>
      <c r="E5579" s="1" t="s">
        <v>101</v>
      </c>
      <c r="F5579" t="s">
        <v>93</v>
      </c>
      <c r="G5579" t="s">
        <v>24</v>
      </c>
      <c r="H5579">
        <v>13</v>
      </c>
      <c r="I5579">
        <v>36146</v>
      </c>
    </row>
    <row r="5580" spans="1:9" x14ac:dyDescent="0.25">
      <c r="A5580" s="5" t="str">
        <f>TrendSheetPrdData[[#This Row],[Population]]&amp;TrendSheetPrdData[[#This Row],[Cost Basis]]&amp;TrendSheetPrdData[[#This Row],[Period]]&amp;TrendSheetPrdData[[#This Row],[Trend]]</f>
        <v>SYSTEM OFFICEAllowed2016-06-01ED Cost</v>
      </c>
      <c r="B5580" t="s">
        <v>119</v>
      </c>
      <c r="C5580" t="s">
        <v>119</v>
      </c>
      <c r="D5580" t="s">
        <v>91</v>
      </c>
      <c r="E5580" s="1" t="s">
        <v>102</v>
      </c>
      <c r="F5580" t="s">
        <v>113</v>
      </c>
      <c r="G5580" t="s">
        <v>24</v>
      </c>
      <c r="H5580">
        <v>13</v>
      </c>
      <c r="I5580">
        <v>20381</v>
      </c>
    </row>
    <row r="5581" spans="1:9" x14ac:dyDescent="0.25">
      <c r="A5581" s="5" t="str">
        <f>TrendSheetPrdData[[#This Row],[Population]]&amp;TrendSheetPrdData[[#This Row],[Cost Basis]]&amp;TrendSheetPrdData[[#This Row],[Period]]&amp;TrendSheetPrdData[[#This Row],[Trend]]</f>
        <v>SYSTEM OFFICEAllowed2016-07-01ED Cost</v>
      </c>
      <c r="B5581" t="s">
        <v>119</v>
      </c>
      <c r="C5581" t="s">
        <v>119</v>
      </c>
      <c r="D5581" t="s">
        <v>91</v>
      </c>
      <c r="E5581" s="1" t="s">
        <v>103</v>
      </c>
      <c r="F5581" t="s">
        <v>113</v>
      </c>
      <c r="G5581" t="s">
        <v>24</v>
      </c>
      <c r="H5581">
        <v>13</v>
      </c>
      <c r="I5581">
        <v>49209</v>
      </c>
    </row>
    <row r="5582" spans="1:9" x14ac:dyDescent="0.25">
      <c r="A5582" s="5" t="str">
        <f>TrendSheetPrdData[[#This Row],[Population]]&amp;TrendSheetPrdData[[#This Row],[Cost Basis]]&amp;TrendSheetPrdData[[#This Row],[Period]]&amp;TrendSheetPrdData[[#This Row],[Trend]]</f>
        <v>SYSTEM OFFICEAllowed2016-08-01ED Cost</v>
      </c>
      <c r="B5582" t="s">
        <v>119</v>
      </c>
      <c r="C5582" t="s">
        <v>119</v>
      </c>
      <c r="D5582" t="s">
        <v>91</v>
      </c>
      <c r="E5582" s="1" t="s">
        <v>104</v>
      </c>
      <c r="F5582" t="s">
        <v>113</v>
      </c>
      <c r="G5582" t="s">
        <v>24</v>
      </c>
      <c r="H5582">
        <v>13</v>
      </c>
      <c r="I5582">
        <v>49445</v>
      </c>
    </row>
    <row r="5583" spans="1:9" x14ac:dyDescent="0.25">
      <c r="A5583" s="5" t="str">
        <f>TrendSheetPrdData[[#This Row],[Population]]&amp;TrendSheetPrdData[[#This Row],[Cost Basis]]&amp;TrendSheetPrdData[[#This Row],[Period]]&amp;TrendSheetPrdData[[#This Row],[Trend]]</f>
        <v>SYSTEM OFFICEAllowed2016-09-01ED Cost</v>
      </c>
      <c r="B5583" t="s">
        <v>119</v>
      </c>
      <c r="C5583" t="s">
        <v>119</v>
      </c>
      <c r="D5583" t="s">
        <v>91</v>
      </c>
      <c r="E5583" s="1" t="s">
        <v>105</v>
      </c>
      <c r="F5583" t="s">
        <v>113</v>
      </c>
      <c r="G5583" t="s">
        <v>24</v>
      </c>
      <c r="H5583">
        <v>13</v>
      </c>
      <c r="I5583">
        <v>33925</v>
      </c>
    </row>
    <row r="5584" spans="1:9" x14ac:dyDescent="0.25">
      <c r="A5584" s="5" t="str">
        <f>TrendSheetPrdData[[#This Row],[Population]]&amp;TrendSheetPrdData[[#This Row],[Cost Basis]]&amp;TrendSheetPrdData[[#This Row],[Period]]&amp;TrendSheetPrdData[[#This Row],[Trend]]</f>
        <v>SYSTEM OFFICEAllowed2016-10-01ED Cost</v>
      </c>
      <c r="B5584" t="s">
        <v>119</v>
      </c>
      <c r="C5584" t="s">
        <v>119</v>
      </c>
      <c r="D5584" t="s">
        <v>91</v>
      </c>
      <c r="E5584" s="1" t="s">
        <v>106</v>
      </c>
      <c r="F5584" t="s">
        <v>113</v>
      </c>
      <c r="G5584" t="s">
        <v>24</v>
      </c>
      <c r="H5584">
        <v>13</v>
      </c>
      <c r="I5584">
        <v>45434</v>
      </c>
    </row>
    <row r="5585" spans="1:9" x14ac:dyDescent="0.25">
      <c r="A5585" s="5" t="str">
        <f>TrendSheetPrdData[[#This Row],[Population]]&amp;TrendSheetPrdData[[#This Row],[Cost Basis]]&amp;TrendSheetPrdData[[#This Row],[Period]]&amp;TrendSheetPrdData[[#This Row],[Trend]]</f>
        <v>SYSTEM OFFICEAllowed2016-11-01ED Cost</v>
      </c>
      <c r="B5585" t="s">
        <v>119</v>
      </c>
      <c r="C5585" t="s">
        <v>119</v>
      </c>
      <c r="D5585" t="s">
        <v>91</v>
      </c>
      <c r="E5585" s="1" t="s">
        <v>107</v>
      </c>
      <c r="F5585" t="s">
        <v>113</v>
      </c>
      <c r="G5585" t="s">
        <v>24</v>
      </c>
      <c r="H5585">
        <v>13</v>
      </c>
      <c r="I5585">
        <v>46875</v>
      </c>
    </row>
    <row r="5586" spans="1:9" x14ac:dyDescent="0.25">
      <c r="A5586" s="5" t="str">
        <f>TrendSheetPrdData[[#This Row],[Population]]&amp;TrendSheetPrdData[[#This Row],[Cost Basis]]&amp;TrendSheetPrdData[[#This Row],[Period]]&amp;TrendSheetPrdData[[#This Row],[Trend]]</f>
        <v>SYSTEM OFFICEAllowed2016-12-01ED Cost</v>
      </c>
      <c r="B5586" t="s">
        <v>119</v>
      </c>
      <c r="C5586" t="s">
        <v>119</v>
      </c>
      <c r="D5586" t="s">
        <v>91</v>
      </c>
      <c r="E5586" s="1" t="s">
        <v>108</v>
      </c>
      <c r="F5586" t="s">
        <v>113</v>
      </c>
      <c r="G5586" t="s">
        <v>24</v>
      </c>
      <c r="H5586">
        <v>13</v>
      </c>
      <c r="I5586">
        <v>34504</v>
      </c>
    </row>
    <row r="5587" spans="1:9" x14ac:dyDescent="0.25">
      <c r="A5587" s="5" t="str">
        <f>TrendSheetPrdData[[#This Row],[Population]]&amp;TrendSheetPrdData[[#This Row],[Cost Basis]]&amp;TrendSheetPrdData[[#This Row],[Period]]&amp;TrendSheetPrdData[[#This Row],[Trend]]</f>
        <v>SYSTEM OFFICEAllowed2017-01-01ED Cost</v>
      </c>
      <c r="B5587" t="s">
        <v>119</v>
      </c>
      <c r="C5587" t="s">
        <v>119</v>
      </c>
      <c r="D5587" t="s">
        <v>91</v>
      </c>
      <c r="E5587" s="1" t="s">
        <v>109</v>
      </c>
      <c r="F5587" t="s">
        <v>113</v>
      </c>
      <c r="G5587" t="s">
        <v>24</v>
      </c>
      <c r="H5587">
        <v>13</v>
      </c>
      <c r="I5587">
        <v>31678</v>
      </c>
    </row>
    <row r="5588" spans="1:9" x14ac:dyDescent="0.25">
      <c r="A5588" s="5" t="str">
        <f>TrendSheetPrdData[[#This Row],[Population]]&amp;TrendSheetPrdData[[#This Row],[Cost Basis]]&amp;TrendSheetPrdData[[#This Row],[Period]]&amp;TrendSheetPrdData[[#This Row],[Trend]]</f>
        <v>SYSTEM OFFICEAllowed2017-02-01ED Cost</v>
      </c>
      <c r="B5588" t="s">
        <v>119</v>
      </c>
      <c r="C5588" t="s">
        <v>119</v>
      </c>
      <c r="D5588" t="s">
        <v>91</v>
      </c>
      <c r="E5588" s="1" t="s">
        <v>110</v>
      </c>
      <c r="F5588" t="s">
        <v>113</v>
      </c>
      <c r="G5588" t="s">
        <v>24</v>
      </c>
      <c r="H5588">
        <v>13</v>
      </c>
      <c r="I5588">
        <v>59604</v>
      </c>
    </row>
    <row r="5589" spans="1:9" x14ac:dyDescent="0.25">
      <c r="A5589" s="5" t="str">
        <f>TrendSheetPrdData[[#This Row],[Population]]&amp;TrendSheetPrdData[[#This Row],[Cost Basis]]&amp;TrendSheetPrdData[[#This Row],[Period]]&amp;TrendSheetPrdData[[#This Row],[Trend]]</f>
        <v>SYSTEM OFFICEAllowed2017-03-01ED Cost</v>
      </c>
      <c r="B5589" t="s">
        <v>119</v>
      </c>
      <c r="C5589" t="s">
        <v>119</v>
      </c>
      <c r="D5589" t="s">
        <v>91</v>
      </c>
      <c r="E5589" s="1" t="s">
        <v>111</v>
      </c>
      <c r="F5589" t="s">
        <v>113</v>
      </c>
      <c r="G5589" t="s">
        <v>24</v>
      </c>
      <c r="H5589">
        <v>13</v>
      </c>
      <c r="I5589">
        <v>50974</v>
      </c>
    </row>
    <row r="5590" spans="1:9" x14ac:dyDescent="0.25">
      <c r="A5590" s="5" t="str">
        <f>TrendSheetPrdData[[#This Row],[Population]]&amp;TrendSheetPrdData[[#This Row],[Cost Basis]]&amp;TrendSheetPrdData[[#This Row],[Period]]&amp;TrendSheetPrdData[[#This Row],[Trend]]</f>
        <v>SYSTEM OFFICEAllowed2017-04-01ED Cost</v>
      </c>
      <c r="B5590" t="s">
        <v>119</v>
      </c>
      <c r="C5590" t="s">
        <v>119</v>
      </c>
      <c r="D5590" t="s">
        <v>91</v>
      </c>
      <c r="E5590" s="1" t="s">
        <v>112</v>
      </c>
      <c r="F5590" t="s">
        <v>113</v>
      </c>
      <c r="G5590" t="s">
        <v>24</v>
      </c>
      <c r="H5590">
        <v>13</v>
      </c>
      <c r="I5590">
        <v>15512</v>
      </c>
    </row>
    <row r="5591" spans="1:9" x14ac:dyDescent="0.25">
      <c r="A5591" s="5" t="str">
        <f>TrendSheetPrdData[[#This Row],[Population]]&amp;TrendSheetPrdData[[#This Row],[Cost Basis]]&amp;TrendSheetPrdData[[#This Row],[Period]]&amp;TrendSheetPrdData[[#This Row],[Trend]]</f>
        <v>SYSTEM OFFICEAllowed2015-06-01ED Utilization</v>
      </c>
      <c r="B5591" t="s">
        <v>119</v>
      </c>
      <c r="C5591" t="s">
        <v>119</v>
      </c>
      <c r="D5591" t="s">
        <v>91</v>
      </c>
      <c r="E5591" s="1" t="s">
        <v>172</v>
      </c>
      <c r="F5591" t="s">
        <v>93</v>
      </c>
      <c r="G5591" t="s">
        <v>25</v>
      </c>
      <c r="H5591">
        <v>14</v>
      </c>
      <c r="I5591">
        <v>157</v>
      </c>
    </row>
    <row r="5592" spans="1:9" x14ac:dyDescent="0.25">
      <c r="A5592" s="5" t="str">
        <f>TrendSheetPrdData[[#This Row],[Population]]&amp;TrendSheetPrdData[[#This Row],[Cost Basis]]&amp;TrendSheetPrdData[[#This Row],[Period]]&amp;TrendSheetPrdData[[#This Row],[Trend]]</f>
        <v>SYSTEM OFFICEAllowed2015-07-01ED Utilization</v>
      </c>
      <c r="B5592" t="s">
        <v>119</v>
      </c>
      <c r="C5592" t="s">
        <v>119</v>
      </c>
      <c r="D5592" t="s">
        <v>91</v>
      </c>
      <c r="E5592" s="1" t="s">
        <v>173</v>
      </c>
      <c r="F5592" t="s">
        <v>93</v>
      </c>
      <c r="G5592" t="s">
        <v>25</v>
      </c>
      <c r="H5592">
        <v>14</v>
      </c>
      <c r="I5592">
        <v>130</v>
      </c>
    </row>
    <row r="5593" spans="1:9" x14ac:dyDescent="0.25">
      <c r="A5593" s="5" t="str">
        <f>TrendSheetPrdData[[#This Row],[Population]]&amp;TrendSheetPrdData[[#This Row],[Cost Basis]]&amp;TrendSheetPrdData[[#This Row],[Period]]&amp;TrendSheetPrdData[[#This Row],[Trend]]</f>
        <v>SYSTEM OFFICEAllowed2015-08-01ED Utilization</v>
      </c>
      <c r="B5593" t="s">
        <v>119</v>
      </c>
      <c r="C5593" t="s">
        <v>119</v>
      </c>
      <c r="D5593" t="s">
        <v>91</v>
      </c>
      <c r="E5593" s="1" t="s">
        <v>174</v>
      </c>
      <c r="F5593" t="s">
        <v>93</v>
      </c>
      <c r="G5593" t="s">
        <v>25</v>
      </c>
      <c r="H5593">
        <v>14</v>
      </c>
      <c r="I5593">
        <v>132</v>
      </c>
    </row>
    <row r="5594" spans="1:9" x14ac:dyDescent="0.25">
      <c r="A5594" s="5" t="str">
        <f>TrendSheetPrdData[[#This Row],[Population]]&amp;TrendSheetPrdData[[#This Row],[Cost Basis]]&amp;TrendSheetPrdData[[#This Row],[Period]]&amp;TrendSheetPrdData[[#This Row],[Trend]]</f>
        <v>SYSTEM OFFICEAllowed2015-09-01ED Utilization</v>
      </c>
      <c r="B5594" t="s">
        <v>119</v>
      </c>
      <c r="C5594" t="s">
        <v>119</v>
      </c>
      <c r="D5594" t="s">
        <v>91</v>
      </c>
      <c r="E5594" s="1" t="s">
        <v>92</v>
      </c>
      <c r="F5594" t="s">
        <v>93</v>
      </c>
      <c r="G5594" t="s">
        <v>25</v>
      </c>
      <c r="H5594">
        <v>14</v>
      </c>
      <c r="I5594">
        <v>148</v>
      </c>
    </row>
    <row r="5595" spans="1:9" x14ac:dyDescent="0.25">
      <c r="A5595" s="5" t="str">
        <f>TrendSheetPrdData[[#This Row],[Population]]&amp;TrendSheetPrdData[[#This Row],[Cost Basis]]&amp;TrendSheetPrdData[[#This Row],[Period]]&amp;TrendSheetPrdData[[#This Row],[Trend]]</f>
        <v>SYSTEM OFFICEAllowed2015-10-01ED Utilization</v>
      </c>
      <c r="B5595" t="s">
        <v>119</v>
      </c>
      <c r="C5595" t="s">
        <v>119</v>
      </c>
      <c r="D5595" t="s">
        <v>91</v>
      </c>
      <c r="E5595" s="1" t="s">
        <v>94</v>
      </c>
      <c r="F5595" t="s">
        <v>93</v>
      </c>
      <c r="G5595" t="s">
        <v>25</v>
      </c>
      <c r="H5595">
        <v>14</v>
      </c>
      <c r="I5595">
        <v>131</v>
      </c>
    </row>
    <row r="5596" spans="1:9" x14ac:dyDescent="0.25">
      <c r="A5596" s="5" t="str">
        <f>TrendSheetPrdData[[#This Row],[Population]]&amp;TrendSheetPrdData[[#This Row],[Cost Basis]]&amp;TrendSheetPrdData[[#This Row],[Period]]&amp;TrendSheetPrdData[[#This Row],[Trend]]</f>
        <v>SYSTEM OFFICEAllowed2015-11-01ED Utilization</v>
      </c>
      <c r="B5596" t="s">
        <v>119</v>
      </c>
      <c r="C5596" t="s">
        <v>119</v>
      </c>
      <c r="D5596" t="s">
        <v>91</v>
      </c>
      <c r="E5596" s="1" t="s">
        <v>95</v>
      </c>
      <c r="F5596" t="s">
        <v>93</v>
      </c>
      <c r="G5596" t="s">
        <v>25</v>
      </c>
      <c r="H5596">
        <v>14</v>
      </c>
      <c r="I5596">
        <v>103</v>
      </c>
    </row>
    <row r="5597" spans="1:9" x14ac:dyDescent="0.25">
      <c r="A5597" s="5" t="str">
        <f>TrendSheetPrdData[[#This Row],[Population]]&amp;TrendSheetPrdData[[#This Row],[Cost Basis]]&amp;TrendSheetPrdData[[#This Row],[Period]]&amp;TrendSheetPrdData[[#This Row],[Trend]]</f>
        <v>SYSTEM OFFICEAllowed2015-12-01ED Utilization</v>
      </c>
      <c r="B5597" t="s">
        <v>119</v>
      </c>
      <c r="C5597" t="s">
        <v>119</v>
      </c>
      <c r="D5597" t="s">
        <v>91</v>
      </c>
      <c r="E5597" s="1" t="s">
        <v>96</v>
      </c>
      <c r="F5597" t="s">
        <v>93</v>
      </c>
      <c r="G5597" t="s">
        <v>25</v>
      </c>
      <c r="H5597">
        <v>14</v>
      </c>
      <c r="I5597">
        <v>136</v>
      </c>
    </row>
    <row r="5598" spans="1:9" x14ac:dyDescent="0.25">
      <c r="A5598" s="5" t="str">
        <f>TrendSheetPrdData[[#This Row],[Population]]&amp;TrendSheetPrdData[[#This Row],[Cost Basis]]&amp;TrendSheetPrdData[[#This Row],[Period]]&amp;TrendSheetPrdData[[#This Row],[Trend]]</f>
        <v>SYSTEM OFFICEAllowed2016-01-01ED Utilization</v>
      </c>
      <c r="B5598" t="s">
        <v>119</v>
      </c>
      <c r="C5598" t="s">
        <v>119</v>
      </c>
      <c r="D5598" t="s">
        <v>91</v>
      </c>
      <c r="E5598" s="1" t="s">
        <v>97</v>
      </c>
      <c r="F5598" t="s">
        <v>93</v>
      </c>
      <c r="G5598" t="s">
        <v>25</v>
      </c>
      <c r="H5598">
        <v>14</v>
      </c>
      <c r="I5598">
        <v>156</v>
      </c>
    </row>
    <row r="5599" spans="1:9" x14ac:dyDescent="0.25">
      <c r="A5599" s="5" t="str">
        <f>TrendSheetPrdData[[#This Row],[Population]]&amp;TrendSheetPrdData[[#This Row],[Cost Basis]]&amp;TrendSheetPrdData[[#This Row],[Period]]&amp;TrendSheetPrdData[[#This Row],[Trend]]</f>
        <v>SYSTEM OFFICEAllowed2016-02-01ED Utilization</v>
      </c>
      <c r="B5599" t="s">
        <v>119</v>
      </c>
      <c r="C5599" t="s">
        <v>119</v>
      </c>
      <c r="D5599" t="s">
        <v>91</v>
      </c>
      <c r="E5599" s="1" t="s">
        <v>98</v>
      </c>
      <c r="F5599" t="s">
        <v>93</v>
      </c>
      <c r="G5599" t="s">
        <v>25</v>
      </c>
      <c r="H5599">
        <v>14</v>
      </c>
      <c r="I5599">
        <v>116</v>
      </c>
    </row>
    <row r="5600" spans="1:9" x14ac:dyDescent="0.25">
      <c r="A5600" s="5" t="str">
        <f>TrendSheetPrdData[[#This Row],[Population]]&amp;TrendSheetPrdData[[#This Row],[Cost Basis]]&amp;TrendSheetPrdData[[#This Row],[Period]]&amp;TrendSheetPrdData[[#This Row],[Trend]]</f>
        <v>SYSTEM OFFICEAllowed2016-03-01ED Utilization</v>
      </c>
      <c r="B5600" t="s">
        <v>119</v>
      </c>
      <c r="C5600" t="s">
        <v>119</v>
      </c>
      <c r="D5600" t="s">
        <v>91</v>
      </c>
      <c r="E5600" s="1" t="s">
        <v>99</v>
      </c>
      <c r="F5600" t="s">
        <v>93</v>
      </c>
      <c r="G5600" t="s">
        <v>25</v>
      </c>
      <c r="H5600">
        <v>14</v>
      </c>
      <c r="I5600">
        <v>135</v>
      </c>
    </row>
    <row r="5601" spans="1:9" x14ac:dyDescent="0.25">
      <c r="A5601" s="5" t="str">
        <f>TrendSheetPrdData[[#This Row],[Population]]&amp;TrendSheetPrdData[[#This Row],[Cost Basis]]&amp;TrendSheetPrdData[[#This Row],[Period]]&amp;TrendSheetPrdData[[#This Row],[Trend]]</f>
        <v>SYSTEM OFFICEAllowed2016-04-01ED Utilization</v>
      </c>
      <c r="B5601" t="s">
        <v>119</v>
      </c>
      <c r="C5601" t="s">
        <v>119</v>
      </c>
      <c r="D5601" t="s">
        <v>91</v>
      </c>
      <c r="E5601" s="1" t="s">
        <v>100</v>
      </c>
      <c r="F5601" t="s">
        <v>93</v>
      </c>
      <c r="G5601" t="s">
        <v>25</v>
      </c>
      <c r="H5601">
        <v>14</v>
      </c>
      <c r="I5601">
        <v>123</v>
      </c>
    </row>
    <row r="5602" spans="1:9" x14ac:dyDescent="0.25">
      <c r="A5602" s="5" t="str">
        <f>TrendSheetPrdData[[#This Row],[Population]]&amp;TrendSheetPrdData[[#This Row],[Cost Basis]]&amp;TrendSheetPrdData[[#This Row],[Period]]&amp;TrendSheetPrdData[[#This Row],[Trend]]</f>
        <v>SYSTEM OFFICEAllowed2016-05-01ED Utilization</v>
      </c>
      <c r="B5602" t="s">
        <v>119</v>
      </c>
      <c r="C5602" t="s">
        <v>119</v>
      </c>
      <c r="D5602" t="s">
        <v>91</v>
      </c>
      <c r="E5602" s="1" t="s">
        <v>101</v>
      </c>
      <c r="F5602" t="s">
        <v>93</v>
      </c>
      <c r="G5602" t="s">
        <v>25</v>
      </c>
      <c r="H5602">
        <v>14</v>
      </c>
      <c r="I5602">
        <v>117</v>
      </c>
    </row>
    <row r="5603" spans="1:9" x14ac:dyDescent="0.25">
      <c r="A5603" s="5" t="str">
        <f>TrendSheetPrdData[[#This Row],[Population]]&amp;TrendSheetPrdData[[#This Row],[Cost Basis]]&amp;TrendSheetPrdData[[#This Row],[Period]]&amp;TrendSheetPrdData[[#This Row],[Trend]]</f>
        <v>SYSTEM OFFICEAllowed2016-06-01ED Utilization</v>
      </c>
      <c r="B5603" t="s">
        <v>119</v>
      </c>
      <c r="C5603" t="s">
        <v>119</v>
      </c>
      <c r="D5603" t="s">
        <v>91</v>
      </c>
      <c r="E5603" s="1" t="s">
        <v>102</v>
      </c>
      <c r="F5603" t="s">
        <v>113</v>
      </c>
      <c r="G5603" t="s">
        <v>25</v>
      </c>
      <c r="H5603">
        <v>14</v>
      </c>
      <c r="I5603">
        <v>67</v>
      </c>
    </row>
    <row r="5604" spans="1:9" x14ac:dyDescent="0.25">
      <c r="A5604" s="5" t="str">
        <f>TrendSheetPrdData[[#This Row],[Population]]&amp;TrendSheetPrdData[[#This Row],[Cost Basis]]&amp;TrendSheetPrdData[[#This Row],[Period]]&amp;TrendSheetPrdData[[#This Row],[Trend]]</f>
        <v>SYSTEM OFFICEAllowed2016-07-01ED Utilization</v>
      </c>
      <c r="B5604" t="s">
        <v>119</v>
      </c>
      <c r="C5604" t="s">
        <v>119</v>
      </c>
      <c r="D5604" t="s">
        <v>91</v>
      </c>
      <c r="E5604" s="1" t="s">
        <v>103</v>
      </c>
      <c r="F5604" t="s">
        <v>113</v>
      </c>
      <c r="G5604" t="s">
        <v>25</v>
      </c>
      <c r="H5604">
        <v>14</v>
      </c>
      <c r="I5604">
        <v>137</v>
      </c>
    </row>
    <row r="5605" spans="1:9" x14ac:dyDescent="0.25">
      <c r="A5605" s="5" t="str">
        <f>TrendSheetPrdData[[#This Row],[Population]]&amp;TrendSheetPrdData[[#This Row],[Cost Basis]]&amp;TrendSheetPrdData[[#This Row],[Period]]&amp;TrendSheetPrdData[[#This Row],[Trend]]</f>
        <v>SYSTEM OFFICEAllowed2016-08-01ED Utilization</v>
      </c>
      <c r="B5605" t="s">
        <v>119</v>
      </c>
      <c r="C5605" t="s">
        <v>119</v>
      </c>
      <c r="D5605" t="s">
        <v>91</v>
      </c>
      <c r="E5605" s="1" t="s">
        <v>104</v>
      </c>
      <c r="F5605" t="s">
        <v>113</v>
      </c>
      <c r="G5605" t="s">
        <v>25</v>
      </c>
      <c r="H5605">
        <v>14</v>
      </c>
      <c r="I5605">
        <v>115</v>
      </c>
    </row>
    <row r="5606" spans="1:9" x14ac:dyDescent="0.25">
      <c r="A5606" s="5" t="str">
        <f>TrendSheetPrdData[[#This Row],[Population]]&amp;TrendSheetPrdData[[#This Row],[Cost Basis]]&amp;TrendSheetPrdData[[#This Row],[Period]]&amp;TrendSheetPrdData[[#This Row],[Trend]]</f>
        <v>SYSTEM OFFICEAllowed2016-09-01ED Utilization</v>
      </c>
      <c r="B5606" t="s">
        <v>119</v>
      </c>
      <c r="C5606" t="s">
        <v>119</v>
      </c>
      <c r="D5606" t="s">
        <v>91</v>
      </c>
      <c r="E5606" s="1" t="s">
        <v>105</v>
      </c>
      <c r="F5606" t="s">
        <v>113</v>
      </c>
      <c r="G5606" t="s">
        <v>25</v>
      </c>
      <c r="H5606">
        <v>14</v>
      </c>
      <c r="I5606">
        <v>100</v>
      </c>
    </row>
    <row r="5607" spans="1:9" x14ac:dyDescent="0.25">
      <c r="A5607" s="5" t="str">
        <f>TrendSheetPrdData[[#This Row],[Population]]&amp;TrendSheetPrdData[[#This Row],[Cost Basis]]&amp;TrendSheetPrdData[[#This Row],[Period]]&amp;TrendSheetPrdData[[#This Row],[Trend]]</f>
        <v>SYSTEM OFFICEAllowed2016-10-01ED Utilization</v>
      </c>
      <c r="B5607" t="s">
        <v>119</v>
      </c>
      <c r="C5607" t="s">
        <v>119</v>
      </c>
      <c r="D5607" t="s">
        <v>91</v>
      </c>
      <c r="E5607" s="1" t="s">
        <v>106</v>
      </c>
      <c r="F5607" t="s">
        <v>113</v>
      </c>
      <c r="G5607" t="s">
        <v>25</v>
      </c>
      <c r="H5607">
        <v>14</v>
      </c>
      <c r="I5607">
        <v>110</v>
      </c>
    </row>
    <row r="5608" spans="1:9" x14ac:dyDescent="0.25">
      <c r="A5608" s="5" t="str">
        <f>TrendSheetPrdData[[#This Row],[Population]]&amp;TrendSheetPrdData[[#This Row],[Cost Basis]]&amp;TrendSheetPrdData[[#This Row],[Period]]&amp;TrendSheetPrdData[[#This Row],[Trend]]</f>
        <v>SYSTEM OFFICEAllowed2016-11-01ED Utilization</v>
      </c>
      <c r="B5608" t="s">
        <v>119</v>
      </c>
      <c r="C5608" t="s">
        <v>119</v>
      </c>
      <c r="D5608" t="s">
        <v>91</v>
      </c>
      <c r="E5608" s="1" t="s">
        <v>107</v>
      </c>
      <c r="F5608" t="s">
        <v>113</v>
      </c>
      <c r="G5608" t="s">
        <v>25</v>
      </c>
      <c r="H5608">
        <v>14</v>
      </c>
      <c r="I5608">
        <v>93</v>
      </c>
    </row>
    <row r="5609" spans="1:9" x14ac:dyDescent="0.25">
      <c r="A5609" s="5" t="str">
        <f>TrendSheetPrdData[[#This Row],[Population]]&amp;TrendSheetPrdData[[#This Row],[Cost Basis]]&amp;TrendSheetPrdData[[#This Row],[Period]]&amp;TrendSheetPrdData[[#This Row],[Trend]]</f>
        <v>SYSTEM OFFICEAllowed2016-12-01ED Utilization</v>
      </c>
      <c r="B5609" t="s">
        <v>119</v>
      </c>
      <c r="C5609" t="s">
        <v>119</v>
      </c>
      <c r="D5609" t="s">
        <v>91</v>
      </c>
      <c r="E5609" s="1" t="s">
        <v>108</v>
      </c>
      <c r="F5609" t="s">
        <v>113</v>
      </c>
      <c r="G5609" t="s">
        <v>25</v>
      </c>
      <c r="H5609">
        <v>14</v>
      </c>
      <c r="I5609">
        <v>80</v>
      </c>
    </row>
    <row r="5610" spans="1:9" x14ac:dyDescent="0.25">
      <c r="A5610" s="5" t="str">
        <f>TrendSheetPrdData[[#This Row],[Population]]&amp;TrendSheetPrdData[[#This Row],[Cost Basis]]&amp;TrendSheetPrdData[[#This Row],[Period]]&amp;TrendSheetPrdData[[#This Row],[Trend]]</f>
        <v>SYSTEM OFFICEAllowed2017-01-01ED Utilization</v>
      </c>
      <c r="B5610" t="s">
        <v>119</v>
      </c>
      <c r="C5610" t="s">
        <v>119</v>
      </c>
      <c r="D5610" t="s">
        <v>91</v>
      </c>
      <c r="E5610" s="1" t="s">
        <v>109</v>
      </c>
      <c r="F5610" t="s">
        <v>113</v>
      </c>
      <c r="G5610" t="s">
        <v>25</v>
      </c>
      <c r="H5610">
        <v>14</v>
      </c>
      <c r="I5610">
        <v>86</v>
      </c>
    </row>
    <row r="5611" spans="1:9" x14ac:dyDescent="0.25">
      <c r="A5611" s="5" t="str">
        <f>TrendSheetPrdData[[#This Row],[Population]]&amp;TrendSheetPrdData[[#This Row],[Cost Basis]]&amp;TrendSheetPrdData[[#This Row],[Period]]&amp;TrendSheetPrdData[[#This Row],[Trend]]</f>
        <v>SYSTEM OFFICEAllowed2017-02-01ED Utilization</v>
      </c>
      <c r="B5611" t="s">
        <v>119</v>
      </c>
      <c r="C5611" t="s">
        <v>119</v>
      </c>
      <c r="D5611" t="s">
        <v>91</v>
      </c>
      <c r="E5611" s="1" t="s">
        <v>110</v>
      </c>
      <c r="F5611" t="s">
        <v>113</v>
      </c>
      <c r="G5611" t="s">
        <v>25</v>
      </c>
      <c r="H5611">
        <v>14</v>
      </c>
      <c r="I5611">
        <v>135</v>
      </c>
    </row>
    <row r="5612" spans="1:9" x14ac:dyDescent="0.25">
      <c r="A5612" s="5" t="str">
        <f>TrendSheetPrdData[[#This Row],[Population]]&amp;TrendSheetPrdData[[#This Row],[Cost Basis]]&amp;TrendSheetPrdData[[#This Row],[Period]]&amp;TrendSheetPrdData[[#This Row],[Trend]]</f>
        <v>SYSTEM OFFICEAllowed2017-03-01ED Utilization</v>
      </c>
      <c r="B5612" t="s">
        <v>119</v>
      </c>
      <c r="C5612" t="s">
        <v>119</v>
      </c>
      <c r="D5612" t="s">
        <v>91</v>
      </c>
      <c r="E5612" s="1" t="s">
        <v>111</v>
      </c>
      <c r="F5612" t="s">
        <v>113</v>
      </c>
      <c r="G5612" t="s">
        <v>25</v>
      </c>
      <c r="H5612">
        <v>14</v>
      </c>
      <c r="I5612">
        <v>96</v>
      </c>
    </row>
    <row r="5613" spans="1:9" x14ac:dyDescent="0.25">
      <c r="A5613" s="5" t="str">
        <f>TrendSheetPrdData[[#This Row],[Population]]&amp;TrendSheetPrdData[[#This Row],[Cost Basis]]&amp;TrendSheetPrdData[[#This Row],[Period]]&amp;TrendSheetPrdData[[#This Row],[Trend]]</f>
        <v>SYSTEM OFFICEAllowed2017-04-01ED Utilization</v>
      </c>
      <c r="B5613" t="s">
        <v>119</v>
      </c>
      <c r="C5613" t="s">
        <v>119</v>
      </c>
      <c r="D5613" t="s">
        <v>91</v>
      </c>
      <c r="E5613" s="1" t="s">
        <v>112</v>
      </c>
      <c r="F5613" t="s">
        <v>113</v>
      </c>
      <c r="G5613" t="s">
        <v>25</v>
      </c>
      <c r="H5613">
        <v>14</v>
      </c>
      <c r="I5613">
        <v>28</v>
      </c>
    </row>
    <row r="5614" spans="1:9" x14ac:dyDescent="0.25">
      <c r="A5614" s="5" t="str">
        <f>TrendSheetPrdData[[#This Row],[Population]]&amp;TrendSheetPrdData[[#This Row],[Cost Basis]]&amp;TrendSheetPrdData[[#This Row],[Period]]&amp;TrendSheetPrdData[[#This Row],[Trend]]</f>
        <v>SYSTEM OFFICEAllowed2015-06-01Drug - Generic Utilization Cost</v>
      </c>
      <c r="B5614" t="s">
        <v>119</v>
      </c>
      <c r="C5614" t="s">
        <v>119</v>
      </c>
      <c r="D5614" t="s">
        <v>91</v>
      </c>
      <c r="E5614" s="1" t="s">
        <v>172</v>
      </c>
      <c r="F5614" t="s">
        <v>93</v>
      </c>
      <c r="G5614" t="s">
        <v>26</v>
      </c>
      <c r="H5614">
        <v>15</v>
      </c>
      <c r="I5614">
        <v>266313</v>
      </c>
    </row>
    <row r="5615" spans="1:9" x14ac:dyDescent="0.25">
      <c r="A5615" s="5" t="str">
        <f>TrendSheetPrdData[[#This Row],[Population]]&amp;TrendSheetPrdData[[#This Row],[Cost Basis]]&amp;TrendSheetPrdData[[#This Row],[Period]]&amp;TrendSheetPrdData[[#This Row],[Trend]]</f>
        <v>SYSTEM OFFICEAllowed2015-07-01Drug - Generic Utilization Cost</v>
      </c>
      <c r="B5615" t="s">
        <v>119</v>
      </c>
      <c r="C5615" t="s">
        <v>119</v>
      </c>
      <c r="D5615" t="s">
        <v>91</v>
      </c>
      <c r="E5615" s="1" t="s">
        <v>173</v>
      </c>
      <c r="F5615" t="s">
        <v>93</v>
      </c>
      <c r="G5615" t="s">
        <v>26</v>
      </c>
      <c r="H5615">
        <v>15</v>
      </c>
      <c r="I5615">
        <v>283265</v>
      </c>
    </row>
    <row r="5616" spans="1:9" x14ac:dyDescent="0.25">
      <c r="A5616" s="5" t="str">
        <f>TrendSheetPrdData[[#This Row],[Population]]&amp;TrendSheetPrdData[[#This Row],[Cost Basis]]&amp;TrendSheetPrdData[[#This Row],[Period]]&amp;TrendSheetPrdData[[#This Row],[Trend]]</f>
        <v>SYSTEM OFFICEAllowed2015-08-01Drug - Generic Utilization Cost</v>
      </c>
      <c r="B5616" t="s">
        <v>119</v>
      </c>
      <c r="C5616" t="s">
        <v>119</v>
      </c>
      <c r="D5616" t="s">
        <v>91</v>
      </c>
      <c r="E5616" s="1" t="s">
        <v>174</v>
      </c>
      <c r="F5616" t="s">
        <v>93</v>
      </c>
      <c r="G5616" t="s">
        <v>26</v>
      </c>
      <c r="H5616">
        <v>15</v>
      </c>
      <c r="I5616">
        <v>287959</v>
      </c>
    </row>
    <row r="5617" spans="1:9" x14ac:dyDescent="0.25">
      <c r="A5617" s="5" t="str">
        <f>TrendSheetPrdData[[#This Row],[Population]]&amp;TrendSheetPrdData[[#This Row],[Cost Basis]]&amp;TrendSheetPrdData[[#This Row],[Period]]&amp;TrendSheetPrdData[[#This Row],[Trend]]</f>
        <v>SYSTEM OFFICEAllowed2015-09-01Drug - Generic Utilization Cost</v>
      </c>
      <c r="B5617" t="s">
        <v>119</v>
      </c>
      <c r="C5617" t="s">
        <v>119</v>
      </c>
      <c r="D5617" t="s">
        <v>91</v>
      </c>
      <c r="E5617" s="1" t="s">
        <v>92</v>
      </c>
      <c r="F5617" t="s">
        <v>93</v>
      </c>
      <c r="G5617" t="s">
        <v>26</v>
      </c>
      <c r="H5617">
        <v>15</v>
      </c>
      <c r="I5617">
        <v>318299</v>
      </c>
    </row>
    <row r="5618" spans="1:9" x14ac:dyDescent="0.25">
      <c r="A5618" s="5" t="str">
        <f>TrendSheetPrdData[[#This Row],[Population]]&amp;TrendSheetPrdData[[#This Row],[Cost Basis]]&amp;TrendSheetPrdData[[#This Row],[Period]]&amp;TrendSheetPrdData[[#This Row],[Trend]]</f>
        <v>SYSTEM OFFICEAllowed2015-10-01Drug - Generic Utilization Cost</v>
      </c>
      <c r="B5618" t="s">
        <v>119</v>
      </c>
      <c r="C5618" t="s">
        <v>119</v>
      </c>
      <c r="D5618" t="s">
        <v>91</v>
      </c>
      <c r="E5618" s="1" t="s">
        <v>94</v>
      </c>
      <c r="F5618" t="s">
        <v>93</v>
      </c>
      <c r="G5618" t="s">
        <v>26</v>
      </c>
      <c r="H5618">
        <v>15</v>
      </c>
      <c r="I5618">
        <v>337861</v>
      </c>
    </row>
    <row r="5619" spans="1:9" x14ac:dyDescent="0.25">
      <c r="A5619" s="5" t="str">
        <f>TrendSheetPrdData[[#This Row],[Population]]&amp;TrendSheetPrdData[[#This Row],[Cost Basis]]&amp;TrendSheetPrdData[[#This Row],[Period]]&amp;TrendSheetPrdData[[#This Row],[Trend]]</f>
        <v>SYSTEM OFFICEAllowed2015-11-01Drug - Generic Utilization Cost</v>
      </c>
      <c r="B5619" t="s">
        <v>119</v>
      </c>
      <c r="C5619" t="s">
        <v>119</v>
      </c>
      <c r="D5619" t="s">
        <v>91</v>
      </c>
      <c r="E5619" s="1" t="s">
        <v>95</v>
      </c>
      <c r="F5619" t="s">
        <v>93</v>
      </c>
      <c r="G5619" t="s">
        <v>26</v>
      </c>
      <c r="H5619">
        <v>15</v>
      </c>
      <c r="I5619">
        <v>315339</v>
      </c>
    </row>
    <row r="5620" spans="1:9" x14ac:dyDescent="0.25">
      <c r="A5620" s="5" t="str">
        <f>TrendSheetPrdData[[#This Row],[Population]]&amp;TrendSheetPrdData[[#This Row],[Cost Basis]]&amp;TrendSheetPrdData[[#This Row],[Period]]&amp;TrendSheetPrdData[[#This Row],[Trend]]</f>
        <v>SYSTEM OFFICEAllowed2015-12-01Drug - Generic Utilization Cost</v>
      </c>
      <c r="B5620" t="s">
        <v>119</v>
      </c>
      <c r="C5620" t="s">
        <v>119</v>
      </c>
      <c r="D5620" t="s">
        <v>91</v>
      </c>
      <c r="E5620" s="1" t="s">
        <v>96</v>
      </c>
      <c r="F5620" t="s">
        <v>93</v>
      </c>
      <c r="G5620" t="s">
        <v>26</v>
      </c>
      <c r="H5620">
        <v>15</v>
      </c>
      <c r="I5620">
        <v>335639</v>
      </c>
    </row>
    <row r="5621" spans="1:9" x14ac:dyDescent="0.25">
      <c r="A5621" s="5" t="str">
        <f>TrendSheetPrdData[[#This Row],[Population]]&amp;TrendSheetPrdData[[#This Row],[Cost Basis]]&amp;TrendSheetPrdData[[#This Row],[Period]]&amp;TrendSheetPrdData[[#This Row],[Trend]]</f>
        <v>SYSTEM OFFICEAllowed2016-01-01Drug - Generic Utilization Cost</v>
      </c>
      <c r="B5621" t="s">
        <v>119</v>
      </c>
      <c r="C5621" t="s">
        <v>119</v>
      </c>
      <c r="D5621" t="s">
        <v>91</v>
      </c>
      <c r="E5621" s="1" t="s">
        <v>97</v>
      </c>
      <c r="F5621" t="s">
        <v>93</v>
      </c>
      <c r="G5621" t="s">
        <v>26</v>
      </c>
      <c r="H5621">
        <v>15</v>
      </c>
      <c r="I5621">
        <v>311623</v>
      </c>
    </row>
    <row r="5622" spans="1:9" x14ac:dyDescent="0.25">
      <c r="A5622" s="5" t="str">
        <f>TrendSheetPrdData[[#This Row],[Population]]&amp;TrendSheetPrdData[[#This Row],[Cost Basis]]&amp;TrendSheetPrdData[[#This Row],[Period]]&amp;TrendSheetPrdData[[#This Row],[Trend]]</f>
        <v>SYSTEM OFFICEAllowed2016-02-01Drug - Generic Utilization Cost</v>
      </c>
      <c r="B5622" t="s">
        <v>119</v>
      </c>
      <c r="C5622" t="s">
        <v>119</v>
      </c>
      <c r="D5622" t="s">
        <v>91</v>
      </c>
      <c r="E5622" s="1" t="s">
        <v>98</v>
      </c>
      <c r="F5622" t="s">
        <v>93</v>
      </c>
      <c r="G5622" t="s">
        <v>26</v>
      </c>
      <c r="H5622">
        <v>15</v>
      </c>
      <c r="I5622">
        <v>352621</v>
      </c>
    </row>
    <row r="5623" spans="1:9" x14ac:dyDescent="0.25">
      <c r="A5623" s="5" t="str">
        <f>TrendSheetPrdData[[#This Row],[Population]]&amp;TrendSheetPrdData[[#This Row],[Cost Basis]]&amp;TrendSheetPrdData[[#This Row],[Period]]&amp;TrendSheetPrdData[[#This Row],[Trend]]</f>
        <v>SYSTEM OFFICEAllowed2016-03-01Drug - Generic Utilization Cost</v>
      </c>
      <c r="B5623" t="s">
        <v>119</v>
      </c>
      <c r="C5623" t="s">
        <v>119</v>
      </c>
      <c r="D5623" t="s">
        <v>91</v>
      </c>
      <c r="E5623" s="1" t="s">
        <v>99</v>
      </c>
      <c r="F5623" t="s">
        <v>93</v>
      </c>
      <c r="G5623" t="s">
        <v>26</v>
      </c>
      <c r="H5623">
        <v>15</v>
      </c>
      <c r="I5623">
        <v>365461</v>
      </c>
    </row>
    <row r="5624" spans="1:9" x14ac:dyDescent="0.25">
      <c r="A5624" s="5" t="str">
        <f>TrendSheetPrdData[[#This Row],[Population]]&amp;TrendSheetPrdData[[#This Row],[Cost Basis]]&amp;TrendSheetPrdData[[#This Row],[Period]]&amp;TrendSheetPrdData[[#This Row],[Trend]]</f>
        <v>SYSTEM OFFICEAllowed2016-04-01Drug - Generic Utilization Cost</v>
      </c>
      <c r="B5624" t="s">
        <v>119</v>
      </c>
      <c r="C5624" t="s">
        <v>119</v>
      </c>
      <c r="D5624" t="s">
        <v>91</v>
      </c>
      <c r="E5624" s="1" t="s">
        <v>100</v>
      </c>
      <c r="F5624" t="s">
        <v>93</v>
      </c>
      <c r="G5624" t="s">
        <v>26</v>
      </c>
      <c r="H5624">
        <v>15</v>
      </c>
      <c r="I5624">
        <v>400525</v>
      </c>
    </row>
    <row r="5625" spans="1:9" x14ac:dyDescent="0.25">
      <c r="A5625" s="5" t="str">
        <f>TrendSheetPrdData[[#This Row],[Population]]&amp;TrendSheetPrdData[[#This Row],[Cost Basis]]&amp;TrendSheetPrdData[[#This Row],[Period]]&amp;TrendSheetPrdData[[#This Row],[Trend]]</f>
        <v>SYSTEM OFFICEAllowed2016-05-01Drug - Generic Utilization Cost</v>
      </c>
      <c r="B5625" t="s">
        <v>119</v>
      </c>
      <c r="C5625" t="s">
        <v>119</v>
      </c>
      <c r="D5625" t="s">
        <v>91</v>
      </c>
      <c r="E5625" s="1" t="s">
        <v>101</v>
      </c>
      <c r="F5625" t="s">
        <v>93</v>
      </c>
      <c r="G5625" t="s">
        <v>26</v>
      </c>
      <c r="H5625">
        <v>15</v>
      </c>
      <c r="I5625">
        <v>387143</v>
      </c>
    </row>
    <row r="5626" spans="1:9" x14ac:dyDescent="0.25">
      <c r="A5626" s="5" t="str">
        <f>TrendSheetPrdData[[#This Row],[Population]]&amp;TrendSheetPrdData[[#This Row],[Cost Basis]]&amp;TrendSheetPrdData[[#This Row],[Period]]&amp;TrendSheetPrdData[[#This Row],[Trend]]</f>
        <v>SYSTEM OFFICEAllowed2016-06-01Drug - Generic Utilization Cost</v>
      </c>
      <c r="B5626" t="s">
        <v>119</v>
      </c>
      <c r="C5626" t="s">
        <v>119</v>
      </c>
      <c r="D5626" t="s">
        <v>91</v>
      </c>
      <c r="E5626" s="1" t="s">
        <v>102</v>
      </c>
      <c r="F5626" t="s">
        <v>113</v>
      </c>
      <c r="G5626" t="s">
        <v>26</v>
      </c>
      <c r="H5626">
        <v>15</v>
      </c>
      <c r="I5626">
        <v>427048</v>
      </c>
    </row>
    <row r="5627" spans="1:9" x14ac:dyDescent="0.25">
      <c r="A5627" s="5" t="str">
        <f>TrendSheetPrdData[[#This Row],[Population]]&amp;TrendSheetPrdData[[#This Row],[Cost Basis]]&amp;TrendSheetPrdData[[#This Row],[Period]]&amp;TrendSheetPrdData[[#This Row],[Trend]]</f>
        <v>SYSTEM OFFICEAllowed2016-07-01Drug - Generic Utilization Cost</v>
      </c>
      <c r="B5627" t="s">
        <v>119</v>
      </c>
      <c r="C5627" t="s">
        <v>119</v>
      </c>
      <c r="D5627" t="s">
        <v>91</v>
      </c>
      <c r="E5627" s="1" t="s">
        <v>103</v>
      </c>
      <c r="F5627" t="s">
        <v>113</v>
      </c>
      <c r="G5627" t="s">
        <v>26</v>
      </c>
      <c r="H5627">
        <v>15</v>
      </c>
      <c r="I5627">
        <v>405587</v>
      </c>
    </row>
    <row r="5628" spans="1:9" x14ac:dyDescent="0.25">
      <c r="A5628" s="5" t="str">
        <f>TrendSheetPrdData[[#This Row],[Population]]&amp;TrendSheetPrdData[[#This Row],[Cost Basis]]&amp;TrendSheetPrdData[[#This Row],[Period]]&amp;TrendSheetPrdData[[#This Row],[Trend]]</f>
        <v>SYSTEM OFFICEAllowed2016-08-01Drug - Generic Utilization Cost</v>
      </c>
      <c r="B5628" t="s">
        <v>119</v>
      </c>
      <c r="C5628" t="s">
        <v>119</v>
      </c>
      <c r="D5628" t="s">
        <v>91</v>
      </c>
      <c r="E5628" s="1" t="s">
        <v>104</v>
      </c>
      <c r="F5628" t="s">
        <v>113</v>
      </c>
      <c r="G5628" t="s">
        <v>26</v>
      </c>
      <c r="H5628">
        <v>15</v>
      </c>
      <c r="I5628">
        <v>415583</v>
      </c>
    </row>
    <row r="5629" spans="1:9" x14ac:dyDescent="0.25">
      <c r="A5629" s="5" t="str">
        <f>TrendSheetPrdData[[#This Row],[Population]]&amp;TrendSheetPrdData[[#This Row],[Cost Basis]]&amp;TrendSheetPrdData[[#This Row],[Period]]&amp;TrendSheetPrdData[[#This Row],[Trend]]</f>
        <v>SYSTEM OFFICEAllowed2016-09-01Drug - Generic Utilization Cost</v>
      </c>
      <c r="B5629" t="s">
        <v>119</v>
      </c>
      <c r="C5629" t="s">
        <v>119</v>
      </c>
      <c r="D5629" t="s">
        <v>91</v>
      </c>
      <c r="E5629" s="1" t="s">
        <v>105</v>
      </c>
      <c r="F5629" t="s">
        <v>113</v>
      </c>
      <c r="G5629" t="s">
        <v>26</v>
      </c>
      <c r="H5629">
        <v>15</v>
      </c>
      <c r="I5629">
        <v>380807</v>
      </c>
    </row>
    <row r="5630" spans="1:9" x14ac:dyDescent="0.25">
      <c r="A5630" s="5" t="str">
        <f>TrendSheetPrdData[[#This Row],[Population]]&amp;TrendSheetPrdData[[#This Row],[Cost Basis]]&amp;TrendSheetPrdData[[#This Row],[Period]]&amp;TrendSheetPrdData[[#This Row],[Trend]]</f>
        <v>SYSTEM OFFICEAllowed2016-10-01Drug - Generic Utilization Cost</v>
      </c>
      <c r="B5630" t="s">
        <v>119</v>
      </c>
      <c r="C5630" t="s">
        <v>119</v>
      </c>
      <c r="D5630" t="s">
        <v>91</v>
      </c>
      <c r="E5630" s="1" t="s">
        <v>106</v>
      </c>
      <c r="F5630" t="s">
        <v>113</v>
      </c>
      <c r="G5630" t="s">
        <v>26</v>
      </c>
      <c r="H5630">
        <v>15</v>
      </c>
      <c r="I5630">
        <v>449709</v>
      </c>
    </row>
    <row r="5631" spans="1:9" x14ac:dyDescent="0.25">
      <c r="A5631" s="5" t="str">
        <f>TrendSheetPrdData[[#This Row],[Population]]&amp;TrendSheetPrdData[[#This Row],[Cost Basis]]&amp;TrendSheetPrdData[[#This Row],[Period]]&amp;TrendSheetPrdData[[#This Row],[Trend]]</f>
        <v>SYSTEM OFFICEAllowed2016-11-01Drug - Generic Utilization Cost</v>
      </c>
      <c r="B5631" t="s">
        <v>119</v>
      </c>
      <c r="C5631" t="s">
        <v>119</v>
      </c>
      <c r="D5631" t="s">
        <v>91</v>
      </c>
      <c r="E5631" s="1" t="s">
        <v>107</v>
      </c>
      <c r="F5631" t="s">
        <v>113</v>
      </c>
      <c r="G5631" t="s">
        <v>26</v>
      </c>
      <c r="H5631">
        <v>15</v>
      </c>
      <c r="I5631">
        <v>467326</v>
      </c>
    </row>
    <row r="5632" spans="1:9" x14ac:dyDescent="0.25">
      <c r="A5632" s="5" t="str">
        <f>TrendSheetPrdData[[#This Row],[Population]]&amp;TrendSheetPrdData[[#This Row],[Cost Basis]]&amp;TrendSheetPrdData[[#This Row],[Period]]&amp;TrendSheetPrdData[[#This Row],[Trend]]</f>
        <v>SYSTEM OFFICEAllowed2016-12-01Drug - Generic Utilization Cost</v>
      </c>
      <c r="B5632" t="s">
        <v>119</v>
      </c>
      <c r="C5632" t="s">
        <v>119</v>
      </c>
      <c r="D5632" t="s">
        <v>91</v>
      </c>
      <c r="E5632" s="1" t="s">
        <v>108</v>
      </c>
      <c r="F5632" t="s">
        <v>113</v>
      </c>
      <c r="G5632" t="s">
        <v>26</v>
      </c>
      <c r="H5632">
        <v>15</v>
      </c>
      <c r="I5632">
        <v>522302</v>
      </c>
    </row>
    <row r="5633" spans="1:9" x14ac:dyDescent="0.25">
      <c r="A5633" s="5" t="str">
        <f>TrendSheetPrdData[[#This Row],[Population]]&amp;TrendSheetPrdData[[#This Row],[Cost Basis]]&amp;TrendSheetPrdData[[#This Row],[Period]]&amp;TrendSheetPrdData[[#This Row],[Trend]]</f>
        <v>SYSTEM OFFICEAllowed2017-01-01Drug - Generic Utilization Cost</v>
      </c>
      <c r="B5633" t="s">
        <v>119</v>
      </c>
      <c r="C5633" t="s">
        <v>119</v>
      </c>
      <c r="D5633" t="s">
        <v>91</v>
      </c>
      <c r="E5633" s="1" t="s">
        <v>109</v>
      </c>
      <c r="F5633" t="s">
        <v>113</v>
      </c>
      <c r="G5633" t="s">
        <v>26</v>
      </c>
      <c r="H5633">
        <v>15</v>
      </c>
      <c r="I5633">
        <v>506222</v>
      </c>
    </row>
    <row r="5634" spans="1:9" x14ac:dyDescent="0.25">
      <c r="A5634" s="5" t="str">
        <f>TrendSheetPrdData[[#This Row],[Population]]&amp;TrendSheetPrdData[[#This Row],[Cost Basis]]&amp;TrendSheetPrdData[[#This Row],[Period]]&amp;TrendSheetPrdData[[#This Row],[Trend]]</f>
        <v>SYSTEM OFFICEAllowed2017-02-01Drug - Generic Utilization Cost</v>
      </c>
      <c r="B5634" t="s">
        <v>119</v>
      </c>
      <c r="C5634" t="s">
        <v>119</v>
      </c>
      <c r="D5634" t="s">
        <v>91</v>
      </c>
      <c r="E5634" s="1" t="s">
        <v>110</v>
      </c>
      <c r="F5634" t="s">
        <v>113</v>
      </c>
      <c r="G5634" t="s">
        <v>26</v>
      </c>
      <c r="H5634">
        <v>15</v>
      </c>
      <c r="I5634">
        <v>497501</v>
      </c>
    </row>
    <row r="5635" spans="1:9" x14ac:dyDescent="0.25">
      <c r="A5635" s="5" t="str">
        <f>TrendSheetPrdData[[#This Row],[Population]]&amp;TrendSheetPrdData[[#This Row],[Cost Basis]]&amp;TrendSheetPrdData[[#This Row],[Period]]&amp;TrendSheetPrdData[[#This Row],[Trend]]</f>
        <v>SYSTEM OFFICEAllowed2017-03-01Drug - Generic Utilization Cost</v>
      </c>
      <c r="B5635" t="s">
        <v>119</v>
      </c>
      <c r="C5635" t="s">
        <v>119</v>
      </c>
      <c r="D5635" t="s">
        <v>91</v>
      </c>
      <c r="E5635" s="1" t="s">
        <v>111</v>
      </c>
      <c r="F5635" t="s">
        <v>113</v>
      </c>
      <c r="G5635" t="s">
        <v>26</v>
      </c>
      <c r="H5635">
        <v>15</v>
      </c>
      <c r="I5635">
        <v>531919</v>
      </c>
    </row>
    <row r="5636" spans="1:9" x14ac:dyDescent="0.25">
      <c r="A5636" s="5" t="str">
        <f>TrendSheetPrdData[[#This Row],[Population]]&amp;TrendSheetPrdData[[#This Row],[Cost Basis]]&amp;TrendSheetPrdData[[#This Row],[Period]]&amp;TrendSheetPrdData[[#This Row],[Trend]]</f>
        <v>SYSTEM OFFICEAllowed2017-04-01Drug - Generic Utilization Cost</v>
      </c>
      <c r="B5636" t="s">
        <v>119</v>
      </c>
      <c r="C5636" t="s">
        <v>119</v>
      </c>
      <c r="D5636" t="s">
        <v>91</v>
      </c>
      <c r="E5636" s="1" t="s">
        <v>112</v>
      </c>
      <c r="F5636" t="s">
        <v>113</v>
      </c>
      <c r="G5636" t="s">
        <v>26</v>
      </c>
      <c r="H5636">
        <v>15</v>
      </c>
      <c r="I5636">
        <v>482418</v>
      </c>
    </row>
    <row r="5637" spans="1:9" x14ac:dyDescent="0.25">
      <c r="A5637" s="5" t="str">
        <f>TrendSheetPrdData[[#This Row],[Population]]&amp;TrendSheetPrdData[[#This Row],[Cost Basis]]&amp;TrendSheetPrdData[[#This Row],[Period]]&amp;TrendSheetPrdData[[#This Row],[Trend]]</f>
        <v>SYSTEM OFFICEAllowed2015-06-01Drug - Generic Utilization</v>
      </c>
      <c r="B5637" t="s">
        <v>119</v>
      </c>
      <c r="C5637" t="s">
        <v>119</v>
      </c>
      <c r="D5637" t="s">
        <v>91</v>
      </c>
      <c r="E5637" s="1" t="s">
        <v>172</v>
      </c>
      <c r="F5637" t="s">
        <v>93</v>
      </c>
      <c r="G5637" t="s">
        <v>27</v>
      </c>
      <c r="H5637">
        <v>16</v>
      </c>
      <c r="I5637">
        <v>0.79</v>
      </c>
    </row>
    <row r="5638" spans="1:9" x14ac:dyDescent="0.25">
      <c r="A5638" s="5" t="str">
        <f>TrendSheetPrdData[[#This Row],[Population]]&amp;TrendSheetPrdData[[#This Row],[Cost Basis]]&amp;TrendSheetPrdData[[#This Row],[Period]]&amp;TrendSheetPrdData[[#This Row],[Trend]]</f>
        <v>SYSTEM OFFICEAllowed2015-07-01Drug - Generic Utilization</v>
      </c>
      <c r="B5638" t="s">
        <v>119</v>
      </c>
      <c r="C5638" t="s">
        <v>119</v>
      </c>
      <c r="D5638" t="s">
        <v>91</v>
      </c>
      <c r="E5638" s="1" t="s">
        <v>173</v>
      </c>
      <c r="F5638" t="s">
        <v>93</v>
      </c>
      <c r="G5638" t="s">
        <v>27</v>
      </c>
      <c r="H5638">
        <v>16</v>
      </c>
      <c r="I5638">
        <v>0.81</v>
      </c>
    </row>
    <row r="5639" spans="1:9" x14ac:dyDescent="0.25">
      <c r="A5639" s="5" t="str">
        <f>TrendSheetPrdData[[#This Row],[Population]]&amp;TrendSheetPrdData[[#This Row],[Cost Basis]]&amp;TrendSheetPrdData[[#This Row],[Period]]&amp;TrendSheetPrdData[[#This Row],[Trend]]</f>
        <v>SYSTEM OFFICEAllowed2015-08-01Drug - Generic Utilization</v>
      </c>
      <c r="B5639" t="s">
        <v>119</v>
      </c>
      <c r="C5639" t="s">
        <v>119</v>
      </c>
      <c r="D5639" t="s">
        <v>91</v>
      </c>
      <c r="E5639" s="1" t="s">
        <v>174</v>
      </c>
      <c r="F5639" t="s">
        <v>93</v>
      </c>
      <c r="G5639" t="s">
        <v>27</v>
      </c>
      <c r="H5639">
        <v>16</v>
      </c>
      <c r="I5639">
        <v>0.78</v>
      </c>
    </row>
    <row r="5640" spans="1:9" x14ac:dyDescent="0.25">
      <c r="A5640" s="5" t="str">
        <f>TrendSheetPrdData[[#This Row],[Population]]&amp;TrendSheetPrdData[[#This Row],[Cost Basis]]&amp;TrendSheetPrdData[[#This Row],[Period]]&amp;TrendSheetPrdData[[#This Row],[Trend]]</f>
        <v>SYSTEM OFFICEAllowed2015-09-01Drug - Generic Utilization</v>
      </c>
      <c r="B5640" t="s">
        <v>119</v>
      </c>
      <c r="C5640" t="s">
        <v>119</v>
      </c>
      <c r="D5640" t="s">
        <v>91</v>
      </c>
      <c r="E5640" s="1" t="s">
        <v>92</v>
      </c>
      <c r="F5640" t="s">
        <v>93</v>
      </c>
      <c r="G5640" t="s">
        <v>27</v>
      </c>
      <c r="H5640">
        <v>16</v>
      </c>
      <c r="I5640">
        <v>0.8</v>
      </c>
    </row>
    <row r="5641" spans="1:9" x14ac:dyDescent="0.25">
      <c r="A5641" s="5" t="str">
        <f>TrendSheetPrdData[[#This Row],[Population]]&amp;TrendSheetPrdData[[#This Row],[Cost Basis]]&amp;TrendSheetPrdData[[#This Row],[Period]]&amp;TrendSheetPrdData[[#This Row],[Trend]]</f>
        <v>SYSTEM OFFICEAllowed2015-10-01Drug - Generic Utilization</v>
      </c>
      <c r="B5641" t="s">
        <v>119</v>
      </c>
      <c r="C5641" t="s">
        <v>119</v>
      </c>
      <c r="D5641" t="s">
        <v>91</v>
      </c>
      <c r="E5641" s="1" t="s">
        <v>94</v>
      </c>
      <c r="F5641" t="s">
        <v>93</v>
      </c>
      <c r="G5641" t="s">
        <v>27</v>
      </c>
      <c r="H5641">
        <v>16</v>
      </c>
      <c r="I5641">
        <v>0.78</v>
      </c>
    </row>
    <row r="5642" spans="1:9" x14ac:dyDescent="0.25">
      <c r="A5642" s="5" t="str">
        <f>TrendSheetPrdData[[#This Row],[Population]]&amp;TrendSheetPrdData[[#This Row],[Cost Basis]]&amp;TrendSheetPrdData[[#This Row],[Period]]&amp;TrendSheetPrdData[[#This Row],[Trend]]</f>
        <v>SYSTEM OFFICEAllowed2015-11-01Drug - Generic Utilization</v>
      </c>
      <c r="B5642" t="s">
        <v>119</v>
      </c>
      <c r="C5642" t="s">
        <v>119</v>
      </c>
      <c r="D5642" t="s">
        <v>91</v>
      </c>
      <c r="E5642" s="1" t="s">
        <v>95</v>
      </c>
      <c r="F5642" t="s">
        <v>93</v>
      </c>
      <c r="G5642" t="s">
        <v>27</v>
      </c>
      <c r="H5642">
        <v>16</v>
      </c>
      <c r="I5642">
        <v>0.8</v>
      </c>
    </row>
    <row r="5643" spans="1:9" x14ac:dyDescent="0.25">
      <c r="A5643" s="5" t="str">
        <f>TrendSheetPrdData[[#This Row],[Population]]&amp;TrendSheetPrdData[[#This Row],[Cost Basis]]&amp;TrendSheetPrdData[[#This Row],[Period]]&amp;TrendSheetPrdData[[#This Row],[Trend]]</f>
        <v>SYSTEM OFFICEAllowed2015-12-01Drug - Generic Utilization</v>
      </c>
      <c r="B5643" t="s">
        <v>119</v>
      </c>
      <c r="C5643" t="s">
        <v>119</v>
      </c>
      <c r="D5643" t="s">
        <v>91</v>
      </c>
      <c r="E5643" s="1" t="s">
        <v>96</v>
      </c>
      <c r="F5643" t="s">
        <v>93</v>
      </c>
      <c r="G5643" t="s">
        <v>27</v>
      </c>
      <c r="H5643">
        <v>16</v>
      </c>
      <c r="I5643">
        <v>0.8</v>
      </c>
    </row>
    <row r="5644" spans="1:9" x14ac:dyDescent="0.25">
      <c r="A5644" s="5" t="str">
        <f>TrendSheetPrdData[[#This Row],[Population]]&amp;TrendSheetPrdData[[#This Row],[Cost Basis]]&amp;TrendSheetPrdData[[#This Row],[Period]]&amp;TrendSheetPrdData[[#This Row],[Trend]]</f>
        <v>SYSTEM OFFICEAllowed2016-01-01Drug - Generic Utilization</v>
      </c>
      <c r="B5644" t="s">
        <v>119</v>
      </c>
      <c r="C5644" t="s">
        <v>119</v>
      </c>
      <c r="D5644" t="s">
        <v>91</v>
      </c>
      <c r="E5644" s="1" t="s">
        <v>97</v>
      </c>
      <c r="F5644" t="s">
        <v>93</v>
      </c>
      <c r="G5644" t="s">
        <v>27</v>
      </c>
      <c r="H5644">
        <v>16</v>
      </c>
      <c r="I5644">
        <v>0.8</v>
      </c>
    </row>
    <row r="5645" spans="1:9" x14ac:dyDescent="0.25">
      <c r="A5645" s="5" t="str">
        <f>TrendSheetPrdData[[#This Row],[Population]]&amp;TrendSheetPrdData[[#This Row],[Cost Basis]]&amp;TrendSheetPrdData[[#This Row],[Period]]&amp;TrendSheetPrdData[[#This Row],[Trend]]</f>
        <v>SYSTEM OFFICEAllowed2016-02-01Drug - Generic Utilization</v>
      </c>
      <c r="B5645" t="s">
        <v>119</v>
      </c>
      <c r="C5645" t="s">
        <v>119</v>
      </c>
      <c r="D5645" t="s">
        <v>91</v>
      </c>
      <c r="E5645" s="1" t="s">
        <v>98</v>
      </c>
      <c r="F5645" t="s">
        <v>93</v>
      </c>
      <c r="G5645" t="s">
        <v>27</v>
      </c>
      <c r="H5645">
        <v>16</v>
      </c>
      <c r="I5645">
        <v>0.79</v>
      </c>
    </row>
    <row r="5646" spans="1:9" x14ac:dyDescent="0.25">
      <c r="A5646" s="5" t="str">
        <f>TrendSheetPrdData[[#This Row],[Population]]&amp;TrendSheetPrdData[[#This Row],[Cost Basis]]&amp;TrendSheetPrdData[[#This Row],[Period]]&amp;TrendSheetPrdData[[#This Row],[Trend]]</f>
        <v>SYSTEM OFFICEAllowed2016-03-01Drug - Generic Utilization</v>
      </c>
      <c r="B5646" t="s">
        <v>119</v>
      </c>
      <c r="C5646" t="s">
        <v>119</v>
      </c>
      <c r="D5646" t="s">
        <v>91</v>
      </c>
      <c r="E5646" s="1" t="s">
        <v>99</v>
      </c>
      <c r="F5646" t="s">
        <v>93</v>
      </c>
      <c r="G5646" t="s">
        <v>27</v>
      </c>
      <c r="H5646">
        <v>16</v>
      </c>
      <c r="I5646">
        <v>0.79</v>
      </c>
    </row>
    <row r="5647" spans="1:9" x14ac:dyDescent="0.25">
      <c r="A5647" s="5" t="str">
        <f>TrendSheetPrdData[[#This Row],[Population]]&amp;TrendSheetPrdData[[#This Row],[Cost Basis]]&amp;TrendSheetPrdData[[#This Row],[Period]]&amp;TrendSheetPrdData[[#This Row],[Trend]]</f>
        <v>SYSTEM OFFICEAllowed2016-04-01Drug - Generic Utilization</v>
      </c>
      <c r="B5647" t="s">
        <v>119</v>
      </c>
      <c r="C5647" t="s">
        <v>119</v>
      </c>
      <c r="D5647" t="s">
        <v>91</v>
      </c>
      <c r="E5647" s="1" t="s">
        <v>100</v>
      </c>
      <c r="F5647" t="s">
        <v>93</v>
      </c>
      <c r="G5647" t="s">
        <v>27</v>
      </c>
      <c r="H5647">
        <v>16</v>
      </c>
      <c r="I5647">
        <v>0.8</v>
      </c>
    </row>
    <row r="5648" spans="1:9" x14ac:dyDescent="0.25">
      <c r="A5648" s="5" t="str">
        <f>TrendSheetPrdData[[#This Row],[Population]]&amp;TrendSheetPrdData[[#This Row],[Cost Basis]]&amp;TrendSheetPrdData[[#This Row],[Period]]&amp;TrendSheetPrdData[[#This Row],[Trend]]</f>
        <v>SYSTEM OFFICEAllowed2016-05-01Drug - Generic Utilization</v>
      </c>
      <c r="B5648" t="s">
        <v>119</v>
      </c>
      <c r="C5648" t="s">
        <v>119</v>
      </c>
      <c r="D5648" t="s">
        <v>91</v>
      </c>
      <c r="E5648" s="1" t="s">
        <v>101</v>
      </c>
      <c r="F5648" t="s">
        <v>93</v>
      </c>
      <c r="G5648" t="s">
        <v>27</v>
      </c>
      <c r="H5648">
        <v>16</v>
      </c>
      <c r="I5648">
        <v>0.79</v>
      </c>
    </row>
    <row r="5649" spans="1:9" x14ac:dyDescent="0.25">
      <c r="A5649" s="5" t="str">
        <f>TrendSheetPrdData[[#This Row],[Population]]&amp;TrendSheetPrdData[[#This Row],[Cost Basis]]&amp;TrendSheetPrdData[[#This Row],[Period]]&amp;TrendSheetPrdData[[#This Row],[Trend]]</f>
        <v>SYSTEM OFFICEAllowed2016-06-01Drug - Generic Utilization</v>
      </c>
      <c r="B5649" t="s">
        <v>119</v>
      </c>
      <c r="C5649" t="s">
        <v>119</v>
      </c>
      <c r="D5649" t="s">
        <v>91</v>
      </c>
      <c r="E5649" s="1" t="s">
        <v>102</v>
      </c>
      <c r="F5649" t="s">
        <v>113</v>
      </c>
      <c r="G5649" t="s">
        <v>27</v>
      </c>
      <c r="H5649">
        <v>16</v>
      </c>
      <c r="I5649">
        <v>0.8</v>
      </c>
    </row>
    <row r="5650" spans="1:9" x14ac:dyDescent="0.25">
      <c r="A5650" s="5" t="str">
        <f>TrendSheetPrdData[[#This Row],[Population]]&amp;TrendSheetPrdData[[#This Row],[Cost Basis]]&amp;TrendSheetPrdData[[#This Row],[Period]]&amp;TrendSheetPrdData[[#This Row],[Trend]]</f>
        <v>SYSTEM OFFICEAllowed2016-07-01Drug - Generic Utilization</v>
      </c>
      <c r="B5650" t="s">
        <v>119</v>
      </c>
      <c r="C5650" t="s">
        <v>119</v>
      </c>
      <c r="D5650" t="s">
        <v>91</v>
      </c>
      <c r="E5650" s="1" t="s">
        <v>103</v>
      </c>
      <c r="F5650" t="s">
        <v>113</v>
      </c>
      <c r="G5650" t="s">
        <v>27</v>
      </c>
      <c r="H5650">
        <v>16</v>
      </c>
      <c r="I5650">
        <v>0.79</v>
      </c>
    </row>
    <row r="5651" spans="1:9" x14ac:dyDescent="0.25">
      <c r="A5651" s="5" t="str">
        <f>TrendSheetPrdData[[#This Row],[Population]]&amp;TrendSheetPrdData[[#This Row],[Cost Basis]]&amp;TrendSheetPrdData[[#This Row],[Period]]&amp;TrendSheetPrdData[[#This Row],[Trend]]</f>
        <v>SYSTEM OFFICEAllowed2016-08-01Drug - Generic Utilization</v>
      </c>
      <c r="B5651" t="s">
        <v>119</v>
      </c>
      <c r="C5651" t="s">
        <v>119</v>
      </c>
      <c r="D5651" t="s">
        <v>91</v>
      </c>
      <c r="E5651" s="1" t="s">
        <v>104</v>
      </c>
      <c r="F5651" t="s">
        <v>113</v>
      </c>
      <c r="G5651" t="s">
        <v>27</v>
      </c>
      <c r="H5651">
        <v>16</v>
      </c>
      <c r="I5651">
        <v>0.81</v>
      </c>
    </row>
    <row r="5652" spans="1:9" x14ac:dyDescent="0.25">
      <c r="A5652" s="5" t="str">
        <f>TrendSheetPrdData[[#This Row],[Population]]&amp;TrendSheetPrdData[[#This Row],[Cost Basis]]&amp;TrendSheetPrdData[[#This Row],[Period]]&amp;TrendSheetPrdData[[#This Row],[Trend]]</f>
        <v>SYSTEM OFFICEAllowed2016-09-01Drug - Generic Utilization</v>
      </c>
      <c r="B5652" t="s">
        <v>119</v>
      </c>
      <c r="C5652" t="s">
        <v>119</v>
      </c>
      <c r="D5652" t="s">
        <v>91</v>
      </c>
      <c r="E5652" s="1" t="s">
        <v>105</v>
      </c>
      <c r="F5652" t="s">
        <v>113</v>
      </c>
      <c r="G5652" t="s">
        <v>27</v>
      </c>
      <c r="H5652">
        <v>16</v>
      </c>
      <c r="I5652">
        <v>0.85</v>
      </c>
    </row>
    <row r="5653" spans="1:9" x14ac:dyDescent="0.25">
      <c r="A5653" s="5" t="str">
        <f>TrendSheetPrdData[[#This Row],[Population]]&amp;TrendSheetPrdData[[#This Row],[Cost Basis]]&amp;TrendSheetPrdData[[#This Row],[Period]]&amp;TrendSheetPrdData[[#This Row],[Trend]]</f>
        <v>SYSTEM OFFICEAllowed2016-10-01Drug - Generic Utilization</v>
      </c>
      <c r="B5653" t="s">
        <v>119</v>
      </c>
      <c r="C5653" t="s">
        <v>119</v>
      </c>
      <c r="D5653" t="s">
        <v>91</v>
      </c>
      <c r="E5653" s="1" t="s">
        <v>106</v>
      </c>
      <c r="F5653" t="s">
        <v>113</v>
      </c>
      <c r="G5653" t="s">
        <v>27</v>
      </c>
      <c r="H5653">
        <v>16</v>
      </c>
      <c r="I5653">
        <v>0.85</v>
      </c>
    </row>
    <row r="5654" spans="1:9" x14ac:dyDescent="0.25">
      <c r="A5654" s="5" t="str">
        <f>TrendSheetPrdData[[#This Row],[Population]]&amp;TrendSheetPrdData[[#This Row],[Cost Basis]]&amp;TrendSheetPrdData[[#This Row],[Period]]&amp;TrendSheetPrdData[[#This Row],[Trend]]</f>
        <v>SYSTEM OFFICEAllowed2016-11-01Drug - Generic Utilization</v>
      </c>
      <c r="B5654" t="s">
        <v>119</v>
      </c>
      <c r="C5654" t="s">
        <v>119</v>
      </c>
      <c r="D5654" t="s">
        <v>91</v>
      </c>
      <c r="E5654" s="1" t="s">
        <v>107</v>
      </c>
      <c r="F5654" t="s">
        <v>113</v>
      </c>
      <c r="G5654" t="s">
        <v>27</v>
      </c>
      <c r="H5654">
        <v>16</v>
      </c>
      <c r="I5654">
        <v>0.87</v>
      </c>
    </row>
    <row r="5655" spans="1:9" x14ac:dyDescent="0.25">
      <c r="A5655" s="5" t="str">
        <f>TrendSheetPrdData[[#This Row],[Population]]&amp;TrendSheetPrdData[[#This Row],[Cost Basis]]&amp;TrendSheetPrdData[[#This Row],[Period]]&amp;TrendSheetPrdData[[#This Row],[Trend]]</f>
        <v>SYSTEM OFFICEAllowed2016-12-01Drug - Generic Utilization</v>
      </c>
      <c r="B5655" t="s">
        <v>119</v>
      </c>
      <c r="C5655" t="s">
        <v>119</v>
      </c>
      <c r="D5655" t="s">
        <v>91</v>
      </c>
      <c r="E5655" s="1" t="s">
        <v>108</v>
      </c>
      <c r="F5655" t="s">
        <v>113</v>
      </c>
      <c r="G5655" t="s">
        <v>27</v>
      </c>
      <c r="H5655">
        <v>16</v>
      </c>
      <c r="I5655">
        <v>0.86</v>
      </c>
    </row>
    <row r="5656" spans="1:9" x14ac:dyDescent="0.25">
      <c r="A5656" s="5" t="str">
        <f>TrendSheetPrdData[[#This Row],[Population]]&amp;TrendSheetPrdData[[#This Row],[Cost Basis]]&amp;TrendSheetPrdData[[#This Row],[Period]]&amp;TrendSheetPrdData[[#This Row],[Trend]]</f>
        <v>SYSTEM OFFICEAllowed2017-01-01Drug - Generic Utilization</v>
      </c>
      <c r="B5656" t="s">
        <v>119</v>
      </c>
      <c r="C5656" t="s">
        <v>119</v>
      </c>
      <c r="D5656" t="s">
        <v>91</v>
      </c>
      <c r="E5656" s="1" t="s">
        <v>109</v>
      </c>
      <c r="F5656" t="s">
        <v>113</v>
      </c>
      <c r="G5656" t="s">
        <v>27</v>
      </c>
      <c r="H5656">
        <v>16</v>
      </c>
      <c r="I5656">
        <v>0.88</v>
      </c>
    </row>
    <row r="5657" spans="1:9" x14ac:dyDescent="0.25">
      <c r="A5657" s="5" t="str">
        <f>TrendSheetPrdData[[#This Row],[Population]]&amp;TrendSheetPrdData[[#This Row],[Cost Basis]]&amp;TrendSheetPrdData[[#This Row],[Period]]&amp;TrendSheetPrdData[[#This Row],[Trend]]</f>
        <v>SYSTEM OFFICEAllowed2017-02-01Drug - Generic Utilization</v>
      </c>
      <c r="B5657" t="s">
        <v>119</v>
      </c>
      <c r="C5657" t="s">
        <v>119</v>
      </c>
      <c r="D5657" t="s">
        <v>91</v>
      </c>
      <c r="E5657" s="1" t="s">
        <v>110</v>
      </c>
      <c r="F5657" t="s">
        <v>113</v>
      </c>
      <c r="G5657" t="s">
        <v>27</v>
      </c>
      <c r="H5657">
        <v>16</v>
      </c>
      <c r="I5657">
        <v>0.88</v>
      </c>
    </row>
    <row r="5658" spans="1:9" x14ac:dyDescent="0.25">
      <c r="A5658" s="5" t="str">
        <f>TrendSheetPrdData[[#This Row],[Population]]&amp;TrendSheetPrdData[[#This Row],[Cost Basis]]&amp;TrendSheetPrdData[[#This Row],[Period]]&amp;TrendSheetPrdData[[#This Row],[Trend]]</f>
        <v>SYSTEM OFFICEAllowed2017-03-01Drug - Generic Utilization</v>
      </c>
      <c r="B5658" t="s">
        <v>119</v>
      </c>
      <c r="C5658" t="s">
        <v>119</v>
      </c>
      <c r="D5658" t="s">
        <v>91</v>
      </c>
      <c r="E5658" s="1" t="s">
        <v>111</v>
      </c>
      <c r="F5658" t="s">
        <v>113</v>
      </c>
      <c r="G5658" t="s">
        <v>27</v>
      </c>
      <c r="H5658">
        <v>16</v>
      </c>
      <c r="I5658">
        <v>0.88</v>
      </c>
    </row>
    <row r="5659" spans="1:9" x14ac:dyDescent="0.25">
      <c r="A5659" s="5" t="str">
        <f>TrendSheetPrdData[[#This Row],[Population]]&amp;TrendSheetPrdData[[#This Row],[Cost Basis]]&amp;TrendSheetPrdData[[#This Row],[Period]]&amp;TrendSheetPrdData[[#This Row],[Trend]]</f>
        <v>SYSTEM OFFICEAllowed2017-04-01Drug - Generic Utilization</v>
      </c>
      <c r="B5659" t="s">
        <v>119</v>
      </c>
      <c r="C5659" t="s">
        <v>119</v>
      </c>
      <c r="D5659" t="s">
        <v>91</v>
      </c>
      <c r="E5659" s="1" t="s">
        <v>112</v>
      </c>
      <c r="F5659" t="s">
        <v>113</v>
      </c>
      <c r="G5659" t="s">
        <v>27</v>
      </c>
      <c r="H5659">
        <v>16</v>
      </c>
      <c r="I5659">
        <v>0.88</v>
      </c>
    </row>
    <row r="5660" spans="1:9" x14ac:dyDescent="0.25">
      <c r="A5660" s="5" t="str">
        <f>TrendSheetPrdData[[#This Row],[Population]]&amp;TrendSheetPrdData[[#This Row],[Cost Basis]]&amp;TrendSheetPrdData[[#This Row],[Period]]&amp;TrendSheetPrdData[[#This Row],[Trend]]</f>
        <v>SYSTEM OFFICEAllowed2015-06-01Chronic Disease Management - Cost</v>
      </c>
      <c r="B5660" t="s">
        <v>119</v>
      </c>
      <c r="C5660" t="s">
        <v>119</v>
      </c>
      <c r="D5660" t="s">
        <v>91</v>
      </c>
      <c r="E5660" s="1" t="s">
        <v>172</v>
      </c>
      <c r="F5660" t="s">
        <v>93</v>
      </c>
      <c r="G5660" t="s">
        <v>28</v>
      </c>
      <c r="H5660">
        <v>17</v>
      </c>
      <c r="I5660">
        <v>1041749</v>
      </c>
    </row>
    <row r="5661" spans="1:9" x14ac:dyDescent="0.25">
      <c r="A5661" s="5" t="str">
        <f>TrendSheetPrdData[[#This Row],[Population]]&amp;TrendSheetPrdData[[#This Row],[Cost Basis]]&amp;TrendSheetPrdData[[#This Row],[Period]]&amp;TrendSheetPrdData[[#This Row],[Trend]]</f>
        <v>SYSTEM OFFICEAllowed2015-07-01Chronic Disease Management - Cost</v>
      </c>
      <c r="B5661" t="s">
        <v>119</v>
      </c>
      <c r="C5661" t="s">
        <v>119</v>
      </c>
      <c r="D5661" t="s">
        <v>91</v>
      </c>
      <c r="E5661" s="1" t="s">
        <v>173</v>
      </c>
      <c r="F5661" t="s">
        <v>93</v>
      </c>
      <c r="G5661" t="s">
        <v>28</v>
      </c>
      <c r="H5661">
        <v>17</v>
      </c>
      <c r="I5661">
        <v>1136706</v>
      </c>
    </row>
    <row r="5662" spans="1:9" x14ac:dyDescent="0.25">
      <c r="A5662" s="5" t="str">
        <f>TrendSheetPrdData[[#This Row],[Population]]&amp;TrendSheetPrdData[[#This Row],[Cost Basis]]&amp;TrendSheetPrdData[[#This Row],[Period]]&amp;TrendSheetPrdData[[#This Row],[Trend]]</f>
        <v>SYSTEM OFFICEAllowed2015-08-01Chronic Disease Management - Cost</v>
      </c>
      <c r="B5662" t="s">
        <v>119</v>
      </c>
      <c r="C5662" t="s">
        <v>119</v>
      </c>
      <c r="D5662" t="s">
        <v>91</v>
      </c>
      <c r="E5662" s="1" t="s">
        <v>174</v>
      </c>
      <c r="F5662" t="s">
        <v>93</v>
      </c>
      <c r="G5662" t="s">
        <v>28</v>
      </c>
      <c r="H5662">
        <v>17</v>
      </c>
      <c r="I5662">
        <v>750967</v>
      </c>
    </row>
    <row r="5663" spans="1:9" x14ac:dyDescent="0.25">
      <c r="A5663" s="5" t="str">
        <f>TrendSheetPrdData[[#This Row],[Population]]&amp;TrendSheetPrdData[[#This Row],[Cost Basis]]&amp;TrendSheetPrdData[[#This Row],[Period]]&amp;TrendSheetPrdData[[#This Row],[Trend]]</f>
        <v>SYSTEM OFFICEAllowed2015-09-01Chronic Disease Management - Cost</v>
      </c>
      <c r="B5663" t="s">
        <v>119</v>
      </c>
      <c r="C5663" t="s">
        <v>119</v>
      </c>
      <c r="D5663" t="s">
        <v>91</v>
      </c>
      <c r="E5663" s="1" t="s">
        <v>92</v>
      </c>
      <c r="F5663" t="s">
        <v>93</v>
      </c>
      <c r="G5663" t="s">
        <v>28</v>
      </c>
      <c r="H5663">
        <v>17</v>
      </c>
      <c r="I5663">
        <v>1301763</v>
      </c>
    </row>
    <row r="5664" spans="1:9" x14ac:dyDescent="0.25">
      <c r="A5664" s="5" t="str">
        <f>TrendSheetPrdData[[#This Row],[Population]]&amp;TrendSheetPrdData[[#This Row],[Cost Basis]]&amp;TrendSheetPrdData[[#This Row],[Period]]&amp;TrendSheetPrdData[[#This Row],[Trend]]</f>
        <v>SYSTEM OFFICEAllowed2015-10-01Chronic Disease Management - Cost</v>
      </c>
      <c r="B5664" t="s">
        <v>119</v>
      </c>
      <c r="C5664" t="s">
        <v>119</v>
      </c>
      <c r="D5664" t="s">
        <v>91</v>
      </c>
      <c r="E5664" s="1" t="s">
        <v>94</v>
      </c>
      <c r="F5664" t="s">
        <v>93</v>
      </c>
      <c r="G5664" t="s">
        <v>28</v>
      </c>
      <c r="H5664">
        <v>17</v>
      </c>
      <c r="I5664">
        <v>863017</v>
      </c>
    </row>
    <row r="5665" spans="1:9" x14ac:dyDescent="0.25">
      <c r="A5665" s="5" t="str">
        <f>TrendSheetPrdData[[#This Row],[Population]]&amp;TrendSheetPrdData[[#This Row],[Cost Basis]]&amp;TrendSheetPrdData[[#This Row],[Period]]&amp;TrendSheetPrdData[[#This Row],[Trend]]</f>
        <v>SYSTEM OFFICEAllowed2015-11-01Chronic Disease Management - Cost</v>
      </c>
      <c r="B5665" t="s">
        <v>119</v>
      </c>
      <c r="C5665" t="s">
        <v>119</v>
      </c>
      <c r="D5665" t="s">
        <v>91</v>
      </c>
      <c r="E5665" s="1" t="s">
        <v>95</v>
      </c>
      <c r="F5665" t="s">
        <v>93</v>
      </c>
      <c r="G5665" t="s">
        <v>28</v>
      </c>
      <c r="H5665">
        <v>17</v>
      </c>
      <c r="I5665">
        <v>1114660</v>
      </c>
    </row>
    <row r="5666" spans="1:9" x14ac:dyDescent="0.25">
      <c r="A5666" s="5" t="str">
        <f>TrendSheetPrdData[[#This Row],[Population]]&amp;TrendSheetPrdData[[#This Row],[Cost Basis]]&amp;TrendSheetPrdData[[#This Row],[Period]]&amp;TrendSheetPrdData[[#This Row],[Trend]]</f>
        <v>SYSTEM OFFICEAllowed2015-12-01Chronic Disease Management - Cost</v>
      </c>
      <c r="B5666" t="s">
        <v>119</v>
      </c>
      <c r="C5666" t="s">
        <v>119</v>
      </c>
      <c r="D5666" t="s">
        <v>91</v>
      </c>
      <c r="E5666" s="1" t="s">
        <v>96</v>
      </c>
      <c r="F5666" t="s">
        <v>93</v>
      </c>
      <c r="G5666" t="s">
        <v>28</v>
      </c>
      <c r="H5666">
        <v>17</v>
      </c>
      <c r="I5666">
        <v>1092420</v>
      </c>
    </row>
    <row r="5667" spans="1:9" x14ac:dyDescent="0.25">
      <c r="A5667" s="5" t="str">
        <f>TrendSheetPrdData[[#This Row],[Population]]&amp;TrendSheetPrdData[[#This Row],[Cost Basis]]&amp;TrendSheetPrdData[[#This Row],[Period]]&amp;TrendSheetPrdData[[#This Row],[Trend]]</f>
        <v>SYSTEM OFFICEAllowed2016-01-01Chronic Disease Management - Cost</v>
      </c>
      <c r="B5667" t="s">
        <v>119</v>
      </c>
      <c r="C5667" t="s">
        <v>119</v>
      </c>
      <c r="D5667" t="s">
        <v>91</v>
      </c>
      <c r="E5667" s="1" t="s">
        <v>97</v>
      </c>
      <c r="F5667" t="s">
        <v>93</v>
      </c>
      <c r="G5667" t="s">
        <v>28</v>
      </c>
      <c r="H5667">
        <v>17</v>
      </c>
      <c r="I5667">
        <v>1207439</v>
      </c>
    </row>
    <row r="5668" spans="1:9" x14ac:dyDescent="0.25">
      <c r="A5668" s="5" t="str">
        <f>TrendSheetPrdData[[#This Row],[Population]]&amp;TrendSheetPrdData[[#This Row],[Cost Basis]]&amp;TrendSheetPrdData[[#This Row],[Period]]&amp;TrendSheetPrdData[[#This Row],[Trend]]</f>
        <v>SYSTEM OFFICEAllowed2016-02-01Chronic Disease Management - Cost</v>
      </c>
      <c r="B5668" t="s">
        <v>119</v>
      </c>
      <c r="C5668" t="s">
        <v>119</v>
      </c>
      <c r="D5668" t="s">
        <v>91</v>
      </c>
      <c r="E5668" s="1" t="s">
        <v>98</v>
      </c>
      <c r="F5668" t="s">
        <v>93</v>
      </c>
      <c r="G5668" t="s">
        <v>28</v>
      </c>
      <c r="H5668">
        <v>17</v>
      </c>
      <c r="I5668">
        <v>1076990</v>
      </c>
    </row>
    <row r="5669" spans="1:9" x14ac:dyDescent="0.25">
      <c r="A5669" s="5" t="str">
        <f>TrendSheetPrdData[[#This Row],[Population]]&amp;TrendSheetPrdData[[#This Row],[Cost Basis]]&amp;TrendSheetPrdData[[#This Row],[Period]]&amp;TrendSheetPrdData[[#This Row],[Trend]]</f>
        <v>SYSTEM OFFICEAllowed2016-03-01Chronic Disease Management - Cost</v>
      </c>
      <c r="B5669" t="s">
        <v>119</v>
      </c>
      <c r="C5669" t="s">
        <v>119</v>
      </c>
      <c r="D5669" t="s">
        <v>91</v>
      </c>
      <c r="E5669" s="1" t="s">
        <v>99</v>
      </c>
      <c r="F5669" t="s">
        <v>93</v>
      </c>
      <c r="G5669" t="s">
        <v>28</v>
      </c>
      <c r="H5669">
        <v>17</v>
      </c>
      <c r="I5669">
        <v>1223917</v>
      </c>
    </row>
    <row r="5670" spans="1:9" x14ac:dyDescent="0.25">
      <c r="A5670" s="5" t="str">
        <f>TrendSheetPrdData[[#This Row],[Population]]&amp;TrendSheetPrdData[[#This Row],[Cost Basis]]&amp;TrendSheetPrdData[[#This Row],[Period]]&amp;TrendSheetPrdData[[#This Row],[Trend]]</f>
        <v>SYSTEM OFFICEAllowed2016-04-01Chronic Disease Management - Cost</v>
      </c>
      <c r="B5670" t="s">
        <v>119</v>
      </c>
      <c r="C5670" t="s">
        <v>119</v>
      </c>
      <c r="D5670" t="s">
        <v>91</v>
      </c>
      <c r="E5670" s="1" t="s">
        <v>100</v>
      </c>
      <c r="F5670" t="s">
        <v>93</v>
      </c>
      <c r="G5670" t="s">
        <v>28</v>
      </c>
      <c r="H5670">
        <v>17</v>
      </c>
      <c r="I5670">
        <v>1092574</v>
      </c>
    </row>
    <row r="5671" spans="1:9" x14ac:dyDescent="0.25">
      <c r="A5671" s="5" t="str">
        <f>TrendSheetPrdData[[#This Row],[Population]]&amp;TrendSheetPrdData[[#This Row],[Cost Basis]]&amp;TrendSheetPrdData[[#This Row],[Period]]&amp;TrendSheetPrdData[[#This Row],[Trend]]</f>
        <v>SYSTEM OFFICEAllowed2016-05-01Chronic Disease Management - Cost</v>
      </c>
      <c r="B5671" t="s">
        <v>119</v>
      </c>
      <c r="C5671" t="s">
        <v>119</v>
      </c>
      <c r="D5671" t="s">
        <v>91</v>
      </c>
      <c r="E5671" s="1" t="s">
        <v>101</v>
      </c>
      <c r="F5671" t="s">
        <v>93</v>
      </c>
      <c r="G5671" t="s">
        <v>28</v>
      </c>
      <c r="H5671">
        <v>17</v>
      </c>
      <c r="I5671">
        <v>1128754</v>
      </c>
    </row>
    <row r="5672" spans="1:9" x14ac:dyDescent="0.25">
      <c r="A5672" s="5" t="str">
        <f>TrendSheetPrdData[[#This Row],[Population]]&amp;TrendSheetPrdData[[#This Row],[Cost Basis]]&amp;TrendSheetPrdData[[#This Row],[Period]]&amp;TrendSheetPrdData[[#This Row],[Trend]]</f>
        <v>SYSTEM OFFICEAllowed2016-06-01Chronic Disease Management - Cost</v>
      </c>
      <c r="B5672" t="s">
        <v>119</v>
      </c>
      <c r="C5672" t="s">
        <v>119</v>
      </c>
      <c r="D5672" t="s">
        <v>91</v>
      </c>
      <c r="E5672" s="1" t="s">
        <v>102</v>
      </c>
      <c r="F5672" t="s">
        <v>113</v>
      </c>
      <c r="G5672" t="s">
        <v>28</v>
      </c>
      <c r="H5672">
        <v>17</v>
      </c>
      <c r="I5672">
        <v>1238233</v>
      </c>
    </row>
    <row r="5673" spans="1:9" x14ac:dyDescent="0.25">
      <c r="A5673" s="5" t="str">
        <f>TrendSheetPrdData[[#This Row],[Population]]&amp;TrendSheetPrdData[[#This Row],[Cost Basis]]&amp;TrendSheetPrdData[[#This Row],[Period]]&amp;TrendSheetPrdData[[#This Row],[Trend]]</f>
        <v>SYSTEM OFFICEAllowed2016-07-01Chronic Disease Management - Cost</v>
      </c>
      <c r="B5673" t="s">
        <v>119</v>
      </c>
      <c r="C5673" t="s">
        <v>119</v>
      </c>
      <c r="D5673" t="s">
        <v>91</v>
      </c>
      <c r="E5673" s="1" t="s">
        <v>103</v>
      </c>
      <c r="F5673" t="s">
        <v>113</v>
      </c>
      <c r="G5673" t="s">
        <v>28</v>
      </c>
      <c r="H5673">
        <v>17</v>
      </c>
      <c r="I5673">
        <v>1105482</v>
      </c>
    </row>
    <row r="5674" spans="1:9" x14ac:dyDescent="0.25">
      <c r="A5674" s="5" t="str">
        <f>TrendSheetPrdData[[#This Row],[Population]]&amp;TrendSheetPrdData[[#This Row],[Cost Basis]]&amp;TrendSheetPrdData[[#This Row],[Period]]&amp;TrendSheetPrdData[[#This Row],[Trend]]</f>
        <v>SYSTEM OFFICEAllowed2016-08-01Chronic Disease Management - Cost</v>
      </c>
      <c r="B5674" t="s">
        <v>119</v>
      </c>
      <c r="C5674" t="s">
        <v>119</v>
      </c>
      <c r="D5674" t="s">
        <v>91</v>
      </c>
      <c r="E5674" s="1" t="s">
        <v>104</v>
      </c>
      <c r="F5674" t="s">
        <v>113</v>
      </c>
      <c r="G5674" t="s">
        <v>28</v>
      </c>
      <c r="H5674">
        <v>17</v>
      </c>
      <c r="I5674">
        <v>1205473</v>
      </c>
    </row>
    <row r="5675" spans="1:9" x14ac:dyDescent="0.25">
      <c r="A5675" s="5" t="str">
        <f>TrendSheetPrdData[[#This Row],[Population]]&amp;TrendSheetPrdData[[#This Row],[Cost Basis]]&amp;TrendSheetPrdData[[#This Row],[Period]]&amp;TrendSheetPrdData[[#This Row],[Trend]]</f>
        <v>SYSTEM OFFICEAllowed2016-09-01Chronic Disease Management - Cost</v>
      </c>
      <c r="B5675" t="s">
        <v>119</v>
      </c>
      <c r="C5675" t="s">
        <v>119</v>
      </c>
      <c r="D5675" t="s">
        <v>91</v>
      </c>
      <c r="E5675" s="1" t="s">
        <v>105</v>
      </c>
      <c r="F5675" t="s">
        <v>113</v>
      </c>
      <c r="G5675" t="s">
        <v>28</v>
      </c>
      <c r="H5675">
        <v>17</v>
      </c>
      <c r="I5675">
        <v>1140783</v>
      </c>
    </row>
    <row r="5676" spans="1:9" x14ac:dyDescent="0.25">
      <c r="A5676" s="5" t="str">
        <f>TrendSheetPrdData[[#This Row],[Population]]&amp;TrendSheetPrdData[[#This Row],[Cost Basis]]&amp;TrendSheetPrdData[[#This Row],[Period]]&amp;TrendSheetPrdData[[#This Row],[Trend]]</f>
        <v>SYSTEM OFFICEAllowed2016-10-01Chronic Disease Management - Cost</v>
      </c>
      <c r="B5676" t="s">
        <v>119</v>
      </c>
      <c r="C5676" t="s">
        <v>119</v>
      </c>
      <c r="D5676" t="s">
        <v>91</v>
      </c>
      <c r="E5676" s="1" t="s">
        <v>106</v>
      </c>
      <c r="F5676" t="s">
        <v>113</v>
      </c>
      <c r="G5676" t="s">
        <v>28</v>
      </c>
      <c r="H5676">
        <v>17</v>
      </c>
      <c r="I5676">
        <v>1169352</v>
      </c>
    </row>
    <row r="5677" spans="1:9" x14ac:dyDescent="0.25">
      <c r="A5677" s="5" t="str">
        <f>TrendSheetPrdData[[#This Row],[Population]]&amp;TrendSheetPrdData[[#This Row],[Cost Basis]]&amp;TrendSheetPrdData[[#This Row],[Period]]&amp;TrendSheetPrdData[[#This Row],[Trend]]</f>
        <v>SYSTEM OFFICEAllowed2016-11-01Chronic Disease Management - Cost</v>
      </c>
      <c r="B5677" t="s">
        <v>119</v>
      </c>
      <c r="C5677" t="s">
        <v>119</v>
      </c>
      <c r="D5677" t="s">
        <v>91</v>
      </c>
      <c r="E5677" s="1" t="s">
        <v>107</v>
      </c>
      <c r="F5677" t="s">
        <v>113</v>
      </c>
      <c r="G5677" t="s">
        <v>28</v>
      </c>
      <c r="H5677">
        <v>17</v>
      </c>
      <c r="I5677">
        <v>1060007</v>
      </c>
    </row>
    <row r="5678" spans="1:9" x14ac:dyDescent="0.25">
      <c r="A5678" s="5" t="str">
        <f>TrendSheetPrdData[[#This Row],[Population]]&amp;TrendSheetPrdData[[#This Row],[Cost Basis]]&amp;TrendSheetPrdData[[#This Row],[Period]]&amp;TrendSheetPrdData[[#This Row],[Trend]]</f>
        <v>SYSTEM OFFICEAllowed2016-12-01Chronic Disease Management - Cost</v>
      </c>
      <c r="B5678" t="s">
        <v>119</v>
      </c>
      <c r="C5678" t="s">
        <v>119</v>
      </c>
      <c r="D5678" t="s">
        <v>91</v>
      </c>
      <c r="E5678" s="1" t="s">
        <v>108</v>
      </c>
      <c r="F5678" t="s">
        <v>113</v>
      </c>
      <c r="G5678" t="s">
        <v>28</v>
      </c>
      <c r="H5678">
        <v>17</v>
      </c>
      <c r="I5678">
        <v>1391955</v>
      </c>
    </row>
    <row r="5679" spans="1:9" x14ac:dyDescent="0.25">
      <c r="A5679" s="5" t="str">
        <f>TrendSheetPrdData[[#This Row],[Population]]&amp;TrendSheetPrdData[[#This Row],[Cost Basis]]&amp;TrendSheetPrdData[[#This Row],[Period]]&amp;TrendSheetPrdData[[#This Row],[Trend]]</f>
        <v>SYSTEM OFFICEAllowed2017-01-01Chronic Disease Management - Cost</v>
      </c>
      <c r="B5679" t="s">
        <v>119</v>
      </c>
      <c r="C5679" t="s">
        <v>119</v>
      </c>
      <c r="D5679" t="s">
        <v>91</v>
      </c>
      <c r="E5679" s="1" t="s">
        <v>109</v>
      </c>
      <c r="F5679" t="s">
        <v>113</v>
      </c>
      <c r="G5679" t="s">
        <v>28</v>
      </c>
      <c r="H5679">
        <v>17</v>
      </c>
      <c r="I5679">
        <v>1188279</v>
      </c>
    </row>
    <row r="5680" spans="1:9" x14ac:dyDescent="0.25">
      <c r="A5680" s="5" t="str">
        <f>TrendSheetPrdData[[#This Row],[Population]]&amp;TrendSheetPrdData[[#This Row],[Cost Basis]]&amp;TrendSheetPrdData[[#This Row],[Period]]&amp;TrendSheetPrdData[[#This Row],[Trend]]</f>
        <v>SYSTEM OFFICEAllowed2017-02-01Chronic Disease Management - Cost</v>
      </c>
      <c r="B5680" t="s">
        <v>119</v>
      </c>
      <c r="C5680" t="s">
        <v>119</v>
      </c>
      <c r="D5680" t="s">
        <v>91</v>
      </c>
      <c r="E5680" s="1" t="s">
        <v>110</v>
      </c>
      <c r="F5680" t="s">
        <v>113</v>
      </c>
      <c r="G5680" t="s">
        <v>28</v>
      </c>
      <c r="H5680">
        <v>17</v>
      </c>
      <c r="I5680">
        <v>1187872</v>
      </c>
    </row>
    <row r="5681" spans="1:9" x14ac:dyDescent="0.25">
      <c r="A5681" s="5" t="str">
        <f>TrendSheetPrdData[[#This Row],[Population]]&amp;TrendSheetPrdData[[#This Row],[Cost Basis]]&amp;TrendSheetPrdData[[#This Row],[Period]]&amp;TrendSheetPrdData[[#This Row],[Trend]]</f>
        <v>SYSTEM OFFICEAllowed2017-03-01Chronic Disease Management - Cost</v>
      </c>
      <c r="B5681" t="s">
        <v>119</v>
      </c>
      <c r="C5681" t="s">
        <v>119</v>
      </c>
      <c r="D5681" t="s">
        <v>91</v>
      </c>
      <c r="E5681" s="1" t="s">
        <v>111</v>
      </c>
      <c r="F5681" t="s">
        <v>113</v>
      </c>
      <c r="G5681" t="s">
        <v>28</v>
      </c>
      <c r="H5681">
        <v>17</v>
      </c>
      <c r="I5681">
        <v>1172045</v>
      </c>
    </row>
    <row r="5682" spans="1:9" x14ac:dyDescent="0.25">
      <c r="A5682" s="5" t="str">
        <f>TrendSheetPrdData[[#This Row],[Population]]&amp;TrendSheetPrdData[[#This Row],[Cost Basis]]&amp;TrendSheetPrdData[[#This Row],[Period]]&amp;TrendSheetPrdData[[#This Row],[Trend]]</f>
        <v>SYSTEM OFFICEAllowed2017-04-01Chronic Disease Management - Cost</v>
      </c>
      <c r="B5682" t="s">
        <v>119</v>
      </c>
      <c r="C5682" t="s">
        <v>119</v>
      </c>
      <c r="D5682" t="s">
        <v>91</v>
      </c>
      <c r="E5682" s="1" t="s">
        <v>112</v>
      </c>
      <c r="F5682" t="s">
        <v>113</v>
      </c>
      <c r="G5682" t="s">
        <v>28</v>
      </c>
      <c r="H5682">
        <v>17</v>
      </c>
      <c r="I5682">
        <v>550289</v>
      </c>
    </row>
    <row r="5683" spans="1:9" x14ac:dyDescent="0.25">
      <c r="A5683" s="5" t="str">
        <f>TrendSheetPrdData[[#This Row],[Population]]&amp;TrendSheetPrdData[[#This Row],[Cost Basis]]&amp;TrendSheetPrdData[[#This Row],[Period]]&amp;TrendSheetPrdData[[#This Row],[Trend]]</f>
        <v>SYSTEM OFFICEAllowed2015-06-01Chronic Disease Management - Members</v>
      </c>
      <c r="B5683" t="s">
        <v>119</v>
      </c>
      <c r="C5683" t="s">
        <v>119</v>
      </c>
      <c r="D5683" t="s">
        <v>91</v>
      </c>
      <c r="E5683" s="1" t="s">
        <v>172</v>
      </c>
      <c r="F5683" t="s">
        <v>93</v>
      </c>
      <c r="G5683" t="s">
        <v>29</v>
      </c>
      <c r="H5683">
        <v>18</v>
      </c>
      <c r="I5683">
        <v>222.04</v>
      </c>
    </row>
    <row r="5684" spans="1:9" x14ac:dyDescent="0.25">
      <c r="A5684" s="5" t="str">
        <f>TrendSheetPrdData[[#This Row],[Population]]&amp;TrendSheetPrdData[[#This Row],[Cost Basis]]&amp;TrendSheetPrdData[[#This Row],[Period]]&amp;TrendSheetPrdData[[#This Row],[Trend]]</f>
        <v>SYSTEM OFFICEAllowed2015-07-01Chronic Disease Management - Members</v>
      </c>
      <c r="B5684" t="s">
        <v>119</v>
      </c>
      <c r="C5684" t="s">
        <v>119</v>
      </c>
      <c r="D5684" t="s">
        <v>91</v>
      </c>
      <c r="E5684" s="1" t="s">
        <v>173</v>
      </c>
      <c r="F5684" t="s">
        <v>93</v>
      </c>
      <c r="G5684" t="s">
        <v>29</v>
      </c>
      <c r="H5684">
        <v>18</v>
      </c>
      <c r="I5684">
        <v>233.22</v>
      </c>
    </row>
    <row r="5685" spans="1:9" x14ac:dyDescent="0.25">
      <c r="A5685" s="5" t="str">
        <f>TrendSheetPrdData[[#This Row],[Population]]&amp;TrendSheetPrdData[[#This Row],[Cost Basis]]&amp;TrendSheetPrdData[[#This Row],[Period]]&amp;TrendSheetPrdData[[#This Row],[Trend]]</f>
        <v>SYSTEM OFFICEAllowed2015-08-01Chronic Disease Management - Members</v>
      </c>
      <c r="B5685" t="s">
        <v>119</v>
      </c>
      <c r="C5685" t="s">
        <v>119</v>
      </c>
      <c r="D5685" t="s">
        <v>91</v>
      </c>
      <c r="E5685" s="1" t="s">
        <v>174</v>
      </c>
      <c r="F5685" t="s">
        <v>93</v>
      </c>
      <c r="G5685" t="s">
        <v>29</v>
      </c>
      <c r="H5685">
        <v>18</v>
      </c>
      <c r="I5685">
        <v>239.7</v>
      </c>
    </row>
    <row r="5686" spans="1:9" x14ac:dyDescent="0.25">
      <c r="A5686" s="5" t="str">
        <f>TrendSheetPrdData[[#This Row],[Population]]&amp;TrendSheetPrdData[[#This Row],[Cost Basis]]&amp;TrendSheetPrdData[[#This Row],[Period]]&amp;TrendSheetPrdData[[#This Row],[Trend]]</f>
        <v>SYSTEM OFFICEAllowed2015-09-01Chronic Disease Management - Members</v>
      </c>
      <c r="B5686" t="s">
        <v>119</v>
      </c>
      <c r="C5686" t="s">
        <v>119</v>
      </c>
      <c r="D5686" t="s">
        <v>91</v>
      </c>
      <c r="E5686" s="1" t="s">
        <v>92</v>
      </c>
      <c r="F5686" t="s">
        <v>93</v>
      </c>
      <c r="G5686" t="s">
        <v>29</v>
      </c>
      <c r="H5686">
        <v>18</v>
      </c>
      <c r="I5686">
        <v>254.38</v>
      </c>
    </row>
    <row r="5687" spans="1:9" x14ac:dyDescent="0.25">
      <c r="A5687" s="5" t="str">
        <f>TrendSheetPrdData[[#This Row],[Population]]&amp;TrendSheetPrdData[[#This Row],[Cost Basis]]&amp;TrendSheetPrdData[[#This Row],[Period]]&amp;TrendSheetPrdData[[#This Row],[Trend]]</f>
        <v>SYSTEM OFFICEAllowed2015-10-01Chronic Disease Management - Members</v>
      </c>
      <c r="B5687" t="s">
        <v>119</v>
      </c>
      <c r="C5687" t="s">
        <v>119</v>
      </c>
      <c r="D5687" t="s">
        <v>91</v>
      </c>
      <c r="E5687" s="1" t="s">
        <v>94</v>
      </c>
      <c r="F5687" t="s">
        <v>93</v>
      </c>
      <c r="G5687" t="s">
        <v>29</v>
      </c>
      <c r="H5687">
        <v>18</v>
      </c>
      <c r="I5687">
        <v>281.89999999999998</v>
      </c>
    </row>
    <row r="5688" spans="1:9" x14ac:dyDescent="0.25">
      <c r="A5688" s="5" t="str">
        <f>TrendSheetPrdData[[#This Row],[Population]]&amp;TrendSheetPrdData[[#This Row],[Cost Basis]]&amp;TrendSheetPrdData[[#This Row],[Period]]&amp;TrendSheetPrdData[[#This Row],[Trend]]</f>
        <v>SYSTEM OFFICEAllowed2015-11-01Chronic Disease Management - Members</v>
      </c>
      <c r="B5688" t="s">
        <v>119</v>
      </c>
      <c r="C5688" t="s">
        <v>119</v>
      </c>
      <c r="D5688" t="s">
        <v>91</v>
      </c>
      <c r="E5688" s="1" t="s">
        <v>95</v>
      </c>
      <c r="F5688" t="s">
        <v>93</v>
      </c>
      <c r="G5688" t="s">
        <v>29</v>
      </c>
      <c r="H5688">
        <v>18</v>
      </c>
      <c r="I5688">
        <v>292.68</v>
      </c>
    </row>
    <row r="5689" spans="1:9" x14ac:dyDescent="0.25">
      <c r="A5689" s="5" t="str">
        <f>TrendSheetPrdData[[#This Row],[Population]]&amp;TrendSheetPrdData[[#This Row],[Cost Basis]]&amp;TrendSheetPrdData[[#This Row],[Period]]&amp;TrendSheetPrdData[[#This Row],[Trend]]</f>
        <v>SYSTEM OFFICEAllowed2015-12-01Chronic Disease Management - Members</v>
      </c>
      <c r="B5689" t="s">
        <v>119</v>
      </c>
      <c r="C5689" t="s">
        <v>119</v>
      </c>
      <c r="D5689" t="s">
        <v>91</v>
      </c>
      <c r="E5689" s="1" t="s">
        <v>96</v>
      </c>
      <c r="F5689" t="s">
        <v>93</v>
      </c>
      <c r="G5689" t="s">
        <v>29</v>
      </c>
      <c r="H5689">
        <v>18</v>
      </c>
      <c r="I5689">
        <v>304.02</v>
      </c>
    </row>
    <row r="5690" spans="1:9" x14ac:dyDescent="0.25">
      <c r="A5690" s="5" t="str">
        <f>TrendSheetPrdData[[#This Row],[Population]]&amp;TrendSheetPrdData[[#This Row],[Cost Basis]]&amp;TrendSheetPrdData[[#This Row],[Period]]&amp;TrendSheetPrdData[[#This Row],[Trend]]</f>
        <v>SYSTEM OFFICEAllowed2016-01-01Chronic Disease Management - Members</v>
      </c>
      <c r="B5690" t="s">
        <v>119</v>
      </c>
      <c r="C5690" t="s">
        <v>119</v>
      </c>
      <c r="D5690" t="s">
        <v>91</v>
      </c>
      <c r="E5690" s="1" t="s">
        <v>97</v>
      </c>
      <c r="F5690" t="s">
        <v>93</v>
      </c>
      <c r="G5690" t="s">
        <v>29</v>
      </c>
      <c r="H5690">
        <v>18</v>
      </c>
      <c r="I5690">
        <v>293.81</v>
      </c>
    </row>
    <row r="5691" spans="1:9" x14ac:dyDescent="0.25">
      <c r="A5691" s="5" t="str">
        <f>TrendSheetPrdData[[#This Row],[Population]]&amp;TrendSheetPrdData[[#This Row],[Cost Basis]]&amp;TrendSheetPrdData[[#This Row],[Period]]&amp;TrendSheetPrdData[[#This Row],[Trend]]</f>
        <v>SYSTEM OFFICEAllowed2016-02-01Chronic Disease Management - Members</v>
      </c>
      <c r="B5691" t="s">
        <v>119</v>
      </c>
      <c r="C5691" t="s">
        <v>119</v>
      </c>
      <c r="D5691" t="s">
        <v>91</v>
      </c>
      <c r="E5691" s="1" t="s">
        <v>98</v>
      </c>
      <c r="F5691" t="s">
        <v>93</v>
      </c>
      <c r="G5691" t="s">
        <v>29</v>
      </c>
      <c r="H5691">
        <v>18</v>
      </c>
      <c r="I5691">
        <v>296.01</v>
      </c>
    </row>
    <row r="5692" spans="1:9" x14ac:dyDescent="0.25">
      <c r="A5692" s="5" t="str">
        <f>TrendSheetPrdData[[#This Row],[Population]]&amp;TrendSheetPrdData[[#This Row],[Cost Basis]]&amp;TrendSheetPrdData[[#This Row],[Period]]&amp;TrendSheetPrdData[[#This Row],[Trend]]</f>
        <v>SYSTEM OFFICEAllowed2016-03-01Chronic Disease Management - Members</v>
      </c>
      <c r="B5692" t="s">
        <v>119</v>
      </c>
      <c r="C5692" t="s">
        <v>119</v>
      </c>
      <c r="D5692" t="s">
        <v>91</v>
      </c>
      <c r="E5692" s="1" t="s">
        <v>99</v>
      </c>
      <c r="F5692" t="s">
        <v>93</v>
      </c>
      <c r="G5692" t="s">
        <v>29</v>
      </c>
      <c r="H5692">
        <v>18</v>
      </c>
      <c r="I5692">
        <v>300.17</v>
      </c>
    </row>
    <row r="5693" spans="1:9" x14ac:dyDescent="0.25">
      <c r="A5693" s="5" t="str">
        <f>TrendSheetPrdData[[#This Row],[Population]]&amp;TrendSheetPrdData[[#This Row],[Cost Basis]]&amp;TrendSheetPrdData[[#This Row],[Period]]&amp;TrendSheetPrdData[[#This Row],[Trend]]</f>
        <v>SYSTEM OFFICEAllowed2016-04-01Chronic Disease Management - Members</v>
      </c>
      <c r="B5693" t="s">
        <v>119</v>
      </c>
      <c r="C5693" t="s">
        <v>119</v>
      </c>
      <c r="D5693" t="s">
        <v>91</v>
      </c>
      <c r="E5693" s="1" t="s">
        <v>100</v>
      </c>
      <c r="F5693" t="s">
        <v>93</v>
      </c>
      <c r="G5693" t="s">
        <v>29</v>
      </c>
      <c r="H5693">
        <v>18</v>
      </c>
      <c r="I5693">
        <v>307.35000000000002</v>
      </c>
    </row>
    <row r="5694" spans="1:9" x14ac:dyDescent="0.25">
      <c r="A5694" s="5" t="str">
        <f>TrendSheetPrdData[[#This Row],[Population]]&amp;TrendSheetPrdData[[#This Row],[Cost Basis]]&amp;TrendSheetPrdData[[#This Row],[Period]]&amp;TrendSheetPrdData[[#This Row],[Trend]]</f>
        <v>SYSTEM OFFICEAllowed2016-05-01Chronic Disease Management - Members</v>
      </c>
      <c r="B5694" t="s">
        <v>119</v>
      </c>
      <c r="C5694" t="s">
        <v>119</v>
      </c>
      <c r="D5694" t="s">
        <v>91</v>
      </c>
      <c r="E5694" s="1" t="s">
        <v>101</v>
      </c>
      <c r="F5694" t="s">
        <v>93</v>
      </c>
      <c r="G5694" t="s">
        <v>29</v>
      </c>
      <c r="H5694">
        <v>18</v>
      </c>
      <c r="I5694">
        <v>313.42</v>
      </c>
    </row>
    <row r="5695" spans="1:9" x14ac:dyDescent="0.25">
      <c r="A5695" s="5" t="str">
        <f>TrendSheetPrdData[[#This Row],[Population]]&amp;TrendSheetPrdData[[#This Row],[Cost Basis]]&amp;TrendSheetPrdData[[#This Row],[Period]]&amp;TrendSheetPrdData[[#This Row],[Trend]]</f>
        <v>SYSTEM OFFICEAllowed2016-06-01Chronic Disease Management - Members</v>
      </c>
      <c r="B5695" t="s">
        <v>119</v>
      </c>
      <c r="C5695" t="s">
        <v>119</v>
      </c>
      <c r="D5695" t="s">
        <v>91</v>
      </c>
      <c r="E5695" s="1" t="s">
        <v>102</v>
      </c>
      <c r="F5695" t="s">
        <v>113</v>
      </c>
      <c r="G5695" t="s">
        <v>29</v>
      </c>
      <c r="H5695">
        <v>18</v>
      </c>
      <c r="I5695">
        <v>327.35000000000002</v>
      </c>
    </row>
    <row r="5696" spans="1:9" x14ac:dyDescent="0.25">
      <c r="A5696" s="5" t="str">
        <f>TrendSheetPrdData[[#This Row],[Population]]&amp;TrendSheetPrdData[[#This Row],[Cost Basis]]&amp;TrendSheetPrdData[[#This Row],[Period]]&amp;TrendSheetPrdData[[#This Row],[Trend]]</f>
        <v>SYSTEM OFFICEAllowed2016-07-01Chronic Disease Management - Members</v>
      </c>
      <c r="B5696" t="s">
        <v>119</v>
      </c>
      <c r="C5696" t="s">
        <v>119</v>
      </c>
      <c r="D5696" t="s">
        <v>91</v>
      </c>
      <c r="E5696" s="1" t="s">
        <v>103</v>
      </c>
      <c r="F5696" t="s">
        <v>113</v>
      </c>
      <c r="G5696" t="s">
        <v>29</v>
      </c>
      <c r="H5696">
        <v>18</v>
      </c>
      <c r="I5696">
        <v>331.85</v>
      </c>
    </row>
    <row r="5697" spans="1:9" x14ac:dyDescent="0.25">
      <c r="A5697" s="5" t="str">
        <f>TrendSheetPrdData[[#This Row],[Population]]&amp;TrendSheetPrdData[[#This Row],[Cost Basis]]&amp;TrendSheetPrdData[[#This Row],[Period]]&amp;TrendSheetPrdData[[#This Row],[Trend]]</f>
        <v>SYSTEM OFFICEAllowed2016-08-01Chronic Disease Management - Members</v>
      </c>
      <c r="B5697" t="s">
        <v>119</v>
      </c>
      <c r="C5697" t="s">
        <v>119</v>
      </c>
      <c r="D5697" t="s">
        <v>91</v>
      </c>
      <c r="E5697" s="1" t="s">
        <v>104</v>
      </c>
      <c r="F5697" t="s">
        <v>113</v>
      </c>
      <c r="G5697" t="s">
        <v>29</v>
      </c>
      <c r="H5697">
        <v>18</v>
      </c>
      <c r="I5697">
        <v>333.06</v>
      </c>
    </row>
    <row r="5698" spans="1:9" x14ac:dyDescent="0.25">
      <c r="A5698" s="5" t="str">
        <f>TrendSheetPrdData[[#This Row],[Population]]&amp;TrendSheetPrdData[[#This Row],[Cost Basis]]&amp;TrendSheetPrdData[[#This Row],[Period]]&amp;TrendSheetPrdData[[#This Row],[Trend]]</f>
        <v>SYSTEM OFFICEAllowed2016-09-01Chronic Disease Management - Members</v>
      </c>
      <c r="B5698" t="s">
        <v>119</v>
      </c>
      <c r="C5698" t="s">
        <v>119</v>
      </c>
      <c r="D5698" t="s">
        <v>91</v>
      </c>
      <c r="E5698" s="1" t="s">
        <v>105</v>
      </c>
      <c r="F5698" t="s">
        <v>113</v>
      </c>
      <c r="G5698" t="s">
        <v>29</v>
      </c>
      <c r="H5698">
        <v>18</v>
      </c>
      <c r="I5698">
        <v>332.17</v>
      </c>
    </row>
    <row r="5699" spans="1:9" x14ac:dyDescent="0.25">
      <c r="A5699" s="5" t="str">
        <f>TrendSheetPrdData[[#This Row],[Population]]&amp;TrendSheetPrdData[[#This Row],[Cost Basis]]&amp;TrendSheetPrdData[[#This Row],[Period]]&amp;TrendSheetPrdData[[#This Row],[Trend]]</f>
        <v>SYSTEM OFFICEAllowed2016-10-01Chronic Disease Management - Members</v>
      </c>
      <c r="B5699" t="s">
        <v>119</v>
      </c>
      <c r="C5699" t="s">
        <v>119</v>
      </c>
      <c r="D5699" t="s">
        <v>91</v>
      </c>
      <c r="E5699" s="1" t="s">
        <v>106</v>
      </c>
      <c r="F5699" t="s">
        <v>113</v>
      </c>
      <c r="G5699" t="s">
        <v>29</v>
      </c>
      <c r="H5699">
        <v>18</v>
      </c>
      <c r="I5699">
        <v>326.58999999999997</v>
      </c>
    </row>
    <row r="5700" spans="1:9" x14ac:dyDescent="0.25">
      <c r="A5700" s="5" t="str">
        <f>TrendSheetPrdData[[#This Row],[Population]]&amp;TrendSheetPrdData[[#This Row],[Cost Basis]]&amp;TrendSheetPrdData[[#This Row],[Period]]&amp;TrendSheetPrdData[[#This Row],[Trend]]</f>
        <v>SYSTEM OFFICEAllowed2016-11-01Chronic Disease Management - Members</v>
      </c>
      <c r="B5700" t="s">
        <v>119</v>
      </c>
      <c r="C5700" t="s">
        <v>119</v>
      </c>
      <c r="D5700" t="s">
        <v>91</v>
      </c>
      <c r="E5700" s="1" t="s">
        <v>107</v>
      </c>
      <c r="F5700" t="s">
        <v>113</v>
      </c>
      <c r="G5700" t="s">
        <v>29</v>
      </c>
      <c r="H5700">
        <v>18</v>
      </c>
      <c r="I5700">
        <v>325.23</v>
      </c>
    </row>
    <row r="5701" spans="1:9" x14ac:dyDescent="0.25">
      <c r="A5701" s="5" t="str">
        <f>TrendSheetPrdData[[#This Row],[Population]]&amp;TrendSheetPrdData[[#This Row],[Cost Basis]]&amp;TrendSheetPrdData[[#This Row],[Period]]&amp;TrendSheetPrdData[[#This Row],[Trend]]</f>
        <v>SYSTEM OFFICEAllowed2016-12-01Chronic Disease Management - Members</v>
      </c>
      <c r="B5701" t="s">
        <v>119</v>
      </c>
      <c r="C5701" t="s">
        <v>119</v>
      </c>
      <c r="D5701" t="s">
        <v>91</v>
      </c>
      <c r="E5701" s="1" t="s">
        <v>108</v>
      </c>
      <c r="F5701" t="s">
        <v>113</v>
      </c>
      <c r="G5701" t="s">
        <v>29</v>
      </c>
      <c r="H5701">
        <v>18</v>
      </c>
      <c r="I5701">
        <v>325.62</v>
      </c>
    </row>
    <row r="5702" spans="1:9" x14ac:dyDescent="0.25">
      <c r="A5702" s="5" t="str">
        <f>TrendSheetPrdData[[#This Row],[Population]]&amp;TrendSheetPrdData[[#This Row],[Cost Basis]]&amp;TrendSheetPrdData[[#This Row],[Period]]&amp;TrendSheetPrdData[[#This Row],[Trend]]</f>
        <v>SYSTEM OFFICEAllowed2017-01-01Chronic Disease Management - Members</v>
      </c>
      <c r="B5702" t="s">
        <v>119</v>
      </c>
      <c r="C5702" t="s">
        <v>119</v>
      </c>
      <c r="D5702" t="s">
        <v>91</v>
      </c>
      <c r="E5702" s="1" t="s">
        <v>109</v>
      </c>
      <c r="F5702" t="s">
        <v>113</v>
      </c>
      <c r="G5702" t="s">
        <v>29</v>
      </c>
      <c r="H5702">
        <v>18</v>
      </c>
      <c r="I5702">
        <v>288.18</v>
      </c>
    </row>
    <row r="5703" spans="1:9" x14ac:dyDescent="0.25">
      <c r="A5703" s="5" t="str">
        <f>TrendSheetPrdData[[#This Row],[Population]]&amp;TrendSheetPrdData[[#This Row],[Cost Basis]]&amp;TrendSheetPrdData[[#This Row],[Period]]&amp;TrendSheetPrdData[[#This Row],[Trend]]</f>
        <v>SYSTEM OFFICEAllowed2017-02-01Chronic Disease Management - Members</v>
      </c>
      <c r="B5703" t="s">
        <v>119</v>
      </c>
      <c r="C5703" t="s">
        <v>119</v>
      </c>
      <c r="D5703" t="s">
        <v>91</v>
      </c>
      <c r="E5703" s="1" t="s">
        <v>110</v>
      </c>
      <c r="F5703" t="s">
        <v>113</v>
      </c>
      <c r="G5703" t="s">
        <v>29</v>
      </c>
      <c r="H5703">
        <v>18</v>
      </c>
      <c r="I5703">
        <v>296.72000000000003</v>
      </c>
    </row>
    <row r="5704" spans="1:9" x14ac:dyDescent="0.25">
      <c r="A5704" s="5" t="str">
        <f>TrendSheetPrdData[[#This Row],[Population]]&amp;TrendSheetPrdData[[#This Row],[Cost Basis]]&amp;TrendSheetPrdData[[#This Row],[Period]]&amp;TrendSheetPrdData[[#This Row],[Trend]]</f>
        <v>SYSTEM OFFICEAllowed2017-03-01Chronic Disease Management - Members</v>
      </c>
      <c r="B5704" t="s">
        <v>119</v>
      </c>
      <c r="C5704" t="s">
        <v>119</v>
      </c>
      <c r="D5704" t="s">
        <v>91</v>
      </c>
      <c r="E5704" s="1" t="s">
        <v>111</v>
      </c>
      <c r="F5704" t="s">
        <v>113</v>
      </c>
      <c r="G5704" t="s">
        <v>29</v>
      </c>
      <c r="H5704">
        <v>18</v>
      </c>
      <c r="I5704">
        <v>304.89</v>
      </c>
    </row>
    <row r="5705" spans="1:9" x14ac:dyDescent="0.25">
      <c r="A5705" s="5" t="str">
        <f>TrendSheetPrdData[[#This Row],[Population]]&amp;TrendSheetPrdData[[#This Row],[Cost Basis]]&amp;TrendSheetPrdData[[#This Row],[Period]]&amp;TrendSheetPrdData[[#This Row],[Trend]]</f>
        <v>SYSTEM OFFICEAllowed2017-04-01Chronic Disease Management - Members</v>
      </c>
      <c r="B5705" t="s">
        <v>119</v>
      </c>
      <c r="C5705" t="s">
        <v>119</v>
      </c>
      <c r="D5705" t="s">
        <v>91</v>
      </c>
      <c r="E5705" s="1" t="s">
        <v>112</v>
      </c>
      <c r="F5705" t="s">
        <v>113</v>
      </c>
      <c r="G5705" t="s">
        <v>29</v>
      </c>
      <c r="H5705">
        <v>18</v>
      </c>
      <c r="I5705">
        <v>297.70999999999998</v>
      </c>
    </row>
    <row r="5706" spans="1:9" x14ac:dyDescent="0.25">
      <c r="A5706" s="5" t="str">
        <f>TrendSheetPrdData[[#This Row],[Population]]&amp;TrendSheetPrdData[[#This Row],[Cost Basis]]&amp;TrendSheetPrdData[[#This Row],[Period]]&amp;TrendSheetPrdData[[#This Row],[Trend]]</f>
        <v>SYSTEM OFFICEAllowed2015-06-01Inpatient Claim Count</v>
      </c>
      <c r="B5706" t="s">
        <v>119</v>
      </c>
      <c r="C5706" t="s">
        <v>119</v>
      </c>
      <c r="D5706" t="s">
        <v>91</v>
      </c>
      <c r="E5706" s="1" t="s">
        <v>172</v>
      </c>
      <c r="F5706" t="s">
        <v>93</v>
      </c>
      <c r="G5706" t="s">
        <v>30</v>
      </c>
      <c r="H5706">
        <v>19</v>
      </c>
      <c r="I5706">
        <v>320</v>
      </c>
    </row>
    <row r="5707" spans="1:9" x14ac:dyDescent="0.25">
      <c r="A5707" s="5" t="str">
        <f>TrendSheetPrdData[[#This Row],[Population]]&amp;TrendSheetPrdData[[#This Row],[Cost Basis]]&amp;TrendSheetPrdData[[#This Row],[Period]]&amp;TrendSheetPrdData[[#This Row],[Trend]]</f>
        <v>SYSTEM OFFICEAllowed2015-07-01Inpatient Claim Count</v>
      </c>
      <c r="B5707" t="s">
        <v>119</v>
      </c>
      <c r="C5707" t="s">
        <v>119</v>
      </c>
      <c r="D5707" t="s">
        <v>91</v>
      </c>
      <c r="E5707" s="1" t="s">
        <v>173</v>
      </c>
      <c r="F5707" t="s">
        <v>93</v>
      </c>
      <c r="G5707" t="s">
        <v>30</v>
      </c>
      <c r="H5707">
        <v>19</v>
      </c>
      <c r="I5707">
        <v>345</v>
      </c>
    </row>
    <row r="5708" spans="1:9" x14ac:dyDescent="0.25">
      <c r="A5708" s="5" t="str">
        <f>TrendSheetPrdData[[#This Row],[Population]]&amp;TrendSheetPrdData[[#This Row],[Cost Basis]]&amp;TrendSheetPrdData[[#This Row],[Period]]&amp;TrendSheetPrdData[[#This Row],[Trend]]</f>
        <v>SYSTEM OFFICEAllowed2015-08-01Inpatient Claim Count</v>
      </c>
      <c r="B5708" t="s">
        <v>119</v>
      </c>
      <c r="C5708" t="s">
        <v>119</v>
      </c>
      <c r="D5708" t="s">
        <v>91</v>
      </c>
      <c r="E5708" s="1" t="s">
        <v>174</v>
      </c>
      <c r="F5708" t="s">
        <v>93</v>
      </c>
      <c r="G5708" t="s">
        <v>30</v>
      </c>
      <c r="H5708">
        <v>19</v>
      </c>
      <c r="I5708">
        <v>295</v>
      </c>
    </row>
    <row r="5709" spans="1:9" x14ac:dyDescent="0.25">
      <c r="A5709" s="5" t="str">
        <f>TrendSheetPrdData[[#This Row],[Population]]&amp;TrendSheetPrdData[[#This Row],[Cost Basis]]&amp;TrendSheetPrdData[[#This Row],[Period]]&amp;TrendSheetPrdData[[#This Row],[Trend]]</f>
        <v>SYSTEM OFFICEAllowed2015-09-01Inpatient Claim Count</v>
      </c>
      <c r="B5709" t="s">
        <v>119</v>
      </c>
      <c r="C5709" t="s">
        <v>119</v>
      </c>
      <c r="D5709" t="s">
        <v>91</v>
      </c>
      <c r="E5709" s="1" t="s">
        <v>92</v>
      </c>
      <c r="F5709" t="s">
        <v>93</v>
      </c>
      <c r="G5709" t="s">
        <v>30</v>
      </c>
      <c r="H5709">
        <v>19</v>
      </c>
      <c r="I5709">
        <v>185</v>
      </c>
    </row>
    <row r="5710" spans="1:9" x14ac:dyDescent="0.25">
      <c r="A5710" s="5" t="str">
        <f>TrendSheetPrdData[[#This Row],[Population]]&amp;TrendSheetPrdData[[#This Row],[Cost Basis]]&amp;TrendSheetPrdData[[#This Row],[Period]]&amp;TrendSheetPrdData[[#This Row],[Trend]]</f>
        <v>SYSTEM OFFICEAllowed2015-10-01Inpatient Claim Count</v>
      </c>
      <c r="B5710" t="s">
        <v>119</v>
      </c>
      <c r="C5710" t="s">
        <v>119</v>
      </c>
      <c r="D5710" t="s">
        <v>91</v>
      </c>
      <c r="E5710" s="1" t="s">
        <v>94</v>
      </c>
      <c r="F5710" t="s">
        <v>93</v>
      </c>
      <c r="G5710" t="s">
        <v>30</v>
      </c>
      <c r="H5710">
        <v>19</v>
      </c>
      <c r="I5710">
        <v>292</v>
      </c>
    </row>
    <row r="5711" spans="1:9" x14ac:dyDescent="0.25">
      <c r="A5711" s="5" t="str">
        <f>TrendSheetPrdData[[#This Row],[Population]]&amp;TrendSheetPrdData[[#This Row],[Cost Basis]]&amp;TrendSheetPrdData[[#This Row],[Period]]&amp;TrendSheetPrdData[[#This Row],[Trend]]</f>
        <v>SYSTEM OFFICEAllowed2015-11-01Inpatient Claim Count</v>
      </c>
      <c r="B5711" t="s">
        <v>119</v>
      </c>
      <c r="C5711" t="s">
        <v>119</v>
      </c>
      <c r="D5711" t="s">
        <v>91</v>
      </c>
      <c r="E5711" s="1" t="s">
        <v>95</v>
      </c>
      <c r="F5711" t="s">
        <v>93</v>
      </c>
      <c r="G5711" t="s">
        <v>30</v>
      </c>
      <c r="H5711">
        <v>19</v>
      </c>
      <c r="I5711">
        <v>225</v>
      </c>
    </row>
    <row r="5712" spans="1:9" x14ac:dyDescent="0.25">
      <c r="A5712" s="5" t="str">
        <f>TrendSheetPrdData[[#This Row],[Population]]&amp;TrendSheetPrdData[[#This Row],[Cost Basis]]&amp;TrendSheetPrdData[[#This Row],[Period]]&amp;TrendSheetPrdData[[#This Row],[Trend]]</f>
        <v>SYSTEM OFFICEAllowed2015-12-01Inpatient Claim Count</v>
      </c>
      <c r="B5712" t="s">
        <v>119</v>
      </c>
      <c r="C5712" t="s">
        <v>119</v>
      </c>
      <c r="D5712" t="s">
        <v>91</v>
      </c>
      <c r="E5712" s="1" t="s">
        <v>96</v>
      </c>
      <c r="F5712" t="s">
        <v>93</v>
      </c>
      <c r="G5712" t="s">
        <v>30</v>
      </c>
      <c r="H5712">
        <v>19</v>
      </c>
      <c r="I5712">
        <v>249</v>
      </c>
    </row>
    <row r="5713" spans="1:9" x14ac:dyDescent="0.25">
      <c r="A5713" s="5" t="str">
        <f>TrendSheetPrdData[[#This Row],[Population]]&amp;TrendSheetPrdData[[#This Row],[Cost Basis]]&amp;TrendSheetPrdData[[#This Row],[Period]]&amp;TrendSheetPrdData[[#This Row],[Trend]]</f>
        <v>SYSTEM OFFICEAllowed2016-01-01Inpatient Claim Count</v>
      </c>
      <c r="B5713" t="s">
        <v>119</v>
      </c>
      <c r="C5713" t="s">
        <v>119</v>
      </c>
      <c r="D5713" t="s">
        <v>91</v>
      </c>
      <c r="E5713" s="1" t="s">
        <v>97</v>
      </c>
      <c r="F5713" t="s">
        <v>93</v>
      </c>
      <c r="G5713" t="s">
        <v>30</v>
      </c>
      <c r="H5713">
        <v>19</v>
      </c>
      <c r="I5713">
        <v>481</v>
      </c>
    </row>
    <row r="5714" spans="1:9" x14ac:dyDescent="0.25">
      <c r="A5714" s="5" t="str">
        <f>TrendSheetPrdData[[#This Row],[Population]]&amp;TrendSheetPrdData[[#This Row],[Cost Basis]]&amp;TrendSheetPrdData[[#This Row],[Period]]&amp;TrendSheetPrdData[[#This Row],[Trend]]</f>
        <v>SYSTEM OFFICEAllowed2016-02-01Inpatient Claim Count</v>
      </c>
      <c r="B5714" t="s">
        <v>119</v>
      </c>
      <c r="C5714" t="s">
        <v>119</v>
      </c>
      <c r="D5714" t="s">
        <v>91</v>
      </c>
      <c r="E5714" s="1" t="s">
        <v>98</v>
      </c>
      <c r="F5714" t="s">
        <v>93</v>
      </c>
      <c r="G5714" t="s">
        <v>30</v>
      </c>
      <c r="H5714">
        <v>19</v>
      </c>
      <c r="I5714">
        <v>321</v>
      </c>
    </row>
    <row r="5715" spans="1:9" x14ac:dyDescent="0.25">
      <c r="A5715" s="5" t="str">
        <f>TrendSheetPrdData[[#This Row],[Population]]&amp;TrendSheetPrdData[[#This Row],[Cost Basis]]&amp;TrendSheetPrdData[[#This Row],[Period]]&amp;TrendSheetPrdData[[#This Row],[Trend]]</f>
        <v>SYSTEM OFFICEAllowed2016-03-01Inpatient Claim Count</v>
      </c>
      <c r="B5715" t="s">
        <v>119</v>
      </c>
      <c r="C5715" t="s">
        <v>119</v>
      </c>
      <c r="D5715" t="s">
        <v>91</v>
      </c>
      <c r="E5715" s="1" t="s">
        <v>99</v>
      </c>
      <c r="F5715" t="s">
        <v>93</v>
      </c>
      <c r="G5715" t="s">
        <v>30</v>
      </c>
      <c r="H5715">
        <v>19</v>
      </c>
      <c r="I5715">
        <v>286</v>
      </c>
    </row>
    <row r="5716" spans="1:9" x14ac:dyDescent="0.25">
      <c r="A5716" s="5" t="str">
        <f>TrendSheetPrdData[[#This Row],[Population]]&amp;TrendSheetPrdData[[#This Row],[Cost Basis]]&amp;TrendSheetPrdData[[#This Row],[Period]]&amp;TrendSheetPrdData[[#This Row],[Trend]]</f>
        <v>SYSTEM OFFICEAllowed2016-04-01Inpatient Claim Count</v>
      </c>
      <c r="B5716" t="s">
        <v>119</v>
      </c>
      <c r="C5716" t="s">
        <v>119</v>
      </c>
      <c r="D5716" t="s">
        <v>91</v>
      </c>
      <c r="E5716" s="1" t="s">
        <v>100</v>
      </c>
      <c r="F5716" t="s">
        <v>93</v>
      </c>
      <c r="G5716" t="s">
        <v>30</v>
      </c>
      <c r="H5716">
        <v>19</v>
      </c>
      <c r="I5716">
        <v>152</v>
      </c>
    </row>
    <row r="5717" spans="1:9" x14ac:dyDescent="0.25">
      <c r="A5717" s="5" t="str">
        <f>TrendSheetPrdData[[#This Row],[Population]]&amp;TrendSheetPrdData[[#This Row],[Cost Basis]]&amp;TrendSheetPrdData[[#This Row],[Period]]&amp;TrendSheetPrdData[[#This Row],[Trend]]</f>
        <v>SYSTEM OFFICEAllowed2016-05-01Inpatient Claim Count</v>
      </c>
      <c r="B5717" t="s">
        <v>119</v>
      </c>
      <c r="C5717" t="s">
        <v>119</v>
      </c>
      <c r="D5717" t="s">
        <v>91</v>
      </c>
      <c r="E5717" s="1" t="s">
        <v>101</v>
      </c>
      <c r="F5717" t="s">
        <v>93</v>
      </c>
      <c r="G5717" t="s">
        <v>30</v>
      </c>
      <c r="H5717">
        <v>19</v>
      </c>
      <c r="I5717">
        <v>223</v>
      </c>
    </row>
    <row r="5718" spans="1:9" x14ac:dyDescent="0.25">
      <c r="A5718" s="5" t="str">
        <f>TrendSheetPrdData[[#This Row],[Population]]&amp;TrendSheetPrdData[[#This Row],[Cost Basis]]&amp;TrendSheetPrdData[[#This Row],[Period]]&amp;TrendSheetPrdData[[#This Row],[Trend]]</f>
        <v>SYSTEM OFFICEAllowed2016-06-01Inpatient Claim Count</v>
      </c>
      <c r="B5718" t="s">
        <v>119</v>
      </c>
      <c r="C5718" t="s">
        <v>119</v>
      </c>
      <c r="D5718" t="s">
        <v>91</v>
      </c>
      <c r="E5718" s="1" t="s">
        <v>102</v>
      </c>
      <c r="F5718" t="s">
        <v>113</v>
      </c>
      <c r="G5718" t="s">
        <v>30</v>
      </c>
      <c r="H5718">
        <v>19</v>
      </c>
      <c r="I5718">
        <v>276</v>
      </c>
    </row>
    <row r="5719" spans="1:9" x14ac:dyDescent="0.25">
      <c r="A5719" s="5" t="str">
        <f>TrendSheetPrdData[[#This Row],[Population]]&amp;TrendSheetPrdData[[#This Row],[Cost Basis]]&amp;TrendSheetPrdData[[#This Row],[Period]]&amp;TrendSheetPrdData[[#This Row],[Trend]]</f>
        <v>SYSTEM OFFICEAllowed2016-07-01Inpatient Claim Count</v>
      </c>
      <c r="B5719" t="s">
        <v>119</v>
      </c>
      <c r="C5719" t="s">
        <v>119</v>
      </c>
      <c r="D5719" t="s">
        <v>91</v>
      </c>
      <c r="E5719" s="1" t="s">
        <v>103</v>
      </c>
      <c r="F5719" t="s">
        <v>113</v>
      </c>
      <c r="G5719" t="s">
        <v>30</v>
      </c>
      <c r="H5719">
        <v>19</v>
      </c>
      <c r="I5719">
        <v>71</v>
      </c>
    </row>
    <row r="5720" spans="1:9" x14ac:dyDescent="0.25">
      <c r="A5720" s="5" t="str">
        <f>TrendSheetPrdData[[#This Row],[Population]]&amp;TrendSheetPrdData[[#This Row],[Cost Basis]]&amp;TrendSheetPrdData[[#This Row],[Period]]&amp;TrendSheetPrdData[[#This Row],[Trend]]</f>
        <v>SYSTEM OFFICEAllowed2016-08-01Inpatient Claim Count</v>
      </c>
      <c r="B5720" t="s">
        <v>119</v>
      </c>
      <c r="C5720" t="s">
        <v>119</v>
      </c>
      <c r="D5720" t="s">
        <v>91</v>
      </c>
      <c r="E5720" s="1" t="s">
        <v>104</v>
      </c>
      <c r="F5720" t="s">
        <v>113</v>
      </c>
      <c r="G5720" t="s">
        <v>30</v>
      </c>
      <c r="H5720">
        <v>19</v>
      </c>
      <c r="I5720">
        <v>341</v>
      </c>
    </row>
    <row r="5721" spans="1:9" x14ac:dyDescent="0.25">
      <c r="A5721" s="5" t="str">
        <f>TrendSheetPrdData[[#This Row],[Population]]&amp;TrendSheetPrdData[[#This Row],[Cost Basis]]&amp;TrendSheetPrdData[[#This Row],[Period]]&amp;TrendSheetPrdData[[#This Row],[Trend]]</f>
        <v>SYSTEM OFFICEAllowed2016-09-01Inpatient Claim Count</v>
      </c>
      <c r="B5721" t="s">
        <v>119</v>
      </c>
      <c r="C5721" t="s">
        <v>119</v>
      </c>
      <c r="D5721" t="s">
        <v>91</v>
      </c>
      <c r="E5721" s="1" t="s">
        <v>105</v>
      </c>
      <c r="F5721" t="s">
        <v>113</v>
      </c>
      <c r="G5721" t="s">
        <v>30</v>
      </c>
      <c r="H5721">
        <v>19</v>
      </c>
      <c r="I5721">
        <v>199</v>
      </c>
    </row>
    <row r="5722" spans="1:9" x14ac:dyDescent="0.25">
      <c r="A5722" s="5" t="str">
        <f>TrendSheetPrdData[[#This Row],[Population]]&amp;TrendSheetPrdData[[#This Row],[Cost Basis]]&amp;TrendSheetPrdData[[#This Row],[Period]]&amp;TrendSheetPrdData[[#This Row],[Trend]]</f>
        <v>SYSTEM OFFICEAllowed2016-10-01Inpatient Claim Count</v>
      </c>
      <c r="B5722" t="s">
        <v>119</v>
      </c>
      <c r="C5722" t="s">
        <v>119</v>
      </c>
      <c r="D5722" t="s">
        <v>91</v>
      </c>
      <c r="E5722" s="1" t="s">
        <v>106</v>
      </c>
      <c r="F5722" t="s">
        <v>113</v>
      </c>
      <c r="G5722" t="s">
        <v>30</v>
      </c>
      <c r="H5722">
        <v>19</v>
      </c>
      <c r="I5722">
        <v>139</v>
      </c>
    </row>
    <row r="5723" spans="1:9" x14ac:dyDescent="0.25">
      <c r="A5723" s="5" t="str">
        <f>TrendSheetPrdData[[#This Row],[Population]]&amp;TrendSheetPrdData[[#This Row],[Cost Basis]]&amp;TrendSheetPrdData[[#This Row],[Period]]&amp;TrendSheetPrdData[[#This Row],[Trend]]</f>
        <v>SYSTEM OFFICEAllowed2016-11-01Inpatient Claim Count</v>
      </c>
      <c r="B5723" t="s">
        <v>119</v>
      </c>
      <c r="C5723" t="s">
        <v>119</v>
      </c>
      <c r="D5723" t="s">
        <v>91</v>
      </c>
      <c r="E5723" s="1" t="s">
        <v>107</v>
      </c>
      <c r="F5723" t="s">
        <v>113</v>
      </c>
      <c r="G5723" t="s">
        <v>30</v>
      </c>
      <c r="H5723">
        <v>19</v>
      </c>
      <c r="I5723">
        <v>216</v>
      </c>
    </row>
    <row r="5724" spans="1:9" x14ac:dyDescent="0.25">
      <c r="A5724" s="5" t="str">
        <f>TrendSheetPrdData[[#This Row],[Population]]&amp;TrendSheetPrdData[[#This Row],[Cost Basis]]&amp;TrendSheetPrdData[[#This Row],[Period]]&amp;TrendSheetPrdData[[#This Row],[Trend]]</f>
        <v>SYSTEM OFFICEAllowed2016-12-01Inpatient Claim Count</v>
      </c>
      <c r="B5724" t="s">
        <v>119</v>
      </c>
      <c r="C5724" t="s">
        <v>119</v>
      </c>
      <c r="D5724" t="s">
        <v>91</v>
      </c>
      <c r="E5724" s="1" t="s">
        <v>108</v>
      </c>
      <c r="F5724" t="s">
        <v>113</v>
      </c>
      <c r="G5724" t="s">
        <v>30</v>
      </c>
      <c r="H5724">
        <v>19</v>
      </c>
      <c r="I5724">
        <v>285</v>
      </c>
    </row>
    <row r="5725" spans="1:9" x14ac:dyDescent="0.25">
      <c r="A5725" s="5" t="str">
        <f>TrendSheetPrdData[[#This Row],[Population]]&amp;TrendSheetPrdData[[#This Row],[Cost Basis]]&amp;TrendSheetPrdData[[#This Row],[Period]]&amp;TrendSheetPrdData[[#This Row],[Trend]]</f>
        <v>SYSTEM OFFICEAllowed2017-01-01Inpatient Claim Count</v>
      </c>
      <c r="B5725" t="s">
        <v>119</v>
      </c>
      <c r="C5725" t="s">
        <v>119</v>
      </c>
      <c r="D5725" t="s">
        <v>91</v>
      </c>
      <c r="E5725" s="1" t="s">
        <v>109</v>
      </c>
      <c r="F5725" t="s">
        <v>113</v>
      </c>
      <c r="G5725" t="s">
        <v>30</v>
      </c>
      <c r="H5725">
        <v>19</v>
      </c>
      <c r="I5725">
        <v>312</v>
      </c>
    </row>
    <row r="5726" spans="1:9" x14ac:dyDescent="0.25">
      <c r="A5726" s="5" t="str">
        <f>TrendSheetPrdData[[#This Row],[Population]]&amp;TrendSheetPrdData[[#This Row],[Cost Basis]]&amp;TrendSheetPrdData[[#This Row],[Period]]&amp;TrendSheetPrdData[[#This Row],[Trend]]</f>
        <v>SYSTEM OFFICEAllowed2017-02-01Inpatient Claim Count</v>
      </c>
      <c r="B5726" t="s">
        <v>119</v>
      </c>
      <c r="C5726" t="s">
        <v>119</v>
      </c>
      <c r="D5726" t="s">
        <v>91</v>
      </c>
      <c r="E5726" s="1" t="s">
        <v>110</v>
      </c>
      <c r="F5726" t="s">
        <v>113</v>
      </c>
      <c r="G5726" t="s">
        <v>30</v>
      </c>
      <c r="H5726">
        <v>19</v>
      </c>
      <c r="I5726">
        <v>487</v>
      </c>
    </row>
    <row r="5727" spans="1:9" x14ac:dyDescent="0.25">
      <c r="A5727" s="5" t="str">
        <f>TrendSheetPrdData[[#This Row],[Population]]&amp;TrendSheetPrdData[[#This Row],[Cost Basis]]&amp;TrendSheetPrdData[[#This Row],[Period]]&amp;TrendSheetPrdData[[#This Row],[Trend]]</f>
        <v>SYSTEM OFFICEAllowed2017-03-01Inpatient Claim Count</v>
      </c>
      <c r="B5727" t="s">
        <v>119</v>
      </c>
      <c r="C5727" t="s">
        <v>119</v>
      </c>
      <c r="D5727" t="s">
        <v>91</v>
      </c>
      <c r="E5727" s="1" t="s">
        <v>111</v>
      </c>
      <c r="F5727" t="s">
        <v>113</v>
      </c>
      <c r="G5727" t="s">
        <v>30</v>
      </c>
      <c r="H5727">
        <v>19</v>
      </c>
      <c r="I5727">
        <v>158</v>
      </c>
    </row>
    <row r="5728" spans="1:9" x14ac:dyDescent="0.25">
      <c r="A5728" s="5" t="str">
        <f>TrendSheetPrdData[[#This Row],[Population]]&amp;TrendSheetPrdData[[#This Row],[Cost Basis]]&amp;TrendSheetPrdData[[#This Row],[Period]]&amp;TrendSheetPrdData[[#This Row],[Trend]]</f>
        <v>SYSTEM OFFICEAllowed2017-04-01Inpatient Claim Count</v>
      </c>
      <c r="B5728" t="s">
        <v>119</v>
      </c>
      <c r="C5728" t="s">
        <v>119</v>
      </c>
      <c r="D5728" t="s">
        <v>91</v>
      </c>
      <c r="E5728" s="1" t="s">
        <v>112</v>
      </c>
      <c r="F5728" t="s">
        <v>113</v>
      </c>
      <c r="G5728" t="s">
        <v>30</v>
      </c>
      <c r="H5728">
        <v>19</v>
      </c>
      <c r="I5728">
        <v>28</v>
      </c>
    </row>
    <row r="5729" spans="1:9" x14ac:dyDescent="0.25">
      <c r="A5729" s="5" t="str">
        <f>TrendSheetPrdData[[#This Row],[Population]]&amp;TrendSheetPrdData[[#This Row],[Cost Basis]]&amp;TrendSheetPrdData[[#This Row],[Period]]&amp;TrendSheetPrdData[[#This Row],[Trend]]</f>
        <v>SYSTEM OFFICEAllowed2015-06-01Outpatient Claim Count</v>
      </c>
      <c r="B5729" t="s">
        <v>119</v>
      </c>
      <c r="C5729" t="s">
        <v>119</v>
      </c>
      <c r="D5729" t="s">
        <v>91</v>
      </c>
      <c r="E5729" s="1" t="s">
        <v>172</v>
      </c>
      <c r="F5729" t="s">
        <v>93</v>
      </c>
      <c r="G5729" t="s">
        <v>31</v>
      </c>
      <c r="H5729">
        <v>20</v>
      </c>
      <c r="I5729">
        <v>1552</v>
      </c>
    </row>
    <row r="5730" spans="1:9" x14ac:dyDescent="0.25">
      <c r="A5730" s="5" t="str">
        <f>TrendSheetPrdData[[#This Row],[Population]]&amp;TrendSheetPrdData[[#This Row],[Cost Basis]]&amp;TrendSheetPrdData[[#This Row],[Period]]&amp;TrendSheetPrdData[[#This Row],[Trend]]</f>
        <v>SYSTEM OFFICEAllowed2015-07-01Outpatient Claim Count</v>
      </c>
      <c r="B5730" t="s">
        <v>119</v>
      </c>
      <c r="C5730" t="s">
        <v>119</v>
      </c>
      <c r="D5730" t="s">
        <v>91</v>
      </c>
      <c r="E5730" s="1" t="s">
        <v>173</v>
      </c>
      <c r="F5730" t="s">
        <v>93</v>
      </c>
      <c r="G5730" t="s">
        <v>31</v>
      </c>
      <c r="H5730">
        <v>20</v>
      </c>
      <c r="I5730">
        <v>1587</v>
      </c>
    </row>
    <row r="5731" spans="1:9" x14ac:dyDescent="0.25">
      <c r="A5731" s="5" t="str">
        <f>TrendSheetPrdData[[#This Row],[Population]]&amp;TrendSheetPrdData[[#This Row],[Cost Basis]]&amp;TrendSheetPrdData[[#This Row],[Period]]&amp;TrendSheetPrdData[[#This Row],[Trend]]</f>
        <v>SYSTEM OFFICEAllowed2015-08-01Outpatient Claim Count</v>
      </c>
      <c r="B5731" t="s">
        <v>119</v>
      </c>
      <c r="C5731" t="s">
        <v>119</v>
      </c>
      <c r="D5731" t="s">
        <v>91</v>
      </c>
      <c r="E5731" s="1" t="s">
        <v>174</v>
      </c>
      <c r="F5731" t="s">
        <v>93</v>
      </c>
      <c r="G5731" t="s">
        <v>31</v>
      </c>
      <c r="H5731">
        <v>20</v>
      </c>
      <c r="I5731">
        <v>1408</v>
      </c>
    </row>
    <row r="5732" spans="1:9" x14ac:dyDescent="0.25">
      <c r="A5732" s="5" t="str">
        <f>TrendSheetPrdData[[#This Row],[Population]]&amp;TrendSheetPrdData[[#This Row],[Cost Basis]]&amp;TrendSheetPrdData[[#This Row],[Period]]&amp;TrendSheetPrdData[[#This Row],[Trend]]</f>
        <v>SYSTEM OFFICEAllowed2015-09-01Outpatient Claim Count</v>
      </c>
      <c r="B5732" t="s">
        <v>119</v>
      </c>
      <c r="C5732" t="s">
        <v>119</v>
      </c>
      <c r="D5732" t="s">
        <v>91</v>
      </c>
      <c r="E5732" s="1" t="s">
        <v>92</v>
      </c>
      <c r="F5732" t="s">
        <v>93</v>
      </c>
      <c r="G5732" t="s">
        <v>31</v>
      </c>
      <c r="H5732">
        <v>20</v>
      </c>
      <c r="I5732">
        <v>2224</v>
      </c>
    </row>
    <row r="5733" spans="1:9" x14ac:dyDescent="0.25">
      <c r="A5733" s="5" t="str">
        <f>TrendSheetPrdData[[#This Row],[Population]]&amp;TrendSheetPrdData[[#This Row],[Cost Basis]]&amp;TrendSheetPrdData[[#This Row],[Period]]&amp;TrendSheetPrdData[[#This Row],[Trend]]</f>
        <v>SYSTEM OFFICEAllowed2015-10-01Outpatient Claim Count</v>
      </c>
      <c r="B5733" t="s">
        <v>119</v>
      </c>
      <c r="C5733" t="s">
        <v>119</v>
      </c>
      <c r="D5733" t="s">
        <v>91</v>
      </c>
      <c r="E5733" s="1" t="s">
        <v>94</v>
      </c>
      <c r="F5733" t="s">
        <v>93</v>
      </c>
      <c r="G5733" t="s">
        <v>31</v>
      </c>
      <c r="H5733">
        <v>20</v>
      </c>
      <c r="I5733">
        <v>2172</v>
      </c>
    </row>
    <row r="5734" spans="1:9" x14ac:dyDescent="0.25">
      <c r="A5734" s="5" t="str">
        <f>TrendSheetPrdData[[#This Row],[Population]]&amp;TrendSheetPrdData[[#This Row],[Cost Basis]]&amp;TrendSheetPrdData[[#This Row],[Period]]&amp;TrendSheetPrdData[[#This Row],[Trend]]</f>
        <v>SYSTEM OFFICEAllowed2015-11-01Outpatient Claim Count</v>
      </c>
      <c r="B5734" t="s">
        <v>119</v>
      </c>
      <c r="C5734" t="s">
        <v>119</v>
      </c>
      <c r="D5734" t="s">
        <v>91</v>
      </c>
      <c r="E5734" s="1" t="s">
        <v>95</v>
      </c>
      <c r="F5734" t="s">
        <v>93</v>
      </c>
      <c r="G5734" t="s">
        <v>31</v>
      </c>
      <c r="H5734">
        <v>20</v>
      </c>
      <c r="I5734">
        <v>2175</v>
      </c>
    </row>
    <row r="5735" spans="1:9" x14ac:dyDescent="0.25">
      <c r="A5735" s="5" t="str">
        <f>TrendSheetPrdData[[#This Row],[Population]]&amp;TrendSheetPrdData[[#This Row],[Cost Basis]]&amp;TrendSheetPrdData[[#This Row],[Period]]&amp;TrendSheetPrdData[[#This Row],[Trend]]</f>
        <v>SYSTEM OFFICEAllowed2015-12-01Outpatient Claim Count</v>
      </c>
      <c r="B5735" t="s">
        <v>119</v>
      </c>
      <c r="C5735" t="s">
        <v>119</v>
      </c>
      <c r="D5735" t="s">
        <v>91</v>
      </c>
      <c r="E5735" s="1" t="s">
        <v>96</v>
      </c>
      <c r="F5735" t="s">
        <v>93</v>
      </c>
      <c r="G5735" t="s">
        <v>31</v>
      </c>
      <c r="H5735">
        <v>20</v>
      </c>
      <c r="I5735">
        <v>2073</v>
      </c>
    </row>
    <row r="5736" spans="1:9" x14ac:dyDescent="0.25">
      <c r="A5736" s="5" t="str">
        <f>TrendSheetPrdData[[#This Row],[Population]]&amp;TrendSheetPrdData[[#This Row],[Cost Basis]]&amp;TrendSheetPrdData[[#This Row],[Period]]&amp;TrendSheetPrdData[[#This Row],[Trend]]</f>
        <v>SYSTEM OFFICEAllowed2016-01-01Outpatient Claim Count</v>
      </c>
      <c r="B5736" t="s">
        <v>119</v>
      </c>
      <c r="C5736" t="s">
        <v>119</v>
      </c>
      <c r="D5736" t="s">
        <v>91</v>
      </c>
      <c r="E5736" s="1" t="s">
        <v>97</v>
      </c>
      <c r="F5736" t="s">
        <v>93</v>
      </c>
      <c r="G5736" t="s">
        <v>31</v>
      </c>
      <c r="H5736">
        <v>20</v>
      </c>
      <c r="I5736">
        <v>2231</v>
      </c>
    </row>
    <row r="5737" spans="1:9" x14ac:dyDescent="0.25">
      <c r="A5737" s="5" t="str">
        <f>TrendSheetPrdData[[#This Row],[Population]]&amp;TrendSheetPrdData[[#This Row],[Cost Basis]]&amp;TrendSheetPrdData[[#This Row],[Period]]&amp;TrendSheetPrdData[[#This Row],[Trend]]</f>
        <v>SYSTEM OFFICEAllowed2016-02-01Outpatient Claim Count</v>
      </c>
      <c r="B5737" t="s">
        <v>119</v>
      </c>
      <c r="C5737" t="s">
        <v>119</v>
      </c>
      <c r="D5737" t="s">
        <v>91</v>
      </c>
      <c r="E5737" s="1" t="s">
        <v>98</v>
      </c>
      <c r="F5737" t="s">
        <v>93</v>
      </c>
      <c r="G5737" t="s">
        <v>31</v>
      </c>
      <c r="H5737">
        <v>20</v>
      </c>
      <c r="I5737">
        <v>2232</v>
      </c>
    </row>
    <row r="5738" spans="1:9" x14ac:dyDescent="0.25">
      <c r="A5738" s="5" t="str">
        <f>TrendSheetPrdData[[#This Row],[Population]]&amp;TrendSheetPrdData[[#This Row],[Cost Basis]]&amp;TrendSheetPrdData[[#This Row],[Period]]&amp;TrendSheetPrdData[[#This Row],[Trend]]</f>
        <v>SYSTEM OFFICEAllowed2016-03-01Outpatient Claim Count</v>
      </c>
      <c r="B5738" t="s">
        <v>119</v>
      </c>
      <c r="C5738" t="s">
        <v>119</v>
      </c>
      <c r="D5738" t="s">
        <v>91</v>
      </c>
      <c r="E5738" s="1" t="s">
        <v>99</v>
      </c>
      <c r="F5738" t="s">
        <v>93</v>
      </c>
      <c r="G5738" t="s">
        <v>31</v>
      </c>
      <c r="H5738">
        <v>20</v>
      </c>
      <c r="I5738">
        <v>2742</v>
      </c>
    </row>
    <row r="5739" spans="1:9" x14ac:dyDescent="0.25">
      <c r="A5739" s="5" t="str">
        <f>TrendSheetPrdData[[#This Row],[Population]]&amp;TrendSheetPrdData[[#This Row],[Cost Basis]]&amp;TrendSheetPrdData[[#This Row],[Period]]&amp;TrendSheetPrdData[[#This Row],[Trend]]</f>
        <v>SYSTEM OFFICEAllowed2016-04-01Outpatient Claim Count</v>
      </c>
      <c r="B5739" t="s">
        <v>119</v>
      </c>
      <c r="C5739" t="s">
        <v>119</v>
      </c>
      <c r="D5739" t="s">
        <v>91</v>
      </c>
      <c r="E5739" s="1" t="s">
        <v>100</v>
      </c>
      <c r="F5739" t="s">
        <v>93</v>
      </c>
      <c r="G5739" t="s">
        <v>31</v>
      </c>
      <c r="H5739">
        <v>20</v>
      </c>
      <c r="I5739">
        <v>2678</v>
      </c>
    </row>
    <row r="5740" spans="1:9" x14ac:dyDescent="0.25">
      <c r="A5740" s="5" t="str">
        <f>TrendSheetPrdData[[#This Row],[Population]]&amp;TrendSheetPrdData[[#This Row],[Cost Basis]]&amp;TrendSheetPrdData[[#This Row],[Period]]&amp;TrendSheetPrdData[[#This Row],[Trend]]</f>
        <v>SYSTEM OFFICEAllowed2016-05-01Outpatient Claim Count</v>
      </c>
      <c r="B5740" t="s">
        <v>119</v>
      </c>
      <c r="C5740" t="s">
        <v>119</v>
      </c>
      <c r="D5740" t="s">
        <v>91</v>
      </c>
      <c r="E5740" s="1" t="s">
        <v>101</v>
      </c>
      <c r="F5740" t="s">
        <v>93</v>
      </c>
      <c r="G5740" t="s">
        <v>31</v>
      </c>
      <c r="H5740">
        <v>20</v>
      </c>
      <c r="I5740">
        <v>3000</v>
      </c>
    </row>
    <row r="5741" spans="1:9" x14ac:dyDescent="0.25">
      <c r="A5741" s="5" t="str">
        <f>TrendSheetPrdData[[#This Row],[Population]]&amp;TrendSheetPrdData[[#This Row],[Cost Basis]]&amp;TrendSheetPrdData[[#This Row],[Period]]&amp;TrendSheetPrdData[[#This Row],[Trend]]</f>
        <v>SYSTEM OFFICEAllowed2016-06-01Outpatient Claim Count</v>
      </c>
      <c r="B5741" t="s">
        <v>119</v>
      </c>
      <c r="C5741" t="s">
        <v>119</v>
      </c>
      <c r="D5741" t="s">
        <v>91</v>
      </c>
      <c r="E5741" s="1" t="s">
        <v>102</v>
      </c>
      <c r="F5741" t="s">
        <v>113</v>
      </c>
      <c r="G5741" t="s">
        <v>31</v>
      </c>
      <c r="H5741">
        <v>20</v>
      </c>
      <c r="I5741">
        <v>2063</v>
      </c>
    </row>
    <row r="5742" spans="1:9" x14ac:dyDescent="0.25">
      <c r="A5742" s="5" t="str">
        <f>TrendSheetPrdData[[#This Row],[Population]]&amp;TrendSheetPrdData[[#This Row],[Cost Basis]]&amp;TrendSheetPrdData[[#This Row],[Period]]&amp;TrendSheetPrdData[[#This Row],[Trend]]</f>
        <v>SYSTEM OFFICEAllowed2016-07-01Outpatient Claim Count</v>
      </c>
      <c r="B5742" t="s">
        <v>119</v>
      </c>
      <c r="C5742" t="s">
        <v>119</v>
      </c>
      <c r="D5742" t="s">
        <v>91</v>
      </c>
      <c r="E5742" s="1" t="s">
        <v>103</v>
      </c>
      <c r="F5742" t="s">
        <v>113</v>
      </c>
      <c r="G5742" t="s">
        <v>31</v>
      </c>
      <c r="H5742">
        <v>20</v>
      </c>
      <c r="I5742">
        <v>2310</v>
      </c>
    </row>
    <row r="5743" spans="1:9" x14ac:dyDescent="0.25">
      <c r="A5743" s="5" t="str">
        <f>TrendSheetPrdData[[#This Row],[Population]]&amp;TrendSheetPrdData[[#This Row],[Cost Basis]]&amp;TrendSheetPrdData[[#This Row],[Period]]&amp;TrendSheetPrdData[[#This Row],[Trend]]</f>
        <v>SYSTEM OFFICEAllowed2016-08-01Outpatient Claim Count</v>
      </c>
      <c r="B5743" t="s">
        <v>119</v>
      </c>
      <c r="C5743" t="s">
        <v>119</v>
      </c>
      <c r="D5743" t="s">
        <v>91</v>
      </c>
      <c r="E5743" s="1" t="s">
        <v>104</v>
      </c>
      <c r="F5743" t="s">
        <v>113</v>
      </c>
      <c r="G5743" t="s">
        <v>31</v>
      </c>
      <c r="H5743">
        <v>20</v>
      </c>
      <c r="I5743">
        <v>2105</v>
      </c>
    </row>
    <row r="5744" spans="1:9" x14ac:dyDescent="0.25">
      <c r="A5744" s="5" t="str">
        <f>TrendSheetPrdData[[#This Row],[Population]]&amp;TrendSheetPrdData[[#This Row],[Cost Basis]]&amp;TrendSheetPrdData[[#This Row],[Period]]&amp;TrendSheetPrdData[[#This Row],[Trend]]</f>
        <v>SYSTEM OFFICEAllowed2016-09-01Outpatient Claim Count</v>
      </c>
      <c r="B5744" t="s">
        <v>119</v>
      </c>
      <c r="C5744" t="s">
        <v>119</v>
      </c>
      <c r="D5744" t="s">
        <v>91</v>
      </c>
      <c r="E5744" s="1" t="s">
        <v>105</v>
      </c>
      <c r="F5744" t="s">
        <v>113</v>
      </c>
      <c r="G5744" t="s">
        <v>31</v>
      </c>
      <c r="H5744">
        <v>20</v>
      </c>
      <c r="I5744">
        <v>1758</v>
      </c>
    </row>
    <row r="5745" spans="1:9" x14ac:dyDescent="0.25">
      <c r="A5745" s="5" t="str">
        <f>TrendSheetPrdData[[#This Row],[Population]]&amp;TrendSheetPrdData[[#This Row],[Cost Basis]]&amp;TrendSheetPrdData[[#This Row],[Period]]&amp;TrendSheetPrdData[[#This Row],[Trend]]</f>
        <v>SYSTEM OFFICEAllowed2016-10-01Outpatient Claim Count</v>
      </c>
      <c r="B5745" t="s">
        <v>119</v>
      </c>
      <c r="C5745" t="s">
        <v>119</v>
      </c>
      <c r="D5745" t="s">
        <v>91</v>
      </c>
      <c r="E5745" s="1" t="s">
        <v>106</v>
      </c>
      <c r="F5745" t="s">
        <v>113</v>
      </c>
      <c r="G5745" t="s">
        <v>31</v>
      </c>
      <c r="H5745">
        <v>20</v>
      </c>
      <c r="I5745">
        <v>1878</v>
      </c>
    </row>
    <row r="5746" spans="1:9" x14ac:dyDescent="0.25">
      <c r="A5746" s="5" t="str">
        <f>TrendSheetPrdData[[#This Row],[Population]]&amp;TrendSheetPrdData[[#This Row],[Cost Basis]]&amp;TrendSheetPrdData[[#This Row],[Period]]&amp;TrendSheetPrdData[[#This Row],[Trend]]</f>
        <v>SYSTEM OFFICEAllowed2016-11-01Outpatient Claim Count</v>
      </c>
      <c r="B5746" t="s">
        <v>119</v>
      </c>
      <c r="C5746" t="s">
        <v>119</v>
      </c>
      <c r="D5746" t="s">
        <v>91</v>
      </c>
      <c r="E5746" s="1" t="s">
        <v>107</v>
      </c>
      <c r="F5746" t="s">
        <v>113</v>
      </c>
      <c r="G5746" t="s">
        <v>31</v>
      </c>
      <c r="H5746">
        <v>20</v>
      </c>
      <c r="I5746">
        <v>1820</v>
      </c>
    </row>
    <row r="5747" spans="1:9" x14ac:dyDescent="0.25">
      <c r="A5747" s="5" t="str">
        <f>TrendSheetPrdData[[#This Row],[Population]]&amp;TrendSheetPrdData[[#This Row],[Cost Basis]]&amp;TrendSheetPrdData[[#This Row],[Period]]&amp;TrendSheetPrdData[[#This Row],[Trend]]</f>
        <v>SYSTEM OFFICEAllowed2016-12-01Outpatient Claim Count</v>
      </c>
      <c r="B5747" t="s">
        <v>119</v>
      </c>
      <c r="C5747" t="s">
        <v>119</v>
      </c>
      <c r="D5747" t="s">
        <v>91</v>
      </c>
      <c r="E5747" s="1" t="s">
        <v>108</v>
      </c>
      <c r="F5747" t="s">
        <v>113</v>
      </c>
      <c r="G5747" t="s">
        <v>31</v>
      </c>
      <c r="H5747">
        <v>20</v>
      </c>
      <c r="I5747">
        <v>2733</v>
      </c>
    </row>
    <row r="5748" spans="1:9" x14ac:dyDescent="0.25">
      <c r="A5748" s="5" t="str">
        <f>TrendSheetPrdData[[#This Row],[Population]]&amp;TrendSheetPrdData[[#This Row],[Cost Basis]]&amp;TrendSheetPrdData[[#This Row],[Period]]&amp;TrendSheetPrdData[[#This Row],[Trend]]</f>
        <v>SYSTEM OFFICEAllowed2017-01-01Outpatient Claim Count</v>
      </c>
      <c r="B5748" t="s">
        <v>119</v>
      </c>
      <c r="C5748" t="s">
        <v>119</v>
      </c>
      <c r="D5748" t="s">
        <v>91</v>
      </c>
      <c r="E5748" s="1" t="s">
        <v>109</v>
      </c>
      <c r="F5748" t="s">
        <v>113</v>
      </c>
      <c r="G5748" t="s">
        <v>31</v>
      </c>
      <c r="H5748">
        <v>20</v>
      </c>
      <c r="I5748">
        <v>2498</v>
      </c>
    </row>
    <row r="5749" spans="1:9" x14ac:dyDescent="0.25">
      <c r="A5749" s="5" t="str">
        <f>TrendSheetPrdData[[#This Row],[Population]]&amp;TrendSheetPrdData[[#This Row],[Cost Basis]]&amp;TrendSheetPrdData[[#This Row],[Period]]&amp;TrendSheetPrdData[[#This Row],[Trend]]</f>
        <v>SYSTEM OFFICEAllowed2017-02-01Outpatient Claim Count</v>
      </c>
      <c r="B5749" t="s">
        <v>119</v>
      </c>
      <c r="C5749" t="s">
        <v>119</v>
      </c>
      <c r="D5749" t="s">
        <v>91</v>
      </c>
      <c r="E5749" s="1" t="s">
        <v>110</v>
      </c>
      <c r="F5749" t="s">
        <v>113</v>
      </c>
      <c r="G5749" t="s">
        <v>31</v>
      </c>
      <c r="H5749">
        <v>20</v>
      </c>
      <c r="I5749">
        <v>2342</v>
      </c>
    </row>
    <row r="5750" spans="1:9" x14ac:dyDescent="0.25">
      <c r="A5750" s="5" t="str">
        <f>TrendSheetPrdData[[#This Row],[Population]]&amp;TrendSheetPrdData[[#This Row],[Cost Basis]]&amp;TrendSheetPrdData[[#This Row],[Period]]&amp;TrendSheetPrdData[[#This Row],[Trend]]</f>
        <v>SYSTEM OFFICEAllowed2017-03-01Outpatient Claim Count</v>
      </c>
      <c r="B5750" t="s">
        <v>119</v>
      </c>
      <c r="C5750" t="s">
        <v>119</v>
      </c>
      <c r="D5750" t="s">
        <v>91</v>
      </c>
      <c r="E5750" s="1" t="s">
        <v>111</v>
      </c>
      <c r="F5750" t="s">
        <v>113</v>
      </c>
      <c r="G5750" t="s">
        <v>31</v>
      </c>
      <c r="H5750">
        <v>20</v>
      </c>
      <c r="I5750">
        <v>2110</v>
      </c>
    </row>
    <row r="5751" spans="1:9" x14ac:dyDescent="0.25">
      <c r="A5751" s="5" t="str">
        <f>TrendSheetPrdData[[#This Row],[Population]]&amp;TrendSheetPrdData[[#This Row],[Cost Basis]]&amp;TrendSheetPrdData[[#This Row],[Period]]&amp;TrendSheetPrdData[[#This Row],[Trend]]</f>
        <v>SYSTEM OFFICEAllowed2017-04-01Outpatient Claim Count</v>
      </c>
      <c r="B5751" t="s">
        <v>119</v>
      </c>
      <c r="C5751" t="s">
        <v>119</v>
      </c>
      <c r="D5751" t="s">
        <v>91</v>
      </c>
      <c r="E5751" s="1" t="s">
        <v>112</v>
      </c>
      <c r="F5751" t="s">
        <v>113</v>
      </c>
      <c r="G5751" t="s">
        <v>31</v>
      </c>
      <c r="H5751">
        <v>20</v>
      </c>
      <c r="I5751">
        <v>524</v>
      </c>
    </row>
    <row r="5752" spans="1:9" x14ac:dyDescent="0.25">
      <c r="A5752" s="5" t="str">
        <f>TrendSheetPrdData[[#This Row],[Population]]&amp;TrendSheetPrdData[[#This Row],[Cost Basis]]&amp;TrendSheetPrdData[[#This Row],[Period]]&amp;TrendSheetPrdData[[#This Row],[Trend]]</f>
        <v>SYSTEM OFFICEAllowed2015-06-01Professional Claim Count</v>
      </c>
      <c r="B5752" t="s">
        <v>119</v>
      </c>
      <c r="C5752" t="s">
        <v>119</v>
      </c>
      <c r="D5752" t="s">
        <v>91</v>
      </c>
      <c r="E5752" s="1" t="s">
        <v>172</v>
      </c>
      <c r="F5752" t="s">
        <v>93</v>
      </c>
      <c r="G5752" t="s">
        <v>32</v>
      </c>
      <c r="H5752">
        <v>21</v>
      </c>
      <c r="I5752">
        <v>6473</v>
      </c>
    </row>
    <row r="5753" spans="1:9" x14ac:dyDescent="0.25">
      <c r="A5753" s="5" t="str">
        <f>TrendSheetPrdData[[#This Row],[Population]]&amp;TrendSheetPrdData[[#This Row],[Cost Basis]]&amp;TrendSheetPrdData[[#This Row],[Period]]&amp;TrendSheetPrdData[[#This Row],[Trend]]</f>
        <v>SYSTEM OFFICEAllowed2015-07-01Professional Claim Count</v>
      </c>
      <c r="B5753" t="s">
        <v>119</v>
      </c>
      <c r="C5753" t="s">
        <v>119</v>
      </c>
      <c r="D5753" t="s">
        <v>91</v>
      </c>
      <c r="E5753" s="1" t="s">
        <v>173</v>
      </c>
      <c r="F5753" t="s">
        <v>93</v>
      </c>
      <c r="G5753" t="s">
        <v>32</v>
      </c>
      <c r="H5753">
        <v>21</v>
      </c>
      <c r="I5753">
        <v>6491</v>
      </c>
    </row>
    <row r="5754" spans="1:9" x14ac:dyDescent="0.25">
      <c r="A5754" s="5" t="str">
        <f>TrendSheetPrdData[[#This Row],[Population]]&amp;TrendSheetPrdData[[#This Row],[Cost Basis]]&amp;TrendSheetPrdData[[#This Row],[Period]]&amp;TrendSheetPrdData[[#This Row],[Trend]]</f>
        <v>SYSTEM OFFICEAllowed2015-08-01Professional Claim Count</v>
      </c>
      <c r="B5754" t="s">
        <v>119</v>
      </c>
      <c r="C5754" t="s">
        <v>119</v>
      </c>
      <c r="D5754" t="s">
        <v>91</v>
      </c>
      <c r="E5754" s="1" t="s">
        <v>174</v>
      </c>
      <c r="F5754" t="s">
        <v>93</v>
      </c>
      <c r="G5754" t="s">
        <v>32</v>
      </c>
      <c r="H5754">
        <v>21</v>
      </c>
      <c r="I5754">
        <v>6410</v>
      </c>
    </row>
    <row r="5755" spans="1:9" x14ac:dyDescent="0.25">
      <c r="A5755" s="5" t="str">
        <f>TrendSheetPrdData[[#This Row],[Population]]&amp;TrendSheetPrdData[[#This Row],[Cost Basis]]&amp;TrendSheetPrdData[[#This Row],[Period]]&amp;TrendSheetPrdData[[#This Row],[Trend]]</f>
        <v>SYSTEM OFFICEAllowed2015-09-01Professional Claim Count</v>
      </c>
      <c r="B5755" t="s">
        <v>119</v>
      </c>
      <c r="C5755" t="s">
        <v>119</v>
      </c>
      <c r="D5755" t="s">
        <v>91</v>
      </c>
      <c r="E5755" s="1" t="s">
        <v>92</v>
      </c>
      <c r="F5755" t="s">
        <v>93</v>
      </c>
      <c r="G5755" t="s">
        <v>32</v>
      </c>
      <c r="H5755">
        <v>21</v>
      </c>
      <c r="I5755">
        <v>6654</v>
      </c>
    </row>
    <row r="5756" spans="1:9" x14ac:dyDescent="0.25">
      <c r="A5756" s="5" t="str">
        <f>TrendSheetPrdData[[#This Row],[Population]]&amp;TrendSheetPrdData[[#This Row],[Cost Basis]]&amp;TrendSheetPrdData[[#This Row],[Period]]&amp;TrendSheetPrdData[[#This Row],[Trend]]</f>
        <v>SYSTEM OFFICEAllowed2015-10-01Professional Claim Count</v>
      </c>
      <c r="B5756" t="s">
        <v>119</v>
      </c>
      <c r="C5756" t="s">
        <v>119</v>
      </c>
      <c r="D5756" t="s">
        <v>91</v>
      </c>
      <c r="E5756" s="1" t="s">
        <v>94</v>
      </c>
      <c r="F5756" t="s">
        <v>93</v>
      </c>
      <c r="G5756" t="s">
        <v>32</v>
      </c>
      <c r="H5756">
        <v>21</v>
      </c>
      <c r="I5756">
        <v>7455</v>
      </c>
    </row>
    <row r="5757" spans="1:9" x14ac:dyDescent="0.25">
      <c r="A5757" s="5" t="str">
        <f>TrendSheetPrdData[[#This Row],[Population]]&amp;TrendSheetPrdData[[#This Row],[Cost Basis]]&amp;TrendSheetPrdData[[#This Row],[Period]]&amp;TrendSheetPrdData[[#This Row],[Trend]]</f>
        <v>SYSTEM OFFICEAllowed2015-11-01Professional Claim Count</v>
      </c>
      <c r="B5757" t="s">
        <v>119</v>
      </c>
      <c r="C5757" t="s">
        <v>119</v>
      </c>
      <c r="D5757" t="s">
        <v>91</v>
      </c>
      <c r="E5757" s="1" t="s">
        <v>95</v>
      </c>
      <c r="F5757" t="s">
        <v>93</v>
      </c>
      <c r="G5757" t="s">
        <v>32</v>
      </c>
      <c r="H5757">
        <v>21</v>
      </c>
      <c r="I5757">
        <v>6410</v>
      </c>
    </row>
    <row r="5758" spans="1:9" x14ac:dyDescent="0.25">
      <c r="A5758" s="5" t="str">
        <f>TrendSheetPrdData[[#This Row],[Population]]&amp;TrendSheetPrdData[[#This Row],[Cost Basis]]&amp;TrendSheetPrdData[[#This Row],[Period]]&amp;TrendSheetPrdData[[#This Row],[Trend]]</f>
        <v>SYSTEM OFFICEAllowed2015-12-01Professional Claim Count</v>
      </c>
      <c r="B5758" t="s">
        <v>119</v>
      </c>
      <c r="C5758" t="s">
        <v>119</v>
      </c>
      <c r="D5758" t="s">
        <v>91</v>
      </c>
      <c r="E5758" s="1" t="s">
        <v>96</v>
      </c>
      <c r="F5758" t="s">
        <v>93</v>
      </c>
      <c r="G5758" t="s">
        <v>32</v>
      </c>
      <c r="H5758">
        <v>21</v>
      </c>
      <c r="I5758">
        <v>6381</v>
      </c>
    </row>
    <row r="5759" spans="1:9" x14ac:dyDescent="0.25">
      <c r="A5759" s="5" t="str">
        <f>TrendSheetPrdData[[#This Row],[Population]]&amp;TrendSheetPrdData[[#This Row],[Cost Basis]]&amp;TrendSheetPrdData[[#This Row],[Period]]&amp;TrendSheetPrdData[[#This Row],[Trend]]</f>
        <v>SYSTEM OFFICEAllowed2016-01-01Professional Claim Count</v>
      </c>
      <c r="B5759" t="s">
        <v>119</v>
      </c>
      <c r="C5759" t="s">
        <v>119</v>
      </c>
      <c r="D5759" t="s">
        <v>91</v>
      </c>
      <c r="E5759" s="1" t="s">
        <v>97</v>
      </c>
      <c r="F5759" t="s">
        <v>93</v>
      </c>
      <c r="G5759" t="s">
        <v>32</v>
      </c>
      <c r="H5759">
        <v>21</v>
      </c>
      <c r="I5759">
        <v>6849</v>
      </c>
    </row>
    <row r="5760" spans="1:9" x14ac:dyDescent="0.25">
      <c r="A5760" s="5" t="str">
        <f>TrendSheetPrdData[[#This Row],[Population]]&amp;TrendSheetPrdData[[#This Row],[Cost Basis]]&amp;TrendSheetPrdData[[#This Row],[Period]]&amp;TrendSheetPrdData[[#This Row],[Trend]]</f>
        <v>SYSTEM OFFICEAllowed2016-02-01Professional Claim Count</v>
      </c>
      <c r="B5760" t="s">
        <v>119</v>
      </c>
      <c r="C5760" t="s">
        <v>119</v>
      </c>
      <c r="D5760" t="s">
        <v>91</v>
      </c>
      <c r="E5760" s="1" t="s">
        <v>98</v>
      </c>
      <c r="F5760" t="s">
        <v>93</v>
      </c>
      <c r="G5760" t="s">
        <v>32</v>
      </c>
      <c r="H5760">
        <v>21</v>
      </c>
      <c r="I5760">
        <v>6859</v>
      </c>
    </row>
    <row r="5761" spans="1:9" x14ac:dyDescent="0.25">
      <c r="A5761" s="5" t="str">
        <f>TrendSheetPrdData[[#This Row],[Population]]&amp;TrendSheetPrdData[[#This Row],[Cost Basis]]&amp;TrendSheetPrdData[[#This Row],[Period]]&amp;TrendSheetPrdData[[#This Row],[Trend]]</f>
        <v>SYSTEM OFFICEAllowed2016-03-01Professional Claim Count</v>
      </c>
      <c r="B5761" t="s">
        <v>119</v>
      </c>
      <c r="C5761" t="s">
        <v>119</v>
      </c>
      <c r="D5761" t="s">
        <v>91</v>
      </c>
      <c r="E5761" s="1" t="s">
        <v>99</v>
      </c>
      <c r="F5761" t="s">
        <v>93</v>
      </c>
      <c r="G5761" t="s">
        <v>32</v>
      </c>
      <c r="H5761">
        <v>21</v>
      </c>
      <c r="I5761">
        <v>8189</v>
      </c>
    </row>
    <row r="5762" spans="1:9" x14ac:dyDescent="0.25">
      <c r="A5762" s="5" t="str">
        <f>TrendSheetPrdData[[#This Row],[Population]]&amp;TrendSheetPrdData[[#This Row],[Cost Basis]]&amp;TrendSheetPrdData[[#This Row],[Period]]&amp;TrendSheetPrdData[[#This Row],[Trend]]</f>
        <v>SYSTEM OFFICEAllowed2016-04-01Professional Claim Count</v>
      </c>
      <c r="B5762" t="s">
        <v>119</v>
      </c>
      <c r="C5762" t="s">
        <v>119</v>
      </c>
      <c r="D5762" t="s">
        <v>91</v>
      </c>
      <c r="E5762" s="1" t="s">
        <v>100</v>
      </c>
      <c r="F5762" t="s">
        <v>93</v>
      </c>
      <c r="G5762" t="s">
        <v>32</v>
      </c>
      <c r="H5762">
        <v>21</v>
      </c>
      <c r="I5762">
        <v>7655</v>
      </c>
    </row>
    <row r="5763" spans="1:9" x14ac:dyDescent="0.25">
      <c r="A5763" s="5" t="str">
        <f>TrendSheetPrdData[[#This Row],[Population]]&amp;TrendSheetPrdData[[#This Row],[Cost Basis]]&amp;TrendSheetPrdData[[#This Row],[Period]]&amp;TrendSheetPrdData[[#This Row],[Trend]]</f>
        <v>SYSTEM OFFICEAllowed2016-05-01Professional Claim Count</v>
      </c>
      <c r="B5763" t="s">
        <v>119</v>
      </c>
      <c r="C5763" t="s">
        <v>119</v>
      </c>
      <c r="D5763" t="s">
        <v>91</v>
      </c>
      <c r="E5763" s="1" t="s">
        <v>101</v>
      </c>
      <c r="F5763" t="s">
        <v>93</v>
      </c>
      <c r="G5763" t="s">
        <v>32</v>
      </c>
      <c r="H5763">
        <v>21</v>
      </c>
      <c r="I5763">
        <v>7178</v>
      </c>
    </row>
    <row r="5764" spans="1:9" x14ac:dyDescent="0.25">
      <c r="A5764" s="5" t="str">
        <f>TrendSheetPrdData[[#This Row],[Population]]&amp;TrendSheetPrdData[[#This Row],[Cost Basis]]&amp;TrendSheetPrdData[[#This Row],[Period]]&amp;TrendSheetPrdData[[#This Row],[Trend]]</f>
        <v>SYSTEM OFFICEAllowed2016-06-01Professional Claim Count</v>
      </c>
      <c r="B5764" t="s">
        <v>119</v>
      </c>
      <c r="C5764" t="s">
        <v>119</v>
      </c>
      <c r="D5764" t="s">
        <v>91</v>
      </c>
      <c r="E5764" s="1" t="s">
        <v>102</v>
      </c>
      <c r="F5764" t="s">
        <v>113</v>
      </c>
      <c r="G5764" t="s">
        <v>32</v>
      </c>
      <c r="H5764">
        <v>21</v>
      </c>
      <c r="I5764">
        <v>7417</v>
      </c>
    </row>
    <row r="5765" spans="1:9" x14ac:dyDescent="0.25">
      <c r="A5765" s="5" t="str">
        <f>TrendSheetPrdData[[#This Row],[Population]]&amp;TrendSheetPrdData[[#This Row],[Cost Basis]]&amp;TrendSheetPrdData[[#This Row],[Period]]&amp;TrendSheetPrdData[[#This Row],[Trend]]</f>
        <v>SYSTEM OFFICEAllowed2016-07-01Professional Claim Count</v>
      </c>
      <c r="B5765" t="s">
        <v>119</v>
      </c>
      <c r="C5765" t="s">
        <v>119</v>
      </c>
      <c r="D5765" t="s">
        <v>91</v>
      </c>
      <c r="E5765" s="1" t="s">
        <v>103</v>
      </c>
      <c r="F5765" t="s">
        <v>113</v>
      </c>
      <c r="G5765" t="s">
        <v>32</v>
      </c>
      <c r="H5765">
        <v>21</v>
      </c>
      <c r="I5765">
        <v>5919</v>
      </c>
    </row>
    <row r="5766" spans="1:9" x14ac:dyDescent="0.25">
      <c r="A5766" s="5" t="str">
        <f>TrendSheetPrdData[[#This Row],[Population]]&amp;TrendSheetPrdData[[#This Row],[Cost Basis]]&amp;TrendSheetPrdData[[#This Row],[Period]]&amp;TrendSheetPrdData[[#This Row],[Trend]]</f>
        <v>SYSTEM OFFICEAllowed2016-08-01Professional Claim Count</v>
      </c>
      <c r="B5766" t="s">
        <v>119</v>
      </c>
      <c r="C5766" t="s">
        <v>119</v>
      </c>
      <c r="D5766" t="s">
        <v>91</v>
      </c>
      <c r="E5766" s="1" t="s">
        <v>104</v>
      </c>
      <c r="F5766" t="s">
        <v>113</v>
      </c>
      <c r="G5766" t="s">
        <v>32</v>
      </c>
      <c r="H5766">
        <v>21</v>
      </c>
      <c r="I5766">
        <v>6735</v>
      </c>
    </row>
    <row r="5767" spans="1:9" x14ac:dyDescent="0.25">
      <c r="A5767" s="5" t="str">
        <f>TrendSheetPrdData[[#This Row],[Population]]&amp;TrendSheetPrdData[[#This Row],[Cost Basis]]&amp;TrendSheetPrdData[[#This Row],[Period]]&amp;TrendSheetPrdData[[#This Row],[Trend]]</f>
        <v>SYSTEM OFFICEAllowed2016-09-01Professional Claim Count</v>
      </c>
      <c r="B5767" t="s">
        <v>119</v>
      </c>
      <c r="C5767" t="s">
        <v>119</v>
      </c>
      <c r="D5767" t="s">
        <v>91</v>
      </c>
      <c r="E5767" s="1" t="s">
        <v>105</v>
      </c>
      <c r="F5767" t="s">
        <v>113</v>
      </c>
      <c r="G5767" t="s">
        <v>32</v>
      </c>
      <c r="H5767">
        <v>21</v>
      </c>
      <c r="I5767">
        <v>6999</v>
      </c>
    </row>
    <row r="5768" spans="1:9" x14ac:dyDescent="0.25">
      <c r="A5768" s="5" t="str">
        <f>TrendSheetPrdData[[#This Row],[Population]]&amp;TrendSheetPrdData[[#This Row],[Cost Basis]]&amp;TrendSheetPrdData[[#This Row],[Period]]&amp;TrendSheetPrdData[[#This Row],[Trend]]</f>
        <v>SYSTEM OFFICEAllowed2016-10-01Professional Claim Count</v>
      </c>
      <c r="B5768" t="s">
        <v>119</v>
      </c>
      <c r="C5768" t="s">
        <v>119</v>
      </c>
      <c r="D5768" t="s">
        <v>91</v>
      </c>
      <c r="E5768" s="1" t="s">
        <v>106</v>
      </c>
      <c r="F5768" t="s">
        <v>113</v>
      </c>
      <c r="G5768" t="s">
        <v>32</v>
      </c>
      <c r="H5768">
        <v>21</v>
      </c>
      <c r="I5768">
        <v>7371</v>
      </c>
    </row>
    <row r="5769" spans="1:9" x14ac:dyDescent="0.25">
      <c r="A5769" s="5" t="str">
        <f>TrendSheetPrdData[[#This Row],[Population]]&amp;TrendSheetPrdData[[#This Row],[Cost Basis]]&amp;TrendSheetPrdData[[#This Row],[Period]]&amp;TrendSheetPrdData[[#This Row],[Trend]]</f>
        <v>SYSTEM OFFICEAllowed2016-11-01Professional Claim Count</v>
      </c>
      <c r="B5769" t="s">
        <v>119</v>
      </c>
      <c r="C5769" t="s">
        <v>119</v>
      </c>
      <c r="D5769" t="s">
        <v>91</v>
      </c>
      <c r="E5769" s="1" t="s">
        <v>107</v>
      </c>
      <c r="F5769" t="s">
        <v>113</v>
      </c>
      <c r="G5769" t="s">
        <v>32</v>
      </c>
      <c r="H5769">
        <v>21</v>
      </c>
      <c r="I5769">
        <v>7226</v>
      </c>
    </row>
    <row r="5770" spans="1:9" x14ac:dyDescent="0.25">
      <c r="A5770" s="5" t="str">
        <f>TrendSheetPrdData[[#This Row],[Population]]&amp;TrendSheetPrdData[[#This Row],[Cost Basis]]&amp;TrendSheetPrdData[[#This Row],[Period]]&amp;TrendSheetPrdData[[#This Row],[Trend]]</f>
        <v>SYSTEM OFFICEAllowed2016-12-01Professional Claim Count</v>
      </c>
      <c r="B5770" t="s">
        <v>119</v>
      </c>
      <c r="C5770" t="s">
        <v>119</v>
      </c>
      <c r="D5770" t="s">
        <v>91</v>
      </c>
      <c r="E5770" s="1" t="s">
        <v>108</v>
      </c>
      <c r="F5770" t="s">
        <v>113</v>
      </c>
      <c r="G5770" t="s">
        <v>32</v>
      </c>
      <c r="H5770">
        <v>21</v>
      </c>
      <c r="I5770">
        <v>7541</v>
      </c>
    </row>
    <row r="5771" spans="1:9" x14ac:dyDescent="0.25">
      <c r="A5771" s="5" t="str">
        <f>TrendSheetPrdData[[#This Row],[Population]]&amp;TrendSheetPrdData[[#This Row],[Cost Basis]]&amp;TrendSheetPrdData[[#This Row],[Period]]&amp;TrendSheetPrdData[[#This Row],[Trend]]</f>
        <v>SYSTEM OFFICEAllowed2017-01-01Professional Claim Count</v>
      </c>
      <c r="B5771" t="s">
        <v>119</v>
      </c>
      <c r="C5771" t="s">
        <v>119</v>
      </c>
      <c r="D5771" t="s">
        <v>91</v>
      </c>
      <c r="E5771" s="1" t="s">
        <v>109</v>
      </c>
      <c r="F5771" t="s">
        <v>113</v>
      </c>
      <c r="G5771" t="s">
        <v>32</v>
      </c>
      <c r="H5771">
        <v>21</v>
      </c>
      <c r="I5771">
        <v>7534</v>
      </c>
    </row>
    <row r="5772" spans="1:9" x14ac:dyDescent="0.25">
      <c r="A5772" s="5" t="str">
        <f>TrendSheetPrdData[[#This Row],[Population]]&amp;TrendSheetPrdData[[#This Row],[Cost Basis]]&amp;TrendSheetPrdData[[#This Row],[Period]]&amp;TrendSheetPrdData[[#This Row],[Trend]]</f>
        <v>SYSTEM OFFICEAllowed2017-02-01Professional Claim Count</v>
      </c>
      <c r="B5772" t="s">
        <v>119</v>
      </c>
      <c r="C5772" t="s">
        <v>119</v>
      </c>
      <c r="D5772" t="s">
        <v>91</v>
      </c>
      <c r="E5772" s="1" t="s">
        <v>110</v>
      </c>
      <c r="F5772" t="s">
        <v>113</v>
      </c>
      <c r="G5772" t="s">
        <v>32</v>
      </c>
      <c r="H5772">
        <v>21</v>
      </c>
      <c r="I5772">
        <v>7671</v>
      </c>
    </row>
    <row r="5773" spans="1:9" x14ac:dyDescent="0.25">
      <c r="A5773" s="5" t="str">
        <f>TrendSheetPrdData[[#This Row],[Population]]&amp;TrendSheetPrdData[[#This Row],[Cost Basis]]&amp;TrendSheetPrdData[[#This Row],[Period]]&amp;TrendSheetPrdData[[#This Row],[Trend]]</f>
        <v>SYSTEM OFFICEAllowed2017-03-01Professional Claim Count</v>
      </c>
      <c r="B5773" t="s">
        <v>119</v>
      </c>
      <c r="C5773" t="s">
        <v>119</v>
      </c>
      <c r="D5773" t="s">
        <v>91</v>
      </c>
      <c r="E5773" s="1" t="s">
        <v>111</v>
      </c>
      <c r="F5773" t="s">
        <v>113</v>
      </c>
      <c r="G5773" t="s">
        <v>32</v>
      </c>
      <c r="H5773">
        <v>21</v>
      </c>
      <c r="I5773">
        <v>7278</v>
      </c>
    </row>
    <row r="5774" spans="1:9" x14ac:dyDescent="0.25">
      <c r="A5774" s="5" t="str">
        <f>TrendSheetPrdData[[#This Row],[Population]]&amp;TrendSheetPrdData[[#This Row],[Cost Basis]]&amp;TrendSheetPrdData[[#This Row],[Period]]&amp;TrendSheetPrdData[[#This Row],[Trend]]</f>
        <v>SYSTEM OFFICEAllowed2017-04-01Professional Claim Count</v>
      </c>
      <c r="B5774" t="s">
        <v>119</v>
      </c>
      <c r="C5774" t="s">
        <v>119</v>
      </c>
      <c r="D5774" t="s">
        <v>91</v>
      </c>
      <c r="E5774" s="1" t="s">
        <v>112</v>
      </c>
      <c r="F5774" t="s">
        <v>113</v>
      </c>
      <c r="G5774" t="s">
        <v>32</v>
      </c>
      <c r="H5774">
        <v>21</v>
      </c>
      <c r="I5774">
        <v>1960</v>
      </c>
    </row>
    <row r="5775" spans="1:9" x14ac:dyDescent="0.25">
      <c r="A5775" s="5" t="str">
        <f>TrendSheetPrdData[[#This Row],[Population]]&amp;TrendSheetPrdData[[#This Row],[Cost Basis]]&amp;TrendSheetPrdData[[#This Row],[Period]]&amp;TrendSheetPrdData[[#This Row],[Trend]]</f>
        <v>SYSTEM OFFICEAllowed2015-06-01Ancillary Claim Count</v>
      </c>
      <c r="B5775" t="s">
        <v>119</v>
      </c>
      <c r="C5775" t="s">
        <v>119</v>
      </c>
      <c r="D5775" t="s">
        <v>91</v>
      </c>
      <c r="E5775" s="1" t="s">
        <v>172</v>
      </c>
      <c r="F5775" t="s">
        <v>93</v>
      </c>
      <c r="G5775" t="s">
        <v>33</v>
      </c>
      <c r="H5775">
        <v>22</v>
      </c>
      <c r="I5775">
        <v>309</v>
      </c>
    </row>
    <row r="5776" spans="1:9" x14ac:dyDescent="0.25">
      <c r="A5776" s="5" t="str">
        <f>TrendSheetPrdData[[#This Row],[Population]]&amp;TrendSheetPrdData[[#This Row],[Cost Basis]]&amp;TrendSheetPrdData[[#This Row],[Period]]&amp;TrendSheetPrdData[[#This Row],[Trend]]</f>
        <v>SYSTEM OFFICEAllowed2015-07-01Ancillary Claim Count</v>
      </c>
      <c r="B5776" t="s">
        <v>119</v>
      </c>
      <c r="C5776" t="s">
        <v>119</v>
      </c>
      <c r="D5776" t="s">
        <v>91</v>
      </c>
      <c r="E5776" s="1" t="s">
        <v>173</v>
      </c>
      <c r="F5776" t="s">
        <v>93</v>
      </c>
      <c r="G5776" t="s">
        <v>33</v>
      </c>
      <c r="H5776">
        <v>22</v>
      </c>
      <c r="I5776">
        <v>283</v>
      </c>
    </row>
    <row r="5777" spans="1:9" x14ac:dyDescent="0.25">
      <c r="A5777" s="5" t="str">
        <f>TrendSheetPrdData[[#This Row],[Population]]&amp;TrendSheetPrdData[[#This Row],[Cost Basis]]&amp;TrendSheetPrdData[[#This Row],[Period]]&amp;TrendSheetPrdData[[#This Row],[Trend]]</f>
        <v>SYSTEM OFFICEAllowed2015-08-01Ancillary Claim Count</v>
      </c>
      <c r="B5777" t="s">
        <v>119</v>
      </c>
      <c r="C5777" t="s">
        <v>119</v>
      </c>
      <c r="D5777" t="s">
        <v>91</v>
      </c>
      <c r="E5777" s="1" t="s">
        <v>174</v>
      </c>
      <c r="F5777" t="s">
        <v>93</v>
      </c>
      <c r="G5777" t="s">
        <v>33</v>
      </c>
      <c r="H5777">
        <v>22</v>
      </c>
      <c r="I5777">
        <v>317</v>
      </c>
    </row>
    <row r="5778" spans="1:9" x14ac:dyDescent="0.25">
      <c r="A5778" s="5" t="str">
        <f>TrendSheetPrdData[[#This Row],[Population]]&amp;TrendSheetPrdData[[#This Row],[Cost Basis]]&amp;TrendSheetPrdData[[#This Row],[Period]]&amp;TrendSheetPrdData[[#This Row],[Trend]]</f>
        <v>SYSTEM OFFICEAllowed2015-09-01Ancillary Claim Count</v>
      </c>
      <c r="B5778" t="s">
        <v>119</v>
      </c>
      <c r="C5778" t="s">
        <v>119</v>
      </c>
      <c r="D5778" t="s">
        <v>91</v>
      </c>
      <c r="E5778" s="1" t="s">
        <v>92</v>
      </c>
      <c r="F5778" t="s">
        <v>93</v>
      </c>
      <c r="G5778" t="s">
        <v>33</v>
      </c>
      <c r="H5778">
        <v>22</v>
      </c>
      <c r="I5778">
        <v>333</v>
      </c>
    </row>
    <row r="5779" spans="1:9" x14ac:dyDescent="0.25">
      <c r="A5779" s="5" t="str">
        <f>TrendSheetPrdData[[#This Row],[Population]]&amp;TrendSheetPrdData[[#This Row],[Cost Basis]]&amp;TrendSheetPrdData[[#This Row],[Period]]&amp;TrendSheetPrdData[[#This Row],[Trend]]</f>
        <v>SYSTEM OFFICEAllowed2015-10-01Ancillary Claim Count</v>
      </c>
      <c r="B5779" t="s">
        <v>119</v>
      </c>
      <c r="C5779" t="s">
        <v>119</v>
      </c>
      <c r="D5779" t="s">
        <v>91</v>
      </c>
      <c r="E5779" s="1" t="s">
        <v>94</v>
      </c>
      <c r="F5779" t="s">
        <v>93</v>
      </c>
      <c r="G5779" t="s">
        <v>33</v>
      </c>
      <c r="H5779">
        <v>22</v>
      </c>
      <c r="I5779">
        <v>325</v>
      </c>
    </row>
    <row r="5780" spans="1:9" x14ac:dyDescent="0.25">
      <c r="A5780" s="5" t="str">
        <f>TrendSheetPrdData[[#This Row],[Population]]&amp;TrendSheetPrdData[[#This Row],[Cost Basis]]&amp;TrendSheetPrdData[[#This Row],[Period]]&amp;TrendSheetPrdData[[#This Row],[Trend]]</f>
        <v>SYSTEM OFFICEAllowed2015-11-01Ancillary Claim Count</v>
      </c>
      <c r="B5780" t="s">
        <v>119</v>
      </c>
      <c r="C5780" t="s">
        <v>119</v>
      </c>
      <c r="D5780" t="s">
        <v>91</v>
      </c>
      <c r="E5780" s="1" t="s">
        <v>95</v>
      </c>
      <c r="F5780" t="s">
        <v>93</v>
      </c>
      <c r="G5780" t="s">
        <v>33</v>
      </c>
      <c r="H5780">
        <v>22</v>
      </c>
      <c r="I5780">
        <v>296</v>
      </c>
    </row>
    <row r="5781" spans="1:9" x14ac:dyDescent="0.25">
      <c r="A5781" s="5" t="str">
        <f>TrendSheetPrdData[[#This Row],[Population]]&amp;TrendSheetPrdData[[#This Row],[Cost Basis]]&amp;TrendSheetPrdData[[#This Row],[Period]]&amp;TrendSheetPrdData[[#This Row],[Trend]]</f>
        <v>SYSTEM OFFICEAllowed2015-12-01Ancillary Claim Count</v>
      </c>
      <c r="B5781" t="s">
        <v>119</v>
      </c>
      <c r="C5781" t="s">
        <v>119</v>
      </c>
      <c r="D5781" t="s">
        <v>91</v>
      </c>
      <c r="E5781" s="1" t="s">
        <v>96</v>
      </c>
      <c r="F5781" t="s">
        <v>93</v>
      </c>
      <c r="G5781" t="s">
        <v>33</v>
      </c>
      <c r="H5781">
        <v>22</v>
      </c>
      <c r="I5781">
        <v>330</v>
      </c>
    </row>
    <row r="5782" spans="1:9" x14ac:dyDescent="0.25">
      <c r="A5782" s="5" t="str">
        <f>TrendSheetPrdData[[#This Row],[Population]]&amp;TrendSheetPrdData[[#This Row],[Cost Basis]]&amp;TrendSheetPrdData[[#This Row],[Period]]&amp;TrendSheetPrdData[[#This Row],[Trend]]</f>
        <v>SYSTEM OFFICEAllowed2016-01-01Ancillary Claim Count</v>
      </c>
      <c r="B5782" t="s">
        <v>119</v>
      </c>
      <c r="C5782" t="s">
        <v>119</v>
      </c>
      <c r="D5782" t="s">
        <v>91</v>
      </c>
      <c r="E5782" s="1" t="s">
        <v>97</v>
      </c>
      <c r="F5782" t="s">
        <v>93</v>
      </c>
      <c r="G5782" t="s">
        <v>33</v>
      </c>
      <c r="H5782">
        <v>22</v>
      </c>
      <c r="I5782">
        <v>294</v>
      </c>
    </row>
    <row r="5783" spans="1:9" x14ac:dyDescent="0.25">
      <c r="A5783" s="5" t="str">
        <f>TrendSheetPrdData[[#This Row],[Population]]&amp;TrendSheetPrdData[[#This Row],[Cost Basis]]&amp;TrendSheetPrdData[[#This Row],[Period]]&amp;TrendSheetPrdData[[#This Row],[Trend]]</f>
        <v>SYSTEM OFFICEAllowed2016-02-01Ancillary Claim Count</v>
      </c>
      <c r="B5783" t="s">
        <v>119</v>
      </c>
      <c r="C5783" t="s">
        <v>119</v>
      </c>
      <c r="D5783" t="s">
        <v>91</v>
      </c>
      <c r="E5783" s="1" t="s">
        <v>98</v>
      </c>
      <c r="F5783" t="s">
        <v>93</v>
      </c>
      <c r="G5783" t="s">
        <v>33</v>
      </c>
      <c r="H5783">
        <v>22</v>
      </c>
      <c r="I5783">
        <v>324</v>
      </c>
    </row>
    <row r="5784" spans="1:9" x14ac:dyDescent="0.25">
      <c r="A5784" s="5" t="str">
        <f>TrendSheetPrdData[[#This Row],[Population]]&amp;TrendSheetPrdData[[#This Row],[Cost Basis]]&amp;TrendSheetPrdData[[#This Row],[Period]]&amp;TrendSheetPrdData[[#This Row],[Trend]]</f>
        <v>SYSTEM OFFICEAllowed2016-03-01Ancillary Claim Count</v>
      </c>
      <c r="B5784" t="s">
        <v>119</v>
      </c>
      <c r="C5784" t="s">
        <v>119</v>
      </c>
      <c r="D5784" t="s">
        <v>91</v>
      </c>
      <c r="E5784" s="1" t="s">
        <v>99</v>
      </c>
      <c r="F5784" t="s">
        <v>93</v>
      </c>
      <c r="G5784" t="s">
        <v>33</v>
      </c>
      <c r="H5784">
        <v>22</v>
      </c>
      <c r="I5784">
        <v>455</v>
      </c>
    </row>
    <row r="5785" spans="1:9" x14ac:dyDescent="0.25">
      <c r="A5785" s="5" t="str">
        <f>TrendSheetPrdData[[#This Row],[Population]]&amp;TrendSheetPrdData[[#This Row],[Cost Basis]]&amp;TrendSheetPrdData[[#This Row],[Period]]&amp;TrendSheetPrdData[[#This Row],[Trend]]</f>
        <v>SYSTEM OFFICEAllowed2016-04-01Ancillary Claim Count</v>
      </c>
      <c r="B5785" t="s">
        <v>119</v>
      </c>
      <c r="C5785" t="s">
        <v>119</v>
      </c>
      <c r="D5785" t="s">
        <v>91</v>
      </c>
      <c r="E5785" s="1" t="s">
        <v>100</v>
      </c>
      <c r="F5785" t="s">
        <v>93</v>
      </c>
      <c r="G5785" t="s">
        <v>33</v>
      </c>
      <c r="H5785">
        <v>22</v>
      </c>
      <c r="I5785">
        <v>431</v>
      </c>
    </row>
    <row r="5786" spans="1:9" x14ac:dyDescent="0.25">
      <c r="A5786" s="5" t="str">
        <f>TrendSheetPrdData[[#This Row],[Population]]&amp;TrendSheetPrdData[[#This Row],[Cost Basis]]&amp;TrendSheetPrdData[[#This Row],[Period]]&amp;TrendSheetPrdData[[#This Row],[Trend]]</f>
        <v>SYSTEM OFFICEAllowed2016-05-01Ancillary Claim Count</v>
      </c>
      <c r="B5786" t="s">
        <v>119</v>
      </c>
      <c r="C5786" t="s">
        <v>119</v>
      </c>
      <c r="D5786" t="s">
        <v>91</v>
      </c>
      <c r="E5786" s="1" t="s">
        <v>101</v>
      </c>
      <c r="F5786" t="s">
        <v>93</v>
      </c>
      <c r="G5786" t="s">
        <v>33</v>
      </c>
      <c r="H5786">
        <v>22</v>
      </c>
      <c r="I5786">
        <v>408</v>
      </c>
    </row>
    <row r="5787" spans="1:9" x14ac:dyDescent="0.25">
      <c r="A5787" s="5" t="str">
        <f>TrendSheetPrdData[[#This Row],[Population]]&amp;TrendSheetPrdData[[#This Row],[Cost Basis]]&amp;TrendSheetPrdData[[#This Row],[Period]]&amp;TrendSheetPrdData[[#This Row],[Trend]]</f>
        <v>SYSTEM OFFICEAllowed2016-06-01Ancillary Claim Count</v>
      </c>
      <c r="B5787" t="s">
        <v>119</v>
      </c>
      <c r="C5787" t="s">
        <v>119</v>
      </c>
      <c r="D5787" t="s">
        <v>91</v>
      </c>
      <c r="E5787" s="1" t="s">
        <v>102</v>
      </c>
      <c r="F5787" t="s">
        <v>113</v>
      </c>
      <c r="G5787" t="s">
        <v>33</v>
      </c>
      <c r="H5787">
        <v>22</v>
      </c>
      <c r="I5787">
        <v>350</v>
      </c>
    </row>
    <row r="5788" spans="1:9" x14ac:dyDescent="0.25">
      <c r="A5788" s="5" t="str">
        <f>TrendSheetPrdData[[#This Row],[Population]]&amp;TrendSheetPrdData[[#This Row],[Cost Basis]]&amp;TrendSheetPrdData[[#This Row],[Period]]&amp;TrendSheetPrdData[[#This Row],[Trend]]</f>
        <v>SYSTEM OFFICEAllowed2016-07-01Ancillary Claim Count</v>
      </c>
      <c r="B5788" t="s">
        <v>119</v>
      </c>
      <c r="C5788" t="s">
        <v>119</v>
      </c>
      <c r="D5788" t="s">
        <v>91</v>
      </c>
      <c r="E5788" s="1" t="s">
        <v>103</v>
      </c>
      <c r="F5788" t="s">
        <v>113</v>
      </c>
      <c r="G5788" t="s">
        <v>33</v>
      </c>
      <c r="H5788">
        <v>22</v>
      </c>
      <c r="I5788">
        <v>261</v>
      </c>
    </row>
    <row r="5789" spans="1:9" x14ac:dyDescent="0.25">
      <c r="A5789" s="5" t="str">
        <f>TrendSheetPrdData[[#This Row],[Population]]&amp;TrendSheetPrdData[[#This Row],[Cost Basis]]&amp;TrendSheetPrdData[[#This Row],[Period]]&amp;TrendSheetPrdData[[#This Row],[Trend]]</f>
        <v>SYSTEM OFFICEAllowed2016-08-01Ancillary Claim Count</v>
      </c>
      <c r="B5789" t="s">
        <v>119</v>
      </c>
      <c r="C5789" t="s">
        <v>119</v>
      </c>
      <c r="D5789" t="s">
        <v>91</v>
      </c>
      <c r="E5789" s="1" t="s">
        <v>104</v>
      </c>
      <c r="F5789" t="s">
        <v>113</v>
      </c>
      <c r="G5789" t="s">
        <v>33</v>
      </c>
      <c r="H5789">
        <v>22</v>
      </c>
      <c r="I5789">
        <v>283</v>
      </c>
    </row>
    <row r="5790" spans="1:9" x14ac:dyDescent="0.25">
      <c r="A5790" s="5" t="str">
        <f>TrendSheetPrdData[[#This Row],[Population]]&amp;TrendSheetPrdData[[#This Row],[Cost Basis]]&amp;TrendSheetPrdData[[#This Row],[Period]]&amp;TrendSheetPrdData[[#This Row],[Trend]]</f>
        <v>SYSTEM OFFICEAllowed2016-09-01Ancillary Claim Count</v>
      </c>
      <c r="B5790" t="s">
        <v>119</v>
      </c>
      <c r="C5790" t="s">
        <v>119</v>
      </c>
      <c r="D5790" t="s">
        <v>91</v>
      </c>
      <c r="E5790" s="1" t="s">
        <v>105</v>
      </c>
      <c r="F5790" t="s">
        <v>113</v>
      </c>
      <c r="G5790" t="s">
        <v>33</v>
      </c>
      <c r="H5790">
        <v>22</v>
      </c>
      <c r="I5790">
        <v>303</v>
      </c>
    </row>
    <row r="5791" spans="1:9" x14ac:dyDescent="0.25">
      <c r="A5791" s="5" t="str">
        <f>TrendSheetPrdData[[#This Row],[Population]]&amp;TrendSheetPrdData[[#This Row],[Cost Basis]]&amp;TrendSheetPrdData[[#This Row],[Period]]&amp;TrendSheetPrdData[[#This Row],[Trend]]</f>
        <v>SYSTEM OFFICEAllowed2016-10-01Ancillary Claim Count</v>
      </c>
      <c r="B5791" t="s">
        <v>119</v>
      </c>
      <c r="C5791" t="s">
        <v>119</v>
      </c>
      <c r="D5791" t="s">
        <v>91</v>
      </c>
      <c r="E5791" s="1" t="s">
        <v>106</v>
      </c>
      <c r="F5791" t="s">
        <v>113</v>
      </c>
      <c r="G5791" t="s">
        <v>33</v>
      </c>
      <c r="H5791">
        <v>22</v>
      </c>
      <c r="I5791">
        <v>344</v>
      </c>
    </row>
    <row r="5792" spans="1:9" x14ac:dyDescent="0.25">
      <c r="A5792" s="5" t="str">
        <f>TrendSheetPrdData[[#This Row],[Population]]&amp;TrendSheetPrdData[[#This Row],[Cost Basis]]&amp;TrendSheetPrdData[[#This Row],[Period]]&amp;TrendSheetPrdData[[#This Row],[Trend]]</f>
        <v>SYSTEM OFFICEAllowed2016-11-01Ancillary Claim Count</v>
      </c>
      <c r="B5792" t="s">
        <v>119</v>
      </c>
      <c r="C5792" t="s">
        <v>119</v>
      </c>
      <c r="D5792" t="s">
        <v>91</v>
      </c>
      <c r="E5792" s="1" t="s">
        <v>107</v>
      </c>
      <c r="F5792" t="s">
        <v>113</v>
      </c>
      <c r="G5792" t="s">
        <v>33</v>
      </c>
      <c r="H5792">
        <v>22</v>
      </c>
      <c r="I5792">
        <v>249</v>
      </c>
    </row>
    <row r="5793" spans="1:9" x14ac:dyDescent="0.25">
      <c r="A5793" s="5" t="str">
        <f>TrendSheetPrdData[[#This Row],[Population]]&amp;TrendSheetPrdData[[#This Row],[Cost Basis]]&amp;TrendSheetPrdData[[#This Row],[Period]]&amp;TrendSheetPrdData[[#This Row],[Trend]]</f>
        <v>SYSTEM OFFICEAllowed2016-12-01Ancillary Claim Count</v>
      </c>
      <c r="B5793" t="s">
        <v>119</v>
      </c>
      <c r="C5793" t="s">
        <v>119</v>
      </c>
      <c r="D5793" t="s">
        <v>91</v>
      </c>
      <c r="E5793" s="1" t="s">
        <v>108</v>
      </c>
      <c r="F5793" t="s">
        <v>113</v>
      </c>
      <c r="G5793" t="s">
        <v>33</v>
      </c>
      <c r="H5793">
        <v>22</v>
      </c>
      <c r="I5793">
        <v>452</v>
      </c>
    </row>
    <row r="5794" spans="1:9" x14ac:dyDescent="0.25">
      <c r="A5794" s="5" t="str">
        <f>TrendSheetPrdData[[#This Row],[Population]]&amp;TrendSheetPrdData[[#This Row],[Cost Basis]]&amp;TrendSheetPrdData[[#This Row],[Period]]&amp;TrendSheetPrdData[[#This Row],[Trend]]</f>
        <v>SYSTEM OFFICEAllowed2017-01-01Ancillary Claim Count</v>
      </c>
      <c r="B5794" t="s">
        <v>119</v>
      </c>
      <c r="C5794" t="s">
        <v>119</v>
      </c>
      <c r="D5794" t="s">
        <v>91</v>
      </c>
      <c r="E5794" s="1" t="s">
        <v>109</v>
      </c>
      <c r="F5794" t="s">
        <v>113</v>
      </c>
      <c r="G5794" t="s">
        <v>33</v>
      </c>
      <c r="H5794">
        <v>22</v>
      </c>
      <c r="I5794">
        <v>459</v>
      </c>
    </row>
    <row r="5795" spans="1:9" x14ac:dyDescent="0.25">
      <c r="A5795" s="5" t="str">
        <f>TrendSheetPrdData[[#This Row],[Population]]&amp;TrendSheetPrdData[[#This Row],[Cost Basis]]&amp;TrendSheetPrdData[[#This Row],[Period]]&amp;TrendSheetPrdData[[#This Row],[Trend]]</f>
        <v>SYSTEM OFFICEAllowed2017-02-01Ancillary Claim Count</v>
      </c>
      <c r="B5795" t="s">
        <v>119</v>
      </c>
      <c r="C5795" t="s">
        <v>119</v>
      </c>
      <c r="D5795" t="s">
        <v>91</v>
      </c>
      <c r="E5795" s="1" t="s">
        <v>110</v>
      </c>
      <c r="F5795" t="s">
        <v>113</v>
      </c>
      <c r="G5795" t="s">
        <v>33</v>
      </c>
      <c r="H5795">
        <v>22</v>
      </c>
      <c r="I5795">
        <v>411</v>
      </c>
    </row>
    <row r="5796" spans="1:9" x14ac:dyDescent="0.25">
      <c r="A5796" s="5" t="str">
        <f>TrendSheetPrdData[[#This Row],[Population]]&amp;TrendSheetPrdData[[#This Row],[Cost Basis]]&amp;TrendSheetPrdData[[#This Row],[Period]]&amp;TrendSheetPrdData[[#This Row],[Trend]]</f>
        <v>SYSTEM OFFICEAllowed2017-03-01Ancillary Claim Count</v>
      </c>
      <c r="B5796" t="s">
        <v>119</v>
      </c>
      <c r="C5796" t="s">
        <v>119</v>
      </c>
      <c r="D5796" t="s">
        <v>91</v>
      </c>
      <c r="E5796" s="1" t="s">
        <v>111</v>
      </c>
      <c r="F5796" t="s">
        <v>113</v>
      </c>
      <c r="G5796" t="s">
        <v>33</v>
      </c>
      <c r="H5796">
        <v>22</v>
      </c>
      <c r="I5796">
        <v>368</v>
      </c>
    </row>
    <row r="5797" spans="1:9" x14ac:dyDescent="0.25">
      <c r="A5797" s="5" t="str">
        <f>TrendSheetPrdData[[#This Row],[Population]]&amp;TrendSheetPrdData[[#This Row],[Cost Basis]]&amp;TrendSheetPrdData[[#This Row],[Period]]&amp;TrendSheetPrdData[[#This Row],[Trend]]</f>
        <v>SYSTEM OFFICEAllowed2017-04-01Ancillary Claim Count</v>
      </c>
      <c r="B5797" t="s">
        <v>119</v>
      </c>
      <c r="C5797" t="s">
        <v>119</v>
      </c>
      <c r="D5797" t="s">
        <v>91</v>
      </c>
      <c r="E5797" s="1" t="s">
        <v>112</v>
      </c>
      <c r="F5797" t="s">
        <v>113</v>
      </c>
      <c r="G5797" t="s">
        <v>33</v>
      </c>
      <c r="H5797">
        <v>22</v>
      </c>
      <c r="I5797">
        <v>101</v>
      </c>
    </row>
    <row r="5798" spans="1:9" x14ac:dyDescent="0.25">
      <c r="A5798" s="5" t="str">
        <f>TrendSheetPrdData[[#This Row],[Population]]&amp;TrendSheetPrdData[[#This Row],[Cost Basis]]&amp;TrendSheetPrdData[[#This Row],[Period]]&amp;TrendSheetPrdData[[#This Row],[Trend]]</f>
        <v>SYSTEM OFFICEAllowed2015-06-01Drug Claim Count</v>
      </c>
      <c r="B5798" t="s">
        <v>119</v>
      </c>
      <c r="C5798" t="s">
        <v>119</v>
      </c>
      <c r="D5798" t="s">
        <v>91</v>
      </c>
      <c r="E5798" s="1" t="s">
        <v>172</v>
      </c>
      <c r="F5798" t="s">
        <v>93</v>
      </c>
      <c r="G5798" t="s">
        <v>34</v>
      </c>
      <c r="H5798">
        <v>23</v>
      </c>
      <c r="I5798">
        <v>2740</v>
      </c>
    </row>
    <row r="5799" spans="1:9" x14ac:dyDescent="0.25">
      <c r="A5799" s="5" t="str">
        <f>TrendSheetPrdData[[#This Row],[Population]]&amp;TrendSheetPrdData[[#This Row],[Cost Basis]]&amp;TrendSheetPrdData[[#This Row],[Period]]&amp;TrendSheetPrdData[[#This Row],[Trend]]</f>
        <v>SYSTEM OFFICEAllowed2015-07-01Drug Claim Count</v>
      </c>
      <c r="B5799" t="s">
        <v>119</v>
      </c>
      <c r="C5799" t="s">
        <v>119</v>
      </c>
      <c r="D5799" t="s">
        <v>91</v>
      </c>
      <c r="E5799" s="1" t="s">
        <v>173</v>
      </c>
      <c r="F5799" t="s">
        <v>93</v>
      </c>
      <c r="G5799" t="s">
        <v>34</v>
      </c>
      <c r="H5799">
        <v>23</v>
      </c>
      <c r="I5799">
        <v>2739</v>
      </c>
    </row>
    <row r="5800" spans="1:9" x14ac:dyDescent="0.25">
      <c r="A5800" s="5" t="str">
        <f>TrendSheetPrdData[[#This Row],[Population]]&amp;TrendSheetPrdData[[#This Row],[Cost Basis]]&amp;TrendSheetPrdData[[#This Row],[Period]]&amp;TrendSheetPrdData[[#This Row],[Trend]]</f>
        <v>SYSTEM OFFICEAllowed2015-08-01Drug Claim Count</v>
      </c>
      <c r="B5800" t="s">
        <v>119</v>
      </c>
      <c r="C5800" t="s">
        <v>119</v>
      </c>
      <c r="D5800" t="s">
        <v>91</v>
      </c>
      <c r="E5800" s="1" t="s">
        <v>174</v>
      </c>
      <c r="F5800" t="s">
        <v>93</v>
      </c>
      <c r="G5800" t="s">
        <v>34</v>
      </c>
      <c r="H5800">
        <v>23</v>
      </c>
      <c r="I5800">
        <v>2754</v>
      </c>
    </row>
    <row r="5801" spans="1:9" x14ac:dyDescent="0.25">
      <c r="A5801" s="5" t="str">
        <f>TrendSheetPrdData[[#This Row],[Population]]&amp;TrendSheetPrdData[[#This Row],[Cost Basis]]&amp;TrendSheetPrdData[[#This Row],[Period]]&amp;TrendSheetPrdData[[#This Row],[Trend]]</f>
        <v>SYSTEM OFFICEAllowed2015-09-01Drug Claim Count</v>
      </c>
      <c r="B5801" t="s">
        <v>119</v>
      </c>
      <c r="C5801" t="s">
        <v>119</v>
      </c>
      <c r="D5801" t="s">
        <v>91</v>
      </c>
      <c r="E5801" s="1" t="s">
        <v>92</v>
      </c>
      <c r="F5801" t="s">
        <v>93</v>
      </c>
      <c r="G5801" t="s">
        <v>34</v>
      </c>
      <c r="H5801">
        <v>23</v>
      </c>
      <c r="I5801">
        <v>2794</v>
      </c>
    </row>
    <row r="5802" spans="1:9" x14ac:dyDescent="0.25">
      <c r="A5802" s="5" t="str">
        <f>TrendSheetPrdData[[#This Row],[Population]]&amp;TrendSheetPrdData[[#This Row],[Cost Basis]]&amp;TrendSheetPrdData[[#This Row],[Period]]&amp;TrendSheetPrdData[[#This Row],[Trend]]</f>
        <v>SYSTEM OFFICEAllowed2015-10-01Drug Claim Count</v>
      </c>
      <c r="B5802" t="s">
        <v>119</v>
      </c>
      <c r="C5802" t="s">
        <v>119</v>
      </c>
      <c r="D5802" t="s">
        <v>91</v>
      </c>
      <c r="E5802" s="1" t="s">
        <v>94</v>
      </c>
      <c r="F5802" t="s">
        <v>93</v>
      </c>
      <c r="G5802" t="s">
        <v>34</v>
      </c>
      <c r="H5802">
        <v>23</v>
      </c>
      <c r="I5802">
        <v>2942</v>
      </c>
    </row>
    <row r="5803" spans="1:9" x14ac:dyDescent="0.25">
      <c r="A5803" s="5" t="str">
        <f>TrendSheetPrdData[[#This Row],[Population]]&amp;TrendSheetPrdData[[#This Row],[Cost Basis]]&amp;TrendSheetPrdData[[#This Row],[Period]]&amp;TrendSheetPrdData[[#This Row],[Trend]]</f>
        <v>SYSTEM OFFICEAllowed2015-11-01Drug Claim Count</v>
      </c>
      <c r="B5803" t="s">
        <v>119</v>
      </c>
      <c r="C5803" t="s">
        <v>119</v>
      </c>
      <c r="D5803" t="s">
        <v>91</v>
      </c>
      <c r="E5803" s="1" t="s">
        <v>95</v>
      </c>
      <c r="F5803" t="s">
        <v>93</v>
      </c>
      <c r="G5803" t="s">
        <v>34</v>
      </c>
      <c r="H5803">
        <v>23</v>
      </c>
      <c r="I5803">
        <v>2975</v>
      </c>
    </row>
    <row r="5804" spans="1:9" x14ac:dyDescent="0.25">
      <c r="A5804" s="5" t="str">
        <f>TrendSheetPrdData[[#This Row],[Population]]&amp;TrendSheetPrdData[[#This Row],[Cost Basis]]&amp;TrendSheetPrdData[[#This Row],[Period]]&amp;TrendSheetPrdData[[#This Row],[Trend]]</f>
        <v>SYSTEM OFFICEAllowed2015-12-01Drug Claim Count</v>
      </c>
      <c r="B5804" t="s">
        <v>119</v>
      </c>
      <c r="C5804" t="s">
        <v>119</v>
      </c>
      <c r="D5804" t="s">
        <v>91</v>
      </c>
      <c r="E5804" s="1" t="s">
        <v>96</v>
      </c>
      <c r="F5804" t="s">
        <v>93</v>
      </c>
      <c r="G5804" t="s">
        <v>34</v>
      </c>
      <c r="H5804">
        <v>23</v>
      </c>
      <c r="I5804">
        <v>3274</v>
      </c>
    </row>
    <row r="5805" spans="1:9" x14ac:dyDescent="0.25">
      <c r="A5805" s="5" t="str">
        <f>TrendSheetPrdData[[#This Row],[Population]]&amp;TrendSheetPrdData[[#This Row],[Cost Basis]]&amp;TrendSheetPrdData[[#This Row],[Period]]&amp;TrendSheetPrdData[[#This Row],[Trend]]</f>
        <v>SYSTEM OFFICEAllowed2016-01-01Drug Claim Count</v>
      </c>
      <c r="B5805" t="s">
        <v>119</v>
      </c>
      <c r="C5805" t="s">
        <v>119</v>
      </c>
      <c r="D5805" t="s">
        <v>91</v>
      </c>
      <c r="E5805" s="1" t="s">
        <v>97</v>
      </c>
      <c r="F5805" t="s">
        <v>93</v>
      </c>
      <c r="G5805" t="s">
        <v>34</v>
      </c>
      <c r="H5805">
        <v>23</v>
      </c>
      <c r="I5805">
        <v>3068</v>
      </c>
    </row>
    <row r="5806" spans="1:9" x14ac:dyDescent="0.25">
      <c r="A5806" s="5" t="str">
        <f>TrendSheetPrdData[[#This Row],[Population]]&amp;TrendSheetPrdData[[#This Row],[Cost Basis]]&amp;TrendSheetPrdData[[#This Row],[Period]]&amp;TrendSheetPrdData[[#This Row],[Trend]]</f>
        <v>SYSTEM OFFICEAllowed2016-02-01Drug Claim Count</v>
      </c>
      <c r="B5806" t="s">
        <v>119</v>
      </c>
      <c r="C5806" t="s">
        <v>119</v>
      </c>
      <c r="D5806" t="s">
        <v>91</v>
      </c>
      <c r="E5806" s="1" t="s">
        <v>98</v>
      </c>
      <c r="F5806" t="s">
        <v>93</v>
      </c>
      <c r="G5806" t="s">
        <v>34</v>
      </c>
      <c r="H5806">
        <v>23</v>
      </c>
      <c r="I5806">
        <v>3205</v>
      </c>
    </row>
    <row r="5807" spans="1:9" x14ac:dyDescent="0.25">
      <c r="A5807" s="5" t="str">
        <f>TrendSheetPrdData[[#This Row],[Population]]&amp;TrendSheetPrdData[[#This Row],[Cost Basis]]&amp;TrendSheetPrdData[[#This Row],[Period]]&amp;TrendSheetPrdData[[#This Row],[Trend]]</f>
        <v>SYSTEM OFFICEAllowed2016-03-01Drug Claim Count</v>
      </c>
      <c r="B5807" t="s">
        <v>119</v>
      </c>
      <c r="C5807" t="s">
        <v>119</v>
      </c>
      <c r="D5807" t="s">
        <v>91</v>
      </c>
      <c r="E5807" s="1" t="s">
        <v>99</v>
      </c>
      <c r="F5807" t="s">
        <v>93</v>
      </c>
      <c r="G5807" t="s">
        <v>34</v>
      </c>
      <c r="H5807">
        <v>23</v>
      </c>
      <c r="I5807">
        <v>3491</v>
      </c>
    </row>
    <row r="5808" spans="1:9" x14ac:dyDescent="0.25">
      <c r="A5808" s="5" t="str">
        <f>TrendSheetPrdData[[#This Row],[Population]]&amp;TrendSheetPrdData[[#This Row],[Cost Basis]]&amp;TrendSheetPrdData[[#This Row],[Period]]&amp;TrendSheetPrdData[[#This Row],[Trend]]</f>
        <v>SYSTEM OFFICEAllowed2016-04-01Drug Claim Count</v>
      </c>
      <c r="B5808" t="s">
        <v>119</v>
      </c>
      <c r="C5808" t="s">
        <v>119</v>
      </c>
      <c r="D5808" t="s">
        <v>91</v>
      </c>
      <c r="E5808" s="1" t="s">
        <v>100</v>
      </c>
      <c r="F5808" t="s">
        <v>93</v>
      </c>
      <c r="G5808" t="s">
        <v>34</v>
      </c>
      <c r="H5808">
        <v>23</v>
      </c>
      <c r="I5808">
        <v>3229</v>
      </c>
    </row>
    <row r="5809" spans="1:9" x14ac:dyDescent="0.25">
      <c r="A5809" s="5" t="str">
        <f>TrendSheetPrdData[[#This Row],[Population]]&amp;TrendSheetPrdData[[#This Row],[Cost Basis]]&amp;TrendSheetPrdData[[#This Row],[Period]]&amp;TrendSheetPrdData[[#This Row],[Trend]]</f>
        <v>SYSTEM OFFICEAllowed2016-05-01Drug Claim Count</v>
      </c>
      <c r="B5809" t="s">
        <v>119</v>
      </c>
      <c r="C5809" t="s">
        <v>119</v>
      </c>
      <c r="D5809" t="s">
        <v>91</v>
      </c>
      <c r="E5809" s="1" t="s">
        <v>101</v>
      </c>
      <c r="F5809" t="s">
        <v>93</v>
      </c>
      <c r="G5809" t="s">
        <v>34</v>
      </c>
      <c r="H5809">
        <v>23</v>
      </c>
      <c r="I5809">
        <v>3429</v>
      </c>
    </row>
    <row r="5810" spans="1:9" x14ac:dyDescent="0.25">
      <c r="A5810" s="5" t="str">
        <f>TrendSheetPrdData[[#This Row],[Population]]&amp;TrendSheetPrdData[[#This Row],[Cost Basis]]&amp;TrendSheetPrdData[[#This Row],[Period]]&amp;TrendSheetPrdData[[#This Row],[Trend]]</f>
        <v>SYSTEM OFFICEAllowed2016-06-01Drug Claim Count</v>
      </c>
      <c r="B5810" t="s">
        <v>119</v>
      </c>
      <c r="C5810" t="s">
        <v>119</v>
      </c>
      <c r="D5810" t="s">
        <v>91</v>
      </c>
      <c r="E5810" s="1" t="s">
        <v>102</v>
      </c>
      <c r="F5810" t="s">
        <v>113</v>
      </c>
      <c r="G5810" t="s">
        <v>34</v>
      </c>
      <c r="H5810">
        <v>23</v>
      </c>
      <c r="I5810">
        <v>3372</v>
      </c>
    </row>
    <row r="5811" spans="1:9" x14ac:dyDescent="0.25">
      <c r="A5811" s="5" t="str">
        <f>TrendSheetPrdData[[#This Row],[Population]]&amp;TrendSheetPrdData[[#This Row],[Cost Basis]]&amp;TrendSheetPrdData[[#This Row],[Period]]&amp;TrendSheetPrdData[[#This Row],[Trend]]</f>
        <v>SYSTEM OFFICEAllowed2016-07-01Drug Claim Count</v>
      </c>
      <c r="B5811" t="s">
        <v>119</v>
      </c>
      <c r="C5811" t="s">
        <v>119</v>
      </c>
      <c r="D5811" t="s">
        <v>91</v>
      </c>
      <c r="E5811" s="1" t="s">
        <v>103</v>
      </c>
      <c r="F5811" t="s">
        <v>113</v>
      </c>
      <c r="G5811" t="s">
        <v>34</v>
      </c>
      <c r="H5811">
        <v>23</v>
      </c>
      <c r="I5811">
        <v>3268</v>
      </c>
    </row>
    <row r="5812" spans="1:9" x14ac:dyDescent="0.25">
      <c r="A5812" s="5" t="str">
        <f>TrendSheetPrdData[[#This Row],[Population]]&amp;TrendSheetPrdData[[#This Row],[Cost Basis]]&amp;TrendSheetPrdData[[#This Row],[Period]]&amp;TrendSheetPrdData[[#This Row],[Trend]]</f>
        <v>SYSTEM OFFICEAllowed2016-08-01Drug Claim Count</v>
      </c>
      <c r="B5812" t="s">
        <v>119</v>
      </c>
      <c r="C5812" t="s">
        <v>119</v>
      </c>
      <c r="D5812" t="s">
        <v>91</v>
      </c>
      <c r="E5812" s="1" t="s">
        <v>104</v>
      </c>
      <c r="F5812" t="s">
        <v>113</v>
      </c>
      <c r="G5812" t="s">
        <v>34</v>
      </c>
      <c r="H5812">
        <v>23</v>
      </c>
      <c r="I5812">
        <v>3533</v>
      </c>
    </row>
    <row r="5813" spans="1:9" x14ac:dyDescent="0.25">
      <c r="A5813" s="5" t="str">
        <f>TrendSheetPrdData[[#This Row],[Population]]&amp;TrendSheetPrdData[[#This Row],[Cost Basis]]&amp;TrendSheetPrdData[[#This Row],[Period]]&amp;TrendSheetPrdData[[#This Row],[Trend]]</f>
        <v>SYSTEM OFFICEAllowed2016-09-01Drug Claim Count</v>
      </c>
      <c r="B5813" t="s">
        <v>119</v>
      </c>
      <c r="C5813" t="s">
        <v>119</v>
      </c>
      <c r="D5813" t="s">
        <v>91</v>
      </c>
      <c r="E5813" s="1" t="s">
        <v>105</v>
      </c>
      <c r="F5813" t="s">
        <v>113</v>
      </c>
      <c r="G5813" t="s">
        <v>34</v>
      </c>
      <c r="H5813">
        <v>23</v>
      </c>
      <c r="I5813">
        <v>3408</v>
      </c>
    </row>
    <row r="5814" spans="1:9" x14ac:dyDescent="0.25">
      <c r="A5814" s="5" t="str">
        <f>TrendSheetPrdData[[#This Row],[Population]]&amp;TrendSheetPrdData[[#This Row],[Cost Basis]]&amp;TrendSheetPrdData[[#This Row],[Period]]&amp;TrendSheetPrdData[[#This Row],[Trend]]</f>
        <v>SYSTEM OFFICEAllowed2016-10-01Drug Claim Count</v>
      </c>
      <c r="B5814" t="s">
        <v>119</v>
      </c>
      <c r="C5814" t="s">
        <v>119</v>
      </c>
      <c r="D5814" t="s">
        <v>91</v>
      </c>
      <c r="E5814" s="1" t="s">
        <v>106</v>
      </c>
      <c r="F5814" t="s">
        <v>113</v>
      </c>
      <c r="G5814" t="s">
        <v>34</v>
      </c>
      <c r="H5814">
        <v>23</v>
      </c>
      <c r="I5814">
        <v>3539</v>
      </c>
    </row>
    <row r="5815" spans="1:9" x14ac:dyDescent="0.25">
      <c r="A5815" s="5" t="str">
        <f>TrendSheetPrdData[[#This Row],[Population]]&amp;TrendSheetPrdData[[#This Row],[Cost Basis]]&amp;TrendSheetPrdData[[#This Row],[Period]]&amp;TrendSheetPrdData[[#This Row],[Trend]]</f>
        <v>SYSTEM OFFICEAllowed2016-11-01Drug Claim Count</v>
      </c>
      <c r="B5815" t="s">
        <v>119</v>
      </c>
      <c r="C5815" t="s">
        <v>119</v>
      </c>
      <c r="D5815" t="s">
        <v>91</v>
      </c>
      <c r="E5815" s="1" t="s">
        <v>107</v>
      </c>
      <c r="F5815" t="s">
        <v>113</v>
      </c>
      <c r="G5815" t="s">
        <v>34</v>
      </c>
      <c r="H5815">
        <v>23</v>
      </c>
      <c r="I5815">
        <v>3623</v>
      </c>
    </row>
    <row r="5816" spans="1:9" x14ac:dyDescent="0.25">
      <c r="A5816" s="5" t="str">
        <f>TrendSheetPrdData[[#This Row],[Population]]&amp;TrendSheetPrdData[[#This Row],[Cost Basis]]&amp;TrendSheetPrdData[[#This Row],[Period]]&amp;TrendSheetPrdData[[#This Row],[Trend]]</f>
        <v>SYSTEM OFFICEAllowed2016-12-01Drug Claim Count</v>
      </c>
      <c r="B5816" t="s">
        <v>119</v>
      </c>
      <c r="C5816" t="s">
        <v>119</v>
      </c>
      <c r="D5816" t="s">
        <v>91</v>
      </c>
      <c r="E5816" s="1" t="s">
        <v>108</v>
      </c>
      <c r="F5816" t="s">
        <v>113</v>
      </c>
      <c r="G5816" t="s">
        <v>34</v>
      </c>
      <c r="H5816">
        <v>23</v>
      </c>
      <c r="I5816">
        <v>3752</v>
      </c>
    </row>
    <row r="5817" spans="1:9" x14ac:dyDescent="0.25">
      <c r="A5817" s="5" t="str">
        <f>TrendSheetPrdData[[#This Row],[Population]]&amp;TrendSheetPrdData[[#This Row],[Cost Basis]]&amp;TrendSheetPrdData[[#This Row],[Period]]&amp;TrendSheetPrdData[[#This Row],[Trend]]</f>
        <v>SYSTEM OFFICEAllowed2017-01-01Drug Claim Count</v>
      </c>
      <c r="B5817" t="s">
        <v>119</v>
      </c>
      <c r="C5817" t="s">
        <v>119</v>
      </c>
      <c r="D5817" t="s">
        <v>91</v>
      </c>
      <c r="E5817" s="1" t="s">
        <v>109</v>
      </c>
      <c r="F5817" t="s">
        <v>113</v>
      </c>
      <c r="G5817" t="s">
        <v>34</v>
      </c>
      <c r="H5817">
        <v>23</v>
      </c>
      <c r="I5817">
        <v>4493</v>
      </c>
    </row>
    <row r="5818" spans="1:9" x14ac:dyDescent="0.25">
      <c r="A5818" s="5" t="str">
        <f>TrendSheetPrdData[[#This Row],[Population]]&amp;TrendSheetPrdData[[#This Row],[Cost Basis]]&amp;TrendSheetPrdData[[#This Row],[Period]]&amp;TrendSheetPrdData[[#This Row],[Trend]]</f>
        <v>SYSTEM OFFICEAllowed2017-02-01Drug Claim Count</v>
      </c>
      <c r="B5818" t="s">
        <v>119</v>
      </c>
      <c r="C5818" t="s">
        <v>119</v>
      </c>
      <c r="D5818" t="s">
        <v>91</v>
      </c>
      <c r="E5818" s="1" t="s">
        <v>110</v>
      </c>
      <c r="F5818" t="s">
        <v>113</v>
      </c>
      <c r="G5818" t="s">
        <v>34</v>
      </c>
      <c r="H5818">
        <v>23</v>
      </c>
      <c r="I5818">
        <v>3924</v>
      </c>
    </row>
    <row r="5819" spans="1:9" x14ac:dyDescent="0.25">
      <c r="A5819" s="5" t="str">
        <f>TrendSheetPrdData[[#This Row],[Population]]&amp;TrendSheetPrdData[[#This Row],[Cost Basis]]&amp;TrendSheetPrdData[[#This Row],[Period]]&amp;TrendSheetPrdData[[#This Row],[Trend]]</f>
        <v>SYSTEM OFFICEAllowed2017-03-01Drug Claim Count</v>
      </c>
      <c r="B5819" t="s">
        <v>119</v>
      </c>
      <c r="C5819" t="s">
        <v>119</v>
      </c>
      <c r="D5819" t="s">
        <v>91</v>
      </c>
      <c r="E5819" s="1" t="s">
        <v>111</v>
      </c>
      <c r="F5819" t="s">
        <v>113</v>
      </c>
      <c r="G5819" t="s">
        <v>34</v>
      </c>
      <c r="H5819">
        <v>23</v>
      </c>
      <c r="I5819">
        <v>4243</v>
      </c>
    </row>
    <row r="5820" spans="1:9" x14ac:dyDescent="0.25">
      <c r="A5820" s="5" t="str">
        <f>TrendSheetPrdData[[#This Row],[Population]]&amp;TrendSheetPrdData[[#This Row],[Cost Basis]]&amp;TrendSheetPrdData[[#This Row],[Period]]&amp;TrendSheetPrdData[[#This Row],[Trend]]</f>
        <v>SYSTEM OFFICEAllowed2017-04-01Drug Claim Count</v>
      </c>
      <c r="B5820" t="s">
        <v>119</v>
      </c>
      <c r="C5820" t="s">
        <v>119</v>
      </c>
      <c r="D5820" t="s">
        <v>91</v>
      </c>
      <c r="E5820" s="1" t="s">
        <v>112</v>
      </c>
      <c r="F5820" t="s">
        <v>113</v>
      </c>
      <c r="G5820" t="s">
        <v>34</v>
      </c>
      <c r="H5820">
        <v>23</v>
      </c>
      <c r="I5820">
        <v>4078</v>
      </c>
    </row>
    <row r="5821" spans="1:9" x14ac:dyDescent="0.25">
      <c r="A5821" s="5" t="str">
        <f>TrendSheetPrdData[[#This Row],[Population]]&amp;TrendSheetPrdData[[#This Row],[Cost Basis]]&amp;TrendSheetPrdData[[#This Row],[Period]]&amp;TrendSheetPrdData[[#This Row],[Trend]]</f>
        <v>SYSTEM OFFICEPaid2015-06-01Medical PMPM</v>
      </c>
      <c r="B5821" t="s">
        <v>119</v>
      </c>
      <c r="C5821" t="s">
        <v>119</v>
      </c>
      <c r="D5821" t="s">
        <v>78</v>
      </c>
      <c r="E5821" s="1" t="s">
        <v>172</v>
      </c>
      <c r="F5821" t="s">
        <v>93</v>
      </c>
      <c r="G5821" t="s">
        <v>12</v>
      </c>
      <c r="H5821">
        <v>1</v>
      </c>
      <c r="I5821">
        <v>378.68</v>
      </c>
    </row>
    <row r="5822" spans="1:9" x14ac:dyDescent="0.25">
      <c r="A5822" s="5" t="str">
        <f>TrendSheetPrdData[[#This Row],[Population]]&amp;TrendSheetPrdData[[#This Row],[Cost Basis]]&amp;TrendSheetPrdData[[#This Row],[Period]]&amp;TrendSheetPrdData[[#This Row],[Trend]]</f>
        <v>SYSTEM OFFICEPaid2015-07-01Medical PMPM</v>
      </c>
      <c r="B5822" t="s">
        <v>119</v>
      </c>
      <c r="C5822" t="s">
        <v>119</v>
      </c>
      <c r="D5822" t="s">
        <v>78</v>
      </c>
      <c r="E5822" s="1" t="s">
        <v>173</v>
      </c>
      <c r="F5822" t="s">
        <v>93</v>
      </c>
      <c r="G5822" t="s">
        <v>12</v>
      </c>
      <c r="H5822">
        <v>1</v>
      </c>
      <c r="I5822">
        <v>378.78</v>
      </c>
    </row>
    <row r="5823" spans="1:9" x14ac:dyDescent="0.25">
      <c r="A5823" s="5" t="str">
        <f>TrendSheetPrdData[[#This Row],[Population]]&amp;TrendSheetPrdData[[#This Row],[Cost Basis]]&amp;TrendSheetPrdData[[#This Row],[Period]]&amp;TrendSheetPrdData[[#This Row],[Trend]]</f>
        <v>SYSTEM OFFICEPaid2015-08-01Medical PMPM</v>
      </c>
      <c r="B5823" t="s">
        <v>119</v>
      </c>
      <c r="C5823" t="s">
        <v>119</v>
      </c>
      <c r="D5823" t="s">
        <v>78</v>
      </c>
      <c r="E5823" s="1" t="s">
        <v>174</v>
      </c>
      <c r="F5823" t="s">
        <v>93</v>
      </c>
      <c r="G5823" t="s">
        <v>12</v>
      </c>
      <c r="H5823">
        <v>1</v>
      </c>
      <c r="I5823">
        <v>273.05</v>
      </c>
    </row>
    <row r="5824" spans="1:9" x14ac:dyDescent="0.25">
      <c r="A5824" s="5" t="str">
        <f>TrendSheetPrdData[[#This Row],[Population]]&amp;TrendSheetPrdData[[#This Row],[Cost Basis]]&amp;TrendSheetPrdData[[#This Row],[Period]]&amp;TrendSheetPrdData[[#This Row],[Trend]]</f>
        <v>SYSTEM OFFICEPaid2015-09-01Medical PMPM</v>
      </c>
      <c r="B5824" t="s">
        <v>119</v>
      </c>
      <c r="C5824" t="s">
        <v>119</v>
      </c>
      <c r="D5824" t="s">
        <v>78</v>
      </c>
      <c r="E5824" s="1" t="s">
        <v>92</v>
      </c>
      <c r="F5824" t="s">
        <v>93</v>
      </c>
      <c r="G5824" t="s">
        <v>12</v>
      </c>
      <c r="H5824">
        <v>1</v>
      </c>
      <c r="I5824">
        <v>403.49</v>
      </c>
    </row>
    <row r="5825" spans="1:9" x14ac:dyDescent="0.25">
      <c r="A5825" s="5" t="str">
        <f>TrendSheetPrdData[[#This Row],[Population]]&amp;TrendSheetPrdData[[#This Row],[Cost Basis]]&amp;TrendSheetPrdData[[#This Row],[Period]]&amp;TrendSheetPrdData[[#This Row],[Trend]]</f>
        <v>SYSTEM OFFICEPaid2015-10-01Medical PMPM</v>
      </c>
      <c r="B5825" t="s">
        <v>119</v>
      </c>
      <c r="C5825" t="s">
        <v>119</v>
      </c>
      <c r="D5825" t="s">
        <v>78</v>
      </c>
      <c r="E5825" s="1" t="s">
        <v>94</v>
      </c>
      <c r="F5825" t="s">
        <v>93</v>
      </c>
      <c r="G5825" t="s">
        <v>12</v>
      </c>
      <c r="H5825">
        <v>1</v>
      </c>
      <c r="I5825">
        <v>262.95</v>
      </c>
    </row>
    <row r="5826" spans="1:9" x14ac:dyDescent="0.25">
      <c r="A5826" s="5" t="str">
        <f>TrendSheetPrdData[[#This Row],[Population]]&amp;TrendSheetPrdData[[#This Row],[Cost Basis]]&amp;TrendSheetPrdData[[#This Row],[Period]]&amp;TrendSheetPrdData[[#This Row],[Trend]]</f>
        <v>SYSTEM OFFICEPaid2015-11-01Medical PMPM</v>
      </c>
      <c r="B5826" t="s">
        <v>119</v>
      </c>
      <c r="C5826" t="s">
        <v>119</v>
      </c>
      <c r="D5826" t="s">
        <v>78</v>
      </c>
      <c r="E5826" s="1" t="s">
        <v>95</v>
      </c>
      <c r="F5826" t="s">
        <v>93</v>
      </c>
      <c r="G5826" t="s">
        <v>12</v>
      </c>
      <c r="H5826">
        <v>1</v>
      </c>
      <c r="I5826">
        <v>319</v>
      </c>
    </row>
    <row r="5827" spans="1:9" x14ac:dyDescent="0.25">
      <c r="A5827" s="5" t="str">
        <f>TrendSheetPrdData[[#This Row],[Population]]&amp;TrendSheetPrdData[[#This Row],[Cost Basis]]&amp;TrendSheetPrdData[[#This Row],[Period]]&amp;TrendSheetPrdData[[#This Row],[Trend]]</f>
        <v>SYSTEM OFFICEPaid2015-12-01Medical PMPM</v>
      </c>
      <c r="B5827" t="s">
        <v>119</v>
      </c>
      <c r="C5827" t="s">
        <v>119</v>
      </c>
      <c r="D5827" t="s">
        <v>78</v>
      </c>
      <c r="E5827" s="1" t="s">
        <v>96</v>
      </c>
      <c r="F5827" t="s">
        <v>93</v>
      </c>
      <c r="G5827" t="s">
        <v>12</v>
      </c>
      <c r="H5827">
        <v>1</v>
      </c>
      <c r="I5827">
        <v>319.26</v>
      </c>
    </row>
    <row r="5828" spans="1:9" x14ac:dyDescent="0.25">
      <c r="A5828" s="5" t="str">
        <f>TrendSheetPrdData[[#This Row],[Population]]&amp;TrendSheetPrdData[[#This Row],[Cost Basis]]&amp;TrendSheetPrdData[[#This Row],[Period]]&amp;TrendSheetPrdData[[#This Row],[Trend]]</f>
        <v>SYSTEM OFFICEPaid2016-01-01Medical PMPM</v>
      </c>
      <c r="B5828" t="s">
        <v>119</v>
      </c>
      <c r="C5828" t="s">
        <v>119</v>
      </c>
      <c r="D5828" t="s">
        <v>78</v>
      </c>
      <c r="E5828" s="1" t="s">
        <v>97</v>
      </c>
      <c r="F5828" t="s">
        <v>93</v>
      </c>
      <c r="G5828" t="s">
        <v>12</v>
      </c>
      <c r="H5828">
        <v>1</v>
      </c>
      <c r="I5828">
        <v>266.64</v>
      </c>
    </row>
    <row r="5829" spans="1:9" x14ac:dyDescent="0.25">
      <c r="A5829" s="5" t="str">
        <f>TrendSheetPrdData[[#This Row],[Population]]&amp;TrendSheetPrdData[[#This Row],[Cost Basis]]&amp;TrendSheetPrdData[[#This Row],[Period]]&amp;TrendSheetPrdData[[#This Row],[Trend]]</f>
        <v>SYSTEM OFFICEPaid2016-02-01Medical PMPM</v>
      </c>
      <c r="B5829" t="s">
        <v>119</v>
      </c>
      <c r="C5829" t="s">
        <v>119</v>
      </c>
      <c r="D5829" t="s">
        <v>78</v>
      </c>
      <c r="E5829" s="1" t="s">
        <v>98</v>
      </c>
      <c r="F5829" t="s">
        <v>93</v>
      </c>
      <c r="G5829" t="s">
        <v>12</v>
      </c>
      <c r="H5829">
        <v>1</v>
      </c>
      <c r="I5829">
        <v>258.85000000000002</v>
      </c>
    </row>
    <row r="5830" spans="1:9" x14ac:dyDescent="0.25">
      <c r="A5830" s="5" t="str">
        <f>TrendSheetPrdData[[#This Row],[Population]]&amp;TrendSheetPrdData[[#This Row],[Cost Basis]]&amp;TrendSheetPrdData[[#This Row],[Period]]&amp;TrendSheetPrdData[[#This Row],[Trend]]</f>
        <v>SYSTEM OFFICEPaid2016-03-01Medical PMPM</v>
      </c>
      <c r="B5830" t="s">
        <v>119</v>
      </c>
      <c r="C5830" t="s">
        <v>119</v>
      </c>
      <c r="D5830" t="s">
        <v>78</v>
      </c>
      <c r="E5830" s="1" t="s">
        <v>99</v>
      </c>
      <c r="F5830" t="s">
        <v>93</v>
      </c>
      <c r="G5830" t="s">
        <v>12</v>
      </c>
      <c r="H5830">
        <v>1</v>
      </c>
      <c r="I5830">
        <v>327.49</v>
      </c>
    </row>
    <row r="5831" spans="1:9" x14ac:dyDescent="0.25">
      <c r="A5831" s="5" t="str">
        <f>TrendSheetPrdData[[#This Row],[Population]]&amp;TrendSheetPrdData[[#This Row],[Cost Basis]]&amp;TrendSheetPrdData[[#This Row],[Period]]&amp;TrendSheetPrdData[[#This Row],[Trend]]</f>
        <v>SYSTEM OFFICEPaid2016-04-01Medical PMPM</v>
      </c>
      <c r="B5831" t="s">
        <v>119</v>
      </c>
      <c r="C5831" t="s">
        <v>119</v>
      </c>
      <c r="D5831" t="s">
        <v>78</v>
      </c>
      <c r="E5831" s="1" t="s">
        <v>100</v>
      </c>
      <c r="F5831" t="s">
        <v>93</v>
      </c>
      <c r="G5831" t="s">
        <v>12</v>
      </c>
      <c r="H5831">
        <v>1</v>
      </c>
      <c r="I5831">
        <v>238.22</v>
      </c>
    </row>
    <row r="5832" spans="1:9" x14ac:dyDescent="0.25">
      <c r="A5832" s="5" t="str">
        <f>TrendSheetPrdData[[#This Row],[Population]]&amp;TrendSheetPrdData[[#This Row],[Cost Basis]]&amp;TrendSheetPrdData[[#This Row],[Period]]&amp;TrendSheetPrdData[[#This Row],[Trend]]</f>
        <v>SYSTEM OFFICEPaid2016-05-01Medical PMPM</v>
      </c>
      <c r="B5832" t="s">
        <v>119</v>
      </c>
      <c r="C5832" t="s">
        <v>119</v>
      </c>
      <c r="D5832" t="s">
        <v>78</v>
      </c>
      <c r="E5832" s="1" t="s">
        <v>101</v>
      </c>
      <c r="F5832" t="s">
        <v>93</v>
      </c>
      <c r="G5832" t="s">
        <v>12</v>
      </c>
      <c r="H5832">
        <v>1</v>
      </c>
      <c r="I5832">
        <v>262.58</v>
      </c>
    </row>
    <row r="5833" spans="1:9" x14ac:dyDescent="0.25">
      <c r="A5833" s="5" t="str">
        <f>TrendSheetPrdData[[#This Row],[Population]]&amp;TrendSheetPrdData[[#This Row],[Cost Basis]]&amp;TrendSheetPrdData[[#This Row],[Period]]&amp;TrendSheetPrdData[[#This Row],[Trend]]</f>
        <v>SYSTEM OFFICEPaid2016-06-01Medical PMPM</v>
      </c>
      <c r="B5833" t="s">
        <v>119</v>
      </c>
      <c r="C5833" t="s">
        <v>119</v>
      </c>
      <c r="D5833" t="s">
        <v>78</v>
      </c>
      <c r="E5833" s="1" t="s">
        <v>102</v>
      </c>
      <c r="F5833" t="s">
        <v>113</v>
      </c>
      <c r="G5833" t="s">
        <v>12</v>
      </c>
      <c r="H5833">
        <v>1</v>
      </c>
      <c r="I5833">
        <v>284.08</v>
      </c>
    </row>
    <row r="5834" spans="1:9" x14ac:dyDescent="0.25">
      <c r="A5834" s="5" t="str">
        <f>TrendSheetPrdData[[#This Row],[Population]]&amp;TrendSheetPrdData[[#This Row],[Cost Basis]]&amp;TrendSheetPrdData[[#This Row],[Period]]&amp;TrendSheetPrdData[[#This Row],[Trend]]</f>
        <v>SYSTEM OFFICEPaid2016-07-01Medical PMPM</v>
      </c>
      <c r="B5834" t="s">
        <v>119</v>
      </c>
      <c r="C5834" t="s">
        <v>119</v>
      </c>
      <c r="D5834" t="s">
        <v>78</v>
      </c>
      <c r="E5834" s="1" t="s">
        <v>103</v>
      </c>
      <c r="F5834" t="s">
        <v>113</v>
      </c>
      <c r="G5834" t="s">
        <v>12</v>
      </c>
      <c r="H5834">
        <v>1</v>
      </c>
      <c r="I5834">
        <v>233.48</v>
      </c>
    </row>
    <row r="5835" spans="1:9" x14ac:dyDescent="0.25">
      <c r="A5835" s="5" t="str">
        <f>TrendSheetPrdData[[#This Row],[Population]]&amp;TrendSheetPrdData[[#This Row],[Cost Basis]]&amp;TrendSheetPrdData[[#This Row],[Period]]&amp;TrendSheetPrdData[[#This Row],[Trend]]</f>
        <v>SYSTEM OFFICEPaid2016-08-01Medical PMPM</v>
      </c>
      <c r="B5835" t="s">
        <v>119</v>
      </c>
      <c r="C5835" t="s">
        <v>119</v>
      </c>
      <c r="D5835" t="s">
        <v>78</v>
      </c>
      <c r="E5835" s="1" t="s">
        <v>104</v>
      </c>
      <c r="F5835" t="s">
        <v>113</v>
      </c>
      <c r="G5835" t="s">
        <v>12</v>
      </c>
      <c r="H5835">
        <v>1</v>
      </c>
      <c r="I5835">
        <v>283.52999999999997</v>
      </c>
    </row>
    <row r="5836" spans="1:9" x14ac:dyDescent="0.25">
      <c r="A5836" s="5" t="str">
        <f>TrendSheetPrdData[[#This Row],[Population]]&amp;TrendSheetPrdData[[#This Row],[Cost Basis]]&amp;TrendSheetPrdData[[#This Row],[Period]]&amp;TrendSheetPrdData[[#This Row],[Trend]]</f>
        <v>SYSTEM OFFICEPaid2016-09-01Medical PMPM</v>
      </c>
      <c r="B5836" t="s">
        <v>119</v>
      </c>
      <c r="C5836" t="s">
        <v>119</v>
      </c>
      <c r="D5836" t="s">
        <v>78</v>
      </c>
      <c r="E5836" s="1" t="s">
        <v>105</v>
      </c>
      <c r="F5836" t="s">
        <v>113</v>
      </c>
      <c r="G5836" t="s">
        <v>12</v>
      </c>
      <c r="H5836">
        <v>1</v>
      </c>
      <c r="I5836">
        <v>277.88</v>
      </c>
    </row>
    <row r="5837" spans="1:9" x14ac:dyDescent="0.25">
      <c r="A5837" s="5" t="str">
        <f>TrendSheetPrdData[[#This Row],[Population]]&amp;TrendSheetPrdData[[#This Row],[Cost Basis]]&amp;TrendSheetPrdData[[#This Row],[Period]]&amp;TrendSheetPrdData[[#This Row],[Trend]]</f>
        <v>SYSTEM OFFICEPaid2016-10-01Medical PMPM</v>
      </c>
      <c r="B5837" t="s">
        <v>119</v>
      </c>
      <c r="C5837" t="s">
        <v>119</v>
      </c>
      <c r="D5837" t="s">
        <v>78</v>
      </c>
      <c r="E5837" s="1" t="s">
        <v>106</v>
      </c>
      <c r="F5837" t="s">
        <v>113</v>
      </c>
      <c r="G5837" t="s">
        <v>12</v>
      </c>
      <c r="H5837">
        <v>1</v>
      </c>
      <c r="I5837">
        <v>258.93</v>
      </c>
    </row>
    <row r="5838" spans="1:9" x14ac:dyDescent="0.25">
      <c r="A5838" s="5" t="str">
        <f>TrendSheetPrdData[[#This Row],[Population]]&amp;TrendSheetPrdData[[#This Row],[Cost Basis]]&amp;TrendSheetPrdData[[#This Row],[Period]]&amp;TrendSheetPrdData[[#This Row],[Trend]]</f>
        <v>SYSTEM OFFICEPaid2016-11-01Medical PMPM</v>
      </c>
      <c r="B5838" t="s">
        <v>119</v>
      </c>
      <c r="C5838" t="s">
        <v>119</v>
      </c>
      <c r="D5838" t="s">
        <v>78</v>
      </c>
      <c r="E5838" s="1" t="s">
        <v>107</v>
      </c>
      <c r="F5838" t="s">
        <v>113</v>
      </c>
      <c r="G5838" t="s">
        <v>12</v>
      </c>
      <c r="H5838">
        <v>1</v>
      </c>
      <c r="I5838">
        <v>246.36</v>
      </c>
    </row>
    <row r="5839" spans="1:9" x14ac:dyDescent="0.25">
      <c r="A5839" s="5" t="str">
        <f>TrendSheetPrdData[[#This Row],[Population]]&amp;TrendSheetPrdData[[#This Row],[Cost Basis]]&amp;TrendSheetPrdData[[#This Row],[Period]]&amp;TrendSheetPrdData[[#This Row],[Trend]]</f>
        <v>SYSTEM OFFICEPaid2016-12-01Medical PMPM</v>
      </c>
      <c r="B5839" t="s">
        <v>119</v>
      </c>
      <c r="C5839" t="s">
        <v>119</v>
      </c>
      <c r="D5839" t="s">
        <v>78</v>
      </c>
      <c r="E5839" s="1" t="s">
        <v>108</v>
      </c>
      <c r="F5839" t="s">
        <v>113</v>
      </c>
      <c r="G5839" t="s">
        <v>12</v>
      </c>
      <c r="H5839">
        <v>1</v>
      </c>
      <c r="I5839">
        <v>309.18</v>
      </c>
    </row>
    <row r="5840" spans="1:9" x14ac:dyDescent="0.25">
      <c r="A5840" s="5" t="str">
        <f>TrendSheetPrdData[[#This Row],[Population]]&amp;TrendSheetPrdData[[#This Row],[Cost Basis]]&amp;TrendSheetPrdData[[#This Row],[Period]]&amp;TrendSheetPrdData[[#This Row],[Trend]]</f>
        <v>SYSTEM OFFICEPaid2017-01-01Medical PMPM</v>
      </c>
      <c r="B5840" t="s">
        <v>119</v>
      </c>
      <c r="C5840" t="s">
        <v>119</v>
      </c>
      <c r="D5840" t="s">
        <v>78</v>
      </c>
      <c r="E5840" s="1" t="s">
        <v>109</v>
      </c>
      <c r="F5840" t="s">
        <v>113</v>
      </c>
      <c r="G5840" t="s">
        <v>12</v>
      </c>
      <c r="H5840">
        <v>1</v>
      </c>
      <c r="I5840">
        <v>183.2</v>
      </c>
    </row>
    <row r="5841" spans="1:9" x14ac:dyDescent="0.25">
      <c r="A5841" s="5" t="str">
        <f>TrendSheetPrdData[[#This Row],[Population]]&amp;TrendSheetPrdData[[#This Row],[Cost Basis]]&amp;TrendSheetPrdData[[#This Row],[Period]]&amp;TrendSheetPrdData[[#This Row],[Trend]]</f>
        <v>SYSTEM OFFICEPaid2017-02-01Medical PMPM</v>
      </c>
      <c r="B5841" t="s">
        <v>119</v>
      </c>
      <c r="C5841" t="s">
        <v>119</v>
      </c>
      <c r="D5841" t="s">
        <v>78</v>
      </c>
      <c r="E5841" s="1" t="s">
        <v>110</v>
      </c>
      <c r="F5841" t="s">
        <v>113</v>
      </c>
      <c r="G5841" t="s">
        <v>12</v>
      </c>
      <c r="H5841">
        <v>1</v>
      </c>
      <c r="I5841">
        <v>206.36</v>
      </c>
    </row>
    <row r="5842" spans="1:9" x14ac:dyDescent="0.25">
      <c r="A5842" s="5" t="str">
        <f>TrendSheetPrdData[[#This Row],[Population]]&amp;TrendSheetPrdData[[#This Row],[Cost Basis]]&amp;TrendSheetPrdData[[#This Row],[Period]]&amp;TrendSheetPrdData[[#This Row],[Trend]]</f>
        <v>SYSTEM OFFICEPaid2017-03-01Medical PMPM</v>
      </c>
      <c r="B5842" t="s">
        <v>119</v>
      </c>
      <c r="C5842" t="s">
        <v>119</v>
      </c>
      <c r="D5842" t="s">
        <v>78</v>
      </c>
      <c r="E5842" s="1" t="s">
        <v>111</v>
      </c>
      <c r="F5842" t="s">
        <v>113</v>
      </c>
      <c r="G5842" t="s">
        <v>12</v>
      </c>
      <c r="H5842">
        <v>1</v>
      </c>
      <c r="I5842">
        <v>178.88</v>
      </c>
    </row>
    <row r="5843" spans="1:9" x14ac:dyDescent="0.25">
      <c r="A5843" s="5" t="str">
        <f>TrendSheetPrdData[[#This Row],[Population]]&amp;TrendSheetPrdData[[#This Row],[Cost Basis]]&amp;TrendSheetPrdData[[#This Row],[Period]]&amp;TrendSheetPrdData[[#This Row],[Trend]]</f>
        <v>SYSTEM OFFICEPaid2017-04-01Medical PMPM</v>
      </c>
      <c r="B5843" t="s">
        <v>119</v>
      </c>
      <c r="C5843" t="s">
        <v>119</v>
      </c>
      <c r="D5843" t="s">
        <v>78</v>
      </c>
      <c r="E5843" s="1" t="s">
        <v>112</v>
      </c>
      <c r="F5843" t="s">
        <v>113</v>
      </c>
      <c r="G5843" t="s">
        <v>12</v>
      </c>
      <c r="H5843">
        <v>1</v>
      </c>
      <c r="I5843">
        <v>42.7</v>
      </c>
    </row>
    <row r="5844" spans="1:9" x14ac:dyDescent="0.25">
      <c r="A5844" s="5" t="str">
        <f>TrendSheetPrdData[[#This Row],[Population]]&amp;TrendSheetPrdData[[#This Row],[Cost Basis]]&amp;TrendSheetPrdData[[#This Row],[Period]]&amp;TrendSheetPrdData[[#This Row],[Trend]]</f>
        <v>SYSTEM OFFICEPaid2015-06-01Drug PMPM</v>
      </c>
      <c r="B5844" t="s">
        <v>119</v>
      </c>
      <c r="C5844" t="s">
        <v>119</v>
      </c>
      <c r="D5844" t="s">
        <v>78</v>
      </c>
      <c r="E5844" s="1" t="s">
        <v>172</v>
      </c>
      <c r="F5844" t="s">
        <v>93</v>
      </c>
      <c r="G5844" t="s">
        <v>13</v>
      </c>
      <c r="H5844">
        <v>2</v>
      </c>
      <c r="I5844">
        <v>77.959999999999994</v>
      </c>
    </row>
    <row r="5845" spans="1:9" x14ac:dyDescent="0.25">
      <c r="A5845" s="5" t="str">
        <f>TrendSheetPrdData[[#This Row],[Population]]&amp;TrendSheetPrdData[[#This Row],[Cost Basis]]&amp;TrendSheetPrdData[[#This Row],[Period]]&amp;TrendSheetPrdData[[#This Row],[Trend]]</f>
        <v>SYSTEM OFFICEPaid2015-07-01Drug PMPM</v>
      </c>
      <c r="B5845" t="s">
        <v>119</v>
      </c>
      <c r="C5845" t="s">
        <v>119</v>
      </c>
      <c r="D5845" t="s">
        <v>78</v>
      </c>
      <c r="E5845" s="1" t="s">
        <v>173</v>
      </c>
      <c r="F5845" t="s">
        <v>93</v>
      </c>
      <c r="G5845" t="s">
        <v>13</v>
      </c>
      <c r="H5845">
        <v>2</v>
      </c>
      <c r="I5845">
        <v>83.12</v>
      </c>
    </row>
    <row r="5846" spans="1:9" x14ac:dyDescent="0.25">
      <c r="A5846" s="5" t="str">
        <f>TrendSheetPrdData[[#This Row],[Population]]&amp;TrendSheetPrdData[[#This Row],[Cost Basis]]&amp;TrendSheetPrdData[[#This Row],[Period]]&amp;TrendSheetPrdData[[#This Row],[Trend]]</f>
        <v>SYSTEM OFFICEPaid2015-08-01Drug PMPM</v>
      </c>
      <c r="B5846" t="s">
        <v>119</v>
      </c>
      <c r="C5846" t="s">
        <v>119</v>
      </c>
      <c r="D5846" t="s">
        <v>78</v>
      </c>
      <c r="E5846" s="1" t="s">
        <v>174</v>
      </c>
      <c r="F5846" t="s">
        <v>93</v>
      </c>
      <c r="G5846" t="s">
        <v>13</v>
      </c>
      <c r="H5846">
        <v>2</v>
      </c>
      <c r="I5846">
        <v>83.18</v>
      </c>
    </row>
    <row r="5847" spans="1:9" x14ac:dyDescent="0.25">
      <c r="A5847" s="5" t="str">
        <f>TrendSheetPrdData[[#This Row],[Population]]&amp;TrendSheetPrdData[[#This Row],[Cost Basis]]&amp;TrendSheetPrdData[[#This Row],[Period]]&amp;TrendSheetPrdData[[#This Row],[Trend]]</f>
        <v>SYSTEM OFFICEPaid2015-09-01Drug PMPM</v>
      </c>
      <c r="B5847" t="s">
        <v>119</v>
      </c>
      <c r="C5847" t="s">
        <v>119</v>
      </c>
      <c r="D5847" t="s">
        <v>78</v>
      </c>
      <c r="E5847" s="1" t="s">
        <v>92</v>
      </c>
      <c r="F5847" t="s">
        <v>93</v>
      </c>
      <c r="G5847" t="s">
        <v>13</v>
      </c>
      <c r="H5847">
        <v>2</v>
      </c>
      <c r="I5847">
        <v>93.33</v>
      </c>
    </row>
    <row r="5848" spans="1:9" x14ac:dyDescent="0.25">
      <c r="A5848" s="5" t="str">
        <f>TrendSheetPrdData[[#This Row],[Population]]&amp;TrendSheetPrdData[[#This Row],[Cost Basis]]&amp;TrendSheetPrdData[[#This Row],[Period]]&amp;TrendSheetPrdData[[#This Row],[Trend]]</f>
        <v>SYSTEM OFFICEPaid2015-10-01Drug PMPM</v>
      </c>
      <c r="B5848" t="s">
        <v>119</v>
      </c>
      <c r="C5848" t="s">
        <v>119</v>
      </c>
      <c r="D5848" t="s">
        <v>78</v>
      </c>
      <c r="E5848" s="1" t="s">
        <v>94</v>
      </c>
      <c r="F5848" t="s">
        <v>93</v>
      </c>
      <c r="G5848" t="s">
        <v>13</v>
      </c>
      <c r="H5848">
        <v>2</v>
      </c>
      <c r="I5848">
        <v>98.14</v>
      </c>
    </row>
    <row r="5849" spans="1:9" x14ac:dyDescent="0.25">
      <c r="A5849" s="5" t="str">
        <f>TrendSheetPrdData[[#This Row],[Population]]&amp;TrendSheetPrdData[[#This Row],[Cost Basis]]&amp;TrendSheetPrdData[[#This Row],[Period]]&amp;TrendSheetPrdData[[#This Row],[Trend]]</f>
        <v>SYSTEM OFFICEPaid2015-11-01Drug PMPM</v>
      </c>
      <c r="B5849" t="s">
        <v>119</v>
      </c>
      <c r="C5849" t="s">
        <v>119</v>
      </c>
      <c r="D5849" t="s">
        <v>78</v>
      </c>
      <c r="E5849" s="1" t="s">
        <v>95</v>
      </c>
      <c r="F5849" t="s">
        <v>93</v>
      </c>
      <c r="G5849" t="s">
        <v>13</v>
      </c>
      <c r="H5849">
        <v>2</v>
      </c>
      <c r="I5849">
        <v>90.16</v>
      </c>
    </row>
    <row r="5850" spans="1:9" x14ac:dyDescent="0.25">
      <c r="A5850" s="5" t="str">
        <f>TrendSheetPrdData[[#This Row],[Population]]&amp;TrendSheetPrdData[[#This Row],[Cost Basis]]&amp;TrendSheetPrdData[[#This Row],[Period]]&amp;TrendSheetPrdData[[#This Row],[Trend]]</f>
        <v>SYSTEM OFFICEPaid2015-12-01Drug PMPM</v>
      </c>
      <c r="B5850" t="s">
        <v>119</v>
      </c>
      <c r="C5850" t="s">
        <v>119</v>
      </c>
      <c r="D5850" t="s">
        <v>78</v>
      </c>
      <c r="E5850" s="1" t="s">
        <v>96</v>
      </c>
      <c r="F5850" t="s">
        <v>93</v>
      </c>
      <c r="G5850" t="s">
        <v>13</v>
      </c>
      <c r="H5850">
        <v>2</v>
      </c>
      <c r="I5850">
        <v>95.2</v>
      </c>
    </row>
    <row r="5851" spans="1:9" x14ac:dyDescent="0.25">
      <c r="A5851" s="5" t="str">
        <f>TrendSheetPrdData[[#This Row],[Population]]&amp;TrendSheetPrdData[[#This Row],[Cost Basis]]&amp;TrendSheetPrdData[[#This Row],[Period]]&amp;TrendSheetPrdData[[#This Row],[Trend]]</f>
        <v>SYSTEM OFFICEPaid2016-01-01Drug PMPM</v>
      </c>
      <c r="B5851" t="s">
        <v>119</v>
      </c>
      <c r="C5851" t="s">
        <v>119</v>
      </c>
      <c r="D5851" t="s">
        <v>78</v>
      </c>
      <c r="E5851" s="1" t="s">
        <v>97</v>
      </c>
      <c r="F5851" t="s">
        <v>93</v>
      </c>
      <c r="G5851" t="s">
        <v>13</v>
      </c>
      <c r="H5851">
        <v>2</v>
      </c>
      <c r="I5851">
        <v>70.650000000000006</v>
      </c>
    </row>
    <row r="5852" spans="1:9" x14ac:dyDescent="0.25">
      <c r="A5852" s="5" t="str">
        <f>TrendSheetPrdData[[#This Row],[Population]]&amp;TrendSheetPrdData[[#This Row],[Cost Basis]]&amp;TrendSheetPrdData[[#This Row],[Period]]&amp;TrendSheetPrdData[[#This Row],[Trend]]</f>
        <v>SYSTEM OFFICEPaid2016-02-01Drug PMPM</v>
      </c>
      <c r="B5852" t="s">
        <v>119</v>
      </c>
      <c r="C5852" t="s">
        <v>119</v>
      </c>
      <c r="D5852" t="s">
        <v>78</v>
      </c>
      <c r="E5852" s="1" t="s">
        <v>98</v>
      </c>
      <c r="F5852" t="s">
        <v>93</v>
      </c>
      <c r="G5852" t="s">
        <v>13</v>
      </c>
      <c r="H5852">
        <v>2</v>
      </c>
      <c r="I5852">
        <v>80.78</v>
      </c>
    </row>
    <row r="5853" spans="1:9" x14ac:dyDescent="0.25">
      <c r="A5853" s="5" t="str">
        <f>TrendSheetPrdData[[#This Row],[Population]]&amp;TrendSheetPrdData[[#This Row],[Cost Basis]]&amp;TrendSheetPrdData[[#This Row],[Period]]&amp;TrendSheetPrdData[[#This Row],[Trend]]</f>
        <v>SYSTEM OFFICEPaid2016-03-01Drug PMPM</v>
      </c>
      <c r="B5853" t="s">
        <v>119</v>
      </c>
      <c r="C5853" t="s">
        <v>119</v>
      </c>
      <c r="D5853" t="s">
        <v>78</v>
      </c>
      <c r="E5853" s="1" t="s">
        <v>99</v>
      </c>
      <c r="F5853" t="s">
        <v>93</v>
      </c>
      <c r="G5853" t="s">
        <v>13</v>
      </c>
      <c r="H5853">
        <v>2</v>
      </c>
      <c r="I5853">
        <v>85.47</v>
      </c>
    </row>
    <row r="5854" spans="1:9" x14ac:dyDescent="0.25">
      <c r="A5854" s="5" t="str">
        <f>TrendSheetPrdData[[#This Row],[Population]]&amp;TrendSheetPrdData[[#This Row],[Cost Basis]]&amp;TrendSheetPrdData[[#This Row],[Period]]&amp;TrendSheetPrdData[[#This Row],[Trend]]</f>
        <v>SYSTEM OFFICEPaid2016-04-01Drug PMPM</v>
      </c>
      <c r="B5854" t="s">
        <v>119</v>
      </c>
      <c r="C5854" t="s">
        <v>119</v>
      </c>
      <c r="D5854" t="s">
        <v>78</v>
      </c>
      <c r="E5854" s="1" t="s">
        <v>100</v>
      </c>
      <c r="F5854" t="s">
        <v>93</v>
      </c>
      <c r="G5854" t="s">
        <v>13</v>
      </c>
      <c r="H5854">
        <v>2</v>
      </c>
      <c r="I5854">
        <v>96.57</v>
      </c>
    </row>
    <row r="5855" spans="1:9" x14ac:dyDescent="0.25">
      <c r="A5855" s="5" t="str">
        <f>TrendSheetPrdData[[#This Row],[Population]]&amp;TrendSheetPrdData[[#This Row],[Cost Basis]]&amp;TrendSheetPrdData[[#This Row],[Period]]&amp;TrendSheetPrdData[[#This Row],[Trend]]</f>
        <v>SYSTEM OFFICEPaid2016-05-01Drug PMPM</v>
      </c>
      <c r="B5855" t="s">
        <v>119</v>
      </c>
      <c r="C5855" t="s">
        <v>119</v>
      </c>
      <c r="D5855" t="s">
        <v>78</v>
      </c>
      <c r="E5855" s="1" t="s">
        <v>101</v>
      </c>
      <c r="F5855" t="s">
        <v>93</v>
      </c>
      <c r="G5855" t="s">
        <v>13</v>
      </c>
      <c r="H5855">
        <v>2</v>
      </c>
      <c r="I5855">
        <v>91.69</v>
      </c>
    </row>
    <row r="5856" spans="1:9" x14ac:dyDescent="0.25">
      <c r="A5856" s="5" t="str">
        <f>TrendSheetPrdData[[#This Row],[Population]]&amp;TrendSheetPrdData[[#This Row],[Cost Basis]]&amp;TrendSheetPrdData[[#This Row],[Period]]&amp;TrendSheetPrdData[[#This Row],[Trend]]</f>
        <v>SYSTEM OFFICEPaid2016-06-01Drug PMPM</v>
      </c>
      <c r="B5856" t="s">
        <v>119</v>
      </c>
      <c r="C5856" t="s">
        <v>119</v>
      </c>
      <c r="D5856" t="s">
        <v>78</v>
      </c>
      <c r="E5856" s="1" t="s">
        <v>102</v>
      </c>
      <c r="F5856" t="s">
        <v>113</v>
      </c>
      <c r="G5856" t="s">
        <v>13</v>
      </c>
      <c r="H5856">
        <v>2</v>
      </c>
      <c r="I5856">
        <v>106.12</v>
      </c>
    </row>
    <row r="5857" spans="1:9" x14ac:dyDescent="0.25">
      <c r="A5857" s="5" t="str">
        <f>TrendSheetPrdData[[#This Row],[Population]]&amp;TrendSheetPrdData[[#This Row],[Cost Basis]]&amp;TrendSheetPrdData[[#This Row],[Period]]&amp;TrendSheetPrdData[[#This Row],[Trend]]</f>
        <v>SYSTEM OFFICEPaid2016-07-01Drug PMPM</v>
      </c>
      <c r="B5857" t="s">
        <v>119</v>
      </c>
      <c r="C5857" t="s">
        <v>119</v>
      </c>
      <c r="D5857" t="s">
        <v>78</v>
      </c>
      <c r="E5857" s="1" t="s">
        <v>103</v>
      </c>
      <c r="F5857" t="s">
        <v>113</v>
      </c>
      <c r="G5857" t="s">
        <v>13</v>
      </c>
      <c r="H5857">
        <v>2</v>
      </c>
      <c r="I5857">
        <v>100.7</v>
      </c>
    </row>
    <row r="5858" spans="1:9" x14ac:dyDescent="0.25">
      <c r="A5858" s="5" t="str">
        <f>TrendSheetPrdData[[#This Row],[Population]]&amp;TrendSheetPrdData[[#This Row],[Cost Basis]]&amp;TrendSheetPrdData[[#This Row],[Period]]&amp;TrendSheetPrdData[[#This Row],[Trend]]</f>
        <v>SYSTEM OFFICEPaid2016-08-01Drug PMPM</v>
      </c>
      <c r="B5858" t="s">
        <v>119</v>
      </c>
      <c r="C5858" t="s">
        <v>119</v>
      </c>
      <c r="D5858" t="s">
        <v>78</v>
      </c>
      <c r="E5858" s="1" t="s">
        <v>104</v>
      </c>
      <c r="F5858" t="s">
        <v>113</v>
      </c>
      <c r="G5858" t="s">
        <v>13</v>
      </c>
      <c r="H5858">
        <v>2</v>
      </c>
      <c r="I5858">
        <v>101.06</v>
      </c>
    </row>
    <row r="5859" spans="1:9" x14ac:dyDescent="0.25">
      <c r="A5859" s="5" t="str">
        <f>TrendSheetPrdData[[#This Row],[Population]]&amp;TrendSheetPrdData[[#This Row],[Cost Basis]]&amp;TrendSheetPrdData[[#This Row],[Period]]&amp;TrendSheetPrdData[[#This Row],[Trend]]</f>
        <v>SYSTEM OFFICEPaid2016-09-01Drug PMPM</v>
      </c>
      <c r="B5859" t="s">
        <v>119</v>
      </c>
      <c r="C5859" t="s">
        <v>119</v>
      </c>
      <c r="D5859" t="s">
        <v>78</v>
      </c>
      <c r="E5859" s="1" t="s">
        <v>105</v>
      </c>
      <c r="F5859" t="s">
        <v>113</v>
      </c>
      <c r="G5859" t="s">
        <v>13</v>
      </c>
      <c r="H5859">
        <v>2</v>
      </c>
      <c r="I5859">
        <v>90.83</v>
      </c>
    </row>
    <row r="5860" spans="1:9" x14ac:dyDescent="0.25">
      <c r="A5860" s="5" t="str">
        <f>TrendSheetPrdData[[#This Row],[Population]]&amp;TrendSheetPrdData[[#This Row],[Cost Basis]]&amp;TrendSheetPrdData[[#This Row],[Period]]&amp;TrendSheetPrdData[[#This Row],[Trend]]</f>
        <v>SYSTEM OFFICEPaid2016-10-01Drug PMPM</v>
      </c>
      <c r="B5860" t="s">
        <v>119</v>
      </c>
      <c r="C5860" t="s">
        <v>119</v>
      </c>
      <c r="D5860" t="s">
        <v>78</v>
      </c>
      <c r="E5860" s="1" t="s">
        <v>106</v>
      </c>
      <c r="F5860" t="s">
        <v>113</v>
      </c>
      <c r="G5860" t="s">
        <v>13</v>
      </c>
      <c r="H5860">
        <v>2</v>
      </c>
      <c r="I5860">
        <v>106.82</v>
      </c>
    </row>
    <row r="5861" spans="1:9" x14ac:dyDescent="0.25">
      <c r="A5861" s="5" t="str">
        <f>TrendSheetPrdData[[#This Row],[Population]]&amp;TrendSheetPrdData[[#This Row],[Cost Basis]]&amp;TrendSheetPrdData[[#This Row],[Period]]&amp;TrendSheetPrdData[[#This Row],[Trend]]</f>
        <v>SYSTEM OFFICEPaid2016-11-01Drug PMPM</v>
      </c>
      <c r="B5861" t="s">
        <v>119</v>
      </c>
      <c r="C5861" t="s">
        <v>119</v>
      </c>
      <c r="D5861" t="s">
        <v>78</v>
      </c>
      <c r="E5861" s="1" t="s">
        <v>107</v>
      </c>
      <c r="F5861" t="s">
        <v>113</v>
      </c>
      <c r="G5861" t="s">
        <v>13</v>
      </c>
      <c r="H5861">
        <v>2</v>
      </c>
      <c r="I5861">
        <v>110.1</v>
      </c>
    </row>
    <row r="5862" spans="1:9" x14ac:dyDescent="0.25">
      <c r="A5862" s="5" t="str">
        <f>TrendSheetPrdData[[#This Row],[Population]]&amp;TrendSheetPrdData[[#This Row],[Cost Basis]]&amp;TrendSheetPrdData[[#This Row],[Period]]&amp;TrendSheetPrdData[[#This Row],[Trend]]</f>
        <v>SYSTEM OFFICEPaid2016-12-01Drug PMPM</v>
      </c>
      <c r="B5862" t="s">
        <v>119</v>
      </c>
      <c r="C5862" t="s">
        <v>119</v>
      </c>
      <c r="D5862" t="s">
        <v>78</v>
      </c>
      <c r="E5862" s="1" t="s">
        <v>108</v>
      </c>
      <c r="F5862" t="s">
        <v>113</v>
      </c>
      <c r="G5862" t="s">
        <v>13</v>
      </c>
      <c r="H5862">
        <v>2</v>
      </c>
      <c r="I5862">
        <v>122.99</v>
      </c>
    </row>
    <row r="5863" spans="1:9" x14ac:dyDescent="0.25">
      <c r="A5863" s="5" t="str">
        <f>TrendSheetPrdData[[#This Row],[Population]]&amp;TrendSheetPrdData[[#This Row],[Cost Basis]]&amp;TrendSheetPrdData[[#This Row],[Period]]&amp;TrendSheetPrdData[[#This Row],[Trend]]</f>
        <v>SYSTEM OFFICEPaid2017-01-01Drug PMPM</v>
      </c>
      <c r="B5863" t="s">
        <v>119</v>
      </c>
      <c r="C5863" t="s">
        <v>119</v>
      </c>
      <c r="D5863" t="s">
        <v>78</v>
      </c>
      <c r="E5863" s="1" t="s">
        <v>109</v>
      </c>
      <c r="F5863" t="s">
        <v>113</v>
      </c>
      <c r="G5863" t="s">
        <v>13</v>
      </c>
      <c r="H5863">
        <v>2</v>
      </c>
      <c r="I5863">
        <v>78.05</v>
      </c>
    </row>
    <row r="5864" spans="1:9" x14ac:dyDescent="0.25">
      <c r="A5864" s="5" t="str">
        <f>TrendSheetPrdData[[#This Row],[Population]]&amp;TrendSheetPrdData[[#This Row],[Cost Basis]]&amp;TrendSheetPrdData[[#This Row],[Period]]&amp;TrendSheetPrdData[[#This Row],[Trend]]</f>
        <v>SYSTEM OFFICEPaid2017-02-01Drug PMPM</v>
      </c>
      <c r="B5864" t="s">
        <v>119</v>
      </c>
      <c r="C5864" t="s">
        <v>119</v>
      </c>
      <c r="D5864" t="s">
        <v>78</v>
      </c>
      <c r="E5864" s="1" t="s">
        <v>110</v>
      </c>
      <c r="F5864" t="s">
        <v>113</v>
      </c>
      <c r="G5864" t="s">
        <v>13</v>
      </c>
      <c r="H5864">
        <v>2</v>
      </c>
      <c r="I5864">
        <v>87.42</v>
      </c>
    </row>
    <row r="5865" spans="1:9" x14ac:dyDescent="0.25">
      <c r="A5865" s="5" t="str">
        <f>TrendSheetPrdData[[#This Row],[Population]]&amp;TrendSheetPrdData[[#This Row],[Cost Basis]]&amp;TrendSheetPrdData[[#This Row],[Period]]&amp;TrendSheetPrdData[[#This Row],[Trend]]</f>
        <v>SYSTEM OFFICEPaid2017-03-01Drug PMPM</v>
      </c>
      <c r="B5865" t="s">
        <v>119</v>
      </c>
      <c r="C5865" t="s">
        <v>119</v>
      </c>
      <c r="D5865" t="s">
        <v>78</v>
      </c>
      <c r="E5865" s="1" t="s">
        <v>111</v>
      </c>
      <c r="F5865" t="s">
        <v>113</v>
      </c>
      <c r="G5865" t="s">
        <v>13</v>
      </c>
      <c r="H5865">
        <v>2</v>
      </c>
      <c r="I5865">
        <v>98.8</v>
      </c>
    </row>
    <row r="5866" spans="1:9" x14ac:dyDescent="0.25">
      <c r="A5866" s="5" t="str">
        <f>TrendSheetPrdData[[#This Row],[Population]]&amp;TrendSheetPrdData[[#This Row],[Cost Basis]]&amp;TrendSheetPrdData[[#This Row],[Period]]&amp;TrendSheetPrdData[[#This Row],[Trend]]</f>
        <v>SYSTEM OFFICEPaid2017-04-01Drug PMPM</v>
      </c>
      <c r="B5866" t="s">
        <v>119</v>
      </c>
      <c r="C5866" t="s">
        <v>119</v>
      </c>
      <c r="D5866" t="s">
        <v>78</v>
      </c>
      <c r="E5866" s="1" t="s">
        <v>112</v>
      </c>
      <c r="F5866" t="s">
        <v>113</v>
      </c>
      <c r="G5866" t="s">
        <v>13</v>
      </c>
      <c r="H5866">
        <v>2</v>
      </c>
      <c r="I5866">
        <v>90.3</v>
      </c>
    </row>
    <row r="5867" spans="1:9" x14ac:dyDescent="0.25">
      <c r="A5867" s="5" t="str">
        <f>TrendSheetPrdData[[#This Row],[Population]]&amp;TrendSheetPrdData[[#This Row],[Cost Basis]]&amp;TrendSheetPrdData[[#This Row],[Period]]&amp;TrendSheetPrdData[[#This Row],[Trend]]</f>
        <v>SYSTEM OFFICEPaid2015-06-01Overall PMPM</v>
      </c>
      <c r="B5867" t="s">
        <v>119</v>
      </c>
      <c r="C5867" t="s">
        <v>119</v>
      </c>
      <c r="D5867" t="s">
        <v>78</v>
      </c>
      <c r="E5867" s="1" t="s">
        <v>172</v>
      </c>
      <c r="F5867" t="s">
        <v>93</v>
      </c>
      <c r="G5867" t="s">
        <v>14</v>
      </c>
      <c r="H5867">
        <v>3</v>
      </c>
      <c r="I5867">
        <v>456.64</v>
      </c>
    </row>
    <row r="5868" spans="1:9" x14ac:dyDescent="0.25">
      <c r="A5868" s="5" t="str">
        <f>TrendSheetPrdData[[#This Row],[Population]]&amp;TrendSheetPrdData[[#This Row],[Cost Basis]]&amp;TrendSheetPrdData[[#This Row],[Period]]&amp;TrendSheetPrdData[[#This Row],[Trend]]</f>
        <v>SYSTEM OFFICEPaid2015-07-01Overall PMPM</v>
      </c>
      <c r="B5868" t="s">
        <v>119</v>
      </c>
      <c r="C5868" t="s">
        <v>119</v>
      </c>
      <c r="D5868" t="s">
        <v>78</v>
      </c>
      <c r="E5868" s="1" t="s">
        <v>173</v>
      </c>
      <c r="F5868" t="s">
        <v>93</v>
      </c>
      <c r="G5868" t="s">
        <v>14</v>
      </c>
      <c r="H5868">
        <v>3</v>
      </c>
      <c r="I5868">
        <v>461.9</v>
      </c>
    </row>
    <row r="5869" spans="1:9" x14ac:dyDescent="0.25">
      <c r="A5869" s="5" t="str">
        <f>TrendSheetPrdData[[#This Row],[Population]]&amp;TrendSheetPrdData[[#This Row],[Cost Basis]]&amp;TrendSheetPrdData[[#This Row],[Period]]&amp;TrendSheetPrdData[[#This Row],[Trend]]</f>
        <v>SYSTEM OFFICEPaid2015-08-01Overall PMPM</v>
      </c>
      <c r="B5869" t="s">
        <v>119</v>
      </c>
      <c r="C5869" t="s">
        <v>119</v>
      </c>
      <c r="D5869" t="s">
        <v>78</v>
      </c>
      <c r="E5869" s="1" t="s">
        <v>174</v>
      </c>
      <c r="F5869" t="s">
        <v>93</v>
      </c>
      <c r="G5869" t="s">
        <v>14</v>
      </c>
      <c r="H5869">
        <v>3</v>
      </c>
      <c r="I5869">
        <v>356.23</v>
      </c>
    </row>
    <row r="5870" spans="1:9" x14ac:dyDescent="0.25">
      <c r="A5870" s="5" t="str">
        <f>TrendSheetPrdData[[#This Row],[Population]]&amp;TrendSheetPrdData[[#This Row],[Cost Basis]]&amp;TrendSheetPrdData[[#This Row],[Period]]&amp;TrendSheetPrdData[[#This Row],[Trend]]</f>
        <v>SYSTEM OFFICEPaid2015-09-01Overall PMPM</v>
      </c>
      <c r="B5870" t="s">
        <v>119</v>
      </c>
      <c r="C5870" t="s">
        <v>119</v>
      </c>
      <c r="D5870" t="s">
        <v>78</v>
      </c>
      <c r="E5870" s="1" t="s">
        <v>92</v>
      </c>
      <c r="F5870" t="s">
        <v>93</v>
      </c>
      <c r="G5870" t="s">
        <v>14</v>
      </c>
      <c r="H5870">
        <v>3</v>
      </c>
      <c r="I5870">
        <v>496.82</v>
      </c>
    </row>
    <row r="5871" spans="1:9" x14ac:dyDescent="0.25">
      <c r="A5871" s="5" t="str">
        <f>TrendSheetPrdData[[#This Row],[Population]]&amp;TrendSheetPrdData[[#This Row],[Cost Basis]]&amp;TrendSheetPrdData[[#This Row],[Period]]&amp;TrendSheetPrdData[[#This Row],[Trend]]</f>
        <v>SYSTEM OFFICEPaid2015-10-01Overall PMPM</v>
      </c>
      <c r="B5871" t="s">
        <v>119</v>
      </c>
      <c r="C5871" t="s">
        <v>119</v>
      </c>
      <c r="D5871" t="s">
        <v>78</v>
      </c>
      <c r="E5871" s="1" t="s">
        <v>94</v>
      </c>
      <c r="F5871" t="s">
        <v>93</v>
      </c>
      <c r="G5871" t="s">
        <v>14</v>
      </c>
      <c r="H5871">
        <v>3</v>
      </c>
      <c r="I5871">
        <v>361.09</v>
      </c>
    </row>
    <row r="5872" spans="1:9" x14ac:dyDescent="0.25">
      <c r="A5872" s="5" t="str">
        <f>TrendSheetPrdData[[#This Row],[Population]]&amp;TrendSheetPrdData[[#This Row],[Cost Basis]]&amp;TrendSheetPrdData[[#This Row],[Period]]&amp;TrendSheetPrdData[[#This Row],[Trend]]</f>
        <v>SYSTEM OFFICEPaid2015-11-01Overall PMPM</v>
      </c>
      <c r="B5872" t="s">
        <v>119</v>
      </c>
      <c r="C5872" t="s">
        <v>119</v>
      </c>
      <c r="D5872" t="s">
        <v>78</v>
      </c>
      <c r="E5872" s="1" t="s">
        <v>95</v>
      </c>
      <c r="F5872" t="s">
        <v>93</v>
      </c>
      <c r="G5872" t="s">
        <v>14</v>
      </c>
      <c r="H5872">
        <v>3</v>
      </c>
      <c r="I5872">
        <v>409.16</v>
      </c>
    </row>
    <row r="5873" spans="1:9" x14ac:dyDescent="0.25">
      <c r="A5873" s="5" t="str">
        <f>TrendSheetPrdData[[#This Row],[Population]]&amp;TrendSheetPrdData[[#This Row],[Cost Basis]]&amp;TrendSheetPrdData[[#This Row],[Period]]&amp;TrendSheetPrdData[[#This Row],[Trend]]</f>
        <v>SYSTEM OFFICEPaid2015-12-01Overall PMPM</v>
      </c>
      <c r="B5873" t="s">
        <v>119</v>
      </c>
      <c r="C5873" t="s">
        <v>119</v>
      </c>
      <c r="D5873" t="s">
        <v>78</v>
      </c>
      <c r="E5873" s="1" t="s">
        <v>96</v>
      </c>
      <c r="F5873" t="s">
        <v>93</v>
      </c>
      <c r="G5873" t="s">
        <v>14</v>
      </c>
      <c r="H5873">
        <v>3</v>
      </c>
      <c r="I5873">
        <v>414.46</v>
      </c>
    </row>
    <row r="5874" spans="1:9" x14ac:dyDescent="0.25">
      <c r="A5874" s="5" t="str">
        <f>TrendSheetPrdData[[#This Row],[Population]]&amp;TrendSheetPrdData[[#This Row],[Cost Basis]]&amp;TrendSheetPrdData[[#This Row],[Period]]&amp;TrendSheetPrdData[[#This Row],[Trend]]</f>
        <v>SYSTEM OFFICEPaid2016-01-01Overall PMPM</v>
      </c>
      <c r="B5874" t="s">
        <v>119</v>
      </c>
      <c r="C5874" t="s">
        <v>119</v>
      </c>
      <c r="D5874" t="s">
        <v>78</v>
      </c>
      <c r="E5874" s="1" t="s">
        <v>97</v>
      </c>
      <c r="F5874" t="s">
        <v>93</v>
      </c>
      <c r="G5874" t="s">
        <v>14</v>
      </c>
      <c r="H5874">
        <v>3</v>
      </c>
      <c r="I5874">
        <v>337.29</v>
      </c>
    </row>
    <row r="5875" spans="1:9" x14ac:dyDescent="0.25">
      <c r="A5875" s="5" t="str">
        <f>TrendSheetPrdData[[#This Row],[Population]]&amp;TrendSheetPrdData[[#This Row],[Cost Basis]]&amp;TrendSheetPrdData[[#This Row],[Period]]&amp;TrendSheetPrdData[[#This Row],[Trend]]</f>
        <v>SYSTEM OFFICEPaid2016-02-01Overall PMPM</v>
      </c>
      <c r="B5875" t="s">
        <v>119</v>
      </c>
      <c r="C5875" t="s">
        <v>119</v>
      </c>
      <c r="D5875" t="s">
        <v>78</v>
      </c>
      <c r="E5875" s="1" t="s">
        <v>98</v>
      </c>
      <c r="F5875" t="s">
        <v>93</v>
      </c>
      <c r="G5875" t="s">
        <v>14</v>
      </c>
      <c r="H5875">
        <v>3</v>
      </c>
      <c r="I5875">
        <v>339.63</v>
      </c>
    </row>
    <row r="5876" spans="1:9" x14ac:dyDescent="0.25">
      <c r="A5876" s="5" t="str">
        <f>TrendSheetPrdData[[#This Row],[Population]]&amp;TrendSheetPrdData[[#This Row],[Cost Basis]]&amp;TrendSheetPrdData[[#This Row],[Period]]&amp;TrendSheetPrdData[[#This Row],[Trend]]</f>
        <v>SYSTEM OFFICEPaid2016-03-01Overall PMPM</v>
      </c>
      <c r="B5876" t="s">
        <v>119</v>
      </c>
      <c r="C5876" t="s">
        <v>119</v>
      </c>
      <c r="D5876" t="s">
        <v>78</v>
      </c>
      <c r="E5876" s="1" t="s">
        <v>99</v>
      </c>
      <c r="F5876" t="s">
        <v>93</v>
      </c>
      <c r="G5876" t="s">
        <v>14</v>
      </c>
      <c r="H5876">
        <v>3</v>
      </c>
      <c r="I5876">
        <v>412.96</v>
      </c>
    </row>
    <row r="5877" spans="1:9" x14ac:dyDescent="0.25">
      <c r="A5877" s="5" t="str">
        <f>TrendSheetPrdData[[#This Row],[Population]]&amp;TrendSheetPrdData[[#This Row],[Cost Basis]]&amp;TrendSheetPrdData[[#This Row],[Period]]&amp;TrendSheetPrdData[[#This Row],[Trend]]</f>
        <v>SYSTEM OFFICEPaid2016-04-01Overall PMPM</v>
      </c>
      <c r="B5877" t="s">
        <v>119</v>
      </c>
      <c r="C5877" t="s">
        <v>119</v>
      </c>
      <c r="D5877" t="s">
        <v>78</v>
      </c>
      <c r="E5877" s="1" t="s">
        <v>100</v>
      </c>
      <c r="F5877" t="s">
        <v>93</v>
      </c>
      <c r="G5877" t="s">
        <v>14</v>
      </c>
      <c r="H5877">
        <v>3</v>
      </c>
      <c r="I5877">
        <v>334.79</v>
      </c>
    </row>
    <row r="5878" spans="1:9" x14ac:dyDescent="0.25">
      <c r="A5878" s="5" t="str">
        <f>TrendSheetPrdData[[#This Row],[Population]]&amp;TrendSheetPrdData[[#This Row],[Cost Basis]]&amp;TrendSheetPrdData[[#This Row],[Period]]&amp;TrendSheetPrdData[[#This Row],[Trend]]</f>
        <v>SYSTEM OFFICEPaid2016-05-01Overall PMPM</v>
      </c>
      <c r="B5878" t="s">
        <v>119</v>
      </c>
      <c r="C5878" t="s">
        <v>119</v>
      </c>
      <c r="D5878" t="s">
        <v>78</v>
      </c>
      <c r="E5878" s="1" t="s">
        <v>101</v>
      </c>
      <c r="F5878" t="s">
        <v>93</v>
      </c>
      <c r="G5878" t="s">
        <v>14</v>
      </c>
      <c r="H5878">
        <v>3</v>
      </c>
      <c r="I5878">
        <v>354.27</v>
      </c>
    </row>
    <row r="5879" spans="1:9" x14ac:dyDescent="0.25">
      <c r="A5879" s="5" t="str">
        <f>TrendSheetPrdData[[#This Row],[Population]]&amp;TrendSheetPrdData[[#This Row],[Cost Basis]]&amp;TrendSheetPrdData[[#This Row],[Period]]&amp;TrendSheetPrdData[[#This Row],[Trend]]</f>
        <v>SYSTEM OFFICEPaid2016-06-01Overall PMPM</v>
      </c>
      <c r="B5879" t="s">
        <v>119</v>
      </c>
      <c r="C5879" t="s">
        <v>119</v>
      </c>
      <c r="D5879" t="s">
        <v>78</v>
      </c>
      <c r="E5879" s="1" t="s">
        <v>102</v>
      </c>
      <c r="F5879" t="s">
        <v>113</v>
      </c>
      <c r="G5879" t="s">
        <v>14</v>
      </c>
      <c r="H5879">
        <v>3</v>
      </c>
      <c r="I5879">
        <v>390.2</v>
      </c>
    </row>
    <row r="5880" spans="1:9" x14ac:dyDescent="0.25">
      <c r="A5880" s="5" t="str">
        <f>TrendSheetPrdData[[#This Row],[Population]]&amp;TrendSheetPrdData[[#This Row],[Cost Basis]]&amp;TrendSheetPrdData[[#This Row],[Period]]&amp;TrendSheetPrdData[[#This Row],[Trend]]</f>
        <v>SYSTEM OFFICEPaid2016-07-01Overall PMPM</v>
      </c>
      <c r="B5880" t="s">
        <v>119</v>
      </c>
      <c r="C5880" t="s">
        <v>119</v>
      </c>
      <c r="D5880" t="s">
        <v>78</v>
      </c>
      <c r="E5880" s="1" t="s">
        <v>103</v>
      </c>
      <c r="F5880" t="s">
        <v>113</v>
      </c>
      <c r="G5880" t="s">
        <v>14</v>
      </c>
      <c r="H5880">
        <v>3</v>
      </c>
      <c r="I5880">
        <v>334.18</v>
      </c>
    </row>
    <row r="5881" spans="1:9" x14ac:dyDescent="0.25">
      <c r="A5881" s="5" t="str">
        <f>TrendSheetPrdData[[#This Row],[Population]]&amp;TrendSheetPrdData[[#This Row],[Cost Basis]]&amp;TrendSheetPrdData[[#This Row],[Period]]&amp;TrendSheetPrdData[[#This Row],[Trend]]</f>
        <v>SYSTEM OFFICEPaid2016-08-01Overall PMPM</v>
      </c>
      <c r="B5881" t="s">
        <v>119</v>
      </c>
      <c r="C5881" t="s">
        <v>119</v>
      </c>
      <c r="D5881" t="s">
        <v>78</v>
      </c>
      <c r="E5881" s="1" t="s">
        <v>104</v>
      </c>
      <c r="F5881" t="s">
        <v>113</v>
      </c>
      <c r="G5881" t="s">
        <v>14</v>
      </c>
      <c r="H5881">
        <v>3</v>
      </c>
      <c r="I5881">
        <v>384.59</v>
      </c>
    </row>
    <row r="5882" spans="1:9" x14ac:dyDescent="0.25">
      <c r="A5882" s="5" t="str">
        <f>TrendSheetPrdData[[#This Row],[Population]]&amp;TrendSheetPrdData[[#This Row],[Cost Basis]]&amp;TrendSheetPrdData[[#This Row],[Period]]&amp;TrendSheetPrdData[[#This Row],[Trend]]</f>
        <v>SYSTEM OFFICEPaid2016-09-01Overall PMPM</v>
      </c>
      <c r="B5882" t="s">
        <v>119</v>
      </c>
      <c r="C5882" t="s">
        <v>119</v>
      </c>
      <c r="D5882" t="s">
        <v>78</v>
      </c>
      <c r="E5882" s="1" t="s">
        <v>105</v>
      </c>
      <c r="F5882" t="s">
        <v>113</v>
      </c>
      <c r="G5882" t="s">
        <v>14</v>
      </c>
      <c r="H5882">
        <v>3</v>
      </c>
      <c r="I5882">
        <v>368.71</v>
      </c>
    </row>
    <row r="5883" spans="1:9" x14ac:dyDescent="0.25">
      <c r="A5883" s="5" t="str">
        <f>TrendSheetPrdData[[#This Row],[Population]]&amp;TrendSheetPrdData[[#This Row],[Cost Basis]]&amp;TrendSheetPrdData[[#This Row],[Period]]&amp;TrendSheetPrdData[[#This Row],[Trend]]</f>
        <v>SYSTEM OFFICEPaid2016-10-01Overall PMPM</v>
      </c>
      <c r="B5883" t="s">
        <v>119</v>
      </c>
      <c r="C5883" t="s">
        <v>119</v>
      </c>
      <c r="D5883" t="s">
        <v>78</v>
      </c>
      <c r="E5883" s="1" t="s">
        <v>106</v>
      </c>
      <c r="F5883" t="s">
        <v>113</v>
      </c>
      <c r="G5883" t="s">
        <v>14</v>
      </c>
      <c r="H5883">
        <v>3</v>
      </c>
      <c r="I5883">
        <v>365.75</v>
      </c>
    </row>
    <row r="5884" spans="1:9" x14ac:dyDescent="0.25">
      <c r="A5884" s="5" t="str">
        <f>TrendSheetPrdData[[#This Row],[Population]]&amp;TrendSheetPrdData[[#This Row],[Cost Basis]]&amp;TrendSheetPrdData[[#This Row],[Period]]&amp;TrendSheetPrdData[[#This Row],[Trend]]</f>
        <v>SYSTEM OFFICEPaid2016-11-01Overall PMPM</v>
      </c>
      <c r="B5884" t="s">
        <v>119</v>
      </c>
      <c r="C5884" t="s">
        <v>119</v>
      </c>
      <c r="D5884" t="s">
        <v>78</v>
      </c>
      <c r="E5884" s="1" t="s">
        <v>107</v>
      </c>
      <c r="F5884" t="s">
        <v>113</v>
      </c>
      <c r="G5884" t="s">
        <v>14</v>
      </c>
      <c r="H5884">
        <v>3</v>
      </c>
      <c r="I5884">
        <v>356.46</v>
      </c>
    </row>
    <row r="5885" spans="1:9" x14ac:dyDescent="0.25">
      <c r="A5885" s="5" t="str">
        <f>TrendSheetPrdData[[#This Row],[Population]]&amp;TrendSheetPrdData[[#This Row],[Cost Basis]]&amp;TrendSheetPrdData[[#This Row],[Period]]&amp;TrendSheetPrdData[[#This Row],[Trend]]</f>
        <v>SYSTEM OFFICEPaid2016-12-01Overall PMPM</v>
      </c>
      <c r="B5885" t="s">
        <v>119</v>
      </c>
      <c r="C5885" t="s">
        <v>119</v>
      </c>
      <c r="D5885" t="s">
        <v>78</v>
      </c>
      <c r="E5885" s="1" t="s">
        <v>108</v>
      </c>
      <c r="F5885" t="s">
        <v>113</v>
      </c>
      <c r="G5885" t="s">
        <v>14</v>
      </c>
      <c r="H5885">
        <v>3</v>
      </c>
      <c r="I5885">
        <v>432.17</v>
      </c>
    </row>
    <row r="5886" spans="1:9" x14ac:dyDescent="0.25">
      <c r="A5886" s="5" t="str">
        <f>TrendSheetPrdData[[#This Row],[Population]]&amp;TrendSheetPrdData[[#This Row],[Cost Basis]]&amp;TrendSheetPrdData[[#This Row],[Period]]&amp;TrendSheetPrdData[[#This Row],[Trend]]</f>
        <v>SYSTEM OFFICEPaid2017-01-01Overall PMPM</v>
      </c>
      <c r="B5886" t="s">
        <v>119</v>
      </c>
      <c r="C5886" t="s">
        <v>119</v>
      </c>
      <c r="D5886" t="s">
        <v>78</v>
      </c>
      <c r="E5886" s="1" t="s">
        <v>109</v>
      </c>
      <c r="F5886" t="s">
        <v>113</v>
      </c>
      <c r="G5886" t="s">
        <v>14</v>
      </c>
      <c r="H5886">
        <v>3</v>
      </c>
      <c r="I5886">
        <v>261.25</v>
      </c>
    </row>
    <row r="5887" spans="1:9" x14ac:dyDescent="0.25">
      <c r="A5887" s="5" t="str">
        <f>TrendSheetPrdData[[#This Row],[Population]]&amp;TrendSheetPrdData[[#This Row],[Cost Basis]]&amp;TrendSheetPrdData[[#This Row],[Period]]&amp;TrendSheetPrdData[[#This Row],[Trend]]</f>
        <v>SYSTEM OFFICEPaid2017-02-01Overall PMPM</v>
      </c>
      <c r="B5887" t="s">
        <v>119</v>
      </c>
      <c r="C5887" t="s">
        <v>119</v>
      </c>
      <c r="D5887" t="s">
        <v>78</v>
      </c>
      <c r="E5887" s="1" t="s">
        <v>110</v>
      </c>
      <c r="F5887" t="s">
        <v>113</v>
      </c>
      <c r="G5887" t="s">
        <v>14</v>
      </c>
      <c r="H5887">
        <v>3</v>
      </c>
      <c r="I5887">
        <v>293.77999999999997</v>
      </c>
    </row>
    <row r="5888" spans="1:9" x14ac:dyDescent="0.25">
      <c r="A5888" s="5" t="str">
        <f>TrendSheetPrdData[[#This Row],[Population]]&amp;TrendSheetPrdData[[#This Row],[Cost Basis]]&amp;TrendSheetPrdData[[#This Row],[Period]]&amp;TrendSheetPrdData[[#This Row],[Trend]]</f>
        <v>SYSTEM OFFICEPaid2017-03-01Overall PMPM</v>
      </c>
      <c r="B5888" t="s">
        <v>119</v>
      </c>
      <c r="C5888" t="s">
        <v>119</v>
      </c>
      <c r="D5888" t="s">
        <v>78</v>
      </c>
      <c r="E5888" s="1" t="s">
        <v>111</v>
      </c>
      <c r="F5888" t="s">
        <v>113</v>
      </c>
      <c r="G5888" t="s">
        <v>14</v>
      </c>
      <c r="H5888">
        <v>3</v>
      </c>
      <c r="I5888">
        <v>277.68</v>
      </c>
    </row>
    <row r="5889" spans="1:9" x14ac:dyDescent="0.25">
      <c r="A5889" s="5" t="str">
        <f>TrendSheetPrdData[[#This Row],[Population]]&amp;TrendSheetPrdData[[#This Row],[Cost Basis]]&amp;TrendSheetPrdData[[#This Row],[Period]]&amp;TrendSheetPrdData[[#This Row],[Trend]]</f>
        <v>SYSTEM OFFICEPaid2017-04-01Overall PMPM</v>
      </c>
      <c r="B5889" t="s">
        <v>119</v>
      </c>
      <c r="C5889" t="s">
        <v>119</v>
      </c>
      <c r="D5889" t="s">
        <v>78</v>
      </c>
      <c r="E5889" s="1" t="s">
        <v>112</v>
      </c>
      <c r="F5889" t="s">
        <v>113</v>
      </c>
      <c r="G5889" t="s">
        <v>14</v>
      </c>
      <c r="H5889">
        <v>3</v>
      </c>
      <c r="I5889">
        <v>133</v>
      </c>
    </row>
    <row r="5890" spans="1:9" x14ac:dyDescent="0.25">
      <c r="A5890" s="5" t="str">
        <f>TrendSheetPrdData[[#This Row],[Population]]&amp;TrendSheetPrdData[[#This Row],[Cost Basis]]&amp;TrendSheetPrdData[[#This Row],[Period]]&amp;TrendSheetPrdData[[#This Row],[Trend]]</f>
        <v>SYSTEM OFFICEPaid2015-06-01Readmission Cost</v>
      </c>
      <c r="B5890" t="s">
        <v>119</v>
      </c>
      <c r="C5890" t="s">
        <v>119</v>
      </c>
      <c r="D5890" t="s">
        <v>78</v>
      </c>
      <c r="E5890" s="1" t="s">
        <v>172</v>
      </c>
      <c r="F5890" t="s">
        <v>93</v>
      </c>
      <c r="G5890" t="s">
        <v>15</v>
      </c>
      <c r="H5890">
        <v>4</v>
      </c>
      <c r="I5890">
        <v>101154.13</v>
      </c>
    </row>
    <row r="5891" spans="1:9" x14ac:dyDescent="0.25">
      <c r="A5891" s="5" t="str">
        <f>TrendSheetPrdData[[#This Row],[Population]]&amp;TrendSheetPrdData[[#This Row],[Cost Basis]]&amp;TrendSheetPrdData[[#This Row],[Period]]&amp;TrendSheetPrdData[[#This Row],[Trend]]</f>
        <v>SYSTEM OFFICEPaid2015-07-01Readmission Cost</v>
      </c>
      <c r="B5891" t="s">
        <v>119</v>
      </c>
      <c r="C5891" t="s">
        <v>119</v>
      </c>
      <c r="D5891" t="s">
        <v>78</v>
      </c>
      <c r="E5891" s="1" t="s">
        <v>173</v>
      </c>
      <c r="F5891" t="s">
        <v>93</v>
      </c>
      <c r="G5891" t="s">
        <v>15</v>
      </c>
      <c r="H5891">
        <v>4</v>
      </c>
      <c r="I5891">
        <v>43927</v>
      </c>
    </row>
    <row r="5892" spans="1:9" x14ac:dyDescent="0.25">
      <c r="A5892" s="5" t="str">
        <f>TrendSheetPrdData[[#This Row],[Population]]&amp;TrendSheetPrdData[[#This Row],[Cost Basis]]&amp;TrendSheetPrdData[[#This Row],[Period]]&amp;TrendSheetPrdData[[#This Row],[Trend]]</f>
        <v>SYSTEM OFFICEPaid2015-08-01Readmission Cost</v>
      </c>
      <c r="B5892" t="s">
        <v>119</v>
      </c>
      <c r="C5892" t="s">
        <v>119</v>
      </c>
      <c r="D5892" t="s">
        <v>78</v>
      </c>
      <c r="E5892" s="1" t="s">
        <v>174</v>
      </c>
      <c r="F5892" t="s">
        <v>93</v>
      </c>
      <c r="G5892" t="s">
        <v>15</v>
      </c>
      <c r="H5892">
        <v>4</v>
      </c>
      <c r="I5892">
        <v>13770</v>
      </c>
    </row>
    <row r="5893" spans="1:9" x14ac:dyDescent="0.25">
      <c r="A5893" s="5" t="str">
        <f>TrendSheetPrdData[[#This Row],[Population]]&amp;TrendSheetPrdData[[#This Row],[Cost Basis]]&amp;TrendSheetPrdData[[#This Row],[Period]]&amp;TrendSheetPrdData[[#This Row],[Trend]]</f>
        <v>SYSTEM OFFICEPaid2015-09-01Readmission Cost</v>
      </c>
      <c r="B5893" t="s">
        <v>119</v>
      </c>
      <c r="C5893" t="s">
        <v>119</v>
      </c>
      <c r="D5893" t="s">
        <v>78</v>
      </c>
      <c r="E5893" s="1" t="s">
        <v>92</v>
      </c>
      <c r="F5893" t="s">
        <v>93</v>
      </c>
      <c r="G5893" t="s">
        <v>15</v>
      </c>
      <c r="H5893">
        <v>4</v>
      </c>
      <c r="I5893">
        <v>0</v>
      </c>
    </row>
    <row r="5894" spans="1:9" x14ac:dyDescent="0.25">
      <c r="A5894" s="5" t="str">
        <f>TrendSheetPrdData[[#This Row],[Population]]&amp;TrendSheetPrdData[[#This Row],[Cost Basis]]&amp;TrendSheetPrdData[[#This Row],[Period]]&amp;TrendSheetPrdData[[#This Row],[Trend]]</f>
        <v>SYSTEM OFFICEPaid2015-10-01Readmission Cost</v>
      </c>
      <c r="B5894" t="s">
        <v>119</v>
      </c>
      <c r="C5894" t="s">
        <v>119</v>
      </c>
      <c r="D5894" t="s">
        <v>78</v>
      </c>
      <c r="E5894" s="1" t="s">
        <v>94</v>
      </c>
      <c r="F5894" t="s">
        <v>93</v>
      </c>
      <c r="G5894" t="s">
        <v>15</v>
      </c>
      <c r="H5894">
        <v>4</v>
      </c>
      <c r="I5894">
        <v>0</v>
      </c>
    </row>
    <row r="5895" spans="1:9" x14ac:dyDescent="0.25">
      <c r="A5895" s="5" t="str">
        <f>TrendSheetPrdData[[#This Row],[Population]]&amp;TrendSheetPrdData[[#This Row],[Cost Basis]]&amp;TrendSheetPrdData[[#This Row],[Period]]&amp;TrendSheetPrdData[[#This Row],[Trend]]</f>
        <v>SYSTEM OFFICEPaid2015-11-01Readmission Cost</v>
      </c>
      <c r="B5895" t="s">
        <v>119</v>
      </c>
      <c r="C5895" t="s">
        <v>119</v>
      </c>
      <c r="D5895" t="s">
        <v>78</v>
      </c>
      <c r="E5895" s="1" t="s">
        <v>95</v>
      </c>
      <c r="F5895" t="s">
        <v>93</v>
      </c>
      <c r="G5895" t="s">
        <v>15</v>
      </c>
      <c r="H5895">
        <v>4</v>
      </c>
      <c r="I5895">
        <v>0</v>
      </c>
    </row>
    <row r="5896" spans="1:9" x14ac:dyDescent="0.25">
      <c r="A5896" s="5" t="str">
        <f>TrendSheetPrdData[[#This Row],[Population]]&amp;TrendSheetPrdData[[#This Row],[Cost Basis]]&amp;TrendSheetPrdData[[#This Row],[Period]]&amp;TrendSheetPrdData[[#This Row],[Trend]]</f>
        <v>SYSTEM OFFICEPaid2015-12-01Readmission Cost</v>
      </c>
      <c r="B5896" t="s">
        <v>119</v>
      </c>
      <c r="C5896" t="s">
        <v>119</v>
      </c>
      <c r="D5896" t="s">
        <v>78</v>
      </c>
      <c r="E5896" s="1" t="s">
        <v>96</v>
      </c>
      <c r="F5896" t="s">
        <v>93</v>
      </c>
      <c r="G5896" t="s">
        <v>15</v>
      </c>
      <c r="H5896">
        <v>4</v>
      </c>
      <c r="I5896">
        <v>0</v>
      </c>
    </row>
    <row r="5897" spans="1:9" x14ac:dyDescent="0.25">
      <c r="A5897" s="5" t="str">
        <f>TrendSheetPrdData[[#This Row],[Population]]&amp;TrendSheetPrdData[[#This Row],[Cost Basis]]&amp;TrendSheetPrdData[[#This Row],[Period]]&amp;TrendSheetPrdData[[#This Row],[Trend]]</f>
        <v>SYSTEM OFFICEPaid2016-01-01Readmission Cost</v>
      </c>
      <c r="B5897" t="s">
        <v>119</v>
      </c>
      <c r="C5897" t="s">
        <v>119</v>
      </c>
      <c r="D5897" t="s">
        <v>78</v>
      </c>
      <c r="E5897" s="1" t="s">
        <v>97</v>
      </c>
      <c r="F5897" t="s">
        <v>93</v>
      </c>
      <c r="G5897" t="s">
        <v>15</v>
      </c>
      <c r="H5897">
        <v>4</v>
      </c>
      <c r="I5897">
        <v>35905.589999999997</v>
      </c>
    </row>
    <row r="5898" spans="1:9" x14ac:dyDescent="0.25">
      <c r="A5898" s="5" t="str">
        <f>TrendSheetPrdData[[#This Row],[Population]]&amp;TrendSheetPrdData[[#This Row],[Cost Basis]]&amp;TrendSheetPrdData[[#This Row],[Period]]&amp;TrendSheetPrdData[[#This Row],[Trend]]</f>
        <v>SYSTEM OFFICEPaid2016-02-01Readmission Cost</v>
      </c>
      <c r="B5898" t="s">
        <v>119</v>
      </c>
      <c r="C5898" t="s">
        <v>119</v>
      </c>
      <c r="D5898" t="s">
        <v>78</v>
      </c>
      <c r="E5898" s="1" t="s">
        <v>98</v>
      </c>
      <c r="F5898" t="s">
        <v>93</v>
      </c>
      <c r="G5898" t="s">
        <v>15</v>
      </c>
      <c r="H5898">
        <v>4</v>
      </c>
      <c r="I5898">
        <v>0</v>
      </c>
    </row>
    <row r="5899" spans="1:9" x14ac:dyDescent="0.25">
      <c r="A5899" s="5" t="str">
        <f>TrendSheetPrdData[[#This Row],[Population]]&amp;TrendSheetPrdData[[#This Row],[Cost Basis]]&amp;TrendSheetPrdData[[#This Row],[Period]]&amp;TrendSheetPrdData[[#This Row],[Trend]]</f>
        <v>SYSTEM OFFICEPaid2016-03-01Readmission Cost</v>
      </c>
      <c r="B5899" t="s">
        <v>119</v>
      </c>
      <c r="C5899" t="s">
        <v>119</v>
      </c>
      <c r="D5899" t="s">
        <v>78</v>
      </c>
      <c r="E5899" s="1" t="s">
        <v>99</v>
      </c>
      <c r="F5899" t="s">
        <v>93</v>
      </c>
      <c r="G5899" t="s">
        <v>15</v>
      </c>
      <c r="H5899">
        <v>4</v>
      </c>
      <c r="I5899">
        <v>0</v>
      </c>
    </row>
    <row r="5900" spans="1:9" x14ac:dyDescent="0.25">
      <c r="A5900" s="5" t="str">
        <f>TrendSheetPrdData[[#This Row],[Population]]&amp;TrendSheetPrdData[[#This Row],[Cost Basis]]&amp;TrendSheetPrdData[[#This Row],[Period]]&amp;TrendSheetPrdData[[#This Row],[Trend]]</f>
        <v>SYSTEM OFFICEPaid2016-04-01Readmission Cost</v>
      </c>
      <c r="B5900" t="s">
        <v>119</v>
      </c>
      <c r="C5900" t="s">
        <v>119</v>
      </c>
      <c r="D5900" t="s">
        <v>78</v>
      </c>
      <c r="E5900" s="1" t="s">
        <v>100</v>
      </c>
      <c r="F5900" t="s">
        <v>93</v>
      </c>
      <c r="G5900" t="s">
        <v>15</v>
      </c>
      <c r="H5900">
        <v>4</v>
      </c>
      <c r="I5900">
        <v>0</v>
      </c>
    </row>
    <row r="5901" spans="1:9" x14ac:dyDescent="0.25">
      <c r="A5901" s="5" t="str">
        <f>TrendSheetPrdData[[#This Row],[Population]]&amp;TrendSheetPrdData[[#This Row],[Cost Basis]]&amp;TrendSheetPrdData[[#This Row],[Period]]&amp;TrendSheetPrdData[[#This Row],[Trend]]</f>
        <v>SYSTEM OFFICEPaid2016-05-01Readmission Cost</v>
      </c>
      <c r="B5901" t="s">
        <v>119</v>
      </c>
      <c r="C5901" t="s">
        <v>119</v>
      </c>
      <c r="D5901" t="s">
        <v>78</v>
      </c>
      <c r="E5901" s="1" t="s">
        <v>101</v>
      </c>
      <c r="F5901" t="s">
        <v>93</v>
      </c>
      <c r="G5901" t="s">
        <v>15</v>
      </c>
      <c r="H5901">
        <v>4</v>
      </c>
      <c r="I5901">
        <v>0</v>
      </c>
    </row>
    <row r="5902" spans="1:9" x14ac:dyDescent="0.25">
      <c r="A5902" s="5" t="str">
        <f>TrendSheetPrdData[[#This Row],[Population]]&amp;TrendSheetPrdData[[#This Row],[Cost Basis]]&amp;TrendSheetPrdData[[#This Row],[Period]]&amp;TrendSheetPrdData[[#This Row],[Trend]]</f>
        <v>SYSTEM OFFICEPaid2016-06-01Readmission Cost</v>
      </c>
      <c r="B5902" t="s">
        <v>119</v>
      </c>
      <c r="C5902" t="s">
        <v>119</v>
      </c>
      <c r="D5902" t="s">
        <v>78</v>
      </c>
      <c r="E5902" s="1" t="s">
        <v>102</v>
      </c>
      <c r="F5902" t="s">
        <v>113</v>
      </c>
      <c r="G5902" t="s">
        <v>15</v>
      </c>
      <c r="H5902">
        <v>4</v>
      </c>
      <c r="I5902">
        <v>14400</v>
      </c>
    </row>
    <row r="5903" spans="1:9" x14ac:dyDescent="0.25">
      <c r="A5903" s="5" t="str">
        <f>TrendSheetPrdData[[#This Row],[Population]]&amp;TrendSheetPrdData[[#This Row],[Cost Basis]]&amp;TrendSheetPrdData[[#This Row],[Period]]&amp;TrendSheetPrdData[[#This Row],[Trend]]</f>
        <v>SYSTEM OFFICEPaid2016-07-01Readmission Cost</v>
      </c>
      <c r="B5903" t="s">
        <v>119</v>
      </c>
      <c r="C5903" t="s">
        <v>119</v>
      </c>
      <c r="D5903" t="s">
        <v>78</v>
      </c>
      <c r="E5903" s="1" t="s">
        <v>103</v>
      </c>
      <c r="F5903" t="s">
        <v>113</v>
      </c>
      <c r="G5903" t="s">
        <v>15</v>
      </c>
      <c r="H5903">
        <v>4</v>
      </c>
      <c r="I5903">
        <v>9919</v>
      </c>
    </row>
    <row r="5904" spans="1:9" x14ac:dyDescent="0.25">
      <c r="A5904" s="5" t="str">
        <f>TrendSheetPrdData[[#This Row],[Population]]&amp;TrendSheetPrdData[[#This Row],[Cost Basis]]&amp;TrendSheetPrdData[[#This Row],[Period]]&amp;TrendSheetPrdData[[#This Row],[Trend]]</f>
        <v>SYSTEM OFFICEPaid2016-08-01Readmission Cost</v>
      </c>
      <c r="B5904" t="s">
        <v>119</v>
      </c>
      <c r="C5904" t="s">
        <v>119</v>
      </c>
      <c r="D5904" t="s">
        <v>78</v>
      </c>
      <c r="E5904" s="1" t="s">
        <v>104</v>
      </c>
      <c r="F5904" t="s">
        <v>113</v>
      </c>
      <c r="G5904" t="s">
        <v>15</v>
      </c>
      <c r="H5904">
        <v>4</v>
      </c>
      <c r="I5904">
        <v>110180.3</v>
      </c>
    </row>
    <row r="5905" spans="1:9" x14ac:dyDescent="0.25">
      <c r="A5905" s="5" t="str">
        <f>TrendSheetPrdData[[#This Row],[Population]]&amp;TrendSheetPrdData[[#This Row],[Cost Basis]]&amp;TrendSheetPrdData[[#This Row],[Period]]&amp;TrendSheetPrdData[[#This Row],[Trend]]</f>
        <v>SYSTEM OFFICEPaid2016-09-01Readmission Cost</v>
      </c>
      <c r="B5905" t="s">
        <v>119</v>
      </c>
      <c r="C5905" t="s">
        <v>119</v>
      </c>
      <c r="D5905" t="s">
        <v>78</v>
      </c>
      <c r="E5905" s="1" t="s">
        <v>105</v>
      </c>
      <c r="F5905" t="s">
        <v>113</v>
      </c>
      <c r="G5905" t="s">
        <v>15</v>
      </c>
      <c r="H5905">
        <v>4</v>
      </c>
      <c r="I5905">
        <v>12509.05</v>
      </c>
    </row>
    <row r="5906" spans="1:9" x14ac:dyDescent="0.25">
      <c r="A5906" s="5" t="str">
        <f>TrendSheetPrdData[[#This Row],[Population]]&amp;TrendSheetPrdData[[#This Row],[Cost Basis]]&amp;TrendSheetPrdData[[#This Row],[Period]]&amp;TrendSheetPrdData[[#This Row],[Trend]]</f>
        <v>SYSTEM OFFICEPaid2016-10-01Readmission Cost</v>
      </c>
      <c r="B5906" t="s">
        <v>119</v>
      </c>
      <c r="C5906" t="s">
        <v>119</v>
      </c>
      <c r="D5906" t="s">
        <v>78</v>
      </c>
      <c r="E5906" s="1" t="s">
        <v>106</v>
      </c>
      <c r="F5906" t="s">
        <v>113</v>
      </c>
      <c r="G5906" t="s">
        <v>15</v>
      </c>
      <c r="H5906">
        <v>4</v>
      </c>
      <c r="I5906">
        <v>7305.92</v>
      </c>
    </row>
    <row r="5907" spans="1:9" x14ac:dyDescent="0.25">
      <c r="A5907" s="5" t="str">
        <f>TrendSheetPrdData[[#This Row],[Population]]&amp;TrendSheetPrdData[[#This Row],[Cost Basis]]&amp;TrendSheetPrdData[[#This Row],[Period]]&amp;TrendSheetPrdData[[#This Row],[Trend]]</f>
        <v>SYSTEM OFFICEPaid2016-11-01Readmission Cost</v>
      </c>
      <c r="B5907" t="s">
        <v>119</v>
      </c>
      <c r="C5907" t="s">
        <v>119</v>
      </c>
      <c r="D5907" t="s">
        <v>78</v>
      </c>
      <c r="E5907" s="1" t="s">
        <v>107</v>
      </c>
      <c r="F5907" t="s">
        <v>113</v>
      </c>
      <c r="G5907" t="s">
        <v>15</v>
      </c>
      <c r="H5907">
        <v>4</v>
      </c>
      <c r="I5907">
        <v>750</v>
      </c>
    </row>
    <row r="5908" spans="1:9" x14ac:dyDescent="0.25">
      <c r="A5908" s="5" t="str">
        <f>TrendSheetPrdData[[#This Row],[Population]]&amp;TrendSheetPrdData[[#This Row],[Cost Basis]]&amp;TrendSheetPrdData[[#This Row],[Period]]&amp;TrendSheetPrdData[[#This Row],[Trend]]</f>
        <v>SYSTEM OFFICEPaid2016-12-01Readmission Cost</v>
      </c>
      <c r="B5908" t="s">
        <v>119</v>
      </c>
      <c r="C5908" t="s">
        <v>119</v>
      </c>
      <c r="D5908" t="s">
        <v>78</v>
      </c>
      <c r="E5908" s="1" t="s">
        <v>108</v>
      </c>
      <c r="F5908" t="s">
        <v>113</v>
      </c>
      <c r="G5908" t="s">
        <v>15</v>
      </c>
      <c r="H5908">
        <v>4</v>
      </c>
      <c r="I5908">
        <v>5303.67</v>
      </c>
    </row>
    <row r="5909" spans="1:9" x14ac:dyDescent="0.25">
      <c r="A5909" s="5" t="str">
        <f>TrendSheetPrdData[[#This Row],[Population]]&amp;TrendSheetPrdData[[#This Row],[Cost Basis]]&amp;TrendSheetPrdData[[#This Row],[Period]]&amp;TrendSheetPrdData[[#This Row],[Trend]]</f>
        <v>SYSTEM OFFICEPaid2017-01-01Readmission Cost</v>
      </c>
      <c r="B5909" t="s">
        <v>119</v>
      </c>
      <c r="C5909" t="s">
        <v>119</v>
      </c>
      <c r="D5909" t="s">
        <v>78</v>
      </c>
      <c r="E5909" s="1" t="s">
        <v>109</v>
      </c>
      <c r="F5909" t="s">
        <v>113</v>
      </c>
      <c r="G5909" t="s">
        <v>15</v>
      </c>
      <c r="H5909">
        <v>4</v>
      </c>
      <c r="I5909">
        <v>0</v>
      </c>
    </row>
    <row r="5910" spans="1:9" x14ac:dyDescent="0.25">
      <c r="A5910" s="5" t="str">
        <f>TrendSheetPrdData[[#This Row],[Population]]&amp;TrendSheetPrdData[[#This Row],[Cost Basis]]&amp;TrendSheetPrdData[[#This Row],[Period]]&amp;TrendSheetPrdData[[#This Row],[Trend]]</f>
        <v>SYSTEM OFFICEPaid2017-02-01Readmission Cost</v>
      </c>
      <c r="B5910" t="s">
        <v>119</v>
      </c>
      <c r="C5910" t="s">
        <v>119</v>
      </c>
      <c r="D5910" t="s">
        <v>78</v>
      </c>
      <c r="E5910" s="1" t="s">
        <v>110</v>
      </c>
      <c r="F5910" t="s">
        <v>113</v>
      </c>
      <c r="G5910" t="s">
        <v>15</v>
      </c>
      <c r="H5910">
        <v>4</v>
      </c>
      <c r="I5910">
        <v>6316.05</v>
      </c>
    </row>
    <row r="5911" spans="1:9" x14ac:dyDescent="0.25">
      <c r="A5911" s="5" t="str">
        <f>TrendSheetPrdData[[#This Row],[Population]]&amp;TrendSheetPrdData[[#This Row],[Cost Basis]]&amp;TrendSheetPrdData[[#This Row],[Period]]&amp;TrendSheetPrdData[[#This Row],[Trend]]</f>
        <v>SYSTEM OFFICEPaid2017-03-01Readmission Cost</v>
      </c>
      <c r="B5911" t="s">
        <v>119</v>
      </c>
      <c r="C5911" t="s">
        <v>119</v>
      </c>
      <c r="D5911" t="s">
        <v>78</v>
      </c>
      <c r="E5911" s="1" t="s">
        <v>111</v>
      </c>
      <c r="F5911" t="s">
        <v>113</v>
      </c>
      <c r="G5911" t="s">
        <v>15</v>
      </c>
      <c r="H5911">
        <v>4</v>
      </c>
      <c r="I5911">
        <v>0</v>
      </c>
    </row>
    <row r="5912" spans="1:9" x14ac:dyDescent="0.25">
      <c r="A5912" s="5" t="str">
        <f>TrendSheetPrdData[[#This Row],[Population]]&amp;TrendSheetPrdData[[#This Row],[Cost Basis]]&amp;TrendSheetPrdData[[#This Row],[Period]]&amp;TrendSheetPrdData[[#This Row],[Trend]]</f>
        <v>SYSTEM OFFICEPaid2017-04-01Readmission Cost</v>
      </c>
      <c r="B5912" t="s">
        <v>119</v>
      </c>
      <c r="C5912" t="s">
        <v>119</v>
      </c>
      <c r="D5912" t="s">
        <v>78</v>
      </c>
      <c r="E5912" s="1" t="s">
        <v>112</v>
      </c>
      <c r="F5912" t="s">
        <v>113</v>
      </c>
      <c r="G5912" t="s">
        <v>15</v>
      </c>
      <c r="H5912">
        <v>4</v>
      </c>
      <c r="I5912">
        <v>0</v>
      </c>
    </row>
    <row r="5913" spans="1:9" x14ac:dyDescent="0.25">
      <c r="A5913" s="5" t="str">
        <f>TrendSheetPrdData[[#This Row],[Population]]&amp;TrendSheetPrdData[[#This Row],[Cost Basis]]&amp;TrendSheetPrdData[[#This Row],[Period]]&amp;TrendSheetPrdData[[#This Row],[Trend]]</f>
        <v>SYSTEM OFFICEPaid2015-06-01Readmission Quality</v>
      </c>
      <c r="B5913" t="s">
        <v>119</v>
      </c>
      <c r="C5913" t="s">
        <v>119</v>
      </c>
      <c r="D5913" t="s">
        <v>78</v>
      </c>
      <c r="E5913" s="1" t="s">
        <v>172</v>
      </c>
      <c r="F5913" t="s">
        <v>93</v>
      </c>
      <c r="G5913" t="s">
        <v>16</v>
      </c>
      <c r="H5913">
        <v>5</v>
      </c>
      <c r="I5913">
        <v>2</v>
      </c>
    </row>
    <row r="5914" spans="1:9" x14ac:dyDescent="0.25">
      <c r="A5914" s="5" t="str">
        <f>TrendSheetPrdData[[#This Row],[Population]]&amp;TrendSheetPrdData[[#This Row],[Cost Basis]]&amp;TrendSheetPrdData[[#This Row],[Period]]&amp;TrendSheetPrdData[[#This Row],[Trend]]</f>
        <v>SYSTEM OFFICEPaid2015-07-01Readmission Quality</v>
      </c>
      <c r="B5914" t="s">
        <v>119</v>
      </c>
      <c r="C5914" t="s">
        <v>119</v>
      </c>
      <c r="D5914" t="s">
        <v>78</v>
      </c>
      <c r="E5914" s="1" t="s">
        <v>173</v>
      </c>
      <c r="F5914" t="s">
        <v>93</v>
      </c>
      <c r="G5914" t="s">
        <v>16</v>
      </c>
      <c r="H5914">
        <v>5</v>
      </c>
      <c r="I5914">
        <v>1</v>
      </c>
    </row>
    <row r="5915" spans="1:9" x14ac:dyDescent="0.25">
      <c r="A5915" s="5" t="str">
        <f>TrendSheetPrdData[[#This Row],[Population]]&amp;TrendSheetPrdData[[#This Row],[Cost Basis]]&amp;TrendSheetPrdData[[#This Row],[Period]]&amp;TrendSheetPrdData[[#This Row],[Trend]]</f>
        <v>SYSTEM OFFICEPaid2015-08-01Readmission Quality</v>
      </c>
      <c r="B5915" t="s">
        <v>119</v>
      </c>
      <c r="C5915" t="s">
        <v>119</v>
      </c>
      <c r="D5915" t="s">
        <v>78</v>
      </c>
      <c r="E5915" s="1" t="s">
        <v>174</v>
      </c>
      <c r="F5915" t="s">
        <v>93</v>
      </c>
      <c r="G5915" t="s">
        <v>16</v>
      </c>
      <c r="H5915">
        <v>5</v>
      </c>
      <c r="I5915">
        <v>1</v>
      </c>
    </row>
    <row r="5916" spans="1:9" x14ac:dyDescent="0.25">
      <c r="A5916" s="5" t="str">
        <f>TrendSheetPrdData[[#This Row],[Population]]&amp;TrendSheetPrdData[[#This Row],[Cost Basis]]&amp;TrendSheetPrdData[[#This Row],[Period]]&amp;TrendSheetPrdData[[#This Row],[Trend]]</f>
        <v>SYSTEM OFFICEPaid2015-09-01Readmission Quality</v>
      </c>
      <c r="B5916" t="s">
        <v>119</v>
      </c>
      <c r="C5916" t="s">
        <v>119</v>
      </c>
      <c r="D5916" t="s">
        <v>78</v>
      </c>
      <c r="E5916" s="1" t="s">
        <v>92</v>
      </c>
      <c r="F5916" t="s">
        <v>93</v>
      </c>
      <c r="G5916" t="s">
        <v>16</v>
      </c>
      <c r="H5916">
        <v>5</v>
      </c>
      <c r="I5916">
        <v>0</v>
      </c>
    </row>
    <row r="5917" spans="1:9" x14ac:dyDescent="0.25">
      <c r="A5917" s="5" t="str">
        <f>TrendSheetPrdData[[#This Row],[Population]]&amp;TrendSheetPrdData[[#This Row],[Cost Basis]]&amp;TrendSheetPrdData[[#This Row],[Period]]&amp;TrendSheetPrdData[[#This Row],[Trend]]</f>
        <v>SYSTEM OFFICEPaid2015-10-01Readmission Quality</v>
      </c>
      <c r="B5917" t="s">
        <v>119</v>
      </c>
      <c r="C5917" t="s">
        <v>119</v>
      </c>
      <c r="D5917" t="s">
        <v>78</v>
      </c>
      <c r="E5917" s="1" t="s">
        <v>94</v>
      </c>
      <c r="F5917" t="s">
        <v>93</v>
      </c>
      <c r="G5917" t="s">
        <v>16</v>
      </c>
      <c r="H5917">
        <v>5</v>
      </c>
      <c r="I5917">
        <v>0</v>
      </c>
    </row>
    <row r="5918" spans="1:9" x14ac:dyDescent="0.25">
      <c r="A5918" s="5" t="str">
        <f>TrendSheetPrdData[[#This Row],[Population]]&amp;TrendSheetPrdData[[#This Row],[Cost Basis]]&amp;TrendSheetPrdData[[#This Row],[Period]]&amp;TrendSheetPrdData[[#This Row],[Trend]]</f>
        <v>SYSTEM OFFICEPaid2015-11-01Readmission Quality</v>
      </c>
      <c r="B5918" t="s">
        <v>119</v>
      </c>
      <c r="C5918" t="s">
        <v>119</v>
      </c>
      <c r="D5918" t="s">
        <v>78</v>
      </c>
      <c r="E5918" s="1" t="s">
        <v>95</v>
      </c>
      <c r="F5918" t="s">
        <v>93</v>
      </c>
      <c r="G5918" t="s">
        <v>16</v>
      </c>
      <c r="H5918">
        <v>5</v>
      </c>
      <c r="I5918">
        <v>0</v>
      </c>
    </row>
    <row r="5919" spans="1:9" x14ac:dyDescent="0.25">
      <c r="A5919" s="5" t="str">
        <f>TrendSheetPrdData[[#This Row],[Population]]&amp;TrendSheetPrdData[[#This Row],[Cost Basis]]&amp;TrendSheetPrdData[[#This Row],[Period]]&amp;TrendSheetPrdData[[#This Row],[Trend]]</f>
        <v>SYSTEM OFFICEPaid2015-12-01Readmission Quality</v>
      </c>
      <c r="B5919" t="s">
        <v>119</v>
      </c>
      <c r="C5919" t="s">
        <v>119</v>
      </c>
      <c r="D5919" t="s">
        <v>78</v>
      </c>
      <c r="E5919" s="1" t="s">
        <v>96</v>
      </c>
      <c r="F5919" t="s">
        <v>93</v>
      </c>
      <c r="G5919" t="s">
        <v>16</v>
      </c>
      <c r="H5919">
        <v>5</v>
      </c>
      <c r="I5919">
        <v>0</v>
      </c>
    </row>
    <row r="5920" spans="1:9" x14ac:dyDescent="0.25">
      <c r="A5920" s="5" t="str">
        <f>TrendSheetPrdData[[#This Row],[Population]]&amp;TrendSheetPrdData[[#This Row],[Cost Basis]]&amp;TrendSheetPrdData[[#This Row],[Period]]&amp;TrendSheetPrdData[[#This Row],[Trend]]</f>
        <v>SYSTEM OFFICEPaid2016-01-01Readmission Quality</v>
      </c>
      <c r="B5920" t="s">
        <v>119</v>
      </c>
      <c r="C5920" t="s">
        <v>119</v>
      </c>
      <c r="D5920" t="s">
        <v>78</v>
      </c>
      <c r="E5920" s="1" t="s">
        <v>97</v>
      </c>
      <c r="F5920" t="s">
        <v>93</v>
      </c>
      <c r="G5920" t="s">
        <v>16</v>
      </c>
      <c r="H5920">
        <v>5</v>
      </c>
      <c r="I5920">
        <v>2</v>
      </c>
    </row>
    <row r="5921" spans="1:9" x14ac:dyDescent="0.25">
      <c r="A5921" s="5" t="str">
        <f>TrendSheetPrdData[[#This Row],[Population]]&amp;TrendSheetPrdData[[#This Row],[Cost Basis]]&amp;TrendSheetPrdData[[#This Row],[Period]]&amp;TrendSheetPrdData[[#This Row],[Trend]]</f>
        <v>SYSTEM OFFICEPaid2016-02-01Readmission Quality</v>
      </c>
      <c r="B5921" t="s">
        <v>119</v>
      </c>
      <c r="C5921" t="s">
        <v>119</v>
      </c>
      <c r="D5921" t="s">
        <v>78</v>
      </c>
      <c r="E5921" s="1" t="s">
        <v>98</v>
      </c>
      <c r="F5921" t="s">
        <v>93</v>
      </c>
      <c r="G5921" t="s">
        <v>16</v>
      </c>
      <c r="H5921">
        <v>5</v>
      </c>
      <c r="I5921">
        <v>0</v>
      </c>
    </row>
    <row r="5922" spans="1:9" x14ac:dyDescent="0.25">
      <c r="A5922" s="5" t="str">
        <f>TrendSheetPrdData[[#This Row],[Population]]&amp;TrendSheetPrdData[[#This Row],[Cost Basis]]&amp;TrendSheetPrdData[[#This Row],[Period]]&amp;TrendSheetPrdData[[#This Row],[Trend]]</f>
        <v>SYSTEM OFFICEPaid2016-03-01Readmission Quality</v>
      </c>
      <c r="B5922" t="s">
        <v>119</v>
      </c>
      <c r="C5922" t="s">
        <v>119</v>
      </c>
      <c r="D5922" t="s">
        <v>78</v>
      </c>
      <c r="E5922" s="1" t="s">
        <v>99</v>
      </c>
      <c r="F5922" t="s">
        <v>93</v>
      </c>
      <c r="G5922" t="s">
        <v>16</v>
      </c>
      <c r="H5922">
        <v>5</v>
      </c>
      <c r="I5922">
        <v>0</v>
      </c>
    </row>
    <row r="5923" spans="1:9" x14ac:dyDescent="0.25">
      <c r="A5923" s="5" t="str">
        <f>TrendSheetPrdData[[#This Row],[Population]]&amp;TrendSheetPrdData[[#This Row],[Cost Basis]]&amp;TrendSheetPrdData[[#This Row],[Period]]&amp;TrendSheetPrdData[[#This Row],[Trend]]</f>
        <v>SYSTEM OFFICEPaid2016-04-01Readmission Quality</v>
      </c>
      <c r="B5923" t="s">
        <v>119</v>
      </c>
      <c r="C5923" t="s">
        <v>119</v>
      </c>
      <c r="D5923" t="s">
        <v>78</v>
      </c>
      <c r="E5923" s="1" t="s">
        <v>100</v>
      </c>
      <c r="F5923" t="s">
        <v>93</v>
      </c>
      <c r="G5923" t="s">
        <v>16</v>
      </c>
      <c r="H5923">
        <v>5</v>
      </c>
      <c r="I5923">
        <v>0</v>
      </c>
    </row>
    <row r="5924" spans="1:9" x14ac:dyDescent="0.25">
      <c r="A5924" s="5" t="str">
        <f>TrendSheetPrdData[[#This Row],[Population]]&amp;TrendSheetPrdData[[#This Row],[Cost Basis]]&amp;TrendSheetPrdData[[#This Row],[Period]]&amp;TrendSheetPrdData[[#This Row],[Trend]]</f>
        <v>SYSTEM OFFICEPaid2016-05-01Readmission Quality</v>
      </c>
      <c r="B5924" t="s">
        <v>119</v>
      </c>
      <c r="C5924" t="s">
        <v>119</v>
      </c>
      <c r="D5924" t="s">
        <v>78</v>
      </c>
      <c r="E5924" s="1" t="s">
        <v>101</v>
      </c>
      <c r="F5924" t="s">
        <v>93</v>
      </c>
      <c r="G5924" t="s">
        <v>16</v>
      </c>
      <c r="H5924">
        <v>5</v>
      </c>
      <c r="I5924">
        <v>0</v>
      </c>
    </row>
    <row r="5925" spans="1:9" x14ac:dyDescent="0.25">
      <c r="A5925" s="5" t="str">
        <f>TrendSheetPrdData[[#This Row],[Population]]&amp;TrendSheetPrdData[[#This Row],[Cost Basis]]&amp;TrendSheetPrdData[[#This Row],[Period]]&amp;TrendSheetPrdData[[#This Row],[Trend]]</f>
        <v>SYSTEM OFFICEPaid2016-06-01Readmission Quality</v>
      </c>
      <c r="B5925" t="s">
        <v>119</v>
      </c>
      <c r="C5925" t="s">
        <v>119</v>
      </c>
      <c r="D5925" t="s">
        <v>78</v>
      </c>
      <c r="E5925" s="1" t="s">
        <v>102</v>
      </c>
      <c r="F5925" t="s">
        <v>113</v>
      </c>
      <c r="G5925" t="s">
        <v>16</v>
      </c>
      <c r="H5925">
        <v>5</v>
      </c>
      <c r="I5925">
        <v>1</v>
      </c>
    </row>
    <row r="5926" spans="1:9" x14ac:dyDescent="0.25">
      <c r="A5926" s="5" t="str">
        <f>TrendSheetPrdData[[#This Row],[Population]]&amp;TrendSheetPrdData[[#This Row],[Cost Basis]]&amp;TrendSheetPrdData[[#This Row],[Period]]&amp;TrendSheetPrdData[[#This Row],[Trend]]</f>
        <v>SYSTEM OFFICEPaid2016-07-01Readmission Quality</v>
      </c>
      <c r="B5926" t="s">
        <v>119</v>
      </c>
      <c r="C5926" t="s">
        <v>119</v>
      </c>
      <c r="D5926" t="s">
        <v>78</v>
      </c>
      <c r="E5926" s="1" t="s">
        <v>103</v>
      </c>
      <c r="F5926" t="s">
        <v>113</v>
      </c>
      <c r="G5926" t="s">
        <v>16</v>
      </c>
      <c r="H5926">
        <v>5</v>
      </c>
      <c r="I5926">
        <v>1</v>
      </c>
    </row>
    <row r="5927" spans="1:9" x14ac:dyDescent="0.25">
      <c r="A5927" s="5" t="str">
        <f>TrendSheetPrdData[[#This Row],[Population]]&amp;TrendSheetPrdData[[#This Row],[Cost Basis]]&amp;TrendSheetPrdData[[#This Row],[Period]]&amp;TrendSheetPrdData[[#This Row],[Trend]]</f>
        <v>SYSTEM OFFICEPaid2016-08-01Readmission Quality</v>
      </c>
      <c r="B5927" t="s">
        <v>119</v>
      </c>
      <c r="C5927" t="s">
        <v>119</v>
      </c>
      <c r="D5927" t="s">
        <v>78</v>
      </c>
      <c r="E5927" s="1" t="s">
        <v>104</v>
      </c>
      <c r="F5927" t="s">
        <v>113</v>
      </c>
      <c r="G5927" t="s">
        <v>16</v>
      </c>
      <c r="H5927">
        <v>5</v>
      </c>
      <c r="I5927">
        <v>4</v>
      </c>
    </row>
    <row r="5928" spans="1:9" x14ac:dyDescent="0.25">
      <c r="A5928" s="5" t="str">
        <f>TrendSheetPrdData[[#This Row],[Population]]&amp;TrendSheetPrdData[[#This Row],[Cost Basis]]&amp;TrendSheetPrdData[[#This Row],[Period]]&amp;TrendSheetPrdData[[#This Row],[Trend]]</f>
        <v>SYSTEM OFFICEPaid2016-09-01Readmission Quality</v>
      </c>
      <c r="B5928" t="s">
        <v>119</v>
      </c>
      <c r="C5928" t="s">
        <v>119</v>
      </c>
      <c r="D5928" t="s">
        <v>78</v>
      </c>
      <c r="E5928" s="1" t="s">
        <v>105</v>
      </c>
      <c r="F5928" t="s">
        <v>113</v>
      </c>
      <c r="G5928" t="s">
        <v>16</v>
      </c>
      <c r="H5928">
        <v>5</v>
      </c>
      <c r="I5928">
        <v>3</v>
      </c>
    </row>
    <row r="5929" spans="1:9" x14ac:dyDescent="0.25">
      <c r="A5929" s="5" t="str">
        <f>TrendSheetPrdData[[#This Row],[Population]]&amp;TrendSheetPrdData[[#This Row],[Cost Basis]]&amp;TrendSheetPrdData[[#This Row],[Period]]&amp;TrendSheetPrdData[[#This Row],[Trend]]</f>
        <v>SYSTEM OFFICEPaid2016-10-01Readmission Quality</v>
      </c>
      <c r="B5929" t="s">
        <v>119</v>
      </c>
      <c r="C5929" t="s">
        <v>119</v>
      </c>
      <c r="D5929" t="s">
        <v>78</v>
      </c>
      <c r="E5929" s="1" t="s">
        <v>106</v>
      </c>
      <c r="F5929" t="s">
        <v>113</v>
      </c>
      <c r="G5929" t="s">
        <v>16</v>
      </c>
      <c r="H5929">
        <v>5</v>
      </c>
      <c r="I5929">
        <v>5</v>
      </c>
    </row>
    <row r="5930" spans="1:9" x14ac:dyDescent="0.25">
      <c r="A5930" s="5" t="str">
        <f>TrendSheetPrdData[[#This Row],[Population]]&amp;TrendSheetPrdData[[#This Row],[Cost Basis]]&amp;TrendSheetPrdData[[#This Row],[Period]]&amp;TrendSheetPrdData[[#This Row],[Trend]]</f>
        <v>SYSTEM OFFICEPaid2016-11-01Readmission Quality</v>
      </c>
      <c r="B5930" t="s">
        <v>119</v>
      </c>
      <c r="C5930" t="s">
        <v>119</v>
      </c>
      <c r="D5930" t="s">
        <v>78</v>
      </c>
      <c r="E5930" s="1" t="s">
        <v>107</v>
      </c>
      <c r="F5930" t="s">
        <v>113</v>
      </c>
      <c r="G5930" t="s">
        <v>16</v>
      </c>
      <c r="H5930">
        <v>5</v>
      </c>
      <c r="I5930">
        <v>1</v>
      </c>
    </row>
    <row r="5931" spans="1:9" x14ac:dyDescent="0.25">
      <c r="A5931" s="5" t="str">
        <f>TrendSheetPrdData[[#This Row],[Population]]&amp;TrendSheetPrdData[[#This Row],[Cost Basis]]&amp;TrendSheetPrdData[[#This Row],[Period]]&amp;TrendSheetPrdData[[#This Row],[Trend]]</f>
        <v>SYSTEM OFFICEPaid2016-12-01Readmission Quality</v>
      </c>
      <c r="B5931" t="s">
        <v>119</v>
      </c>
      <c r="C5931" t="s">
        <v>119</v>
      </c>
      <c r="D5931" t="s">
        <v>78</v>
      </c>
      <c r="E5931" s="1" t="s">
        <v>108</v>
      </c>
      <c r="F5931" t="s">
        <v>113</v>
      </c>
      <c r="G5931" t="s">
        <v>16</v>
      </c>
      <c r="H5931">
        <v>5</v>
      </c>
      <c r="I5931">
        <v>1</v>
      </c>
    </row>
    <row r="5932" spans="1:9" x14ac:dyDescent="0.25">
      <c r="A5932" s="5" t="str">
        <f>TrendSheetPrdData[[#This Row],[Population]]&amp;TrendSheetPrdData[[#This Row],[Cost Basis]]&amp;TrendSheetPrdData[[#This Row],[Period]]&amp;TrendSheetPrdData[[#This Row],[Trend]]</f>
        <v>SYSTEM OFFICEPaid2017-01-01Readmission Quality</v>
      </c>
      <c r="B5932" t="s">
        <v>119</v>
      </c>
      <c r="C5932" t="s">
        <v>119</v>
      </c>
      <c r="D5932" t="s">
        <v>78</v>
      </c>
      <c r="E5932" s="1" t="s">
        <v>109</v>
      </c>
      <c r="F5932" t="s">
        <v>113</v>
      </c>
      <c r="G5932" t="s">
        <v>16</v>
      </c>
      <c r="H5932">
        <v>5</v>
      </c>
      <c r="I5932">
        <v>0</v>
      </c>
    </row>
    <row r="5933" spans="1:9" x14ac:dyDescent="0.25">
      <c r="A5933" s="5" t="str">
        <f>TrendSheetPrdData[[#This Row],[Population]]&amp;TrendSheetPrdData[[#This Row],[Cost Basis]]&amp;TrendSheetPrdData[[#This Row],[Period]]&amp;TrendSheetPrdData[[#This Row],[Trend]]</f>
        <v>SYSTEM OFFICEPaid2017-02-01Readmission Quality</v>
      </c>
      <c r="B5933" t="s">
        <v>119</v>
      </c>
      <c r="C5933" t="s">
        <v>119</v>
      </c>
      <c r="D5933" t="s">
        <v>78</v>
      </c>
      <c r="E5933" s="1" t="s">
        <v>110</v>
      </c>
      <c r="F5933" t="s">
        <v>113</v>
      </c>
      <c r="G5933" t="s">
        <v>16</v>
      </c>
      <c r="H5933">
        <v>5</v>
      </c>
      <c r="I5933">
        <v>1</v>
      </c>
    </row>
    <row r="5934" spans="1:9" x14ac:dyDescent="0.25">
      <c r="A5934" s="5" t="str">
        <f>TrendSheetPrdData[[#This Row],[Population]]&amp;TrendSheetPrdData[[#This Row],[Cost Basis]]&amp;TrendSheetPrdData[[#This Row],[Period]]&amp;TrendSheetPrdData[[#This Row],[Trend]]</f>
        <v>SYSTEM OFFICEPaid2017-03-01Readmission Quality</v>
      </c>
      <c r="B5934" t="s">
        <v>119</v>
      </c>
      <c r="C5934" t="s">
        <v>119</v>
      </c>
      <c r="D5934" t="s">
        <v>78</v>
      </c>
      <c r="E5934" s="1" t="s">
        <v>111</v>
      </c>
      <c r="F5934" t="s">
        <v>113</v>
      </c>
      <c r="G5934" t="s">
        <v>16</v>
      </c>
      <c r="H5934">
        <v>5</v>
      </c>
      <c r="I5934">
        <v>0</v>
      </c>
    </row>
    <row r="5935" spans="1:9" x14ac:dyDescent="0.25">
      <c r="A5935" s="5" t="str">
        <f>TrendSheetPrdData[[#This Row],[Population]]&amp;TrendSheetPrdData[[#This Row],[Cost Basis]]&amp;TrendSheetPrdData[[#This Row],[Period]]&amp;TrendSheetPrdData[[#This Row],[Trend]]</f>
        <v>SYSTEM OFFICEPaid2017-04-01Readmission Quality</v>
      </c>
      <c r="B5935" t="s">
        <v>119</v>
      </c>
      <c r="C5935" t="s">
        <v>119</v>
      </c>
      <c r="D5935" t="s">
        <v>78</v>
      </c>
      <c r="E5935" s="1" t="s">
        <v>112</v>
      </c>
      <c r="F5935" t="s">
        <v>113</v>
      </c>
      <c r="G5935" t="s">
        <v>16</v>
      </c>
      <c r="H5935">
        <v>5</v>
      </c>
      <c r="I5935">
        <v>0</v>
      </c>
    </row>
    <row r="5936" spans="1:9" x14ac:dyDescent="0.25">
      <c r="A5936" s="5" t="str">
        <f>TrendSheetPrdData[[#This Row],[Population]]&amp;TrendSheetPrdData[[#This Row],[Cost Basis]]&amp;TrendSheetPrdData[[#This Row],[Period]]&amp;TrendSheetPrdData[[#This Row],[Trend]]</f>
        <v>SYSTEM OFFICEPaid2015-06-01Avoidable Admission Cost</v>
      </c>
      <c r="B5936" t="s">
        <v>119</v>
      </c>
      <c r="C5936" t="s">
        <v>119</v>
      </c>
      <c r="D5936" t="s">
        <v>78</v>
      </c>
      <c r="E5936" s="1" t="s">
        <v>172</v>
      </c>
      <c r="F5936" t="s">
        <v>93</v>
      </c>
      <c r="G5936" t="s">
        <v>17</v>
      </c>
      <c r="H5936">
        <v>6</v>
      </c>
      <c r="I5936">
        <v>13455.65</v>
      </c>
    </row>
    <row r="5937" spans="1:9" x14ac:dyDescent="0.25">
      <c r="A5937" s="5" t="str">
        <f>TrendSheetPrdData[[#This Row],[Population]]&amp;TrendSheetPrdData[[#This Row],[Cost Basis]]&amp;TrendSheetPrdData[[#This Row],[Period]]&amp;TrendSheetPrdData[[#This Row],[Trend]]</f>
        <v>SYSTEM OFFICEPaid2015-07-01Avoidable Admission Cost</v>
      </c>
      <c r="B5937" t="s">
        <v>119</v>
      </c>
      <c r="C5937" t="s">
        <v>119</v>
      </c>
      <c r="D5937" t="s">
        <v>78</v>
      </c>
      <c r="E5937" s="1" t="s">
        <v>173</v>
      </c>
      <c r="F5937" t="s">
        <v>93</v>
      </c>
      <c r="G5937" t="s">
        <v>17</v>
      </c>
      <c r="H5937">
        <v>6</v>
      </c>
      <c r="I5937">
        <v>0</v>
      </c>
    </row>
    <row r="5938" spans="1:9" x14ac:dyDescent="0.25">
      <c r="A5938" s="5" t="str">
        <f>TrendSheetPrdData[[#This Row],[Population]]&amp;TrendSheetPrdData[[#This Row],[Cost Basis]]&amp;TrendSheetPrdData[[#This Row],[Period]]&amp;TrendSheetPrdData[[#This Row],[Trend]]</f>
        <v>SYSTEM OFFICEPaid2015-08-01Avoidable Admission Cost</v>
      </c>
      <c r="B5938" t="s">
        <v>119</v>
      </c>
      <c r="C5938" t="s">
        <v>119</v>
      </c>
      <c r="D5938" t="s">
        <v>78</v>
      </c>
      <c r="E5938" s="1" t="s">
        <v>174</v>
      </c>
      <c r="F5938" t="s">
        <v>93</v>
      </c>
      <c r="G5938" t="s">
        <v>17</v>
      </c>
      <c r="H5938">
        <v>6</v>
      </c>
      <c r="I5938">
        <v>10400</v>
      </c>
    </row>
    <row r="5939" spans="1:9" x14ac:dyDescent="0.25">
      <c r="A5939" s="5" t="str">
        <f>TrendSheetPrdData[[#This Row],[Population]]&amp;TrendSheetPrdData[[#This Row],[Cost Basis]]&amp;TrendSheetPrdData[[#This Row],[Period]]&amp;TrendSheetPrdData[[#This Row],[Trend]]</f>
        <v>SYSTEM OFFICEPaid2015-09-01Avoidable Admission Cost</v>
      </c>
      <c r="B5939" t="s">
        <v>119</v>
      </c>
      <c r="C5939" t="s">
        <v>119</v>
      </c>
      <c r="D5939" t="s">
        <v>78</v>
      </c>
      <c r="E5939" s="1" t="s">
        <v>92</v>
      </c>
      <c r="F5939" t="s">
        <v>93</v>
      </c>
      <c r="G5939" t="s">
        <v>17</v>
      </c>
      <c r="H5939">
        <v>6</v>
      </c>
      <c r="I5939">
        <v>10568.81</v>
      </c>
    </row>
    <row r="5940" spans="1:9" x14ac:dyDescent="0.25">
      <c r="A5940" s="5" t="str">
        <f>TrendSheetPrdData[[#This Row],[Population]]&amp;TrendSheetPrdData[[#This Row],[Cost Basis]]&amp;TrendSheetPrdData[[#This Row],[Period]]&amp;TrendSheetPrdData[[#This Row],[Trend]]</f>
        <v>SYSTEM OFFICEPaid2015-10-01Avoidable Admission Cost</v>
      </c>
      <c r="B5940" t="s">
        <v>119</v>
      </c>
      <c r="C5940" t="s">
        <v>119</v>
      </c>
      <c r="D5940" t="s">
        <v>78</v>
      </c>
      <c r="E5940" s="1" t="s">
        <v>94</v>
      </c>
      <c r="F5940" t="s">
        <v>93</v>
      </c>
      <c r="G5940" t="s">
        <v>17</v>
      </c>
      <c r="H5940">
        <v>6</v>
      </c>
      <c r="I5940">
        <v>3781</v>
      </c>
    </row>
    <row r="5941" spans="1:9" x14ac:dyDescent="0.25">
      <c r="A5941" s="5" t="str">
        <f>TrendSheetPrdData[[#This Row],[Population]]&amp;TrendSheetPrdData[[#This Row],[Cost Basis]]&amp;TrendSheetPrdData[[#This Row],[Period]]&amp;TrendSheetPrdData[[#This Row],[Trend]]</f>
        <v>SYSTEM OFFICEPaid2015-11-01Avoidable Admission Cost</v>
      </c>
      <c r="B5941" t="s">
        <v>119</v>
      </c>
      <c r="C5941" t="s">
        <v>119</v>
      </c>
      <c r="D5941" t="s">
        <v>78</v>
      </c>
      <c r="E5941" s="1" t="s">
        <v>95</v>
      </c>
      <c r="F5941" t="s">
        <v>93</v>
      </c>
      <c r="G5941" t="s">
        <v>17</v>
      </c>
      <c r="H5941">
        <v>6</v>
      </c>
      <c r="I5941">
        <v>0</v>
      </c>
    </row>
    <row r="5942" spans="1:9" x14ac:dyDescent="0.25">
      <c r="A5942" s="5" t="str">
        <f>TrendSheetPrdData[[#This Row],[Population]]&amp;TrendSheetPrdData[[#This Row],[Cost Basis]]&amp;TrendSheetPrdData[[#This Row],[Period]]&amp;TrendSheetPrdData[[#This Row],[Trend]]</f>
        <v>SYSTEM OFFICEPaid2015-12-01Avoidable Admission Cost</v>
      </c>
      <c r="B5942" t="s">
        <v>119</v>
      </c>
      <c r="C5942" t="s">
        <v>119</v>
      </c>
      <c r="D5942" t="s">
        <v>78</v>
      </c>
      <c r="E5942" s="1" t="s">
        <v>96</v>
      </c>
      <c r="F5942" t="s">
        <v>93</v>
      </c>
      <c r="G5942" t="s">
        <v>17</v>
      </c>
      <c r="H5942">
        <v>6</v>
      </c>
      <c r="I5942">
        <v>0</v>
      </c>
    </row>
    <row r="5943" spans="1:9" x14ac:dyDescent="0.25">
      <c r="A5943" s="5" t="str">
        <f>TrendSheetPrdData[[#This Row],[Population]]&amp;TrendSheetPrdData[[#This Row],[Cost Basis]]&amp;TrendSheetPrdData[[#This Row],[Period]]&amp;TrendSheetPrdData[[#This Row],[Trend]]</f>
        <v>SYSTEM OFFICEPaid2016-01-01Avoidable Admission Cost</v>
      </c>
      <c r="B5943" t="s">
        <v>119</v>
      </c>
      <c r="C5943" t="s">
        <v>119</v>
      </c>
      <c r="D5943" t="s">
        <v>78</v>
      </c>
      <c r="E5943" s="1" t="s">
        <v>97</v>
      </c>
      <c r="F5943" t="s">
        <v>93</v>
      </c>
      <c r="G5943" t="s">
        <v>17</v>
      </c>
      <c r="H5943">
        <v>6</v>
      </c>
      <c r="I5943">
        <v>0</v>
      </c>
    </row>
    <row r="5944" spans="1:9" x14ac:dyDescent="0.25">
      <c r="A5944" s="5" t="str">
        <f>TrendSheetPrdData[[#This Row],[Population]]&amp;TrendSheetPrdData[[#This Row],[Cost Basis]]&amp;TrendSheetPrdData[[#This Row],[Period]]&amp;TrendSheetPrdData[[#This Row],[Trend]]</f>
        <v>SYSTEM OFFICEPaid2016-02-01Avoidable Admission Cost</v>
      </c>
      <c r="B5944" t="s">
        <v>119</v>
      </c>
      <c r="C5944" t="s">
        <v>119</v>
      </c>
      <c r="D5944" t="s">
        <v>78</v>
      </c>
      <c r="E5944" s="1" t="s">
        <v>98</v>
      </c>
      <c r="F5944" t="s">
        <v>93</v>
      </c>
      <c r="G5944" t="s">
        <v>17</v>
      </c>
      <c r="H5944">
        <v>6</v>
      </c>
      <c r="I5944">
        <v>0</v>
      </c>
    </row>
    <row r="5945" spans="1:9" x14ac:dyDescent="0.25">
      <c r="A5945" s="5" t="str">
        <f>TrendSheetPrdData[[#This Row],[Population]]&amp;TrendSheetPrdData[[#This Row],[Cost Basis]]&amp;TrendSheetPrdData[[#This Row],[Period]]&amp;TrendSheetPrdData[[#This Row],[Trend]]</f>
        <v>SYSTEM OFFICEPaid2016-03-01Avoidable Admission Cost</v>
      </c>
      <c r="B5945" t="s">
        <v>119</v>
      </c>
      <c r="C5945" t="s">
        <v>119</v>
      </c>
      <c r="D5945" t="s">
        <v>78</v>
      </c>
      <c r="E5945" s="1" t="s">
        <v>99</v>
      </c>
      <c r="F5945" t="s">
        <v>93</v>
      </c>
      <c r="G5945" t="s">
        <v>17</v>
      </c>
      <c r="H5945">
        <v>6</v>
      </c>
      <c r="I5945">
        <v>0</v>
      </c>
    </row>
    <row r="5946" spans="1:9" x14ac:dyDescent="0.25">
      <c r="A5946" s="5" t="str">
        <f>TrendSheetPrdData[[#This Row],[Population]]&amp;TrendSheetPrdData[[#This Row],[Cost Basis]]&amp;TrendSheetPrdData[[#This Row],[Period]]&amp;TrendSheetPrdData[[#This Row],[Trend]]</f>
        <v>SYSTEM OFFICEPaid2016-04-01Avoidable Admission Cost</v>
      </c>
      <c r="B5946" t="s">
        <v>119</v>
      </c>
      <c r="C5946" t="s">
        <v>119</v>
      </c>
      <c r="D5946" t="s">
        <v>78</v>
      </c>
      <c r="E5946" s="1" t="s">
        <v>100</v>
      </c>
      <c r="F5946" t="s">
        <v>93</v>
      </c>
      <c r="G5946" t="s">
        <v>17</v>
      </c>
      <c r="H5946">
        <v>6</v>
      </c>
      <c r="I5946">
        <v>7395.66</v>
      </c>
    </row>
    <row r="5947" spans="1:9" x14ac:dyDescent="0.25">
      <c r="A5947" s="5" t="str">
        <f>TrendSheetPrdData[[#This Row],[Population]]&amp;TrendSheetPrdData[[#This Row],[Cost Basis]]&amp;TrendSheetPrdData[[#This Row],[Period]]&amp;TrendSheetPrdData[[#This Row],[Trend]]</f>
        <v>SYSTEM OFFICEPaid2016-05-01Avoidable Admission Cost</v>
      </c>
      <c r="B5947" t="s">
        <v>119</v>
      </c>
      <c r="C5947" t="s">
        <v>119</v>
      </c>
      <c r="D5947" t="s">
        <v>78</v>
      </c>
      <c r="E5947" s="1" t="s">
        <v>101</v>
      </c>
      <c r="F5947" t="s">
        <v>93</v>
      </c>
      <c r="G5947" t="s">
        <v>17</v>
      </c>
      <c r="H5947">
        <v>6</v>
      </c>
      <c r="I5947">
        <v>0</v>
      </c>
    </row>
    <row r="5948" spans="1:9" x14ac:dyDescent="0.25">
      <c r="A5948" s="5" t="str">
        <f>TrendSheetPrdData[[#This Row],[Population]]&amp;TrendSheetPrdData[[#This Row],[Cost Basis]]&amp;TrendSheetPrdData[[#This Row],[Period]]&amp;TrendSheetPrdData[[#This Row],[Trend]]</f>
        <v>SYSTEM OFFICEPaid2016-06-01Avoidable Admission Cost</v>
      </c>
      <c r="B5948" t="s">
        <v>119</v>
      </c>
      <c r="C5948" t="s">
        <v>119</v>
      </c>
      <c r="D5948" t="s">
        <v>78</v>
      </c>
      <c r="E5948" s="1" t="s">
        <v>102</v>
      </c>
      <c r="F5948" t="s">
        <v>113</v>
      </c>
      <c r="G5948" t="s">
        <v>17</v>
      </c>
      <c r="H5948">
        <v>6</v>
      </c>
      <c r="I5948">
        <v>0</v>
      </c>
    </row>
    <row r="5949" spans="1:9" x14ac:dyDescent="0.25">
      <c r="A5949" s="5" t="str">
        <f>TrendSheetPrdData[[#This Row],[Population]]&amp;TrendSheetPrdData[[#This Row],[Cost Basis]]&amp;TrendSheetPrdData[[#This Row],[Period]]&amp;TrendSheetPrdData[[#This Row],[Trend]]</f>
        <v>SYSTEM OFFICEPaid2016-07-01Avoidable Admission Cost</v>
      </c>
      <c r="B5949" t="s">
        <v>119</v>
      </c>
      <c r="C5949" t="s">
        <v>119</v>
      </c>
      <c r="D5949" t="s">
        <v>78</v>
      </c>
      <c r="E5949" s="1" t="s">
        <v>103</v>
      </c>
      <c r="F5949" t="s">
        <v>113</v>
      </c>
      <c r="G5949" t="s">
        <v>17</v>
      </c>
      <c r="H5949">
        <v>6</v>
      </c>
      <c r="I5949">
        <v>0</v>
      </c>
    </row>
    <row r="5950" spans="1:9" x14ac:dyDescent="0.25">
      <c r="A5950" s="5" t="str">
        <f>TrendSheetPrdData[[#This Row],[Population]]&amp;TrendSheetPrdData[[#This Row],[Cost Basis]]&amp;TrendSheetPrdData[[#This Row],[Period]]&amp;TrendSheetPrdData[[#This Row],[Trend]]</f>
        <v>SYSTEM OFFICEPaid2016-08-01Avoidable Admission Cost</v>
      </c>
      <c r="B5950" t="s">
        <v>119</v>
      </c>
      <c r="C5950" t="s">
        <v>119</v>
      </c>
      <c r="D5950" t="s">
        <v>78</v>
      </c>
      <c r="E5950" s="1" t="s">
        <v>104</v>
      </c>
      <c r="F5950" t="s">
        <v>113</v>
      </c>
      <c r="G5950" t="s">
        <v>17</v>
      </c>
      <c r="H5950">
        <v>6</v>
      </c>
      <c r="I5950">
        <v>7109.1</v>
      </c>
    </row>
    <row r="5951" spans="1:9" x14ac:dyDescent="0.25">
      <c r="A5951" s="5" t="str">
        <f>TrendSheetPrdData[[#This Row],[Population]]&amp;TrendSheetPrdData[[#This Row],[Cost Basis]]&amp;TrendSheetPrdData[[#This Row],[Period]]&amp;TrendSheetPrdData[[#This Row],[Trend]]</f>
        <v>SYSTEM OFFICEPaid2016-09-01Avoidable Admission Cost</v>
      </c>
      <c r="B5951" t="s">
        <v>119</v>
      </c>
      <c r="C5951" t="s">
        <v>119</v>
      </c>
      <c r="D5951" t="s">
        <v>78</v>
      </c>
      <c r="E5951" s="1" t="s">
        <v>105</v>
      </c>
      <c r="F5951" t="s">
        <v>113</v>
      </c>
      <c r="G5951" t="s">
        <v>17</v>
      </c>
      <c r="H5951">
        <v>6</v>
      </c>
      <c r="I5951">
        <v>23884.79</v>
      </c>
    </row>
    <row r="5952" spans="1:9" x14ac:dyDescent="0.25">
      <c r="A5952" s="5" t="str">
        <f>TrendSheetPrdData[[#This Row],[Population]]&amp;TrendSheetPrdData[[#This Row],[Cost Basis]]&amp;TrendSheetPrdData[[#This Row],[Period]]&amp;TrendSheetPrdData[[#This Row],[Trend]]</f>
        <v>SYSTEM OFFICEPaid2016-10-01Avoidable Admission Cost</v>
      </c>
      <c r="B5952" t="s">
        <v>119</v>
      </c>
      <c r="C5952" t="s">
        <v>119</v>
      </c>
      <c r="D5952" t="s">
        <v>78</v>
      </c>
      <c r="E5952" s="1" t="s">
        <v>106</v>
      </c>
      <c r="F5952" t="s">
        <v>113</v>
      </c>
      <c r="G5952" t="s">
        <v>17</v>
      </c>
      <c r="H5952">
        <v>6</v>
      </c>
      <c r="I5952">
        <v>0</v>
      </c>
    </row>
    <row r="5953" spans="1:9" x14ac:dyDescent="0.25">
      <c r="A5953" s="5" t="str">
        <f>TrendSheetPrdData[[#This Row],[Population]]&amp;TrendSheetPrdData[[#This Row],[Cost Basis]]&amp;TrendSheetPrdData[[#This Row],[Period]]&amp;TrendSheetPrdData[[#This Row],[Trend]]</f>
        <v>SYSTEM OFFICEPaid2016-11-01Avoidable Admission Cost</v>
      </c>
      <c r="B5953" t="s">
        <v>119</v>
      </c>
      <c r="C5953" t="s">
        <v>119</v>
      </c>
      <c r="D5953" t="s">
        <v>78</v>
      </c>
      <c r="E5953" s="1" t="s">
        <v>107</v>
      </c>
      <c r="F5953" t="s">
        <v>113</v>
      </c>
      <c r="G5953" t="s">
        <v>17</v>
      </c>
      <c r="H5953">
        <v>6</v>
      </c>
      <c r="I5953">
        <v>0</v>
      </c>
    </row>
    <row r="5954" spans="1:9" x14ac:dyDescent="0.25">
      <c r="A5954" s="5" t="str">
        <f>TrendSheetPrdData[[#This Row],[Population]]&amp;TrendSheetPrdData[[#This Row],[Cost Basis]]&amp;TrendSheetPrdData[[#This Row],[Period]]&amp;TrendSheetPrdData[[#This Row],[Trend]]</f>
        <v>SYSTEM OFFICEPaid2016-12-01Avoidable Admission Cost</v>
      </c>
      <c r="B5954" t="s">
        <v>119</v>
      </c>
      <c r="C5954" t="s">
        <v>119</v>
      </c>
      <c r="D5954" t="s">
        <v>78</v>
      </c>
      <c r="E5954" s="1" t="s">
        <v>108</v>
      </c>
      <c r="F5954" t="s">
        <v>113</v>
      </c>
      <c r="G5954" t="s">
        <v>17</v>
      </c>
      <c r="H5954">
        <v>6</v>
      </c>
      <c r="I5954">
        <v>0</v>
      </c>
    </row>
    <row r="5955" spans="1:9" x14ac:dyDescent="0.25">
      <c r="A5955" s="5" t="str">
        <f>TrendSheetPrdData[[#This Row],[Population]]&amp;TrendSheetPrdData[[#This Row],[Cost Basis]]&amp;TrendSheetPrdData[[#This Row],[Period]]&amp;TrendSheetPrdData[[#This Row],[Trend]]</f>
        <v>SYSTEM OFFICEPaid2017-01-01Avoidable Admission Cost</v>
      </c>
      <c r="B5955" t="s">
        <v>119</v>
      </c>
      <c r="C5955" t="s">
        <v>119</v>
      </c>
      <c r="D5955" t="s">
        <v>78</v>
      </c>
      <c r="E5955" s="1" t="s">
        <v>109</v>
      </c>
      <c r="F5955" t="s">
        <v>113</v>
      </c>
      <c r="G5955" t="s">
        <v>17</v>
      </c>
      <c r="H5955">
        <v>6</v>
      </c>
      <c r="I5955">
        <v>0</v>
      </c>
    </row>
    <row r="5956" spans="1:9" x14ac:dyDescent="0.25">
      <c r="A5956" s="5" t="str">
        <f>TrendSheetPrdData[[#This Row],[Population]]&amp;TrendSheetPrdData[[#This Row],[Cost Basis]]&amp;TrendSheetPrdData[[#This Row],[Period]]&amp;TrendSheetPrdData[[#This Row],[Trend]]</f>
        <v>SYSTEM OFFICEPaid2017-02-01Avoidable Admission Cost</v>
      </c>
      <c r="B5956" t="s">
        <v>119</v>
      </c>
      <c r="C5956" t="s">
        <v>119</v>
      </c>
      <c r="D5956" t="s">
        <v>78</v>
      </c>
      <c r="E5956" s="1" t="s">
        <v>110</v>
      </c>
      <c r="F5956" t="s">
        <v>113</v>
      </c>
      <c r="G5956" t="s">
        <v>17</v>
      </c>
      <c r="H5956">
        <v>6</v>
      </c>
      <c r="I5956">
        <v>6399.69</v>
      </c>
    </row>
    <row r="5957" spans="1:9" x14ac:dyDescent="0.25">
      <c r="A5957" s="5" t="str">
        <f>TrendSheetPrdData[[#This Row],[Population]]&amp;TrendSheetPrdData[[#This Row],[Cost Basis]]&amp;TrendSheetPrdData[[#This Row],[Period]]&amp;TrendSheetPrdData[[#This Row],[Trend]]</f>
        <v>SYSTEM OFFICEPaid2017-03-01Avoidable Admission Cost</v>
      </c>
      <c r="B5957" t="s">
        <v>119</v>
      </c>
      <c r="C5957" t="s">
        <v>119</v>
      </c>
      <c r="D5957" t="s">
        <v>78</v>
      </c>
      <c r="E5957" s="1" t="s">
        <v>111</v>
      </c>
      <c r="F5957" t="s">
        <v>113</v>
      </c>
      <c r="G5957" t="s">
        <v>17</v>
      </c>
      <c r="H5957">
        <v>6</v>
      </c>
      <c r="I5957">
        <v>0</v>
      </c>
    </row>
    <row r="5958" spans="1:9" x14ac:dyDescent="0.25">
      <c r="A5958" s="5" t="str">
        <f>TrendSheetPrdData[[#This Row],[Population]]&amp;TrendSheetPrdData[[#This Row],[Cost Basis]]&amp;TrendSheetPrdData[[#This Row],[Period]]&amp;TrendSheetPrdData[[#This Row],[Trend]]</f>
        <v>SYSTEM OFFICEPaid2017-04-01Avoidable Admission Cost</v>
      </c>
      <c r="B5958" t="s">
        <v>119</v>
      </c>
      <c r="C5958" t="s">
        <v>119</v>
      </c>
      <c r="D5958" t="s">
        <v>78</v>
      </c>
      <c r="E5958" s="1" t="s">
        <v>112</v>
      </c>
      <c r="F5958" t="s">
        <v>113</v>
      </c>
      <c r="G5958" t="s">
        <v>17</v>
      </c>
      <c r="H5958">
        <v>6</v>
      </c>
      <c r="I5958">
        <v>0</v>
      </c>
    </row>
    <row r="5959" spans="1:9" x14ac:dyDescent="0.25">
      <c r="A5959" s="5" t="str">
        <f>TrendSheetPrdData[[#This Row],[Population]]&amp;TrendSheetPrdData[[#This Row],[Cost Basis]]&amp;TrendSheetPrdData[[#This Row],[Period]]&amp;TrendSheetPrdData[[#This Row],[Trend]]</f>
        <v>SYSTEM OFFICEPaid2015-06-01Avoidable Admission Quality</v>
      </c>
      <c r="B5959" t="s">
        <v>119</v>
      </c>
      <c r="C5959" t="s">
        <v>119</v>
      </c>
      <c r="D5959" t="s">
        <v>78</v>
      </c>
      <c r="E5959" s="1" t="s">
        <v>172</v>
      </c>
      <c r="F5959" t="s">
        <v>93</v>
      </c>
      <c r="G5959" t="s">
        <v>18</v>
      </c>
      <c r="H5959">
        <v>7</v>
      </c>
      <c r="I5959">
        <v>1</v>
      </c>
    </row>
    <row r="5960" spans="1:9" x14ac:dyDescent="0.25">
      <c r="A5960" s="5" t="str">
        <f>TrendSheetPrdData[[#This Row],[Population]]&amp;TrendSheetPrdData[[#This Row],[Cost Basis]]&amp;TrendSheetPrdData[[#This Row],[Period]]&amp;TrendSheetPrdData[[#This Row],[Trend]]</f>
        <v>SYSTEM OFFICEPaid2015-07-01Avoidable Admission Quality</v>
      </c>
      <c r="B5960" t="s">
        <v>119</v>
      </c>
      <c r="C5960" t="s">
        <v>119</v>
      </c>
      <c r="D5960" t="s">
        <v>78</v>
      </c>
      <c r="E5960" s="1" t="s">
        <v>173</v>
      </c>
      <c r="F5960" t="s">
        <v>93</v>
      </c>
      <c r="G5960" t="s">
        <v>18</v>
      </c>
      <c r="H5960">
        <v>7</v>
      </c>
      <c r="I5960">
        <v>0</v>
      </c>
    </row>
    <row r="5961" spans="1:9" x14ac:dyDescent="0.25">
      <c r="A5961" s="5" t="str">
        <f>TrendSheetPrdData[[#This Row],[Population]]&amp;TrendSheetPrdData[[#This Row],[Cost Basis]]&amp;TrendSheetPrdData[[#This Row],[Period]]&amp;TrendSheetPrdData[[#This Row],[Trend]]</f>
        <v>SYSTEM OFFICEPaid2015-08-01Avoidable Admission Quality</v>
      </c>
      <c r="B5961" t="s">
        <v>119</v>
      </c>
      <c r="C5961" t="s">
        <v>119</v>
      </c>
      <c r="D5961" t="s">
        <v>78</v>
      </c>
      <c r="E5961" s="1" t="s">
        <v>174</v>
      </c>
      <c r="F5961" t="s">
        <v>93</v>
      </c>
      <c r="G5961" t="s">
        <v>18</v>
      </c>
      <c r="H5961">
        <v>7</v>
      </c>
      <c r="I5961">
        <v>1</v>
      </c>
    </row>
    <row r="5962" spans="1:9" x14ac:dyDescent="0.25">
      <c r="A5962" s="5" t="str">
        <f>TrendSheetPrdData[[#This Row],[Population]]&amp;TrendSheetPrdData[[#This Row],[Cost Basis]]&amp;TrendSheetPrdData[[#This Row],[Period]]&amp;TrendSheetPrdData[[#This Row],[Trend]]</f>
        <v>SYSTEM OFFICEPaid2015-09-01Avoidable Admission Quality</v>
      </c>
      <c r="B5962" t="s">
        <v>119</v>
      </c>
      <c r="C5962" t="s">
        <v>119</v>
      </c>
      <c r="D5962" t="s">
        <v>78</v>
      </c>
      <c r="E5962" s="1" t="s">
        <v>92</v>
      </c>
      <c r="F5962" t="s">
        <v>93</v>
      </c>
      <c r="G5962" t="s">
        <v>18</v>
      </c>
      <c r="H5962">
        <v>7</v>
      </c>
      <c r="I5962">
        <v>1</v>
      </c>
    </row>
    <row r="5963" spans="1:9" x14ac:dyDescent="0.25">
      <c r="A5963" s="5" t="str">
        <f>TrendSheetPrdData[[#This Row],[Population]]&amp;TrendSheetPrdData[[#This Row],[Cost Basis]]&amp;TrendSheetPrdData[[#This Row],[Period]]&amp;TrendSheetPrdData[[#This Row],[Trend]]</f>
        <v>SYSTEM OFFICEPaid2015-10-01Avoidable Admission Quality</v>
      </c>
      <c r="B5963" t="s">
        <v>119</v>
      </c>
      <c r="C5963" t="s">
        <v>119</v>
      </c>
      <c r="D5963" t="s">
        <v>78</v>
      </c>
      <c r="E5963" s="1" t="s">
        <v>94</v>
      </c>
      <c r="F5963" t="s">
        <v>93</v>
      </c>
      <c r="G5963" t="s">
        <v>18</v>
      </c>
      <c r="H5963">
        <v>7</v>
      </c>
      <c r="I5963">
        <v>1</v>
      </c>
    </row>
    <row r="5964" spans="1:9" x14ac:dyDescent="0.25">
      <c r="A5964" s="5" t="str">
        <f>TrendSheetPrdData[[#This Row],[Population]]&amp;TrendSheetPrdData[[#This Row],[Cost Basis]]&amp;TrendSheetPrdData[[#This Row],[Period]]&amp;TrendSheetPrdData[[#This Row],[Trend]]</f>
        <v>SYSTEM OFFICEPaid2015-11-01Avoidable Admission Quality</v>
      </c>
      <c r="B5964" t="s">
        <v>119</v>
      </c>
      <c r="C5964" t="s">
        <v>119</v>
      </c>
      <c r="D5964" t="s">
        <v>78</v>
      </c>
      <c r="E5964" s="1" t="s">
        <v>95</v>
      </c>
      <c r="F5964" t="s">
        <v>93</v>
      </c>
      <c r="G5964" t="s">
        <v>18</v>
      </c>
      <c r="H5964">
        <v>7</v>
      </c>
      <c r="I5964">
        <v>0</v>
      </c>
    </row>
    <row r="5965" spans="1:9" x14ac:dyDescent="0.25">
      <c r="A5965" s="5" t="str">
        <f>TrendSheetPrdData[[#This Row],[Population]]&amp;TrendSheetPrdData[[#This Row],[Cost Basis]]&amp;TrendSheetPrdData[[#This Row],[Period]]&amp;TrendSheetPrdData[[#This Row],[Trend]]</f>
        <v>SYSTEM OFFICEPaid2015-12-01Avoidable Admission Quality</v>
      </c>
      <c r="B5965" t="s">
        <v>119</v>
      </c>
      <c r="C5965" t="s">
        <v>119</v>
      </c>
      <c r="D5965" t="s">
        <v>78</v>
      </c>
      <c r="E5965" s="1" t="s">
        <v>96</v>
      </c>
      <c r="F5965" t="s">
        <v>93</v>
      </c>
      <c r="G5965" t="s">
        <v>18</v>
      </c>
      <c r="H5965">
        <v>7</v>
      </c>
      <c r="I5965">
        <v>0</v>
      </c>
    </row>
    <row r="5966" spans="1:9" x14ac:dyDescent="0.25">
      <c r="A5966" s="5" t="str">
        <f>TrendSheetPrdData[[#This Row],[Population]]&amp;TrendSheetPrdData[[#This Row],[Cost Basis]]&amp;TrendSheetPrdData[[#This Row],[Period]]&amp;TrendSheetPrdData[[#This Row],[Trend]]</f>
        <v>SYSTEM OFFICEPaid2016-01-01Avoidable Admission Quality</v>
      </c>
      <c r="B5966" t="s">
        <v>119</v>
      </c>
      <c r="C5966" t="s">
        <v>119</v>
      </c>
      <c r="D5966" t="s">
        <v>78</v>
      </c>
      <c r="E5966" s="1" t="s">
        <v>97</v>
      </c>
      <c r="F5966" t="s">
        <v>93</v>
      </c>
      <c r="G5966" t="s">
        <v>18</v>
      </c>
      <c r="H5966">
        <v>7</v>
      </c>
      <c r="I5966">
        <v>0</v>
      </c>
    </row>
    <row r="5967" spans="1:9" x14ac:dyDescent="0.25">
      <c r="A5967" s="5" t="str">
        <f>TrendSheetPrdData[[#This Row],[Population]]&amp;TrendSheetPrdData[[#This Row],[Cost Basis]]&amp;TrendSheetPrdData[[#This Row],[Period]]&amp;TrendSheetPrdData[[#This Row],[Trend]]</f>
        <v>SYSTEM OFFICEPaid2016-02-01Avoidable Admission Quality</v>
      </c>
      <c r="B5967" t="s">
        <v>119</v>
      </c>
      <c r="C5967" t="s">
        <v>119</v>
      </c>
      <c r="D5967" t="s">
        <v>78</v>
      </c>
      <c r="E5967" s="1" t="s">
        <v>98</v>
      </c>
      <c r="F5967" t="s">
        <v>93</v>
      </c>
      <c r="G5967" t="s">
        <v>18</v>
      </c>
      <c r="H5967">
        <v>7</v>
      </c>
      <c r="I5967">
        <v>0</v>
      </c>
    </row>
    <row r="5968" spans="1:9" x14ac:dyDescent="0.25">
      <c r="A5968" s="5" t="str">
        <f>TrendSheetPrdData[[#This Row],[Population]]&amp;TrendSheetPrdData[[#This Row],[Cost Basis]]&amp;TrendSheetPrdData[[#This Row],[Period]]&amp;TrendSheetPrdData[[#This Row],[Trend]]</f>
        <v>SYSTEM OFFICEPaid2016-03-01Avoidable Admission Quality</v>
      </c>
      <c r="B5968" t="s">
        <v>119</v>
      </c>
      <c r="C5968" t="s">
        <v>119</v>
      </c>
      <c r="D5968" t="s">
        <v>78</v>
      </c>
      <c r="E5968" s="1" t="s">
        <v>99</v>
      </c>
      <c r="F5968" t="s">
        <v>93</v>
      </c>
      <c r="G5968" t="s">
        <v>18</v>
      </c>
      <c r="H5968">
        <v>7</v>
      </c>
      <c r="I5968">
        <v>0</v>
      </c>
    </row>
    <row r="5969" spans="1:9" x14ac:dyDescent="0.25">
      <c r="A5969" s="5" t="str">
        <f>TrendSheetPrdData[[#This Row],[Population]]&amp;TrendSheetPrdData[[#This Row],[Cost Basis]]&amp;TrendSheetPrdData[[#This Row],[Period]]&amp;TrendSheetPrdData[[#This Row],[Trend]]</f>
        <v>SYSTEM OFFICEPaid2016-04-01Avoidable Admission Quality</v>
      </c>
      <c r="B5969" t="s">
        <v>119</v>
      </c>
      <c r="C5969" t="s">
        <v>119</v>
      </c>
      <c r="D5969" t="s">
        <v>78</v>
      </c>
      <c r="E5969" s="1" t="s">
        <v>100</v>
      </c>
      <c r="F5969" t="s">
        <v>93</v>
      </c>
      <c r="G5969" t="s">
        <v>18</v>
      </c>
      <c r="H5969">
        <v>7</v>
      </c>
      <c r="I5969">
        <v>1</v>
      </c>
    </row>
    <row r="5970" spans="1:9" x14ac:dyDescent="0.25">
      <c r="A5970" s="5" t="str">
        <f>TrendSheetPrdData[[#This Row],[Population]]&amp;TrendSheetPrdData[[#This Row],[Cost Basis]]&amp;TrendSheetPrdData[[#This Row],[Period]]&amp;TrendSheetPrdData[[#This Row],[Trend]]</f>
        <v>SYSTEM OFFICEPaid2016-05-01Avoidable Admission Quality</v>
      </c>
      <c r="B5970" t="s">
        <v>119</v>
      </c>
      <c r="C5970" t="s">
        <v>119</v>
      </c>
      <c r="D5970" t="s">
        <v>78</v>
      </c>
      <c r="E5970" s="1" t="s">
        <v>101</v>
      </c>
      <c r="F5970" t="s">
        <v>93</v>
      </c>
      <c r="G5970" t="s">
        <v>18</v>
      </c>
      <c r="H5970">
        <v>7</v>
      </c>
      <c r="I5970">
        <v>0</v>
      </c>
    </row>
    <row r="5971" spans="1:9" x14ac:dyDescent="0.25">
      <c r="A5971" s="5" t="str">
        <f>TrendSheetPrdData[[#This Row],[Population]]&amp;TrendSheetPrdData[[#This Row],[Cost Basis]]&amp;TrendSheetPrdData[[#This Row],[Period]]&amp;TrendSheetPrdData[[#This Row],[Trend]]</f>
        <v>SYSTEM OFFICEPaid2016-06-01Avoidable Admission Quality</v>
      </c>
      <c r="B5971" t="s">
        <v>119</v>
      </c>
      <c r="C5971" t="s">
        <v>119</v>
      </c>
      <c r="D5971" t="s">
        <v>78</v>
      </c>
      <c r="E5971" s="1" t="s">
        <v>102</v>
      </c>
      <c r="F5971" t="s">
        <v>113</v>
      </c>
      <c r="G5971" t="s">
        <v>18</v>
      </c>
      <c r="H5971">
        <v>7</v>
      </c>
      <c r="I5971">
        <v>0</v>
      </c>
    </row>
    <row r="5972" spans="1:9" x14ac:dyDescent="0.25">
      <c r="A5972" s="5" t="str">
        <f>TrendSheetPrdData[[#This Row],[Population]]&amp;TrendSheetPrdData[[#This Row],[Cost Basis]]&amp;TrendSheetPrdData[[#This Row],[Period]]&amp;TrendSheetPrdData[[#This Row],[Trend]]</f>
        <v>SYSTEM OFFICEPaid2016-07-01Avoidable Admission Quality</v>
      </c>
      <c r="B5972" t="s">
        <v>119</v>
      </c>
      <c r="C5972" t="s">
        <v>119</v>
      </c>
      <c r="D5972" t="s">
        <v>78</v>
      </c>
      <c r="E5972" s="1" t="s">
        <v>103</v>
      </c>
      <c r="F5972" t="s">
        <v>113</v>
      </c>
      <c r="G5972" t="s">
        <v>18</v>
      </c>
      <c r="H5972">
        <v>7</v>
      </c>
      <c r="I5972">
        <v>0</v>
      </c>
    </row>
    <row r="5973" spans="1:9" x14ac:dyDescent="0.25">
      <c r="A5973" s="5" t="str">
        <f>TrendSheetPrdData[[#This Row],[Population]]&amp;TrendSheetPrdData[[#This Row],[Cost Basis]]&amp;TrendSheetPrdData[[#This Row],[Period]]&amp;TrendSheetPrdData[[#This Row],[Trend]]</f>
        <v>SYSTEM OFFICEPaid2016-08-01Avoidable Admission Quality</v>
      </c>
      <c r="B5973" t="s">
        <v>119</v>
      </c>
      <c r="C5973" t="s">
        <v>119</v>
      </c>
      <c r="D5973" t="s">
        <v>78</v>
      </c>
      <c r="E5973" s="1" t="s">
        <v>104</v>
      </c>
      <c r="F5973" t="s">
        <v>113</v>
      </c>
      <c r="G5973" t="s">
        <v>18</v>
      </c>
      <c r="H5973">
        <v>7</v>
      </c>
      <c r="I5973">
        <v>1</v>
      </c>
    </row>
    <row r="5974" spans="1:9" x14ac:dyDescent="0.25">
      <c r="A5974" s="5" t="str">
        <f>TrendSheetPrdData[[#This Row],[Population]]&amp;TrendSheetPrdData[[#This Row],[Cost Basis]]&amp;TrendSheetPrdData[[#This Row],[Period]]&amp;TrendSheetPrdData[[#This Row],[Trend]]</f>
        <v>SYSTEM OFFICEPaid2016-09-01Avoidable Admission Quality</v>
      </c>
      <c r="B5974" t="s">
        <v>119</v>
      </c>
      <c r="C5974" t="s">
        <v>119</v>
      </c>
      <c r="D5974" t="s">
        <v>78</v>
      </c>
      <c r="E5974" s="1" t="s">
        <v>105</v>
      </c>
      <c r="F5974" t="s">
        <v>113</v>
      </c>
      <c r="G5974" t="s">
        <v>18</v>
      </c>
      <c r="H5974">
        <v>7</v>
      </c>
      <c r="I5974">
        <v>1</v>
      </c>
    </row>
    <row r="5975" spans="1:9" x14ac:dyDescent="0.25">
      <c r="A5975" s="5" t="str">
        <f>TrendSheetPrdData[[#This Row],[Population]]&amp;TrendSheetPrdData[[#This Row],[Cost Basis]]&amp;TrendSheetPrdData[[#This Row],[Period]]&amp;TrendSheetPrdData[[#This Row],[Trend]]</f>
        <v>SYSTEM OFFICEPaid2016-10-01Avoidable Admission Quality</v>
      </c>
      <c r="B5975" t="s">
        <v>119</v>
      </c>
      <c r="C5975" t="s">
        <v>119</v>
      </c>
      <c r="D5975" t="s">
        <v>78</v>
      </c>
      <c r="E5975" s="1" t="s">
        <v>106</v>
      </c>
      <c r="F5975" t="s">
        <v>113</v>
      </c>
      <c r="G5975" t="s">
        <v>18</v>
      </c>
      <c r="H5975">
        <v>7</v>
      </c>
      <c r="I5975">
        <v>0</v>
      </c>
    </row>
    <row r="5976" spans="1:9" x14ac:dyDescent="0.25">
      <c r="A5976" s="5" t="str">
        <f>TrendSheetPrdData[[#This Row],[Population]]&amp;TrendSheetPrdData[[#This Row],[Cost Basis]]&amp;TrendSheetPrdData[[#This Row],[Period]]&amp;TrendSheetPrdData[[#This Row],[Trend]]</f>
        <v>SYSTEM OFFICEPaid2016-11-01Avoidable Admission Quality</v>
      </c>
      <c r="B5976" t="s">
        <v>119</v>
      </c>
      <c r="C5976" t="s">
        <v>119</v>
      </c>
      <c r="D5976" t="s">
        <v>78</v>
      </c>
      <c r="E5976" s="1" t="s">
        <v>107</v>
      </c>
      <c r="F5976" t="s">
        <v>113</v>
      </c>
      <c r="G5976" t="s">
        <v>18</v>
      </c>
      <c r="H5976">
        <v>7</v>
      </c>
      <c r="I5976">
        <v>0</v>
      </c>
    </row>
    <row r="5977" spans="1:9" x14ac:dyDescent="0.25">
      <c r="A5977" s="5" t="str">
        <f>TrendSheetPrdData[[#This Row],[Population]]&amp;TrendSheetPrdData[[#This Row],[Cost Basis]]&amp;TrendSheetPrdData[[#This Row],[Period]]&amp;TrendSheetPrdData[[#This Row],[Trend]]</f>
        <v>SYSTEM OFFICEPaid2016-12-01Avoidable Admission Quality</v>
      </c>
      <c r="B5977" t="s">
        <v>119</v>
      </c>
      <c r="C5977" t="s">
        <v>119</v>
      </c>
      <c r="D5977" t="s">
        <v>78</v>
      </c>
      <c r="E5977" s="1" t="s">
        <v>108</v>
      </c>
      <c r="F5977" t="s">
        <v>113</v>
      </c>
      <c r="G5977" t="s">
        <v>18</v>
      </c>
      <c r="H5977">
        <v>7</v>
      </c>
      <c r="I5977">
        <v>0</v>
      </c>
    </row>
    <row r="5978" spans="1:9" x14ac:dyDescent="0.25">
      <c r="A5978" s="5" t="str">
        <f>TrendSheetPrdData[[#This Row],[Population]]&amp;TrendSheetPrdData[[#This Row],[Cost Basis]]&amp;TrendSheetPrdData[[#This Row],[Period]]&amp;TrendSheetPrdData[[#This Row],[Trend]]</f>
        <v>SYSTEM OFFICEPaid2017-01-01Avoidable Admission Quality</v>
      </c>
      <c r="B5978" t="s">
        <v>119</v>
      </c>
      <c r="C5978" t="s">
        <v>119</v>
      </c>
      <c r="D5978" t="s">
        <v>78</v>
      </c>
      <c r="E5978" s="1" t="s">
        <v>109</v>
      </c>
      <c r="F5978" t="s">
        <v>113</v>
      </c>
      <c r="G5978" t="s">
        <v>18</v>
      </c>
      <c r="H5978">
        <v>7</v>
      </c>
      <c r="I5978">
        <v>0</v>
      </c>
    </row>
    <row r="5979" spans="1:9" x14ac:dyDescent="0.25">
      <c r="A5979" s="5" t="str">
        <f>TrendSheetPrdData[[#This Row],[Population]]&amp;TrendSheetPrdData[[#This Row],[Cost Basis]]&amp;TrendSheetPrdData[[#This Row],[Period]]&amp;TrendSheetPrdData[[#This Row],[Trend]]</f>
        <v>SYSTEM OFFICEPaid2017-02-01Avoidable Admission Quality</v>
      </c>
      <c r="B5979" t="s">
        <v>119</v>
      </c>
      <c r="C5979" t="s">
        <v>119</v>
      </c>
      <c r="D5979" t="s">
        <v>78</v>
      </c>
      <c r="E5979" s="1" t="s">
        <v>110</v>
      </c>
      <c r="F5979" t="s">
        <v>113</v>
      </c>
      <c r="G5979" t="s">
        <v>18</v>
      </c>
      <c r="H5979">
        <v>7</v>
      </c>
      <c r="I5979">
        <v>1</v>
      </c>
    </row>
    <row r="5980" spans="1:9" x14ac:dyDescent="0.25">
      <c r="A5980" s="5" t="str">
        <f>TrendSheetPrdData[[#This Row],[Population]]&amp;TrendSheetPrdData[[#This Row],[Cost Basis]]&amp;TrendSheetPrdData[[#This Row],[Period]]&amp;TrendSheetPrdData[[#This Row],[Trend]]</f>
        <v>SYSTEM OFFICEPaid2017-03-01Avoidable Admission Quality</v>
      </c>
      <c r="B5980" t="s">
        <v>119</v>
      </c>
      <c r="C5980" t="s">
        <v>119</v>
      </c>
      <c r="D5980" t="s">
        <v>78</v>
      </c>
      <c r="E5980" s="1" t="s">
        <v>111</v>
      </c>
      <c r="F5980" t="s">
        <v>113</v>
      </c>
      <c r="G5980" t="s">
        <v>18</v>
      </c>
      <c r="H5980">
        <v>7</v>
      </c>
      <c r="I5980">
        <v>0</v>
      </c>
    </row>
    <row r="5981" spans="1:9" x14ac:dyDescent="0.25">
      <c r="A5981" s="5" t="str">
        <f>TrendSheetPrdData[[#This Row],[Population]]&amp;TrendSheetPrdData[[#This Row],[Cost Basis]]&amp;TrendSheetPrdData[[#This Row],[Period]]&amp;TrendSheetPrdData[[#This Row],[Trend]]</f>
        <v>SYSTEM OFFICEPaid2017-04-01Avoidable Admission Quality</v>
      </c>
      <c r="B5981" t="s">
        <v>119</v>
      </c>
      <c r="C5981" t="s">
        <v>119</v>
      </c>
      <c r="D5981" t="s">
        <v>78</v>
      </c>
      <c r="E5981" s="1" t="s">
        <v>112</v>
      </c>
      <c r="F5981" t="s">
        <v>113</v>
      </c>
      <c r="G5981" t="s">
        <v>18</v>
      </c>
      <c r="H5981">
        <v>7</v>
      </c>
      <c r="I5981">
        <v>0</v>
      </c>
    </row>
    <row r="5982" spans="1:9" x14ac:dyDescent="0.25">
      <c r="A5982" s="5" t="str">
        <f>TrendSheetPrdData[[#This Row],[Population]]&amp;TrendSheetPrdData[[#This Row],[Cost Basis]]&amp;TrendSheetPrdData[[#This Row],[Period]]&amp;TrendSheetPrdData[[#This Row],[Trend]]</f>
        <v>SYSTEM OFFICEPaid2015-06-01Outpatient Imaging Cost</v>
      </c>
      <c r="B5982" t="s">
        <v>119</v>
      </c>
      <c r="C5982" t="s">
        <v>119</v>
      </c>
      <c r="D5982" t="s">
        <v>78</v>
      </c>
      <c r="E5982" s="1" t="s">
        <v>172</v>
      </c>
      <c r="F5982" t="s">
        <v>93</v>
      </c>
      <c r="G5982" t="s">
        <v>19</v>
      </c>
      <c r="H5982">
        <v>8</v>
      </c>
      <c r="I5982">
        <v>17516.39</v>
      </c>
    </row>
    <row r="5983" spans="1:9" x14ac:dyDescent="0.25">
      <c r="A5983" s="5" t="str">
        <f>TrendSheetPrdData[[#This Row],[Population]]&amp;TrendSheetPrdData[[#This Row],[Cost Basis]]&amp;TrendSheetPrdData[[#This Row],[Period]]&amp;TrendSheetPrdData[[#This Row],[Trend]]</f>
        <v>SYSTEM OFFICEPaid2015-07-01Outpatient Imaging Cost</v>
      </c>
      <c r="B5983" t="s">
        <v>119</v>
      </c>
      <c r="C5983" t="s">
        <v>119</v>
      </c>
      <c r="D5983" t="s">
        <v>78</v>
      </c>
      <c r="E5983" s="1" t="s">
        <v>173</v>
      </c>
      <c r="F5983" t="s">
        <v>93</v>
      </c>
      <c r="G5983" t="s">
        <v>19</v>
      </c>
      <c r="H5983">
        <v>8</v>
      </c>
      <c r="I5983">
        <v>9715.34</v>
      </c>
    </row>
    <row r="5984" spans="1:9" x14ac:dyDescent="0.25">
      <c r="A5984" s="5" t="str">
        <f>TrendSheetPrdData[[#This Row],[Population]]&amp;TrendSheetPrdData[[#This Row],[Cost Basis]]&amp;TrendSheetPrdData[[#This Row],[Period]]&amp;TrendSheetPrdData[[#This Row],[Trend]]</f>
        <v>SYSTEM OFFICEPaid2015-08-01Outpatient Imaging Cost</v>
      </c>
      <c r="B5984" t="s">
        <v>119</v>
      </c>
      <c r="C5984" t="s">
        <v>119</v>
      </c>
      <c r="D5984" t="s">
        <v>78</v>
      </c>
      <c r="E5984" s="1" t="s">
        <v>174</v>
      </c>
      <c r="F5984" t="s">
        <v>93</v>
      </c>
      <c r="G5984" t="s">
        <v>19</v>
      </c>
      <c r="H5984">
        <v>8</v>
      </c>
      <c r="I5984">
        <v>9776.0400000000009</v>
      </c>
    </row>
    <row r="5985" spans="1:9" x14ac:dyDescent="0.25">
      <c r="A5985" s="5" t="str">
        <f>TrendSheetPrdData[[#This Row],[Population]]&amp;TrendSheetPrdData[[#This Row],[Cost Basis]]&amp;TrendSheetPrdData[[#This Row],[Period]]&amp;TrendSheetPrdData[[#This Row],[Trend]]</f>
        <v>SYSTEM OFFICEPaid2015-09-01Outpatient Imaging Cost</v>
      </c>
      <c r="B5985" t="s">
        <v>119</v>
      </c>
      <c r="C5985" t="s">
        <v>119</v>
      </c>
      <c r="D5985" t="s">
        <v>78</v>
      </c>
      <c r="E5985" s="1" t="s">
        <v>92</v>
      </c>
      <c r="F5985" t="s">
        <v>93</v>
      </c>
      <c r="G5985" t="s">
        <v>19</v>
      </c>
      <c r="H5985">
        <v>8</v>
      </c>
      <c r="I5985">
        <v>10451.620000000001</v>
      </c>
    </row>
    <row r="5986" spans="1:9" x14ac:dyDescent="0.25">
      <c r="A5986" s="5" t="str">
        <f>TrendSheetPrdData[[#This Row],[Population]]&amp;TrendSheetPrdData[[#This Row],[Cost Basis]]&amp;TrendSheetPrdData[[#This Row],[Period]]&amp;TrendSheetPrdData[[#This Row],[Trend]]</f>
        <v>SYSTEM OFFICEPaid2015-10-01Outpatient Imaging Cost</v>
      </c>
      <c r="B5986" t="s">
        <v>119</v>
      </c>
      <c r="C5986" t="s">
        <v>119</v>
      </c>
      <c r="D5986" t="s">
        <v>78</v>
      </c>
      <c r="E5986" s="1" t="s">
        <v>94</v>
      </c>
      <c r="F5986" t="s">
        <v>93</v>
      </c>
      <c r="G5986" t="s">
        <v>19</v>
      </c>
      <c r="H5986">
        <v>8</v>
      </c>
      <c r="I5986">
        <v>11706.09</v>
      </c>
    </row>
    <row r="5987" spans="1:9" x14ac:dyDescent="0.25">
      <c r="A5987" s="5" t="str">
        <f>TrendSheetPrdData[[#This Row],[Population]]&amp;TrendSheetPrdData[[#This Row],[Cost Basis]]&amp;TrendSheetPrdData[[#This Row],[Period]]&amp;TrendSheetPrdData[[#This Row],[Trend]]</f>
        <v>SYSTEM OFFICEPaid2015-11-01Outpatient Imaging Cost</v>
      </c>
      <c r="B5987" t="s">
        <v>119</v>
      </c>
      <c r="C5987" t="s">
        <v>119</v>
      </c>
      <c r="D5987" t="s">
        <v>78</v>
      </c>
      <c r="E5987" s="1" t="s">
        <v>95</v>
      </c>
      <c r="F5987" t="s">
        <v>93</v>
      </c>
      <c r="G5987" t="s">
        <v>19</v>
      </c>
      <c r="H5987">
        <v>8</v>
      </c>
      <c r="I5987">
        <v>27304.68</v>
      </c>
    </row>
    <row r="5988" spans="1:9" x14ac:dyDescent="0.25">
      <c r="A5988" s="5" t="str">
        <f>TrendSheetPrdData[[#This Row],[Population]]&amp;TrendSheetPrdData[[#This Row],[Cost Basis]]&amp;TrendSheetPrdData[[#This Row],[Period]]&amp;TrendSheetPrdData[[#This Row],[Trend]]</f>
        <v>SYSTEM OFFICEPaid2015-12-01Outpatient Imaging Cost</v>
      </c>
      <c r="B5988" t="s">
        <v>119</v>
      </c>
      <c r="C5988" t="s">
        <v>119</v>
      </c>
      <c r="D5988" t="s">
        <v>78</v>
      </c>
      <c r="E5988" s="1" t="s">
        <v>96</v>
      </c>
      <c r="F5988" t="s">
        <v>93</v>
      </c>
      <c r="G5988" t="s">
        <v>19</v>
      </c>
      <c r="H5988">
        <v>8</v>
      </c>
      <c r="I5988">
        <v>16972.16</v>
      </c>
    </row>
    <row r="5989" spans="1:9" x14ac:dyDescent="0.25">
      <c r="A5989" s="5" t="str">
        <f>TrendSheetPrdData[[#This Row],[Population]]&amp;TrendSheetPrdData[[#This Row],[Cost Basis]]&amp;TrendSheetPrdData[[#This Row],[Period]]&amp;TrendSheetPrdData[[#This Row],[Trend]]</f>
        <v>SYSTEM OFFICEPaid2016-01-01Outpatient Imaging Cost</v>
      </c>
      <c r="B5989" t="s">
        <v>119</v>
      </c>
      <c r="C5989" t="s">
        <v>119</v>
      </c>
      <c r="D5989" t="s">
        <v>78</v>
      </c>
      <c r="E5989" s="1" t="s">
        <v>97</v>
      </c>
      <c r="F5989" t="s">
        <v>93</v>
      </c>
      <c r="G5989" t="s">
        <v>19</v>
      </c>
      <c r="H5989">
        <v>8</v>
      </c>
      <c r="I5989">
        <v>9999.74</v>
      </c>
    </row>
    <row r="5990" spans="1:9" x14ac:dyDescent="0.25">
      <c r="A5990" s="5" t="str">
        <f>TrendSheetPrdData[[#This Row],[Population]]&amp;TrendSheetPrdData[[#This Row],[Cost Basis]]&amp;TrendSheetPrdData[[#This Row],[Period]]&amp;TrendSheetPrdData[[#This Row],[Trend]]</f>
        <v>SYSTEM OFFICEPaid2016-02-01Outpatient Imaging Cost</v>
      </c>
      <c r="B5990" t="s">
        <v>119</v>
      </c>
      <c r="C5990" t="s">
        <v>119</v>
      </c>
      <c r="D5990" t="s">
        <v>78</v>
      </c>
      <c r="E5990" s="1" t="s">
        <v>98</v>
      </c>
      <c r="F5990" t="s">
        <v>93</v>
      </c>
      <c r="G5990" t="s">
        <v>19</v>
      </c>
      <c r="H5990">
        <v>8</v>
      </c>
      <c r="I5990">
        <v>11246.86</v>
      </c>
    </row>
    <row r="5991" spans="1:9" x14ac:dyDescent="0.25">
      <c r="A5991" s="5" t="str">
        <f>TrendSheetPrdData[[#This Row],[Population]]&amp;TrendSheetPrdData[[#This Row],[Cost Basis]]&amp;TrendSheetPrdData[[#This Row],[Period]]&amp;TrendSheetPrdData[[#This Row],[Trend]]</f>
        <v>SYSTEM OFFICEPaid2016-03-01Outpatient Imaging Cost</v>
      </c>
      <c r="B5991" t="s">
        <v>119</v>
      </c>
      <c r="C5991" t="s">
        <v>119</v>
      </c>
      <c r="D5991" t="s">
        <v>78</v>
      </c>
      <c r="E5991" s="1" t="s">
        <v>99</v>
      </c>
      <c r="F5991" t="s">
        <v>93</v>
      </c>
      <c r="G5991" t="s">
        <v>19</v>
      </c>
      <c r="H5991">
        <v>8</v>
      </c>
      <c r="I5991">
        <v>11579.82</v>
      </c>
    </row>
    <row r="5992" spans="1:9" x14ac:dyDescent="0.25">
      <c r="A5992" s="5" t="str">
        <f>TrendSheetPrdData[[#This Row],[Population]]&amp;TrendSheetPrdData[[#This Row],[Cost Basis]]&amp;TrendSheetPrdData[[#This Row],[Period]]&amp;TrendSheetPrdData[[#This Row],[Trend]]</f>
        <v>SYSTEM OFFICEPaid2016-04-01Outpatient Imaging Cost</v>
      </c>
      <c r="B5992" t="s">
        <v>119</v>
      </c>
      <c r="C5992" t="s">
        <v>119</v>
      </c>
      <c r="D5992" t="s">
        <v>78</v>
      </c>
      <c r="E5992" s="1" t="s">
        <v>100</v>
      </c>
      <c r="F5992" t="s">
        <v>93</v>
      </c>
      <c r="G5992" t="s">
        <v>19</v>
      </c>
      <c r="H5992">
        <v>8</v>
      </c>
      <c r="I5992">
        <v>17745.46</v>
      </c>
    </row>
    <row r="5993" spans="1:9" x14ac:dyDescent="0.25">
      <c r="A5993" s="5" t="str">
        <f>TrendSheetPrdData[[#This Row],[Population]]&amp;TrendSheetPrdData[[#This Row],[Cost Basis]]&amp;TrendSheetPrdData[[#This Row],[Period]]&amp;TrendSheetPrdData[[#This Row],[Trend]]</f>
        <v>SYSTEM OFFICEPaid2016-05-01Outpatient Imaging Cost</v>
      </c>
      <c r="B5993" t="s">
        <v>119</v>
      </c>
      <c r="C5993" t="s">
        <v>119</v>
      </c>
      <c r="D5993" t="s">
        <v>78</v>
      </c>
      <c r="E5993" s="1" t="s">
        <v>101</v>
      </c>
      <c r="F5993" t="s">
        <v>93</v>
      </c>
      <c r="G5993" t="s">
        <v>19</v>
      </c>
      <c r="H5993">
        <v>8</v>
      </c>
      <c r="I5993">
        <v>18706.87</v>
      </c>
    </row>
    <row r="5994" spans="1:9" x14ac:dyDescent="0.25">
      <c r="A5994" s="5" t="str">
        <f>TrendSheetPrdData[[#This Row],[Population]]&amp;TrendSheetPrdData[[#This Row],[Cost Basis]]&amp;TrendSheetPrdData[[#This Row],[Period]]&amp;TrendSheetPrdData[[#This Row],[Trend]]</f>
        <v>SYSTEM OFFICEPaid2016-06-01Outpatient Imaging Cost</v>
      </c>
      <c r="B5994" t="s">
        <v>119</v>
      </c>
      <c r="C5994" t="s">
        <v>119</v>
      </c>
      <c r="D5994" t="s">
        <v>78</v>
      </c>
      <c r="E5994" s="1" t="s">
        <v>102</v>
      </c>
      <c r="F5994" t="s">
        <v>113</v>
      </c>
      <c r="G5994" t="s">
        <v>19</v>
      </c>
      <c r="H5994">
        <v>8</v>
      </c>
      <c r="I5994">
        <v>12404.03</v>
      </c>
    </row>
    <row r="5995" spans="1:9" x14ac:dyDescent="0.25">
      <c r="A5995" s="5" t="str">
        <f>TrendSheetPrdData[[#This Row],[Population]]&amp;TrendSheetPrdData[[#This Row],[Cost Basis]]&amp;TrendSheetPrdData[[#This Row],[Period]]&amp;TrendSheetPrdData[[#This Row],[Trend]]</f>
        <v>SYSTEM OFFICEPaid2016-07-01Outpatient Imaging Cost</v>
      </c>
      <c r="B5995" t="s">
        <v>119</v>
      </c>
      <c r="C5995" t="s">
        <v>119</v>
      </c>
      <c r="D5995" t="s">
        <v>78</v>
      </c>
      <c r="E5995" s="1" t="s">
        <v>103</v>
      </c>
      <c r="F5995" t="s">
        <v>113</v>
      </c>
      <c r="G5995" t="s">
        <v>19</v>
      </c>
      <c r="H5995">
        <v>8</v>
      </c>
      <c r="I5995">
        <v>24491.11</v>
      </c>
    </row>
    <row r="5996" spans="1:9" x14ac:dyDescent="0.25">
      <c r="A5996" s="5" t="str">
        <f>TrendSheetPrdData[[#This Row],[Population]]&amp;TrendSheetPrdData[[#This Row],[Cost Basis]]&amp;TrendSheetPrdData[[#This Row],[Period]]&amp;TrendSheetPrdData[[#This Row],[Trend]]</f>
        <v>SYSTEM OFFICEPaid2016-08-01Outpatient Imaging Cost</v>
      </c>
      <c r="B5996" t="s">
        <v>119</v>
      </c>
      <c r="C5996" t="s">
        <v>119</v>
      </c>
      <c r="D5996" t="s">
        <v>78</v>
      </c>
      <c r="E5996" s="1" t="s">
        <v>104</v>
      </c>
      <c r="F5996" t="s">
        <v>113</v>
      </c>
      <c r="G5996" t="s">
        <v>19</v>
      </c>
      <c r="H5996">
        <v>8</v>
      </c>
      <c r="I5996">
        <v>8369.49</v>
      </c>
    </row>
    <row r="5997" spans="1:9" x14ac:dyDescent="0.25">
      <c r="A5997" s="5" t="str">
        <f>TrendSheetPrdData[[#This Row],[Population]]&amp;TrendSheetPrdData[[#This Row],[Cost Basis]]&amp;TrendSheetPrdData[[#This Row],[Period]]&amp;TrendSheetPrdData[[#This Row],[Trend]]</f>
        <v>SYSTEM OFFICEPaid2016-09-01Outpatient Imaging Cost</v>
      </c>
      <c r="B5997" t="s">
        <v>119</v>
      </c>
      <c r="C5997" t="s">
        <v>119</v>
      </c>
      <c r="D5997" t="s">
        <v>78</v>
      </c>
      <c r="E5997" s="1" t="s">
        <v>105</v>
      </c>
      <c r="F5997" t="s">
        <v>113</v>
      </c>
      <c r="G5997" t="s">
        <v>19</v>
      </c>
      <c r="H5997">
        <v>8</v>
      </c>
      <c r="I5997">
        <v>11155.79</v>
      </c>
    </row>
    <row r="5998" spans="1:9" x14ac:dyDescent="0.25">
      <c r="A5998" s="5" t="str">
        <f>TrendSheetPrdData[[#This Row],[Population]]&amp;TrendSheetPrdData[[#This Row],[Cost Basis]]&amp;TrendSheetPrdData[[#This Row],[Period]]&amp;TrendSheetPrdData[[#This Row],[Trend]]</f>
        <v>SYSTEM OFFICEPaid2016-10-01Outpatient Imaging Cost</v>
      </c>
      <c r="B5998" t="s">
        <v>119</v>
      </c>
      <c r="C5998" t="s">
        <v>119</v>
      </c>
      <c r="D5998" t="s">
        <v>78</v>
      </c>
      <c r="E5998" s="1" t="s">
        <v>106</v>
      </c>
      <c r="F5998" t="s">
        <v>113</v>
      </c>
      <c r="G5998" t="s">
        <v>19</v>
      </c>
      <c r="H5998">
        <v>8</v>
      </c>
      <c r="I5998">
        <v>19958.7</v>
      </c>
    </row>
    <row r="5999" spans="1:9" x14ac:dyDescent="0.25">
      <c r="A5999" s="5" t="str">
        <f>TrendSheetPrdData[[#This Row],[Population]]&amp;TrendSheetPrdData[[#This Row],[Cost Basis]]&amp;TrendSheetPrdData[[#This Row],[Period]]&amp;TrendSheetPrdData[[#This Row],[Trend]]</f>
        <v>SYSTEM OFFICEPaid2016-11-01Outpatient Imaging Cost</v>
      </c>
      <c r="B5999" t="s">
        <v>119</v>
      </c>
      <c r="C5999" t="s">
        <v>119</v>
      </c>
      <c r="D5999" t="s">
        <v>78</v>
      </c>
      <c r="E5999" s="1" t="s">
        <v>107</v>
      </c>
      <c r="F5999" t="s">
        <v>113</v>
      </c>
      <c r="G5999" t="s">
        <v>19</v>
      </c>
      <c r="H5999">
        <v>8</v>
      </c>
      <c r="I5999">
        <v>21847.86</v>
      </c>
    </row>
    <row r="6000" spans="1:9" x14ac:dyDescent="0.25">
      <c r="A6000" s="5" t="str">
        <f>TrendSheetPrdData[[#This Row],[Population]]&amp;TrendSheetPrdData[[#This Row],[Cost Basis]]&amp;TrendSheetPrdData[[#This Row],[Period]]&amp;TrendSheetPrdData[[#This Row],[Trend]]</f>
        <v>SYSTEM OFFICEPaid2016-12-01Outpatient Imaging Cost</v>
      </c>
      <c r="B6000" t="s">
        <v>119</v>
      </c>
      <c r="C6000" t="s">
        <v>119</v>
      </c>
      <c r="D6000" t="s">
        <v>78</v>
      </c>
      <c r="E6000" s="1" t="s">
        <v>108</v>
      </c>
      <c r="F6000" t="s">
        <v>113</v>
      </c>
      <c r="G6000" t="s">
        <v>19</v>
      </c>
      <c r="H6000">
        <v>8</v>
      </c>
      <c r="I6000">
        <v>39230.75</v>
      </c>
    </row>
    <row r="6001" spans="1:9" x14ac:dyDescent="0.25">
      <c r="A6001" s="5" t="str">
        <f>TrendSheetPrdData[[#This Row],[Population]]&amp;TrendSheetPrdData[[#This Row],[Cost Basis]]&amp;TrendSheetPrdData[[#This Row],[Period]]&amp;TrendSheetPrdData[[#This Row],[Trend]]</f>
        <v>SYSTEM OFFICEPaid2017-01-01Outpatient Imaging Cost</v>
      </c>
      <c r="B6001" t="s">
        <v>119</v>
      </c>
      <c r="C6001" t="s">
        <v>119</v>
      </c>
      <c r="D6001" t="s">
        <v>78</v>
      </c>
      <c r="E6001" s="1" t="s">
        <v>109</v>
      </c>
      <c r="F6001" t="s">
        <v>113</v>
      </c>
      <c r="G6001" t="s">
        <v>19</v>
      </c>
      <c r="H6001">
        <v>8</v>
      </c>
      <c r="I6001">
        <v>10388.91</v>
      </c>
    </row>
    <row r="6002" spans="1:9" x14ac:dyDescent="0.25">
      <c r="A6002" s="5" t="str">
        <f>TrendSheetPrdData[[#This Row],[Population]]&amp;TrendSheetPrdData[[#This Row],[Cost Basis]]&amp;TrendSheetPrdData[[#This Row],[Period]]&amp;TrendSheetPrdData[[#This Row],[Trend]]</f>
        <v>SYSTEM OFFICEPaid2017-02-01Outpatient Imaging Cost</v>
      </c>
      <c r="B6002" t="s">
        <v>119</v>
      </c>
      <c r="C6002" t="s">
        <v>119</v>
      </c>
      <c r="D6002" t="s">
        <v>78</v>
      </c>
      <c r="E6002" s="1" t="s">
        <v>110</v>
      </c>
      <c r="F6002" t="s">
        <v>113</v>
      </c>
      <c r="G6002" t="s">
        <v>19</v>
      </c>
      <c r="H6002">
        <v>8</v>
      </c>
      <c r="I6002">
        <v>10794.97</v>
      </c>
    </row>
    <row r="6003" spans="1:9" x14ac:dyDescent="0.25">
      <c r="A6003" s="5" t="str">
        <f>TrendSheetPrdData[[#This Row],[Population]]&amp;TrendSheetPrdData[[#This Row],[Cost Basis]]&amp;TrendSheetPrdData[[#This Row],[Period]]&amp;TrendSheetPrdData[[#This Row],[Trend]]</f>
        <v>SYSTEM OFFICEPaid2017-03-01Outpatient Imaging Cost</v>
      </c>
      <c r="B6003" t="s">
        <v>119</v>
      </c>
      <c r="C6003" t="s">
        <v>119</v>
      </c>
      <c r="D6003" t="s">
        <v>78</v>
      </c>
      <c r="E6003" s="1" t="s">
        <v>111</v>
      </c>
      <c r="F6003" t="s">
        <v>113</v>
      </c>
      <c r="G6003" t="s">
        <v>19</v>
      </c>
      <c r="H6003">
        <v>8</v>
      </c>
      <c r="I6003">
        <v>25031.3</v>
      </c>
    </row>
    <row r="6004" spans="1:9" x14ac:dyDescent="0.25">
      <c r="A6004" s="5" t="str">
        <f>TrendSheetPrdData[[#This Row],[Population]]&amp;TrendSheetPrdData[[#This Row],[Cost Basis]]&amp;TrendSheetPrdData[[#This Row],[Period]]&amp;TrendSheetPrdData[[#This Row],[Trend]]</f>
        <v>SYSTEM OFFICEPaid2017-04-01Outpatient Imaging Cost</v>
      </c>
      <c r="B6004" t="s">
        <v>119</v>
      </c>
      <c r="C6004" t="s">
        <v>119</v>
      </c>
      <c r="D6004" t="s">
        <v>78</v>
      </c>
      <c r="E6004" s="1" t="s">
        <v>112</v>
      </c>
      <c r="F6004" t="s">
        <v>113</v>
      </c>
      <c r="G6004" t="s">
        <v>19</v>
      </c>
      <c r="H6004">
        <v>8</v>
      </c>
      <c r="I6004">
        <v>6828.84</v>
      </c>
    </row>
    <row r="6005" spans="1:9" x14ac:dyDescent="0.25">
      <c r="A6005" s="5" t="str">
        <f>TrendSheetPrdData[[#This Row],[Population]]&amp;TrendSheetPrdData[[#This Row],[Cost Basis]]&amp;TrendSheetPrdData[[#This Row],[Period]]&amp;TrendSheetPrdData[[#This Row],[Trend]]</f>
        <v>SYSTEM OFFICEPaid2015-06-01Hospiatl Outpatient MRIs per 1k</v>
      </c>
      <c r="B6005" t="s">
        <v>119</v>
      </c>
      <c r="C6005" t="s">
        <v>119</v>
      </c>
      <c r="D6005" t="s">
        <v>78</v>
      </c>
      <c r="E6005" s="1" t="s">
        <v>172</v>
      </c>
      <c r="F6005" t="s">
        <v>93</v>
      </c>
      <c r="G6005" t="s">
        <v>20</v>
      </c>
      <c r="H6005">
        <v>9</v>
      </c>
      <c r="I6005">
        <v>52</v>
      </c>
    </row>
    <row r="6006" spans="1:9" x14ac:dyDescent="0.25">
      <c r="A6006" s="5" t="str">
        <f>TrendSheetPrdData[[#This Row],[Population]]&amp;TrendSheetPrdData[[#This Row],[Cost Basis]]&amp;TrendSheetPrdData[[#This Row],[Period]]&amp;TrendSheetPrdData[[#This Row],[Trend]]</f>
        <v>SYSTEM OFFICEPaid2015-07-01Hospiatl Outpatient MRIs per 1k</v>
      </c>
      <c r="B6006" t="s">
        <v>119</v>
      </c>
      <c r="C6006" t="s">
        <v>119</v>
      </c>
      <c r="D6006" t="s">
        <v>78</v>
      </c>
      <c r="E6006" s="1" t="s">
        <v>173</v>
      </c>
      <c r="F6006" t="s">
        <v>93</v>
      </c>
      <c r="G6006" t="s">
        <v>20</v>
      </c>
      <c r="H6006">
        <v>9</v>
      </c>
      <c r="I6006">
        <v>24</v>
      </c>
    </row>
    <row r="6007" spans="1:9" x14ac:dyDescent="0.25">
      <c r="A6007" s="5" t="str">
        <f>TrendSheetPrdData[[#This Row],[Population]]&amp;TrendSheetPrdData[[#This Row],[Cost Basis]]&amp;TrendSheetPrdData[[#This Row],[Period]]&amp;TrendSheetPrdData[[#This Row],[Trend]]</f>
        <v>SYSTEM OFFICEPaid2015-08-01Hospiatl Outpatient MRIs per 1k</v>
      </c>
      <c r="B6007" t="s">
        <v>119</v>
      </c>
      <c r="C6007" t="s">
        <v>119</v>
      </c>
      <c r="D6007" t="s">
        <v>78</v>
      </c>
      <c r="E6007" s="1" t="s">
        <v>174</v>
      </c>
      <c r="F6007" t="s">
        <v>93</v>
      </c>
      <c r="G6007" t="s">
        <v>20</v>
      </c>
      <c r="H6007">
        <v>9</v>
      </c>
      <c r="I6007">
        <v>23</v>
      </c>
    </row>
    <row r="6008" spans="1:9" x14ac:dyDescent="0.25">
      <c r="A6008" s="5" t="str">
        <f>TrendSheetPrdData[[#This Row],[Population]]&amp;TrendSheetPrdData[[#This Row],[Cost Basis]]&amp;TrendSheetPrdData[[#This Row],[Period]]&amp;TrendSheetPrdData[[#This Row],[Trend]]</f>
        <v>SYSTEM OFFICEPaid2015-09-01Hospiatl Outpatient MRIs per 1k</v>
      </c>
      <c r="B6008" t="s">
        <v>119</v>
      </c>
      <c r="C6008" t="s">
        <v>119</v>
      </c>
      <c r="D6008" t="s">
        <v>78</v>
      </c>
      <c r="E6008" s="1" t="s">
        <v>92</v>
      </c>
      <c r="F6008" t="s">
        <v>93</v>
      </c>
      <c r="G6008" t="s">
        <v>20</v>
      </c>
      <c r="H6008">
        <v>9</v>
      </c>
      <c r="I6008">
        <v>27</v>
      </c>
    </row>
    <row r="6009" spans="1:9" x14ac:dyDescent="0.25">
      <c r="A6009" s="5" t="str">
        <f>TrendSheetPrdData[[#This Row],[Population]]&amp;TrendSheetPrdData[[#This Row],[Cost Basis]]&amp;TrendSheetPrdData[[#This Row],[Period]]&amp;TrendSheetPrdData[[#This Row],[Trend]]</f>
        <v>SYSTEM OFFICEPaid2015-10-01Hospiatl Outpatient MRIs per 1k</v>
      </c>
      <c r="B6009" t="s">
        <v>119</v>
      </c>
      <c r="C6009" t="s">
        <v>119</v>
      </c>
      <c r="D6009" t="s">
        <v>78</v>
      </c>
      <c r="E6009" s="1" t="s">
        <v>94</v>
      </c>
      <c r="F6009" t="s">
        <v>93</v>
      </c>
      <c r="G6009" t="s">
        <v>20</v>
      </c>
      <c r="H6009">
        <v>9</v>
      </c>
      <c r="I6009">
        <v>19</v>
      </c>
    </row>
    <row r="6010" spans="1:9" x14ac:dyDescent="0.25">
      <c r="A6010" s="5" t="str">
        <f>TrendSheetPrdData[[#This Row],[Population]]&amp;TrendSheetPrdData[[#This Row],[Cost Basis]]&amp;TrendSheetPrdData[[#This Row],[Period]]&amp;TrendSheetPrdData[[#This Row],[Trend]]</f>
        <v>SYSTEM OFFICEPaid2015-11-01Hospiatl Outpatient MRIs per 1k</v>
      </c>
      <c r="B6010" t="s">
        <v>119</v>
      </c>
      <c r="C6010" t="s">
        <v>119</v>
      </c>
      <c r="D6010" t="s">
        <v>78</v>
      </c>
      <c r="E6010" s="1" t="s">
        <v>95</v>
      </c>
      <c r="F6010" t="s">
        <v>93</v>
      </c>
      <c r="G6010" t="s">
        <v>20</v>
      </c>
      <c r="H6010">
        <v>9</v>
      </c>
      <c r="I6010">
        <v>65</v>
      </c>
    </row>
    <row r="6011" spans="1:9" x14ac:dyDescent="0.25">
      <c r="A6011" s="5" t="str">
        <f>TrendSheetPrdData[[#This Row],[Population]]&amp;TrendSheetPrdData[[#This Row],[Cost Basis]]&amp;TrendSheetPrdData[[#This Row],[Period]]&amp;TrendSheetPrdData[[#This Row],[Trend]]</f>
        <v>SYSTEM OFFICEPaid2015-12-01Hospiatl Outpatient MRIs per 1k</v>
      </c>
      <c r="B6011" t="s">
        <v>119</v>
      </c>
      <c r="C6011" t="s">
        <v>119</v>
      </c>
      <c r="D6011" t="s">
        <v>78</v>
      </c>
      <c r="E6011" s="1" t="s">
        <v>96</v>
      </c>
      <c r="F6011" t="s">
        <v>93</v>
      </c>
      <c r="G6011" t="s">
        <v>20</v>
      </c>
      <c r="H6011">
        <v>9</v>
      </c>
      <c r="I6011">
        <v>49</v>
      </c>
    </row>
    <row r="6012" spans="1:9" x14ac:dyDescent="0.25">
      <c r="A6012" s="5" t="str">
        <f>TrendSheetPrdData[[#This Row],[Population]]&amp;TrendSheetPrdData[[#This Row],[Cost Basis]]&amp;TrendSheetPrdData[[#This Row],[Period]]&amp;TrendSheetPrdData[[#This Row],[Trend]]</f>
        <v>SYSTEM OFFICEPaid2016-01-01Hospiatl Outpatient MRIs per 1k</v>
      </c>
      <c r="B6012" t="s">
        <v>119</v>
      </c>
      <c r="C6012" t="s">
        <v>119</v>
      </c>
      <c r="D6012" t="s">
        <v>78</v>
      </c>
      <c r="E6012" s="1" t="s">
        <v>97</v>
      </c>
      <c r="F6012" t="s">
        <v>93</v>
      </c>
      <c r="G6012" t="s">
        <v>20</v>
      </c>
      <c r="H6012">
        <v>9</v>
      </c>
      <c r="I6012">
        <v>42</v>
      </c>
    </row>
    <row r="6013" spans="1:9" x14ac:dyDescent="0.25">
      <c r="A6013" s="5" t="str">
        <f>TrendSheetPrdData[[#This Row],[Population]]&amp;TrendSheetPrdData[[#This Row],[Cost Basis]]&amp;TrendSheetPrdData[[#This Row],[Period]]&amp;TrendSheetPrdData[[#This Row],[Trend]]</f>
        <v>SYSTEM OFFICEPaid2016-02-01Hospiatl Outpatient MRIs per 1k</v>
      </c>
      <c r="B6013" t="s">
        <v>119</v>
      </c>
      <c r="C6013" t="s">
        <v>119</v>
      </c>
      <c r="D6013" t="s">
        <v>78</v>
      </c>
      <c r="E6013" s="1" t="s">
        <v>98</v>
      </c>
      <c r="F6013" t="s">
        <v>93</v>
      </c>
      <c r="G6013" t="s">
        <v>20</v>
      </c>
      <c r="H6013">
        <v>9</v>
      </c>
      <c r="I6013">
        <v>44</v>
      </c>
    </row>
    <row r="6014" spans="1:9" x14ac:dyDescent="0.25">
      <c r="A6014" s="5" t="str">
        <f>TrendSheetPrdData[[#This Row],[Population]]&amp;TrendSheetPrdData[[#This Row],[Cost Basis]]&amp;TrendSheetPrdData[[#This Row],[Period]]&amp;TrendSheetPrdData[[#This Row],[Trend]]</f>
        <v>SYSTEM OFFICEPaid2016-03-01Hospiatl Outpatient MRIs per 1k</v>
      </c>
      <c r="B6014" t="s">
        <v>119</v>
      </c>
      <c r="C6014" t="s">
        <v>119</v>
      </c>
      <c r="D6014" t="s">
        <v>78</v>
      </c>
      <c r="E6014" s="1" t="s">
        <v>99</v>
      </c>
      <c r="F6014" t="s">
        <v>93</v>
      </c>
      <c r="G6014" t="s">
        <v>20</v>
      </c>
      <c r="H6014">
        <v>9</v>
      </c>
      <c r="I6014">
        <v>51</v>
      </c>
    </row>
    <row r="6015" spans="1:9" x14ac:dyDescent="0.25">
      <c r="A6015" s="5" t="str">
        <f>TrendSheetPrdData[[#This Row],[Population]]&amp;TrendSheetPrdData[[#This Row],[Cost Basis]]&amp;TrendSheetPrdData[[#This Row],[Period]]&amp;TrendSheetPrdData[[#This Row],[Trend]]</f>
        <v>SYSTEM OFFICEPaid2016-04-01Hospiatl Outpatient MRIs per 1k</v>
      </c>
      <c r="B6015" t="s">
        <v>119</v>
      </c>
      <c r="C6015" t="s">
        <v>119</v>
      </c>
      <c r="D6015" t="s">
        <v>78</v>
      </c>
      <c r="E6015" s="1" t="s">
        <v>100</v>
      </c>
      <c r="F6015" t="s">
        <v>93</v>
      </c>
      <c r="G6015" t="s">
        <v>20</v>
      </c>
      <c r="H6015">
        <v>9</v>
      </c>
      <c r="I6015">
        <v>53</v>
      </c>
    </row>
    <row r="6016" spans="1:9" x14ac:dyDescent="0.25">
      <c r="A6016" s="5" t="str">
        <f>TrendSheetPrdData[[#This Row],[Population]]&amp;TrendSheetPrdData[[#This Row],[Cost Basis]]&amp;TrendSheetPrdData[[#This Row],[Period]]&amp;TrendSheetPrdData[[#This Row],[Trend]]</f>
        <v>SYSTEM OFFICEPaid2016-05-01Hospiatl Outpatient MRIs per 1k</v>
      </c>
      <c r="B6016" t="s">
        <v>119</v>
      </c>
      <c r="C6016" t="s">
        <v>119</v>
      </c>
      <c r="D6016" t="s">
        <v>78</v>
      </c>
      <c r="E6016" s="1" t="s">
        <v>101</v>
      </c>
      <c r="F6016" t="s">
        <v>93</v>
      </c>
      <c r="G6016" t="s">
        <v>20</v>
      </c>
      <c r="H6016">
        <v>9</v>
      </c>
      <c r="I6016">
        <v>47</v>
      </c>
    </row>
    <row r="6017" spans="1:9" x14ac:dyDescent="0.25">
      <c r="A6017" s="5" t="str">
        <f>TrendSheetPrdData[[#This Row],[Population]]&amp;TrendSheetPrdData[[#This Row],[Cost Basis]]&amp;TrendSheetPrdData[[#This Row],[Period]]&amp;TrendSheetPrdData[[#This Row],[Trend]]</f>
        <v>SYSTEM OFFICEPaid2016-06-01Hospiatl Outpatient MRIs per 1k</v>
      </c>
      <c r="B6017" t="s">
        <v>119</v>
      </c>
      <c r="C6017" t="s">
        <v>119</v>
      </c>
      <c r="D6017" t="s">
        <v>78</v>
      </c>
      <c r="E6017" s="1" t="s">
        <v>102</v>
      </c>
      <c r="F6017" t="s">
        <v>113</v>
      </c>
      <c r="G6017" t="s">
        <v>20</v>
      </c>
      <c r="H6017">
        <v>9</v>
      </c>
      <c r="I6017">
        <v>30</v>
      </c>
    </row>
    <row r="6018" spans="1:9" x14ac:dyDescent="0.25">
      <c r="A6018" s="5" t="str">
        <f>TrendSheetPrdData[[#This Row],[Population]]&amp;TrendSheetPrdData[[#This Row],[Cost Basis]]&amp;TrendSheetPrdData[[#This Row],[Period]]&amp;TrendSheetPrdData[[#This Row],[Trend]]</f>
        <v>SYSTEM OFFICEPaid2016-07-01Hospiatl Outpatient MRIs per 1k</v>
      </c>
      <c r="B6018" t="s">
        <v>119</v>
      </c>
      <c r="C6018" t="s">
        <v>119</v>
      </c>
      <c r="D6018" t="s">
        <v>78</v>
      </c>
      <c r="E6018" s="1" t="s">
        <v>103</v>
      </c>
      <c r="F6018" t="s">
        <v>113</v>
      </c>
      <c r="G6018" t="s">
        <v>20</v>
      </c>
      <c r="H6018">
        <v>9</v>
      </c>
      <c r="I6018">
        <v>37</v>
      </c>
    </row>
    <row r="6019" spans="1:9" x14ac:dyDescent="0.25">
      <c r="A6019" s="5" t="str">
        <f>TrendSheetPrdData[[#This Row],[Population]]&amp;TrendSheetPrdData[[#This Row],[Cost Basis]]&amp;TrendSheetPrdData[[#This Row],[Period]]&amp;TrendSheetPrdData[[#This Row],[Trend]]</f>
        <v>SYSTEM OFFICEPaid2016-08-01Hospiatl Outpatient MRIs per 1k</v>
      </c>
      <c r="B6019" t="s">
        <v>119</v>
      </c>
      <c r="C6019" t="s">
        <v>119</v>
      </c>
      <c r="D6019" t="s">
        <v>78</v>
      </c>
      <c r="E6019" s="1" t="s">
        <v>104</v>
      </c>
      <c r="F6019" t="s">
        <v>113</v>
      </c>
      <c r="G6019" t="s">
        <v>20</v>
      </c>
      <c r="H6019">
        <v>9</v>
      </c>
      <c r="I6019">
        <v>16</v>
      </c>
    </row>
    <row r="6020" spans="1:9" x14ac:dyDescent="0.25">
      <c r="A6020" s="5" t="str">
        <f>TrendSheetPrdData[[#This Row],[Population]]&amp;TrendSheetPrdData[[#This Row],[Cost Basis]]&amp;TrendSheetPrdData[[#This Row],[Period]]&amp;TrendSheetPrdData[[#This Row],[Trend]]</f>
        <v>SYSTEM OFFICEPaid2016-09-01Hospiatl Outpatient MRIs per 1k</v>
      </c>
      <c r="B6020" t="s">
        <v>119</v>
      </c>
      <c r="C6020" t="s">
        <v>119</v>
      </c>
      <c r="D6020" t="s">
        <v>78</v>
      </c>
      <c r="E6020" s="1" t="s">
        <v>105</v>
      </c>
      <c r="F6020" t="s">
        <v>113</v>
      </c>
      <c r="G6020" t="s">
        <v>20</v>
      </c>
      <c r="H6020">
        <v>9</v>
      </c>
      <c r="I6020">
        <v>29</v>
      </c>
    </row>
    <row r="6021" spans="1:9" x14ac:dyDescent="0.25">
      <c r="A6021" s="5" t="str">
        <f>TrendSheetPrdData[[#This Row],[Population]]&amp;TrendSheetPrdData[[#This Row],[Cost Basis]]&amp;TrendSheetPrdData[[#This Row],[Period]]&amp;TrendSheetPrdData[[#This Row],[Trend]]</f>
        <v>SYSTEM OFFICEPaid2016-10-01Hospiatl Outpatient MRIs per 1k</v>
      </c>
      <c r="B6021" t="s">
        <v>119</v>
      </c>
      <c r="C6021" t="s">
        <v>119</v>
      </c>
      <c r="D6021" t="s">
        <v>78</v>
      </c>
      <c r="E6021" s="1" t="s">
        <v>106</v>
      </c>
      <c r="F6021" t="s">
        <v>113</v>
      </c>
      <c r="G6021" t="s">
        <v>20</v>
      </c>
      <c r="H6021">
        <v>9</v>
      </c>
      <c r="I6021">
        <v>47</v>
      </c>
    </row>
    <row r="6022" spans="1:9" x14ac:dyDescent="0.25">
      <c r="A6022" s="5" t="str">
        <f>TrendSheetPrdData[[#This Row],[Population]]&amp;TrendSheetPrdData[[#This Row],[Cost Basis]]&amp;TrendSheetPrdData[[#This Row],[Period]]&amp;TrendSheetPrdData[[#This Row],[Trend]]</f>
        <v>SYSTEM OFFICEPaid2016-11-01Hospiatl Outpatient MRIs per 1k</v>
      </c>
      <c r="B6022" t="s">
        <v>119</v>
      </c>
      <c r="C6022" t="s">
        <v>119</v>
      </c>
      <c r="D6022" t="s">
        <v>78</v>
      </c>
      <c r="E6022" s="1" t="s">
        <v>107</v>
      </c>
      <c r="F6022" t="s">
        <v>113</v>
      </c>
      <c r="G6022" t="s">
        <v>20</v>
      </c>
      <c r="H6022">
        <v>9</v>
      </c>
      <c r="I6022">
        <v>22</v>
      </c>
    </row>
    <row r="6023" spans="1:9" x14ac:dyDescent="0.25">
      <c r="A6023" s="5" t="str">
        <f>TrendSheetPrdData[[#This Row],[Population]]&amp;TrendSheetPrdData[[#This Row],[Cost Basis]]&amp;TrendSheetPrdData[[#This Row],[Period]]&amp;TrendSheetPrdData[[#This Row],[Trend]]</f>
        <v>SYSTEM OFFICEPaid2016-12-01Hospiatl Outpatient MRIs per 1k</v>
      </c>
      <c r="B6023" t="s">
        <v>119</v>
      </c>
      <c r="C6023" t="s">
        <v>119</v>
      </c>
      <c r="D6023" t="s">
        <v>78</v>
      </c>
      <c r="E6023" s="1" t="s">
        <v>108</v>
      </c>
      <c r="F6023" t="s">
        <v>113</v>
      </c>
      <c r="G6023" t="s">
        <v>20</v>
      </c>
      <c r="H6023">
        <v>9</v>
      </c>
      <c r="I6023">
        <v>56</v>
      </c>
    </row>
    <row r="6024" spans="1:9" x14ac:dyDescent="0.25">
      <c r="A6024" s="5" t="str">
        <f>TrendSheetPrdData[[#This Row],[Population]]&amp;TrendSheetPrdData[[#This Row],[Cost Basis]]&amp;TrendSheetPrdData[[#This Row],[Period]]&amp;TrendSheetPrdData[[#This Row],[Trend]]</f>
        <v>SYSTEM OFFICEPaid2017-01-01Hospiatl Outpatient MRIs per 1k</v>
      </c>
      <c r="B6024" t="s">
        <v>119</v>
      </c>
      <c r="C6024" t="s">
        <v>119</v>
      </c>
      <c r="D6024" t="s">
        <v>78</v>
      </c>
      <c r="E6024" s="1" t="s">
        <v>109</v>
      </c>
      <c r="F6024" t="s">
        <v>113</v>
      </c>
      <c r="G6024" t="s">
        <v>20</v>
      </c>
      <c r="H6024">
        <v>9</v>
      </c>
      <c r="I6024">
        <v>28</v>
      </c>
    </row>
    <row r="6025" spans="1:9" x14ac:dyDescent="0.25">
      <c r="A6025" s="5" t="str">
        <f>TrendSheetPrdData[[#This Row],[Population]]&amp;TrendSheetPrdData[[#This Row],[Cost Basis]]&amp;TrendSheetPrdData[[#This Row],[Period]]&amp;TrendSheetPrdData[[#This Row],[Trend]]</f>
        <v>SYSTEM OFFICEPaid2017-02-01Hospiatl Outpatient MRIs per 1k</v>
      </c>
      <c r="B6025" t="s">
        <v>119</v>
      </c>
      <c r="C6025" t="s">
        <v>119</v>
      </c>
      <c r="D6025" t="s">
        <v>78</v>
      </c>
      <c r="E6025" s="1" t="s">
        <v>110</v>
      </c>
      <c r="F6025" t="s">
        <v>113</v>
      </c>
      <c r="G6025" t="s">
        <v>20</v>
      </c>
      <c r="H6025">
        <v>9</v>
      </c>
      <c r="I6025">
        <v>22</v>
      </c>
    </row>
    <row r="6026" spans="1:9" x14ac:dyDescent="0.25">
      <c r="A6026" s="5" t="str">
        <f>TrendSheetPrdData[[#This Row],[Population]]&amp;TrendSheetPrdData[[#This Row],[Cost Basis]]&amp;TrendSheetPrdData[[#This Row],[Period]]&amp;TrendSheetPrdData[[#This Row],[Trend]]</f>
        <v>SYSTEM OFFICEPaid2017-03-01Hospiatl Outpatient MRIs per 1k</v>
      </c>
      <c r="B6026" t="s">
        <v>119</v>
      </c>
      <c r="C6026" t="s">
        <v>119</v>
      </c>
      <c r="D6026" t="s">
        <v>78</v>
      </c>
      <c r="E6026" s="1" t="s">
        <v>111</v>
      </c>
      <c r="F6026" t="s">
        <v>113</v>
      </c>
      <c r="G6026" t="s">
        <v>20</v>
      </c>
      <c r="H6026">
        <v>9</v>
      </c>
      <c r="I6026">
        <v>28</v>
      </c>
    </row>
    <row r="6027" spans="1:9" x14ac:dyDescent="0.25">
      <c r="A6027" s="5" t="str">
        <f>TrendSheetPrdData[[#This Row],[Population]]&amp;TrendSheetPrdData[[#This Row],[Cost Basis]]&amp;TrendSheetPrdData[[#This Row],[Period]]&amp;TrendSheetPrdData[[#This Row],[Trend]]</f>
        <v>SYSTEM OFFICEPaid2017-04-01Hospiatl Outpatient MRIs per 1k</v>
      </c>
      <c r="B6027" t="s">
        <v>119</v>
      </c>
      <c r="C6027" t="s">
        <v>119</v>
      </c>
      <c r="D6027" t="s">
        <v>78</v>
      </c>
      <c r="E6027" s="1" t="s">
        <v>112</v>
      </c>
      <c r="F6027" t="s">
        <v>113</v>
      </c>
      <c r="G6027" t="s">
        <v>20</v>
      </c>
      <c r="H6027">
        <v>9</v>
      </c>
      <c r="I6027">
        <v>8</v>
      </c>
    </row>
    <row r="6028" spans="1:9" x14ac:dyDescent="0.25">
      <c r="A6028" s="5" t="str">
        <f>TrendSheetPrdData[[#This Row],[Population]]&amp;TrendSheetPrdData[[#This Row],[Cost Basis]]&amp;TrendSheetPrdData[[#This Row],[Period]]&amp;TrendSheetPrdData[[#This Row],[Trend]]</f>
        <v>SYSTEM OFFICEPaid2015-06-01Hospiatl Outpatient CTs per 1k</v>
      </c>
      <c r="B6028" t="s">
        <v>119</v>
      </c>
      <c r="C6028" t="s">
        <v>119</v>
      </c>
      <c r="D6028" t="s">
        <v>78</v>
      </c>
      <c r="E6028" s="1" t="s">
        <v>172</v>
      </c>
      <c r="F6028" t="s">
        <v>93</v>
      </c>
      <c r="G6028" t="s">
        <v>21</v>
      </c>
      <c r="H6028">
        <v>10</v>
      </c>
      <c r="I6028">
        <v>24</v>
      </c>
    </row>
    <row r="6029" spans="1:9" x14ac:dyDescent="0.25">
      <c r="A6029" s="5" t="str">
        <f>TrendSheetPrdData[[#This Row],[Population]]&amp;TrendSheetPrdData[[#This Row],[Cost Basis]]&amp;TrendSheetPrdData[[#This Row],[Period]]&amp;TrendSheetPrdData[[#This Row],[Trend]]</f>
        <v>SYSTEM OFFICEPaid2015-07-01Hospiatl Outpatient CTs per 1k</v>
      </c>
      <c r="B6029" t="s">
        <v>119</v>
      </c>
      <c r="C6029" t="s">
        <v>119</v>
      </c>
      <c r="D6029" t="s">
        <v>78</v>
      </c>
      <c r="E6029" s="1" t="s">
        <v>173</v>
      </c>
      <c r="F6029" t="s">
        <v>93</v>
      </c>
      <c r="G6029" t="s">
        <v>21</v>
      </c>
      <c r="H6029">
        <v>10</v>
      </c>
      <c r="I6029">
        <v>16</v>
      </c>
    </row>
    <row r="6030" spans="1:9" x14ac:dyDescent="0.25">
      <c r="A6030" s="5" t="str">
        <f>TrendSheetPrdData[[#This Row],[Population]]&amp;TrendSheetPrdData[[#This Row],[Cost Basis]]&amp;TrendSheetPrdData[[#This Row],[Period]]&amp;TrendSheetPrdData[[#This Row],[Trend]]</f>
        <v>SYSTEM OFFICEPaid2015-08-01Hospiatl Outpatient CTs per 1k</v>
      </c>
      <c r="B6030" t="s">
        <v>119</v>
      </c>
      <c r="C6030" t="s">
        <v>119</v>
      </c>
      <c r="D6030" t="s">
        <v>78</v>
      </c>
      <c r="E6030" s="1" t="s">
        <v>174</v>
      </c>
      <c r="F6030" t="s">
        <v>93</v>
      </c>
      <c r="G6030" t="s">
        <v>21</v>
      </c>
      <c r="H6030">
        <v>10</v>
      </c>
      <c r="I6030">
        <v>23</v>
      </c>
    </row>
    <row r="6031" spans="1:9" x14ac:dyDescent="0.25">
      <c r="A6031" s="5" t="str">
        <f>TrendSheetPrdData[[#This Row],[Population]]&amp;TrendSheetPrdData[[#This Row],[Cost Basis]]&amp;TrendSheetPrdData[[#This Row],[Period]]&amp;TrendSheetPrdData[[#This Row],[Trend]]</f>
        <v>SYSTEM OFFICEPaid2015-09-01Hospiatl Outpatient CTs per 1k</v>
      </c>
      <c r="B6031" t="s">
        <v>119</v>
      </c>
      <c r="C6031" t="s">
        <v>119</v>
      </c>
      <c r="D6031" t="s">
        <v>78</v>
      </c>
      <c r="E6031" s="1" t="s">
        <v>92</v>
      </c>
      <c r="F6031" t="s">
        <v>93</v>
      </c>
      <c r="G6031" t="s">
        <v>21</v>
      </c>
      <c r="H6031">
        <v>10</v>
      </c>
      <c r="I6031">
        <v>27</v>
      </c>
    </row>
    <row r="6032" spans="1:9" x14ac:dyDescent="0.25">
      <c r="A6032" s="5" t="str">
        <f>TrendSheetPrdData[[#This Row],[Population]]&amp;TrendSheetPrdData[[#This Row],[Cost Basis]]&amp;TrendSheetPrdData[[#This Row],[Period]]&amp;TrendSheetPrdData[[#This Row],[Trend]]</f>
        <v>SYSTEM OFFICEPaid2015-10-01Hospiatl Outpatient CTs per 1k</v>
      </c>
      <c r="B6032" t="s">
        <v>119</v>
      </c>
      <c r="C6032" t="s">
        <v>119</v>
      </c>
      <c r="D6032" t="s">
        <v>78</v>
      </c>
      <c r="E6032" s="1" t="s">
        <v>94</v>
      </c>
      <c r="F6032" t="s">
        <v>93</v>
      </c>
      <c r="G6032" t="s">
        <v>21</v>
      </c>
      <c r="H6032">
        <v>10</v>
      </c>
      <c r="I6032">
        <v>27</v>
      </c>
    </row>
    <row r="6033" spans="1:9" x14ac:dyDescent="0.25">
      <c r="A6033" s="5" t="str">
        <f>TrendSheetPrdData[[#This Row],[Population]]&amp;TrendSheetPrdData[[#This Row],[Cost Basis]]&amp;TrendSheetPrdData[[#This Row],[Period]]&amp;TrendSheetPrdData[[#This Row],[Trend]]</f>
        <v>SYSTEM OFFICEPaid2015-11-01Hospiatl Outpatient CTs per 1k</v>
      </c>
      <c r="B6033" t="s">
        <v>119</v>
      </c>
      <c r="C6033" t="s">
        <v>119</v>
      </c>
      <c r="D6033" t="s">
        <v>78</v>
      </c>
      <c r="E6033" s="1" t="s">
        <v>95</v>
      </c>
      <c r="F6033" t="s">
        <v>93</v>
      </c>
      <c r="G6033" t="s">
        <v>21</v>
      </c>
      <c r="H6033">
        <v>10</v>
      </c>
      <c r="I6033">
        <v>38</v>
      </c>
    </row>
    <row r="6034" spans="1:9" x14ac:dyDescent="0.25">
      <c r="A6034" s="5" t="str">
        <f>TrendSheetPrdData[[#This Row],[Population]]&amp;TrendSheetPrdData[[#This Row],[Cost Basis]]&amp;TrendSheetPrdData[[#This Row],[Period]]&amp;TrendSheetPrdData[[#This Row],[Trend]]</f>
        <v>SYSTEM OFFICEPaid2015-12-01Hospiatl Outpatient CTs per 1k</v>
      </c>
      <c r="B6034" t="s">
        <v>119</v>
      </c>
      <c r="C6034" t="s">
        <v>119</v>
      </c>
      <c r="D6034" t="s">
        <v>78</v>
      </c>
      <c r="E6034" s="1" t="s">
        <v>96</v>
      </c>
      <c r="F6034" t="s">
        <v>93</v>
      </c>
      <c r="G6034" t="s">
        <v>21</v>
      </c>
      <c r="H6034">
        <v>10</v>
      </c>
      <c r="I6034">
        <v>26</v>
      </c>
    </row>
    <row r="6035" spans="1:9" x14ac:dyDescent="0.25">
      <c r="A6035" s="5" t="str">
        <f>TrendSheetPrdData[[#This Row],[Population]]&amp;TrendSheetPrdData[[#This Row],[Cost Basis]]&amp;TrendSheetPrdData[[#This Row],[Period]]&amp;TrendSheetPrdData[[#This Row],[Trend]]</f>
        <v>SYSTEM OFFICEPaid2016-01-01Hospiatl Outpatient CTs per 1k</v>
      </c>
      <c r="B6035" t="s">
        <v>119</v>
      </c>
      <c r="C6035" t="s">
        <v>119</v>
      </c>
      <c r="D6035" t="s">
        <v>78</v>
      </c>
      <c r="E6035" s="1" t="s">
        <v>97</v>
      </c>
      <c r="F6035" t="s">
        <v>93</v>
      </c>
      <c r="G6035" t="s">
        <v>21</v>
      </c>
      <c r="H6035">
        <v>10</v>
      </c>
      <c r="I6035">
        <v>35</v>
      </c>
    </row>
    <row r="6036" spans="1:9" x14ac:dyDescent="0.25">
      <c r="A6036" s="5" t="str">
        <f>TrendSheetPrdData[[#This Row],[Population]]&amp;TrendSheetPrdData[[#This Row],[Cost Basis]]&amp;TrendSheetPrdData[[#This Row],[Period]]&amp;TrendSheetPrdData[[#This Row],[Trend]]</f>
        <v>SYSTEM OFFICEPaid2016-02-01Hospiatl Outpatient CTs per 1k</v>
      </c>
      <c r="B6036" t="s">
        <v>119</v>
      </c>
      <c r="C6036" t="s">
        <v>119</v>
      </c>
      <c r="D6036" t="s">
        <v>78</v>
      </c>
      <c r="E6036" s="1" t="s">
        <v>98</v>
      </c>
      <c r="F6036" t="s">
        <v>93</v>
      </c>
      <c r="G6036" t="s">
        <v>21</v>
      </c>
      <c r="H6036">
        <v>10</v>
      </c>
      <c r="I6036">
        <v>27</v>
      </c>
    </row>
    <row r="6037" spans="1:9" x14ac:dyDescent="0.25">
      <c r="A6037" s="5" t="str">
        <f>TrendSheetPrdData[[#This Row],[Population]]&amp;TrendSheetPrdData[[#This Row],[Cost Basis]]&amp;TrendSheetPrdData[[#This Row],[Period]]&amp;TrendSheetPrdData[[#This Row],[Trend]]</f>
        <v>SYSTEM OFFICEPaid2016-03-01Hospiatl Outpatient CTs per 1k</v>
      </c>
      <c r="B6037" t="s">
        <v>119</v>
      </c>
      <c r="C6037" t="s">
        <v>119</v>
      </c>
      <c r="D6037" t="s">
        <v>78</v>
      </c>
      <c r="E6037" s="1" t="s">
        <v>99</v>
      </c>
      <c r="F6037" t="s">
        <v>93</v>
      </c>
      <c r="G6037" t="s">
        <v>21</v>
      </c>
      <c r="H6037">
        <v>10</v>
      </c>
      <c r="I6037">
        <v>27</v>
      </c>
    </row>
    <row r="6038" spans="1:9" x14ac:dyDescent="0.25">
      <c r="A6038" s="5" t="str">
        <f>TrendSheetPrdData[[#This Row],[Population]]&amp;TrendSheetPrdData[[#This Row],[Cost Basis]]&amp;TrendSheetPrdData[[#This Row],[Period]]&amp;TrendSheetPrdData[[#This Row],[Trend]]</f>
        <v>SYSTEM OFFICEPaid2016-04-01Hospiatl Outpatient CTs per 1k</v>
      </c>
      <c r="B6038" t="s">
        <v>119</v>
      </c>
      <c r="C6038" t="s">
        <v>119</v>
      </c>
      <c r="D6038" t="s">
        <v>78</v>
      </c>
      <c r="E6038" s="1" t="s">
        <v>100</v>
      </c>
      <c r="F6038" t="s">
        <v>93</v>
      </c>
      <c r="G6038" t="s">
        <v>21</v>
      </c>
      <c r="H6038">
        <v>10</v>
      </c>
      <c r="I6038">
        <v>33</v>
      </c>
    </row>
    <row r="6039" spans="1:9" x14ac:dyDescent="0.25">
      <c r="A6039" s="5" t="str">
        <f>TrendSheetPrdData[[#This Row],[Population]]&amp;TrendSheetPrdData[[#This Row],[Cost Basis]]&amp;TrendSheetPrdData[[#This Row],[Period]]&amp;TrendSheetPrdData[[#This Row],[Trend]]</f>
        <v>SYSTEM OFFICEPaid2016-05-01Hospiatl Outpatient CTs per 1k</v>
      </c>
      <c r="B6039" t="s">
        <v>119</v>
      </c>
      <c r="C6039" t="s">
        <v>119</v>
      </c>
      <c r="D6039" t="s">
        <v>78</v>
      </c>
      <c r="E6039" s="1" t="s">
        <v>101</v>
      </c>
      <c r="F6039" t="s">
        <v>93</v>
      </c>
      <c r="G6039" t="s">
        <v>21</v>
      </c>
      <c r="H6039">
        <v>10</v>
      </c>
      <c r="I6039">
        <v>33</v>
      </c>
    </row>
    <row r="6040" spans="1:9" x14ac:dyDescent="0.25">
      <c r="A6040" s="5" t="str">
        <f>TrendSheetPrdData[[#This Row],[Population]]&amp;TrendSheetPrdData[[#This Row],[Cost Basis]]&amp;TrendSheetPrdData[[#This Row],[Period]]&amp;TrendSheetPrdData[[#This Row],[Trend]]</f>
        <v>SYSTEM OFFICEPaid2016-06-01Hospiatl Outpatient CTs per 1k</v>
      </c>
      <c r="B6040" t="s">
        <v>119</v>
      </c>
      <c r="C6040" t="s">
        <v>119</v>
      </c>
      <c r="D6040" t="s">
        <v>78</v>
      </c>
      <c r="E6040" s="1" t="s">
        <v>102</v>
      </c>
      <c r="F6040" t="s">
        <v>113</v>
      </c>
      <c r="G6040" t="s">
        <v>21</v>
      </c>
      <c r="H6040">
        <v>10</v>
      </c>
      <c r="I6040">
        <v>7</v>
      </c>
    </row>
    <row r="6041" spans="1:9" x14ac:dyDescent="0.25">
      <c r="A6041" s="5" t="str">
        <f>TrendSheetPrdData[[#This Row],[Population]]&amp;TrendSheetPrdData[[#This Row],[Cost Basis]]&amp;TrendSheetPrdData[[#This Row],[Period]]&amp;TrendSheetPrdData[[#This Row],[Trend]]</f>
        <v>SYSTEM OFFICEPaid2016-07-01Hospiatl Outpatient CTs per 1k</v>
      </c>
      <c r="B6041" t="s">
        <v>119</v>
      </c>
      <c r="C6041" t="s">
        <v>119</v>
      </c>
      <c r="D6041" t="s">
        <v>78</v>
      </c>
      <c r="E6041" s="1" t="s">
        <v>103</v>
      </c>
      <c r="F6041" t="s">
        <v>113</v>
      </c>
      <c r="G6041" t="s">
        <v>21</v>
      </c>
      <c r="H6041">
        <v>10</v>
      </c>
      <c r="I6041">
        <v>27</v>
      </c>
    </row>
    <row r="6042" spans="1:9" x14ac:dyDescent="0.25">
      <c r="A6042" s="5" t="str">
        <f>TrendSheetPrdData[[#This Row],[Population]]&amp;TrendSheetPrdData[[#This Row],[Cost Basis]]&amp;TrendSheetPrdData[[#This Row],[Period]]&amp;TrendSheetPrdData[[#This Row],[Trend]]</f>
        <v>SYSTEM OFFICEPaid2016-08-01Hospiatl Outpatient CTs per 1k</v>
      </c>
      <c r="B6042" t="s">
        <v>119</v>
      </c>
      <c r="C6042" t="s">
        <v>119</v>
      </c>
      <c r="D6042" t="s">
        <v>78</v>
      </c>
      <c r="E6042" s="1" t="s">
        <v>104</v>
      </c>
      <c r="F6042" t="s">
        <v>113</v>
      </c>
      <c r="G6042" t="s">
        <v>21</v>
      </c>
      <c r="H6042">
        <v>10</v>
      </c>
      <c r="I6042">
        <v>26</v>
      </c>
    </row>
    <row r="6043" spans="1:9" x14ac:dyDescent="0.25">
      <c r="A6043" s="5" t="str">
        <f>TrendSheetPrdData[[#This Row],[Population]]&amp;TrendSheetPrdData[[#This Row],[Cost Basis]]&amp;TrendSheetPrdData[[#This Row],[Period]]&amp;TrendSheetPrdData[[#This Row],[Trend]]</f>
        <v>SYSTEM OFFICEPaid2016-09-01Hospiatl Outpatient CTs per 1k</v>
      </c>
      <c r="B6043" t="s">
        <v>119</v>
      </c>
      <c r="C6043" t="s">
        <v>119</v>
      </c>
      <c r="D6043" t="s">
        <v>78</v>
      </c>
      <c r="E6043" s="1" t="s">
        <v>105</v>
      </c>
      <c r="F6043" t="s">
        <v>113</v>
      </c>
      <c r="G6043" t="s">
        <v>21</v>
      </c>
      <c r="H6043">
        <v>10</v>
      </c>
      <c r="I6043">
        <v>13</v>
      </c>
    </row>
    <row r="6044" spans="1:9" x14ac:dyDescent="0.25">
      <c r="A6044" s="5" t="str">
        <f>TrendSheetPrdData[[#This Row],[Population]]&amp;TrendSheetPrdData[[#This Row],[Cost Basis]]&amp;TrendSheetPrdData[[#This Row],[Period]]&amp;TrendSheetPrdData[[#This Row],[Trend]]</f>
        <v>SYSTEM OFFICEPaid2016-10-01Hospiatl Outpatient CTs per 1k</v>
      </c>
      <c r="B6044" t="s">
        <v>119</v>
      </c>
      <c r="C6044" t="s">
        <v>119</v>
      </c>
      <c r="D6044" t="s">
        <v>78</v>
      </c>
      <c r="E6044" s="1" t="s">
        <v>106</v>
      </c>
      <c r="F6044" t="s">
        <v>113</v>
      </c>
      <c r="G6044" t="s">
        <v>21</v>
      </c>
      <c r="H6044">
        <v>10</v>
      </c>
      <c r="I6044">
        <v>28</v>
      </c>
    </row>
    <row r="6045" spans="1:9" x14ac:dyDescent="0.25">
      <c r="A6045" s="5" t="str">
        <f>TrendSheetPrdData[[#This Row],[Population]]&amp;TrendSheetPrdData[[#This Row],[Cost Basis]]&amp;TrendSheetPrdData[[#This Row],[Period]]&amp;TrendSheetPrdData[[#This Row],[Trend]]</f>
        <v>SYSTEM OFFICEPaid2016-11-01Hospiatl Outpatient CTs per 1k</v>
      </c>
      <c r="B6045" t="s">
        <v>119</v>
      </c>
      <c r="C6045" t="s">
        <v>119</v>
      </c>
      <c r="D6045" t="s">
        <v>78</v>
      </c>
      <c r="E6045" s="1" t="s">
        <v>107</v>
      </c>
      <c r="F6045" t="s">
        <v>113</v>
      </c>
      <c r="G6045" t="s">
        <v>21</v>
      </c>
      <c r="H6045">
        <v>10</v>
      </c>
      <c r="I6045">
        <v>43</v>
      </c>
    </row>
    <row r="6046" spans="1:9" x14ac:dyDescent="0.25">
      <c r="A6046" s="5" t="str">
        <f>TrendSheetPrdData[[#This Row],[Population]]&amp;TrendSheetPrdData[[#This Row],[Cost Basis]]&amp;TrendSheetPrdData[[#This Row],[Period]]&amp;TrendSheetPrdData[[#This Row],[Trend]]</f>
        <v>SYSTEM OFFICEPaid2016-12-01Hospiatl Outpatient CTs per 1k</v>
      </c>
      <c r="B6046" t="s">
        <v>119</v>
      </c>
      <c r="C6046" t="s">
        <v>119</v>
      </c>
      <c r="D6046" t="s">
        <v>78</v>
      </c>
      <c r="E6046" s="1" t="s">
        <v>108</v>
      </c>
      <c r="F6046" t="s">
        <v>113</v>
      </c>
      <c r="G6046" t="s">
        <v>21</v>
      </c>
      <c r="H6046">
        <v>10</v>
      </c>
      <c r="I6046">
        <v>49</v>
      </c>
    </row>
    <row r="6047" spans="1:9" x14ac:dyDescent="0.25">
      <c r="A6047" s="5" t="str">
        <f>TrendSheetPrdData[[#This Row],[Population]]&amp;TrendSheetPrdData[[#This Row],[Cost Basis]]&amp;TrendSheetPrdData[[#This Row],[Period]]&amp;TrendSheetPrdData[[#This Row],[Trend]]</f>
        <v>SYSTEM OFFICEPaid2017-01-01Hospiatl Outpatient CTs per 1k</v>
      </c>
      <c r="B6047" t="s">
        <v>119</v>
      </c>
      <c r="C6047" t="s">
        <v>119</v>
      </c>
      <c r="D6047" t="s">
        <v>78</v>
      </c>
      <c r="E6047" s="1" t="s">
        <v>109</v>
      </c>
      <c r="F6047" t="s">
        <v>113</v>
      </c>
      <c r="G6047" t="s">
        <v>21</v>
      </c>
      <c r="H6047">
        <v>10</v>
      </c>
      <c r="I6047">
        <v>28</v>
      </c>
    </row>
    <row r="6048" spans="1:9" x14ac:dyDescent="0.25">
      <c r="A6048" s="5" t="str">
        <f>TrendSheetPrdData[[#This Row],[Population]]&amp;TrendSheetPrdData[[#This Row],[Cost Basis]]&amp;TrendSheetPrdData[[#This Row],[Period]]&amp;TrendSheetPrdData[[#This Row],[Trend]]</f>
        <v>SYSTEM OFFICEPaid2017-02-01Hospiatl Outpatient CTs per 1k</v>
      </c>
      <c r="B6048" t="s">
        <v>119</v>
      </c>
      <c r="C6048" t="s">
        <v>119</v>
      </c>
      <c r="D6048" t="s">
        <v>78</v>
      </c>
      <c r="E6048" s="1" t="s">
        <v>110</v>
      </c>
      <c r="F6048" t="s">
        <v>113</v>
      </c>
      <c r="G6048" t="s">
        <v>21</v>
      </c>
      <c r="H6048">
        <v>10</v>
      </c>
      <c r="I6048">
        <v>41</v>
      </c>
    </row>
    <row r="6049" spans="1:9" x14ac:dyDescent="0.25">
      <c r="A6049" s="5" t="str">
        <f>TrendSheetPrdData[[#This Row],[Population]]&amp;TrendSheetPrdData[[#This Row],[Cost Basis]]&amp;TrendSheetPrdData[[#This Row],[Period]]&amp;TrendSheetPrdData[[#This Row],[Trend]]</f>
        <v>SYSTEM OFFICEPaid2017-03-01Hospiatl Outpatient CTs per 1k</v>
      </c>
      <c r="B6049" t="s">
        <v>119</v>
      </c>
      <c r="C6049" t="s">
        <v>119</v>
      </c>
      <c r="D6049" t="s">
        <v>78</v>
      </c>
      <c r="E6049" s="1" t="s">
        <v>111</v>
      </c>
      <c r="F6049" t="s">
        <v>113</v>
      </c>
      <c r="G6049" t="s">
        <v>21</v>
      </c>
      <c r="H6049">
        <v>10</v>
      </c>
      <c r="I6049">
        <v>30</v>
      </c>
    </row>
    <row r="6050" spans="1:9" x14ac:dyDescent="0.25">
      <c r="A6050" s="5" t="str">
        <f>TrendSheetPrdData[[#This Row],[Population]]&amp;TrendSheetPrdData[[#This Row],[Cost Basis]]&amp;TrendSheetPrdData[[#This Row],[Period]]&amp;TrendSheetPrdData[[#This Row],[Trend]]</f>
        <v>SYSTEM OFFICEPaid2017-04-01Hospiatl Outpatient CTs per 1k</v>
      </c>
      <c r="B6050" t="s">
        <v>119</v>
      </c>
      <c r="C6050" t="s">
        <v>119</v>
      </c>
      <c r="D6050" t="s">
        <v>78</v>
      </c>
      <c r="E6050" s="1" t="s">
        <v>112</v>
      </c>
      <c r="F6050" t="s">
        <v>113</v>
      </c>
      <c r="G6050" t="s">
        <v>21</v>
      </c>
      <c r="H6050">
        <v>10</v>
      </c>
      <c r="I6050">
        <v>19</v>
      </c>
    </row>
    <row r="6051" spans="1:9" x14ac:dyDescent="0.25">
      <c r="A6051" s="5" t="str">
        <f>TrendSheetPrdData[[#This Row],[Population]]&amp;TrendSheetPrdData[[#This Row],[Cost Basis]]&amp;TrendSheetPrdData[[#This Row],[Period]]&amp;TrendSheetPrdData[[#This Row],[Trend]]</f>
        <v>SYSTEM OFFICEPaid2015-06-01Office Based MRIs per 1k</v>
      </c>
      <c r="B6051" t="s">
        <v>119</v>
      </c>
      <c r="C6051" t="s">
        <v>119</v>
      </c>
      <c r="D6051" t="s">
        <v>78</v>
      </c>
      <c r="E6051" s="1" t="s">
        <v>172</v>
      </c>
      <c r="F6051" t="s">
        <v>93</v>
      </c>
      <c r="G6051" t="s">
        <v>22</v>
      </c>
      <c r="H6051">
        <v>11</v>
      </c>
      <c r="I6051">
        <v>0</v>
      </c>
    </row>
    <row r="6052" spans="1:9" x14ac:dyDescent="0.25">
      <c r="A6052" s="5" t="str">
        <f>TrendSheetPrdData[[#This Row],[Population]]&amp;TrendSheetPrdData[[#This Row],[Cost Basis]]&amp;TrendSheetPrdData[[#This Row],[Period]]&amp;TrendSheetPrdData[[#This Row],[Trend]]</f>
        <v>SYSTEM OFFICEPaid2015-07-01Office Based MRIs per 1k</v>
      </c>
      <c r="B6052" t="s">
        <v>119</v>
      </c>
      <c r="C6052" t="s">
        <v>119</v>
      </c>
      <c r="D6052" t="s">
        <v>78</v>
      </c>
      <c r="E6052" s="1" t="s">
        <v>173</v>
      </c>
      <c r="F6052" t="s">
        <v>93</v>
      </c>
      <c r="G6052" t="s">
        <v>22</v>
      </c>
      <c r="H6052">
        <v>11</v>
      </c>
      <c r="I6052">
        <v>0</v>
      </c>
    </row>
    <row r="6053" spans="1:9" x14ac:dyDescent="0.25">
      <c r="A6053" s="5" t="str">
        <f>TrendSheetPrdData[[#This Row],[Population]]&amp;TrendSheetPrdData[[#This Row],[Cost Basis]]&amp;TrendSheetPrdData[[#This Row],[Period]]&amp;TrendSheetPrdData[[#This Row],[Trend]]</f>
        <v>SYSTEM OFFICEPaid2015-08-01Office Based MRIs per 1k</v>
      </c>
      <c r="B6053" t="s">
        <v>119</v>
      </c>
      <c r="C6053" t="s">
        <v>119</v>
      </c>
      <c r="D6053" t="s">
        <v>78</v>
      </c>
      <c r="E6053" s="1" t="s">
        <v>174</v>
      </c>
      <c r="F6053" t="s">
        <v>93</v>
      </c>
      <c r="G6053" t="s">
        <v>22</v>
      </c>
      <c r="H6053">
        <v>11</v>
      </c>
      <c r="I6053">
        <v>0</v>
      </c>
    </row>
    <row r="6054" spans="1:9" x14ac:dyDescent="0.25">
      <c r="A6054" s="5" t="str">
        <f>TrendSheetPrdData[[#This Row],[Population]]&amp;TrendSheetPrdData[[#This Row],[Cost Basis]]&amp;TrendSheetPrdData[[#This Row],[Period]]&amp;TrendSheetPrdData[[#This Row],[Trend]]</f>
        <v>SYSTEM OFFICEPaid2015-09-01Office Based MRIs per 1k</v>
      </c>
      <c r="B6054" t="s">
        <v>119</v>
      </c>
      <c r="C6054" t="s">
        <v>119</v>
      </c>
      <c r="D6054" t="s">
        <v>78</v>
      </c>
      <c r="E6054" s="1" t="s">
        <v>92</v>
      </c>
      <c r="F6054" t="s">
        <v>93</v>
      </c>
      <c r="G6054" t="s">
        <v>22</v>
      </c>
      <c r="H6054">
        <v>11</v>
      </c>
      <c r="I6054">
        <v>4</v>
      </c>
    </row>
    <row r="6055" spans="1:9" x14ac:dyDescent="0.25">
      <c r="A6055" s="5" t="str">
        <f>TrendSheetPrdData[[#This Row],[Population]]&amp;TrendSheetPrdData[[#This Row],[Cost Basis]]&amp;TrendSheetPrdData[[#This Row],[Period]]&amp;TrendSheetPrdData[[#This Row],[Trend]]</f>
        <v>SYSTEM OFFICEPaid2015-10-01Office Based MRIs per 1k</v>
      </c>
      <c r="B6055" t="s">
        <v>119</v>
      </c>
      <c r="C6055" t="s">
        <v>119</v>
      </c>
      <c r="D6055" t="s">
        <v>78</v>
      </c>
      <c r="E6055" s="1" t="s">
        <v>94</v>
      </c>
      <c r="F6055" t="s">
        <v>93</v>
      </c>
      <c r="G6055" t="s">
        <v>22</v>
      </c>
      <c r="H6055">
        <v>11</v>
      </c>
      <c r="I6055">
        <v>12</v>
      </c>
    </row>
    <row r="6056" spans="1:9" x14ac:dyDescent="0.25">
      <c r="A6056" s="5" t="str">
        <f>TrendSheetPrdData[[#This Row],[Population]]&amp;TrendSheetPrdData[[#This Row],[Cost Basis]]&amp;TrendSheetPrdData[[#This Row],[Period]]&amp;TrendSheetPrdData[[#This Row],[Trend]]</f>
        <v>SYSTEM OFFICEPaid2015-11-01Office Based MRIs per 1k</v>
      </c>
      <c r="B6056" t="s">
        <v>119</v>
      </c>
      <c r="C6056" t="s">
        <v>119</v>
      </c>
      <c r="D6056" t="s">
        <v>78</v>
      </c>
      <c r="E6056" s="1" t="s">
        <v>95</v>
      </c>
      <c r="F6056" t="s">
        <v>93</v>
      </c>
      <c r="G6056" t="s">
        <v>22</v>
      </c>
      <c r="H6056">
        <v>11</v>
      </c>
      <c r="I6056">
        <v>8</v>
      </c>
    </row>
    <row r="6057" spans="1:9" x14ac:dyDescent="0.25">
      <c r="A6057" s="5" t="str">
        <f>TrendSheetPrdData[[#This Row],[Population]]&amp;TrendSheetPrdData[[#This Row],[Cost Basis]]&amp;TrendSheetPrdData[[#This Row],[Period]]&amp;TrendSheetPrdData[[#This Row],[Trend]]</f>
        <v>SYSTEM OFFICEPaid2015-12-01Office Based MRIs per 1k</v>
      </c>
      <c r="B6057" t="s">
        <v>119</v>
      </c>
      <c r="C6057" t="s">
        <v>119</v>
      </c>
      <c r="D6057" t="s">
        <v>78</v>
      </c>
      <c r="E6057" s="1" t="s">
        <v>96</v>
      </c>
      <c r="F6057" t="s">
        <v>93</v>
      </c>
      <c r="G6057" t="s">
        <v>22</v>
      </c>
      <c r="H6057">
        <v>11</v>
      </c>
      <c r="I6057">
        <v>23</v>
      </c>
    </row>
    <row r="6058" spans="1:9" x14ac:dyDescent="0.25">
      <c r="A6058" s="5" t="str">
        <f>TrendSheetPrdData[[#This Row],[Population]]&amp;TrendSheetPrdData[[#This Row],[Cost Basis]]&amp;TrendSheetPrdData[[#This Row],[Period]]&amp;TrendSheetPrdData[[#This Row],[Trend]]</f>
        <v>SYSTEM OFFICEPaid2016-01-01Office Based MRIs per 1k</v>
      </c>
      <c r="B6058" t="s">
        <v>119</v>
      </c>
      <c r="C6058" t="s">
        <v>119</v>
      </c>
      <c r="D6058" t="s">
        <v>78</v>
      </c>
      <c r="E6058" s="1" t="s">
        <v>97</v>
      </c>
      <c r="F6058" t="s">
        <v>93</v>
      </c>
      <c r="G6058" t="s">
        <v>22</v>
      </c>
      <c r="H6058">
        <v>11</v>
      </c>
      <c r="I6058">
        <v>7</v>
      </c>
    </row>
    <row r="6059" spans="1:9" x14ac:dyDescent="0.25">
      <c r="A6059" s="5" t="str">
        <f>TrendSheetPrdData[[#This Row],[Population]]&amp;TrendSheetPrdData[[#This Row],[Cost Basis]]&amp;TrendSheetPrdData[[#This Row],[Period]]&amp;TrendSheetPrdData[[#This Row],[Trend]]</f>
        <v>SYSTEM OFFICEPaid2016-02-01Office Based MRIs per 1k</v>
      </c>
      <c r="B6059" t="s">
        <v>119</v>
      </c>
      <c r="C6059" t="s">
        <v>119</v>
      </c>
      <c r="D6059" t="s">
        <v>78</v>
      </c>
      <c r="E6059" s="1" t="s">
        <v>98</v>
      </c>
      <c r="F6059" t="s">
        <v>93</v>
      </c>
      <c r="G6059" t="s">
        <v>22</v>
      </c>
      <c r="H6059">
        <v>11</v>
      </c>
      <c r="I6059">
        <v>14</v>
      </c>
    </row>
    <row r="6060" spans="1:9" x14ac:dyDescent="0.25">
      <c r="A6060" s="5" t="str">
        <f>TrendSheetPrdData[[#This Row],[Population]]&amp;TrendSheetPrdData[[#This Row],[Cost Basis]]&amp;TrendSheetPrdData[[#This Row],[Period]]&amp;TrendSheetPrdData[[#This Row],[Trend]]</f>
        <v>SYSTEM OFFICEPaid2016-03-01Office Based MRIs per 1k</v>
      </c>
      <c r="B6060" t="s">
        <v>119</v>
      </c>
      <c r="C6060" t="s">
        <v>119</v>
      </c>
      <c r="D6060" t="s">
        <v>78</v>
      </c>
      <c r="E6060" s="1" t="s">
        <v>99</v>
      </c>
      <c r="F6060" t="s">
        <v>93</v>
      </c>
      <c r="G6060" t="s">
        <v>22</v>
      </c>
      <c r="H6060">
        <v>11</v>
      </c>
      <c r="I6060">
        <v>10</v>
      </c>
    </row>
    <row r="6061" spans="1:9" x14ac:dyDescent="0.25">
      <c r="A6061" s="5" t="str">
        <f>TrendSheetPrdData[[#This Row],[Population]]&amp;TrendSheetPrdData[[#This Row],[Cost Basis]]&amp;TrendSheetPrdData[[#This Row],[Period]]&amp;TrendSheetPrdData[[#This Row],[Trend]]</f>
        <v>SYSTEM OFFICEPaid2016-04-01Office Based MRIs per 1k</v>
      </c>
      <c r="B6061" t="s">
        <v>119</v>
      </c>
      <c r="C6061" t="s">
        <v>119</v>
      </c>
      <c r="D6061" t="s">
        <v>78</v>
      </c>
      <c r="E6061" s="1" t="s">
        <v>100</v>
      </c>
      <c r="F6061" t="s">
        <v>93</v>
      </c>
      <c r="G6061" t="s">
        <v>22</v>
      </c>
      <c r="H6061">
        <v>11</v>
      </c>
      <c r="I6061">
        <v>13</v>
      </c>
    </row>
    <row r="6062" spans="1:9" x14ac:dyDescent="0.25">
      <c r="A6062" s="5" t="str">
        <f>TrendSheetPrdData[[#This Row],[Population]]&amp;TrendSheetPrdData[[#This Row],[Cost Basis]]&amp;TrendSheetPrdData[[#This Row],[Period]]&amp;TrendSheetPrdData[[#This Row],[Trend]]</f>
        <v>SYSTEM OFFICEPaid2016-05-01Office Based MRIs per 1k</v>
      </c>
      <c r="B6062" t="s">
        <v>119</v>
      </c>
      <c r="C6062" t="s">
        <v>119</v>
      </c>
      <c r="D6062" t="s">
        <v>78</v>
      </c>
      <c r="E6062" s="1" t="s">
        <v>101</v>
      </c>
      <c r="F6062" t="s">
        <v>93</v>
      </c>
      <c r="G6062" t="s">
        <v>22</v>
      </c>
      <c r="H6062">
        <v>11</v>
      </c>
      <c r="I6062">
        <v>7</v>
      </c>
    </row>
    <row r="6063" spans="1:9" x14ac:dyDescent="0.25">
      <c r="A6063" s="5" t="str">
        <f>TrendSheetPrdData[[#This Row],[Population]]&amp;TrendSheetPrdData[[#This Row],[Cost Basis]]&amp;TrendSheetPrdData[[#This Row],[Period]]&amp;TrendSheetPrdData[[#This Row],[Trend]]</f>
        <v>SYSTEM OFFICEPaid2016-06-01Office Based MRIs per 1k</v>
      </c>
      <c r="B6063" t="s">
        <v>119</v>
      </c>
      <c r="C6063" t="s">
        <v>119</v>
      </c>
      <c r="D6063" t="s">
        <v>78</v>
      </c>
      <c r="E6063" s="1" t="s">
        <v>102</v>
      </c>
      <c r="F6063" t="s">
        <v>113</v>
      </c>
      <c r="G6063" t="s">
        <v>22</v>
      </c>
      <c r="H6063">
        <v>11</v>
      </c>
      <c r="I6063">
        <v>30</v>
      </c>
    </row>
    <row r="6064" spans="1:9" x14ac:dyDescent="0.25">
      <c r="A6064" s="5" t="str">
        <f>TrendSheetPrdData[[#This Row],[Population]]&amp;TrendSheetPrdData[[#This Row],[Cost Basis]]&amp;TrendSheetPrdData[[#This Row],[Period]]&amp;TrendSheetPrdData[[#This Row],[Trend]]</f>
        <v>SYSTEM OFFICEPaid2016-07-01Office Based MRIs per 1k</v>
      </c>
      <c r="B6064" t="s">
        <v>119</v>
      </c>
      <c r="C6064" t="s">
        <v>119</v>
      </c>
      <c r="D6064" t="s">
        <v>78</v>
      </c>
      <c r="E6064" s="1" t="s">
        <v>103</v>
      </c>
      <c r="F6064" t="s">
        <v>113</v>
      </c>
      <c r="G6064" t="s">
        <v>22</v>
      </c>
      <c r="H6064">
        <v>11</v>
      </c>
      <c r="I6064">
        <v>0</v>
      </c>
    </row>
    <row r="6065" spans="1:9" x14ac:dyDescent="0.25">
      <c r="A6065" s="5" t="str">
        <f>TrendSheetPrdData[[#This Row],[Population]]&amp;TrendSheetPrdData[[#This Row],[Cost Basis]]&amp;TrendSheetPrdData[[#This Row],[Period]]&amp;TrendSheetPrdData[[#This Row],[Trend]]</f>
        <v>SYSTEM OFFICEPaid2016-08-01Office Based MRIs per 1k</v>
      </c>
      <c r="B6065" t="s">
        <v>119</v>
      </c>
      <c r="C6065" t="s">
        <v>119</v>
      </c>
      <c r="D6065" t="s">
        <v>78</v>
      </c>
      <c r="E6065" s="1" t="s">
        <v>104</v>
      </c>
      <c r="F6065" t="s">
        <v>113</v>
      </c>
      <c r="G6065" t="s">
        <v>22</v>
      </c>
      <c r="H6065">
        <v>11</v>
      </c>
      <c r="I6065">
        <v>3</v>
      </c>
    </row>
    <row r="6066" spans="1:9" x14ac:dyDescent="0.25">
      <c r="A6066" s="5" t="str">
        <f>TrendSheetPrdData[[#This Row],[Population]]&amp;TrendSheetPrdData[[#This Row],[Cost Basis]]&amp;TrendSheetPrdData[[#This Row],[Period]]&amp;TrendSheetPrdData[[#This Row],[Trend]]</f>
        <v>SYSTEM OFFICEPaid2016-09-01Office Based MRIs per 1k</v>
      </c>
      <c r="B6066" t="s">
        <v>119</v>
      </c>
      <c r="C6066" t="s">
        <v>119</v>
      </c>
      <c r="D6066" t="s">
        <v>78</v>
      </c>
      <c r="E6066" s="1" t="s">
        <v>105</v>
      </c>
      <c r="F6066" t="s">
        <v>113</v>
      </c>
      <c r="G6066" t="s">
        <v>22</v>
      </c>
      <c r="H6066">
        <v>11</v>
      </c>
      <c r="I6066">
        <v>6</v>
      </c>
    </row>
    <row r="6067" spans="1:9" x14ac:dyDescent="0.25">
      <c r="A6067" s="5" t="str">
        <f>TrendSheetPrdData[[#This Row],[Population]]&amp;TrendSheetPrdData[[#This Row],[Cost Basis]]&amp;TrendSheetPrdData[[#This Row],[Period]]&amp;TrendSheetPrdData[[#This Row],[Trend]]</f>
        <v>SYSTEM OFFICEPaid2016-10-01Office Based MRIs per 1k</v>
      </c>
      <c r="B6067" t="s">
        <v>119</v>
      </c>
      <c r="C6067" t="s">
        <v>119</v>
      </c>
      <c r="D6067" t="s">
        <v>78</v>
      </c>
      <c r="E6067" s="1" t="s">
        <v>106</v>
      </c>
      <c r="F6067" t="s">
        <v>113</v>
      </c>
      <c r="G6067" t="s">
        <v>22</v>
      </c>
      <c r="H6067">
        <v>11</v>
      </c>
      <c r="I6067">
        <v>3</v>
      </c>
    </row>
    <row r="6068" spans="1:9" x14ac:dyDescent="0.25">
      <c r="A6068" s="5" t="str">
        <f>TrendSheetPrdData[[#This Row],[Population]]&amp;TrendSheetPrdData[[#This Row],[Cost Basis]]&amp;TrendSheetPrdData[[#This Row],[Period]]&amp;TrendSheetPrdData[[#This Row],[Trend]]</f>
        <v>SYSTEM OFFICEPaid2016-11-01Office Based MRIs per 1k</v>
      </c>
      <c r="B6068" t="s">
        <v>119</v>
      </c>
      <c r="C6068" t="s">
        <v>119</v>
      </c>
      <c r="D6068" t="s">
        <v>78</v>
      </c>
      <c r="E6068" s="1" t="s">
        <v>107</v>
      </c>
      <c r="F6068" t="s">
        <v>113</v>
      </c>
      <c r="G6068" t="s">
        <v>22</v>
      </c>
      <c r="H6068">
        <v>11</v>
      </c>
      <c r="I6068">
        <v>6</v>
      </c>
    </row>
    <row r="6069" spans="1:9" x14ac:dyDescent="0.25">
      <c r="A6069" s="5" t="str">
        <f>TrendSheetPrdData[[#This Row],[Population]]&amp;TrendSheetPrdData[[#This Row],[Cost Basis]]&amp;TrendSheetPrdData[[#This Row],[Period]]&amp;TrendSheetPrdData[[#This Row],[Trend]]</f>
        <v>SYSTEM OFFICEPaid2016-12-01Office Based MRIs per 1k</v>
      </c>
      <c r="B6069" t="s">
        <v>119</v>
      </c>
      <c r="C6069" t="s">
        <v>119</v>
      </c>
      <c r="D6069" t="s">
        <v>78</v>
      </c>
      <c r="E6069" s="1" t="s">
        <v>108</v>
      </c>
      <c r="F6069" t="s">
        <v>113</v>
      </c>
      <c r="G6069" t="s">
        <v>22</v>
      </c>
      <c r="H6069">
        <v>11</v>
      </c>
      <c r="I6069">
        <v>22</v>
      </c>
    </row>
    <row r="6070" spans="1:9" x14ac:dyDescent="0.25">
      <c r="A6070" s="5" t="str">
        <f>TrendSheetPrdData[[#This Row],[Population]]&amp;TrendSheetPrdData[[#This Row],[Cost Basis]]&amp;TrendSheetPrdData[[#This Row],[Period]]&amp;TrendSheetPrdData[[#This Row],[Trend]]</f>
        <v>SYSTEM OFFICEPaid2017-01-01Office Based MRIs per 1k</v>
      </c>
      <c r="B6070" t="s">
        <v>119</v>
      </c>
      <c r="C6070" t="s">
        <v>119</v>
      </c>
      <c r="D6070" t="s">
        <v>78</v>
      </c>
      <c r="E6070" s="1" t="s">
        <v>109</v>
      </c>
      <c r="F6070" t="s">
        <v>113</v>
      </c>
      <c r="G6070" t="s">
        <v>22</v>
      </c>
      <c r="H6070">
        <v>11</v>
      </c>
      <c r="I6070">
        <v>14</v>
      </c>
    </row>
    <row r="6071" spans="1:9" x14ac:dyDescent="0.25">
      <c r="A6071" s="5" t="str">
        <f>TrendSheetPrdData[[#This Row],[Population]]&amp;TrendSheetPrdData[[#This Row],[Cost Basis]]&amp;TrendSheetPrdData[[#This Row],[Period]]&amp;TrendSheetPrdData[[#This Row],[Trend]]</f>
        <v>SYSTEM OFFICEPaid2017-02-01Office Based MRIs per 1k</v>
      </c>
      <c r="B6071" t="s">
        <v>119</v>
      </c>
      <c r="C6071" t="s">
        <v>119</v>
      </c>
      <c r="D6071" t="s">
        <v>78</v>
      </c>
      <c r="E6071" s="1" t="s">
        <v>110</v>
      </c>
      <c r="F6071" t="s">
        <v>113</v>
      </c>
      <c r="G6071" t="s">
        <v>22</v>
      </c>
      <c r="H6071">
        <v>11</v>
      </c>
      <c r="I6071">
        <v>3</v>
      </c>
    </row>
    <row r="6072" spans="1:9" x14ac:dyDescent="0.25">
      <c r="A6072" s="5" t="str">
        <f>TrendSheetPrdData[[#This Row],[Population]]&amp;TrendSheetPrdData[[#This Row],[Cost Basis]]&amp;TrendSheetPrdData[[#This Row],[Period]]&amp;TrendSheetPrdData[[#This Row],[Trend]]</f>
        <v>SYSTEM OFFICEPaid2017-03-01Office Based MRIs per 1k</v>
      </c>
      <c r="B6072" t="s">
        <v>119</v>
      </c>
      <c r="C6072" t="s">
        <v>119</v>
      </c>
      <c r="D6072" t="s">
        <v>78</v>
      </c>
      <c r="E6072" s="1" t="s">
        <v>111</v>
      </c>
      <c r="F6072" t="s">
        <v>113</v>
      </c>
      <c r="G6072" t="s">
        <v>22</v>
      </c>
      <c r="H6072">
        <v>11</v>
      </c>
      <c r="I6072">
        <v>6</v>
      </c>
    </row>
    <row r="6073" spans="1:9" x14ac:dyDescent="0.25">
      <c r="A6073" s="5" t="str">
        <f>TrendSheetPrdData[[#This Row],[Population]]&amp;TrendSheetPrdData[[#This Row],[Cost Basis]]&amp;TrendSheetPrdData[[#This Row],[Period]]&amp;TrendSheetPrdData[[#This Row],[Trend]]</f>
        <v>SYSTEM OFFICEPaid2017-04-01Office Based MRIs per 1k</v>
      </c>
      <c r="B6073" t="s">
        <v>119</v>
      </c>
      <c r="C6073" t="s">
        <v>119</v>
      </c>
      <c r="D6073" t="s">
        <v>78</v>
      </c>
      <c r="E6073" s="1" t="s">
        <v>112</v>
      </c>
      <c r="F6073" t="s">
        <v>113</v>
      </c>
      <c r="G6073" t="s">
        <v>22</v>
      </c>
      <c r="H6073">
        <v>11</v>
      </c>
      <c r="I6073">
        <v>0</v>
      </c>
    </row>
    <row r="6074" spans="1:9" x14ac:dyDescent="0.25">
      <c r="A6074" s="5" t="str">
        <f>TrendSheetPrdData[[#This Row],[Population]]&amp;TrendSheetPrdData[[#This Row],[Cost Basis]]&amp;TrendSheetPrdData[[#This Row],[Period]]&amp;TrendSheetPrdData[[#This Row],[Trend]]</f>
        <v>SYSTEM OFFICEPaid2015-06-01Office Based CTs per 1k</v>
      </c>
      <c r="B6074" t="s">
        <v>119</v>
      </c>
      <c r="C6074" t="s">
        <v>119</v>
      </c>
      <c r="D6074" t="s">
        <v>78</v>
      </c>
      <c r="E6074" s="1" t="s">
        <v>172</v>
      </c>
      <c r="F6074" t="s">
        <v>93</v>
      </c>
      <c r="G6074" t="s">
        <v>23</v>
      </c>
      <c r="H6074">
        <v>12</v>
      </c>
      <c r="I6074">
        <v>4</v>
      </c>
    </row>
    <row r="6075" spans="1:9" x14ac:dyDescent="0.25">
      <c r="A6075" s="5" t="str">
        <f>TrendSheetPrdData[[#This Row],[Population]]&amp;TrendSheetPrdData[[#This Row],[Cost Basis]]&amp;TrendSheetPrdData[[#This Row],[Period]]&amp;TrendSheetPrdData[[#This Row],[Trend]]</f>
        <v>SYSTEM OFFICEPaid2015-07-01Office Based CTs per 1k</v>
      </c>
      <c r="B6075" t="s">
        <v>119</v>
      </c>
      <c r="C6075" t="s">
        <v>119</v>
      </c>
      <c r="D6075" t="s">
        <v>78</v>
      </c>
      <c r="E6075" s="1" t="s">
        <v>173</v>
      </c>
      <c r="F6075" t="s">
        <v>93</v>
      </c>
      <c r="G6075" t="s">
        <v>23</v>
      </c>
      <c r="H6075">
        <v>12</v>
      </c>
      <c r="I6075">
        <v>0</v>
      </c>
    </row>
    <row r="6076" spans="1:9" x14ac:dyDescent="0.25">
      <c r="A6076" s="5" t="str">
        <f>TrendSheetPrdData[[#This Row],[Population]]&amp;TrendSheetPrdData[[#This Row],[Cost Basis]]&amp;TrendSheetPrdData[[#This Row],[Period]]&amp;TrendSheetPrdData[[#This Row],[Trend]]</f>
        <v>SYSTEM OFFICEPaid2015-08-01Office Based CTs per 1k</v>
      </c>
      <c r="B6076" t="s">
        <v>119</v>
      </c>
      <c r="C6076" t="s">
        <v>119</v>
      </c>
      <c r="D6076" t="s">
        <v>78</v>
      </c>
      <c r="E6076" s="1" t="s">
        <v>174</v>
      </c>
      <c r="F6076" t="s">
        <v>93</v>
      </c>
      <c r="G6076" t="s">
        <v>23</v>
      </c>
      <c r="H6076">
        <v>12</v>
      </c>
      <c r="I6076">
        <v>12</v>
      </c>
    </row>
    <row r="6077" spans="1:9" x14ac:dyDescent="0.25">
      <c r="A6077" s="5" t="str">
        <f>TrendSheetPrdData[[#This Row],[Population]]&amp;TrendSheetPrdData[[#This Row],[Cost Basis]]&amp;TrendSheetPrdData[[#This Row],[Period]]&amp;TrendSheetPrdData[[#This Row],[Trend]]</f>
        <v>SYSTEM OFFICEPaid2015-09-01Office Based CTs per 1k</v>
      </c>
      <c r="B6077" t="s">
        <v>119</v>
      </c>
      <c r="C6077" t="s">
        <v>119</v>
      </c>
      <c r="D6077" t="s">
        <v>78</v>
      </c>
      <c r="E6077" s="1" t="s">
        <v>92</v>
      </c>
      <c r="F6077" t="s">
        <v>93</v>
      </c>
      <c r="G6077" t="s">
        <v>23</v>
      </c>
      <c r="H6077">
        <v>12</v>
      </c>
      <c r="I6077">
        <v>4</v>
      </c>
    </row>
    <row r="6078" spans="1:9" x14ac:dyDescent="0.25">
      <c r="A6078" s="5" t="str">
        <f>TrendSheetPrdData[[#This Row],[Population]]&amp;TrendSheetPrdData[[#This Row],[Cost Basis]]&amp;TrendSheetPrdData[[#This Row],[Period]]&amp;TrendSheetPrdData[[#This Row],[Trend]]</f>
        <v>SYSTEM OFFICEPaid2015-10-01Office Based CTs per 1k</v>
      </c>
      <c r="B6078" t="s">
        <v>119</v>
      </c>
      <c r="C6078" t="s">
        <v>119</v>
      </c>
      <c r="D6078" t="s">
        <v>78</v>
      </c>
      <c r="E6078" s="1" t="s">
        <v>94</v>
      </c>
      <c r="F6078" t="s">
        <v>93</v>
      </c>
      <c r="G6078" t="s">
        <v>23</v>
      </c>
      <c r="H6078">
        <v>12</v>
      </c>
      <c r="I6078">
        <v>8</v>
      </c>
    </row>
    <row r="6079" spans="1:9" x14ac:dyDescent="0.25">
      <c r="A6079" s="5" t="str">
        <f>TrendSheetPrdData[[#This Row],[Population]]&amp;TrendSheetPrdData[[#This Row],[Cost Basis]]&amp;TrendSheetPrdData[[#This Row],[Period]]&amp;TrendSheetPrdData[[#This Row],[Trend]]</f>
        <v>SYSTEM OFFICEPaid2015-11-01Office Based CTs per 1k</v>
      </c>
      <c r="B6079" t="s">
        <v>119</v>
      </c>
      <c r="C6079" t="s">
        <v>119</v>
      </c>
      <c r="D6079" t="s">
        <v>78</v>
      </c>
      <c r="E6079" s="1" t="s">
        <v>95</v>
      </c>
      <c r="F6079" t="s">
        <v>93</v>
      </c>
      <c r="G6079" t="s">
        <v>23</v>
      </c>
      <c r="H6079">
        <v>12</v>
      </c>
      <c r="I6079">
        <v>0</v>
      </c>
    </row>
    <row r="6080" spans="1:9" x14ac:dyDescent="0.25">
      <c r="A6080" s="5" t="str">
        <f>TrendSheetPrdData[[#This Row],[Population]]&amp;TrendSheetPrdData[[#This Row],[Cost Basis]]&amp;TrendSheetPrdData[[#This Row],[Period]]&amp;TrendSheetPrdData[[#This Row],[Trend]]</f>
        <v>SYSTEM OFFICEPaid2015-12-01Office Based CTs per 1k</v>
      </c>
      <c r="B6080" t="s">
        <v>119</v>
      </c>
      <c r="C6080" t="s">
        <v>119</v>
      </c>
      <c r="D6080" t="s">
        <v>78</v>
      </c>
      <c r="E6080" s="1" t="s">
        <v>96</v>
      </c>
      <c r="F6080" t="s">
        <v>93</v>
      </c>
      <c r="G6080" t="s">
        <v>23</v>
      </c>
      <c r="H6080">
        <v>12</v>
      </c>
      <c r="I6080">
        <v>4</v>
      </c>
    </row>
    <row r="6081" spans="1:9" x14ac:dyDescent="0.25">
      <c r="A6081" s="5" t="str">
        <f>TrendSheetPrdData[[#This Row],[Population]]&amp;TrendSheetPrdData[[#This Row],[Cost Basis]]&amp;TrendSheetPrdData[[#This Row],[Period]]&amp;TrendSheetPrdData[[#This Row],[Trend]]</f>
        <v>SYSTEM OFFICEPaid2016-01-01Office Based CTs per 1k</v>
      </c>
      <c r="B6081" t="s">
        <v>119</v>
      </c>
      <c r="C6081" t="s">
        <v>119</v>
      </c>
      <c r="D6081" t="s">
        <v>78</v>
      </c>
      <c r="E6081" s="1" t="s">
        <v>97</v>
      </c>
      <c r="F6081" t="s">
        <v>93</v>
      </c>
      <c r="G6081" t="s">
        <v>23</v>
      </c>
      <c r="H6081">
        <v>12</v>
      </c>
      <c r="I6081">
        <v>21</v>
      </c>
    </row>
    <row r="6082" spans="1:9" x14ac:dyDescent="0.25">
      <c r="A6082" s="5" t="str">
        <f>TrendSheetPrdData[[#This Row],[Population]]&amp;TrendSheetPrdData[[#This Row],[Cost Basis]]&amp;TrendSheetPrdData[[#This Row],[Period]]&amp;TrendSheetPrdData[[#This Row],[Trend]]</f>
        <v>SYSTEM OFFICEPaid2016-02-01Office Based CTs per 1k</v>
      </c>
      <c r="B6082" t="s">
        <v>119</v>
      </c>
      <c r="C6082" t="s">
        <v>119</v>
      </c>
      <c r="D6082" t="s">
        <v>78</v>
      </c>
      <c r="E6082" s="1" t="s">
        <v>98</v>
      </c>
      <c r="F6082" t="s">
        <v>93</v>
      </c>
      <c r="G6082" t="s">
        <v>23</v>
      </c>
      <c r="H6082">
        <v>12</v>
      </c>
      <c r="I6082">
        <v>7</v>
      </c>
    </row>
    <row r="6083" spans="1:9" x14ac:dyDescent="0.25">
      <c r="A6083" s="5" t="str">
        <f>TrendSheetPrdData[[#This Row],[Population]]&amp;TrendSheetPrdData[[#This Row],[Cost Basis]]&amp;TrendSheetPrdData[[#This Row],[Period]]&amp;TrendSheetPrdData[[#This Row],[Trend]]</f>
        <v>SYSTEM OFFICEPaid2016-03-01Office Based CTs per 1k</v>
      </c>
      <c r="B6083" t="s">
        <v>119</v>
      </c>
      <c r="C6083" t="s">
        <v>119</v>
      </c>
      <c r="D6083" t="s">
        <v>78</v>
      </c>
      <c r="E6083" s="1" t="s">
        <v>99</v>
      </c>
      <c r="F6083" t="s">
        <v>93</v>
      </c>
      <c r="G6083" t="s">
        <v>23</v>
      </c>
      <c r="H6083">
        <v>12</v>
      </c>
      <c r="I6083">
        <v>13</v>
      </c>
    </row>
    <row r="6084" spans="1:9" x14ac:dyDescent="0.25">
      <c r="A6084" s="5" t="str">
        <f>TrendSheetPrdData[[#This Row],[Population]]&amp;TrendSheetPrdData[[#This Row],[Cost Basis]]&amp;TrendSheetPrdData[[#This Row],[Period]]&amp;TrendSheetPrdData[[#This Row],[Trend]]</f>
        <v>SYSTEM OFFICEPaid2016-04-01Office Based CTs per 1k</v>
      </c>
      <c r="B6084" t="s">
        <v>119</v>
      </c>
      <c r="C6084" t="s">
        <v>119</v>
      </c>
      <c r="D6084" t="s">
        <v>78</v>
      </c>
      <c r="E6084" s="1" t="s">
        <v>100</v>
      </c>
      <c r="F6084" t="s">
        <v>93</v>
      </c>
      <c r="G6084" t="s">
        <v>23</v>
      </c>
      <c r="H6084">
        <v>12</v>
      </c>
      <c r="I6084">
        <v>3</v>
      </c>
    </row>
    <row r="6085" spans="1:9" x14ac:dyDescent="0.25">
      <c r="A6085" s="5" t="str">
        <f>TrendSheetPrdData[[#This Row],[Population]]&amp;TrendSheetPrdData[[#This Row],[Cost Basis]]&amp;TrendSheetPrdData[[#This Row],[Period]]&amp;TrendSheetPrdData[[#This Row],[Trend]]</f>
        <v>SYSTEM OFFICEPaid2016-05-01Office Based CTs per 1k</v>
      </c>
      <c r="B6085" t="s">
        <v>119</v>
      </c>
      <c r="C6085" t="s">
        <v>119</v>
      </c>
      <c r="D6085" t="s">
        <v>78</v>
      </c>
      <c r="E6085" s="1" t="s">
        <v>101</v>
      </c>
      <c r="F6085" t="s">
        <v>93</v>
      </c>
      <c r="G6085" t="s">
        <v>23</v>
      </c>
      <c r="H6085">
        <v>12</v>
      </c>
      <c r="I6085">
        <v>3</v>
      </c>
    </row>
    <row r="6086" spans="1:9" x14ac:dyDescent="0.25">
      <c r="A6086" s="5" t="str">
        <f>TrendSheetPrdData[[#This Row],[Population]]&amp;TrendSheetPrdData[[#This Row],[Cost Basis]]&amp;TrendSheetPrdData[[#This Row],[Period]]&amp;TrendSheetPrdData[[#This Row],[Trend]]</f>
        <v>SYSTEM OFFICEPaid2016-06-01Office Based CTs per 1k</v>
      </c>
      <c r="B6086" t="s">
        <v>119</v>
      </c>
      <c r="C6086" t="s">
        <v>119</v>
      </c>
      <c r="D6086" t="s">
        <v>78</v>
      </c>
      <c r="E6086" s="1" t="s">
        <v>102</v>
      </c>
      <c r="F6086" t="s">
        <v>113</v>
      </c>
      <c r="G6086" t="s">
        <v>23</v>
      </c>
      <c r="H6086">
        <v>12</v>
      </c>
      <c r="I6086">
        <v>3</v>
      </c>
    </row>
    <row r="6087" spans="1:9" x14ac:dyDescent="0.25">
      <c r="A6087" s="5" t="str">
        <f>TrendSheetPrdData[[#This Row],[Population]]&amp;TrendSheetPrdData[[#This Row],[Cost Basis]]&amp;TrendSheetPrdData[[#This Row],[Period]]&amp;TrendSheetPrdData[[#This Row],[Trend]]</f>
        <v>SYSTEM OFFICEPaid2016-07-01Office Based CTs per 1k</v>
      </c>
      <c r="B6087" t="s">
        <v>119</v>
      </c>
      <c r="C6087" t="s">
        <v>119</v>
      </c>
      <c r="D6087" t="s">
        <v>78</v>
      </c>
      <c r="E6087" s="1" t="s">
        <v>103</v>
      </c>
      <c r="F6087" t="s">
        <v>113</v>
      </c>
      <c r="G6087" t="s">
        <v>23</v>
      </c>
      <c r="H6087">
        <v>12</v>
      </c>
      <c r="I6087">
        <v>7</v>
      </c>
    </row>
    <row r="6088" spans="1:9" x14ac:dyDescent="0.25">
      <c r="A6088" s="5" t="str">
        <f>TrendSheetPrdData[[#This Row],[Population]]&amp;TrendSheetPrdData[[#This Row],[Cost Basis]]&amp;TrendSheetPrdData[[#This Row],[Period]]&amp;TrendSheetPrdData[[#This Row],[Trend]]</f>
        <v>SYSTEM OFFICEPaid2016-08-01Office Based CTs per 1k</v>
      </c>
      <c r="B6088" t="s">
        <v>119</v>
      </c>
      <c r="C6088" t="s">
        <v>119</v>
      </c>
      <c r="D6088" t="s">
        <v>78</v>
      </c>
      <c r="E6088" s="1" t="s">
        <v>104</v>
      </c>
      <c r="F6088" t="s">
        <v>113</v>
      </c>
      <c r="G6088" t="s">
        <v>23</v>
      </c>
      <c r="H6088">
        <v>12</v>
      </c>
      <c r="I6088">
        <v>16</v>
      </c>
    </row>
    <row r="6089" spans="1:9" x14ac:dyDescent="0.25">
      <c r="A6089" s="5" t="str">
        <f>TrendSheetPrdData[[#This Row],[Population]]&amp;TrendSheetPrdData[[#This Row],[Cost Basis]]&amp;TrendSheetPrdData[[#This Row],[Period]]&amp;TrendSheetPrdData[[#This Row],[Trend]]</f>
        <v>SYSTEM OFFICEPaid2016-09-01Office Based CTs per 1k</v>
      </c>
      <c r="B6089" t="s">
        <v>119</v>
      </c>
      <c r="C6089" t="s">
        <v>119</v>
      </c>
      <c r="D6089" t="s">
        <v>78</v>
      </c>
      <c r="E6089" s="1" t="s">
        <v>105</v>
      </c>
      <c r="F6089" t="s">
        <v>113</v>
      </c>
      <c r="G6089" t="s">
        <v>23</v>
      </c>
      <c r="H6089">
        <v>12</v>
      </c>
      <c r="I6089">
        <v>3</v>
      </c>
    </row>
    <row r="6090" spans="1:9" x14ac:dyDescent="0.25">
      <c r="A6090" s="5" t="str">
        <f>TrendSheetPrdData[[#This Row],[Population]]&amp;TrendSheetPrdData[[#This Row],[Cost Basis]]&amp;TrendSheetPrdData[[#This Row],[Period]]&amp;TrendSheetPrdData[[#This Row],[Trend]]</f>
        <v>SYSTEM OFFICEPaid2016-10-01Office Based CTs per 1k</v>
      </c>
      <c r="B6090" t="s">
        <v>119</v>
      </c>
      <c r="C6090" t="s">
        <v>119</v>
      </c>
      <c r="D6090" t="s">
        <v>78</v>
      </c>
      <c r="E6090" s="1" t="s">
        <v>106</v>
      </c>
      <c r="F6090" t="s">
        <v>113</v>
      </c>
      <c r="G6090" t="s">
        <v>23</v>
      </c>
      <c r="H6090">
        <v>12</v>
      </c>
      <c r="I6090">
        <v>3</v>
      </c>
    </row>
    <row r="6091" spans="1:9" x14ac:dyDescent="0.25">
      <c r="A6091" s="5" t="str">
        <f>TrendSheetPrdData[[#This Row],[Population]]&amp;TrendSheetPrdData[[#This Row],[Cost Basis]]&amp;TrendSheetPrdData[[#This Row],[Period]]&amp;TrendSheetPrdData[[#This Row],[Trend]]</f>
        <v>SYSTEM OFFICEPaid2016-11-01Office Based CTs per 1k</v>
      </c>
      <c r="B6091" t="s">
        <v>119</v>
      </c>
      <c r="C6091" t="s">
        <v>119</v>
      </c>
      <c r="D6091" t="s">
        <v>78</v>
      </c>
      <c r="E6091" s="1" t="s">
        <v>107</v>
      </c>
      <c r="F6091" t="s">
        <v>113</v>
      </c>
      <c r="G6091" t="s">
        <v>23</v>
      </c>
      <c r="H6091">
        <v>12</v>
      </c>
      <c r="I6091">
        <v>3</v>
      </c>
    </row>
    <row r="6092" spans="1:9" x14ac:dyDescent="0.25">
      <c r="A6092" s="5" t="str">
        <f>TrendSheetPrdData[[#This Row],[Population]]&amp;TrendSheetPrdData[[#This Row],[Cost Basis]]&amp;TrendSheetPrdData[[#This Row],[Period]]&amp;TrendSheetPrdData[[#This Row],[Trend]]</f>
        <v>SYSTEM OFFICEPaid2016-12-01Office Based CTs per 1k</v>
      </c>
      <c r="B6092" t="s">
        <v>119</v>
      </c>
      <c r="C6092" t="s">
        <v>119</v>
      </c>
      <c r="D6092" t="s">
        <v>78</v>
      </c>
      <c r="E6092" s="1" t="s">
        <v>108</v>
      </c>
      <c r="F6092" t="s">
        <v>113</v>
      </c>
      <c r="G6092" t="s">
        <v>23</v>
      </c>
      <c r="H6092">
        <v>12</v>
      </c>
      <c r="I6092">
        <v>9</v>
      </c>
    </row>
    <row r="6093" spans="1:9" x14ac:dyDescent="0.25">
      <c r="A6093" s="5" t="str">
        <f>TrendSheetPrdData[[#This Row],[Population]]&amp;TrendSheetPrdData[[#This Row],[Cost Basis]]&amp;TrendSheetPrdData[[#This Row],[Period]]&amp;TrendSheetPrdData[[#This Row],[Trend]]</f>
        <v>SYSTEM OFFICEPaid2017-01-01Office Based CTs per 1k</v>
      </c>
      <c r="B6093" t="s">
        <v>119</v>
      </c>
      <c r="C6093" t="s">
        <v>119</v>
      </c>
      <c r="D6093" t="s">
        <v>78</v>
      </c>
      <c r="E6093" s="1" t="s">
        <v>109</v>
      </c>
      <c r="F6093" t="s">
        <v>113</v>
      </c>
      <c r="G6093" t="s">
        <v>23</v>
      </c>
      <c r="H6093">
        <v>12</v>
      </c>
      <c r="I6093">
        <v>8</v>
      </c>
    </row>
    <row r="6094" spans="1:9" x14ac:dyDescent="0.25">
      <c r="A6094" s="5" t="str">
        <f>TrendSheetPrdData[[#This Row],[Population]]&amp;TrendSheetPrdData[[#This Row],[Cost Basis]]&amp;TrendSheetPrdData[[#This Row],[Period]]&amp;TrendSheetPrdData[[#This Row],[Trend]]</f>
        <v>SYSTEM OFFICEPaid2017-02-01Office Based CTs per 1k</v>
      </c>
      <c r="B6094" t="s">
        <v>119</v>
      </c>
      <c r="C6094" t="s">
        <v>119</v>
      </c>
      <c r="D6094" t="s">
        <v>78</v>
      </c>
      <c r="E6094" s="1" t="s">
        <v>110</v>
      </c>
      <c r="F6094" t="s">
        <v>113</v>
      </c>
      <c r="G6094" t="s">
        <v>23</v>
      </c>
      <c r="H6094">
        <v>12</v>
      </c>
      <c r="I6094">
        <v>3</v>
      </c>
    </row>
    <row r="6095" spans="1:9" x14ac:dyDescent="0.25">
      <c r="A6095" s="5" t="str">
        <f>TrendSheetPrdData[[#This Row],[Population]]&amp;TrendSheetPrdData[[#This Row],[Cost Basis]]&amp;TrendSheetPrdData[[#This Row],[Period]]&amp;TrendSheetPrdData[[#This Row],[Trend]]</f>
        <v>SYSTEM OFFICEPaid2017-03-01Office Based CTs per 1k</v>
      </c>
      <c r="B6095" t="s">
        <v>119</v>
      </c>
      <c r="C6095" t="s">
        <v>119</v>
      </c>
      <c r="D6095" t="s">
        <v>78</v>
      </c>
      <c r="E6095" s="1" t="s">
        <v>111</v>
      </c>
      <c r="F6095" t="s">
        <v>113</v>
      </c>
      <c r="G6095" t="s">
        <v>23</v>
      </c>
      <c r="H6095">
        <v>12</v>
      </c>
      <c r="I6095">
        <v>11</v>
      </c>
    </row>
    <row r="6096" spans="1:9" x14ac:dyDescent="0.25">
      <c r="A6096" s="5" t="str">
        <f>TrendSheetPrdData[[#This Row],[Population]]&amp;TrendSheetPrdData[[#This Row],[Cost Basis]]&amp;TrendSheetPrdData[[#This Row],[Period]]&amp;TrendSheetPrdData[[#This Row],[Trend]]</f>
        <v>SYSTEM OFFICEPaid2017-04-01Office Based CTs per 1k</v>
      </c>
      <c r="B6096" t="s">
        <v>119</v>
      </c>
      <c r="C6096" t="s">
        <v>119</v>
      </c>
      <c r="D6096" t="s">
        <v>78</v>
      </c>
      <c r="E6096" s="1" t="s">
        <v>112</v>
      </c>
      <c r="F6096" t="s">
        <v>113</v>
      </c>
      <c r="G6096" t="s">
        <v>23</v>
      </c>
      <c r="H6096">
        <v>12</v>
      </c>
      <c r="I6096">
        <v>0</v>
      </c>
    </row>
    <row r="6097" spans="1:9" x14ac:dyDescent="0.25">
      <c r="A6097" s="5" t="str">
        <f>TrendSheetPrdData[[#This Row],[Population]]&amp;TrendSheetPrdData[[#This Row],[Cost Basis]]&amp;TrendSheetPrdData[[#This Row],[Period]]&amp;TrendSheetPrdData[[#This Row],[Trend]]</f>
        <v>SYSTEM OFFICEPaid2015-06-01ED Cost</v>
      </c>
      <c r="B6097" t="s">
        <v>119</v>
      </c>
      <c r="C6097" t="s">
        <v>119</v>
      </c>
      <c r="D6097" t="s">
        <v>78</v>
      </c>
      <c r="E6097" s="1" t="s">
        <v>172</v>
      </c>
      <c r="F6097" t="s">
        <v>93</v>
      </c>
      <c r="G6097" t="s">
        <v>24</v>
      </c>
      <c r="H6097">
        <v>13</v>
      </c>
      <c r="I6097">
        <v>38960</v>
      </c>
    </row>
    <row r="6098" spans="1:9" x14ac:dyDescent="0.25">
      <c r="A6098" s="5" t="str">
        <f>TrendSheetPrdData[[#This Row],[Population]]&amp;TrendSheetPrdData[[#This Row],[Cost Basis]]&amp;TrendSheetPrdData[[#This Row],[Period]]&amp;TrendSheetPrdData[[#This Row],[Trend]]</f>
        <v>SYSTEM OFFICEPaid2015-07-01ED Cost</v>
      </c>
      <c r="B6098" t="s">
        <v>119</v>
      </c>
      <c r="C6098" t="s">
        <v>119</v>
      </c>
      <c r="D6098" t="s">
        <v>78</v>
      </c>
      <c r="E6098" s="1" t="s">
        <v>173</v>
      </c>
      <c r="F6098" t="s">
        <v>93</v>
      </c>
      <c r="G6098" t="s">
        <v>24</v>
      </c>
      <c r="H6098">
        <v>13</v>
      </c>
      <c r="I6098">
        <v>30654</v>
      </c>
    </row>
    <row r="6099" spans="1:9" x14ac:dyDescent="0.25">
      <c r="A6099" s="5" t="str">
        <f>TrendSheetPrdData[[#This Row],[Population]]&amp;TrendSheetPrdData[[#This Row],[Cost Basis]]&amp;TrendSheetPrdData[[#This Row],[Period]]&amp;TrendSheetPrdData[[#This Row],[Trend]]</f>
        <v>SYSTEM OFFICEPaid2015-08-01ED Cost</v>
      </c>
      <c r="B6099" t="s">
        <v>119</v>
      </c>
      <c r="C6099" t="s">
        <v>119</v>
      </c>
      <c r="D6099" t="s">
        <v>78</v>
      </c>
      <c r="E6099" s="1" t="s">
        <v>174</v>
      </c>
      <c r="F6099" t="s">
        <v>93</v>
      </c>
      <c r="G6099" t="s">
        <v>24</v>
      </c>
      <c r="H6099">
        <v>13</v>
      </c>
      <c r="I6099">
        <v>45016</v>
      </c>
    </row>
    <row r="6100" spans="1:9" x14ac:dyDescent="0.25">
      <c r="A6100" s="5" t="str">
        <f>TrendSheetPrdData[[#This Row],[Population]]&amp;TrendSheetPrdData[[#This Row],[Cost Basis]]&amp;TrendSheetPrdData[[#This Row],[Period]]&amp;TrendSheetPrdData[[#This Row],[Trend]]</f>
        <v>SYSTEM OFFICEPaid2015-09-01ED Cost</v>
      </c>
      <c r="B6100" t="s">
        <v>119</v>
      </c>
      <c r="C6100" t="s">
        <v>119</v>
      </c>
      <c r="D6100" t="s">
        <v>78</v>
      </c>
      <c r="E6100" s="1" t="s">
        <v>92</v>
      </c>
      <c r="F6100" t="s">
        <v>93</v>
      </c>
      <c r="G6100" t="s">
        <v>24</v>
      </c>
      <c r="H6100">
        <v>13</v>
      </c>
      <c r="I6100">
        <v>46363</v>
      </c>
    </row>
    <row r="6101" spans="1:9" x14ac:dyDescent="0.25">
      <c r="A6101" s="5" t="str">
        <f>TrendSheetPrdData[[#This Row],[Population]]&amp;TrendSheetPrdData[[#This Row],[Cost Basis]]&amp;TrendSheetPrdData[[#This Row],[Period]]&amp;TrendSheetPrdData[[#This Row],[Trend]]</f>
        <v>SYSTEM OFFICEPaid2015-10-01ED Cost</v>
      </c>
      <c r="B6101" t="s">
        <v>119</v>
      </c>
      <c r="C6101" t="s">
        <v>119</v>
      </c>
      <c r="D6101" t="s">
        <v>78</v>
      </c>
      <c r="E6101" s="1" t="s">
        <v>94</v>
      </c>
      <c r="F6101" t="s">
        <v>93</v>
      </c>
      <c r="G6101" t="s">
        <v>24</v>
      </c>
      <c r="H6101">
        <v>13</v>
      </c>
      <c r="I6101">
        <v>33701</v>
      </c>
    </row>
    <row r="6102" spans="1:9" x14ac:dyDescent="0.25">
      <c r="A6102" s="5" t="str">
        <f>TrendSheetPrdData[[#This Row],[Population]]&amp;TrendSheetPrdData[[#This Row],[Cost Basis]]&amp;TrendSheetPrdData[[#This Row],[Period]]&amp;TrendSheetPrdData[[#This Row],[Trend]]</f>
        <v>SYSTEM OFFICEPaid2015-11-01ED Cost</v>
      </c>
      <c r="B6102" t="s">
        <v>119</v>
      </c>
      <c r="C6102" t="s">
        <v>119</v>
      </c>
      <c r="D6102" t="s">
        <v>78</v>
      </c>
      <c r="E6102" s="1" t="s">
        <v>95</v>
      </c>
      <c r="F6102" t="s">
        <v>93</v>
      </c>
      <c r="G6102" t="s">
        <v>24</v>
      </c>
      <c r="H6102">
        <v>13</v>
      </c>
      <c r="I6102">
        <v>19010</v>
      </c>
    </row>
    <row r="6103" spans="1:9" x14ac:dyDescent="0.25">
      <c r="A6103" s="5" t="str">
        <f>TrendSheetPrdData[[#This Row],[Population]]&amp;TrendSheetPrdData[[#This Row],[Cost Basis]]&amp;TrendSheetPrdData[[#This Row],[Period]]&amp;TrendSheetPrdData[[#This Row],[Trend]]</f>
        <v>SYSTEM OFFICEPaid2015-12-01ED Cost</v>
      </c>
      <c r="B6103" t="s">
        <v>119</v>
      </c>
      <c r="C6103" t="s">
        <v>119</v>
      </c>
      <c r="D6103" t="s">
        <v>78</v>
      </c>
      <c r="E6103" s="1" t="s">
        <v>96</v>
      </c>
      <c r="F6103" t="s">
        <v>93</v>
      </c>
      <c r="G6103" t="s">
        <v>24</v>
      </c>
      <c r="H6103">
        <v>13</v>
      </c>
      <c r="I6103">
        <v>26729</v>
      </c>
    </row>
    <row r="6104" spans="1:9" x14ac:dyDescent="0.25">
      <c r="A6104" s="5" t="str">
        <f>TrendSheetPrdData[[#This Row],[Population]]&amp;TrendSheetPrdData[[#This Row],[Cost Basis]]&amp;TrendSheetPrdData[[#This Row],[Period]]&amp;TrendSheetPrdData[[#This Row],[Trend]]</f>
        <v>SYSTEM OFFICEPaid2016-01-01ED Cost</v>
      </c>
      <c r="B6104" t="s">
        <v>119</v>
      </c>
      <c r="C6104" t="s">
        <v>119</v>
      </c>
      <c r="D6104" t="s">
        <v>78</v>
      </c>
      <c r="E6104" s="1" t="s">
        <v>97</v>
      </c>
      <c r="F6104" t="s">
        <v>93</v>
      </c>
      <c r="G6104" t="s">
        <v>24</v>
      </c>
      <c r="H6104">
        <v>13</v>
      </c>
      <c r="I6104">
        <v>34395</v>
      </c>
    </row>
    <row r="6105" spans="1:9" x14ac:dyDescent="0.25">
      <c r="A6105" s="5" t="str">
        <f>TrendSheetPrdData[[#This Row],[Population]]&amp;TrendSheetPrdData[[#This Row],[Cost Basis]]&amp;TrendSheetPrdData[[#This Row],[Period]]&amp;TrendSheetPrdData[[#This Row],[Trend]]</f>
        <v>SYSTEM OFFICEPaid2016-02-01ED Cost</v>
      </c>
      <c r="B6105" t="s">
        <v>119</v>
      </c>
      <c r="C6105" t="s">
        <v>119</v>
      </c>
      <c r="D6105" t="s">
        <v>78</v>
      </c>
      <c r="E6105" s="1" t="s">
        <v>98</v>
      </c>
      <c r="F6105" t="s">
        <v>93</v>
      </c>
      <c r="G6105" t="s">
        <v>24</v>
      </c>
      <c r="H6105">
        <v>13</v>
      </c>
      <c r="I6105">
        <v>46588</v>
      </c>
    </row>
    <row r="6106" spans="1:9" x14ac:dyDescent="0.25">
      <c r="A6106" s="5" t="str">
        <f>TrendSheetPrdData[[#This Row],[Population]]&amp;TrendSheetPrdData[[#This Row],[Cost Basis]]&amp;TrendSheetPrdData[[#This Row],[Period]]&amp;TrendSheetPrdData[[#This Row],[Trend]]</f>
        <v>SYSTEM OFFICEPaid2016-03-01ED Cost</v>
      </c>
      <c r="B6106" t="s">
        <v>119</v>
      </c>
      <c r="C6106" t="s">
        <v>119</v>
      </c>
      <c r="D6106" t="s">
        <v>78</v>
      </c>
      <c r="E6106" s="1" t="s">
        <v>99</v>
      </c>
      <c r="F6106" t="s">
        <v>93</v>
      </c>
      <c r="G6106" t="s">
        <v>24</v>
      </c>
      <c r="H6106">
        <v>13</v>
      </c>
      <c r="I6106">
        <v>33055</v>
      </c>
    </row>
    <row r="6107" spans="1:9" x14ac:dyDescent="0.25">
      <c r="A6107" s="5" t="str">
        <f>TrendSheetPrdData[[#This Row],[Population]]&amp;TrendSheetPrdData[[#This Row],[Cost Basis]]&amp;TrendSheetPrdData[[#This Row],[Period]]&amp;TrendSheetPrdData[[#This Row],[Trend]]</f>
        <v>SYSTEM OFFICEPaid2016-04-01ED Cost</v>
      </c>
      <c r="B6107" t="s">
        <v>119</v>
      </c>
      <c r="C6107" t="s">
        <v>119</v>
      </c>
      <c r="D6107" t="s">
        <v>78</v>
      </c>
      <c r="E6107" s="1" t="s">
        <v>100</v>
      </c>
      <c r="F6107" t="s">
        <v>93</v>
      </c>
      <c r="G6107" t="s">
        <v>24</v>
      </c>
      <c r="H6107">
        <v>13</v>
      </c>
      <c r="I6107">
        <v>38526</v>
      </c>
    </row>
    <row r="6108" spans="1:9" x14ac:dyDescent="0.25">
      <c r="A6108" s="5" t="str">
        <f>TrendSheetPrdData[[#This Row],[Population]]&amp;TrendSheetPrdData[[#This Row],[Cost Basis]]&amp;TrendSheetPrdData[[#This Row],[Period]]&amp;TrendSheetPrdData[[#This Row],[Trend]]</f>
        <v>SYSTEM OFFICEPaid2016-05-01ED Cost</v>
      </c>
      <c r="B6108" t="s">
        <v>119</v>
      </c>
      <c r="C6108" t="s">
        <v>119</v>
      </c>
      <c r="D6108" t="s">
        <v>78</v>
      </c>
      <c r="E6108" s="1" t="s">
        <v>101</v>
      </c>
      <c r="F6108" t="s">
        <v>93</v>
      </c>
      <c r="G6108" t="s">
        <v>24</v>
      </c>
      <c r="H6108">
        <v>13</v>
      </c>
      <c r="I6108">
        <v>23639</v>
      </c>
    </row>
    <row r="6109" spans="1:9" x14ac:dyDescent="0.25">
      <c r="A6109" s="5" t="str">
        <f>TrendSheetPrdData[[#This Row],[Population]]&amp;TrendSheetPrdData[[#This Row],[Cost Basis]]&amp;TrendSheetPrdData[[#This Row],[Period]]&amp;TrendSheetPrdData[[#This Row],[Trend]]</f>
        <v>SYSTEM OFFICEPaid2016-06-01ED Cost</v>
      </c>
      <c r="B6109" t="s">
        <v>119</v>
      </c>
      <c r="C6109" t="s">
        <v>119</v>
      </c>
      <c r="D6109" t="s">
        <v>78</v>
      </c>
      <c r="E6109" s="1" t="s">
        <v>102</v>
      </c>
      <c r="F6109" t="s">
        <v>113</v>
      </c>
      <c r="G6109" t="s">
        <v>24</v>
      </c>
      <c r="H6109">
        <v>13</v>
      </c>
      <c r="I6109">
        <v>14995</v>
      </c>
    </row>
    <row r="6110" spans="1:9" x14ac:dyDescent="0.25">
      <c r="A6110" s="5" t="str">
        <f>TrendSheetPrdData[[#This Row],[Population]]&amp;TrendSheetPrdData[[#This Row],[Cost Basis]]&amp;TrendSheetPrdData[[#This Row],[Period]]&amp;TrendSheetPrdData[[#This Row],[Trend]]</f>
        <v>SYSTEM OFFICEPaid2016-07-01ED Cost</v>
      </c>
      <c r="B6110" t="s">
        <v>119</v>
      </c>
      <c r="C6110" t="s">
        <v>119</v>
      </c>
      <c r="D6110" t="s">
        <v>78</v>
      </c>
      <c r="E6110" s="1" t="s">
        <v>103</v>
      </c>
      <c r="F6110" t="s">
        <v>113</v>
      </c>
      <c r="G6110" t="s">
        <v>24</v>
      </c>
      <c r="H6110">
        <v>13</v>
      </c>
      <c r="I6110">
        <v>39394</v>
      </c>
    </row>
    <row r="6111" spans="1:9" x14ac:dyDescent="0.25">
      <c r="A6111" s="5" t="str">
        <f>TrendSheetPrdData[[#This Row],[Population]]&amp;TrendSheetPrdData[[#This Row],[Cost Basis]]&amp;TrendSheetPrdData[[#This Row],[Period]]&amp;TrendSheetPrdData[[#This Row],[Trend]]</f>
        <v>SYSTEM OFFICEPaid2016-08-01ED Cost</v>
      </c>
      <c r="B6111" t="s">
        <v>119</v>
      </c>
      <c r="C6111" t="s">
        <v>119</v>
      </c>
      <c r="D6111" t="s">
        <v>78</v>
      </c>
      <c r="E6111" s="1" t="s">
        <v>104</v>
      </c>
      <c r="F6111" t="s">
        <v>113</v>
      </c>
      <c r="G6111" t="s">
        <v>24</v>
      </c>
      <c r="H6111">
        <v>13</v>
      </c>
      <c r="I6111">
        <v>43025</v>
      </c>
    </row>
    <row r="6112" spans="1:9" x14ac:dyDescent="0.25">
      <c r="A6112" s="5" t="str">
        <f>TrendSheetPrdData[[#This Row],[Population]]&amp;TrendSheetPrdData[[#This Row],[Cost Basis]]&amp;TrendSheetPrdData[[#This Row],[Period]]&amp;TrendSheetPrdData[[#This Row],[Trend]]</f>
        <v>SYSTEM OFFICEPaid2016-09-01ED Cost</v>
      </c>
      <c r="B6112" t="s">
        <v>119</v>
      </c>
      <c r="C6112" t="s">
        <v>119</v>
      </c>
      <c r="D6112" t="s">
        <v>78</v>
      </c>
      <c r="E6112" s="1" t="s">
        <v>105</v>
      </c>
      <c r="F6112" t="s">
        <v>113</v>
      </c>
      <c r="G6112" t="s">
        <v>24</v>
      </c>
      <c r="H6112">
        <v>13</v>
      </c>
      <c r="I6112">
        <v>25892</v>
      </c>
    </row>
    <row r="6113" spans="1:9" x14ac:dyDescent="0.25">
      <c r="A6113" s="5" t="str">
        <f>TrendSheetPrdData[[#This Row],[Population]]&amp;TrendSheetPrdData[[#This Row],[Cost Basis]]&amp;TrendSheetPrdData[[#This Row],[Period]]&amp;TrendSheetPrdData[[#This Row],[Trend]]</f>
        <v>SYSTEM OFFICEPaid2016-10-01ED Cost</v>
      </c>
      <c r="B6113" t="s">
        <v>119</v>
      </c>
      <c r="C6113" t="s">
        <v>119</v>
      </c>
      <c r="D6113" t="s">
        <v>78</v>
      </c>
      <c r="E6113" s="1" t="s">
        <v>106</v>
      </c>
      <c r="F6113" t="s">
        <v>113</v>
      </c>
      <c r="G6113" t="s">
        <v>24</v>
      </c>
      <c r="H6113">
        <v>13</v>
      </c>
      <c r="I6113">
        <v>37592</v>
      </c>
    </row>
    <row r="6114" spans="1:9" x14ac:dyDescent="0.25">
      <c r="A6114" s="5" t="str">
        <f>TrendSheetPrdData[[#This Row],[Population]]&amp;TrendSheetPrdData[[#This Row],[Cost Basis]]&amp;TrendSheetPrdData[[#This Row],[Period]]&amp;TrendSheetPrdData[[#This Row],[Trend]]</f>
        <v>SYSTEM OFFICEPaid2016-11-01ED Cost</v>
      </c>
      <c r="B6114" t="s">
        <v>119</v>
      </c>
      <c r="C6114" t="s">
        <v>119</v>
      </c>
      <c r="D6114" t="s">
        <v>78</v>
      </c>
      <c r="E6114" s="1" t="s">
        <v>107</v>
      </c>
      <c r="F6114" t="s">
        <v>113</v>
      </c>
      <c r="G6114" t="s">
        <v>24</v>
      </c>
      <c r="H6114">
        <v>13</v>
      </c>
      <c r="I6114">
        <v>41076</v>
      </c>
    </row>
    <row r="6115" spans="1:9" x14ac:dyDescent="0.25">
      <c r="A6115" s="5" t="str">
        <f>TrendSheetPrdData[[#This Row],[Population]]&amp;TrendSheetPrdData[[#This Row],[Cost Basis]]&amp;TrendSheetPrdData[[#This Row],[Period]]&amp;TrendSheetPrdData[[#This Row],[Trend]]</f>
        <v>SYSTEM OFFICEPaid2016-12-01ED Cost</v>
      </c>
      <c r="B6115" t="s">
        <v>119</v>
      </c>
      <c r="C6115" t="s">
        <v>119</v>
      </c>
      <c r="D6115" t="s">
        <v>78</v>
      </c>
      <c r="E6115" s="1" t="s">
        <v>108</v>
      </c>
      <c r="F6115" t="s">
        <v>113</v>
      </c>
      <c r="G6115" t="s">
        <v>24</v>
      </c>
      <c r="H6115">
        <v>13</v>
      </c>
      <c r="I6115">
        <v>31599</v>
      </c>
    </row>
    <row r="6116" spans="1:9" x14ac:dyDescent="0.25">
      <c r="A6116" s="5" t="str">
        <f>TrendSheetPrdData[[#This Row],[Population]]&amp;TrendSheetPrdData[[#This Row],[Cost Basis]]&amp;TrendSheetPrdData[[#This Row],[Period]]&amp;TrendSheetPrdData[[#This Row],[Trend]]</f>
        <v>SYSTEM OFFICEPaid2017-01-01ED Cost</v>
      </c>
      <c r="B6116" t="s">
        <v>119</v>
      </c>
      <c r="C6116" t="s">
        <v>119</v>
      </c>
      <c r="D6116" t="s">
        <v>78</v>
      </c>
      <c r="E6116" s="1" t="s">
        <v>109</v>
      </c>
      <c r="F6116" t="s">
        <v>113</v>
      </c>
      <c r="G6116" t="s">
        <v>24</v>
      </c>
      <c r="H6116">
        <v>13</v>
      </c>
      <c r="I6116">
        <v>15226</v>
      </c>
    </row>
    <row r="6117" spans="1:9" x14ac:dyDescent="0.25">
      <c r="A6117" s="5" t="str">
        <f>TrendSheetPrdData[[#This Row],[Population]]&amp;TrendSheetPrdData[[#This Row],[Cost Basis]]&amp;TrendSheetPrdData[[#This Row],[Period]]&amp;TrendSheetPrdData[[#This Row],[Trend]]</f>
        <v>SYSTEM OFFICEPaid2017-02-01ED Cost</v>
      </c>
      <c r="B6117" t="s">
        <v>119</v>
      </c>
      <c r="C6117" t="s">
        <v>119</v>
      </c>
      <c r="D6117" t="s">
        <v>78</v>
      </c>
      <c r="E6117" s="1" t="s">
        <v>110</v>
      </c>
      <c r="F6117" t="s">
        <v>113</v>
      </c>
      <c r="G6117" t="s">
        <v>24</v>
      </c>
      <c r="H6117">
        <v>13</v>
      </c>
      <c r="I6117">
        <v>40229</v>
      </c>
    </row>
    <row r="6118" spans="1:9" x14ac:dyDescent="0.25">
      <c r="A6118" s="5" t="str">
        <f>TrendSheetPrdData[[#This Row],[Population]]&amp;TrendSheetPrdData[[#This Row],[Cost Basis]]&amp;TrendSheetPrdData[[#This Row],[Period]]&amp;TrendSheetPrdData[[#This Row],[Trend]]</f>
        <v>SYSTEM OFFICEPaid2017-03-01ED Cost</v>
      </c>
      <c r="B6118" t="s">
        <v>119</v>
      </c>
      <c r="C6118" t="s">
        <v>119</v>
      </c>
      <c r="D6118" t="s">
        <v>78</v>
      </c>
      <c r="E6118" s="1" t="s">
        <v>111</v>
      </c>
      <c r="F6118" t="s">
        <v>113</v>
      </c>
      <c r="G6118" t="s">
        <v>24</v>
      </c>
      <c r="H6118">
        <v>13</v>
      </c>
      <c r="I6118">
        <v>31909</v>
      </c>
    </row>
    <row r="6119" spans="1:9" x14ac:dyDescent="0.25">
      <c r="A6119" s="5" t="str">
        <f>TrendSheetPrdData[[#This Row],[Population]]&amp;TrendSheetPrdData[[#This Row],[Cost Basis]]&amp;TrendSheetPrdData[[#This Row],[Period]]&amp;TrendSheetPrdData[[#This Row],[Trend]]</f>
        <v>SYSTEM OFFICEPaid2017-04-01ED Cost</v>
      </c>
      <c r="B6119" t="s">
        <v>119</v>
      </c>
      <c r="C6119" t="s">
        <v>119</v>
      </c>
      <c r="D6119" t="s">
        <v>78</v>
      </c>
      <c r="E6119" s="1" t="s">
        <v>112</v>
      </c>
      <c r="F6119" t="s">
        <v>113</v>
      </c>
      <c r="G6119" t="s">
        <v>24</v>
      </c>
      <c r="H6119">
        <v>13</v>
      </c>
      <c r="I6119">
        <v>10359</v>
      </c>
    </row>
    <row r="6120" spans="1:9" x14ac:dyDescent="0.25">
      <c r="A6120" s="5" t="str">
        <f>TrendSheetPrdData[[#This Row],[Population]]&amp;TrendSheetPrdData[[#This Row],[Cost Basis]]&amp;TrendSheetPrdData[[#This Row],[Period]]&amp;TrendSheetPrdData[[#This Row],[Trend]]</f>
        <v>SYSTEM OFFICEPaid2015-06-01ED Utilization</v>
      </c>
      <c r="B6120" t="s">
        <v>119</v>
      </c>
      <c r="C6120" t="s">
        <v>119</v>
      </c>
      <c r="D6120" t="s">
        <v>78</v>
      </c>
      <c r="E6120" s="1" t="s">
        <v>172</v>
      </c>
      <c r="F6120" t="s">
        <v>93</v>
      </c>
      <c r="G6120" t="s">
        <v>25</v>
      </c>
      <c r="H6120">
        <v>14</v>
      </c>
      <c r="I6120">
        <v>157</v>
      </c>
    </row>
    <row r="6121" spans="1:9" x14ac:dyDescent="0.25">
      <c r="A6121" s="5" t="str">
        <f>TrendSheetPrdData[[#This Row],[Population]]&amp;TrendSheetPrdData[[#This Row],[Cost Basis]]&amp;TrendSheetPrdData[[#This Row],[Period]]&amp;TrendSheetPrdData[[#This Row],[Trend]]</f>
        <v>SYSTEM OFFICEPaid2015-07-01ED Utilization</v>
      </c>
      <c r="B6121" t="s">
        <v>119</v>
      </c>
      <c r="C6121" t="s">
        <v>119</v>
      </c>
      <c r="D6121" t="s">
        <v>78</v>
      </c>
      <c r="E6121" s="1" t="s">
        <v>173</v>
      </c>
      <c r="F6121" t="s">
        <v>93</v>
      </c>
      <c r="G6121" t="s">
        <v>25</v>
      </c>
      <c r="H6121">
        <v>14</v>
      </c>
      <c r="I6121">
        <v>130</v>
      </c>
    </row>
    <row r="6122" spans="1:9" x14ac:dyDescent="0.25">
      <c r="A6122" s="5" t="str">
        <f>TrendSheetPrdData[[#This Row],[Population]]&amp;TrendSheetPrdData[[#This Row],[Cost Basis]]&amp;TrendSheetPrdData[[#This Row],[Period]]&amp;TrendSheetPrdData[[#This Row],[Trend]]</f>
        <v>SYSTEM OFFICEPaid2015-08-01ED Utilization</v>
      </c>
      <c r="B6122" t="s">
        <v>119</v>
      </c>
      <c r="C6122" t="s">
        <v>119</v>
      </c>
      <c r="D6122" t="s">
        <v>78</v>
      </c>
      <c r="E6122" s="1" t="s">
        <v>174</v>
      </c>
      <c r="F6122" t="s">
        <v>93</v>
      </c>
      <c r="G6122" t="s">
        <v>25</v>
      </c>
      <c r="H6122">
        <v>14</v>
      </c>
      <c r="I6122">
        <v>132</v>
      </c>
    </row>
    <row r="6123" spans="1:9" x14ac:dyDescent="0.25">
      <c r="A6123" s="5" t="str">
        <f>TrendSheetPrdData[[#This Row],[Population]]&amp;TrendSheetPrdData[[#This Row],[Cost Basis]]&amp;TrendSheetPrdData[[#This Row],[Period]]&amp;TrendSheetPrdData[[#This Row],[Trend]]</f>
        <v>SYSTEM OFFICEPaid2015-09-01ED Utilization</v>
      </c>
      <c r="B6123" t="s">
        <v>119</v>
      </c>
      <c r="C6123" t="s">
        <v>119</v>
      </c>
      <c r="D6123" t="s">
        <v>78</v>
      </c>
      <c r="E6123" s="1" t="s">
        <v>92</v>
      </c>
      <c r="F6123" t="s">
        <v>93</v>
      </c>
      <c r="G6123" t="s">
        <v>25</v>
      </c>
      <c r="H6123">
        <v>14</v>
      </c>
      <c r="I6123">
        <v>148</v>
      </c>
    </row>
    <row r="6124" spans="1:9" x14ac:dyDescent="0.25">
      <c r="A6124" s="5" t="str">
        <f>TrendSheetPrdData[[#This Row],[Population]]&amp;TrendSheetPrdData[[#This Row],[Cost Basis]]&amp;TrendSheetPrdData[[#This Row],[Period]]&amp;TrendSheetPrdData[[#This Row],[Trend]]</f>
        <v>SYSTEM OFFICEPaid2015-10-01ED Utilization</v>
      </c>
      <c r="B6124" t="s">
        <v>119</v>
      </c>
      <c r="C6124" t="s">
        <v>119</v>
      </c>
      <c r="D6124" t="s">
        <v>78</v>
      </c>
      <c r="E6124" s="1" t="s">
        <v>94</v>
      </c>
      <c r="F6124" t="s">
        <v>93</v>
      </c>
      <c r="G6124" t="s">
        <v>25</v>
      </c>
      <c r="H6124">
        <v>14</v>
      </c>
      <c r="I6124">
        <v>131</v>
      </c>
    </row>
    <row r="6125" spans="1:9" x14ac:dyDescent="0.25">
      <c r="A6125" s="5" t="str">
        <f>TrendSheetPrdData[[#This Row],[Population]]&amp;TrendSheetPrdData[[#This Row],[Cost Basis]]&amp;TrendSheetPrdData[[#This Row],[Period]]&amp;TrendSheetPrdData[[#This Row],[Trend]]</f>
        <v>SYSTEM OFFICEPaid2015-11-01ED Utilization</v>
      </c>
      <c r="B6125" t="s">
        <v>119</v>
      </c>
      <c r="C6125" t="s">
        <v>119</v>
      </c>
      <c r="D6125" t="s">
        <v>78</v>
      </c>
      <c r="E6125" s="1" t="s">
        <v>95</v>
      </c>
      <c r="F6125" t="s">
        <v>93</v>
      </c>
      <c r="G6125" t="s">
        <v>25</v>
      </c>
      <c r="H6125">
        <v>14</v>
      </c>
      <c r="I6125">
        <v>103</v>
      </c>
    </row>
    <row r="6126" spans="1:9" x14ac:dyDescent="0.25">
      <c r="A6126" s="5" t="str">
        <f>TrendSheetPrdData[[#This Row],[Population]]&amp;TrendSheetPrdData[[#This Row],[Cost Basis]]&amp;TrendSheetPrdData[[#This Row],[Period]]&amp;TrendSheetPrdData[[#This Row],[Trend]]</f>
        <v>SYSTEM OFFICEPaid2015-12-01ED Utilization</v>
      </c>
      <c r="B6126" t="s">
        <v>119</v>
      </c>
      <c r="C6126" t="s">
        <v>119</v>
      </c>
      <c r="D6126" t="s">
        <v>78</v>
      </c>
      <c r="E6126" s="1" t="s">
        <v>96</v>
      </c>
      <c r="F6126" t="s">
        <v>93</v>
      </c>
      <c r="G6126" t="s">
        <v>25</v>
      </c>
      <c r="H6126">
        <v>14</v>
      </c>
      <c r="I6126">
        <v>136</v>
      </c>
    </row>
    <row r="6127" spans="1:9" x14ac:dyDescent="0.25">
      <c r="A6127" s="5" t="str">
        <f>TrendSheetPrdData[[#This Row],[Population]]&amp;TrendSheetPrdData[[#This Row],[Cost Basis]]&amp;TrendSheetPrdData[[#This Row],[Period]]&amp;TrendSheetPrdData[[#This Row],[Trend]]</f>
        <v>SYSTEM OFFICEPaid2016-01-01ED Utilization</v>
      </c>
      <c r="B6127" t="s">
        <v>119</v>
      </c>
      <c r="C6127" t="s">
        <v>119</v>
      </c>
      <c r="D6127" t="s">
        <v>78</v>
      </c>
      <c r="E6127" s="1" t="s">
        <v>97</v>
      </c>
      <c r="F6127" t="s">
        <v>93</v>
      </c>
      <c r="G6127" t="s">
        <v>25</v>
      </c>
      <c r="H6127">
        <v>14</v>
      </c>
      <c r="I6127">
        <v>156</v>
      </c>
    </row>
    <row r="6128" spans="1:9" x14ac:dyDescent="0.25">
      <c r="A6128" s="5" t="str">
        <f>TrendSheetPrdData[[#This Row],[Population]]&amp;TrendSheetPrdData[[#This Row],[Cost Basis]]&amp;TrendSheetPrdData[[#This Row],[Period]]&amp;TrendSheetPrdData[[#This Row],[Trend]]</f>
        <v>SYSTEM OFFICEPaid2016-02-01ED Utilization</v>
      </c>
      <c r="B6128" t="s">
        <v>119</v>
      </c>
      <c r="C6128" t="s">
        <v>119</v>
      </c>
      <c r="D6128" t="s">
        <v>78</v>
      </c>
      <c r="E6128" s="1" t="s">
        <v>98</v>
      </c>
      <c r="F6128" t="s">
        <v>93</v>
      </c>
      <c r="G6128" t="s">
        <v>25</v>
      </c>
      <c r="H6128">
        <v>14</v>
      </c>
      <c r="I6128">
        <v>116</v>
      </c>
    </row>
    <row r="6129" spans="1:9" x14ac:dyDescent="0.25">
      <c r="A6129" s="5" t="str">
        <f>TrendSheetPrdData[[#This Row],[Population]]&amp;TrendSheetPrdData[[#This Row],[Cost Basis]]&amp;TrendSheetPrdData[[#This Row],[Period]]&amp;TrendSheetPrdData[[#This Row],[Trend]]</f>
        <v>SYSTEM OFFICEPaid2016-03-01ED Utilization</v>
      </c>
      <c r="B6129" t="s">
        <v>119</v>
      </c>
      <c r="C6129" t="s">
        <v>119</v>
      </c>
      <c r="D6129" t="s">
        <v>78</v>
      </c>
      <c r="E6129" s="1" t="s">
        <v>99</v>
      </c>
      <c r="F6129" t="s">
        <v>93</v>
      </c>
      <c r="G6129" t="s">
        <v>25</v>
      </c>
      <c r="H6129">
        <v>14</v>
      </c>
      <c r="I6129">
        <v>135</v>
      </c>
    </row>
    <row r="6130" spans="1:9" x14ac:dyDescent="0.25">
      <c r="A6130" s="5" t="str">
        <f>TrendSheetPrdData[[#This Row],[Population]]&amp;TrendSheetPrdData[[#This Row],[Cost Basis]]&amp;TrendSheetPrdData[[#This Row],[Period]]&amp;TrendSheetPrdData[[#This Row],[Trend]]</f>
        <v>SYSTEM OFFICEPaid2016-04-01ED Utilization</v>
      </c>
      <c r="B6130" t="s">
        <v>119</v>
      </c>
      <c r="C6130" t="s">
        <v>119</v>
      </c>
      <c r="D6130" t="s">
        <v>78</v>
      </c>
      <c r="E6130" s="1" t="s">
        <v>100</v>
      </c>
      <c r="F6130" t="s">
        <v>93</v>
      </c>
      <c r="G6130" t="s">
        <v>25</v>
      </c>
      <c r="H6130">
        <v>14</v>
      </c>
      <c r="I6130">
        <v>123</v>
      </c>
    </row>
    <row r="6131" spans="1:9" x14ac:dyDescent="0.25">
      <c r="A6131" s="5" t="str">
        <f>TrendSheetPrdData[[#This Row],[Population]]&amp;TrendSheetPrdData[[#This Row],[Cost Basis]]&amp;TrendSheetPrdData[[#This Row],[Period]]&amp;TrendSheetPrdData[[#This Row],[Trend]]</f>
        <v>SYSTEM OFFICEPaid2016-05-01ED Utilization</v>
      </c>
      <c r="B6131" t="s">
        <v>119</v>
      </c>
      <c r="C6131" t="s">
        <v>119</v>
      </c>
      <c r="D6131" t="s">
        <v>78</v>
      </c>
      <c r="E6131" s="1" t="s">
        <v>101</v>
      </c>
      <c r="F6131" t="s">
        <v>93</v>
      </c>
      <c r="G6131" t="s">
        <v>25</v>
      </c>
      <c r="H6131">
        <v>14</v>
      </c>
      <c r="I6131">
        <v>117</v>
      </c>
    </row>
    <row r="6132" spans="1:9" x14ac:dyDescent="0.25">
      <c r="A6132" s="5" t="str">
        <f>TrendSheetPrdData[[#This Row],[Population]]&amp;TrendSheetPrdData[[#This Row],[Cost Basis]]&amp;TrendSheetPrdData[[#This Row],[Period]]&amp;TrendSheetPrdData[[#This Row],[Trend]]</f>
        <v>SYSTEM OFFICEPaid2016-06-01ED Utilization</v>
      </c>
      <c r="B6132" t="s">
        <v>119</v>
      </c>
      <c r="C6132" t="s">
        <v>119</v>
      </c>
      <c r="D6132" t="s">
        <v>78</v>
      </c>
      <c r="E6132" s="1" t="s">
        <v>102</v>
      </c>
      <c r="F6132" t="s">
        <v>113</v>
      </c>
      <c r="G6132" t="s">
        <v>25</v>
      </c>
      <c r="H6132">
        <v>14</v>
      </c>
      <c r="I6132">
        <v>67</v>
      </c>
    </row>
    <row r="6133" spans="1:9" x14ac:dyDescent="0.25">
      <c r="A6133" s="5" t="str">
        <f>TrendSheetPrdData[[#This Row],[Population]]&amp;TrendSheetPrdData[[#This Row],[Cost Basis]]&amp;TrendSheetPrdData[[#This Row],[Period]]&amp;TrendSheetPrdData[[#This Row],[Trend]]</f>
        <v>SYSTEM OFFICEPaid2016-07-01ED Utilization</v>
      </c>
      <c r="B6133" t="s">
        <v>119</v>
      </c>
      <c r="C6133" t="s">
        <v>119</v>
      </c>
      <c r="D6133" t="s">
        <v>78</v>
      </c>
      <c r="E6133" s="1" t="s">
        <v>103</v>
      </c>
      <c r="F6133" t="s">
        <v>113</v>
      </c>
      <c r="G6133" t="s">
        <v>25</v>
      </c>
      <c r="H6133">
        <v>14</v>
      </c>
      <c r="I6133">
        <v>137</v>
      </c>
    </row>
    <row r="6134" spans="1:9" x14ac:dyDescent="0.25">
      <c r="A6134" s="5" t="str">
        <f>TrendSheetPrdData[[#This Row],[Population]]&amp;TrendSheetPrdData[[#This Row],[Cost Basis]]&amp;TrendSheetPrdData[[#This Row],[Period]]&amp;TrendSheetPrdData[[#This Row],[Trend]]</f>
        <v>SYSTEM OFFICEPaid2016-08-01ED Utilization</v>
      </c>
      <c r="B6134" t="s">
        <v>119</v>
      </c>
      <c r="C6134" t="s">
        <v>119</v>
      </c>
      <c r="D6134" t="s">
        <v>78</v>
      </c>
      <c r="E6134" s="1" t="s">
        <v>104</v>
      </c>
      <c r="F6134" t="s">
        <v>113</v>
      </c>
      <c r="G6134" t="s">
        <v>25</v>
      </c>
      <c r="H6134">
        <v>14</v>
      </c>
      <c r="I6134">
        <v>115</v>
      </c>
    </row>
    <row r="6135" spans="1:9" x14ac:dyDescent="0.25">
      <c r="A6135" s="5" t="str">
        <f>TrendSheetPrdData[[#This Row],[Population]]&amp;TrendSheetPrdData[[#This Row],[Cost Basis]]&amp;TrendSheetPrdData[[#This Row],[Period]]&amp;TrendSheetPrdData[[#This Row],[Trend]]</f>
        <v>SYSTEM OFFICEPaid2016-09-01ED Utilization</v>
      </c>
      <c r="B6135" t="s">
        <v>119</v>
      </c>
      <c r="C6135" t="s">
        <v>119</v>
      </c>
      <c r="D6135" t="s">
        <v>78</v>
      </c>
      <c r="E6135" s="1" t="s">
        <v>105</v>
      </c>
      <c r="F6135" t="s">
        <v>113</v>
      </c>
      <c r="G6135" t="s">
        <v>25</v>
      </c>
      <c r="H6135">
        <v>14</v>
      </c>
      <c r="I6135">
        <v>100</v>
      </c>
    </row>
    <row r="6136" spans="1:9" x14ac:dyDescent="0.25">
      <c r="A6136" s="5" t="str">
        <f>TrendSheetPrdData[[#This Row],[Population]]&amp;TrendSheetPrdData[[#This Row],[Cost Basis]]&amp;TrendSheetPrdData[[#This Row],[Period]]&amp;TrendSheetPrdData[[#This Row],[Trend]]</f>
        <v>SYSTEM OFFICEPaid2016-10-01ED Utilization</v>
      </c>
      <c r="B6136" t="s">
        <v>119</v>
      </c>
      <c r="C6136" t="s">
        <v>119</v>
      </c>
      <c r="D6136" t="s">
        <v>78</v>
      </c>
      <c r="E6136" s="1" t="s">
        <v>106</v>
      </c>
      <c r="F6136" t="s">
        <v>113</v>
      </c>
      <c r="G6136" t="s">
        <v>25</v>
      </c>
      <c r="H6136">
        <v>14</v>
      </c>
      <c r="I6136">
        <v>110</v>
      </c>
    </row>
    <row r="6137" spans="1:9" x14ac:dyDescent="0.25">
      <c r="A6137" s="5" t="str">
        <f>TrendSheetPrdData[[#This Row],[Population]]&amp;TrendSheetPrdData[[#This Row],[Cost Basis]]&amp;TrendSheetPrdData[[#This Row],[Period]]&amp;TrendSheetPrdData[[#This Row],[Trend]]</f>
        <v>SYSTEM OFFICEPaid2016-11-01ED Utilization</v>
      </c>
      <c r="B6137" t="s">
        <v>119</v>
      </c>
      <c r="C6137" t="s">
        <v>119</v>
      </c>
      <c r="D6137" t="s">
        <v>78</v>
      </c>
      <c r="E6137" s="1" t="s">
        <v>107</v>
      </c>
      <c r="F6137" t="s">
        <v>113</v>
      </c>
      <c r="G6137" t="s">
        <v>25</v>
      </c>
      <c r="H6137">
        <v>14</v>
      </c>
      <c r="I6137">
        <v>93</v>
      </c>
    </row>
    <row r="6138" spans="1:9" x14ac:dyDescent="0.25">
      <c r="A6138" s="5" t="str">
        <f>TrendSheetPrdData[[#This Row],[Population]]&amp;TrendSheetPrdData[[#This Row],[Cost Basis]]&amp;TrendSheetPrdData[[#This Row],[Period]]&amp;TrendSheetPrdData[[#This Row],[Trend]]</f>
        <v>SYSTEM OFFICEPaid2016-12-01ED Utilization</v>
      </c>
      <c r="B6138" t="s">
        <v>119</v>
      </c>
      <c r="C6138" t="s">
        <v>119</v>
      </c>
      <c r="D6138" t="s">
        <v>78</v>
      </c>
      <c r="E6138" s="1" t="s">
        <v>108</v>
      </c>
      <c r="F6138" t="s">
        <v>113</v>
      </c>
      <c r="G6138" t="s">
        <v>25</v>
      </c>
      <c r="H6138">
        <v>14</v>
      </c>
      <c r="I6138">
        <v>80</v>
      </c>
    </row>
    <row r="6139" spans="1:9" x14ac:dyDescent="0.25">
      <c r="A6139" s="5" t="str">
        <f>TrendSheetPrdData[[#This Row],[Population]]&amp;TrendSheetPrdData[[#This Row],[Cost Basis]]&amp;TrendSheetPrdData[[#This Row],[Period]]&amp;TrendSheetPrdData[[#This Row],[Trend]]</f>
        <v>SYSTEM OFFICEPaid2017-01-01ED Utilization</v>
      </c>
      <c r="B6139" t="s">
        <v>119</v>
      </c>
      <c r="C6139" t="s">
        <v>119</v>
      </c>
      <c r="D6139" t="s">
        <v>78</v>
      </c>
      <c r="E6139" s="1" t="s">
        <v>109</v>
      </c>
      <c r="F6139" t="s">
        <v>113</v>
      </c>
      <c r="G6139" t="s">
        <v>25</v>
      </c>
      <c r="H6139">
        <v>14</v>
      </c>
      <c r="I6139">
        <v>86</v>
      </c>
    </row>
    <row r="6140" spans="1:9" x14ac:dyDescent="0.25">
      <c r="A6140" s="5" t="str">
        <f>TrendSheetPrdData[[#This Row],[Population]]&amp;TrendSheetPrdData[[#This Row],[Cost Basis]]&amp;TrendSheetPrdData[[#This Row],[Period]]&amp;TrendSheetPrdData[[#This Row],[Trend]]</f>
        <v>SYSTEM OFFICEPaid2017-02-01ED Utilization</v>
      </c>
      <c r="B6140" t="s">
        <v>119</v>
      </c>
      <c r="C6140" t="s">
        <v>119</v>
      </c>
      <c r="D6140" t="s">
        <v>78</v>
      </c>
      <c r="E6140" s="1" t="s">
        <v>110</v>
      </c>
      <c r="F6140" t="s">
        <v>113</v>
      </c>
      <c r="G6140" t="s">
        <v>25</v>
      </c>
      <c r="H6140">
        <v>14</v>
      </c>
      <c r="I6140">
        <v>135</v>
      </c>
    </row>
    <row r="6141" spans="1:9" x14ac:dyDescent="0.25">
      <c r="A6141" s="5" t="str">
        <f>TrendSheetPrdData[[#This Row],[Population]]&amp;TrendSheetPrdData[[#This Row],[Cost Basis]]&amp;TrendSheetPrdData[[#This Row],[Period]]&amp;TrendSheetPrdData[[#This Row],[Trend]]</f>
        <v>SYSTEM OFFICEPaid2017-03-01ED Utilization</v>
      </c>
      <c r="B6141" t="s">
        <v>119</v>
      </c>
      <c r="C6141" t="s">
        <v>119</v>
      </c>
      <c r="D6141" t="s">
        <v>78</v>
      </c>
      <c r="E6141" s="1" t="s">
        <v>111</v>
      </c>
      <c r="F6141" t="s">
        <v>113</v>
      </c>
      <c r="G6141" t="s">
        <v>25</v>
      </c>
      <c r="H6141">
        <v>14</v>
      </c>
      <c r="I6141">
        <v>96</v>
      </c>
    </row>
    <row r="6142" spans="1:9" x14ac:dyDescent="0.25">
      <c r="A6142" s="5" t="str">
        <f>TrendSheetPrdData[[#This Row],[Population]]&amp;TrendSheetPrdData[[#This Row],[Cost Basis]]&amp;TrendSheetPrdData[[#This Row],[Period]]&amp;TrendSheetPrdData[[#This Row],[Trend]]</f>
        <v>SYSTEM OFFICEPaid2017-04-01ED Utilization</v>
      </c>
      <c r="B6142" t="s">
        <v>119</v>
      </c>
      <c r="C6142" t="s">
        <v>119</v>
      </c>
      <c r="D6142" t="s">
        <v>78</v>
      </c>
      <c r="E6142" s="1" t="s">
        <v>112</v>
      </c>
      <c r="F6142" t="s">
        <v>113</v>
      </c>
      <c r="G6142" t="s">
        <v>25</v>
      </c>
      <c r="H6142">
        <v>14</v>
      </c>
      <c r="I6142">
        <v>28</v>
      </c>
    </row>
    <row r="6143" spans="1:9" x14ac:dyDescent="0.25">
      <c r="A6143" s="5" t="str">
        <f>TrendSheetPrdData[[#This Row],[Population]]&amp;TrendSheetPrdData[[#This Row],[Cost Basis]]&amp;TrendSheetPrdData[[#This Row],[Period]]&amp;TrendSheetPrdData[[#This Row],[Trend]]</f>
        <v>SYSTEM OFFICEPaid2015-06-01Drug - Generic Utilization Cost</v>
      </c>
      <c r="B6143" t="s">
        <v>119</v>
      </c>
      <c r="C6143" t="s">
        <v>119</v>
      </c>
      <c r="D6143" t="s">
        <v>78</v>
      </c>
      <c r="E6143" s="1" t="s">
        <v>172</v>
      </c>
      <c r="F6143" t="s">
        <v>93</v>
      </c>
      <c r="G6143" t="s">
        <v>26</v>
      </c>
      <c r="H6143">
        <v>15</v>
      </c>
      <c r="I6143">
        <v>232798</v>
      </c>
    </row>
    <row r="6144" spans="1:9" x14ac:dyDescent="0.25">
      <c r="A6144" s="5" t="str">
        <f>TrendSheetPrdData[[#This Row],[Population]]&amp;TrendSheetPrdData[[#This Row],[Cost Basis]]&amp;TrendSheetPrdData[[#This Row],[Period]]&amp;TrendSheetPrdData[[#This Row],[Trend]]</f>
        <v>SYSTEM OFFICEPaid2015-07-01Drug - Generic Utilization Cost</v>
      </c>
      <c r="B6144" t="s">
        <v>119</v>
      </c>
      <c r="C6144" t="s">
        <v>119</v>
      </c>
      <c r="D6144" t="s">
        <v>78</v>
      </c>
      <c r="E6144" s="1" t="s">
        <v>173</v>
      </c>
      <c r="F6144" t="s">
        <v>93</v>
      </c>
      <c r="G6144" t="s">
        <v>26</v>
      </c>
      <c r="H6144">
        <v>15</v>
      </c>
      <c r="I6144">
        <v>252678</v>
      </c>
    </row>
    <row r="6145" spans="1:9" x14ac:dyDescent="0.25">
      <c r="A6145" s="5" t="str">
        <f>TrendSheetPrdData[[#This Row],[Population]]&amp;TrendSheetPrdData[[#This Row],[Cost Basis]]&amp;TrendSheetPrdData[[#This Row],[Period]]&amp;TrendSheetPrdData[[#This Row],[Trend]]</f>
        <v>SYSTEM OFFICEPaid2015-08-01Drug - Generic Utilization Cost</v>
      </c>
      <c r="B6145" t="s">
        <v>119</v>
      </c>
      <c r="C6145" t="s">
        <v>119</v>
      </c>
      <c r="D6145" t="s">
        <v>78</v>
      </c>
      <c r="E6145" s="1" t="s">
        <v>174</v>
      </c>
      <c r="F6145" t="s">
        <v>93</v>
      </c>
      <c r="G6145" t="s">
        <v>26</v>
      </c>
      <c r="H6145">
        <v>15</v>
      </c>
      <c r="I6145">
        <v>256443</v>
      </c>
    </row>
    <row r="6146" spans="1:9" x14ac:dyDescent="0.25">
      <c r="A6146" s="5" t="str">
        <f>TrendSheetPrdData[[#This Row],[Population]]&amp;TrendSheetPrdData[[#This Row],[Cost Basis]]&amp;TrendSheetPrdData[[#This Row],[Period]]&amp;TrendSheetPrdData[[#This Row],[Trend]]</f>
        <v>SYSTEM OFFICEPaid2015-09-01Drug - Generic Utilization Cost</v>
      </c>
      <c r="B6146" t="s">
        <v>119</v>
      </c>
      <c r="C6146" t="s">
        <v>119</v>
      </c>
      <c r="D6146" t="s">
        <v>78</v>
      </c>
      <c r="E6146" s="1" t="s">
        <v>92</v>
      </c>
      <c r="F6146" t="s">
        <v>93</v>
      </c>
      <c r="G6146" t="s">
        <v>26</v>
      </c>
      <c r="H6146">
        <v>15</v>
      </c>
      <c r="I6146">
        <v>287642</v>
      </c>
    </row>
    <row r="6147" spans="1:9" x14ac:dyDescent="0.25">
      <c r="A6147" s="5" t="str">
        <f>TrendSheetPrdData[[#This Row],[Population]]&amp;TrendSheetPrdData[[#This Row],[Cost Basis]]&amp;TrendSheetPrdData[[#This Row],[Period]]&amp;TrendSheetPrdData[[#This Row],[Trend]]</f>
        <v>SYSTEM OFFICEPaid2015-10-01Drug - Generic Utilization Cost</v>
      </c>
      <c r="B6147" t="s">
        <v>119</v>
      </c>
      <c r="C6147" t="s">
        <v>119</v>
      </c>
      <c r="D6147" t="s">
        <v>78</v>
      </c>
      <c r="E6147" s="1" t="s">
        <v>94</v>
      </c>
      <c r="F6147" t="s">
        <v>93</v>
      </c>
      <c r="G6147" t="s">
        <v>26</v>
      </c>
      <c r="H6147">
        <v>15</v>
      </c>
      <c r="I6147">
        <v>305299</v>
      </c>
    </row>
    <row r="6148" spans="1:9" x14ac:dyDescent="0.25">
      <c r="A6148" s="5" t="str">
        <f>TrendSheetPrdData[[#This Row],[Population]]&amp;TrendSheetPrdData[[#This Row],[Cost Basis]]&amp;TrendSheetPrdData[[#This Row],[Period]]&amp;TrendSheetPrdData[[#This Row],[Trend]]</f>
        <v>SYSTEM OFFICEPaid2015-11-01Drug - Generic Utilization Cost</v>
      </c>
      <c r="B6148" t="s">
        <v>119</v>
      </c>
      <c r="C6148" t="s">
        <v>119</v>
      </c>
      <c r="D6148" t="s">
        <v>78</v>
      </c>
      <c r="E6148" s="1" t="s">
        <v>95</v>
      </c>
      <c r="F6148" t="s">
        <v>93</v>
      </c>
      <c r="G6148" t="s">
        <v>26</v>
      </c>
      <c r="H6148">
        <v>15</v>
      </c>
      <c r="I6148">
        <v>284644</v>
      </c>
    </row>
    <row r="6149" spans="1:9" x14ac:dyDescent="0.25">
      <c r="A6149" s="5" t="str">
        <f>TrendSheetPrdData[[#This Row],[Population]]&amp;TrendSheetPrdData[[#This Row],[Cost Basis]]&amp;TrendSheetPrdData[[#This Row],[Period]]&amp;TrendSheetPrdData[[#This Row],[Trend]]</f>
        <v>SYSTEM OFFICEPaid2015-12-01Drug - Generic Utilization Cost</v>
      </c>
      <c r="B6149" t="s">
        <v>119</v>
      </c>
      <c r="C6149" t="s">
        <v>119</v>
      </c>
      <c r="D6149" t="s">
        <v>78</v>
      </c>
      <c r="E6149" s="1" t="s">
        <v>96</v>
      </c>
      <c r="F6149" t="s">
        <v>93</v>
      </c>
      <c r="G6149" t="s">
        <v>26</v>
      </c>
      <c r="H6149">
        <v>15</v>
      </c>
      <c r="I6149">
        <v>303121</v>
      </c>
    </row>
    <row r="6150" spans="1:9" x14ac:dyDescent="0.25">
      <c r="A6150" s="5" t="str">
        <f>TrendSheetPrdData[[#This Row],[Population]]&amp;TrendSheetPrdData[[#This Row],[Cost Basis]]&amp;TrendSheetPrdData[[#This Row],[Period]]&amp;TrendSheetPrdData[[#This Row],[Trend]]</f>
        <v>SYSTEM OFFICEPaid2016-01-01Drug - Generic Utilization Cost</v>
      </c>
      <c r="B6150" t="s">
        <v>119</v>
      </c>
      <c r="C6150" t="s">
        <v>119</v>
      </c>
      <c r="D6150" t="s">
        <v>78</v>
      </c>
      <c r="E6150" s="1" t="s">
        <v>97</v>
      </c>
      <c r="F6150" t="s">
        <v>93</v>
      </c>
      <c r="G6150" t="s">
        <v>26</v>
      </c>
      <c r="H6150">
        <v>15</v>
      </c>
      <c r="I6150">
        <v>244321</v>
      </c>
    </row>
    <row r="6151" spans="1:9" x14ac:dyDescent="0.25">
      <c r="A6151" s="5" t="str">
        <f>TrendSheetPrdData[[#This Row],[Population]]&amp;TrendSheetPrdData[[#This Row],[Cost Basis]]&amp;TrendSheetPrdData[[#This Row],[Period]]&amp;TrendSheetPrdData[[#This Row],[Trend]]</f>
        <v>SYSTEM OFFICEPaid2016-02-01Drug - Generic Utilization Cost</v>
      </c>
      <c r="B6151" t="s">
        <v>119</v>
      </c>
      <c r="C6151" t="s">
        <v>119</v>
      </c>
      <c r="D6151" t="s">
        <v>78</v>
      </c>
      <c r="E6151" s="1" t="s">
        <v>98</v>
      </c>
      <c r="F6151" t="s">
        <v>93</v>
      </c>
      <c r="G6151" t="s">
        <v>26</v>
      </c>
      <c r="H6151">
        <v>15</v>
      </c>
      <c r="I6151">
        <v>283553</v>
      </c>
    </row>
    <row r="6152" spans="1:9" x14ac:dyDescent="0.25">
      <c r="A6152" s="5" t="str">
        <f>TrendSheetPrdData[[#This Row],[Population]]&amp;TrendSheetPrdData[[#This Row],[Cost Basis]]&amp;TrendSheetPrdData[[#This Row],[Period]]&amp;TrendSheetPrdData[[#This Row],[Trend]]</f>
        <v>SYSTEM OFFICEPaid2016-03-01Drug - Generic Utilization Cost</v>
      </c>
      <c r="B6152" t="s">
        <v>119</v>
      </c>
      <c r="C6152" t="s">
        <v>119</v>
      </c>
      <c r="D6152" t="s">
        <v>78</v>
      </c>
      <c r="E6152" s="1" t="s">
        <v>99</v>
      </c>
      <c r="F6152" t="s">
        <v>93</v>
      </c>
      <c r="G6152" t="s">
        <v>26</v>
      </c>
      <c r="H6152">
        <v>15</v>
      </c>
      <c r="I6152">
        <v>304094</v>
      </c>
    </row>
    <row r="6153" spans="1:9" x14ac:dyDescent="0.25">
      <c r="A6153" s="5" t="str">
        <f>TrendSheetPrdData[[#This Row],[Population]]&amp;TrendSheetPrdData[[#This Row],[Cost Basis]]&amp;TrendSheetPrdData[[#This Row],[Period]]&amp;TrendSheetPrdData[[#This Row],[Trend]]</f>
        <v>SYSTEM OFFICEPaid2016-04-01Drug - Generic Utilization Cost</v>
      </c>
      <c r="B6153" t="s">
        <v>119</v>
      </c>
      <c r="C6153" t="s">
        <v>119</v>
      </c>
      <c r="D6153" t="s">
        <v>78</v>
      </c>
      <c r="E6153" s="1" t="s">
        <v>100</v>
      </c>
      <c r="F6153" t="s">
        <v>93</v>
      </c>
      <c r="G6153" t="s">
        <v>26</v>
      </c>
      <c r="H6153">
        <v>15</v>
      </c>
      <c r="I6153">
        <v>348146</v>
      </c>
    </row>
    <row r="6154" spans="1:9" x14ac:dyDescent="0.25">
      <c r="A6154" s="5" t="str">
        <f>TrendSheetPrdData[[#This Row],[Population]]&amp;TrendSheetPrdData[[#This Row],[Cost Basis]]&amp;TrendSheetPrdData[[#This Row],[Period]]&amp;TrendSheetPrdData[[#This Row],[Trend]]</f>
        <v>SYSTEM OFFICEPaid2016-05-01Drug - Generic Utilization Cost</v>
      </c>
      <c r="B6154" t="s">
        <v>119</v>
      </c>
      <c r="C6154" t="s">
        <v>119</v>
      </c>
      <c r="D6154" t="s">
        <v>78</v>
      </c>
      <c r="E6154" s="1" t="s">
        <v>101</v>
      </c>
      <c r="F6154" t="s">
        <v>93</v>
      </c>
      <c r="G6154" t="s">
        <v>26</v>
      </c>
      <c r="H6154">
        <v>15</v>
      </c>
      <c r="I6154">
        <v>328524</v>
      </c>
    </row>
    <row r="6155" spans="1:9" x14ac:dyDescent="0.25">
      <c r="A6155" s="5" t="str">
        <f>TrendSheetPrdData[[#This Row],[Population]]&amp;TrendSheetPrdData[[#This Row],[Cost Basis]]&amp;TrendSheetPrdData[[#This Row],[Period]]&amp;TrendSheetPrdData[[#This Row],[Trend]]</f>
        <v>SYSTEM OFFICEPaid2016-06-01Drug - Generic Utilization Cost</v>
      </c>
      <c r="B6155" t="s">
        <v>119</v>
      </c>
      <c r="C6155" t="s">
        <v>119</v>
      </c>
      <c r="D6155" t="s">
        <v>78</v>
      </c>
      <c r="E6155" s="1" t="s">
        <v>102</v>
      </c>
      <c r="F6155" t="s">
        <v>113</v>
      </c>
      <c r="G6155" t="s">
        <v>26</v>
      </c>
      <c r="H6155">
        <v>15</v>
      </c>
      <c r="I6155">
        <v>378647</v>
      </c>
    </row>
    <row r="6156" spans="1:9" x14ac:dyDescent="0.25">
      <c r="A6156" s="5" t="str">
        <f>TrendSheetPrdData[[#This Row],[Population]]&amp;TrendSheetPrdData[[#This Row],[Cost Basis]]&amp;TrendSheetPrdData[[#This Row],[Period]]&amp;TrendSheetPrdData[[#This Row],[Trend]]</f>
        <v>SYSTEM OFFICEPaid2016-07-01Drug - Generic Utilization Cost</v>
      </c>
      <c r="B6156" t="s">
        <v>119</v>
      </c>
      <c r="C6156" t="s">
        <v>119</v>
      </c>
      <c r="D6156" t="s">
        <v>78</v>
      </c>
      <c r="E6156" s="1" t="s">
        <v>103</v>
      </c>
      <c r="F6156" t="s">
        <v>113</v>
      </c>
      <c r="G6156" t="s">
        <v>26</v>
      </c>
      <c r="H6156">
        <v>15</v>
      </c>
      <c r="I6156">
        <v>362310</v>
      </c>
    </row>
    <row r="6157" spans="1:9" x14ac:dyDescent="0.25">
      <c r="A6157" s="5" t="str">
        <f>TrendSheetPrdData[[#This Row],[Population]]&amp;TrendSheetPrdData[[#This Row],[Cost Basis]]&amp;TrendSheetPrdData[[#This Row],[Period]]&amp;TrendSheetPrdData[[#This Row],[Trend]]</f>
        <v>SYSTEM OFFICEPaid2016-08-01Drug - Generic Utilization Cost</v>
      </c>
      <c r="B6157" t="s">
        <v>119</v>
      </c>
      <c r="C6157" t="s">
        <v>119</v>
      </c>
      <c r="D6157" t="s">
        <v>78</v>
      </c>
      <c r="E6157" s="1" t="s">
        <v>104</v>
      </c>
      <c r="F6157" t="s">
        <v>113</v>
      </c>
      <c r="G6157" t="s">
        <v>26</v>
      </c>
      <c r="H6157">
        <v>15</v>
      </c>
      <c r="I6157">
        <v>369867</v>
      </c>
    </row>
    <row r="6158" spans="1:9" x14ac:dyDescent="0.25">
      <c r="A6158" s="5" t="str">
        <f>TrendSheetPrdData[[#This Row],[Population]]&amp;TrendSheetPrdData[[#This Row],[Cost Basis]]&amp;TrendSheetPrdData[[#This Row],[Period]]&amp;TrendSheetPrdData[[#This Row],[Trend]]</f>
        <v>SYSTEM OFFICEPaid2016-09-01Drug - Generic Utilization Cost</v>
      </c>
      <c r="B6158" t="s">
        <v>119</v>
      </c>
      <c r="C6158" t="s">
        <v>119</v>
      </c>
      <c r="D6158" t="s">
        <v>78</v>
      </c>
      <c r="E6158" s="1" t="s">
        <v>105</v>
      </c>
      <c r="F6158" t="s">
        <v>113</v>
      </c>
      <c r="G6158" t="s">
        <v>26</v>
      </c>
      <c r="H6158">
        <v>15</v>
      </c>
      <c r="I6158">
        <v>339073</v>
      </c>
    </row>
    <row r="6159" spans="1:9" x14ac:dyDescent="0.25">
      <c r="A6159" s="5" t="str">
        <f>TrendSheetPrdData[[#This Row],[Population]]&amp;TrendSheetPrdData[[#This Row],[Cost Basis]]&amp;TrendSheetPrdData[[#This Row],[Period]]&amp;TrendSheetPrdData[[#This Row],[Trend]]</f>
        <v>SYSTEM OFFICEPaid2016-10-01Drug - Generic Utilization Cost</v>
      </c>
      <c r="B6159" t="s">
        <v>119</v>
      </c>
      <c r="C6159" t="s">
        <v>119</v>
      </c>
      <c r="D6159" t="s">
        <v>78</v>
      </c>
      <c r="E6159" s="1" t="s">
        <v>106</v>
      </c>
      <c r="F6159" t="s">
        <v>113</v>
      </c>
      <c r="G6159" t="s">
        <v>26</v>
      </c>
      <c r="H6159">
        <v>15</v>
      </c>
      <c r="I6159">
        <v>406541</v>
      </c>
    </row>
    <row r="6160" spans="1:9" x14ac:dyDescent="0.25">
      <c r="A6160" s="5" t="str">
        <f>TrendSheetPrdData[[#This Row],[Population]]&amp;TrendSheetPrdData[[#This Row],[Cost Basis]]&amp;TrendSheetPrdData[[#This Row],[Period]]&amp;TrendSheetPrdData[[#This Row],[Trend]]</f>
        <v>SYSTEM OFFICEPaid2016-11-01Drug - Generic Utilization Cost</v>
      </c>
      <c r="B6160" t="s">
        <v>119</v>
      </c>
      <c r="C6160" t="s">
        <v>119</v>
      </c>
      <c r="D6160" t="s">
        <v>78</v>
      </c>
      <c r="E6160" s="1" t="s">
        <v>107</v>
      </c>
      <c r="F6160" t="s">
        <v>113</v>
      </c>
      <c r="G6160" t="s">
        <v>26</v>
      </c>
      <c r="H6160">
        <v>15</v>
      </c>
      <c r="I6160">
        <v>425866</v>
      </c>
    </row>
    <row r="6161" spans="1:9" x14ac:dyDescent="0.25">
      <c r="A6161" s="5" t="str">
        <f>TrendSheetPrdData[[#This Row],[Population]]&amp;TrendSheetPrdData[[#This Row],[Cost Basis]]&amp;TrendSheetPrdData[[#This Row],[Period]]&amp;TrendSheetPrdData[[#This Row],[Trend]]</f>
        <v>SYSTEM OFFICEPaid2016-12-01Drug - Generic Utilization Cost</v>
      </c>
      <c r="B6161" t="s">
        <v>119</v>
      </c>
      <c r="C6161" t="s">
        <v>119</v>
      </c>
      <c r="D6161" t="s">
        <v>78</v>
      </c>
      <c r="E6161" s="1" t="s">
        <v>108</v>
      </c>
      <c r="F6161" t="s">
        <v>113</v>
      </c>
      <c r="G6161" t="s">
        <v>26</v>
      </c>
      <c r="H6161">
        <v>15</v>
      </c>
      <c r="I6161">
        <v>478192</v>
      </c>
    </row>
    <row r="6162" spans="1:9" x14ac:dyDescent="0.25">
      <c r="A6162" s="5" t="str">
        <f>TrendSheetPrdData[[#This Row],[Population]]&amp;TrendSheetPrdData[[#This Row],[Cost Basis]]&amp;TrendSheetPrdData[[#This Row],[Period]]&amp;TrendSheetPrdData[[#This Row],[Trend]]</f>
        <v>SYSTEM OFFICEPaid2017-01-01Drug - Generic Utilization Cost</v>
      </c>
      <c r="B6162" t="s">
        <v>119</v>
      </c>
      <c r="C6162" t="s">
        <v>119</v>
      </c>
      <c r="D6162" t="s">
        <v>78</v>
      </c>
      <c r="E6162" s="1" t="s">
        <v>109</v>
      </c>
      <c r="F6162" t="s">
        <v>113</v>
      </c>
      <c r="G6162" t="s">
        <v>26</v>
      </c>
      <c r="H6162">
        <v>15</v>
      </c>
      <c r="I6162">
        <v>338808</v>
      </c>
    </row>
    <row r="6163" spans="1:9" x14ac:dyDescent="0.25">
      <c r="A6163" s="5" t="str">
        <f>TrendSheetPrdData[[#This Row],[Population]]&amp;TrendSheetPrdData[[#This Row],[Cost Basis]]&amp;TrendSheetPrdData[[#This Row],[Period]]&amp;TrendSheetPrdData[[#This Row],[Trend]]</f>
        <v>SYSTEM OFFICEPaid2017-02-01Drug - Generic Utilization Cost</v>
      </c>
      <c r="B6163" t="s">
        <v>119</v>
      </c>
      <c r="C6163" t="s">
        <v>119</v>
      </c>
      <c r="D6163" t="s">
        <v>78</v>
      </c>
      <c r="E6163" s="1" t="s">
        <v>110</v>
      </c>
      <c r="F6163" t="s">
        <v>113</v>
      </c>
      <c r="G6163" t="s">
        <v>26</v>
      </c>
      <c r="H6163">
        <v>15</v>
      </c>
      <c r="I6163">
        <v>381225</v>
      </c>
    </row>
    <row r="6164" spans="1:9" x14ac:dyDescent="0.25">
      <c r="A6164" s="5" t="str">
        <f>TrendSheetPrdData[[#This Row],[Population]]&amp;TrendSheetPrdData[[#This Row],[Cost Basis]]&amp;TrendSheetPrdData[[#This Row],[Period]]&amp;TrendSheetPrdData[[#This Row],[Trend]]</f>
        <v>SYSTEM OFFICEPaid2017-03-01Drug - Generic Utilization Cost</v>
      </c>
      <c r="B6164" t="s">
        <v>119</v>
      </c>
      <c r="C6164" t="s">
        <v>119</v>
      </c>
      <c r="D6164" t="s">
        <v>78</v>
      </c>
      <c r="E6164" s="1" t="s">
        <v>111</v>
      </c>
      <c r="F6164" t="s">
        <v>113</v>
      </c>
      <c r="G6164" t="s">
        <v>26</v>
      </c>
      <c r="H6164">
        <v>15</v>
      </c>
      <c r="I6164">
        <v>430689</v>
      </c>
    </row>
    <row r="6165" spans="1:9" x14ac:dyDescent="0.25">
      <c r="A6165" s="5" t="str">
        <f>TrendSheetPrdData[[#This Row],[Population]]&amp;TrendSheetPrdData[[#This Row],[Cost Basis]]&amp;TrendSheetPrdData[[#This Row],[Period]]&amp;TrendSheetPrdData[[#This Row],[Trend]]</f>
        <v>SYSTEM OFFICEPaid2017-04-01Drug - Generic Utilization Cost</v>
      </c>
      <c r="B6165" t="s">
        <v>119</v>
      </c>
      <c r="C6165" t="s">
        <v>119</v>
      </c>
      <c r="D6165" t="s">
        <v>78</v>
      </c>
      <c r="E6165" s="1" t="s">
        <v>112</v>
      </c>
      <c r="F6165" t="s">
        <v>113</v>
      </c>
      <c r="G6165" t="s">
        <v>26</v>
      </c>
      <c r="H6165">
        <v>15</v>
      </c>
      <c r="I6165">
        <v>393706</v>
      </c>
    </row>
    <row r="6166" spans="1:9" x14ac:dyDescent="0.25">
      <c r="A6166" s="5" t="str">
        <f>TrendSheetPrdData[[#This Row],[Population]]&amp;TrendSheetPrdData[[#This Row],[Cost Basis]]&amp;TrendSheetPrdData[[#This Row],[Period]]&amp;TrendSheetPrdData[[#This Row],[Trend]]</f>
        <v>SYSTEM OFFICEPaid2015-06-01Drug - Generic Utilization</v>
      </c>
      <c r="B6166" t="s">
        <v>119</v>
      </c>
      <c r="C6166" t="s">
        <v>119</v>
      </c>
      <c r="D6166" t="s">
        <v>78</v>
      </c>
      <c r="E6166" s="1" t="s">
        <v>172</v>
      </c>
      <c r="F6166" t="s">
        <v>93</v>
      </c>
      <c r="G6166" t="s">
        <v>27</v>
      </c>
      <c r="H6166">
        <v>16</v>
      </c>
      <c r="I6166">
        <v>0.79</v>
      </c>
    </row>
    <row r="6167" spans="1:9" x14ac:dyDescent="0.25">
      <c r="A6167" s="5" t="str">
        <f>TrendSheetPrdData[[#This Row],[Population]]&amp;TrendSheetPrdData[[#This Row],[Cost Basis]]&amp;TrendSheetPrdData[[#This Row],[Period]]&amp;TrendSheetPrdData[[#This Row],[Trend]]</f>
        <v>SYSTEM OFFICEPaid2015-07-01Drug - Generic Utilization</v>
      </c>
      <c r="B6167" t="s">
        <v>119</v>
      </c>
      <c r="C6167" t="s">
        <v>119</v>
      </c>
      <c r="D6167" t="s">
        <v>78</v>
      </c>
      <c r="E6167" s="1" t="s">
        <v>173</v>
      </c>
      <c r="F6167" t="s">
        <v>93</v>
      </c>
      <c r="G6167" t="s">
        <v>27</v>
      </c>
      <c r="H6167">
        <v>16</v>
      </c>
      <c r="I6167">
        <v>0.81</v>
      </c>
    </row>
    <row r="6168" spans="1:9" x14ac:dyDescent="0.25">
      <c r="A6168" s="5" t="str">
        <f>TrendSheetPrdData[[#This Row],[Population]]&amp;TrendSheetPrdData[[#This Row],[Cost Basis]]&amp;TrendSheetPrdData[[#This Row],[Period]]&amp;TrendSheetPrdData[[#This Row],[Trend]]</f>
        <v>SYSTEM OFFICEPaid2015-08-01Drug - Generic Utilization</v>
      </c>
      <c r="B6168" t="s">
        <v>119</v>
      </c>
      <c r="C6168" t="s">
        <v>119</v>
      </c>
      <c r="D6168" t="s">
        <v>78</v>
      </c>
      <c r="E6168" s="1" t="s">
        <v>174</v>
      </c>
      <c r="F6168" t="s">
        <v>93</v>
      </c>
      <c r="G6168" t="s">
        <v>27</v>
      </c>
      <c r="H6168">
        <v>16</v>
      </c>
      <c r="I6168">
        <v>0.78</v>
      </c>
    </row>
    <row r="6169" spans="1:9" x14ac:dyDescent="0.25">
      <c r="A6169" s="5" t="str">
        <f>TrendSheetPrdData[[#This Row],[Population]]&amp;TrendSheetPrdData[[#This Row],[Cost Basis]]&amp;TrendSheetPrdData[[#This Row],[Period]]&amp;TrendSheetPrdData[[#This Row],[Trend]]</f>
        <v>SYSTEM OFFICEPaid2015-09-01Drug - Generic Utilization</v>
      </c>
      <c r="B6169" t="s">
        <v>119</v>
      </c>
      <c r="C6169" t="s">
        <v>119</v>
      </c>
      <c r="D6169" t="s">
        <v>78</v>
      </c>
      <c r="E6169" s="1" t="s">
        <v>92</v>
      </c>
      <c r="F6169" t="s">
        <v>93</v>
      </c>
      <c r="G6169" t="s">
        <v>27</v>
      </c>
      <c r="H6169">
        <v>16</v>
      </c>
      <c r="I6169">
        <v>0.8</v>
      </c>
    </row>
    <row r="6170" spans="1:9" x14ac:dyDescent="0.25">
      <c r="A6170" s="5" t="str">
        <f>TrendSheetPrdData[[#This Row],[Population]]&amp;TrendSheetPrdData[[#This Row],[Cost Basis]]&amp;TrendSheetPrdData[[#This Row],[Period]]&amp;TrendSheetPrdData[[#This Row],[Trend]]</f>
        <v>SYSTEM OFFICEPaid2015-10-01Drug - Generic Utilization</v>
      </c>
      <c r="B6170" t="s">
        <v>119</v>
      </c>
      <c r="C6170" t="s">
        <v>119</v>
      </c>
      <c r="D6170" t="s">
        <v>78</v>
      </c>
      <c r="E6170" s="1" t="s">
        <v>94</v>
      </c>
      <c r="F6170" t="s">
        <v>93</v>
      </c>
      <c r="G6170" t="s">
        <v>27</v>
      </c>
      <c r="H6170">
        <v>16</v>
      </c>
      <c r="I6170">
        <v>0.78</v>
      </c>
    </row>
    <row r="6171" spans="1:9" x14ac:dyDescent="0.25">
      <c r="A6171" s="5" t="str">
        <f>TrendSheetPrdData[[#This Row],[Population]]&amp;TrendSheetPrdData[[#This Row],[Cost Basis]]&amp;TrendSheetPrdData[[#This Row],[Period]]&amp;TrendSheetPrdData[[#This Row],[Trend]]</f>
        <v>SYSTEM OFFICEPaid2015-11-01Drug - Generic Utilization</v>
      </c>
      <c r="B6171" t="s">
        <v>119</v>
      </c>
      <c r="C6171" t="s">
        <v>119</v>
      </c>
      <c r="D6171" t="s">
        <v>78</v>
      </c>
      <c r="E6171" s="1" t="s">
        <v>95</v>
      </c>
      <c r="F6171" t="s">
        <v>93</v>
      </c>
      <c r="G6171" t="s">
        <v>27</v>
      </c>
      <c r="H6171">
        <v>16</v>
      </c>
      <c r="I6171">
        <v>0.8</v>
      </c>
    </row>
    <row r="6172" spans="1:9" x14ac:dyDescent="0.25">
      <c r="A6172" s="5" t="str">
        <f>TrendSheetPrdData[[#This Row],[Population]]&amp;TrendSheetPrdData[[#This Row],[Cost Basis]]&amp;TrendSheetPrdData[[#This Row],[Period]]&amp;TrendSheetPrdData[[#This Row],[Trend]]</f>
        <v>SYSTEM OFFICEPaid2015-12-01Drug - Generic Utilization</v>
      </c>
      <c r="B6172" t="s">
        <v>119</v>
      </c>
      <c r="C6172" t="s">
        <v>119</v>
      </c>
      <c r="D6172" t="s">
        <v>78</v>
      </c>
      <c r="E6172" s="1" t="s">
        <v>96</v>
      </c>
      <c r="F6172" t="s">
        <v>93</v>
      </c>
      <c r="G6172" t="s">
        <v>27</v>
      </c>
      <c r="H6172">
        <v>16</v>
      </c>
      <c r="I6172">
        <v>0.8</v>
      </c>
    </row>
    <row r="6173" spans="1:9" x14ac:dyDescent="0.25">
      <c r="A6173" s="5" t="str">
        <f>TrendSheetPrdData[[#This Row],[Population]]&amp;TrendSheetPrdData[[#This Row],[Cost Basis]]&amp;TrendSheetPrdData[[#This Row],[Period]]&amp;TrendSheetPrdData[[#This Row],[Trend]]</f>
        <v>SYSTEM OFFICEPaid2016-01-01Drug - Generic Utilization</v>
      </c>
      <c r="B6173" t="s">
        <v>119</v>
      </c>
      <c r="C6173" t="s">
        <v>119</v>
      </c>
      <c r="D6173" t="s">
        <v>78</v>
      </c>
      <c r="E6173" s="1" t="s">
        <v>97</v>
      </c>
      <c r="F6173" t="s">
        <v>93</v>
      </c>
      <c r="G6173" t="s">
        <v>27</v>
      </c>
      <c r="H6173">
        <v>16</v>
      </c>
      <c r="I6173">
        <v>0.8</v>
      </c>
    </row>
    <row r="6174" spans="1:9" x14ac:dyDescent="0.25">
      <c r="A6174" s="5" t="str">
        <f>TrendSheetPrdData[[#This Row],[Population]]&amp;TrendSheetPrdData[[#This Row],[Cost Basis]]&amp;TrendSheetPrdData[[#This Row],[Period]]&amp;TrendSheetPrdData[[#This Row],[Trend]]</f>
        <v>SYSTEM OFFICEPaid2016-02-01Drug - Generic Utilization</v>
      </c>
      <c r="B6174" t="s">
        <v>119</v>
      </c>
      <c r="C6174" t="s">
        <v>119</v>
      </c>
      <c r="D6174" t="s">
        <v>78</v>
      </c>
      <c r="E6174" s="1" t="s">
        <v>98</v>
      </c>
      <c r="F6174" t="s">
        <v>93</v>
      </c>
      <c r="G6174" t="s">
        <v>27</v>
      </c>
      <c r="H6174">
        <v>16</v>
      </c>
      <c r="I6174">
        <v>0.79</v>
      </c>
    </row>
    <row r="6175" spans="1:9" x14ac:dyDescent="0.25">
      <c r="A6175" s="5" t="str">
        <f>TrendSheetPrdData[[#This Row],[Population]]&amp;TrendSheetPrdData[[#This Row],[Cost Basis]]&amp;TrendSheetPrdData[[#This Row],[Period]]&amp;TrendSheetPrdData[[#This Row],[Trend]]</f>
        <v>SYSTEM OFFICEPaid2016-03-01Drug - Generic Utilization</v>
      </c>
      <c r="B6175" t="s">
        <v>119</v>
      </c>
      <c r="C6175" t="s">
        <v>119</v>
      </c>
      <c r="D6175" t="s">
        <v>78</v>
      </c>
      <c r="E6175" s="1" t="s">
        <v>99</v>
      </c>
      <c r="F6175" t="s">
        <v>93</v>
      </c>
      <c r="G6175" t="s">
        <v>27</v>
      </c>
      <c r="H6175">
        <v>16</v>
      </c>
      <c r="I6175">
        <v>0.79</v>
      </c>
    </row>
    <row r="6176" spans="1:9" x14ac:dyDescent="0.25">
      <c r="A6176" s="5" t="str">
        <f>TrendSheetPrdData[[#This Row],[Population]]&amp;TrendSheetPrdData[[#This Row],[Cost Basis]]&amp;TrendSheetPrdData[[#This Row],[Period]]&amp;TrendSheetPrdData[[#This Row],[Trend]]</f>
        <v>SYSTEM OFFICEPaid2016-04-01Drug - Generic Utilization</v>
      </c>
      <c r="B6176" t="s">
        <v>119</v>
      </c>
      <c r="C6176" t="s">
        <v>119</v>
      </c>
      <c r="D6176" t="s">
        <v>78</v>
      </c>
      <c r="E6176" s="1" t="s">
        <v>100</v>
      </c>
      <c r="F6176" t="s">
        <v>93</v>
      </c>
      <c r="G6176" t="s">
        <v>27</v>
      </c>
      <c r="H6176">
        <v>16</v>
      </c>
      <c r="I6176">
        <v>0.8</v>
      </c>
    </row>
    <row r="6177" spans="1:9" x14ac:dyDescent="0.25">
      <c r="A6177" s="5" t="str">
        <f>TrendSheetPrdData[[#This Row],[Population]]&amp;TrendSheetPrdData[[#This Row],[Cost Basis]]&amp;TrendSheetPrdData[[#This Row],[Period]]&amp;TrendSheetPrdData[[#This Row],[Trend]]</f>
        <v>SYSTEM OFFICEPaid2016-05-01Drug - Generic Utilization</v>
      </c>
      <c r="B6177" t="s">
        <v>119</v>
      </c>
      <c r="C6177" t="s">
        <v>119</v>
      </c>
      <c r="D6177" t="s">
        <v>78</v>
      </c>
      <c r="E6177" s="1" t="s">
        <v>101</v>
      </c>
      <c r="F6177" t="s">
        <v>93</v>
      </c>
      <c r="G6177" t="s">
        <v>27</v>
      </c>
      <c r="H6177">
        <v>16</v>
      </c>
      <c r="I6177">
        <v>0.79</v>
      </c>
    </row>
    <row r="6178" spans="1:9" x14ac:dyDescent="0.25">
      <c r="A6178" s="5" t="str">
        <f>TrendSheetPrdData[[#This Row],[Population]]&amp;TrendSheetPrdData[[#This Row],[Cost Basis]]&amp;TrendSheetPrdData[[#This Row],[Period]]&amp;TrendSheetPrdData[[#This Row],[Trend]]</f>
        <v>SYSTEM OFFICEPaid2016-06-01Drug - Generic Utilization</v>
      </c>
      <c r="B6178" t="s">
        <v>119</v>
      </c>
      <c r="C6178" t="s">
        <v>119</v>
      </c>
      <c r="D6178" t="s">
        <v>78</v>
      </c>
      <c r="E6178" s="1" t="s">
        <v>102</v>
      </c>
      <c r="F6178" t="s">
        <v>113</v>
      </c>
      <c r="G6178" t="s">
        <v>27</v>
      </c>
      <c r="H6178">
        <v>16</v>
      </c>
      <c r="I6178">
        <v>0.8</v>
      </c>
    </row>
    <row r="6179" spans="1:9" x14ac:dyDescent="0.25">
      <c r="A6179" s="5" t="str">
        <f>TrendSheetPrdData[[#This Row],[Population]]&amp;TrendSheetPrdData[[#This Row],[Cost Basis]]&amp;TrendSheetPrdData[[#This Row],[Period]]&amp;TrendSheetPrdData[[#This Row],[Trend]]</f>
        <v>SYSTEM OFFICEPaid2016-07-01Drug - Generic Utilization</v>
      </c>
      <c r="B6179" t="s">
        <v>119</v>
      </c>
      <c r="C6179" t="s">
        <v>119</v>
      </c>
      <c r="D6179" t="s">
        <v>78</v>
      </c>
      <c r="E6179" s="1" t="s">
        <v>103</v>
      </c>
      <c r="F6179" t="s">
        <v>113</v>
      </c>
      <c r="G6179" t="s">
        <v>27</v>
      </c>
      <c r="H6179">
        <v>16</v>
      </c>
      <c r="I6179">
        <v>0.79</v>
      </c>
    </row>
    <row r="6180" spans="1:9" x14ac:dyDescent="0.25">
      <c r="A6180" s="5" t="str">
        <f>TrendSheetPrdData[[#This Row],[Population]]&amp;TrendSheetPrdData[[#This Row],[Cost Basis]]&amp;TrendSheetPrdData[[#This Row],[Period]]&amp;TrendSheetPrdData[[#This Row],[Trend]]</f>
        <v>SYSTEM OFFICEPaid2016-08-01Drug - Generic Utilization</v>
      </c>
      <c r="B6180" t="s">
        <v>119</v>
      </c>
      <c r="C6180" t="s">
        <v>119</v>
      </c>
      <c r="D6180" t="s">
        <v>78</v>
      </c>
      <c r="E6180" s="1" t="s">
        <v>104</v>
      </c>
      <c r="F6180" t="s">
        <v>113</v>
      </c>
      <c r="G6180" t="s">
        <v>27</v>
      </c>
      <c r="H6180">
        <v>16</v>
      </c>
      <c r="I6180">
        <v>0.81</v>
      </c>
    </row>
    <row r="6181" spans="1:9" x14ac:dyDescent="0.25">
      <c r="A6181" s="5" t="str">
        <f>TrendSheetPrdData[[#This Row],[Population]]&amp;TrendSheetPrdData[[#This Row],[Cost Basis]]&amp;TrendSheetPrdData[[#This Row],[Period]]&amp;TrendSheetPrdData[[#This Row],[Trend]]</f>
        <v>SYSTEM OFFICEPaid2016-09-01Drug - Generic Utilization</v>
      </c>
      <c r="B6181" t="s">
        <v>119</v>
      </c>
      <c r="C6181" t="s">
        <v>119</v>
      </c>
      <c r="D6181" t="s">
        <v>78</v>
      </c>
      <c r="E6181" s="1" t="s">
        <v>105</v>
      </c>
      <c r="F6181" t="s">
        <v>113</v>
      </c>
      <c r="G6181" t="s">
        <v>27</v>
      </c>
      <c r="H6181">
        <v>16</v>
      </c>
      <c r="I6181">
        <v>0.85</v>
      </c>
    </row>
    <row r="6182" spans="1:9" x14ac:dyDescent="0.25">
      <c r="A6182" s="5" t="str">
        <f>TrendSheetPrdData[[#This Row],[Population]]&amp;TrendSheetPrdData[[#This Row],[Cost Basis]]&amp;TrendSheetPrdData[[#This Row],[Period]]&amp;TrendSheetPrdData[[#This Row],[Trend]]</f>
        <v>SYSTEM OFFICEPaid2016-10-01Drug - Generic Utilization</v>
      </c>
      <c r="B6182" t="s">
        <v>119</v>
      </c>
      <c r="C6182" t="s">
        <v>119</v>
      </c>
      <c r="D6182" t="s">
        <v>78</v>
      </c>
      <c r="E6182" s="1" t="s">
        <v>106</v>
      </c>
      <c r="F6182" t="s">
        <v>113</v>
      </c>
      <c r="G6182" t="s">
        <v>27</v>
      </c>
      <c r="H6182">
        <v>16</v>
      </c>
      <c r="I6182">
        <v>0.85</v>
      </c>
    </row>
    <row r="6183" spans="1:9" x14ac:dyDescent="0.25">
      <c r="A6183" s="5" t="str">
        <f>TrendSheetPrdData[[#This Row],[Population]]&amp;TrendSheetPrdData[[#This Row],[Cost Basis]]&amp;TrendSheetPrdData[[#This Row],[Period]]&amp;TrendSheetPrdData[[#This Row],[Trend]]</f>
        <v>SYSTEM OFFICEPaid2016-11-01Drug - Generic Utilization</v>
      </c>
      <c r="B6183" t="s">
        <v>119</v>
      </c>
      <c r="C6183" t="s">
        <v>119</v>
      </c>
      <c r="D6183" t="s">
        <v>78</v>
      </c>
      <c r="E6183" s="1" t="s">
        <v>107</v>
      </c>
      <c r="F6183" t="s">
        <v>113</v>
      </c>
      <c r="G6183" t="s">
        <v>27</v>
      </c>
      <c r="H6183">
        <v>16</v>
      </c>
      <c r="I6183">
        <v>0.87</v>
      </c>
    </row>
    <row r="6184" spans="1:9" x14ac:dyDescent="0.25">
      <c r="A6184" s="5" t="str">
        <f>TrendSheetPrdData[[#This Row],[Population]]&amp;TrendSheetPrdData[[#This Row],[Cost Basis]]&amp;TrendSheetPrdData[[#This Row],[Period]]&amp;TrendSheetPrdData[[#This Row],[Trend]]</f>
        <v>SYSTEM OFFICEPaid2016-12-01Drug - Generic Utilization</v>
      </c>
      <c r="B6184" t="s">
        <v>119</v>
      </c>
      <c r="C6184" t="s">
        <v>119</v>
      </c>
      <c r="D6184" t="s">
        <v>78</v>
      </c>
      <c r="E6184" s="1" t="s">
        <v>108</v>
      </c>
      <c r="F6184" t="s">
        <v>113</v>
      </c>
      <c r="G6184" t="s">
        <v>27</v>
      </c>
      <c r="H6184">
        <v>16</v>
      </c>
      <c r="I6184">
        <v>0.86</v>
      </c>
    </row>
    <row r="6185" spans="1:9" x14ac:dyDescent="0.25">
      <c r="A6185" s="5" t="str">
        <f>TrendSheetPrdData[[#This Row],[Population]]&amp;TrendSheetPrdData[[#This Row],[Cost Basis]]&amp;TrendSheetPrdData[[#This Row],[Period]]&amp;TrendSheetPrdData[[#This Row],[Trend]]</f>
        <v>SYSTEM OFFICEPaid2017-01-01Drug - Generic Utilization</v>
      </c>
      <c r="B6185" t="s">
        <v>119</v>
      </c>
      <c r="C6185" t="s">
        <v>119</v>
      </c>
      <c r="D6185" t="s">
        <v>78</v>
      </c>
      <c r="E6185" s="1" t="s">
        <v>109</v>
      </c>
      <c r="F6185" t="s">
        <v>113</v>
      </c>
      <c r="G6185" t="s">
        <v>27</v>
      </c>
      <c r="H6185">
        <v>16</v>
      </c>
      <c r="I6185">
        <v>0.88</v>
      </c>
    </row>
    <row r="6186" spans="1:9" x14ac:dyDescent="0.25">
      <c r="A6186" s="5" t="str">
        <f>TrendSheetPrdData[[#This Row],[Population]]&amp;TrendSheetPrdData[[#This Row],[Cost Basis]]&amp;TrendSheetPrdData[[#This Row],[Period]]&amp;TrendSheetPrdData[[#This Row],[Trend]]</f>
        <v>SYSTEM OFFICEPaid2017-02-01Drug - Generic Utilization</v>
      </c>
      <c r="B6186" t="s">
        <v>119</v>
      </c>
      <c r="C6186" t="s">
        <v>119</v>
      </c>
      <c r="D6186" t="s">
        <v>78</v>
      </c>
      <c r="E6186" s="1" t="s">
        <v>110</v>
      </c>
      <c r="F6186" t="s">
        <v>113</v>
      </c>
      <c r="G6186" t="s">
        <v>27</v>
      </c>
      <c r="H6186">
        <v>16</v>
      </c>
      <c r="I6186">
        <v>0.88</v>
      </c>
    </row>
    <row r="6187" spans="1:9" x14ac:dyDescent="0.25">
      <c r="A6187" s="5" t="str">
        <f>TrendSheetPrdData[[#This Row],[Population]]&amp;TrendSheetPrdData[[#This Row],[Cost Basis]]&amp;TrendSheetPrdData[[#This Row],[Period]]&amp;TrendSheetPrdData[[#This Row],[Trend]]</f>
        <v>SYSTEM OFFICEPaid2017-03-01Drug - Generic Utilization</v>
      </c>
      <c r="B6187" t="s">
        <v>119</v>
      </c>
      <c r="C6187" t="s">
        <v>119</v>
      </c>
      <c r="D6187" t="s">
        <v>78</v>
      </c>
      <c r="E6187" s="1" t="s">
        <v>111</v>
      </c>
      <c r="F6187" t="s">
        <v>113</v>
      </c>
      <c r="G6187" t="s">
        <v>27</v>
      </c>
      <c r="H6187">
        <v>16</v>
      </c>
      <c r="I6187">
        <v>0.88</v>
      </c>
    </row>
    <row r="6188" spans="1:9" x14ac:dyDescent="0.25">
      <c r="A6188" s="5" t="str">
        <f>TrendSheetPrdData[[#This Row],[Population]]&amp;TrendSheetPrdData[[#This Row],[Cost Basis]]&amp;TrendSheetPrdData[[#This Row],[Period]]&amp;TrendSheetPrdData[[#This Row],[Trend]]</f>
        <v>SYSTEM OFFICEPaid2017-04-01Drug - Generic Utilization</v>
      </c>
      <c r="B6188" t="s">
        <v>119</v>
      </c>
      <c r="C6188" t="s">
        <v>119</v>
      </c>
      <c r="D6188" t="s">
        <v>78</v>
      </c>
      <c r="E6188" s="1" t="s">
        <v>112</v>
      </c>
      <c r="F6188" t="s">
        <v>113</v>
      </c>
      <c r="G6188" t="s">
        <v>27</v>
      </c>
      <c r="H6188">
        <v>16</v>
      </c>
      <c r="I6188">
        <v>0.88</v>
      </c>
    </row>
    <row r="6189" spans="1:9" x14ac:dyDescent="0.25">
      <c r="A6189" s="5" t="str">
        <f>TrendSheetPrdData[[#This Row],[Population]]&amp;TrendSheetPrdData[[#This Row],[Cost Basis]]&amp;TrendSheetPrdData[[#This Row],[Period]]&amp;TrendSheetPrdData[[#This Row],[Trend]]</f>
        <v>SYSTEM OFFICEPaid2015-06-01Chronic Disease Management - Cost</v>
      </c>
      <c r="B6189" t="s">
        <v>119</v>
      </c>
      <c r="C6189" t="s">
        <v>119</v>
      </c>
      <c r="D6189" t="s">
        <v>78</v>
      </c>
      <c r="E6189" s="1" t="s">
        <v>172</v>
      </c>
      <c r="F6189" t="s">
        <v>93</v>
      </c>
      <c r="G6189" t="s">
        <v>28</v>
      </c>
      <c r="H6189">
        <v>17</v>
      </c>
      <c r="I6189">
        <v>969606</v>
      </c>
    </row>
    <row r="6190" spans="1:9" x14ac:dyDescent="0.25">
      <c r="A6190" s="5" t="str">
        <f>TrendSheetPrdData[[#This Row],[Population]]&amp;TrendSheetPrdData[[#This Row],[Cost Basis]]&amp;TrendSheetPrdData[[#This Row],[Period]]&amp;TrendSheetPrdData[[#This Row],[Trend]]</f>
        <v>SYSTEM OFFICEPaid2015-07-01Chronic Disease Management - Cost</v>
      </c>
      <c r="B6190" t="s">
        <v>119</v>
      </c>
      <c r="C6190" t="s">
        <v>119</v>
      </c>
      <c r="D6190" t="s">
        <v>78</v>
      </c>
      <c r="E6190" s="1" t="s">
        <v>173</v>
      </c>
      <c r="F6190" t="s">
        <v>93</v>
      </c>
      <c r="G6190" t="s">
        <v>28</v>
      </c>
      <c r="H6190">
        <v>17</v>
      </c>
      <c r="I6190">
        <v>1062937</v>
      </c>
    </row>
    <row r="6191" spans="1:9" x14ac:dyDescent="0.25">
      <c r="A6191" s="5" t="str">
        <f>TrendSheetPrdData[[#This Row],[Population]]&amp;TrendSheetPrdData[[#This Row],[Cost Basis]]&amp;TrendSheetPrdData[[#This Row],[Period]]&amp;TrendSheetPrdData[[#This Row],[Trend]]</f>
        <v>SYSTEM OFFICEPaid2015-08-01Chronic Disease Management - Cost</v>
      </c>
      <c r="B6191" t="s">
        <v>119</v>
      </c>
      <c r="C6191" t="s">
        <v>119</v>
      </c>
      <c r="D6191" t="s">
        <v>78</v>
      </c>
      <c r="E6191" s="1" t="s">
        <v>174</v>
      </c>
      <c r="F6191" t="s">
        <v>93</v>
      </c>
      <c r="G6191" t="s">
        <v>28</v>
      </c>
      <c r="H6191">
        <v>17</v>
      </c>
      <c r="I6191">
        <v>687141</v>
      </c>
    </row>
    <row r="6192" spans="1:9" x14ac:dyDescent="0.25">
      <c r="A6192" s="5" t="str">
        <f>TrendSheetPrdData[[#This Row],[Population]]&amp;TrendSheetPrdData[[#This Row],[Cost Basis]]&amp;TrendSheetPrdData[[#This Row],[Period]]&amp;TrendSheetPrdData[[#This Row],[Trend]]</f>
        <v>SYSTEM OFFICEPaid2015-09-01Chronic Disease Management - Cost</v>
      </c>
      <c r="B6192" t="s">
        <v>119</v>
      </c>
      <c r="C6192" t="s">
        <v>119</v>
      </c>
      <c r="D6192" t="s">
        <v>78</v>
      </c>
      <c r="E6192" s="1" t="s">
        <v>92</v>
      </c>
      <c r="F6192" t="s">
        <v>93</v>
      </c>
      <c r="G6192" t="s">
        <v>28</v>
      </c>
      <c r="H6192">
        <v>17</v>
      </c>
      <c r="I6192">
        <v>1223299</v>
      </c>
    </row>
    <row r="6193" spans="1:9" x14ac:dyDescent="0.25">
      <c r="A6193" s="5" t="str">
        <f>TrendSheetPrdData[[#This Row],[Population]]&amp;TrendSheetPrdData[[#This Row],[Cost Basis]]&amp;TrendSheetPrdData[[#This Row],[Period]]&amp;TrendSheetPrdData[[#This Row],[Trend]]</f>
        <v>SYSTEM OFFICEPaid2015-10-01Chronic Disease Management - Cost</v>
      </c>
      <c r="B6193" t="s">
        <v>119</v>
      </c>
      <c r="C6193" t="s">
        <v>119</v>
      </c>
      <c r="D6193" t="s">
        <v>78</v>
      </c>
      <c r="E6193" s="1" t="s">
        <v>94</v>
      </c>
      <c r="F6193" t="s">
        <v>93</v>
      </c>
      <c r="G6193" t="s">
        <v>28</v>
      </c>
      <c r="H6193">
        <v>17</v>
      </c>
      <c r="I6193">
        <v>790812</v>
      </c>
    </row>
    <row r="6194" spans="1:9" x14ac:dyDescent="0.25">
      <c r="A6194" s="5" t="str">
        <f>TrendSheetPrdData[[#This Row],[Population]]&amp;TrendSheetPrdData[[#This Row],[Cost Basis]]&amp;TrendSheetPrdData[[#This Row],[Period]]&amp;TrendSheetPrdData[[#This Row],[Trend]]</f>
        <v>SYSTEM OFFICEPaid2015-11-01Chronic Disease Management - Cost</v>
      </c>
      <c r="B6194" t="s">
        <v>119</v>
      </c>
      <c r="C6194" t="s">
        <v>119</v>
      </c>
      <c r="D6194" t="s">
        <v>78</v>
      </c>
      <c r="E6194" s="1" t="s">
        <v>95</v>
      </c>
      <c r="F6194" t="s">
        <v>93</v>
      </c>
      <c r="G6194" t="s">
        <v>28</v>
      </c>
      <c r="H6194">
        <v>17</v>
      </c>
      <c r="I6194">
        <v>1037855</v>
      </c>
    </row>
    <row r="6195" spans="1:9" x14ac:dyDescent="0.25">
      <c r="A6195" s="5" t="str">
        <f>TrendSheetPrdData[[#This Row],[Population]]&amp;TrendSheetPrdData[[#This Row],[Cost Basis]]&amp;TrendSheetPrdData[[#This Row],[Period]]&amp;TrendSheetPrdData[[#This Row],[Trend]]</f>
        <v>SYSTEM OFFICEPaid2015-12-01Chronic Disease Management - Cost</v>
      </c>
      <c r="B6195" t="s">
        <v>119</v>
      </c>
      <c r="C6195" t="s">
        <v>119</v>
      </c>
      <c r="D6195" t="s">
        <v>78</v>
      </c>
      <c r="E6195" s="1" t="s">
        <v>96</v>
      </c>
      <c r="F6195" t="s">
        <v>93</v>
      </c>
      <c r="G6195" t="s">
        <v>28</v>
      </c>
      <c r="H6195">
        <v>17</v>
      </c>
      <c r="I6195">
        <v>1011284</v>
      </c>
    </row>
    <row r="6196" spans="1:9" x14ac:dyDescent="0.25">
      <c r="A6196" s="5" t="str">
        <f>TrendSheetPrdData[[#This Row],[Population]]&amp;TrendSheetPrdData[[#This Row],[Cost Basis]]&amp;TrendSheetPrdData[[#This Row],[Period]]&amp;TrendSheetPrdData[[#This Row],[Trend]]</f>
        <v>SYSTEM OFFICEPaid2016-01-01Chronic Disease Management - Cost</v>
      </c>
      <c r="B6196" t="s">
        <v>119</v>
      </c>
      <c r="C6196" t="s">
        <v>119</v>
      </c>
      <c r="D6196" t="s">
        <v>78</v>
      </c>
      <c r="E6196" s="1" t="s">
        <v>97</v>
      </c>
      <c r="F6196" t="s">
        <v>93</v>
      </c>
      <c r="G6196" t="s">
        <v>28</v>
      </c>
      <c r="H6196">
        <v>17</v>
      </c>
      <c r="I6196">
        <v>941314</v>
      </c>
    </row>
    <row r="6197" spans="1:9" x14ac:dyDescent="0.25">
      <c r="A6197" s="5" t="str">
        <f>TrendSheetPrdData[[#This Row],[Population]]&amp;TrendSheetPrdData[[#This Row],[Cost Basis]]&amp;TrendSheetPrdData[[#This Row],[Period]]&amp;TrendSheetPrdData[[#This Row],[Trend]]</f>
        <v>SYSTEM OFFICEPaid2016-02-01Chronic Disease Management - Cost</v>
      </c>
      <c r="B6197" t="s">
        <v>119</v>
      </c>
      <c r="C6197" t="s">
        <v>119</v>
      </c>
      <c r="D6197" t="s">
        <v>78</v>
      </c>
      <c r="E6197" s="1" t="s">
        <v>98</v>
      </c>
      <c r="F6197" t="s">
        <v>93</v>
      </c>
      <c r="G6197" t="s">
        <v>28</v>
      </c>
      <c r="H6197">
        <v>17</v>
      </c>
      <c r="I6197">
        <v>885256</v>
      </c>
    </row>
    <row r="6198" spans="1:9" x14ac:dyDescent="0.25">
      <c r="A6198" s="5" t="str">
        <f>TrendSheetPrdData[[#This Row],[Population]]&amp;TrendSheetPrdData[[#This Row],[Cost Basis]]&amp;TrendSheetPrdData[[#This Row],[Period]]&amp;TrendSheetPrdData[[#This Row],[Trend]]</f>
        <v>SYSTEM OFFICEPaid2016-03-01Chronic Disease Management - Cost</v>
      </c>
      <c r="B6198" t="s">
        <v>119</v>
      </c>
      <c r="C6198" t="s">
        <v>119</v>
      </c>
      <c r="D6198" t="s">
        <v>78</v>
      </c>
      <c r="E6198" s="1" t="s">
        <v>99</v>
      </c>
      <c r="F6198" t="s">
        <v>93</v>
      </c>
      <c r="G6198" t="s">
        <v>28</v>
      </c>
      <c r="H6198">
        <v>17</v>
      </c>
      <c r="I6198">
        <v>1038762</v>
      </c>
    </row>
    <row r="6199" spans="1:9" x14ac:dyDescent="0.25">
      <c r="A6199" s="5" t="str">
        <f>TrendSheetPrdData[[#This Row],[Population]]&amp;TrendSheetPrdData[[#This Row],[Cost Basis]]&amp;TrendSheetPrdData[[#This Row],[Period]]&amp;TrendSheetPrdData[[#This Row],[Trend]]</f>
        <v>SYSTEM OFFICEPaid2016-04-01Chronic Disease Management - Cost</v>
      </c>
      <c r="B6199" t="s">
        <v>119</v>
      </c>
      <c r="C6199" t="s">
        <v>119</v>
      </c>
      <c r="D6199" t="s">
        <v>78</v>
      </c>
      <c r="E6199" s="1" t="s">
        <v>100</v>
      </c>
      <c r="F6199" t="s">
        <v>93</v>
      </c>
      <c r="G6199" t="s">
        <v>28</v>
      </c>
      <c r="H6199">
        <v>17</v>
      </c>
      <c r="I6199">
        <v>938026</v>
      </c>
    </row>
    <row r="6200" spans="1:9" x14ac:dyDescent="0.25">
      <c r="A6200" s="5" t="str">
        <f>TrendSheetPrdData[[#This Row],[Population]]&amp;TrendSheetPrdData[[#This Row],[Cost Basis]]&amp;TrendSheetPrdData[[#This Row],[Period]]&amp;TrendSheetPrdData[[#This Row],[Trend]]</f>
        <v>SYSTEM OFFICEPaid2016-05-01Chronic Disease Management - Cost</v>
      </c>
      <c r="B6200" t="s">
        <v>119</v>
      </c>
      <c r="C6200" t="s">
        <v>119</v>
      </c>
      <c r="D6200" t="s">
        <v>78</v>
      </c>
      <c r="E6200" s="1" t="s">
        <v>101</v>
      </c>
      <c r="F6200" t="s">
        <v>93</v>
      </c>
      <c r="G6200" t="s">
        <v>28</v>
      </c>
      <c r="H6200">
        <v>17</v>
      </c>
      <c r="I6200">
        <v>970244</v>
      </c>
    </row>
    <row r="6201" spans="1:9" x14ac:dyDescent="0.25">
      <c r="A6201" s="5" t="str">
        <f>TrendSheetPrdData[[#This Row],[Population]]&amp;TrendSheetPrdData[[#This Row],[Cost Basis]]&amp;TrendSheetPrdData[[#This Row],[Period]]&amp;TrendSheetPrdData[[#This Row],[Trend]]</f>
        <v>SYSTEM OFFICEPaid2016-06-01Chronic Disease Management - Cost</v>
      </c>
      <c r="B6201" t="s">
        <v>119</v>
      </c>
      <c r="C6201" t="s">
        <v>119</v>
      </c>
      <c r="D6201" t="s">
        <v>78</v>
      </c>
      <c r="E6201" s="1" t="s">
        <v>102</v>
      </c>
      <c r="F6201" t="s">
        <v>113</v>
      </c>
      <c r="G6201" t="s">
        <v>28</v>
      </c>
      <c r="H6201">
        <v>17</v>
      </c>
      <c r="I6201">
        <v>1091400</v>
      </c>
    </row>
    <row r="6202" spans="1:9" x14ac:dyDescent="0.25">
      <c r="A6202" s="5" t="str">
        <f>TrendSheetPrdData[[#This Row],[Population]]&amp;TrendSheetPrdData[[#This Row],[Cost Basis]]&amp;TrendSheetPrdData[[#This Row],[Period]]&amp;TrendSheetPrdData[[#This Row],[Trend]]</f>
        <v>SYSTEM OFFICEPaid2016-07-01Chronic Disease Management - Cost</v>
      </c>
      <c r="B6202" t="s">
        <v>119</v>
      </c>
      <c r="C6202" t="s">
        <v>119</v>
      </c>
      <c r="D6202" t="s">
        <v>78</v>
      </c>
      <c r="E6202" s="1" t="s">
        <v>103</v>
      </c>
      <c r="F6202" t="s">
        <v>113</v>
      </c>
      <c r="G6202" t="s">
        <v>28</v>
      </c>
      <c r="H6202">
        <v>17</v>
      </c>
      <c r="I6202">
        <v>969307</v>
      </c>
    </row>
    <row r="6203" spans="1:9" x14ac:dyDescent="0.25">
      <c r="A6203" s="5" t="str">
        <f>TrendSheetPrdData[[#This Row],[Population]]&amp;TrendSheetPrdData[[#This Row],[Cost Basis]]&amp;TrendSheetPrdData[[#This Row],[Period]]&amp;TrendSheetPrdData[[#This Row],[Trend]]</f>
        <v>SYSTEM OFFICEPaid2016-08-01Chronic Disease Management - Cost</v>
      </c>
      <c r="B6203" t="s">
        <v>119</v>
      </c>
      <c r="C6203" t="s">
        <v>119</v>
      </c>
      <c r="D6203" t="s">
        <v>78</v>
      </c>
      <c r="E6203" s="1" t="s">
        <v>104</v>
      </c>
      <c r="F6203" t="s">
        <v>113</v>
      </c>
      <c r="G6203" t="s">
        <v>28</v>
      </c>
      <c r="H6203">
        <v>17</v>
      </c>
      <c r="I6203">
        <v>1091106</v>
      </c>
    </row>
    <row r="6204" spans="1:9" x14ac:dyDescent="0.25">
      <c r="A6204" s="5" t="str">
        <f>TrendSheetPrdData[[#This Row],[Population]]&amp;TrendSheetPrdData[[#This Row],[Cost Basis]]&amp;TrendSheetPrdData[[#This Row],[Period]]&amp;TrendSheetPrdData[[#This Row],[Trend]]</f>
        <v>SYSTEM OFFICEPaid2016-09-01Chronic Disease Management - Cost</v>
      </c>
      <c r="B6204" t="s">
        <v>119</v>
      </c>
      <c r="C6204" t="s">
        <v>119</v>
      </c>
      <c r="D6204" t="s">
        <v>78</v>
      </c>
      <c r="E6204" s="1" t="s">
        <v>105</v>
      </c>
      <c r="F6204" t="s">
        <v>113</v>
      </c>
      <c r="G6204" t="s">
        <v>28</v>
      </c>
      <c r="H6204">
        <v>17</v>
      </c>
      <c r="I6204">
        <v>1036613</v>
      </c>
    </row>
    <row r="6205" spans="1:9" x14ac:dyDescent="0.25">
      <c r="A6205" s="5" t="str">
        <f>TrendSheetPrdData[[#This Row],[Population]]&amp;TrendSheetPrdData[[#This Row],[Cost Basis]]&amp;TrendSheetPrdData[[#This Row],[Period]]&amp;TrendSheetPrdData[[#This Row],[Trend]]</f>
        <v>SYSTEM OFFICEPaid2016-10-01Chronic Disease Management - Cost</v>
      </c>
      <c r="B6205" t="s">
        <v>119</v>
      </c>
      <c r="C6205" t="s">
        <v>119</v>
      </c>
      <c r="D6205" t="s">
        <v>78</v>
      </c>
      <c r="E6205" s="1" t="s">
        <v>106</v>
      </c>
      <c r="F6205" t="s">
        <v>113</v>
      </c>
      <c r="G6205" t="s">
        <v>28</v>
      </c>
      <c r="H6205">
        <v>17</v>
      </c>
      <c r="I6205">
        <v>1061872</v>
      </c>
    </row>
    <row r="6206" spans="1:9" x14ac:dyDescent="0.25">
      <c r="A6206" s="5" t="str">
        <f>TrendSheetPrdData[[#This Row],[Population]]&amp;TrendSheetPrdData[[#This Row],[Cost Basis]]&amp;TrendSheetPrdData[[#This Row],[Period]]&amp;TrendSheetPrdData[[#This Row],[Trend]]</f>
        <v>SYSTEM OFFICEPaid2016-11-01Chronic Disease Management - Cost</v>
      </c>
      <c r="B6206" t="s">
        <v>119</v>
      </c>
      <c r="C6206" t="s">
        <v>119</v>
      </c>
      <c r="D6206" t="s">
        <v>78</v>
      </c>
      <c r="E6206" s="1" t="s">
        <v>107</v>
      </c>
      <c r="F6206" t="s">
        <v>113</v>
      </c>
      <c r="G6206" t="s">
        <v>28</v>
      </c>
      <c r="H6206">
        <v>17</v>
      </c>
      <c r="I6206">
        <v>963360</v>
      </c>
    </row>
    <row r="6207" spans="1:9" x14ac:dyDescent="0.25">
      <c r="A6207" s="5" t="str">
        <f>TrendSheetPrdData[[#This Row],[Population]]&amp;TrendSheetPrdData[[#This Row],[Cost Basis]]&amp;TrendSheetPrdData[[#This Row],[Period]]&amp;TrendSheetPrdData[[#This Row],[Trend]]</f>
        <v>SYSTEM OFFICEPaid2016-12-01Chronic Disease Management - Cost</v>
      </c>
      <c r="B6207" t="s">
        <v>119</v>
      </c>
      <c r="C6207" t="s">
        <v>119</v>
      </c>
      <c r="D6207" t="s">
        <v>78</v>
      </c>
      <c r="E6207" s="1" t="s">
        <v>108</v>
      </c>
      <c r="F6207" t="s">
        <v>113</v>
      </c>
      <c r="G6207" t="s">
        <v>28</v>
      </c>
      <c r="H6207">
        <v>17</v>
      </c>
      <c r="I6207">
        <v>1276941</v>
      </c>
    </row>
    <row r="6208" spans="1:9" x14ac:dyDescent="0.25">
      <c r="A6208" s="5" t="str">
        <f>TrendSheetPrdData[[#This Row],[Population]]&amp;TrendSheetPrdData[[#This Row],[Cost Basis]]&amp;TrendSheetPrdData[[#This Row],[Period]]&amp;TrendSheetPrdData[[#This Row],[Trend]]</f>
        <v>SYSTEM OFFICEPaid2017-01-01Chronic Disease Management - Cost</v>
      </c>
      <c r="B6208" t="s">
        <v>119</v>
      </c>
      <c r="C6208" t="s">
        <v>119</v>
      </c>
      <c r="D6208" t="s">
        <v>78</v>
      </c>
      <c r="E6208" s="1" t="s">
        <v>109</v>
      </c>
      <c r="F6208" t="s">
        <v>113</v>
      </c>
      <c r="G6208" t="s">
        <v>28</v>
      </c>
      <c r="H6208">
        <v>17</v>
      </c>
      <c r="I6208">
        <v>823067</v>
      </c>
    </row>
    <row r="6209" spans="1:9" x14ac:dyDescent="0.25">
      <c r="A6209" s="5" t="str">
        <f>TrendSheetPrdData[[#This Row],[Population]]&amp;TrendSheetPrdData[[#This Row],[Cost Basis]]&amp;TrendSheetPrdData[[#This Row],[Period]]&amp;TrendSheetPrdData[[#This Row],[Trend]]</f>
        <v>SYSTEM OFFICEPaid2017-02-01Chronic Disease Management - Cost</v>
      </c>
      <c r="B6209" t="s">
        <v>119</v>
      </c>
      <c r="C6209" t="s">
        <v>119</v>
      </c>
      <c r="D6209" t="s">
        <v>78</v>
      </c>
      <c r="E6209" s="1" t="s">
        <v>110</v>
      </c>
      <c r="F6209" t="s">
        <v>113</v>
      </c>
      <c r="G6209" t="s">
        <v>28</v>
      </c>
      <c r="H6209">
        <v>17</v>
      </c>
      <c r="I6209">
        <v>896102</v>
      </c>
    </row>
    <row r="6210" spans="1:9" x14ac:dyDescent="0.25">
      <c r="A6210" s="5" t="str">
        <f>TrendSheetPrdData[[#This Row],[Population]]&amp;TrendSheetPrdData[[#This Row],[Cost Basis]]&amp;TrendSheetPrdData[[#This Row],[Period]]&amp;TrendSheetPrdData[[#This Row],[Trend]]</f>
        <v>SYSTEM OFFICEPaid2017-03-01Chronic Disease Management - Cost</v>
      </c>
      <c r="B6210" t="s">
        <v>119</v>
      </c>
      <c r="C6210" t="s">
        <v>119</v>
      </c>
      <c r="D6210" t="s">
        <v>78</v>
      </c>
      <c r="E6210" s="1" t="s">
        <v>111</v>
      </c>
      <c r="F6210" t="s">
        <v>113</v>
      </c>
      <c r="G6210" t="s">
        <v>28</v>
      </c>
      <c r="H6210">
        <v>17</v>
      </c>
      <c r="I6210">
        <v>938326</v>
      </c>
    </row>
    <row r="6211" spans="1:9" x14ac:dyDescent="0.25">
      <c r="A6211" s="5" t="str">
        <f>TrendSheetPrdData[[#This Row],[Population]]&amp;TrendSheetPrdData[[#This Row],[Cost Basis]]&amp;TrendSheetPrdData[[#This Row],[Period]]&amp;TrendSheetPrdData[[#This Row],[Trend]]</f>
        <v>SYSTEM OFFICEPaid2017-04-01Chronic Disease Management - Cost</v>
      </c>
      <c r="B6211" t="s">
        <v>119</v>
      </c>
      <c r="C6211" t="s">
        <v>119</v>
      </c>
      <c r="D6211" t="s">
        <v>78</v>
      </c>
      <c r="E6211" s="1" t="s">
        <v>112</v>
      </c>
      <c r="F6211" t="s">
        <v>113</v>
      </c>
      <c r="G6211" t="s">
        <v>28</v>
      </c>
      <c r="H6211">
        <v>17</v>
      </c>
      <c r="I6211">
        <v>462739</v>
      </c>
    </row>
    <row r="6212" spans="1:9" x14ac:dyDescent="0.25">
      <c r="A6212" s="5" t="str">
        <f>TrendSheetPrdData[[#This Row],[Population]]&amp;TrendSheetPrdData[[#This Row],[Cost Basis]]&amp;TrendSheetPrdData[[#This Row],[Period]]&amp;TrendSheetPrdData[[#This Row],[Trend]]</f>
        <v>SYSTEM OFFICEPaid2015-06-01Chronic Disease Management - Members</v>
      </c>
      <c r="B6212" t="s">
        <v>119</v>
      </c>
      <c r="C6212" t="s">
        <v>119</v>
      </c>
      <c r="D6212" t="s">
        <v>78</v>
      </c>
      <c r="E6212" s="1" t="s">
        <v>172</v>
      </c>
      <c r="F6212" t="s">
        <v>93</v>
      </c>
      <c r="G6212" t="s">
        <v>29</v>
      </c>
      <c r="H6212">
        <v>18</v>
      </c>
      <c r="I6212">
        <v>222.04</v>
      </c>
    </row>
    <row r="6213" spans="1:9" x14ac:dyDescent="0.25">
      <c r="A6213" s="5" t="str">
        <f>TrendSheetPrdData[[#This Row],[Population]]&amp;TrendSheetPrdData[[#This Row],[Cost Basis]]&amp;TrendSheetPrdData[[#This Row],[Period]]&amp;TrendSheetPrdData[[#This Row],[Trend]]</f>
        <v>SYSTEM OFFICEPaid2015-07-01Chronic Disease Management - Members</v>
      </c>
      <c r="B6213" t="s">
        <v>119</v>
      </c>
      <c r="C6213" t="s">
        <v>119</v>
      </c>
      <c r="D6213" t="s">
        <v>78</v>
      </c>
      <c r="E6213" s="1" t="s">
        <v>173</v>
      </c>
      <c r="F6213" t="s">
        <v>93</v>
      </c>
      <c r="G6213" t="s">
        <v>29</v>
      </c>
      <c r="H6213">
        <v>18</v>
      </c>
      <c r="I6213">
        <v>233.22</v>
      </c>
    </row>
    <row r="6214" spans="1:9" x14ac:dyDescent="0.25">
      <c r="A6214" s="5" t="str">
        <f>TrendSheetPrdData[[#This Row],[Population]]&amp;TrendSheetPrdData[[#This Row],[Cost Basis]]&amp;TrendSheetPrdData[[#This Row],[Period]]&amp;TrendSheetPrdData[[#This Row],[Trend]]</f>
        <v>SYSTEM OFFICEPaid2015-08-01Chronic Disease Management - Members</v>
      </c>
      <c r="B6214" t="s">
        <v>119</v>
      </c>
      <c r="C6214" t="s">
        <v>119</v>
      </c>
      <c r="D6214" t="s">
        <v>78</v>
      </c>
      <c r="E6214" s="1" t="s">
        <v>174</v>
      </c>
      <c r="F6214" t="s">
        <v>93</v>
      </c>
      <c r="G6214" t="s">
        <v>29</v>
      </c>
      <c r="H6214">
        <v>18</v>
      </c>
      <c r="I6214">
        <v>239.7</v>
      </c>
    </row>
    <row r="6215" spans="1:9" x14ac:dyDescent="0.25">
      <c r="A6215" s="5" t="str">
        <f>TrendSheetPrdData[[#This Row],[Population]]&amp;TrendSheetPrdData[[#This Row],[Cost Basis]]&amp;TrendSheetPrdData[[#This Row],[Period]]&amp;TrendSheetPrdData[[#This Row],[Trend]]</f>
        <v>SYSTEM OFFICEPaid2015-09-01Chronic Disease Management - Members</v>
      </c>
      <c r="B6215" t="s">
        <v>119</v>
      </c>
      <c r="C6215" t="s">
        <v>119</v>
      </c>
      <c r="D6215" t="s">
        <v>78</v>
      </c>
      <c r="E6215" s="1" t="s">
        <v>92</v>
      </c>
      <c r="F6215" t="s">
        <v>93</v>
      </c>
      <c r="G6215" t="s">
        <v>29</v>
      </c>
      <c r="H6215">
        <v>18</v>
      </c>
      <c r="I6215">
        <v>254.38</v>
      </c>
    </row>
    <row r="6216" spans="1:9" x14ac:dyDescent="0.25">
      <c r="A6216" s="5" t="str">
        <f>TrendSheetPrdData[[#This Row],[Population]]&amp;TrendSheetPrdData[[#This Row],[Cost Basis]]&amp;TrendSheetPrdData[[#This Row],[Period]]&amp;TrendSheetPrdData[[#This Row],[Trend]]</f>
        <v>SYSTEM OFFICEPaid2015-10-01Chronic Disease Management - Members</v>
      </c>
      <c r="B6216" t="s">
        <v>119</v>
      </c>
      <c r="C6216" t="s">
        <v>119</v>
      </c>
      <c r="D6216" t="s">
        <v>78</v>
      </c>
      <c r="E6216" s="1" t="s">
        <v>94</v>
      </c>
      <c r="F6216" t="s">
        <v>93</v>
      </c>
      <c r="G6216" t="s">
        <v>29</v>
      </c>
      <c r="H6216">
        <v>18</v>
      </c>
      <c r="I6216">
        <v>281.89999999999998</v>
      </c>
    </row>
    <row r="6217" spans="1:9" x14ac:dyDescent="0.25">
      <c r="A6217" s="5" t="str">
        <f>TrendSheetPrdData[[#This Row],[Population]]&amp;TrendSheetPrdData[[#This Row],[Cost Basis]]&amp;TrendSheetPrdData[[#This Row],[Period]]&amp;TrendSheetPrdData[[#This Row],[Trend]]</f>
        <v>SYSTEM OFFICEPaid2015-11-01Chronic Disease Management - Members</v>
      </c>
      <c r="B6217" t="s">
        <v>119</v>
      </c>
      <c r="C6217" t="s">
        <v>119</v>
      </c>
      <c r="D6217" t="s">
        <v>78</v>
      </c>
      <c r="E6217" s="1" t="s">
        <v>95</v>
      </c>
      <c r="F6217" t="s">
        <v>93</v>
      </c>
      <c r="G6217" t="s">
        <v>29</v>
      </c>
      <c r="H6217">
        <v>18</v>
      </c>
      <c r="I6217">
        <v>292.68</v>
      </c>
    </row>
    <row r="6218" spans="1:9" x14ac:dyDescent="0.25">
      <c r="A6218" s="5" t="str">
        <f>TrendSheetPrdData[[#This Row],[Population]]&amp;TrendSheetPrdData[[#This Row],[Cost Basis]]&amp;TrendSheetPrdData[[#This Row],[Period]]&amp;TrendSheetPrdData[[#This Row],[Trend]]</f>
        <v>SYSTEM OFFICEPaid2015-12-01Chronic Disease Management - Members</v>
      </c>
      <c r="B6218" t="s">
        <v>119</v>
      </c>
      <c r="C6218" t="s">
        <v>119</v>
      </c>
      <c r="D6218" t="s">
        <v>78</v>
      </c>
      <c r="E6218" s="1" t="s">
        <v>96</v>
      </c>
      <c r="F6218" t="s">
        <v>93</v>
      </c>
      <c r="G6218" t="s">
        <v>29</v>
      </c>
      <c r="H6218">
        <v>18</v>
      </c>
      <c r="I6218">
        <v>304.02</v>
      </c>
    </row>
    <row r="6219" spans="1:9" x14ac:dyDescent="0.25">
      <c r="A6219" s="5" t="str">
        <f>TrendSheetPrdData[[#This Row],[Population]]&amp;TrendSheetPrdData[[#This Row],[Cost Basis]]&amp;TrendSheetPrdData[[#This Row],[Period]]&amp;TrendSheetPrdData[[#This Row],[Trend]]</f>
        <v>SYSTEM OFFICEPaid2016-01-01Chronic Disease Management - Members</v>
      </c>
      <c r="B6219" t="s">
        <v>119</v>
      </c>
      <c r="C6219" t="s">
        <v>119</v>
      </c>
      <c r="D6219" t="s">
        <v>78</v>
      </c>
      <c r="E6219" s="1" t="s">
        <v>97</v>
      </c>
      <c r="F6219" t="s">
        <v>93</v>
      </c>
      <c r="G6219" t="s">
        <v>29</v>
      </c>
      <c r="H6219">
        <v>18</v>
      </c>
      <c r="I6219">
        <v>293.81</v>
      </c>
    </row>
    <row r="6220" spans="1:9" x14ac:dyDescent="0.25">
      <c r="A6220" s="5" t="str">
        <f>TrendSheetPrdData[[#This Row],[Population]]&amp;TrendSheetPrdData[[#This Row],[Cost Basis]]&amp;TrendSheetPrdData[[#This Row],[Period]]&amp;TrendSheetPrdData[[#This Row],[Trend]]</f>
        <v>SYSTEM OFFICEPaid2016-02-01Chronic Disease Management - Members</v>
      </c>
      <c r="B6220" t="s">
        <v>119</v>
      </c>
      <c r="C6220" t="s">
        <v>119</v>
      </c>
      <c r="D6220" t="s">
        <v>78</v>
      </c>
      <c r="E6220" s="1" t="s">
        <v>98</v>
      </c>
      <c r="F6220" t="s">
        <v>93</v>
      </c>
      <c r="G6220" t="s">
        <v>29</v>
      </c>
      <c r="H6220">
        <v>18</v>
      </c>
      <c r="I6220">
        <v>296.01</v>
      </c>
    </row>
    <row r="6221" spans="1:9" x14ac:dyDescent="0.25">
      <c r="A6221" s="5" t="str">
        <f>TrendSheetPrdData[[#This Row],[Population]]&amp;TrendSheetPrdData[[#This Row],[Cost Basis]]&amp;TrendSheetPrdData[[#This Row],[Period]]&amp;TrendSheetPrdData[[#This Row],[Trend]]</f>
        <v>SYSTEM OFFICEPaid2016-03-01Chronic Disease Management - Members</v>
      </c>
      <c r="B6221" t="s">
        <v>119</v>
      </c>
      <c r="C6221" t="s">
        <v>119</v>
      </c>
      <c r="D6221" t="s">
        <v>78</v>
      </c>
      <c r="E6221" s="1" t="s">
        <v>99</v>
      </c>
      <c r="F6221" t="s">
        <v>93</v>
      </c>
      <c r="G6221" t="s">
        <v>29</v>
      </c>
      <c r="H6221">
        <v>18</v>
      </c>
      <c r="I6221">
        <v>300.17</v>
      </c>
    </row>
    <row r="6222" spans="1:9" x14ac:dyDescent="0.25">
      <c r="A6222" s="5" t="str">
        <f>TrendSheetPrdData[[#This Row],[Population]]&amp;TrendSheetPrdData[[#This Row],[Cost Basis]]&amp;TrendSheetPrdData[[#This Row],[Period]]&amp;TrendSheetPrdData[[#This Row],[Trend]]</f>
        <v>SYSTEM OFFICEPaid2016-04-01Chronic Disease Management - Members</v>
      </c>
      <c r="B6222" t="s">
        <v>119</v>
      </c>
      <c r="C6222" t="s">
        <v>119</v>
      </c>
      <c r="D6222" t="s">
        <v>78</v>
      </c>
      <c r="E6222" s="1" t="s">
        <v>100</v>
      </c>
      <c r="F6222" t="s">
        <v>93</v>
      </c>
      <c r="G6222" t="s">
        <v>29</v>
      </c>
      <c r="H6222">
        <v>18</v>
      </c>
      <c r="I6222">
        <v>307.35000000000002</v>
      </c>
    </row>
    <row r="6223" spans="1:9" x14ac:dyDescent="0.25">
      <c r="A6223" s="5" t="str">
        <f>TrendSheetPrdData[[#This Row],[Population]]&amp;TrendSheetPrdData[[#This Row],[Cost Basis]]&amp;TrendSheetPrdData[[#This Row],[Period]]&amp;TrendSheetPrdData[[#This Row],[Trend]]</f>
        <v>SYSTEM OFFICEPaid2016-05-01Chronic Disease Management - Members</v>
      </c>
      <c r="B6223" t="s">
        <v>119</v>
      </c>
      <c r="C6223" t="s">
        <v>119</v>
      </c>
      <c r="D6223" t="s">
        <v>78</v>
      </c>
      <c r="E6223" s="1" t="s">
        <v>101</v>
      </c>
      <c r="F6223" t="s">
        <v>93</v>
      </c>
      <c r="G6223" t="s">
        <v>29</v>
      </c>
      <c r="H6223">
        <v>18</v>
      </c>
      <c r="I6223">
        <v>313.42</v>
      </c>
    </row>
    <row r="6224" spans="1:9" x14ac:dyDescent="0.25">
      <c r="A6224" s="5" t="str">
        <f>TrendSheetPrdData[[#This Row],[Population]]&amp;TrendSheetPrdData[[#This Row],[Cost Basis]]&amp;TrendSheetPrdData[[#This Row],[Period]]&amp;TrendSheetPrdData[[#This Row],[Trend]]</f>
        <v>SYSTEM OFFICEPaid2016-06-01Chronic Disease Management - Members</v>
      </c>
      <c r="B6224" t="s">
        <v>119</v>
      </c>
      <c r="C6224" t="s">
        <v>119</v>
      </c>
      <c r="D6224" t="s">
        <v>78</v>
      </c>
      <c r="E6224" s="1" t="s">
        <v>102</v>
      </c>
      <c r="F6224" t="s">
        <v>113</v>
      </c>
      <c r="G6224" t="s">
        <v>29</v>
      </c>
      <c r="H6224">
        <v>18</v>
      </c>
      <c r="I6224">
        <v>327.35000000000002</v>
      </c>
    </row>
    <row r="6225" spans="1:9" x14ac:dyDescent="0.25">
      <c r="A6225" s="5" t="str">
        <f>TrendSheetPrdData[[#This Row],[Population]]&amp;TrendSheetPrdData[[#This Row],[Cost Basis]]&amp;TrendSheetPrdData[[#This Row],[Period]]&amp;TrendSheetPrdData[[#This Row],[Trend]]</f>
        <v>SYSTEM OFFICEPaid2016-07-01Chronic Disease Management - Members</v>
      </c>
      <c r="B6225" t="s">
        <v>119</v>
      </c>
      <c r="C6225" t="s">
        <v>119</v>
      </c>
      <c r="D6225" t="s">
        <v>78</v>
      </c>
      <c r="E6225" s="1" t="s">
        <v>103</v>
      </c>
      <c r="F6225" t="s">
        <v>113</v>
      </c>
      <c r="G6225" t="s">
        <v>29</v>
      </c>
      <c r="H6225">
        <v>18</v>
      </c>
      <c r="I6225">
        <v>331.85</v>
      </c>
    </row>
    <row r="6226" spans="1:9" x14ac:dyDescent="0.25">
      <c r="A6226" s="5" t="str">
        <f>TrendSheetPrdData[[#This Row],[Population]]&amp;TrendSheetPrdData[[#This Row],[Cost Basis]]&amp;TrendSheetPrdData[[#This Row],[Period]]&amp;TrendSheetPrdData[[#This Row],[Trend]]</f>
        <v>SYSTEM OFFICEPaid2016-08-01Chronic Disease Management - Members</v>
      </c>
      <c r="B6226" t="s">
        <v>119</v>
      </c>
      <c r="C6226" t="s">
        <v>119</v>
      </c>
      <c r="D6226" t="s">
        <v>78</v>
      </c>
      <c r="E6226" s="1" t="s">
        <v>104</v>
      </c>
      <c r="F6226" t="s">
        <v>113</v>
      </c>
      <c r="G6226" t="s">
        <v>29</v>
      </c>
      <c r="H6226">
        <v>18</v>
      </c>
      <c r="I6226">
        <v>333.06</v>
      </c>
    </row>
    <row r="6227" spans="1:9" x14ac:dyDescent="0.25">
      <c r="A6227" s="5" t="str">
        <f>TrendSheetPrdData[[#This Row],[Population]]&amp;TrendSheetPrdData[[#This Row],[Cost Basis]]&amp;TrendSheetPrdData[[#This Row],[Period]]&amp;TrendSheetPrdData[[#This Row],[Trend]]</f>
        <v>SYSTEM OFFICEPaid2016-09-01Chronic Disease Management - Members</v>
      </c>
      <c r="B6227" t="s">
        <v>119</v>
      </c>
      <c r="C6227" t="s">
        <v>119</v>
      </c>
      <c r="D6227" t="s">
        <v>78</v>
      </c>
      <c r="E6227" s="1" t="s">
        <v>105</v>
      </c>
      <c r="F6227" t="s">
        <v>113</v>
      </c>
      <c r="G6227" t="s">
        <v>29</v>
      </c>
      <c r="H6227">
        <v>18</v>
      </c>
      <c r="I6227">
        <v>332.17</v>
      </c>
    </row>
    <row r="6228" spans="1:9" x14ac:dyDescent="0.25">
      <c r="A6228" s="5" t="str">
        <f>TrendSheetPrdData[[#This Row],[Population]]&amp;TrendSheetPrdData[[#This Row],[Cost Basis]]&amp;TrendSheetPrdData[[#This Row],[Period]]&amp;TrendSheetPrdData[[#This Row],[Trend]]</f>
        <v>SYSTEM OFFICEPaid2016-10-01Chronic Disease Management - Members</v>
      </c>
      <c r="B6228" t="s">
        <v>119</v>
      </c>
      <c r="C6228" t="s">
        <v>119</v>
      </c>
      <c r="D6228" t="s">
        <v>78</v>
      </c>
      <c r="E6228" s="1" t="s">
        <v>106</v>
      </c>
      <c r="F6228" t="s">
        <v>113</v>
      </c>
      <c r="G6228" t="s">
        <v>29</v>
      </c>
      <c r="H6228">
        <v>18</v>
      </c>
      <c r="I6228">
        <v>326.58999999999997</v>
      </c>
    </row>
    <row r="6229" spans="1:9" x14ac:dyDescent="0.25">
      <c r="A6229" s="5" t="str">
        <f>TrendSheetPrdData[[#This Row],[Population]]&amp;TrendSheetPrdData[[#This Row],[Cost Basis]]&amp;TrendSheetPrdData[[#This Row],[Period]]&amp;TrendSheetPrdData[[#This Row],[Trend]]</f>
        <v>SYSTEM OFFICEPaid2016-11-01Chronic Disease Management - Members</v>
      </c>
      <c r="B6229" t="s">
        <v>119</v>
      </c>
      <c r="C6229" t="s">
        <v>119</v>
      </c>
      <c r="D6229" t="s">
        <v>78</v>
      </c>
      <c r="E6229" s="1" t="s">
        <v>107</v>
      </c>
      <c r="F6229" t="s">
        <v>113</v>
      </c>
      <c r="G6229" t="s">
        <v>29</v>
      </c>
      <c r="H6229">
        <v>18</v>
      </c>
      <c r="I6229">
        <v>325.23</v>
      </c>
    </row>
    <row r="6230" spans="1:9" x14ac:dyDescent="0.25">
      <c r="A6230" s="5" t="str">
        <f>TrendSheetPrdData[[#This Row],[Population]]&amp;TrendSheetPrdData[[#This Row],[Cost Basis]]&amp;TrendSheetPrdData[[#This Row],[Period]]&amp;TrendSheetPrdData[[#This Row],[Trend]]</f>
        <v>SYSTEM OFFICEPaid2016-12-01Chronic Disease Management - Members</v>
      </c>
      <c r="B6230" t="s">
        <v>119</v>
      </c>
      <c r="C6230" t="s">
        <v>119</v>
      </c>
      <c r="D6230" t="s">
        <v>78</v>
      </c>
      <c r="E6230" s="1" t="s">
        <v>108</v>
      </c>
      <c r="F6230" t="s">
        <v>113</v>
      </c>
      <c r="G6230" t="s">
        <v>29</v>
      </c>
      <c r="H6230">
        <v>18</v>
      </c>
      <c r="I6230">
        <v>325.62</v>
      </c>
    </row>
    <row r="6231" spans="1:9" x14ac:dyDescent="0.25">
      <c r="A6231" s="5" t="str">
        <f>TrendSheetPrdData[[#This Row],[Population]]&amp;TrendSheetPrdData[[#This Row],[Cost Basis]]&amp;TrendSheetPrdData[[#This Row],[Period]]&amp;TrendSheetPrdData[[#This Row],[Trend]]</f>
        <v>SYSTEM OFFICEPaid2017-01-01Chronic Disease Management - Members</v>
      </c>
      <c r="B6231" t="s">
        <v>119</v>
      </c>
      <c r="C6231" t="s">
        <v>119</v>
      </c>
      <c r="D6231" t="s">
        <v>78</v>
      </c>
      <c r="E6231" s="1" t="s">
        <v>109</v>
      </c>
      <c r="F6231" t="s">
        <v>113</v>
      </c>
      <c r="G6231" t="s">
        <v>29</v>
      </c>
      <c r="H6231">
        <v>18</v>
      </c>
      <c r="I6231">
        <v>288.18</v>
      </c>
    </row>
    <row r="6232" spans="1:9" x14ac:dyDescent="0.25">
      <c r="A6232" s="5" t="str">
        <f>TrendSheetPrdData[[#This Row],[Population]]&amp;TrendSheetPrdData[[#This Row],[Cost Basis]]&amp;TrendSheetPrdData[[#This Row],[Period]]&amp;TrendSheetPrdData[[#This Row],[Trend]]</f>
        <v>SYSTEM OFFICEPaid2017-02-01Chronic Disease Management - Members</v>
      </c>
      <c r="B6232" t="s">
        <v>119</v>
      </c>
      <c r="C6232" t="s">
        <v>119</v>
      </c>
      <c r="D6232" t="s">
        <v>78</v>
      </c>
      <c r="E6232" s="1" t="s">
        <v>110</v>
      </c>
      <c r="F6232" t="s">
        <v>113</v>
      </c>
      <c r="G6232" t="s">
        <v>29</v>
      </c>
      <c r="H6232">
        <v>18</v>
      </c>
      <c r="I6232">
        <v>296.72000000000003</v>
      </c>
    </row>
    <row r="6233" spans="1:9" x14ac:dyDescent="0.25">
      <c r="A6233" s="5" t="str">
        <f>TrendSheetPrdData[[#This Row],[Population]]&amp;TrendSheetPrdData[[#This Row],[Cost Basis]]&amp;TrendSheetPrdData[[#This Row],[Period]]&amp;TrendSheetPrdData[[#This Row],[Trend]]</f>
        <v>SYSTEM OFFICEPaid2017-03-01Chronic Disease Management - Members</v>
      </c>
      <c r="B6233" t="s">
        <v>119</v>
      </c>
      <c r="C6233" t="s">
        <v>119</v>
      </c>
      <c r="D6233" t="s">
        <v>78</v>
      </c>
      <c r="E6233" s="1" t="s">
        <v>111</v>
      </c>
      <c r="F6233" t="s">
        <v>113</v>
      </c>
      <c r="G6233" t="s">
        <v>29</v>
      </c>
      <c r="H6233">
        <v>18</v>
      </c>
      <c r="I6233">
        <v>304.89</v>
      </c>
    </row>
    <row r="6234" spans="1:9" x14ac:dyDescent="0.25">
      <c r="A6234" s="5" t="str">
        <f>TrendSheetPrdData[[#This Row],[Population]]&amp;TrendSheetPrdData[[#This Row],[Cost Basis]]&amp;TrendSheetPrdData[[#This Row],[Period]]&amp;TrendSheetPrdData[[#This Row],[Trend]]</f>
        <v>SYSTEM OFFICEPaid2017-04-01Chronic Disease Management - Members</v>
      </c>
      <c r="B6234" t="s">
        <v>119</v>
      </c>
      <c r="C6234" t="s">
        <v>119</v>
      </c>
      <c r="D6234" t="s">
        <v>78</v>
      </c>
      <c r="E6234" s="1" t="s">
        <v>112</v>
      </c>
      <c r="F6234" t="s">
        <v>113</v>
      </c>
      <c r="G6234" t="s">
        <v>29</v>
      </c>
      <c r="H6234">
        <v>18</v>
      </c>
      <c r="I6234">
        <v>297.70999999999998</v>
      </c>
    </row>
    <row r="6235" spans="1:9" x14ac:dyDescent="0.25">
      <c r="A6235" s="5" t="str">
        <f>TrendSheetPrdData[[#This Row],[Population]]&amp;TrendSheetPrdData[[#This Row],[Cost Basis]]&amp;TrendSheetPrdData[[#This Row],[Period]]&amp;TrendSheetPrdData[[#This Row],[Trend]]</f>
        <v>SYSTEM OFFICEPaid2015-06-01Inpatient Claim Count</v>
      </c>
      <c r="B6235" t="s">
        <v>119</v>
      </c>
      <c r="C6235" t="s">
        <v>119</v>
      </c>
      <c r="D6235" t="s">
        <v>78</v>
      </c>
      <c r="E6235" s="1" t="s">
        <v>172</v>
      </c>
      <c r="F6235" t="s">
        <v>93</v>
      </c>
      <c r="G6235" t="s">
        <v>30</v>
      </c>
      <c r="H6235">
        <v>19</v>
      </c>
      <c r="I6235">
        <v>320</v>
      </c>
    </row>
    <row r="6236" spans="1:9" x14ac:dyDescent="0.25">
      <c r="A6236" s="5" t="str">
        <f>TrendSheetPrdData[[#This Row],[Population]]&amp;TrendSheetPrdData[[#This Row],[Cost Basis]]&amp;TrendSheetPrdData[[#This Row],[Period]]&amp;TrendSheetPrdData[[#This Row],[Trend]]</f>
        <v>SYSTEM OFFICEPaid2015-07-01Inpatient Claim Count</v>
      </c>
      <c r="B6236" t="s">
        <v>119</v>
      </c>
      <c r="C6236" t="s">
        <v>119</v>
      </c>
      <c r="D6236" t="s">
        <v>78</v>
      </c>
      <c r="E6236" s="1" t="s">
        <v>173</v>
      </c>
      <c r="F6236" t="s">
        <v>93</v>
      </c>
      <c r="G6236" t="s">
        <v>30</v>
      </c>
      <c r="H6236">
        <v>19</v>
      </c>
      <c r="I6236">
        <v>345</v>
      </c>
    </row>
    <row r="6237" spans="1:9" x14ac:dyDescent="0.25">
      <c r="A6237" s="5" t="str">
        <f>TrendSheetPrdData[[#This Row],[Population]]&amp;TrendSheetPrdData[[#This Row],[Cost Basis]]&amp;TrendSheetPrdData[[#This Row],[Period]]&amp;TrendSheetPrdData[[#This Row],[Trend]]</f>
        <v>SYSTEM OFFICEPaid2015-08-01Inpatient Claim Count</v>
      </c>
      <c r="B6237" t="s">
        <v>119</v>
      </c>
      <c r="C6237" t="s">
        <v>119</v>
      </c>
      <c r="D6237" t="s">
        <v>78</v>
      </c>
      <c r="E6237" s="1" t="s">
        <v>174</v>
      </c>
      <c r="F6237" t="s">
        <v>93</v>
      </c>
      <c r="G6237" t="s">
        <v>30</v>
      </c>
      <c r="H6237">
        <v>19</v>
      </c>
      <c r="I6237">
        <v>295</v>
      </c>
    </row>
    <row r="6238" spans="1:9" x14ac:dyDescent="0.25">
      <c r="A6238" s="5" t="str">
        <f>TrendSheetPrdData[[#This Row],[Population]]&amp;TrendSheetPrdData[[#This Row],[Cost Basis]]&amp;TrendSheetPrdData[[#This Row],[Period]]&amp;TrendSheetPrdData[[#This Row],[Trend]]</f>
        <v>SYSTEM OFFICEPaid2015-09-01Inpatient Claim Count</v>
      </c>
      <c r="B6238" t="s">
        <v>119</v>
      </c>
      <c r="C6238" t="s">
        <v>119</v>
      </c>
      <c r="D6238" t="s">
        <v>78</v>
      </c>
      <c r="E6238" s="1" t="s">
        <v>92</v>
      </c>
      <c r="F6238" t="s">
        <v>93</v>
      </c>
      <c r="G6238" t="s">
        <v>30</v>
      </c>
      <c r="H6238">
        <v>19</v>
      </c>
      <c r="I6238">
        <v>185</v>
      </c>
    </row>
    <row r="6239" spans="1:9" x14ac:dyDescent="0.25">
      <c r="A6239" s="5" t="str">
        <f>TrendSheetPrdData[[#This Row],[Population]]&amp;TrendSheetPrdData[[#This Row],[Cost Basis]]&amp;TrendSheetPrdData[[#This Row],[Period]]&amp;TrendSheetPrdData[[#This Row],[Trend]]</f>
        <v>SYSTEM OFFICEPaid2015-10-01Inpatient Claim Count</v>
      </c>
      <c r="B6239" t="s">
        <v>119</v>
      </c>
      <c r="C6239" t="s">
        <v>119</v>
      </c>
      <c r="D6239" t="s">
        <v>78</v>
      </c>
      <c r="E6239" s="1" t="s">
        <v>94</v>
      </c>
      <c r="F6239" t="s">
        <v>93</v>
      </c>
      <c r="G6239" t="s">
        <v>30</v>
      </c>
      <c r="H6239">
        <v>19</v>
      </c>
      <c r="I6239">
        <v>292</v>
      </c>
    </row>
    <row r="6240" spans="1:9" x14ac:dyDescent="0.25">
      <c r="A6240" s="5" t="str">
        <f>TrendSheetPrdData[[#This Row],[Population]]&amp;TrendSheetPrdData[[#This Row],[Cost Basis]]&amp;TrendSheetPrdData[[#This Row],[Period]]&amp;TrendSheetPrdData[[#This Row],[Trend]]</f>
        <v>SYSTEM OFFICEPaid2015-11-01Inpatient Claim Count</v>
      </c>
      <c r="B6240" t="s">
        <v>119</v>
      </c>
      <c r="C6240" t="s">
        <v>119</v>
      </c>
      <c r="D6240" t="s">
        <v>78</v>
      </c>
      <c r="E6240" s="1" t="s">
        <v>95</v>
      </c>
      <c r="F6240" t="s">
        <v>93</v>
      </c>
      <c r="G6240" t="s">
        <v>30</v>
      </c>
      <c r="H6240">
        <v>19</v>
      </c>
      <c r="I6240">
        <v>225</v>
      </c>
    </row>
    <row r="6241" spans="1:9" x14ac:dyDescent="0.25">
      <c r="A6241" s="5" t="str">
        <f>TrendSheetPrdData[[#This Row],[Population]]&amp;TrendSheetPrdData[[#This Row],[Cost Basis]]&amp;TrendSheetPrdData[[#This Row],[Period]]&amp;TrendSheetPrdData[[#This Row],[Trend]]</f>
        <v>SYSTEM OFFICEPaid2015-12-01Inpatient Claim Count</v>
      </c>
      <c r="B6241" t="s">
        <v>119</v>
      </c>
      <c r="C6241" t="s">
        <v>119</v>
      </c>
      <c r="D6241" t="s">
        <v>78</v>
      </c>
      <c r="E6241" s="1" t="s">
        <v>96</v>
      </c>
      <c r="F6241" t="s">
        <v>93</v>
      </c>
      <c r="G6241" t="s">
        <v>30</v>
      </c>
      <c r="H6241">
        <v>19</v>
      </c>
      <c r="I6241">
        <v>249</v>
      </c>
    </row>
    <row r="6242" spans="1:9" x14ac:dyDescent="0.25">
      <c r="A6242" s="5" t="str">
        <f>TrendSheetPrdData[[#This Row],[Population]]&amp;TrendSheetPrdData[[#This Row],[Cost Basis]]&amp;TrendSheetPrdData[[#This Row],[Period]]&amp;TrendSheetPrdData[[#This Row],[Trend]]</f>
        <v>SYSTEM OFFICEPaid2016-01-01Inpatient Claim Count</v>
      </c>
      <c r="B6242" t="s">
        <v>119</v>
      </c>
      <c r="C6242" t="s">
        <v>119</v>
      </c>
      <c r="D6242" t="s">
        <v>78</v>
      </c>
      <c r="E6242" s="1" t="s">
        <v>97</v>
      </c>
      <c r="F6242" t="s">
        <v>93</v>
      </c>
      <c r="G6242" t="s">
        <v>30</v>
      </c>
      <c r="H6242">
        <v>19</v>
      </c>
      <c r="I6242">
        <v>481</v>
      </c>
    </row>
    <row r="6243" spans="1:9" x14ac:dyDescent="0.25">
      <c r="A6243" s="5" t="str">
        <f>TrendSheetPrdData[[#This Row],[Population]]&amp;TrendSheetPrdData[[#This Row],[Cost Basis]]&amp;TrendSheetPrdData[[#This Row],[Period]]&amp;TrendSheetPrdData[[#This Row],[Trend]]</f>
        <v>SYSTEM OFFICEPaid2016-02-01Inpatient Claim Count</v>
      </c>
      <c r="B6243" t="s">
        <v>119</v>
      </c>
      <c r="C6243" t="s">
        <v>119</v>
      </c>
      <c r="D6243" t="s">
        <v>78</v>
      </c>
      <c r="E6243" s="1" t="s">
        <v>98</v>
      </c>
      <c r="F6243" t="s">
        <v>93</v>
      </c>
      <c r="G6243" t="s">
        <v>30</v>
      </c>
      <c r="H6243">
        <v>19</v>
      </c>
      <c r="I6243">
        <v>321</v>
      </c>
    </row>
    <row r="6244" spans="1:9" x14ac:dyDescent="0.25">
      <c r="A6244" s="5" t="str">
        <f>TrendSheetPrdData[[#This Row],[Population]]&amp;TrendSheetPrdData[[#This Row],[Cost Basis]]&amp;TrendSheetPrdData[[#This Row],[Period]]&amp;TrendSheetPrdData[[#This Row],[Trend]]</f>
        <v>SYSTEM OFFICEPaid2016-03-01Inpatient Claim Count</v>
      </c>
      <c r="B6244" t="s">
        <v>119</v>
      </c>
      <c r="C6244" t="s">
        <v>119</v>
      </c>
      <c r="D6244" t="s">
        <v>78</v>
      </c>
      <c r="E6244" s="1" t="s">
        <v>99</v>
      </c>
      <c r="F6244" t="s">
        <v>93</v>
      </c>
      <c r="G6244" t="s">
        <v>30</v>
      </c>
      <c r="H6244">
        <v>19</v>
      </c>
      <c r="I6244">
        <v>286</v>
      </c>
    </row>
    <row r="6245" spans="1:9" x14ac:dyDescent="0.25">
      <c r="A6245" s="5" t="str">
        <f>TrendSheetPrdData[[#This Row],[Population]]&amp;TrendSheetPrdData[[#This Row],[Cost Basis]]&amp;TrendSheetPrdData[[#This Row],[Period]]&amp;TrendSheetPrdData[[#This Row],[Trend]]</f>
        <v>SYSTEM OFFICEPaid2016-04-01Inpatient Claim Count</v>
      </c>
      <c r="B6245" t="s">
        <v>119</v>
      </c>
      <c r="C6245" t="s">
        <v>119</v>
      </c>
      <c r="D6245" t="s">
        <v>78</v>
      </c>
      <c r="E6245" s="1" t="s">
        <v>100</v>
      </c>
      <c r="F6245" t="s">
        <v>93</v>
      </c>
      <c r="G6245" t="s">
        <v>30</v>
      </c>
      <c r="H6245">
        <v>19</v>
      </c>
      <c r="I6245">
        <v>152</v>
      </c>
    </row>
    <row r="6246" spans="1:9" x14ac:dyDescent="0.25">
      <c r="A6246" s="5" t="str">
        <f>TrendSheetPrdData[[#This Row],[Population]]&amp;TrendSheetPrdData[[#This Row],[Cost Basis]]&amp;TrendSheetPrdData[[#This Row],[Period]]&amp;TrendSheetPrdData[[#This Row],[Trend]]</f>
        <v>SYSTEM OFFICEPaid2016-05-01Inpatient Claim Count</v>
      </c>
      <c r="B6246" t="s">
        <v>119</v>
      </c>
      <c r="C6246" t="s">
        <v>119</v>
      </c>
      <c r="D6246" t="s">
        <v>78</v>
      </c>
      <c r="E6246" s="1" t="s">
        <v>101</v>
      </c>
      <c r="F6246" t="s">
        <v>93</v>
      </c>
      <c r="G6246" t="s">
        <v>30</v>
      </c>
      <c r="H6246">
        <v>19</v>
      </c>
      <c r="I6246">
        <v>223</v>
      </c>
    </row>
    <row r="6247" spans="1:9" x14ac:dyDescent="0.25">
      <c r="A6247" s="5" t="str">
        <f>TrendSheetPrdData[[#This Row],[Population]]&amp;TrendSheetPrdData[[#This Row],[Cost Basis]]&amp;TrendSheetPrdData[[#This Row],[Period]]&amp;TrendSheetPrdData[[#This Row],[Trend]]</f>
        <v>SYSTEM OFFICEPaid2016-06-01Inpatient Claim Count</v>
      </c>
      <c r="B6247" t="s">
        <v>119</v>
      </c>
      <c r="C6247" t="s">
        <v>119</v>
      </c>
      <c r="D6247" t="s">
        <v>78</v>
      </c>
      <c r="E6247" s="1" t="s">
        <v>102</v>
      </c>
      <c r="F6247" t="s">
        <v>113</v>
      </c>
      <c r="G6247" t="s">
        <v>30</v>
      </c>
      <c r="H6247">
        <v>19</v>
      </c>
      <c r="I6247">
        <v>276</v>
      </c>
    </row>
    <row r="6248" spans="1:9" x14ac:dyDescent="0.25">
      <c r="A6248" s="5" t="str">
        <f>TrendSheetPrdData[[#This Row],[Population]]&amp;TrendSheetPrdData[[#This Row],[Cost Basis]]&amp;TrendSheetPrdData[[#This Row],[Period]]&amp;TrendSheetPrdData[[#This Row],[Trend]]</f>
        <v>SYSTEM OFFICEPaid2016-07-01Inpatient Claim Count</v>
      </c>
      <c r="B6248" t="s">
        <v>119</v>
      </c>
      <c r="C6248" t="s">
        <v>119</v>
      </c>
      <c r="D6248" t="s">
        <v>78</v>
      </c>
      <c r="E6248" s="1" t="s">
        <v>103</v>
      </c>
      <c r="F6248" t="s">
        <v>113</v>
      </c>
      <c r="G6248" t="s">
        <v>30</v>
      </c>
      <c r="H6248">
        <v>19</v>
      </c>
      <c r="I6248">
        <v>71</v>
      </c>
    </row>
    <row r="6249" spans="1:9" x14ac:dyDescent="0.25">
      <c r="A6249" s="5" t="str">
        <f>TrendSheetPrdData[[#This Row],[Population]]&amp;TrendSheetPrdData[[#This Row],[Cost Basis]]&amp;TrendSheetPrdData[[#This Row],[Period]]&amp;TrendSheetPrdData[[#This Row],[Trend]]</f>
        <v>SYSTEM OFFICEPaid2016-08-01Inpatient Claim Count</v>
      </c>
      <c r="B6249" t="s">
        <v>119</v>
      </c>
      <c r="C6249" t="s">
        <v>119</v>
      </c>
      <c r="D6249" t="s">
        <v>78</v>
      </c>
      <c r="E6249" s="1" t="s">
        <v>104</v>
      </c>
      <c r="F6249" t="s">
        <v>113</v>
      </c>
      <c r="G6249" t="s">
        <v>30</v>
      </c>
      <c r="H6249">
        <v>19</v>
      </c>
      <c r="I6249">
        <v>341</v>
      </c>
    </row>
    <row r="6250" spans="1:9" x14ac:dyDescent="0.25">
      <c r="A6250" s="5" t="str">
        <f>TrendSheetPrdData[[#This Row],[Population]]&amp;TrendSheetPrdData[[#This Row],[Cost Basis]]&amp;TrendSheetPrdData[[#This Row],[Period]]&amp;TrendSheetPrdData[[#This Row],[Trend]]</f>
        <v>SYSTEM OFFICEPaid2016-09-01Inpatient Claim Count</v>
      </c>
      <c r="B6250" t="s">
        <v>119</v>
      </c>
      <c r="C6250" t="s">
        <v>119</v>
      </c>
      <c r="D6250" t="s">
        <v>78</v>
      </c>
      <c r="E6250" s="1" t="s">
        <v>105</v>
      </c>
      <c r="F6250" t="s">
        <v>113</v>
      </c>
      <c r="G6250" t="s">
        <v>30</v>
      </c>
      <c r="H6250">
        <v>19</v>
      </c>
      <c r="I6250">
        <v>199</v>
      </c>
    </row>
    <row r="6251" spans="1:9" x14ac:dyDescent="0.25">
      <c r="A6251" s="5" t="str">
        <f>TrendSheetPrdData[[#This Row],[Population]]&amp;TrendSheetPrdData[[#This Row],[Cost Basis]]&amp;TrendSheetPrdData[[#This Row],[Period]]&amp;TrendSheetPrdData[[#This Row],[Trend]]</f>
        <v>SYSTEM OFFICEPaid2016-10-01Inpatient Claim Count</v>
      </c>
      <c r="B6251" t="s">
        <v>119</v>
      </c>
      <c r="C6251" t="s">
        <v>119</v>
      </c>
      <c r="D6251" t="s">
        <v>78</v>
      </c>
      <c r="E6251" s="1" t="s">
        <v>106</v>
      </c>
      <c r="F6251" t="s">
        <v>113</v>
      </c>
      <c r="G6251" t="s">
        <v>30</v>
      </c>
      <c r="H6251">
        <v>19</v>
      </c>
      <c r="I6251">
        <v>139</v>
      </c>
    </row>
    <row r="6252" spans="1:9" x14ac:dyDescent="0.25">
      <c r="A6252" s="5" t="str">
        <f>TrendSheetPrdData[[#This Row],[Population]]&amp;TrendSheetPrdData[[#This Row],[Cost Basis]]&amp;TrendSheetPrdData[[#This Row],[Period]]&amp;TrendSheetPrdData[[#This Row],[Trend]]</f>
        <v>SYSTEM OFFICEPaid2016-11-01Inpatient Claim Count</v>
      </c>
      <c r="B6252" t="s">
        <v>119</v>
      </c>
      <c r="C6252" t="s">
        <v>119</v>
      </c>
      <c r="D6252" t="s">
        <v>78</v>
      </c>
      <c r="E6252" s="1" t="s">
        <v>107</v>
      </c>
      <c r="F6252" t="s">
        <v>113</v>
      </c>
      <c r="G6252" t="s">
        <v>30</v>
      </c>
      <c r="H6252">
        <v>19</v>
      </c>
      <c r="I6252">
        <v>216</v>
      </c>
    </row>
    <row r="6253" spans="1:9" x14ac:dyDescent="0.25">
      <c r="A6253" s="5" t="str">
        <f>TrendSheetPrdData[[#This Row],[Population]]&amp;TrendSheetPrdData[[#This Row],[Cost Basis]]&amp;TrendSheetPrdData[[#This Row],[Period]]&amp;TrendSheetPrdData[[#This Row],[Trend]]</f>
        <v>SYSTEM OFFICEPaid2016-12-01Inpatient Claim Count</v>
      </c>
      <c r="B6253" t="s">
        <v>119</v>
      </c>
      <c r="C6253" t="s">
        <v>119</v>
      </c>
      <c r="D6253" t="s">
        <v>78</v>
      </c>
      <c r="E6253" s="1" t="s">
        <v>108</v>
      </c>
      <c r="F6253" t="s">
        <v>113</v>
      </c>
      <c r="G6253" t="s">
        <v>30</v>
      </c>
      <c r="H6253">
        <v>19</v>
      </c>
      <c r="I6253">
        <v>285</v>
      </c>
    </row>
    <row r="6254" spans="1:9" x14ac:dyDescent="0.25">
      <c r="A6254" s="5" t="str">
        <f>TrendSheetPrdData[[#This Row],[Population]]&amp;TrendSheetPrdData[[#This Row],[Cost Basis]]&amp;TrendSheetPrdData[[#This Row],[Period]]&amp;TrendSheetPrdData[[#This Row],[Trend]]</f>
        <v>SYSTEM OFFICEPaid2017-01-01Inpatient Claim Count</v>
      </c>
      <c r="B6254" t="s">
        <v>119</v>
      </c>
      <c r="C6254" t="s">
        <v>119</v>
      </c>
      <c r="D6254" t="s">
        <v>78</v>
      </c>
      <c r="E6254" s="1" t="s">
        <v>109</v>
      </c>
      <c r="F6254" t="s">
        <v>113</v>
      </c>
      <c r="G6254" t="s">
        <v>30</v>
      </c>
      <c r="H6254">
        <v>19</v>
      </c>
      <c r="I6254">
        <v>312</v>
      </c>
    </row>
    <row r="6255" spans="1:9" x14ac:dyDescent="0.25">
      <c r="A6255" s="5" t="str">
        <f>TrendSheetPrdData[[#This Row],[Population]]&amp;TrendSheetPrdData[[#This Row],[Cost Basis]]&amp;TrendSheetPrdData[[#This Row],[Period]]&amp;TrendSheetPrdData[[#This Row],[Trend]]</f>
        <v>SYSTEM OFFICEPaid2017-02-01Inpatient Claim Count</v>
      </c>
      <c r="B6255" t="s">
        <v>119</v>
      </c>
      <c r="C6255" t="s">
        <v>119</v>
      </c>
      <c r="D6255" t="s">
        <v>78</v>
      </c>
      <c r="E6255" s="1" t="s">
        <v>110</v>
      </c>
      <c r="F6255" t="s">
        <v>113</v>
      </c>
      <c r="G6255" t="s">
        <v>30</v>
      </c>
      <c r="H6255">
        <v>19</v>
      </c>
      <c r="I6255">
        <v>487</v>
      </c>
    </row>
    <row r="6256" spans="1:9" x14ac:dyDescent="0.25">
      <c r="A6256" s="5" t="str">
        <f>TrendSheetPrdData[[#This Row],[Population]]&amp;TrendSheetPrdData[[#This Row],[Cost Basis]]&amp;TrendSheetPrdData[[#This Row],[Period]]&amp;TrendSheetPrdData[[#This Row],[Trend]]</f>
        <v>SYSTEM OFFICEPaid2017-03-01Inpatient Claim Count</v>
      </c>
      <c r="B6256" t="s">
        <v>119</v>
      </c>
      <c r="C6256" t="s">
        <v>119</v>
      </c>
      <c r="D6256" t="s">
        <v>78</v>
      </c>
      <c r="E6256" s="1" t="s">
        <v>111</v>
      </c>
      <c r="F6256" t="s">
        <v>113</v>
      </c>
      <c r="G6256" t="s">
        <v>30</v>
      </c>
      <c r="H6256">
        <v>19</v>
      </c>
      <c r="I6256">
        <v>158</v>
      </c>
    </row>
    <row r="6257" spans="1:9" x14ac:dyDescent="0.25">
      <c r="A6257" s="5" t="str">
        <f>TrendSheetPrdData[[#This Row],[Population]]&amp;TrendSheetPrdData[[#This Row],[Cost Basis]]&amp;TrendSheetPrdData[[#This Row],[Period]]&amp;TrendSheetPrdData[[#This Row],[Trend]]</f>
        <v>SYSTEM OFFICEPaid2017-04-01Inpatient Claim Count</v>
      </c>
      <c r="B6257" t="s">
        <v>119</v>
      </c>
      <c r="C6257" t="s">
        <v>119</v>
      </c>
      <c r="D6257" t="s">
        <v>78</v>
      </c>
      <c r="E6257" s="1" t="s">
        <v>112</v>
      </c>
      <c r="F6257" t="s">
        <v>113</v>
      </c>
      <c r="G6257" t="s">
        <v>30</v>
      </c>
      <c r="H6257">
        <v>19</v>
      </c>
      <c r="I6257">
        <v>28</v>
      </c>
    </row>
    <row r="6258" spans="1:9" x14ac:dyDescent="0.25">
      <c r="A6258" s="5" t="str">
        <f>TrendSheetPrdData[[#This Row],[Population]]&amp;TrendSheetPrdData[[#This Row],[Cost Basis]]&amp;TrendSheetPrdData[[#This Row],[Period]]&amp;TrendSheetPrdData[[#This Row],[Trend]]</f>
        <v>SYSTEM OFFICEPaid2015-06-01Outpatient Claim Count</v>
      </c>
      <c r="B6258" t="s">
        <v>119</v>
      </c>
      <c r="C6258" t="s">
        <v>119</v>
      </c>
      <c r="D6258" t="s">
        <v>78</v>
      </c>
      <c r="E6258" s="1" t="s">
        <v>172</v>
      </c>
      <c r="F6258" t="s">
        <v>93</v>
      </c>
      <c r="G6258" t="s">
        <v>31</v>
      </c>
      <c r="H6258">
        <v>20</v>
      </c>
      <c r="I6258">
        <v>1552</v>
      </c>
    </row>
    <row r="6259" spans="1:9" x14ac:dyDescent="0.25">
      <c r="A6259" s="5" t="str">
        <f>TrendSheetPrdData[[#This Row],[Population]]&amp;TrendSheetPrdData[[#This Row],[Cost Basis]]&amp;TrendSheetPrdData[[#This Row],[Period]]&amp;TrendSheetPrdData[[#This Row],[Trend]]</f>
        <v>SYSTEM OFFICEPaid2015-07-01Outpatient Claim Count</v>
      </c>
      <c r="B6259" t="s">
        <v>119</v>
      </c>
      <c r="C6259" t="s">
        <v>119</v>
      </c>
      <c r="D6259" t="s">
        <v>78</v>
      </c>
      <c r="E6259" s="1" t="s">
        <v>173</v>
      </c>
      <c r="F6259" t="s">
        <v>93</v>
      </c>
      <c r="G6259" t="s">
        <v>31</v>
      </c>
      <c r="H6259">
        <v>20</v>
      </c>
      <c r="I6259">
        <v>1587</v>
      </c>
    </row>
    <row r="6260" spans="1:9" x14ac:dyDescent="0.25">
      <c r="A6260" s="5" t="str">
        <f>TrendSheetPrdData[[#This Row],[Population]]&amp;TrendSheetPrdData[[#This Row],[Cost Basis]]&amp;TrendSheetPrdData[[#This Row],[Period]]&amp;TrendSheetPrdData[[#This Row],[Trend]]</f>
        <v>SYSTEM OFFICEPaid2015-08-01Outpatient Claim Count</v>
      </c>
      <c r="B6260" t="s">
        <v>119</v>
      </c>
      <c r="C6260" t="s">
        <v>119</v>
      </c>
      <c r="D6260" t="s">
        <v>78</v>
      </c>
      <c r="E6260" s="1" t="s">
        <v>174</v>
      </c>
      <c r="F6260" t="s">
        <v>93</v>
      </c>
      <c r="G6260" t="s">
        <v>31</v>
      </c>
      <c r="H6260">
        <v>20</v>
      </c>
      <c r="I6260">
        <v>1408</v>
      </c>
    </row>
    <row r="6261" spans="1:9" x14ac:dyDescent="0.25">
      <c r="A6261" s="5" t="str">
        <f>TrendSheetPrdData[[#This Row],[Population]]&amp;TrendSheetPrdData[[#This Row],[Cost Basis]]&amp;TrendSheetPrdData[[#This Row],[Period]]&amp;TrendSheetPrdData[[#This Row],[Trend]]</f>
        <v>SYSTEM OFFICEPaid2015-09-01Outpatient Claim Count</v>
      </c>
      <c r="B6261" t="s">
        <v>119</v>
      </c>
      <c r="C6261" t="s">
        <v>119</v>
      </c>
      <c r="D6261" t="s">
        <v>78</v>
      </c>
      <c r="E6261" s="1" t="s">
        <v>92</v>
      </c>
      <c r="F6261" t="s">
        <v>93</v>
      </c>
      <c r="G6261" t="s">
        <v>31</v>
      </c>
      <c r="H6261">
        <v>20</v>
      </c>
      <c r="I6261">
        <v>2224</v>
      </c>
    </row>
    <row r="6262" spans="1:9" x14ac:dyDescent="0.25">
      <c r="A6262" s="5" t="str">
        <f>TrendSheetPrdData[[#This Row],[Population]]&amp;TrendSheetPrdData[[#This Row],[Cost Basis]]&amp;TrendSheetPrdData[[#This Row],[Period]]&amp;TrendSheetPrdData[[#This Row],[Trend]]</f>
        <v>SYSTEM OFFICEPaid2015-10-01Outpatient Claim Count</v>
      </c>
      <c r="B6262" t="s">
        <v>119</v>
      </c>
      <c r="C6262" t="s">
        <v>119</v>
      </c>
      <c r="D6262" t="s">
        <v>78</v>
      </c>
      <c r="E6262" s="1" t="s">
        <v>94</v>
      </c>
      <c r="F6262" t="s">
        <v>93</v>
      </c>
      <c r="G6262" t="s">
        <v>31</v>
      </c>
      <c r="H6262">
        <v>20</v>
      </c>
      <c r="I6262">
        <v>2172</v>
      </c>
    </row>
    <row r="6263" spans="1:9" x14ac:dyDescent="0.25">
      <c r="A6263" s="5" t="str">
        <f>TrendSheetPrdData[[#This Row],[Population]]&amp;TrendSheetPrdData[[#This Row],[Cost Basis]]&amp;TrendSheetPrdData[[#This Row],[Period]]&amp;TrendSheetPrdData[[#This Row],[Trend]]</f>
        <v>SYSTEM OFFICEPaid2015-11-01Outpatient Claim Count</v>
      </c>
      <c r="B6263" t="s">
        <v>119</v>
      </c>
      <c r="C6263" t="s">
        <v>119</v>
      </c>
      <c r="D6263" t="s">
        <v>78</v>
      </c>
      <c r="E6263" s="1" t="s">
        <v>95</v>
      </c>
      <c r="F6263" t="s">
        <v>93</v>
      </c>
      <c r="G6263" t="s">
        <v>31</v>
      </c>
      <c r="H6263">
        <v>20</v>
      </c>
      <c r="I6263">
        <v>2175</v>
      </c>
    </row>
    <row r="6264" spans="1:9" x14ac:dyDescent="0.25">
      <c r="A6264" s="5" t="str">
        <f>TrendSheetPrdData[[#This Row],[Population]]&amp;TrendSheetPrdData[[#This Row],[Cost Basis]]&amp;TrendSheetPrdData[[#This Row],[Period]]&amp;TrendSheetPrdData[[#This Row],[Trend]]</f>
        <v>SYSTEM OFFICEPaid2015-12-01Outpatient Claim Count</v>
      </c>
      <c r="B6264" t="s">
        <v>119</v>
      </c>
      <c r="C6264" t="s">
        <v>119</v>
      </c>
      <c r="D6264" t="s">
        <v>78</v>
      </c>
      <c r="E6264" s="1" t="s">
        <v>96</v>
      </c>
      <c r="F6264" t="s">
        <v>93</v>
      </c>
      <c r="G6264" t="s">
        <v>31</v>
      </c>
      <c r="H6264">
        <v>20</v>
      </c>
      <c r="I6264">
        <v>2073</v>
      </c>
    </row>
    <row r="6265" spans="1:9" x14ac:dyDescent="0.25">
      <c r="A6265" s="5" t="str">
        <f>TrendSheetPrdData[[#This Row],[Population]]&amp;TrendSheetPrdData[[#This Row],[Cost Basis]]&amp;TrendSheetPrdData[[#This Row],[Period]]&amp;TrendSheetPrdData[[#This Row],[Trend]]</f>
        <v>SYSTEM OFFICEPaid2016-01-01Outpatient Claim Count</v>
      </c>
      <c r="B6265" t="s">
        <v>119</v>
      </c>
      <c r="C6265" t="s">
        <v>119</v>
      </c>
      <c r="D6265" t="s">
        <v>78</v>
      </c>
      <c r="E6265" s="1" t="s">
        <v>97</v>
      </c>
      <c r="F6265" t="s">
        <v>93</v>
      </c>
      <c r="G6265" t="s">
        <v>31</v>
      </c>
      <c r="H6265">
        <v>20</v>
      </c>
      <c r="I6265">
        <v>2231</v>
      </c>
    </row>
    <row r="6266" spans="1:9" x14ac:dyDescent="0.25">
      <c r="A6266" s="5" t="str">
        <f>TrendSheetPrdData[[#This Row],[Population]]&amp;TrendSheetPrdData[[#This Row],[Cost Basis]]&amp;TrendSheetPrdData[[#This Row],[Period]]&amp;TrendSheetPrdData[[#This Row],[Trend]]</f>
        <v>SYSTEM OFFICEPaid2016-02-01Outpatient Claim Count</v>
      </c>
      <c r="B6266" t="s">
        <v>119</v>
      </c>
      <c r="C6266" t="s">
        <v>119</v>
      </c>
      <c r="D6266" t="s">
        <v>78</v>
      </c>
      <c r="E6266" s="1" t="s">
        <v>98</v>
      </c>
      <c r="F6266" t="s">
        <v>93</v>
      </c>
      <c r="G6266" t="s">
        <v>31</v>
      </c>
      <c r="H6266">
        <v>20</v>
      </c>
      <c r="I6266">
        <v>2232</v>
      </c>
    </row>
    <row r="6267" spans="1:9" x14ac:dyDescent="0.25">
      <c r="A6267" s="5" t="str">
        <f>TrendSheetPrdData[[#This Row],[Population]]&amp;TrendSheetPrdData[[#This Row],[Cost Basis]]&amp;TrendSheetPrdData[[#This Row],[Period]]&amp;TrendSheetPrdData[[#This Row],[Trend]]</f>
        <v>SYSTEM OFFICEPaid2016-03-01Outpatient Claim Count</v>
      </c>
      <c r="B6267" t="s">
        <v>119</v>
      </c>
      <c r="C6267" t="s">
        <v>119</v>
      </c>
      <c r="D6267" t="s">
        <v>78</v>
      </c>
      <c r="E6267" s="1" t="s">
        <v>99</v>
      </c>
      <c r="F6267" t="s">
        <v>93</v>
      </c>
      <c r="G6267" t="s">
        <v>31</v>
      </c>
      <c r="H6267">
        <v>20</v>
      </c>
      <c r="I6267">
        <v>2742</v>
      </c>
    </row>
    <row r="6268" spans="1:9" x14ac:dyDescent="0.25">
      <c r="A6268" s="5" t="str">
        <f>TrendSheetPrdData[[#This Row],[Population]]&amp;TrendSheetPrdData[[#This Row],[Cost Basis]]&amp;TrendSheetPrdData[[#This Row],[Period]]&amp;TrendSheetPrdData[[#This Row],[Trend]]</f>
        <v>SYSTEM OFFICEPaid2016-04-01Outpatient Claim Count</v>
      </c>
      <c r="B6268" t="s">
        <v>119</v>
      </c>
      <c r="C6268" t="s">
        <v>119</v>
      </c>
      <c r="D6268" t="s">
        <v>78</v>
      </c>
      <c r="E6268" s="1" t="s">
        <v>100</v>
      </c>
      <c r="F6268" t="s">
        <v>93</v>
      </c>
      <c r="G6268" t="s">
        <v>31</v>
      </c>
      <c r="H6268">
        <v>20</v>
      </c>
      <c r="I6268">
        <v>2678</v>
      </c>
    </row>
    <row r="6269" spans="1:9" x14ac:dyDescent="0.25">
      <c r="A6269" s="5" t="str">
        <f>TrendSheetPrdData[[#This Row],[Population]]&amp;TrendSheetPrdData[[#This Row],[Cost Basis]]&amp;TrendSheetPrdData[[#This Row],[Period]]&amp;TrendSheetPrdData[[#This Row],[Trend]]</f>
        <v>SYSTEM OFFICEPaid2016-05-01Outpatient Claim Count</v>
      </c>
      <c r="B6269" t="s">
        <v>119</v>
      </c>
      <c r="C6269" t="s">
        <v>119</v>
      </c>
      <c r="D6269" t="s">
        <v>78</v>
      </c>
      <c r="E6269" s="1" t="s">
        <v>101</v>
      </c>
      <c r="F6269" t="s">
        <v>93</v>
      </c>
      <c r="G6269" t="s">
        <v>31</v>
      </c>
      <c r="H6269">
        <v>20</v>
      </c>
      <c r="I6269">
        <v>3000</v>
      </c>
    </row>
    <row r="6270" spans="1:9" x14ac:dyDescent="0.25">
      <c r="A6270" s="5" t="str">
        <f>TrendSheetPrdData[[#This Row],[Population]]&amp;TrendSheetPrdData[[#This Row],[Cost Basis]]&amp;TrendSheetPrdData[[#This Row],[Period]]&amp;TrendSheetPrdData[[#This Row],[Trend]]</f>
        <v>SYSTEM OFFICEPaid2016-06-01Outpatient Claim Count</v>
      </c>
      <c r="B6270" t="s">
        <v>119</v>
      </c>
      <c r="C6270" t="s">
        <v>119</v>
      </c>
      <c r="D6270" t="s">
        <v>78</v>
      </c>
      <c r="E6270" s="1" t="s">
        <v>102</v>
      </c>
      <c r="F6270" t="s">
        <v>113</v>
      </c>
      <c r="G6270" t="s">
        <v>31</v>
      </c>
      <c r="H6270">
        <v>20</v>
      </c>
      <c r="I6270">
        <v>2063</v>
      </c>
    </row>
    <row r="6271" spans="1:9" x14ac:dyDescent="0.25">
      <c r="A6271" s="5" t="str">
        <f>TrendSheetPrdData[[#This Row],[Population]]&amp;TrendSheetPrdData[[#This Row],[Cost Basis]]&amp;TrendSheetPrdData[[#This Row],[Period]]&amp;TrendSheetPrdData[[#This Row],[Trend]]</f>
        <v>SYSTEM OFFICEPaid2016-07-01Outpatient Claim Count</v>
      </c>
      <c r="B6271" t="s">
        <v>119</v>
      </c>
      <c r="C6271" t="s">
        <v>119</v>
      </c>
      <c r="D6271" t="s">
        <v>78</v>
      </c>
      <c r="E6271" s="1" t="s">
        <v>103</v>
      </c>
      <c r="F6271" t="s">
        <v>113</v>
      </c>
      <c r="G6271" t="s">
        <v>31</v>
      </c>
      <c r="H6271">
        <v>20</v>
      </c>
      <c r="I6271">
        <v>2310</v>
      </c>
    </row>
    <row r="6272" spans="1:9" x14ac:dyDescent="0.25">
      <c r="A6272" s="5" t="str">
        <f>TrendSheetPrdData[[#This Row],[Population]]&amp;TrendSheetPrdData[[#This Row],[Cost Basis]]&amp;TrendSheetPrdData[[#This Row],[Period]]&amp;TrendSheetPrdData[[#This Row],[Trend]]</f>
        <v>SYSTEM OFFICEPaid2016-08-01Outpatient Claim Count</v>
      </c>
      <c r="B6272" t="s">
        <v>119</v>
      </c>
      <c r="C6272" t="s">
        <v>119</v>
      </c>
      <c r="D6272" t="s">
        <v>78</v>
      </c>
      <c r="E6272" s="1" t="s">
        <v>104</v>
      </c>
      <c r="F6272" t="s">
        <v>113</v>
      </c>
      <c r="G6272" t="s">
        <v>31</v>
      </c>
      <c r="H6272">
        <v>20</v>
      </c>
      <c r="I6272">
        <v>2105</v>
      </c>
    </row>
    <row r="6273" spans="1:9" x14ac:dyDescent="0.25">
      <c r="A6273" s="5" t="str">
        <f>TrendSheetPrdData[[#This Row],[Population]]&amp;TrendSheetPrdData[[#This Row],[Cost Basis]]&amp;TrendSheetPrdData[[#This Row],[Period]]&amp;TrendSheetPrdData[[#This Row],[Trend]]</f>
        <v>SYSTEM OFFICEPaid2016-09-01Outpatient Claim Count</v>
      </c>
      <c r="B6273" t="s">
        <v>119</v>
      </c>
      <c r="C6273" t="s">
        <v>119</v>
      </c>
      <c r="D6273" t="s">
        <v>78</v>
      </c>
      <c r="E6273" s="1" t="s">
        <v>105</v>
      </c>
      <c r="F6273" t="s">
        <v>113</v>
      </c>
      <c r="G6273" t="s">
        <v>31</v>
      </c>
      <c r="H6273">
        <v>20</v>
      </c>
      <c r="I6273">
        <v>1758</v>
      </c>
    </row>
    <row r="6274" spans="1:9" x14ac:dyDescent="0.25">
      <c r="A6274" s="5" t="str">
        <f>TrendSheetPrdData[[#This Row],[Population]]&amp;TrendSheetPrdData[[#This Row],[Cost Basis]]&amp;TrendSheetPrdData[[#This Row],[Period]]&amp;TrendSheetPrdData[[#This Row],[Trend]]</f>
        <v>SYSTEM OFFICEPaid2016-10-01Outpatient Claim Count</v>
      </c>
      <c r="B6274" t="s">
        <v>119</v>
      </c>
      <c r="C6274" t="s">
        <v>119</v>
      </c>
      <c r="D6274" t="s">
        <v>78</v>
      </c>
      <c r="E6274" s="1" t="s">
        <v>106</v>
      </c>
      <c r="F6274" t="s">
        <v>113</v>
      </c>
      <c r="G6274" t="s">
        <v>31</v>
      </c>
      <c r="H6274">
        <v>20</v>
      </c>
      <c r="I6274">
        <v>1878</v>
      </c>
    </row>
    <row r="6275" spans="1:9" x14ac:dyDescent="0.25">
      <c r="A6275" s="5" t="str">
        <f>TrendSheetPrdData[[#This Row],[Population]]&amp;TrendSheetPrdData[[#This Row],[Cost Basis]]&amp;TrendSheetPrdData[[#This Row],[Period]]&amp;TrendSheetPrdData[[#This Row],[Trend]]</f>
        <v>SYSTEM OFFICEPaid2016-11-01Outpatient Claim Count</v>
      </c>
      <c r="B6275" t="s">
        <v>119</v>
      </c>
      <c r="C6275" t="s">
        <v>119</v>
      </c>
      <c r="D6275" t="s">
        <v>78</v>
      </c>
      <c r="E6275" s="1" t="s">
        <v>107</v>
      </c>
      <c r="F6275" t="s">
        <v>113</v>
      </c>
      <c r="G6275" t="s">
        <v>31</v>
      </c>
      <c r="H6275">
        <v>20</v>
      </c>
      <c r="I6275">
        <v>1820</v>
      </c>
    </row>
    <row r="6276" spans="1:9" x14ac:dyDescent="0.25">
      <c r="A6276" s="5" t="str">
        <f>TrendSheetPrdData[[#This Row],[Population]]&amp;TrendSheetPrdData[[#This Row],[Cost Basis]]&amp;TrendSheetPrdData[[#This Row],[Period]]&amp;TrendSheetPrdData[[#This Row],[Trend]]</f>
        <v>SYSTEM OFFICEPaid2016-12-01Outpatient Claim Count</v>
      </c>
      <c r="B6276" t="s">
        <v>119</v>
      </c>
      <c r="C6276" t="s">
        <v>119</v>
      </c>
      <c r="D6276" t="s">
        <v>78</v>
      </c>
      <c r="E6276" s="1" t="s">
        <v>108</v>
      </c>
      <c r="F6276" t="s">
        <v>113</v>
      </c>
      <c r="G6276" t="s">
        <v>31</v>
      </c>
      <c r="H6276">
        <v>20</v>
      </c>
      <c r="I6276">
        <v>2733</v>
      </c>
    </row>
    <row r="6277" spans="1:9" x14ac:dyDescent="0.25">
      <c r="A6277" s="5" t="str">
        <f>TrendSheetPrdData[[#This Row],[Population]]&amp;TrendSheetPrdData[[#This Row],[Cost Basis]]&amp;TrendSheetPrdData[[#This Row],[Period]]&amp;TrendSheetPrdData[[#This Row],[Trend]]</f>
        <v>SYSTEM OFFICEPaid2017-01-01Outpatient Claim Count</v>
      </c>
      <c r="B6277" t="s">
        <v>119</v>
      </c>
      <c r="C6277" t="s">
        <v>119</v>
      </c>
      <c r="D6277" t="s">
        <v>78</v>
      </c>
      <c r="E6277" s="1" t="s">
        <v>109</v>
      </c>
      <c r="F6277" t="s">
        <v>113</v>
      </c>
      <c r="G6277" t="s">
        <v>31</v>
      </c>
      <c r="H6277">
        <v>20</v>
      </c>
      <c r="I6277">
        <v>2498</v>
      </c>
    </row>
    <row r="6278" spans="1:9" x14ac:dyDescent="0.25">
      <c r="A6278" s="5" t="str">
        <f>TrendSheetPrdData[[#This Row],[Population]]&amp;TrendSheetPrdData[[#This Row],[Cost Basis]]&amp;TrendSheetPrdData[[#This Row],[Period]]&amp;TrendSheetPrdData[[#This Row],[Trend]]</f>
        <v>SYSTEM OFFICEPaid2017-02-01Outpatient Claim Count</v>
      </c>
      <c r="B6278" t="s">
        <v>119</v>
      </c>
      <c r="C6278" t="s">
        <v>119</v>
      </c>
      <c r="D6278" t="s">
        <v>78</v>
      </c>
      <c r="E6278" s="1" t="s">
        <v>110</v>
      </c>
      <c r="F6278" t="s">
        <v>113</v>
      </c>
      <c r="G6278" t="s">
        <v>31</v>
      </c>
      <c r="H6278">
        <v>20</v>
      </c>
      <c r="I6278">
        <v>2342</v>
      </c>
    </row>
    <row r="6279" spans="1:9" x14ac:dyDescent="0.25">
      <c r="A6279" s="5" t="str">
        <f>TrendSheetPrdData[[#This Row],[Population]]&amp;TrendSheetPrdData[[#This Row],[Cost Basis]]&amp;TrendSheetPrdData[[#This Row],[Period]]&amp;TrendSheetPrdData[[#This Row],[Trend]]</f>
        <v>SYSTEM OFFICEPaid2017-03-01Outpatient Claim Count</v>
      </c>
      <c r="B6279" t="s">
        <v>119</v>
      </c>
      <c r="C6279" t="s">
        <v>119</v>
      </c>
      <c r="D6279" t="s">
        <v>78</v>
      </c>
      <c r="E6279" s="1" t="s">
        <v>111</v>
      </c>
      <c r="F6279" t="s">
        <v>113</v>
      </c>
      <c r="G6279" t="s">
        <v>31</v>
      </c>
      <c r="H6279">
        <v>20</v>
      </c>
      <c r="I6279">
        <v>2110</v>
      </c>
    </row>
    <row r="6280" spans="1:9" x14ac:dyDescent="0.25">
      <c r="A6280" s="5" t="str">
        <f>TrendSheetPrdData[[#This Row],[Population]]&amp;TrendSheetPrdData[[#This Row],[Cost Basis]]&amp;TrendSheetPrdData[[#This Row],[Period]]&amp;TrendSheetPrdData[[#This Row],[Trend]]</f>
        <v>SYSTEM OFFICEPaid2017-04-01Outpatient Claim Count</v>
      </c>
      <c r="B6280" t="s">
        <v>119</v>
      </c>
      <c r="C6280" t="s">
        <v>119</v>
      </c>
      <c r="D6280" t="s">
        <v>78</v>
      </c>
      <c r="E6280" s="1" t="s">
        <v>112</v>
      </c>
      <c r="F6280" t="s">
        <v>113</v>
      </c>
      <c r="G6280" t="s">
        <v>31</v>
      </c>
      <c r="H6280">
        <v>20</v>
      </c>
      <c r="I6280">
        <v>524</v>
      </c>
    </row>
    <row r="6281" spans="1:9" x14ac:dyDescent="0.25">
      <c r="A6281" s="5" t="str">
        <f>TrendSheetPrdData[[#This Row],[Population]]&amp;TrendSheetPrdData[[#This Row],[Cost Basis]]&amp;TrendSheetPrdData[[#This Row],[Period]]&amp;TrendSheetPrdData[[#This Row],[Trend]]</f>
        <v>SYSTEM OFFICEPaid2015-06-01Professional Claim Count</v>
      </c>
      <c r="B6281" t="s">
        <v>119</v>
      </c>
      <c r="C6281" t="s">
        <v>119</v>
      </c>
      <c r="D6281" t="s">
        <v>78</v>
      </c>
      <c r="E6281" s="1" t="s">
        <v>172</v>
      </c>
      <c r="F6281" t="s">
        <v>93</v>
      </c>
      <c r="G6281" t="s">
        <v>32</v>
      </c>
      <c r="H6281">
        <v>21</v>
      </c>
      <c r="I6281">
        <v>6473</v>
      </c>
    </row>
    <row r="6282" spans="1:9" x14ac:dyDescent="0.25">
      <c r="A6282" s="5" t="str">
        <f>TrendSheetPrdData[[#This Row],[Population]]&amp;TrendSheetPrdData[[#This Row],[Cost Basis]]&amp;TrendSheetPrdData[[#This Row],[Period]]&amp;TrendSheetPrdData[[#This Row],[Trend]]</f>
        <v>SYSTEM OFFICEPaid2015-07-01Professional Claim Count</v>
      </c>
      <c r="B6282" t="s">
        <v>119</v>
      </c>
      <c r="C6282" t="s">
        <v>119</v>
      </c>
      <c r="D6282" t="s">
        <v>78</v>
      </c>
      <c r="E6282" s="1" t="s">
        <v>173</v>
      </c>
      <c r="F6282" t="s">
        <v>93</v>
      </c>
      <c r="G6282" t="s">
        <v>32</v>
      </c>
      <c r="H6282">
        <v>21</v>
      </c>
      <c r="I6282">
        <v>6491</v>
      </c>
    </row>
    <row r="6283" spans="1:9" x14ac:dyDescent="0.25">
      <c r="A6283" s="5" t="str">
        <f>TrendSheetPrdData[[#This Row],[Population]]&amp;TrendSheetPrdData[[#This Row],[Cost Basis]]&amp;TrendSheetPrdData[[#This Row],[Period]]&amp;TrendSheetPrdData[[#This Row],[Trend]]</f>
        <v>SYSTEM OFFICEPaid2015-08-01Professional Claim Count</v>
      </c>
      <c r="B6283" t="s">
        <v>119</v>
      </c>
      <c r="C6283" t="s">
        <v>119</v>
      </c>
      <c r="D6283" t="s">
        <v>78</v>
      </c>
      <c r="E6283" s="1" t="s">
        <v>174</v>
      </c>
      <c r="F6283" t="s">
        <v>93</v>
      </c>
      <c r="G6283" t="s">
        <v>32</v>
      </c>
      <c r="H6283">
        <v>21</v>
      </c>
      <c r="I6283">
        <v>6410</v>
      </c>
    </row>
    <row r="6284" spans="1:9" x14ac:dyDescent="0.25">
      <c r="A6284" s="5" t="str">
        <f>TrendSheetPrdData[[#This Row],[Population]]&amp;TrendSheetPrdData[[#This Row],[Cost Basis]]&amp;TrendSheetPrdData[[#This Row],[Period]]&amp;TrendSheetPrdData[[#This Row],[Trend]]</f>
        <v>SYSTEM OFFICEPaid2015-09-01Professional Claim Count</v>
      </c>
      <c r="B6284" t="s">
        <v>119</v>
      </c>
      <c r="C6284" t="s">
        <v>119</v>
      </c>
      <c r="D6284" t="s">
        <v>78</v>
      </c>
      <c r="E6284" s="1" t="s">
        <v>92</v>
      </c>
      <c r="F6284" t="s">
        <v>93</v>
      </c>
      <c r="G6284" t="s">
        <v>32</v>
      </c>
      <c r="H6284">
        <v>21</v>
      </c>
      <c r="I6284">
        <v>6654</v>
      </c>
    </row>
    <row r="6285" spans="1:9" x14ac:dyDescent="0.25">
      <c r="A6285" s="5" t="str">
        <f>TrendSheetPrdData[[#This Row],[Population]]&amp;TrendSheetPrdData[[#This Row],[Cost Basis]]&amp;TrendSheetPrdData[[#This Row],[Period]]&amp;TrendSheetPrdData[[#This Row],[Trend]]</f>
        <v>SYSTEM OFFICEPaid2015-10-01Professional Claim Count</v>
      </c>
      <c r="B6285" t="s">
        <v>119</v>
      </c>
      <c r="C6285" t="s">
        <v>119</v>
      </c>
      <c r="D6285" t="s">
        <v>78</v>
      </c>
      <c r="E6285" s="1" t="s">
        <v>94</v>
      </c>
      <c r="F6285" t="s">
        <v>93</v>
      </c>
      <c r="G6285" t="s">
        <v>32</v>
      </c>
      <c r="H6285">
        <v>21</v>
      </c>
      <c r="I6285">
        <v>7455</v>
      </c>
    </row>
    <row r="6286" spans="1:9" x14ac:dyDescent="0.25">
      <c r="A6286" s="5" t="str">
        <f>TrendSheetPrdData[[#This Row],[Population]]&amp;TrendSheetPrdData[[#This Row],[Cost Basis]]&amp;TrendSheetPrdData[[#This Row],[Period]]&amp;TrendSheetPrdData[[#This Row],[Trend]]</f>
        <v>SYSTEM OFFICEPaid2015-11-01Professional Claim Count</v>
      </c>
      <c r="B6286" t="s">
        <v>119</v>
      </c>
      <c r="C6286" t="s">
        <v>119</v>
      </c>
      <c r="D6286" t="s">
        <v>78</v>
      </c>
      <c r="E6286" s="1" t="s">
        <v>95</v>
      </c>
      <c r="F6286" t="s">
        <v>93</v>
      </c>
      <c r="G6286" t="s">
        <v>32</v>
      </c>
      <c r="H6286">
        <v>21</v>
      </c>
      <c r="I6286">
        <v>6410</v>
      </c>
    </row>
    <row r="6287" spans="1:9" x14ac:dyDescent="0.25">
      <c r="A6287" s="5" t="str">
        <f>TrendSheetPrdData[[#This Row],[Population]]&amp;TrendSheetPrdData[[#This Row],[Cost Basis]]&amp;TrendSheetPrdData[[#This Row],[Period]]&amp;TrendSheetPrdData[[#This Row],[Trend]]</f>
        <v>SYSTEM OFFICEPaid2015-12-01Professional Claim Count</v>
      </c>
      <c r="B6287" t="s">
        <v>119</v>
      </c>
      <c r="C6287" t="s">
        <v>119</v>
      </c>
      <c r="D6287" t="s">
        <v>78</v>
      </c>
      <c r="E6287" s="1" t="s">
        <v>96</v>
      </c>
      <c r="F6287" t="s">
        <v>93</v>
      </c>
      <c r="G6287" t="s">
        <v>32</v>
      </c>
      <c r="H6287">
        <v>21</v>
      </c>
      <c r="I6287">
        <v>6381</v>
      </c>
    </row>
    <row r="6288" spans="1:9" x14ac:dyDescent="0.25">
      <c r="A6288" s="5" t="str">
        <f>TrendSheetPrdData[[#This Row],[Population]]&amp;TrendSheetPrdData[[#This Row],[Cost Basis]]&amp;TrendSheetPrdData[[#This Row],[Period]]&amp;TrendSheetPrdData[[#This Row],[Trend]]</f>
        <v>SYSTEM OFFICEPaid2016-01-01Professional Claim Count</v>
      </c>
      <c r="B6288" t="s">
        <v>119</v>
      </c>
      <c r="C6288" t="s">
        <v>119</v>
      </c>
      <c r="D6288" t="s">
        <v>78</v>
      </c>
      <c r="E6288" s="1" t="s">
        <v>97</v>
      </c>
      <c r="F6288" t="s">
        <v>93</v>
      </c>
      <c r="G6288" t="s">
        <v>32</v>
      </c>
      <c r="H6288">
        <v>21</v>
      </c>
      <c r="I6288">
        <v>6849</v>
      </c>
    </row>
    <row r="6289" spans="1:9" x14ac:dyDescent="0.25">
      <c r="A6289" s="5" t="str">
        <f>TrendSheetPrdData[[#This Row],[Population]]&amp;TrendSheetPrdData[[#This Row],[Cost Basis]]&amp;TrendSheetPrdData[[#This Row],[Period]]&amp;TrendSheetPrdData[[#This Row],[Trend]]</f>
        <v>SYSTEM OFFICEPaid2016-02-01Professional Claim Count</v>
      </c>
      <c r="B6289" t="s">
        <v>119</v>
      </c>
      <c r="C6289" t="s">
        <v>119</v>
      </c>
      <c r="D6289" t="s">
        <v>78</v>
      </c>
      <c r="E6289" s="1" t="s">
        <v>98</v>
      </c>
      <c r="F6289" t="s">
        <v>93</v>
      </c>
      <c r="G6289" t="s">
        <v>32</v>
      </c>
      <c r="H6289">
        <v>21</v>
      </c>
      <c r="I6289">
        <v>6859</v>
      </c>
    </row>
    <row r="6290" spans="1:9" x14ac:dyDescent="0.25">
      <c r="A6290" s="5" t="str">
        <f>TrendSheetPrdData[[#This Row],[Population]]&amp;TrendSheetPrdData[[#This Row],[Cost Basis]]&amp;TrendSheetPrdData[[#This Row],[Period]]&amp;TrendSheetPrdData[[#This Row],[Trend]]</f>
        <v>SYSTEM OFFICEPaid2016-03-01Professional Claim Count</v>
      </c>
      <c r="B6290" t="s">
        <v>119</v>
      </c>
      <c r="C6290" t="s">
        <v>119</v>
      </c>
      <c r="D6290" t="s">
        <v>78</v>
      </c>
      <c r="E6290" s="1" t="s">
        <v>99</v>
      </c>
      <c r="F6290" t="s">
        <v>93</v>
      </c>
      <c r="G6290" t="s">
        <v>32</v>
      </c>
      <c r="H6290">
        <v>21</v>
      </c>
      <c r="I6290">
        <v>8189</v>
      </c>
    </row>
    <row r="6291" spans="1:9" x14ac:dyDescent="0.25">
      <c r="A6291" s="5" t="str">
        <f>TrendSheetPrdData[[#This Row],[Population]]&amp;TrendSheetPrdData[[#This Row],[Cost Basis]]&amp;TrendSheetPrdData[[#This Row],[Period]]&amp;TrendSheetPrdData[[#This Row],[Trend]]</f>
        <v>SYSTEM OFFICEPaid2016-04-01Professional Claim Count</v>
      </c>
      <c r="B6291" t="s">
        <v>119</v>
      </c>
      <c r="C6291" t="s">
        <v>119</v>
      </c>
      <c r="D6291" t="s">
        <v>78</v>
      </c>
      <c r="E6291" s="1" t="s">
        <v>100</v>
      </c>
      <c r="F6291" t="s">
        <v>93</v>
      </c>
      <c r="G6291" t="s">
        <v>32</v>
      </c>
      <c r="H6291">
        <v>21</v>
      </c>
      <c r="I6291">
        <v>7655</v>
      </c>
    </row>
    <row r="6292" spans="1:9" x14ac:dyDescent="0.25">
      <c r="A6292" s="5" t="str">
        <f>TrendSheetPrdData[[#This Row],[Population]]&amp;TrendSheetPrdData[[#This Row],[Cost Basis]]&amp;TrendSheetPrdData[[#This Row],[Period]]&amp;TrendSheetPrdData[[#This Row],[Trend]]</f>
        <v>SYSTEM OFFICEPaid2016-05-01Professional Claim Count</v>
      </c>
      <c r="B6292" t="s">
        <v>119</v>
      </c>
      <c r="C6292" t="s">
        <v>119</v>
      </c>
      <c r="D6292" t="s">
        <v>78</v>
      </c>
      <c r="E6292" s="1" t="s">
        <v>101</v>
      </c>
      <c r="F6292" t="s">
        <v>93</v>
      </c>
      <c r="G6292" t="s">
        <v>32</v>
      </c>
      <c r="H6292">
        <v>21</v>
      </c>
      <c r="I6292">
        <v>7178</v>
      </c>
    </row>
    <row r="6293" spans="1:9" x14ac:dyDescent="0.25">
      <c r="A6293" s="5" t="str">
        <f>TrendSheetPrdData[[#This Row],[Population]]&amp;TrendSheetPrdData[[#This Row],[Cost Basis]]&amp;TrendSheetPrdData[[#This Row],[Period]]&amp;TrendSheetPrdData[[#This Row],[Trend]]</f>
        <v>SYSTEM OFFICEPaid2016-06-01Professional Claim Count</v>
      </c>
      <c r="B6293" t="s">
        <v>119</v>
      </c>
      <c r="C6293" t="s">
        <v>119</v>
      </c>
      <c r="D6293" t="s">
        <v>78</v>
      </c>
      <c r="E6293" s="1" t="s">
        <v>102</v>
      </c>
      <c r="F6293" t="s">
        <v>113</v>
      </c>
      <c r="G6293" t="s">
        <v>32</v>
      </c>
      <c r="H6293">
        <v>21</v>
      </c>
      <c r="I6293">
        <v>7417</v>
      </c>
    </row>
    <row r="6294" spans="1:9" x14ac:dyDescent="0.25">
      <c r="A6294" s="5" t="str">
        <f>TrendSheetPrdData[[#This Row],[Population]]&amp;TrendSheetPrdData[[#This Row],[Cost Basis]]&amp;TrendSheetPrdData[[#This Row],[Period]]&amp;TrendSheetPrdData[[#This Row],[Trend]]</f>
        <v>SYSTEM OFFICEPaid2016-07-01Professional Claim Count</v>
      </c>
      <c r="B6294" t="s">
        <v>119</v>
      </c>
      <c r="C6294" t="s">
        <v>119</v>
      </c>
      <c r="D6294" t="s">
        <v>78</v>
      </c>
      <c r="E6294" s="1" t="s">
        <v>103</v>
      </c>
      <c r="F6294" t="s">
        <v>113</v>
      </c>
      <c r="G6294" t="s">
        <v>32</v>
      </c>
      <c r="H6294">
        <v>21</v>
      </c>
      <c r="I6294">
        <v>5919</v>
      </c>
    </row>
    <row r="6295" spans="1:9" x14ac:dyDescent="0.25">
      <c r="A6295" s="5" t="str">
        <f>TrendSheetPrdData[[#This Row],[Population]]&amp;TrendSheetPrdData[[#This Row],[Cost Basis]]&amp;TrendSheetPrdData[[#This Row],[Period]]&amp;TrendSheetPrdData[[#This Row],[Trend]]</f>
        <v>SYSTEM OFFICEPaid2016-08-01Professional Claim Count</v>
      </c>
      <c r="B6295" t="s">
        <v>119</v>
      </c>
      <c r="C6295" t="s">
        <v>119</v>
      </c>
      <c r="D6295" t="s">
        <v>78</v>
      </c>
      <c r="E6295" s="1" t="s">
        <v>104</v>
      </c>
      <c r="F6295" t="s">
        <v>113</v>
      </c>
      <c r="G6295" t="s">
        <v>32</v>
      </c>
      <c r="H6295">
        <v>21</v>
      </c>
      <c r="I6295">
        <v>6735</v>
      </c>
    </row>
    <row r="6296" spans="1:9" x14ac:dyDescent="0.25">
      <c r="A6296" s="5" t="str">
        <f>TrendSheetPrdData[[#This Row],[Population]]&amp;TrendSheetPrdData[[#This Row],[Cost Basis]]&amp;TrendSheetPrdData[[#This Row],[Period]]&amp;TrendSheetPrdData[[#This Row],[Trend]]</f>
        <v>SYSTEM OFFICEPaid2016-09-01Professional Claim Count</v>
      </c>
      <c r="B6296" t="s">
        <v>119</v>
      </c>
      <c r="C6296" t="s">
        <v>119</v>
      </c>
      <c r="D6296" t="s">
        <v>78</v>
      </c>
      <c r="E6296" s="1" t="s">
        <v>105</v>
      </c>
      <c r="F6296" t="s">
        <v>113</v>
      </c>
      <c r="G6296" t="s">
        <v>32</v>
      </c>
      <c r="H6296">
        <v>21</v>
      </c>
      <c r="I6296">
        <v>6999</v>
      </c>
    </row>
    <row r="6297" spans="1:9" x14ac:dyDescent="0.25">
      <c r="A6297" s="5" t="str">
        <f>TrendSheetPrdData[[#This Row],[Population]]&amp;TrendSheetPrdData[[#This Row],[Cost Basis]]&amp;TrendSheetPrdData[[#This Row],[Period]]&amp;TrendSheetPrdData[[#This Row],[Trend]]</f>
        <v>SYSTEM OFFICEPaid2016-10-01Professional Claim Count</v>
      </c>
      <c r="B6297" t="s">
        <v>119</v>
      </c>
      <c r="C6297" t="s">
        <v>119</v>
      </c>
      <c r="D6297" t="s">
        <v>78</v>
      </c>
      <c r="E6297" s="1" t="s">
        <v>106</v>
      </c>
      <c r="F6297" t="s">
        <v>113</v>
      </c>
      <c r="G6297" t="s">
        <v>32</v>
      </c>
      <c r="H6297">
        <v>21</v>
      </c>
      <c r="I6297">
        <v>7371</v>
      </c>
    </row>
    <row r="6298" spans="1:9" x14ac:dyDescent="0.25">
      <c r="A6298" s="5" t="str">
        <f>TrendSheetPrdData[[#This Row],[Population]]&amp;TrendSheetPrdData[[#This Row],[Cost Basis]]&amp;TrendSheetPrdData[[#This Row],[Period]]&amp;TrendSheetPrdData[[#This Row],[Trend]]</f>
        <v>SYSTEM OFFICEPaid2016-11-01Professional Claim Count</v>
      </c>
      <c r="B6298" t="s">
        <v>119</v>
      </c>
      <c r="C6298" t="s">
        <v>119</v>
      </c>
      <c r="D6298" t="s">
        <v>78</v>
      </c>
      <c r="E6298" s="1" t="s">
        <v>107</v>
      </c>
      <c r="F6298" t="s">
        <v>113</v>
      </c>
      <c r="G6298" t="s">
        <v>32</v>
      </c>
      <c r="H6298">
        <v>21</v>
      </c>
      <c r="I6298">
        <v>7226</v>
      </c>
    </row>
    <row r="6299" spans="1:9" x14ac:dyDescent="0.25">
      <c r="A6299" s="5" t="str">
        <f>TrendSheetPrdData[[#This Row],[Population]]&amp;TrendSheetPrdData[[#This Row],[Cost Basis]]&amp;TrendSheetPrdData[[#This Row],[Period]]&amp;TrendSheetPrdData[[#This Row],[Trend]]</f>
        <v>SYSTEM OFFICEPaid2016-12-01Professional Claim Count</v>
      </c>
      <c r="B6299" t="s">
        <v>119</v>
      </c>
      <c r="C6299" t="s">
        <v>119</v>
      </c>
      <c r="D6299" t="s">
        <v>78</v>
      </c>
      <c r="E6299" s="1" t="s">
        <v>108</v>
      </c>
      <c r="F6299" t="s">
        <v>113</v>
      </c>
      <c r="G6299" t="s">
        <v>32</v>
      </c>
      <c r="H6299">
        <v>21</v>
      </c>
      <c r="I6299">
        <v>7541</v>
      </c>
    </row>
    <row r="6300" spans="1:9" x14ac:dyDescent="0.25">
      <c r="A6300" s="5" t="str">
        <f>TrendSheetPrdData[[#This Row],[Population]]&amp;TrendSheetPrdData[[#This Row],[Cost Basis]]&amp;TrendSheetPrdData[[#This Row],[Period]]&amp;TrendSheetPrdData[[#This Row],[Trend]]</f>
        <v>SYSTEM OFFICEPaid2017-01-01Professional Claim Count</v>
      </c>
      <c r="B6300" t="s">
        <v>119</v>
      </c>
      <c r="C6300" t="s">
        <v>119</v>
      </c>
      <c r="D6300" t="s">
        <v>78</v>
      </c>
      <c r="E6300" s="1" t="s">
        <v>109</v>
      </c>
      <c r="F6300" t="s">
        <v>113</v>
      </c>
      <c r="G6300" t="s">
        <v>32</v>
      </c>
      <c r="H6300">
        <v>21</v>
      </c>
      <c r="I6300">
        <v>7534</v>
      </c>
    </row>
    <row r="6301" spans="1:9" x14ac:dyDescent="0.25">
      <c r="A6301" s="5" t="str">
        <f>TrendSheetPrdData[[#This Row],[Population]]&amp;TrendSheetPrdData[[#This Row],[Cost Basis]]&amp;TrendSheetPrdData[[#This Row],[Period]]&amp;TrendSheetPrdData[[#This Row],[Trend]]</f>
        <v>SYSTEM OFFICEPaid2017-02-01Professional Claim Count</v>
      </c>
      <c r="B6301" t="s">
        <v>119</v>
      </c>
      <c r="C6301" t="s">
        <v>119</v>
      </c>
      <c r="D6301" t="s">
        <v>78</v>
      </c>
      <c r="E6301" s="1" t="s">
        <v>110</v>
      </c>
      <c r="F6301" t="s">
        <v>113</v>
      </c>
      <c r="G6301" t="s">
        <v>32</v>
      </c>
      <c r="H6301">
        <v>21</v>
      </c>
      <c r="I6301">
        <v>7671</v>
      </c>
    </row>
    <row r="6302" spans="1:9" x14ac:dyDescent="0.25">
      <c r="A6302" s="5" t="str">
        <f>TrendSheetPrdData[[#This Row],[Population]]&amp;TrendSheetPrdData[[#This Row],[Cost Basis]]&amp;TrendSheetPrdData[[#This Row],[Period]]&amp;TrendSheetPrdData[[#This Row],[Trend]]</f>
        <v>SYSTEM OFFICEPaid2017-03-01Professional Claim Count</v>
      </c>
      <c r="B6302" t="s">
        <v>119</v>
      </c>
      <c r="C6302" t="s">
        <v>119</v>
      </c>
      <c r="D6302" t="s">
        <v>78</v>
      </c>
      <c r="E6302" s="1" t="s">
        <v>111</v>
      </c>
      <c r="F6302" t="s">
        <v>113</v>
      </c>
      <c r="G6302" t="s">
        <v>32</v>
      </c>
      <c r="H6302">
        <v>21</v>
      </c>
      <c r="I6302">
        <v>7278</v>
      </c>
    </row>
    <row r="6303" spans="1:9" x14ac:dyDescent="0.25">
      <c r="A6303" s="5" t="str">
        <f>TrendSheetPrdData[[#This Row],[Population]]&amp;TrendSheetPrdData[[#This Row],[Cost Basis]]&amp;TrendSheetPrdData[[#This Row],[Period]]&amp;TrendSheetPrdData[[#This Row],[Trend]]</f>
        <v>SYSTEM OFFICEPaid2017-04-01Professional Claim Count</v>
      </c>
      <c r="B6303" t="s">
        <v>119</v>
      </c>
      <c r="C6303" t="s">
        <v>119</v>
      </c>
      <c r="D6303" t="s">
        <v>78</v>
      </c>
      <c r="E6303" s="1" t="s">
        <v>112</v>
      </c>
      <c r="F6303" t="s">
        <v>113</v>
      </c>
      <c r="G6303" t="s">
        <v>32</v>
      </c>
      <c r="H6303">
        <v>21</v>
      </c>
      <c r="I6303">
        <v>1960</v>
      </c>
    </row>
    <row r="6304" spans="1:9" x14ac:dyDescent="0.25">
      <c r="A6304" s="5" t="str">
        <f>TrendSheetPrdData[[#This Row],[Population]]&amp;TrendSheetPrdData[[#This Row],[Cost Basis]]&amp;TrendSheetPrdData[[#This Row],[Period]]&amp;TrendSheetPrdData[[#This Row],[Trend]]</f>
        <v>SYSTEM OFFICEPaid2015-06-01Ancillary Claim Count</v>
      </c>
      <c r="B6304" t="s">
        <v>119</v>
      </c>
      <c r="C6304" t="s">
        <v>119</v>
      </c>
      <c r="D6304" t="s">
        <v>78</v>
      </c>
      <c r="E6304" s="1" t="s">
        <v>172</v>
      </c>
      <c r="F6304" t="s">
        <v>93</v>
      </c>
      <c r="G6304" t="s">
        <v>33</v>
      </c>
      <c r="H6304">
        <v>22</v>
      </c>
      <c r="I6304">
        <v>309</v>
      </c>
    </row>
    <row r="6305" spans="1:9" x14ac:dyDescent="0.25">
      <c r="A6305" s="5" t="str">
        <f>TrendSheetPrdData[[#This Row],[Population]]&amp;TrendSheetPrdData[[#This Row],[Cost Basis]]&amp;TrendSheetPrdData[[#This Row],[Period]]&amp;TrendSheetPrdData[[#This Row],[Trend]]</f>
        <v>SYSTEM OFFICEPaid2015-07-01Ancillary Claim Count</v>
      </c>
      <c r="B6305" t="s">
        <v>119</v>
      </c>
      <c r="C6305" t="s">
        <v>119</v>
      </c>
      <c r="D6305" t="s">
        <v>78</v>
      </c>
      <c r="E6305" s="1" t="s">
        <v>173</v>
      </c>
      <c r="F6305" t="s">
        <v>93</v>
      </c>
      <c r="G6305" t="s">
        <v>33</v>
      </c>
      <c r="H6305">
        <v>22</v>
      </c>
      <c r="I6305">
        <v>283</v>
      </c>
    </row>
    <row r="6306" spans="1:9" x14ac:dyDescent="0.25">
      <c r="A6306" s="5" t="str">
        <f>TrendSheetPrdData[[#This Row],[Population]]&amp;TrendSheetPrdData[[#This Row],[Cost Basis]]&amp;TrendSheetPrdData[[#This Row],[Period]]&amp;TrendSheetPrdData[[#This Row],[Trend]]</f>
        <v>SYSTEM OFFICEPaid2015-08-01Ancillary Claim Count</v>
      </c>
      <c r="B6306" t="s">
        <v>119</v>
      </c>
      <c r="C6306" t="s">
        <v>119</v>
      </c>
      <c r="D6306" t="s">
        <v>78</v>
      </c>
      <c r="E6306" s="1" t="s">
        <v>174</v>
      </c>
      <c r="F6306" t="s">
        <v>93</v>
      </c>
      <c r="G6306" t="s">
        <v>33</v>
      </c>
      <c r="H6306">
        <v>22</v>
      </c>
      <c r="I6306">
        <v>317</v>
      </c>
    </row>
    <row r="6307" spans="1:9" x14ac:dyDescent="0.25">
      <c r="A6307" s="5" t="str">
        <f>TrendSheetPrdData[[#This Row],[Population]]&amp;TrendSheetPrdData[[#This Row],[Cost Basis]]&amp;TrendSheetPrdData[[#This Row],[Period]]&amp;TrendSheetPrdData[[#This Row],[Trend]]</f>
        <v>SYSTEM OFFICEPaid2015-09-01Ancillary Claim Count</v>
      </c>
      <c r="B6307" t="s">
        <v>119</v>
      </c>
      <c r="C6307" t="s">
        <v>119</v>
      </c>
      <c r="D6307" t="s">
        <v>78</v>
      </c>
      <c r="E6307" s="1" t="s">
        <v>92</v>
      </c>
      <c r="F6307" t="s">
        <v>93</v>
      </c>
      <c r="G6307" t="s">
        <v>33</v>
      </c>
      <c r="H6307">
        <v>22</v>
      </c>
      <c r="I6307">
        <v>333</v>
      </c>
    </row>
    <row r="6308" spans="1:9" x14ac:dyDescent="0.25">
      <c r="A6308" s="5" t="str">
        <f>TrendSheetPrdData[[#This Row],[Population]]&amp;TrendSheetPrdData[[#This Row],[Cost Basis]]&amp;TrendSheetPrdData[[#This Row],[Period]]&amp;TrendSheetPrdData[[#This Row],[Trend]]</f>
        <v>SYSTEM OFFICEPaid2015-10-01Ancillary Claim Count</v>
      </c>
      <c r="B6308" t="s">
        <v>119</v>
      </c>
      <c r="C6308" t="s">
        <v>119</v>
      </c>
      <c r="D6308" t="s">
        <v>78</v>
      </c>
      <c r="E6308" s="1" t="s">
        <v>94</v>
      </c>
      <c r="F6308" t="s">
        <v>93</v>
      </c>
      <c r="G6308" t="s">
        <v>33</v>
      </c>
      <c r="H6308">
        <v>22</v>
      </c>
      <c r="I6308">
        <v>325</v>
      </c>
    </row>
    <row r="6309" spans="1:9" x14ac:dyDescent="0.25">
      <c r="A6309" s="5" t="str">
        <f>TrendSheetPrdData[[#This Row],[Population]]&amp;TrendSheetPrdData[[#This Row],[Cost Basis]]&amp;TrendSheetPrdData[[#This Row],[Period]]&amp;TrendSheetPrdData[[#This Row],[Trend]]</f>
        <v>SYSTEM OFFICEPaid2015-11-01Ancillary Claim Count</v>
      </c>
      <c r="B6309" t="s">
        <v>119</v>
      </c>
      <c r="C6309" t="s">
        <v>119</v>
      </c>
      <c r="D6309" t="s">
        <v>78</v>
      </c>
      <c r="E6309" s="1" t="s">
        <v>95</v>
      </c>
      <c r="F6309" t="s">
        <v>93</v>
      </c>
      <c r="G6309" t="s">
        <v>33</v>
      </c>
      <c r="H6309">
        <v>22</v>
      </c>
      <c r="I6309">
        <v>296</v>
      </c>
    </row>
    <row r="6310" spans="1:9" x14ac:dyDescent="0.25">
      <c r="A6310" s="5" t="str">
        <f>TrendSheetPrdData[[#This Row],[Population]]&amp;TrendSheetPrdData[[#This Row],[Cost Basis]]&amp;TrendSheetPrdData[[#This Row],[Period]]&amp;TrendSheetPrdData[[#This Row],[Trend]]</f>
        <v>SYSTEM OFFICEPaid2015-12-01Ancillary Claim Count</v>
      </c>
      <c r="B6310" t="s">
        <v>119</v>
      </c>
      <c r="C6310" t="s">
        <v>119</v>
      </c>
      <c r="D6310" t="s">
        <v>78</v>
      </c>
      <c r="E6310" s="1" t="s">
        <v>96</v>
      </c>
      <c r="F6310" t="s">
        <v>93</v>
      </c>
      <c r="G6310" t="s">
        <v>33</v>
      </c>
      <c r="H6310">
        <v>22</v>
      </c>
      <c r="I6310">
        <v>330</v>
      </c>
    </row>
    <row r="6311" spans="1:9" x14ac:dyDescent="0.25">
      <c r="A6311" s="5" t="str">
        <f>TrendSheetPrdData[[#This Row],[Population]]&amp;TrendSheetPrdData[[#This Row],[Cost Basis]]&amp;TrendSheetPrdData[[#This Row],[Period]]&amp;TrendSheetPrdData[[#This Row],[Trend]]</f>
        <v>SYSTEM OFFICEPaid2016-01-01Ancillary Claim Count</v>
      </c>
      <c r="B6311" t="s">
        <v>119</v>
      </c>
      <c r="C6311" t="s">
        <v>119</v>
      </c>
      <c r="D6311" t="s">
        <v>78</v>
      </c>
      <c r="E6311" s="1" t="s">
        <v>97</v>
      </c>
      <c r="F6311" t="s">
        <v>93</v>
      </c>
      <c r="G6311" t="s">
        <v>33</v>
      </c>
      <c r="H6311">
        <v>22</v>
      </c>
      <c r="I6311">
        <v>294</v>
      </c>
    </row>
    <row r="6312" spans="1:9" x14ac:dyDescent="0.25">
      <c r="A6312" s="5" t="str">
        <f>TrendSheetPrdData[[#This Row],[Population]]&amp;TrendSheetPrdData[[#This Row],[Cost Basis]]&amp;TrendSheetPrdData[[#This Row],[Period]]&amp;TrendSheetPrdData[[#This Row],[Trend]]</f>
        <v>SYSTEM OFFICEPaid2016-02-01Ancillary Claim Count</v>
      </c>
      <c r="B6312" t="s">
        <v>119</v>
      </c>
      <c r="C6312" t="s">
        <v>119</v>
      </c>
      <c r="D6312" t="s">
        <v>78</v>
      </c>
      <c r="E6312" s="1" t="s">
        <v>98</v>
      </c>
      <c r="F6312" t="s">
        <v>93</v>
      </c>
      <c r="G6312" t="s">
        <v>33</v>
      </c>
      <c r="H6312">
        <v>22</v>
      </c>
      <c r="I6312">
        <v>324</v>
      </c>
    </row>
    <row r="6313" spans="1:9" x14ac:dyDescent="0.25">
      <c r="A6313" s="5" t="str">
        <f>TrendSheetPrdData[[#This Row],[Population]]&amp;TrendSheetPrdData[[#This Row],[Cost Basis]]&amp;TrendSheetPrdData[[#This Row],[Period]]&amp;TrendSheetPrdData[[#This Row],[Trend]]</f>
        <v>SYSTEM OFFICEPaid2016-03-01Ancillary Claim Count</v>
      </c>
      <c r="B6313" t="s">
        <v>119</v>
      </c>
      <c r="C6313" t="s">
        <v>119</v>
      </c>
      <c r="D6313" t="s">
        <v>78</v>
      </c>
      <c r="E6313" s="1" t="s">
        <v>99</v>
      </c>
      <c r="F6313" t="s">
        <v>93</v>
      </c>
      <c r="G6313" t="s">
        <v>33</v>
      </c>
      <c r="H6313">
        <v>22</v>
      </c>
      <c r="I6313">
        <v>455</v>
      </c>
    </row>
    <row r="6314" spans="1:9" x14ac:dyDescent="0.25">
      <c r="A6314" s="5" t="str">
        <f>TrendSheetPrdData[[#This Row],[Population]]&amp;TrendSheetPrdData[[#This Row],[Cost Basis]]&amp;TrendSheetPrdData[[#This Row],[Period]]&amp;TrendSheetPrdData[[#This Row],[Trend]]</f>
        <v>SYSTEM OFFICEPaid2016-04-01Ancillary Claim Count</v>
      </c>
      <c r="B6314" t="s">
        <v>119</v>
      </c>
      <c r="C6314" t="s">
        <v>119</v>
      </c>
      <c r="D6314" t="s">
        <v>78</v>
      </c>
      <c r="E6314" s="1" t="s">
        <v>100</v>
      </c>
      <c r="F6314" t="s">
        <v>93</v>
      </c>
      <c r="G6314" t="s">
        <v>33</v>
      </c>
      <c r="H6314">
        <v>22</v>
      </c>
      <c r="I6314">
        <v>431</v>
      </c>
    </row>
    <row r="6315" spans="1:9" x14ac:dyDescent="0.25">
      <c r="A6315" s="5" t="str">
        <f>TrendSheetPrdData[[#This Row],[Population]]&amp;TrendSheetPrdData[[#This Row],[Cost Basis]]&amp;TrendSheetPrdData[[#This Row],[Period]]&amp;TrendSheetPrdData[[#This Row],[Trend]]</f>
        <v>SYSTEM OFFICEPaid2016-05-01Ancillary Claim Count</v>
      </c>
      <c r="B6315" t="s">
        <v>119</v>
      </c>
      <c r="C6315" t="s">
        <v>119</v>
      </c>
      <c r="D6315" t="s">
        <v>78</v>
      </c>
      <c r="E6315" s="1" t="s">
        <v>101</v>
      </c>
      <c r="F6315" t="s">
        <v>93</v>
      </c>
      <c r="G6315" t="s">
        <v>33</v>
      </c>
      <c r="H6315">
        <v>22</v>
      </c>
      <c r="I6315">
        <v>408</v>
      </c>
    </row>
    <row r="6316" spans="1:9" x14ac:dyDescent="0.25">
      <c r="A6316" s="5" t="str">
        <f>TrendSheetPrdData[[#This Row],[Population]]&amp;TrendSheetPrdData[[#This Row],[Cost Basis]]&amp;TrendSheetPrdData[[#This Row],[Period]]&amp;TrendSheetPrdData[[#This Row],[Trend]]</f>
        <v>SYSTEM OFFICEPaid2016-06-01Ancillary Claim Count</v>
      </c>
      <c r="B6316" t="s">
        <v>119</v>
      </c>
      <c r="C6316" t="s">
        <v>119</v>
      </c>
      <c r="D6316" t="s">
        <v>78</v>
      </c>
      <c r="E6316" s="1" t="s">
        <v>102</v>
      </c>
      <c r="F6316" t="s">
        <v>113</v>
      </c>
      <c r="G6316" t="s">
        <v>33</v>
      </c>
      <c r="H6316">
        <v>22</v>
      </c>
      <c r="I6316">
        <v>350</v>
      </c>
    </row>
    <row r="6317" spans="1:9" x14ac:dyDescent="0.25">
      <c r="A6317" s="5" t="str">
        <f>TrendSheetPrdData[[#This Row],[Population]]&amp;TrendSheetPrdData[[#This Row],[Cost Basis]]&amp;TrendSheetPrdData[[#This Row],[Period]]&amp;TrendSheetPrdData[[#This Row],[Trend]]</f>
        <v>SYSTEM OFFICEPaid2016-07-01Ancillary Claim Count</v>
      </c>
      <c r="B6317" t="s">
        <v>119</v>
      </c>
      <c r="C6317" t="s">
        <v>119</v>
      </c>
      <c r="D6317" t="s">
        <v>78</v>
      </c>
      <c r="E6317" s="1" t="s">
        <v>103</v>
      </c>
      <c r="F6317" t="s">
        <v>113</v>
      </c>
      <c r="G6317" t="s">
        <v>33</v>
      </c>
      <c r="H6317">
        <v>22</v>
      </c>
      <c r="I6317">
        <v>261</v>
      </c>
    </row>
    <row r="6318" spans="1:9" x14ac:dyDescent="0.25">
      <c r="A6318" s="5" t="str">
        <f>TrendSheetPrdData[[#This Row],[Population]]&amp;TrendSheetPrdData[[#This Row],[Cost Basis]]&amp;TrendSheetPrdData[[#This Row],[Period]]&amp;TrendSheetPrdData[[#This Row],[Trend]]</f>
        <v>SYSTEM OFFICEPaid2016-08-01Ancillary Claim Count</v>
      </c>
      <c r="B6318" t="s">
        <v>119</v>
      </c>
      <c r="C6318" t="s">
        <v>119</v>
      </c>
      <c r="D6318" t="s">
        <v>78</v>
      </c>
      <c r="E6318" s="1" t="s">
        <v>104</v>
      </c>
      <c r="F6318" t="s">
        <v>113</v>
      </c>
      <c r="G6318" t="s">
        <v>33</v>
      </c>
      <c r="H6318">
        <v>22</v>
      </c>
      <c r="I6318">
        <v>283</v>
      </c>
    </row>
    <row r="6319" spans="1:9" x14ac:dyDescent="0.25">
      <c r="A6319" s="5" t="str">
        <f>TrendSheetPrdData[[#This Row],[Population]]&amp;TrendSheetPrdData[[#This Row],[Cost Basis]]&amp;TrendSheetPrdData[[#This Row],[Period]]&amp;TrendSheetPrdData[[#This Row],[Trend]]</f>
        <v>SYSTEM OFFICEPaid2016-09-01Ancillary Claim Count</v>
      </c>
      <c r="B6319" t="s">
        <v>119</v>
      </c>
      <c r="C6319" t="s">
        <v>119</v>
      </c>
      <c r="D6319" t="s">
        <v>78</v>
      </c>
      <c r="E6319" s="1" t="s">
        <v>105</v>
      </c>
      <c r="F6319" t="s">
        <v>113</v>
      </c>
      <c r="G6319" t="s">
        <v>33</v>
      </c>
      <c r="H6319">
        <v>22</v>
      </c>
      <c r="I6319">
        <v>303</v>
      </c>
    </row>
    <row r="6320" spans="1:9" x14ac:dyDescent="0.25">
      <c r="A6320" s="5" t="str">
        <f>TrendSheetPrdData[[#This Row],[Population]]&amp;TrendSheetPrdData[[#This Row],[Cost Basis]]&amp;TrendSheetPrdData[[#This Row],[Period]]&amp;TrendSheetPrdData[[#This Row],[Trend]]</f>
        <v>SYSTEM OFFICEPaid2016-10-01Ancillary Claim Count</v>
      </c>
      <c r="B6320" t="s">
        <v>119</v>
      </c>
      <c r="C6320" t="s">
        <v>119</v>
      </c>
      <c r="D6320" t="s">
        <v>78</v>
      </c>
      <c r="E6320" s="1" t="s">
        <v>106</v>
      </c>
      <c r="F6320" t="s">
        <v>113</v>
      </c>
      <c r="G6320" t="s">
        <v>33</v>
      </c>
      <c r="H6320">
        <v>22</v>
      </c>
      <c r="I6320">
        <v>344</v>
      </c>
    </row>
    <row r="6321" spans="1:9" x14ac:dyDescent="0.25">
      <c r="A6321" s="5" t="str">
        <f>TrendSheetPrdData[[#This Row],[Population]]&amp;TrendSheetPrdData[[#This Row],[Cost Basis]]&amp;TrendSheetPrdData[[#This Row],[Period]]&amp;TrendSheetPrdData[[#This Row],[Trend]]</f>
        <v>SYSTEM OFFICEPaid2016-11-01Ancillary Claim Count</v>
      </c>
      <c r="B6321" t="s">
        <v>119</v>
      </c>
      <c r="C6321" t="s">
        <v>119</v>
      </c>
      <c r="D6321" t="s">
        <v>78</v>
      </c>
      <c r="E6321" s="1" t="s">
        <v>107</v>
      </c>
      <c r="F6321" t="s">
        <v>113</v>
      </c>
      <c r="G6321" t="s">
        <v>33</v>
      </c>
      <c r="H6321">
        <v>22</v>
      </c>
      <c r="I6321">
        <v>249</v>
      </c>
    </row>
    <row r="6322" spans="1:9" x14ac:dyDescent="0.25">
      <c r="A6322" s="5" t="str">
        <f>TrendSheetPrdData[[#This Row],[Population]]&amp;TrendSheetPrdData[[#This Row],[Cost Basis]]&amp;TrendSheetPrdData[[#This Row],[Period]]&amp;TrendSheetPrdData[[#This Row],[Trend]]</f>
        <v>SYSTEM OFFICEPaid2016-12-01Ancillary Claim Count</v>
      </c>
      <c r="B6322" t="s">
        <v>119</v>
      </c>
      <c r="C6322" t="s">
        <v>119</v>
      </c>
      <c r="D6322" t="s">
        <v>78</v>
      </c>
      <c r="E6322" s="1" t="s">
        <v>108</v>
      </c>
      <c r="F6322" t="s">
        <v>113</v>
      </c>
      <c r="G6322" t="s">
        <v>33</v>
      </c>
      <c r="H6322">
        <v>22</v>
      </c>
      <c r="I6322">
        <v>452</v>
      </c>
    </row>
    <row r="6323" spans="1:9" x14ac:dyDescent="0.25">
      <c r="A6323" s="5" t="str">
        <f>TrendSheetPrdData[[#This Row],[Population]]&amp;TrendSheetPrdData[[#This Row],[Cost Basis]]&amp;TrendSheetPrdData[[#This Row],[Period]]&amp;TrendSheetPrdData[[#This Row],[Trend]]</f>
        <v>SYSTEM OFFICEPaid2017-01-01Ancillary Claim Count</v>
      </c>
      <c r="B6323" t="s">
        <v>119</v>
      </c>
      <c r="C6323" t="s">
        <v>119</v>
      </c>
      <c r="D6323" t="s">
        <v>78</v>
      </c>
      <c r="E6323" s="1" t="s">
        <v>109</v>
      </c>
      <c r="F6323" t="s">
        <v>113</v>
      </c>
      <c r="G6323" t="s">
        <v>33</v>
      </c>
      <c r="H6323">
        <v>22</v>
      </c>
      <c r="I6323">
        <v>459</v>
      </c>
    </row>
    <row r="6324" spans="1:9" x14ac:dyDescent="0.25">
      <c r="A6324" s="5" t="str">
        <f>TrendSheetPrdData[[#This Row],[Population]]&amp;TrendSheetPrdData[[#This Row],[Cost Basis]]&amp;TrendSheetPrdData[[#This Row],[Period]]&amp;TrendSheetPrdData[[#This Row],[Trend]]</f>
        <v>SYSTEM OFFICEPaid2017-02-01Ancillary Claim Count</v>
      </c>
      <c r="B6324" t="s">
        <v>119</v>
      </c>
      <c r="C6324" t="s">
        <v>119</v>
      </c>
      <c r="D6324" t="s">
        <v>78</v>
      </c>
      <c r="E6324" s="1" t="s">
        <v>110</v>
      </c>
      <c r="F6324" t="s">
        <v>113</v>
      </c>
      <c r="G6324" t="s">
        <v>33</v>
      </c>
      <c r="H6324">
        <v>22</v>
      </c>
      <c r="I6324">
        <v>411</v>
      </c>
    </row>
    <row r="6325" spans="1:9" x14ac:dyDescent="0.25">
      <c r="A6325" s="5" t="str">
        <f>TrendSheetPrdData[[#This Row],[Population]]&amp;TrendSheetPrdData[[#This Row],[Cost Basis]]&amp;TrendSheetPrdData[[#This Row],[Period]]&amp;TrendSheetPrdData[[#This Row],[Trend]]</f>
        <v>SYSTEM OFFICEPaid2017-03-01Ancillary Claim Count</v>
      </c>
      <c r="B6325" t="s">
        <v>119</v>
      </c>
      <c r="C6325" t="s">
        <v>119</v>
      </c>
      <c r="D6325" t="s">
        <v>78</v>
      </c>
      <c r="E6325" s="1" t="s">
        <v>111</v>
      </c>
      <c r="F6325" t="s">
        <v>113</v>
      </c>
      <c r="G6325" t="s">
        <v>33</v>
      </c>
      <c r="H6325">
        <v>22</v>
      </c>
      <c r="I6325">
        <v>368</v>
      </c>
    </row>
    <row r="6326" spans="1:9" x14ac:dyDescent="0.25">
      <c r="A6326" s="5" t="str">
        <f>TrendSheetPrdData[[#This Row],[Population]]&amp;TrendSheetPrdData[[#This Row],[Cost Basis]]&amp;TrendSheetPrdData[[#This Row],[Period]]&amp;TrendSheetPrdData[[#This Row],[Trend]]</f>
        <v>SYSTEM OFFICEPaid2017-04-01Ancillary Claim Count</v>
      </c>
      <c r="B6326" t="s">
        <v>119</v>
      </c>
      <c r="C6326" t="s">
        <v>119</v>
      </c>
      <c r="D6326" t="s">
        <v>78</v>
      </c>
      <c r="E6326" s="1" t="s">
        <v>112</v>
      </c>
      <c r="F6326" t="s">
        <v>113</v>
      </c>
      <c r="G6326" t="s">
        <v>33</v>
      </c>
      <c r="H6326">
        <v>22</v>
      </c>
      <c r="I6326">
        <v>101</v>
      </c>
    </row>
    <row r="6327" spans="1:9" x14ac:dyDescent="0.25">
      <c r="A6327" s="5" t="str">
        <f>TrendSheetPrdData[[#This Row],[Population]]&amp;TrendSheetPrdData[[#This Row],[Cost Basis]]&amp;TrendSheetPrdData[[#This Row],[Period]]&amp;TrendSheetPrdData[[#This Row],[Trend]]</f>
        <v>SYSTEM OFFICEPaid2015-06-01Drug Claim Count</v>
      </c>
      <c r="B6327" t="s">
        <v>119</v>
      </c>
      <c r="C6327" t="s">
        <v>119</v>
      </c>
      <c r="D6327" t="s">
        <v>78</v>
      </c>
      <c r="E6327" s="1" t="s">
        <v>172</v>
      </c>
      <c r="F6327" t="s">
        <v>93</v>
      </c>
      <c r="G6327" t="s">
        <v>34</v>
      </c>
      <c r="H6327">
        <v>23</v>
      </c>
      <c r="I6327">
        <v>2740</v>
      </c>
    </row>
    <row r="6328" spans="1:9" x14ac:dyDescent="0.25">
      <c r="A6328" s="5" t="str">
        <f>TrendSheetPrdData[[#This Row],[Population]]&amp;TrendSheetPrdData[[#This Row],[Cost Basis]]&amp;TrendSheetPrdData[[#This Row],[Period]]&amp;TrendSheetPrdData[[#This Row],[Trend]]</f>
        <v>SYSTEM OFFICEPaid2015-07-01Drug Claim Count</v>
      </c>
      <c r="B6328" t="s">
        <v>119</v>
      </c>
      <c r="C6328" t="s">
        <v>119</v>
      </c>
      <c r="D6328" t="s">
        <v>78</v>
      </c>
      <c r="E6328" s="1" t="s">
        <v>173</v>
      </c>
      <c r="F6328" t="s">
        <v>93</v>
      </c>
      <c r="G6328" t="s">
        <v>34</v>
      </c>
      <c r="H6328">
        <v>23</v>
      </c>
      <c r="I6328">
        <v>2739</v>
      </c>
    </row>
    <row r="6329" spans="1:9" x14ac:dyDescent="0.25">
      <c r="A6329" s="5" t="str">
        <f>TrendSheetPrdData[[#This Row],[Population]]&amp;TrendSheetPrdData[[#This Row],[Cost Basis]]&amp;TrendSheetPrdData[[#This Row],[Period]]&amp;TrendSheetPrdData[[#This Row],[Trend]]</f>
        <v>SYSTEM OFFICEPaid2015-08-01Drug Claim Count</v>
      </c>
      <c r="B6329" t="s">
        <v>119</v>
      </c>
      <c r="C6329" t="s">
        <v>119</v>
      </c>
      <c r="D6329" t="s">
        <v>78</v>
      </c>
      <c r="E6329" s="1" t="s">
        <v>174</v>
      </c>
      <c r="F6329" t="s">
        <v>93</v>
      </c>
      <c r="G6329" t="s">
        <v>34</v>
      </c>
      <c r="H6329">
        <v>23</v>
      </c>
      <c r="I6329">
        <v>2754</v>
      </c>
    </row>
    <row r="6330" spans="1:9" x14ac:dyDescent="0.25">
      <c r="A6330" s="5" t="str">
        <f>TrendSheetPrdData[[#This Row],[Population]]&amp;TrendSheetPrdData[[#This Row],[Cost Basis]]&amp;TrendSheetPrdData[[#This Row],[Period]]&amp;TrendSheetPrdData[[#This Row],[Trend]]</f>
        <v>SYSTEM OFFICEPaid2015-09-01Drug Claim Count</v>
      </c>
      <c r="B6330" t="s">
        <v>119</v>
      </c>
      <c r="C6330" t="s">
        <v>119</v>
      </c>
      <c r="D6330" t="s">
        <v>78</v>
      </c>
      <c r="E6330" s="1" t="s">
        <v>92</v>
      </c>
      <c r="F6330" t="s">
        <v>93</v>
      </c>
      <c r="G6330" t="s">
        <v>34</v>
      </c>
      <c r="H6330">
        <v>23</v>
      </c>
      <c r="I6330">
        <v>2794</v>
      </c>
    </row>
    <row r="6331" spans="1:9" x14ac:dyDescent="0.25">
      <c r="A6331" s="5" t="str">
        <f>TrendSheetPrdData[[#This Row],[Population]]&amp;TrendSheetPrdData[[#This Row],[Cost Basis]]&amp;TrendSheetPrdData[[#This Row],[Period]]&amp;TrendSheetPrdData[[#This Row],[Trend]]</f>
        <v>SYSTEM OFFICEPaid2015-10-01Drug Claim Count</v>
      </c>
      <c r="B6331" t="s">
        <v>119</v>
      </c>
      <c r="C6331" t="s">
        <v>119</v>
      </c>
      <c r="D6331" t="s">
        <v>78</v>
      </c>
      <c r="E6331" s="1" t="s">
        <v>94</v>
      </c>
      <c r="F6331" t="s">
        <v>93</v>
      </c>
      <c r="G6331" t="s">
        <v>34</v>
      </c>
      <c r="H6331">
        <v>23</v>
      </c>
      <c r="I6331">
        <v>2942</v>
      </c>
    </row>
    <row r="6332" spans="1:9" x14ac:dyDescent="0.25">
      <c r="A6332" s="5" t="str">
        <f>TrendSheetPrdData[[#This Row],[Population]]&amp;TrendSheetPrdData[[#This Row],[Cost Basis]]&amp;TrendSheetPrdData[[#This Row],[Period]]&amp;TrendSheetPrdData[[#This Row],[Trend]]</f>
        <v>SYSTEM OFFICEPaid2015-11-01Drug Claim Count</v>
      </c>
      <c r="B6332" t="s">
        <v>119</v>
      </c>
      <c r="C6332" t="s">
        <v>119</v>
      </c>
      <c r="D6332" t="s">
        <v>78</v>
      </c>
      <c r="E6332" s="1" t="s">
        <v>95</v>
      </c>
      <c r="F6332" t="s">
        <v>93</v>
      </c>
      <c r="G6332" t="s">
        <v>34</v>
      </c>
      <c r="H6332">
        <v>23</v>
      </c>
      <c r="I6332">
        <v>2975</v>
      </c>
    </row>
    <row r="6333" spans="1:9" x14ac:dyDescent="0.25">
      <c r="A6333" s="5" t="str">
        <f>TrendSheetPrdData[[#This Row],[Population]]&amp;TrendSheetPrdData[[#This Row],[Cost Basis]]&amp;TrendSheetPrdData[[#This Row],[Period]]&amp;TrendSheetPrdData[[#This Row],[Trend]]</f>
        <v>SYSTEM OFFICEPaid2015-12-01Drug Claim Count</v>
      </c>
      <c r="B6333" t="s">
        <v>119</v>
      </c>
      <c r="C6333" t="s">
        <v>119</v>
      </c>
      <c r="D6333" t="s">
        <v>78</v>
      </c>
      <c r="E6333" s="1" t="s">
        <v>96</v>
      </c>
      <c r="F6333" t="s">
        <v>93</v>
      </c>
      <c r="G6333" t="s">
        <v>34</v>
      </c>
      <c r="H6333">
        <v>23</v>
      </c>
      <c r="I6333">
        <v>3274</v>
      </c>
    </row>
    <row r="6334" spans="1:9" x14ac:dyDescent="0.25">
      <c r="A6334" s="5" t="str">
        <f>TrendSheetPrdData[[#This Row],[Population]]&amp;TrendSheetPrdData[[#This Row],[Cost Basis]]&amp;TrendSheetPrdData[[#This Row],[Period]]&amp;TrendSheetPrdData[[#This Row],[Trend]]</f>
        <v>SYSTEM OFFICEPaid2016-01-01Drug Claim Count</v>
      </c>
      <c r="B6334" t="s">
        <v>119</v>
      </c>
      <c r="C6334" t="s">
        <v>119</v>
      </c>
      <c r="D6334" t="s">
        <v>78</v>
      </c>
      <c r="E6334" s="1" t="s">
        <v>97</v>
      </c>
      <c r="F6334" t="s">
        <v>93</v>
      </c>
      <c r="G6334" t="s">
        <v>34</v>
      </c>
      <c r="H6334">
        <v>23</v>
      </c>
      <c r="I6334">
        <v>3068</v>
      </c>
    </row>
    <row r="6335" spans="1:9" x14ac:dyDescent="0.25">
      <c r="A6335" s="5" t="str">
        <f>TrendSheetPrdData[[#This Row],[Population]]&amp;TrendSheetPrdData[[#This Row],[Cost Basis]]&amp;TrendSheetPrdData[[#This Row],[Period]]&amp;TrendSheetPrdData[[#This Row],[Trend]]</f>
        <v>SYSTEM OFFICEPaid2016-02-01Drug Claim Count</v>
      </c>
      <c r="B6335" t="s">
        <v>119</v>
      </c>
      <c r="C6335" t="s">
        <v>119</v>
      </c>
      <c r="D6335" t="s">
        <v>78</v>
      </c>
      <c r="E6335" s="1" t="s">
        <v>98</v>
      </c>
      <c r="F6335" t="s">
        <v>93</v>
      </c>
      <c r="G6335" t="s">
        <v>34</v>
      </c>
      <c r="H6335">
        <v>23</v>
      </c>
      <c r="I6335">
        <v>3205</v>
      </c>
    </row>
    <row r="6336" spans="1:9" x14ac:dyDescent="0.25">
      <c r="A6336" s="5" t="str">
        <f>TrendSheetPrdData[[#This Row],[Population]]&amp;TrendSheetPrdData[[#This Row],[Cost Basis]]&amp;TrendSheetPrdData[[#This Row],[Period]]&amp;TrendSheetPrdData[[#This Row],[Trend]]</f>
        <v>SYSTEM OFFICEPaid2016-03-01Drug Claim Count</v>
      </c>
      <c r="B6336" t="s">
        <v>119</v>
      </c>
      <c r="C6336" t="s">
        <v>119</v>
      </c>
      <c r="D6336" t="s">
        <v>78</v>
      </c>
      <c r="E6336" s="1" t="s">
        <v>99</v>
      </c>
      <c r="F6336" t="s">
        <v>93</v>
      </c>
      <c r="G6336" t="s">
        <v>34</v>
      </c>
      <c r="H6336">
        <v>23</v>
      </c>
      <c r="I6336">
        <v>3491</v>
      </c>
    </row>
    <row r="6337" spans="1:9" x14ac:dyDescent="0.25">
      <c r="A6337" s="5" t="str">
        <f>TrendSheetPrdData[[#This Row],[Population]]&amp;TrendSheetPrdData[[#This Row],[Cost Basis]]&amp;TrendSheetPrdData[[#This Row],[Period]]&amp;TrendSheetPrdData[[#This Row],[Trend]]</f>
        <v>SYSTEM OFFICEPaid2016-04-01Drug Claim Count</v>
      </c>
      <c r="B6337" t="s">
        <v>119</v>
      </c>
      <c r="C6337" t="s">
        <v>119</v>
      </c>
      <c r="D6337" t="s">
        <v>78</v>
      </c>
      <c r="E6337" s="1" t="s">
        <v>100</v>
      </c>
      <c r="F6337" t="s">
        <v>93</v>
      </c>
      <c r="G6337" t="s">
        <v>34</v>
      </c>
      <c r="H6337">
        <v>23</v>
      </c>
      <c r="I6337">
        <v>3229</v>
      </c>
    </row>
    <row r="6338" spans="1:9" x14ac:dyDescent="0.25">
      <c r="A6338" s="5" t="str">
        <f>TrendSheetPrdData[[#This Row],[Population]]&amp;TrendSheetPrdData[[#This Row],[Cost Basis]]&amp;TrendSheetPrdData[[#This Row],[Period]]&amp;TrendSheetPrdData[[#This Row],[Trend]]</f>
        <v>SYSTEM OFFICEPaid2016-05-01Drug Claim Count</v>
      </c>
      <c r="B6338" t="s">
        <v>119</v>
      </c>
      <c r="C6338" t="s">
        <v>119</v>
      </c>
      <c r="D6338" t="s">
        <v>78</v>
      </c>
      <c r="E6338" s="1" t="s">
        <v>101</v>
      </c>
      <c r="F6338" t="s">
        <v>93</v>
      </c>
      <c r="G6338" t="s">
        <v>34</v>
      </c>
      <c r="H6338">
        <v>23</v>
      </c>
      <c r="I6338">
        <v>3429</v>
      </c>
    </row>
    <row r="6339" spans="1:9" x14ac:dyDescent="0.25">
      <c r="A6339" s="5" t="str">
        <f>TrendSheetPrdData[[#This Row],[Population]]&amp;TrendSheetPrdData[[#This Row],[Cost Basis]]&amp;TrendSheetPrdData[[#This Row],[Period]]&amp;TrendSheetPrdData[[#This Row],[Trend]]</f>
        <v>SYSTEM OFFICEPaid2016-06-01Drug Claim Count</v>
      </c>
      <c r="B6339" t="s">
        <v>119</v>
      </c>
      <c r="C6339" t="s">
        <v>119</v>
      </c>
      <c r="D6339" t="s">
        <v>78</v>
      </c>
      <c r="E6339" s="1" t="s">
        <v>102</v>
      </c>
      <c r="F6339" t="s">
        <v>113</v>
      </c>
      <c r="G6339" t="s">
        <v>34</v>
      </c>
      <c r="H6339">
        <v>23</v>
      </c>
      <c r="I6339">
        <v>3372</v>
      </c>
    </row>
    <row r="6340" spans="1:9" x14ac:dyDescent="0.25">
      <c r="A6340" s="5" t="str">
        <f>TrendSheetPrdData[[#This Row],[Population]]&amp;TrendSheetPrdData[[#This Row],[Cost Basis]]&amp;TrendSheetPrdData[[#This Row],[Period]]&amp;TrendSheetPrdData[[#This Row],[Trend]]</f>
        <v>SYSTEM OFFICEPaid2016-07-01Drug Claim Count</v>
      </c>
      <c r="B6340" t="s">
        <v>119</v>
      </c>
      <c r="C6340" t="s">
        <v>119</v>
      </c>
      <c r="D6340" t="s">
        <v>78</v>
      </c>
      <c r="E6340" s="1" t="s">
        <v>103</v>
      </c>
      <c r="F6340" t="s">
        <v>113</v>
      </c>
      <c r="G6340" t="s">
        <v>34</v>
      </c>
      <c r="H6340">
        <v>23</v>
      </c>
      <c r="I6340">
        <v>3268</v>
      </c>
    </row>
    <row r="6341" spans="1:9" x14ac:dyDescent="0.25">
      <c r="A6341" s="5" t="str">
        <f>TrendSheetPrdData[[#This Row],[Population]]&amp;TrendSheetPrdData[[#This Row],[Cost Basis]]&amp;TrendSheetPrdData[[#This Row],[Period]]&amp;TrendSheetPrdData[[#This Row],[Trend]]</f>
        <v>SYSTEM OFFICEPaid2016-08-01Drug Claim Count</v>
      </c>
      <c r="B6341" t="s">
        <v>119</v>
      </c>
      <c r="C6341" t="s">
        <v>119</v>
      </c>
      <c r="D6341" t="s">
        <v>78</v>
      </c>
      <c r="E6341" s="1" t="s">
        <v>104</v>
      </c>
      <c r="F6341" t="s">
        <v>113</v>
      </c>
      <c r="G6341" t="s">
        <v>34</v>
      </c>
      <c r="H6341">
        <v>23</v>
      </c>
      <c r="I6341">
        <v>3533</v>
      </c>
    </row>
    <row r="6342" spans="1:9" x14ac:dyDescent="0.25">
      <c r="A6342" s="5" t="str">
        <f>TrendSheetPrdData[[#This Row],[Population]]&amp;TrendSheetPrdData[[#This Row],[Cost Basis]]&amp;TrendSheetPrdData[[#This Row],[Period]]&amp;TrendSheetPrdData[[#This Row],[Trend]]</f>
        <v>SYSTEM OFFICEPaid2016-09-01Drug Claim Count</v>
      </c>
      <c r="B6342" t="s">
        <v>119</v>
      </c>
      <c r="C6342" t="s">
        <v>119</v>
      </c>
      <c r="D6342" t="s">
        <v>78</v>
      </c>
      <c r="E6342" s="1" t="s">
        <v>105</v>
      </c>
      <c r="F6342" t="s">
        <v>113</v>
      </c>
      <c r="G6342" t="s">
        <v>34</v>
      </c>
      <c r="H6342">
        <v>23</v>
      </c>
      <c r="I6342">
        <v>3408</v>
      </c>
    </row>
    <row r="6343" spans="1:9" x14ac:dyDescent="0.25">
      <c r="A6343" s="5" t="str">
        <f>TrendSheetPrdData[[#This Row],[Population]]&amp;TrendSheetPrdData[[#This Row],[Cost Basis]]&amp;TrendSheetPrdData[[#This Row],[Period]]&amp;TrendSheetPrdData[[#This Row],[Trend]]</f>
        <v>SYSTEM OFFICEPaid2016-10-01Drug Claim Count</v>
      </c>
      <c r="B6343" t="s">
        <v>119</v>
      </c>
      <c r="C6343" t="s">
        <v>119</v>
      </c>
      <c r="D6343" t="s">
        <v>78</v>
      </c>
      <c r="E6343" s="1" t="s">
        <v>106</v>
      </c>
      <c r="F6343" t="s">
        <v>113</v>
      </c>
      <c r="G6343" t="s">
        <v>34</v>
      </c>
      <c r="H6343">
        <v>23</v>
      </c>
      <c r="I6343">
        <v>3539</v>
      </c>
    </row>
    <row r="6344" spans="1:9" x14ac:dyDescent="0.25">
      <c r="A6344" s="5" t="str">
        <f>TrendSheetPrdData[[#This Row],[Population]]&amp;TrendSheetPrdData[[#This Row],[Cost Basis]]&amp;TrendSheetPrdData[[#This Row],[Period]]&amp;TrendSheetPrdData[[#This Row],[Trend]]</f>
        <v>SYSTEM OFFICEPaid2016-11-01Drug Claim Count</v>
      </c>
      <c r="B6344" t="s">
        <v>119</v>
      </c>
      <c r="C6344" t="s">
        <v>119</v>
      </c>
      <c r="D6344" t="s">
        <v>78</v>
      </c>
      <c r="E6344" s="1" t="s">
        <v>107</v>
      </c>
      <c r="F6344" t="s">
        <v>113</v>
      </c>
      <c r="G6344" t="s">
        <v>34</v>
      </c>
      <c r="H6344">
        <v>23</v>
      </c>
      <c r="I6344">
        <v>3623</v>
      </c>
    </row>
    <row r="6345" spans="1:9" x14ac:dyDescent="0.25">
      <c r="A6345" s="5" t="str">
        <f>TrendSheetPrdData[[#This Row],[Population]]&amp;TrendSheetPrdData[[#This Row],[Cost Basis]]&amp;TrendSheetPrdData[[#This Row],[Period]]&amp;TrendSheetPrdData[[#This Row],[Trend]]</f>
        <v>SYSTEM OFFICEPaid2016-12-01Drug Claim Count</v>
      </c>
      <c r="B6345" t="s">
        <v>119</v>
      </c>
      <c r="C6345" t="s">
        <v>119</v>
      </c>
      <c r="D6345" t="s">
        <v>78</v>
      </c>
      <c r="E6345" s="1" t="s">
        <v>108</v>
      </c>
      <c r="F6345" t="s">
        <v>113</v>
      </c>
      <c r="G6345" t="s">
        <v>34</v>
      </c>
      <c r="H6345">
        <v>23</v>
      </c>
      <c r="I6345">
        <v>3752</v>
      </c>
    </row>
    <row r="6346" spans="1:9" x14ac:dyDescent="0.25">
      <c r="A6346" s="5" t="str">
        <f>TrendSheetPrdData[[#This Row],[Population]]&amp;TrendSheetPrdData[[#This Row],[Cost Basis]]&amp;TrendSheetPrdData[[#This Row],[Period]]&amp;TrendSheetPrdData[[#This Row],[Trend]]</f>
        <v>SYSTEM OFFICEPaid2017-01-01Drug Claim Count</v>
      </c>
      <c r="B6346" t="s">
        <v>119</v>
      </c>
      <c r="C6346" t="s">
        <v>119</v>
      </c>
      <c r="D6346" t="s">
        <v>78</v>
      </c>
      <c r="E6346" s="1" t="s">
        <v>109</v>
      </c>
      <c r="F6346" t="s">
        <v>113</v>
      </c>
      <c r="G6346" t="s">
        <v>34</v>
      </c>
      <c r="H6346">
        <v>23</v>
      </c>
      <c r="I6346">
        <v>4493</v>
      </c>
    </row>
    <row r="6347" spans="1:9" x14ac:dyDescent="0.25">
      <c r="A6347" s="5" t="str">
        <f>TrendSheetPrdData[[#This Row],[Population]]&amp;TrendSheetPrdData[[#This Row],[Cost Basis]]&amp;TrendSheetPrdData[[#This Row],[Period]]&amp;TrendSheetPrdData[[#This Row],[Trend]]</f>
        <v>SYSTEM OFFICEPaid2017-02-01Drug Claim Count</v>
      </c>
      <c r="B6347" t="s">
        <v>119</v>
      </c>
      <c r="C6347" t="s">
        <v>119</v>
      </c>
      <c r="D6347" t="s">
        <v>78</v>
      </c>
      <c r="E6347" s="1" t="s">
        <v>110</v>
      </c>
      <c r="F6347" t="s">
        <v>113</v>
      </c>
      <c r="G6347" t="s">
        <v>34</v>
      </c>
      <c r="H6347">
        <v>23</v>
      </c>
      <c r="I6347">
        <v>3924</v>
      </c>
    </row>
    <row r="6348" spans="1:9" x14ac:dyDescent="0.25">
      <c r="A6348" s="5" t="str">
        <f>TrendSheetPrdData[[#This Row],[Population]]&amp;TrendSheetPrdData[[#This Row],[Cost Basis]]&amp;TrendSheetPrdData[[#This Row],[Period]]&amp;TrendSheetPrdData[[#This Row],[Trend]]</f>
        <v>SYSTEM OFFICEPaid2017-03-01Drug Claim Count</v>
      </c>
      <c r="B6348" t="s">
        <v>119</v>
      </c>
      <c r="C6348" t="s">
        <v>119</v>
      </c>
      <c r="D6348" t="s">
        <v>78</v>
      </c>
      <c r="E6348" s="1" t="s">
        <v>111</v>
      </c>
      <c r="F6348" t="s">
        <v>113</v>
      </c>
      <c r="G6348" t="s">
        <v>34</v>
      </c>
      <c r="H6348">
        <v>23</v>
      </c>
      <c r="I6348">
        <v>4243</v>
      </c>
    </row>
    <row r="6349" spans="1:9" x14ac:dyDescent="0.25">
      <c r="A6349" s="5" t="str">
        <f>TrendSheetPrdData[[#This Row],[Population]]&amp;TrendSheetPrdData[[#This Row],[Cost Basis]]&amp;TrendSheetPrdData[[#This Row],[Period]]&amp;TrendSheetPrdData[[#This Row],[Trend]]</f>
        <v>SYSTEM OFFICEPaid2017-04-01Drug Claim Count</v>
      </c>
      <c r="B6349" t="s">
        <v>119</v>
      </c>
      <c r="C6349" t="s">
        <v>119</v>
      </c>
      <c r="D6349" t="s">
        <v>78</v>
      </c>
      <c r="E6349" s="1" t="s">
        <v>112</v>
      </c>
      <c r="F6349" t="s">
        <v>113</v>
      </c>
      <c r="G6349" t="s">
        <v>34</v>
      </c>
      <c r="H6349">
        <v>23</v>
      </c>
      <c r="I6349">
        <v>4078</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1"/>
  <sheetViews>
    <sheetView workbookViewId="0">
      <selection activeCell="H2" sqref="H2"/>
    </sheetView>
  </sheetViews>
  <sheetFormatPr defaultColWidth="9" defaultRowHeight="15" x14ac:dyDescent="0.25"/>
  <cols>
    <col min="1" max="1" width="28.7109375" bestFit="1" customWidth="1"/>
    <col min="2" max="2" width="28.7109375" customWidth="1"/>
    <col min="3" max="3" width="11.85546875" customWidth="1"/>
    <col min="4" max="4" width="9" customWidth="1"/>
    <col min="5" max="5" width="24.28515625" bestFit="1" customWidth="1"/>
    <col min="6" max="6" width="20.5703125" bestFit="1" customWidth="1"/>
    <col min="7" max="7" width="27.5703125" bestFit="1" customWidth="1"/>
    <col min="8" max="8" width="24" bestFit="1" customWidth="1"/>
  </cols>
  <sheetData>
    <row r="1" spans="1:8" x14ac:dyDescent="0.25">
      <c r="A1" t="s">
        <v>0</v>
      </c>
      <c r="B1" t="s">
        <v>85</v>
      </c>
      <c r="C1" t="s">
        <v>1</v>
      </c>
      <c r="D1" t="s">
        <v>2</v>
      </c>
      <c r="E1" t="s">
        <v>8</v>
      </c>
      <c r="F1" t="s">
        <v>9</v>
      </c>
      <c r="G1" t="s">
        <v>10</v>
      </c>
      <c r="H1" t="s">
        <v>11</v>
      </c>
    </row>
    <row r="2" spans="1:8" x14ac:dyDescent="0.25">
      <c r="A2" t="s">
        <v>90</v>
      </c>
      <c r="B2" t="s">
        <v>90</v>
      </c>
      <c r="C2" t="s">
        <v>91</v>
      </c>
      <c r="D2" s="1" t="s">
        <v>109</v>
      </c>
      <c r="E2">
        <v>3708602.78</v>
      </c>
      <c r="F2">
        <v>3638761.59</v>
      </c>
      <c r="G2">
        <f>VLOOKUP(StgIBNRTrendData[[#This Row],[Population]]&amp;StgIBNRTrendData[[#This Row],[Cost Basis]]&amp;StgIBNRTrendData[[#This Row],[Period]],PrdIBNRTrendData[],6,FALSE)</f>
        <v>3765420.45</v>
      </c>
      <c r="H2">
        <f>VLOOKUP(StgIBNRTrendData[[#This Row],[Population]]&amp;StgIBNRTrendData[[#This Row],[Cost Basis]]&amp;StgIBNRTrendData[[#This Row],[Period]],PrdIBNRTrendData[],7,FALSE)</f>
        <v>3636314.37</v>
      </c>
    </row>
    <row r="3" spans="1:8" x14ac:dyDescent="0.25">
      <c r="A3" t="s">
        <v>90</v>
      </c>
      <c r="B3" t="s">
        <v>90</v>
      </c>
      <c r="C3" t="s">
        <v>91</v>
      </c>
      <c r="D3" s="1" t="s">
        <v>110</v>
      </c>
      <c r="E3">
        <v>7327746.9199999999</v>
      </c>
      <c r="F3">
        <v>7139265.54</v>
      </c>
      <c r="G3" s="5">
        <f>VLOOKUP(StgIBNRTrendData[[#This Row],[Population]]&amp;StgIBNRTrendData[[#This Row],[Cost Basis]]&amp;StgIBNRTrendData[[#This Row],[Period]],PrdIBNRTrendData[],6,FALSE)</f>
        <v>7357555.8700000001</v>
      </c>
      <c r="H3" s="5">
        <f>VLOOKUP(StgIBNRTrendData[[#This Row],[Population]]&amp;StgIBNRTrendData[[#This Row],[Cost Basis]]&amp;StgIBNRTrendData[[#This Row],[Period]],PrdIBNRTrendData[],7,FALSE)</f>
        <v>7029234.8099999996</v>
      </c>
    </row>
    <row r="4" spans="1:8" x14ac:dyDescent="0.25">
      <c r="A4" t="s">
        <v>90</v>
      </c>
      <c r="B4" t="s">
        <v>90</v>
      </c>
      <c r="C4" t="s">
        <v>91</v>
      </c>
      <c r="D4" s="1" t="s">
        <v>111</v>
      </c>
      <c r="E4">
        <v>11097791.27</v>
      </c>
      <c r="F4">
        <v>10788138.619999999</v>
      </c>
      <c r="G4" s="5">
        <f>VLOOKUP(StgIBNRTrendData[[#This Row],[Population]]&amp;StgIBNRTrendData[[#This Row],[Cost Basis]]&amp;StgIBNRTrendData[[#This Row],[Period]],PrdIBNRTrendData[],6,FALSE)</f>
        <v>10957893.1</v>
      </c>
      <c r="H4" s="5">
        <f>VLOOKUP(StgIBNRTrendData[[#This Row],[Population]]&amp;StgIBNRTrendData[[#This Row],[Cost Basis]]&amp;StgIBNRTrendData[[#This Row],[Period]],PrdIBNRTrendData[],7,FALSE)</f>
        <v>10338571.619999999</v>
      </c>
    </row>
    <row r="5" spans="1:8" x14ac:dyDescent="0.25">
      <c r="A5" t="s">
        <v>90</v>
      </c>
      <c r="B5" t="s">
        <v>90</v>
      </c>
      <c r="C5" t="s">
        <v>91</v>
      </c>
      <c r="D5" s="1" t="s">
        <v>112</v>
      </c>
      <c r="E5">
        <v>14404579.369999999</v>
      </c>
      <c r="F5">
        <v>13673165.92</v>
      </c>
      <c r="G5" s="5">
        <f>VLOOKUP(StgIBNRTrendData[[#This Row],[Population]]&amp;StgIBNRTrendData[[#This Row],[Cost Basis]]&amp;StgIBNRTrendData[[#This Row],[Period]],PrdIBNRTrendData[],6,FALSE)</f>
        <v>14165353.970000001</v>
      </c>
      <c r="H5" s="5">
        <f>VLOOKUP(StgIBNRTrendData[[#This Row],[Population]]&amp;StgIBNRTrendData[[#This Row],[Cost Basis]]&amp;StgIBNRTrendData[[#This Row],[Period]],PrdIBNRTrendData[],7,FALSE)</f>
        <v>11592779.359999999</v>
      </c>
    </row>
    <row r="6" spans="1:8" x14ac:dyDescent="0.25">
      <c r="A6" t="s">
        <v>90</v>
      </c>
      <c r="B6" t="s">
        <v>90</v>
      </c>
      <c r="C6" t="s">
        <v>91</v>
      </c>
      <c r="D6" s="1" t="s">
        <v>114</v>
      </c>
      <c r="E6">
        <v>17892550.07</v>
      </c>
      <c r="F6">
        <v>15654194.220000001</v>
      </c>
      <c r="G6" s="5" t="e">
        <f>VLOOKUP(StgIBNRTrendData[[#This Row],[Population]]&amp;StgIBNRTrendData[[#This Row],[Cost Basis]]&amp;StgIBNRTrendData[[#This Row],[Period]],PrdIBNRTrendData[],6,FALSE)</f>
        <v>#N/A</v>
      </c>
      <c r="H6" s="5" t="e">
        <f>VLOOKUP(StgIBNRTrendData[[#This Row],[Population]]&amp;StgIBNRTrendData[[#This Row],[Cost Basis]]&amp;StgIBNRTrendData[[#This Row],[Period]],PrdIBNRTrendData[],7,FALSE)</f>
        <v>#N/A</v>
      </c>
    </row>
    <row r="7" spans="1:8" x14ac:dyDescent="0.25">
      <c r="A7" t="s">
        <v>90</v>
      </c>
      <c r="B7" t="s">
        <v>90</v>
      </c>
      <c r="C7" t="s">
        <v>78</v>
      </c>
      <c r="D7" s="1" t="s">
        <v>109</v>
      </c>
      <c r="E7">
        <v>2602724.81</v>
      </c>
      <c r="F7">
        <v>2559999.3199999998</v>
      </c>
      <c r="G7" s="5">
        <f>VLOOKUP(StgIBNRTrendData[[#This Row],[Population]]&amp;StgIBNRTrendData[[#This Row],[Cost Basis]]&amp;StgIBNRTrendData[[#This Row],[Period]],PrdIBNRTrendData[],6,FALSE)</f>
        <v>2637289.2200000002</v>
      </c>
      <c r="H7" s="5">
        <f>VLOOKUP(StgIBNRTrendData[[#This Row],[Population]]&amp;StgIBNRTrendData[[#This Row],[Cost Basis]]&amp;StgIBNRTrendData[[#This Row],[Period]],PrdIBNRTrendData[],7,FALSE)</f>
        <v>2557209.83</v>
      </c>
    </row>
    <row r="8" spans="1:8" x14ac:dyDescent="0.25">
      <c r="A8" t="s">
        <v>90</v>
      </c>
      <c r="B8" t="s">
        <v>90</v>
      </c>
      <c r="C8" t="s">
        <v>78</v>
      </c>
      <c r="D8" s="1" t="s">
        <v>110</v>
      </c>
      <c r="E8">
        <v>5351722.54</v>
      </c>
      <c r="F8">
        <v>5225852.58</v>
      </c>
      <c r="G8" s="5">
        <f>VLOOKUP(StgIBNRTrendData[[#This Row],[Population]]&amp;StgIBNRTrendData[[#This Row],[Cost Basis]]&amp;StgIBNRTrendData[[#This Row],[Period]],PrdIBNRTrendData[],6,FALSE)</f>
        <v>5347000.68</v>
      </c>
      <c r="H8" s="5">
        <f>VLOOKUP(StgIBNRTrendData[[#This Row],[Population]]&amp;StgIBNRTrendData[[#This Row],[Cost Basis]]&amp;StgIBNRTrendData[[#This Row],[Period]],PrdIBNRTrendData[],7,FALSE)</f>
        <v>5123828.21</v>
      </c>
    </row>
    <row r="9" spans="1:8" x14ac:dyDescent="0.25">
      <c r="A9" t="s">
        <v>90</v>
      </c>
      <c r="B9" t="s">
        <v>90</v>
      </c>
      <c r="C9" t="s">
        <v>78</v>
      </c>
      <c r="D9" s="1" t="s">
        <v>111</v>
      </c>
      <c r="E9">
        <v>8313869.1900000004</v>
      </c>
      <c r="F9">
        <v>8101127.2400000002</v>
      </c>
      <c r="G9" s="5">
        <f>VLOOKUP(StgIBNRTrendData[[#This Row],[Population]]&amp;StgIBNRTrendData[[#This Row],[Cost Basis]]&amp;StgIBNRTrendData[[#This Row],[Period]],PrdIBNRTrendData[],6,FALSE)</f>
        <v>8125506.5</v>
      </c>
      <c r="H9" s="5">
        <f>VLOOKUP(StgIBNRTrendData[[#This Row],[Population]]&amp;StgIBNRTrendData[[#This Row],[Cost Basis]]&amp;StgIBNRTrendData[[#This Row],[Period]],PrdIBNRTrendData[],7,FALSE)</f>
        <v>7687848.8200000003</v>
      </c>
    </row>
    <row r="10" spans="1:8" x14ac:dyDescent="0.25">
      <c r="A10" t="s">
        <v>90</v>
      </c>
      <c r="B10" t="s">
        <v>90</v>
      </c>
      <c r="C10" t="s">
        <v>78</v>
      </c>
      <c r="D10" s="1" t="s">
        <v>112</v>
      </c>
      <c r="E10">
        <v>11016128.609999999</v>
      </c>
      <c r="F10">
        <v>10467547.390000001</v>
      </c>
      <c r="G10" s="5">
        <f>VLOOKUP(StgIBNRTrendData[[#This Row],[Population]]&amp;StgIBNRTrendData[[#This Row],[Cost Basis]]&amp;StgIBNRTrendData[[#This Row],[Period]],PrdIBNRTrendData[],6,FALSE)</f>
        <v>10508328.550000001</v>
      </c>
      <c r="H10" s="5">
        <f>VLOOKUP(StgIBNRTrendData[[#This Row],[Population]]&amp;StgIBNRTrendData[[#This Row],[Cost Basis]]&amp;StgIBNRTrendData[[#This Row],[Period]],PrdIBNRTrendData[],7,FALSE)</f>
        <v>8657131.4600000009</v>
      </c>
    </row>
    <row r="11" spans="1:8" x14ac:dyDescent="0.25">
      <c r="A11" t="s">
        <v>90</v>
      </c>
      <c r="B11" t="s">
        <v>90</v>
      </c>
      <c r="C11" t="s">
        <v>78</v>
      </c>
      <c r="D11" s="1" t="s">
        <v>114</v>
      </c>
      <c r="E11">
        <v>13674804.65</v>
      </c>
      <c r="F11">
        <v>12048260.74</v>
      </c>
      <c r="G11" s="5" t="e">
        <f>VLOOKUP(StgIBNRTrendData[[#This Row],[Population]]&amp;StgIBNRTrendData[[#This Row],[Cost Basis]]&amp;StgIBNRTrendData[[#This Row],[Period]],PrdIBNRTrendData[],6,FALSE)</f>
        <v>#N/A</v>
      </c>
      <c r="H11" s="5" t="e">
        <f>VLOOKUP(StgIBNRTrendData[[#This Row],[Population]]&amp;StgIBNRTrendData[[#This Row],[Cost Basis]]&amp;StgIBNRTrendData[[#This Row],[Period]],PrdIBNRTrendData[],7,FALSE)</f>
        <v>#N/A</v>
      </c>
    </row>
    <row r="12" spans="1:8" x14ac:dyDescent="0.25">
      <c r="A12" t="s">
        <v>115</v>
      </c>
      <c r="B12" t="s">
        <v>115</v>
      </c>
      <c r="C12" t="s">
        <v>91</v>
      </c>
      <c r="D12" s="1" t="s">
        <v>109</v>
      </c>
      <c r="E12">
        <v>1234023.1200000001</v>
      </c>
      <c r="F12">
        <v>1196422.75</v>
      </c>
      <c r="G12" s="5">
        <f>VLOOKUP(StgIBNRTrendData[[#This Row],[Population]]&amp;StgIBNRTrendData[[#This Row],[Cost Basis]]&amp;StgIBNRTrendData[[#This Row],[Period]],PrdIBNRTrendData[],6,FALSE)</f>
        <v>1255979.75</v>
      </c>
      <c r="H12" s="5">
        <f>VLOOKUP(StgIBNRTrendData[[#This Row],[Population]]&amp;StgIBNRTrendData[[#This Row],[Cost Basis]]&amp;StgIBNRTrendData[[#This Row],[Period]],PrdIBNRTrendData[],7,FALSE)</f>
        <v>1187337.67</v>
      </c>
    </row>
    <row r="13" spans="1:8" x14ac:dyDescent="0.25">
      <c r="A13" t="s">
        <v>115</v>
      </c>
      <c r="B13" t="s">
        <v>115</v>
      </c>
      <c r="C13" t="s">
        <v>91</v>
      </c>
      <c r="D13" s="1" t="s">
        <v>110</v>
      </c>
      <c r="E13">
        <v>2895296.85</v>
      </c>
      <c r="F13">
        <v>2779103.48</v>
      </c>
      <c r="G13" s="5">
        <f>VLOOKUP(StgIBNRTrendData[[#This Row],[Population]]&amp;StgIBNRTrendData[[#This Row],[Cost Basis]]&amp;StgIBNRTrendData[[#This Row],[Period]],PrdIBNRTrendData[],6,FALSE)</f>
        <v>2644494.7400000002</v>
      </c>
      <c r="H13" s="5">
        <f>VLOOKUP(StgIBNRTrendData[[#This Row],[Population]]&amp;StgIBNRTrendData[[#This Row],[Cost Basis]]&amp;StgIBNRTrendData[[#This Row],[Period]],PrdIBNRTrendData[],7,FALSE)</f>
        <v>2553685.73</v>
      </c>
    </row>
    <row r="14" spans="1:8" x14ac:dyDescent="0.25">
      <c r="A14" t="s">
        <v>115</v>
      </c>
      <c r="B14" t="s">
        <v>115</v>
      </c>
      <c r="C14" t="s">
        <v>91</v>
      </c>
      <c r="D14" s="1" t="s">
        <v>111</v>
      </c>
      <c r="E14">
        <v>4266133.0199999996</v>
      </c>
      <c r="F14">
        <v>3891956.6</v>
      </c>
      <c r="G14" s="5">
        <f>VLOOKUP(StgIBNRTrendData[[#This Row],[Population]]&amp;StgIBNRTrendData[[#This Row],[Cost Basis]]&amp;StgIBNRTrendData[[#This Row],[Period]],PrdIBNRTrendData[],6,FALSE)</f>
        <v>3957602.77</v>
      </c>
      <c r="H14" s="5">
        <f>VLOOKUP(StgIBNRTrendData[[#This Row],[Population]]&amp;StgIBNRTrendData[[#This Row],[Cost Basis]]&amp;StgIBNRTrendData[[#This Row],[Period]],PrdIBNRTrendData[],7,FALSE)</f>
        <v>3546541.52</v>
      </c>
    </row>
    <row r="15" spans="1:8" x14ac:dyDescent="0.25">
      <c r="A15" t="s">
        <v>115</v>
      </c>
      <c r="B15" t="s">
        <v>115</v>
      </c>
      <c r="C15" t="s">
        <v>91</v>
      </c>
      <c r="D15" s="1" t="s">
        <v>112</v>
      </c>
      <c r="E15">
        <v>5615739.3600000003</v>
      </c>
      <c r="F15">
        <v>4863209.6500000004</v>
      </c>
      <c r="G15" s="5">
        <f>VLOOKUP(StgIBNRTrendData[[#This Row],[Population]]&amp;StgIBNRTrendData[[#This Row],[Cost Basis]]&amp;StgIBNRTrendData[[#This Row],[Period]],PrdIBNRTrendData[],6,FALSE)</f>
        <v>5270436.6100000003</v>
      </c>
      <c r="H15" s="5">
        <f>VLOOKUP(StgIBNRTrendData[[#This Row],[Population]]&amp;StgIBNRTrendData[[#This Row],[Cost Basis]]&amp;StgIBNRTrendData[[#This Row],[Period]],PrdIBNRTrendData[],7,FALSE)</f>
        <v>3754033.2</v>
      </c>
    </row>
    <row r="16" spans="1:8" x14ac:dyDescent="0.25">
      <c r="A16" t="s">
        <v>115</v>
      </c>
      <c r="B16" t="s">
        <v>115</v>
      </c>
      <c r="C16" t="s">
        <v>91</v>
      </c>
      <c r="D16" s="1" t="s">
        <v>114</v>
      </c>
      <c r="E16">
        <v>9839956.3800000008</v>
      </c>
      <c r="F16">
        <v>5660240.3799999999</v>
      </c>
      <c r="G16" s="5" t="e">
        <f>VLOOKUP(StgIBNRTrendData[[#This Row],[Population]]&amp;StgIBNRTrendData[[#This Row],[Cost Basis]]&amp;StgIBNRTrendData[[#This Row],[Period]],PrdIBNRTrendData[],6,FALSE)</f>
        <v>#N/A</v>
      </c>
      <c r="H16" s="5" t="e">
        <f>VLOOKUP(StgIBNRTrendData[[#This Row],[Population]]&amp;StgIBNRTrendData[[#This Row],[Cost Basis]]&amp;StgIBNRTrendData[[#This Row],[Period]],PrdIBNRTrendData[],7,FALSE)</f>
        <v>#N/A</v>
      </c>
    </row>
    <row r="17" spans="1:8" x14ac:dyDescent="0.25">
      <c r="A17" t="s">
        <v>115</v>
      </c>
      <c r="B17" t="s">
        <v>115</v>
      </c>
      <c r="C17" t="s">
        <v>78</v>
      </c>
      <c r="D17" s="1" t="s">
        <v>109</v>
      </c>
      <c r="E17">
        <v>872973.96</v>
      </c>
      <c r="F17">
        <v>846352.76</v>
      </c>
      <c r="G17" s="5">
        <f>VLOOKUP(StgIBNRTrendData[[#This Row],[Population]]&amp;StgIBNRTrendData[[#This Row],[Cost Basis]]&amp;StgIBNRTrendData[[#This Row],[Period]],PrdIBNRTrendData[],6,FALSE)</f>
        <v>889194.67</v>
      </c>
      <c r="H17" s="5">
        <f>VLOOKUP(StgIBNRTrendData[[#This Row],[Population]]&amp;StgIBNRTrendData[[#This Row],[Cost Basis]]&amp;StgIBNRTrendData[[#This Row],[Period]],PrdIBNRTrendData[],7,FALSE)</f>
        <v>840629.94</v>
      </c>
    </row>
    <row r="18" spans="1:8" x14ac:dyDescent="0.25">
      <c r="A18" t="s">
        <v>115</v>
      </c>
      <c r="B18" t="s">
        <v>115</v>
      </c>
      <c r="C18" t="s">
        <v>78</v>
      </c>
      <c r="D18" s="1" t="s">
        <v>110</v>
      </c>
      <c r="E18">
        <v>2232624.67</v>
      </c>
      <c r="F18">
        <v>2140917.38</v>
      </c>
      <c r="G18" s="5">
        <f>VLOOKUP(StgIBNRTrendData[[#This Row],[Population]]&amp;StgIBNRTrendData[[#This Row],[Cost Basis]]&amp;StgIBNRTrendData[[#This Row],[Period]],PrdIBNRTrendData[],6,FALSE)</f>
        <v>1992684.12</v>
      </c>
      <c r="H18" s="5">
        <f>VLOOKUP(StgIBNRTrendData[[#This Row],[Population]]&amp;StgIBNRTrendData[[#This Row],[Cost Basis]]&amp;StgIBNRTrendData[[#This Row],[Period]],PrdIBNRTrendData[],7,FALSE)</f>
        <v>1924617.23</v>
      </c>
    </row>
    <row r="19" spans="1:8" x14ac:dyDescent="0.25">
      <c r="A19" t="s">
        <v>115</v>
      </c>
      <c r="B19" t="s">
        <v>115</v>
      </c>
      <c r="C19" t="s">
        <v>78</v>
      </c>
      <c r="D19" s="1" t="s">
        <v>111</v>
      </c>
      <c r="E19">
        <v>3321669.09</v>
      </c>
      <c r="F19">
        <v>3008697.19</v>
      </c>
      <c r="G19" s="5">
        <f>VLOOKUP(StgIBNRTrendData[[#This Row],[Population]]&amp;StgIBNRTrendData[[#This Row],[Cost Basis]]&amp;StgIBNRTrendData[[#This Row],[Period]],PrdIBNRTrendData[],6,FALSE)</f>
        <v>3021519.51</v>
      </c>
      <c r="H19" s="5">
        <f>VLOOKUP(StgIBNRTrendData[[#This Row],[Population]]&amp;StgIBNRTrendData[[#This Row],[Cost Basis]]&amp;StgIBNRTrendData[[#This Row],[Period]],PrdIBNRTrendData[],7,FALSE)</f>
        <v>2688854.53</v>
      </c>
    </row>
    <row r="20" spans="1:8" x14ac:dyDescent="0.25">
      <c r="A20" t="s">
        <v>115</v>
      </c>
      <c r="B20" t="s">
        <v>115</v>
      </c>
      <c r="C20" t="s">
        <v>78</v>
      </c>
      <c r="D20" s="1" t="s">
        <v>112</v>
      </c>
      <c r="E20">
        <v>4408693</v>
      </c>
      <c r="F20">
        <v>3791339.48</v>
      </c>
      <c r="G20" s="5">
        <f>VLOOKUP(StgIBNRTrendData[[#This Row],[Population]]&amp;StgIBNRTrendData[[#This Row],[Cost Basis]]&amp;StgIBNRTrendData[[#This Row],[Period]],PrdIBNRTrendData[],6,FALSE)</f>
        <v>4025281.17</v>
      </c>
      <c r="H20" s="5">
        <f>VLOOKUP(StgIBNRTrendData[[#This Row],[Population]]&amp;StgIBNRTrendData[[#This Row],[Cost Basis]]&amp;StgIBNRTrendData[[#This Row],[Period]],PrdIBNRTrendData[],7,FALSE)</f>
        <v>2846646.1</v>
      </c>
    </row>
    <row r="21" spans="1:8" x14ac:dyDescent="0.25">
      <c r="A21" t="s">
        <v>115</v>
      </c>
      <c r="B21" t="s">
        <v>115</v>
      </c>
      <c r="C21" t="s">
        <v>78</v>
      </c>
      <c r="D21" s="1" t="s">
        <v>114</v>
      </c>
      <c r="E21">
        <v>7839312.1399999997</v>
      </c>
      <c r="F21">
        <v>4432098</v>
      </c>
      <c r="G21" s="5" t="e">
        <f>VLOOKUP(StgIBNRTrendData[[#This Row],[Population]]&amp;StgIBNRTrendData[[#This Row],[Cost Basis]]&amp;StgIBNRTrendData[[#This Row],[Period]],PrdIBNRTrendData[],6,FALSE)</f>
        <v>#N/A</v>
      </c>
      <c r="H21" s="5" t="e">
        <f>VLOOKUP(StgIBNRTrendData[[#This Row],[Population]]&amp;StgIBNRTrendData[[#This Row],[Cost Basis]]&amp;StgIBNRTrendData[[#This Row],[Period]],PrdIBNRTrendData[],7,FALSE)</f>
        <v>#N/A</v>
      </c>
    </row>
    <row r="22" spans="1:8" x14ac:dyDescent="0.25">
      <c r="A22" t="s">
        <v>116</v>
      </c>
      <c r="B22" t="s">
        <v>116</v>
      </c>
      <c r="C22" t="s">
        <v>91</v>
      </c>
      <c r="D22" s="1" t="s">
        <v>109</v>
      </c>
      <c r="E22">
        <v>458695.32</v>
      </c>
      <c r="F22">
        <v>401694.66</v>
      </c>
      <c r="G22" s="5">
        <f>VLOOKUP(StgIBNRTrendData[[#This Row],[Population]]&amp;StgIBNRTrendData[[#This Row],[Cost Basis]]&amp;StgIBNRTrendData[[#This Row],[Period]],PrdIBNRTrendData[],6,FALSE)</f>
        <v>418183.63</v>
      </c>
      <c r="H22" s="5">
        <f>VLOOKUP(StgIBNRTrendData[[#This Row],[Population]]&amp;StgIBNRTrendData[[#This Row],[Cost Basis]]&amp;StgIBNRTrendData[[#This Row],[Period]],PrdIBNRTrendData[],7,FALSE)</f>
        <v>400970.3</v>
      </c>
    </row>
    <row r="23" spans="1:8" x14ac:dyDescent="0.25">
      <c r="A23" t="s">
        <v>116</v>
      </c>
      <c r="B23" t="s">
        <v>116</v>
      </c>
      <c r="C23" t="s">
        <v>91</v>
      </c>
      <c r="D23" s="1" t="s">
        <v>110</v>
      </c>
      <c r="E23">
        <v>808691.46</v>
      </c>
      <c r="F23">
        <v>721089.75</v>
      </c>
      <c r="G23" s="5">
        <f>VLOOKUP(StgIBNRTrendData[[#This Row],[Population]]&amp;StgIBNRTrendData[[#This Row],[Cost Basis]]&amp;StgIBNRTrendData[[#This Row],[Period]],PrdIBNRTrendData[],6,FALSE)</f>
        <v>799054.74</v>
      </c>
      <c r="H23" s="5">
        <f>VLOOKUP(StgIBNRTrendData[[#This Row],[Population]]&amp;StgIBNRTrendData[[#This Row],[Cost Basis]]&amp;StgIBNRTrendData[[#This Row],[Period]],PrdIBNRTrendData[],7,FALSE)</f>
        <v>718144.1</v>
      </c>
    </row>
    <row r="24" spans="1:8" x14ac:dyDescent="0.25">
      <c r="A24" t="s">
        <v>116</v>
      </c>
      <c r="B24" t="s">
        <v>116</v>
      </c>
      <c r="C24" t="s">
        <v>91</v>
      </c>
      <c r="D24" s="1" t="s">
        <v>111</v>
      </c>
      <c r="E24">
        <v>1175185.53</v>
      </c>
      <c r="F24">
        <v>1039144.01</v>
      </c>
      <c r="G24" s="5">
        <f>VLOOKUP(StgIBNRTrendData[[#This Row],[Population]]&amp;StgIBNRTrendData[[#This Row],[Cost Basis]]&amp;StgIBNRTrendData[[#This Row],[Period]],PrdIBNRTrendData[],6,FALSE)</f>
        <v>1194935.75</v>
      </c>
      <c r="H24" s="5">
        <f>VLOOKUP(StgIBNRTrendData[[#This Row],[Population]]&amp;StgIBNRTrendData[[#This Row],[Cost Basis]]&amp;StgIBNRTrendData[[#This Row],[Period]],PrdIBNRTrendData[],7,FALSE)</f>
        <v>985693.47</v>
      </c>
    </row>
    <row r="25" spans="1:8" x14ac:dyDescent="0.25">
      <c r="A25" t="s">
        <v>116</v>
      </c>
      <c r="B25" t="s">
        <v>116</v>
      </c>
      <c r="C25" t="s">
        <v>91</v>
      </c>
      <c r="D25" s="1" t="s">
        <v>112</v>
      </c>
      <c r="E25">
        <v>1488033.06</v>
      </c>
      <c r="F25">
        <v>1252112.47</v>
      </c>
      <c r="G25" s="5">
        <f>VLOOKUP(StgIBNRTrendData[[#This Row],[Population]]&amp;StgIBNRTrendData[[#This Row],[Cost Basis]]&amp;StgIBNRTrendData[[#This Row],[Period]],PrdIBNRTrendData[],6,FALSE)</f>
        <v>1562592.08</v>
      </c>
      <c r="H25" s="5">
        <f>VLOOKUP(StgIBNRTrendData[[#This Row],[Population]]&amp;StgIBNRTrendData[[#This Row],[Cost Basis]]&amp;StgIBNRTrendData[[#This Row],[Period]],PrdIBNRTrendData[],7,FALSE)</f>
        <v>1067783.03</v>
      </c>
    </row>
    <row r="26" spans="1:8" x14ac:dyDescent="0.25">
      <c r="A26" t="s">
        <v>116</v>
      </c>
      <c r="B26" t="s">
        <v>116</v>
      </c>
      <c r="C26" t="s">
        <v>91</v>
      </c>
      <c r="D26" s="1" t="s">
        <v>114</v>
      </c>
      <c r="E26">
        <v>1863940.83</v>
      </c>
      <c r="F26">
        <v>1376001.73</v>
      </c>
      <c r="G26" s="5" t="e">
        <f>VLOOKUP(StgIBNRTrendData[[#This Row],[Population]]&amp;StgIBNRTrendData[[#This Row],[Cost Basis]]&amp;StgIBNRTrendData[[#This Row],[Period]],PrdIBNRTrendData[],6,FALSE)</f>
        <v>#N/A</v>
      </c>
      <c r="H26" s="5" t="e">
        <f>VLOOKUP(StgIBNRTrendData[[#This Row],[Population]]&amp;StgIBNRTrendData[[#This Row],[Cost Basis]]&amp;StgIBNRTrendData[[#This Row],[Period]],PrdIBNRTrendData[],7,FALSE)</f>
        <v>#N/A</v>
      </c>
    </row>
    <row r="27" spans="1:8" x14ac:dyDescent="0.25">
      <c r="A27" t="s">
        <v>116</v>
      </c>
      <c r="B27" t="s">
        <v>116</v>
      </c>
      <c r="C27" t="s">
        <v>78</v>
      </c>
      <c r="D27" s="1" t="s">
        <v>109</v>
      </c>
      <c r="E27">
        <v>380120.25</v>
      </c>
      <c r="F27">
        <v>327003.61</v>
      </c>
      <c r="G27" s="5">
        <f>VLOOKUP(StgIBNRTrendData[[#This Row],[Population]]&amp;StgIBNRTrendData[[#This Row],[Cost Basis]]&amp;StgIBNRTrendData[[#This Row],[Period]],PrdIBNRTrendData[],6,FALSE)</f>
        <v>340095.5</v>
      </c>
      <c r="H27" s="5">
        <f>VLOOKUP(StgIBNRTrendData[[#This Row],[Population]]&amp;StgIBNRTrendData[[#This Row],[Cost Basis]]&amp;StgIBNRTrendData[[#This Row],[Period]],PrdIBNRTrendData[],7,FALSE)</f>
        <v>326678.65999999997</v>
      </c>
    </row>
    <row r="28" spans="1:8" x14ac:dyDescent="0.25">
      <c r="A28" t="s">
        <v>116</v>
      </c>
      <c r="B28" t="s">
        <v>116</v>
      </c>
      <c r="C28" t="s">
        <v>78</v>
      </c>
      <c r="D28" s="1" t="s">
        <v>110</v>
      </c>
      <c r="E28">
        <v>663241.96</v>
      </c>
      <c r="F28">
        <v>582865.84</v>
      </c>
      <c r="G28" s="5">
        <f>VLOOKUP(StgIBNRTrendData[[#This Row],[Population]]&amp;StgIBNRTrendData[[#This Row],[Cost Basis]]&amp;StgIBNRTrendData[[#This Row],[Period]],PrdIBNRTrendData[],6,FALSE)</f>
        <v>647604.04</v>
      </c>
      <c r="H28" s="5">
        <f>VLOOKUP(StgIBNRTrendData[[#This Row],[Population]]&amp;StgIBNRTrendData[[#This Row],[Cost Basis]]&amp;StgIBNRTrendData[[#This Row],[Period]],PrdIBNRTrendData[],7,FALSE)</f>
        <v>580883.81000000006</v>
      </c>
    </row>
    <row r="29" spans="1:8" x14ac:dyDescent="0.25">
      <c r="A29" t="s">
        <v>116</v>
      </c>
      <c r="B29" t="s">
        <v>116</v>
      </c>
      <c r="C29" t="s">
        <v>78</v>
      </c>
      <c r="D29" s="1" t="s">
        <v>111</v>
      </c>
      <c r="E29">
        <v>967101.83</v>
      </c>
      <c r="F29">
        <v>842683.06</v>
      </c>
      <c r="G29" s="5">
        <f>VLOOKUP(StgIBNRTrendData[[#This Row],[Population]]&amp;StgIBNRTrendData[[#This Row],[Cost Basis]]&amp;StgIBNRTrendData[[#This Row],[Period]],PrdIBNRTrendData[],6,FALSE)</f>
        <v>962982.54</v>
      </c>
      <c r="H29" s="5">
        <f>VLOOKUP(StgIBNRTrendData[[#This Row],[Population]]&amp;StgIBNRTrendData[[#This Row],[Cost Basis]]&amp;StgIBNRTrendData[[#This Row],[Period]],PrdIBNRTrendData[],7,FALSE)</f>
        <v>791122.26</v>
      </c>
    </row>
    <row r="30" spans="1:8" x14ac:dyDescent="0.25">
      <c r="A30" t="s">
        <v>116</v>
      </c>
      <c r="B30" t="s">
        <v>116</v>
      </c>
      <c r="C30" t="s">
        <v>78</v>
      </c>
      <c r="D30" s="1" t="s">
        <v>112</v>
      </c>
      <c r="E30">
        <v>1233417.9099999999</v>
      </c>
      <c r="F30">
        <v>1026171.89</v>
      </c>
      <c r="G30" s="5">
        <f>VLOOKUP(StgIBNRTrendData[[#This Row],[Population]]&amp;StgIBNRTrendData[[#This Row],[Cost Basis]]&amp;StgIBNRTrendData[[#This Row],[Period]],PrdIBNRTrendData[],6,FALSE)</f>
        <v>1259033.44</v>
      </c>
      <c r="H30" s="5">
        <f>VLOOKUP(StgIBNRTrendData[[#This Row],[Population]]&amp;StgIBNRTrendData[[#This Row],[Cost Basis]]&amp;StgIBNRTrendData[[#This Row],[Period]],PrdIBNRTrendData[],7,FALSE)</f>
        <v>855093.22</v>
      </c>
    </row>
    <row r="31" spans="1:8" x14ac:dyDescent="0.25">
      <c r="A31" t="s">
        <v>116</v>
      </c>
      <c r="B31" t="s">
        <v>116</v>
      </c>
      <c r="C31" t="s">
        <v>78</v>
      </c>
      <c r="D31" s="1" t="s">
        <v>114</v>
      </c>
      <c r="E31">
        <v>1521348.94</v>
      </c>
      <c r="F31">
        <v>1122401.98</v>
      </c>
      <c r="G31" s="5" t="e">
        <f>VLOOKUP(StgIBNRTrendData[[#This Row],[Population]]&amp;StgIBNRTrendData[[#This Row],[Cost Basis]]&amp;StgIBNRTrendData[[#This Row],[Period]],PrdIBNRTrendData[],6,FALSE)</f>
        <v>#N/A</v>
      </c>
      <c r="H31" s="5" t="e">
        <f>VLOOKUP(StgIBNRTrendData[[#This Row],[Population]]&amp;StgIBNRTrendData[[#This Row],[Cost Basis]]&amp;StgIBNRTrendData[[#This Row],[Period]],PrdIBNRTrendData[],7,FALSE)</f>
        <v>#N/A</v>
      </c>
    </row>
    <row r="32" spans="1:8" x14ac:dyDescent="0.25">
      <c r="A32" t="s">
        <v>117</v>
      </c>
      <c r="B32" t="s">
        <v>117</v>
      </c>
      <c r="C32" t="s">
        <v>91</v>
      </c>
      <c r="D32" s="1" t="s">
        <v>109</v>
      </c>
      <c r="E32">
        <v>1763986.55</v>
      </c>
      <c r="F32">
        <v>1671585.29</v>
      </c>
      <c r="G32" s="5">
        <f>VLOOKUP(StgIBNRTrendData[[#This Row],[Population]]&amp;StgIBNRTrendData[[#This Row],[Cost Basis]]&amp;StgIBNRTrendData[[#This Row],[Period]],PrdIBNRTrendData[],6,FALSE)</f>
        <v>1781761.96</v>
      </c>
      <c r="H32" s="5">
        <f>VLOOKUP(StgIBNRTrendData[[#This Row],[Population]]&amp;StgIBNRTrendData[[#This Row],[Cost Basis]]&amp;StgIBNRTrendData[[#This Row],[Period]],PrdIBNRTrendData[],7,FALSE)</f>
        <v>1641869.38</v>
      </c>
    </row>
    <row r="33" spans="1:8" x14ac:dyDescent="0.25">
      <c r="A33" t="s">
        <v>117</v>
      </c>
      <c r="B33" t="s">
        <v>117</v>
      </c>
      <c r="C33" t="s">
        <v>91</v>
      </c>
      <c r="D33" s="1" t="s">
        <v>110</v>
      </c>
      <c r="E33">
        <v>3506691.17</v>
      </c>
      <c r="F33">
        <v>3293637.35</v>
      </c>
      <c r="G33" s="5">
        <f>VLOOKUP(StgIBNRTrendData[[#This Row],[Population]]&amp;StgIBNRTrendData[[#This Row],[Cost Basis]]&amp;StgIBNRTrendData[[#This Row],[Period]],PrdIBNRTrendData[],6,FALSE)</f>
        <v>3527600.65</v>
      </c>
      <c r="H33" s="5">
        <f>VLOOKUP(StgIBNRTrendData[[#This Row],[Population]]&amp;StgIBNRTrendData[[#This Row],[Cost Basis]]&amp;StgIBNRTrendData[[#This Row],[Period]],PrdIBNRTrendData[],7,FALSE)</f>
        <v>3218664.8</v>
      </c>
    </row>
    <row r="34" spans="1:8" x14ac:dyDescent="0.25">
      <c r="A34" t="s">
        <v>117</v>
      </c>
      <c r="B34" t="s">
        <v>117</v>
      </c>
      <c r="C34" t="s">
        <v>91</v>
      </c>
      <c r="D34" s="1" t="s">
        <v>111</v>
      </c>
      <c r="E34">
        <v>5112514.7</v>
      </c>
      <c r="F34">
        <v>4789608.43</v>
      </c>
      <c r="G34" s="5">
        <f>VLOOKUP(StgIBNRTrendData[[#This Row],[Population]]&amp;StgIBNRTrendData[[#This Row],[Cost Basis]]&amp;StgIBNRTrendData[[#This Row],[Period]],PrdIBNRTrendData[],6,FALSE)</f>
        <v>5193849.0199999996</v>
      </c>
      <c r="H34" s="5">
        <f>VLOOKUP(StgIBNRTrendData[[#This Row],[Population]]&amp;StgIBNRTrendData[[#This Row],[Cost Basis]]&amp;StgIBNRTrendData[[#This Row],[Period]],PrdIBNRTrendData[],7,FALSE)</f>
        <v>4505491.42</v>
      </c>
    </row>
    <row r="35" spans="1:8" x14ac:dyDescent="0.25">
      <c r="A35" t="s">
        <v>117</v>
      </c>
      <c r="B35" t="s">
        <v>117</v>
      </c>
      <c r="C35" t="s">
        <v>91</v>
      </c>
      <c r="D35" s="1" t="s">
        <v>112</v>
      </c>
      <c r="E35">
        <v>6659487.6799999997</v>
      </c>
      <c r="F35">
        <v>5943340.4100000001</v>
      </c>
      <c r="G35" s="5">
        <f>VLOOKUP(StgIBNRTrendData[[#This Row],[Population]]&amp;StgIBNRTrendData[[#This Row],[Cost Basis]]&amp;StgIBNRTrendData[[#This Row],[Period]],PrdIBNRTrendData[],6,FALSE)</f>
        <v>6694197.5199999996</v>
      </c>
      <c r="H35" s="5">
        <f>VLOOKUP(StgIBNRTrendData[[#This Row],[Population]]&amp;StgIBNRTrendData[[#This Row],[Cost Basis]]&amp;StgIBNRTrendData[[#This Row],[Period]],PrdIBNRTrendData[],7,FALSE)</f>
        <v>4985548.7</v>
      </c>
    </row>
    <row r="36" spans="1:8" x14ac:dyDescent="0.25">
      <c r="A36" t="s">
        <v>117</v>
      </c>
      <c r="B36" t="s">
        <v>117</v>
      </c>
      <c r="C36" t="s">
        <v>91</v>
      </c>
      <c r="D36" s="1" t="s">
        <v>114</v>
      </c>
      <c r="E36">
        <v>8366619.8799999999</v>
      </c>
      <c r="F36">
        <v>6896406.3600000003</v>
      </c>
      <c r="G36" s="5" t="e">
        <f>VLOOKUP(StgIBNRTrendData[[#This Row],[Population]]&amp;StgIBNRTrendData[[#This Row],[Cost Basis]]&amp;StgIBNRTrendData[[#This Row],[Period]],PrdIBNRTrendData[],6,FALSE)</f>
        <v>#N/A</v>
      </c>
      <c r="H36" s="5" t="e">
        <f>VLOOKUP(StgIBNRTrendData[[#This Row],[Population]]&amp;StgIBNRTrendData[[#This Row],[Cost Basis]]&amp;StgIBNRTrendData[[#This Row],[Period]],PrdIBNRTrendData[],7,FALSE)</f>
        <v>#N/A</v>
      </c>
    </row>
    <row r="37" spans="1:8" x14ac:dyDescent="0.25">
      <c r="A37" t="s">
        <v>117</v>
      </c>
      <c r="B37" t="s">
        <v>117</v>
      </c>
      <c r="C37" t="s">
        <v>78</v>
      </c>
      <c r="D37" s="1" t="s">
        <v>109</v>
      </c>
      <c r="E37">
        <v>1314802.8700000001</v>
      </c>
      <c r="F37">
        <v>1239125.6000000001</v>
      </c>
      <c r="G37" s="5">
        <f>VLOOKUP(StgIBNRTrendData[[#This Row],[Population]]&amp;StgIBNRTrendData[[#This Row],[Cost Basis]]&amp;StgIBNRTrendData[[#This Row],[Period]],PrdIBNRTrendData[],6,FALSE)</f>
        <v>1324218.6499999999</v>
      </c>
      <c r="H37" s="5">
        <f>VLOOKUP(StgIBNRTrendData[[#This Row],[Population]]&amp;StgIBNRTrendData[[#This Row],[Cost Basis]]&amp;StgIBNRTrendData[[#This Row],[Period]],PrdIBNRTrendData[],7,FALSE)</f>
        <v>1210439.1399999999</v>
      </c>
    </row>
    <row r="38" spans="1:8" x14ac:dyDescent="0.25">
      <c r="A38" t="s">
        <v>117</v>
      </c>
      <c r="B38" t="s">
        <v>117</v>
      </c>
      <c r="C38" t="s">
        <v>78</v>
      </c>
      <c r="D38" s="1" t="s">
        <v>110</v>
      </c>
      <c r="E38">
        <v>2707306.32</v>
      </c>
      <c r="F38">
        <v>2529840.11</v>
      </c>
      <c r="G38" s="5">
        <f>VLOOKUP(StgIBNRTrendData[[#This Row],[Population]]&amp;StgIBNRTrendData[[#This Row],[Cost Basis]]&amp;StgIBNRTrendData[[#This Row],[Period]],PrdIBNRTrendData[],6,FALSE)</f>
        <v>2698063.33</v>
      </c>
      <c r="H38" s="5">
        <f>VLOOKUP(StgIBNRTrendData[[#This Row],[Population]]&amp;StgIBNRTrendData[[#This Row],[Cost Basis]]&amp;StgIBNRTrendData[[#This Row],[Period]],PrdIBNRTrendData[],7,FALSE)</f>
        <v>2460340.02</v>
      </c>
    </row>
    <row r="39" spans="1:8" x14ac:dyDescent="0.25">
      <c r="A39" t="s">
        <v>117</v>
      </c>
      <c r="B39" t="s">
        <v>117</v>
      </c>
      <c r="C39" t="s">
        <v>78</v>
      </c>
      <c r="D39" s="1" t="s">
        <v>111</v>
      </c>
      <c r="E39">
        <v>4015154.17</v>
      </c>
      <c r="F39">
        <v>3739786.45</v>
      </c>
      <c r="G39" s="5">
        <f>VLOOKUP(StgIBNRTrendData[[#This Row],[Population]]&amp;StgIBNRTrendData[[#This Row],[Cost Basis]]&amp;StgIBNRTrendData[[#This Row],[Period]],PrdIBNRTrendData[],6,FALSE)</f>
        <v>4045524.22</v>
      </c>
      <c r="H39" s="5">
        <f>VLOOKUP(StgIBNRTrendData[[#This Row],[Population]]&amp;StgIBNRTrendData[[#This Row],[Cost Basis]]&amp;StgIBNRTrendData[[#This Row],[Period]],PrdIBNRTrendData[],7,FALSE)</f>
        <v>3475777.79</v>
      </c>
    </row>
    <row r="40" spans="1:8" x14ac:dyDescent="0.25">
      <c r="A40" t="s">
        <v>117</v>
      </c>
      <c r="B40" t="s">
        <v>117</v>
      </c>
      <c r="C40" t="s">
        <v>78</v>
      </c>
      <c r="D40" s="1" t="s">
        <v>112</v>
      </c>
      <c r="E40">
        <v>5292580.7300000004</v>
      </c>
      <c r="F40">
        <v>4684294.5199999996</v>
      </c>
      <c r="G40" s="5">
        <f>VLOOKUP(StgIBNRTrendData[[#This Row],[Population]]&amp;StgIBNRTrendData[[#This Row],[Cost Basis]]&amp;StgIBNRTrendData[[#This Row],[Period]],PrdIBNRTrendData[],6,FALSE)</f>
        <v>5135944.87</v>
      </c>
      <c r="H40" s="5">
        <f>VLOOKUP(StgIBNRTrendData[[#This Row],[Population]]&amp;StgIBNRTrendData[[#This Row],[Cost Basis]]&amp;StgIBNRTrendData[[#This Row],[Period]],PrdIBNRTrendData[],7,FALSE)</f>
        <v>3851741.93</v>
      </c>
    </row>
    <row r="41" spans="1:8" x14ac:dyDescent="0.25">
      <c r="A41" t="s">
        <v>117</v>
      </c>
      <c r="B41" t="s">
        <v>117</v>
      </c>
      <c r="C41" t="s">
        <v>78</v>
      </c>
      <c r="D41" s="1" t="s">
        <v>114</v>
      </c>
      <c r="E41">
        <v>6685424.4299999997</v>
      </c>
      <c r="F41">
        <v>5477380.5</v>
      </c>
      <c r="G41" s="5" t="e">
        <f>VLOOKUP(StgIBNRTrendData[[#This Row],[Population]]&amp;StgIBNRTrendData[[#This Row],[Cost Basis]]&amp;StgIBNRTrendData[[#This Row],[Period]],PrdIBNRTrendData[],6,FALSE)</f>
        <v>#N/A</v>
      </c>
      <c r="H41" s="5" t="e">
        <f>VLOOKUP(StgIBNRTrendData[[#This Row],[Population]]&amp;StgIBNRTrendData[[#This Row],[Cost Basis]]&amp;StgIBNRTrendData[[#This Row],[Period]],PrdIBNRTrendData[],7,FALSE)</f>
        <v>#N/A</v>
      </c>
    </row>
    <row r="42" spans="1:8" x14ac:dyDescent="0.25">
      <c r="A42" t="s">
        <v>118</v>
      </c>
      <c r="B42" t="s">
        <v>118</v>
      </c>
      <c r="C42" t="s">
        <v>91</v>
      </c>
      <c r="D42" s="1" t="s">
        <v>109</v>
      </c>
      <c r="E42">
        <v>639854.36</v>
      </c>
      <c r="F42">
        <v>620794.81000000006</v>
      </c>
      <c r="G42" s="5">
        <f>VLOOKUP(StgIBNRTrendData[[#This Row],[Population]]&amp;StgIBNRTrendData[[#This Row],[Cost Basis]]&amp;StgIBNRTrendData[[#This Row],[Period]],PrdIBNRTrendData[],6,FALSE)</f>
        <v>669993.30000000005</v>
      </c>
      <c r="H42" s="5">
        <f>VLOOKUP(StgIBNRTrendData[[#This Row],[Population]]&amp;StgIBNRTrendData[[#This Row],[Cost Basis]]&amp;StgIBNRTrendData[[#This Row],[Period]],PrdIBNRTrendData[],7,FALSE)</f>
        <v>631125.78</v>
      </c>
    </row>
    <row r="43" spans="1:8" x14ac:dyDescent="0.25">
      <c r="A43" t="s">
        <v>118</v>
      </c>
      <c r="B43" t="s">
        <v>118</v>
      </c>
      <c r="C43" t="s">
        <v>91</v>
      </c>
      <c r="D43" s="1" t="s">
        <v>110</v>
      </c>
      <c r="E43">
        <v>1268186.71</v>
      </c>
      <c r="F43">
        <v>1226746.6599999999</v>
      </c>
      <c r="G43" s="5">
        <f>VLOOKUP(StgIBNRTrendData[[#This Row],[Population]]&amp;StgIBNRTrendData[[#This Row],[Cost Basis]]&amp;StgIBNRTrendData[[#This Row],[Period]],PrdIBNRTrendData[],6,FALSE)</f>
        <v>1388686.14</v>
      </c>
      <c r="H43" s="5">
        <f>VLOOKUP(StgIBNRTrendData[[#This Row],[Population]]&amp;StgIBNRTrendData[[#This Row],[Cost Basis]]&amp;StgIBNRTrendData[[#This Row],[Period]],PrdIBNRTrendData[],7,FALSE)</f>
        <v>1227396.31</v>
      </c>
    </row>
    <row r="44" spans="1:8" x14ac:dyDescent="0.25">
      <c r="A44" t="s">
        <v>118</v>
      </c>
      <c r="B44" t="s">
        <v>118</v>
      </c>
      <c r="C44" t="s">
        <v>91</v>
      </c>
      <c r="D44" s="1" t="s">
        <v>111</v>
      </c>
      <c r="E44">
        <v>2027344.39</v>
      </c>
      <c r="F44">
        <v>1965134.52</v>
      </c>
      <c r="G44" s="5">
        <f>VLOOKUP(StgIBNRTrendData[[#This Row],[Population]]&amp;StgIBNRTrendData[[#This Row],[Cost Basis]]&amp;StgIBNRTrendData[[#This Row],[Period]],PrdIBNRTrendData[],6,FALSE)</f>
        <v>2118359.16</v>
      </c>
      <c r="H44" s="5">
        <f>VLOOKUP(StgIBNRTrendData[[#This Row],[Population]]&amp;StgIBNRTrendData[[#This Row],[Cost Basis]]&amp;StgIBNRTrendData[[#This Row],[Period]],PrdIBNRTrendData[],7,FALSE)</f>
        <v>1906492.97</v>
      </c>
    </row>
    <row r="45" spans="1:8" x14ac:dyDescent="0.25">
      <c r="A45" t="s">
        <v>118</v>
      </c>
      <c r="B45" t="s">
        <v>118</v>
      </c>
      <c r="C45" t="s">
        <v>91</v>
      </c>
      <c r="D45" s="1" t="s">
        <v>112</v>
      </c>
      <c r="E45">
        <v>2740736.87</v>
      </c>
      <c r="F45">
        <v>2616035.9900000002</v>
      </c>
      <c r="G45" s="5">
        <f>VLOOKUP(StgIBNRTrendData[[#This Row],[Population]]&amp;StgIBNRTrendData[[#This Row],[Cost Basis]]&amp;StgIBNRTrendData[[#This Row],[Period]],PrdIBNRTrendData[],6,FALSE)</f>
        <v>2964240.37</v>
      </c>
      <c r="H45" s="5">
        <f>VLOOKUP(StgIBNRTrendData[[#This Row],[Population]]&amp;StgIBNRTrendData[[#This Row],[Cost Basis]]&amp;StgIBNRTrendData[[#This Row],[Period]],PrdIBNRTrendData[],7,FALSE)</f>
        <v>2106962.83</v>
      </c>
    </row>
    <row r="46" spans="1:8" x14ac:dyDescent="0.25">
      <c r="A46" t="s">
        <v>118</v>
      </c>
      <c r="B46" t="s">
        <v>118</v>
      </c>
      <c r="C46" t="s">
        <v>91</v>
      </c>
      <c r="D46" s="1" t="s">
        <v>114</v>
      </c>
      <c r="E46">
        <v>3528710.62</v>
      </c>
      <c r="F46">
        <v>2937621.86</v>
      </c>
      <c r="G46" s="5" t="e">
        <f>VLOOKUP(StgIBNRTrendData[[#This Row],[Population]]&amp;StgIBNRTrendData[[#This Row],[Cost Basis]]&amp;StgIBNRTrendData[[#This Row],[Period]],PrdIBNRTrendData[],6,FALSE)</f>
        <v>#N/A</v>
      </c>
      <c r="H46" s="5" t="e">
        <f>VLOOKUP(StgIBNRTrendData[[#This Row],[Population]]&amp;StgIBNRTrendData[[#This Row],[Cost Basis]]&amp;StgIBNRTrendData[[#This Row],[Period]],PrdIBNRTrendData[],7,FALSE)</f>
        <v>#N/A</v>
      </c>
    </row>
    <row r="47" spans="1:8" x14ac:dyDescent="0.25">
      <c r="A47" t="s">
        <v>118</v>
      </c>
      <c r="B47" t="s">
        <v>118</v>
      </c>
      <c r="C47" t="s">
        <v>78</v>
      </c>
      <c r="D47" s="1" t="s">
        <v>109</v>
      </c>
      <c r="E47">
        <v>496569.79</v>
      </c>
      <c r="F47">
        <v>482185.25</v>
      </c>
      <c r="G47" s="5">
        <f>VLOOKUP(StgIBNRTrendData[[#This Row],[Population]]&amp;StgIBNRTrendData[[#This Row],[Cost Basis]]&amp;StgIBNRTrendData[[#This Row],[Period]],PrdIBNRTrendData[],6,FALSE)</f>
        <v>524435.34</v>
      </c>
      <c r="H47" s="5">
        <f>VLOOKUP(StgIBNRTrendData[[#This Row],[Population]]&amp;StgIBNRTrendData[[#This Row],[Cost Basis]]&amp;StgIBNRTrendData[[#This Row],[Period]],PrdIBNRTrendData[],7,FALSE)</f>
        <v>491353.3</v>
      </c>
    </row>
    <row r="48" spans="1:8" x14ac:dyDescent="0.25">
      <c r="A48" t="s">
        <v>118</v>
      </c>
      <c r="B48" t="s">
        <v>118</v>
      </c>
      <c r="C48" t="s">
        <v>78</v>
      </c>
      <c r="D48" s="1" t="s">
        <v>110</v>
      </c>
      <c r="E48">
        <v>1010415.22</v>
      </c>
      <c r="F48">
        <v>978374.2</v>
      </c>
      <c r="G48" s="5">
        <f>VLOOKUP(StgIBNRTrendData[[#This Row],[Population]]&amp;StgIBNRTrendData[[#This Row],[Cost Basis]]&amp;StgIBNRTrendData[[#This Row],[Period]],PrdIBNRTrendData[],6,FALSE)</f>
        <v>1118987.82</v>
      </c>
      <c r="H48" s="5">
        <f>VLOOKUP(StgIBNRTrendData[[#This Row],[Population]]&amp;StgIBNRTrendData[[#This Row],[Cost Basis]]&amp;StgIBNRTrendData[[#This Row],[Period]],PrdIBNRTrendData[],7,FALSE)</f>
        <v>980045.52</v>
      </c>
    </row>
    <row r="49" spans="1:8" x14ac:dyDescent="0.25">
      <c r="A49" t="s">
        <v>118</v>
      </c>
      <c r="B49" t="s">
        <v>118</v>
      </c>
      <c r="C49" t="s">
        <v>78</v>
      </c>
      <c r="D49" s="1" t="s">
        <v>111</v>
      </c>
      <c r="E49">
        <v>1658149.05</v>
      </c>
      <c r="F49">
        <v>1610403.28</v>
      </c>
      <c r="G49" s="5">
        <f>VLOOKUP(StgIBNRTrendData[[#This Row],[Population]]&amp;StgIBNRTrendData[[#This Row],[Cost Basis]]&amp;StgIBNRTrendData[[#This Row],[Period]],PrdIBNRTrendData[],6,FALSE)</f>
        <v>1744150.28</v>
      </c>
      <c r="H49" s="5">
        <f>VLOOKUP(StgIBNRTrendData[[#This Row],[Population]]&amp;StgIBNRTrendData[[#This Row],[Cost Basis]]&amp;StgIBNRTrendData[[#This Row],[Period]],PrdIBNRTrendData[],7,FALSE)</f>
        <v>1560473.24</v>
      </c>
    </row>
    <row r="50" spans="1:8" x14ac:dyDescent="0.25">
      <c r="A50" t="s">
        <v>118</v>
      </c>
      <c r="B50" t="s">
        <v>118</v>
      </c>
      <c r="C50" t="s">
        <v>78</v>
      </c>
      <c r="D50" s="1" t="s">
        <v>112</v>
      </c>
      <c r="E50">
        <v>2285708.25</v>
      </c>
      <c r="F50">
        <v>2184516.0099999998</v>
      </c>
      <c r="G50" s="5">
        <f>VLOOKUP(StgIBNRTrendData[[#This Row],[Population]]&amp;StgIBNRTrendData[[#This Row],[Cost Basis]]&amp;StgIBNRTrendData[[#This Row],[Period]],PrdIBNRTrendData[],6,FALSE)</f>
        <v>2319419.83</v>
      </c>
      <c r="H50" s="5">
        <f>VLOOKUP(StgIBNRTrendData[[#This Row],[Population]]&amp;StgIBNRTrendData[[#This Row],[Cost Basis]]&amp;StgIBNRTrendData[[#This Row],[Period]],PrdIBNRTrendData[],7,FALSE)</f>
        <v>1723158.13</v>
      </c>
    </row>
    <row r="51" spans="1:8" x14ac:dyDescent="0.25">
      <c r="A51" t="s">
        <v>118</v>
      </c>
      <c r="B51" t="s">
        <v>118</v>
      </c>
      <c r="C51" t="s">
        <v>78</v>
      </c>
      <c r="D51" s="1" t="s">
        <v>114</v>
      </c>
      <c r="E51">
        <v>2840074.38</v>
      </c>
      <c r="F51">
        <v>2442973.5099999998</v>
      </c>
      <c r="G51" s="5" t="e">
        <f>VLOOKUP(StgIBNRTrendData[[#This Row],[Population]]&amp;StgIBNRTrendData[[#This Row],[Cost Basis]]&amp;StgIBNRTrendData[[#This Row],[Period]],PrdIBNRTrendData[],6,FALSE)</f>
        <v>#N/A</v>
      </c>
      <c r="H51" s="5" t="e">
        <f>VLOOKUP(StgIBNRTrendData[[#This Row],[Population]]&amp;StgIBNRTrendData[[#This Row],[Cost Basis]]&amp;StgIBNRTrendData[[#This Row],[Period]],PrdIBNRTrendData[],7,FALSE)</f>
        <v>#N/A</v>
      </c>
    </row>
    <row r="52" spans="1:8" x14ac:dyDescent="0.25">
      <c r="A52" t="s">
        <v>119</v>
      </c>
      <c r="B52" t="s">
        <v>119</v>
      </c>
      <c r="C52" t="s">
        <v>91</v>
      </c>
      <c r="D52" s="1" t="s">
        <v>109</v>
      </c>
      <c r="E52">
        <v>1952856.58</v>
      </c>
      <c r="F52">
        <v>1765265.9</v>
      </c>
      <c r="G52" s="5">
        <f>VLOOKUP(StgIBNRTrendData[[#This Row],[Population]]&amp;StgIBNRTrendData[[#This Row],[Cost Basis]]&amp;StgIBNRTrendData[[#This Row],[Period]],PrdIBNRTrendData[],6,FALSE)</f>
        <v>2020874.56</v>
      </c>
      <c r="H52" s="5">
        <f>VLOOKUP(StgIBNRTrendData[[#This Row],[Population]]&amp;StgIBNRTrendData[[#This Row],[Cost Basis]]&amp;StgIBNRTrendData[[#This Row],[Period]],PrdIBNRTrendData[],7,FALSE)</f>
        <v>1754002.9</v>
      </c>
    </row>
    <row r="53" spans="1:8" x14ac:dyDescent="0.25">
      <c r="A53" t="s">
        <v>119</v>
      </c>
      <c r="B53" t="s">
        <v>119</v>
      </c>
      <c r="C53" t="s">
        <v>91</v>
      </c>
      <c r="D53" s="1" t="s">
        <v>110</v>
      </c>
      <c r="E53">
        <v>3940424.44</v>
      </c>
      <c r="F53">
        <v>3577935.62</v>
      </c>
      <c r="G53" s="5">
        <f>VLOOKUP(StgIBNRTrendData[[#This Row],[Population]]&amp;StgIBNRTrendData[[#This Row],[Cost Basis]]&amp;StgIBNRTrendData[[#This Row],[Period]],PrdIBNRTrendData[],6,FALSE)</f>
        <v>3988898.1</v>
      </c>
      <c r="H53" s="5">
        <f>VLOOKUP(StgIBNRTrendData[[#This Row],[Population]]&amp;StgIBNRTrendData[[#This Row],[Cost Basis]]&amp;StgIBNRTrendData[[#This Row],[Period]],PrdIBNRTrendData[],7,FALSE)</f>
        <v>3520318.4</v>
      </c>
    </row>
    <row r="54" spans="1:8" x14ac:dyDescent="0.25">
      <c r="A54" t="s">
        <v>119</v>
      </c>
      <c r="B54" t="s">
        <v>119</v>
      </c>
      <c r="C54" t="s">
        <v>91</v>
      </c>
      <c r="D54" s="1" t="s">
        <v>111</v>
      </c>
      <c r="E54">
        <v>5930292.04</v>
      </c>
      <c r="F54">
        <v>5409593.0599999996</v>
      </c>
      <c r="G54" s="5">
        <f>VLOOKUP(StgIBNRTrendData[[#This Row],[Population]]&amp;StgIBNRTrendData[[#This Row],[Cost Basis]]&amp;StgIBNRTrendData[[#This Row],[Period]],PrdIBNRTrendData[],6,FALSE)</f>
        <v>5937106.6600000001</v>
      </c>
      <c r="H54" s="5">
        <f>VLOOKUP(StgIBNRTrendData[[#This Row],[Population]]&amp;StgIBNRTrendData[[#This Row],[Cost Basis]]&amp;StgIBNRTrendData[[#This Row],[Period]],PrdIBNRTrendData[],7,FALSE)</f>
        <v>5121137.84</v>
      </c>
    </row>
    <row r="55" spans="1:8" x14ac:dyDescent="0.25">
      <c r="A55" t="s">
        <v>119</v>
      </c>
      <c r="B55" t="s">
        <v>119</v>
      </c>
      <c r="C55" t="s">
        <v>91</v>
      </c>
      <c r="D55" s="1" t="s">
        <v>112</v>
      </c>
      <c r="E55">
        <v>7770773.1500000004</v>
      </c>
      <c r="F55">
        <v>6892316.4900000002</v>
      </c>
      <c r="G55" s="5">
        <f>VLOOKUP(StgIBNRTrendData[[#This Row],[Population]]&amp;StgIBNRTrendData[[#This Row],[Cost Basis]]&amp;StgIBNRTrendData[[#This Row],[Period]],PrdIBNRTrendData[],6,FALSE)</f>
        <v>8395822.3800000008</v>
      </c>
      <c r="H55" s="5">
        <f>VLOOKUP(StgIBNRTrendData[[#This Row],[Population]]&amp;StgIBNRTrendData[[#This Row],[Cost Basis]]&amp;StgIBNRTrendData[[#This Row],[Period]],PrdIBNRTrendData[],7,FALSE)</f>
        <v>5850127.4299999997</v>
      </c>
    </row>
    <row r="56" spans="1:8" x14ac:dyDescent="0.25">
      <c r="A56" t="s">
        <v>119</v>
      </c>
      <c r="B56" t="s">
        <v>119</v>
      </c>
      <c r="C56" t="s">
        <v>91</v>
      </c>
      <c r="D56" s="1" t="s">
        <v>114</v>
      </c>
      <c r="E56">
        <v>9749891.9600000009</v>
      </c>
      <c r="F56">
        <v>7922121.6600000001</v>
      </c>
      <c r="G56" s="5" t="e">
        <f>VLOOKUP(StgIBNRTrendData[[#This Row],[Population]]&amp;StgIBNRTrendData[[#This Row],[Cost Basis]]&amp;StgIBNRTrendData[[#This Row],[Period]],PrdIBNRTrendData[],6,FALSE)</f>
        <v>#N/A</v>
      </c>
      <c r="H56" s="5" t="e">
        <f>VLOOKUP(StgIBNRTrendData[[#This Row],[Population]]&amp;StgIBNRTrendData[[#This Row],[Cost Basis]]&amp;StgIBNRTrendData[[#This Row],[Period]],PrdIBNRTrendData[],7,FALSE)</f>
        <v>#N/A</v>
      </c>
    </row>
    <row r="57" spans="1:8" x14ac:dyDescent="0.25">
      <c r="A57" t="s">
        <v>119</v>
      </c>
      <c r="B57" t="s">
        <v>119</v>
      </c>
      <c r="C57" t="s">
        <v>78</v>
      </c>
      <c r="D57" s="1" t="s">
        <v>109</v>
      </c>
      <c r="E57">
        <v>1303648.69</v>
      </c>
      <c r="F57">
        <v>1142878.04</v>
      </c>
      <c r="G57" s="5">
        <f>VLOOKUP(StgIBNRTrendData[[#This Row],[Population]]&amp;StgIBNRTrendData[[#This Row],[Cost Basis]]&amp;StgIBNRTrendData[[#This Row],[Period]],PrdIBNRTrendData[],6,FALSE)</f>
        <v>1359450.16</v>
      </c>
      <c r="H57" s="5">
        <f>VLOOKUP(StgIBNRTrendData[[#This Row],[Population]]&amp;StgIBNRTrendData[[#This Row],[Cost Basis]]&amp;StgIBNRTrendData[[#This Row],[Period]],PrdIBNRTrendData[],7,FALSE)</f>
        <v>1134058.6000000001</v>
      </c>
    </row>
    <row r="58" spans="1:8" x14ac:dyDescent="0.25">
      <c r="A58" t="s">
        <v>119</v>
      </c>
      <c r="B58" t="s">
        <v>119</v>
      </c>
      <c r="C58" t="s">
        <v>78</v>
      </c>
      <c r="D58" s="1" t="s">
        <v>110</v>
      </c>
      <c r="E58">
        <v>2773221.09</v>
      </c>
      <c r="F58">
        <v>2464471.04</v>
      </c>
      <c r="G58" s="5">
        <f>VLOOKUP(StgIBNRTrendData[[#This Row],[Population]]&amp;StgIBNRTrendData[[#This Row],[Cost Basis]]&amp;StgIBNRTrendData[[#This Row],[Period]],PrdIBNRTrendData[],6,FALSE)</f>
        <v>2809953.07</v>
      </c>
      <c r="H58" s="5">
        <f>VLOOKUP(StgIBNRTrendData[[#This Row],[Population]]&amp;StgIBNRTrendData[[#This Row],[Cost Basis]]&amp;StgIBNRTrendData[[#This Row],[Period]],PrdIBNRTrendData[],7,FALSE)</f>
        <v>2415206.89</v>
      </c>
    </row>
    <row r="59" spans="1:8" x14ac:dyDescent="0.25">
      <c r="A59" t="s">
        <v>119</v>
      </c>
      <c r="B59" t="s">
        <v>119</v>
      </c>
      <c r="C59" t="s">
        <v>78</v>
      </c>
      <c r="D59" s="1" t="s">
        <v>111</v>
      </c>
      <c r="E59">
        <v>4339537.45</v>
      </c>
      <c r="F59">
        <v>3889778.75</v>
      </c>
      <c r="G59" s="5">
        <f>VLOOKUP(StgIBNRTrendData[[#This Row],[Population]]&amp;StgIBNRTrendData[[#This Row],[Cost Basis]]&amp;StgIBNRTrendData[[#This Row],[Period]],PrdIBNRTrendData[],6,FALSE)</f>
        <v>4320954.2300000004</v>
      </c>
      <c r="H59" s="5">
        <f>VLOOKUP(StgIBNRTrendData[[#This Row],[Population]]&amp;StgIBNRTrendData[[#This Row],[Cost Basis]]&amp;StgIBNRTrendData[[#This Row],[Period]],PrdIBNRTrendData[],7,FALSE)</f>
        <v>3625654.53</v>
      </c>
    </row>
    <row r="60" spans="1:8" x14ac:dyDescent="0.25">
      <c r="A60" t="s">
        <v>119</v>
      </c>
      <c r="B60" t="s">
        <v>119</v>
      </c>
      <c r="C60" t="s">
        <v>78</v>
      </c>
      <c r="D60" s="1" t="s">
        <v>112</v>
      </c>
      <c r="E60">
        <v>5857922.3300000001</v>
      </c>
      <c r="F60">
        <v>5105686.0999999996</v>
      </c>
      <c r="G60" s="5">
        <f>VLOOKUP(StgIBNRTrendData[[#This Row],[Population]]&amp;StgIBNRTrendData[[#This Row],[Cost Basis]]&amp;StgIBNRTrendData[[#This Row],[Period]],PrdIBNRTrendData[],6,FALSE)</f>
        <v>5813995.7000000002</v>
      </c>
      <c r="H60" s="5">
        <f>VLOOKUP(StgIBNRTrendData[[#This Row],[Population]]&amp;StgIBNRTrendData[[#This Row],[Cost Basis]]&amp;StgIBNRTrendData[[#This Row],[Period]],PrdIBNRTrendData[],7,FALSE)</f>
        <v>4205518.7300000004</v>
      </c>
    </row>
    <row r="61" spans="1:8" x14ac:dyDescent="0.25">
      <c r="A61" t="s">
        <v>119</v>
      </c>
      <c r="B61" t="s">
        <v>119</v>
      </c>
      <c r="C61" t="s">
        <v>78</v>
      </c>
      <c r="D61" s="1" t="s">
        <v>114</v>
      </c>
      <c r="E61">
        <v>7500812.2000000002</v>
      </c>
      <c r="F61">
        <v>5939313.4500000002</v>
      </c>
      <c r="G61" s="5" t="e">
        <f>VLOOKUP(StgIBNRTrendData[[#This Row],[Population]]&amp;StgIBNRTrendData[[#This Row],[Cost Basis]]&amp;StgIBNRTrendData[[#This Row],[Period]],PrdIBNRTrendData[],6,FALSE)</f>
        <v>#N/A</v>
      </c>
      <c r="H61" s="5" t="e">
        <f>VLOOKUP(StgIBNRTrendData[[#This Row],[Population]]&amp;StgIBNRTrendData[[#This Row],[Cost Basis]]&amp;StgIBNRTrendData[[#This Row],[Period]],PrdIBNRTrendData[],7,FALSE)</f>
        <v>#N/A</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49"/>
  <sheetViews>
    <sheetView workbookViewId="0"/>
  </sheetViews>
  <sheetFormatPr defaultColWidth="9.28515625" defaultRowHeight="15" x14ac:dyDescent="0.25"/>
  <cols>
    <col min="1" max="1" width="41.5703125" bestFit="1" customWidth="1"/>
    <col min="2" max="2" width="28.7109375" bestFit="1" customWidth="1"/>
    <col min="3" max="3" width="28.7109375" customWidth="1"/>
    <col min="4" max="4" width="11.85546875" customWidth="1"/>
    <col min="5" max="5" width="9" customWidth="1"/>
    <col min="6" max="6" width="16.85546875" customWidth="1"/>
    <col min="7" max="7" width="13.28515625" customWidth="1"/>
  </cols>
  <sheetData>
    <row r="1" spans="1:7" x14ac:dyDescent="0.25">
      <c r="A1" t="s">
        <v>38</v>
      </c>
      <c r="B1" t="s">
        <v>0</v>
      </c>
      <c r="C1" t="s">
        <v>85</v>
      </c>
      <c r="D1" t="s">
        <v>1</v>
      </c>
      <c r="E1" t="s">
        <v>2</v>
      </c>
      <c r="F1" t="s">
        <v>36</v>
      </c>
      <c r="G1" t="s">
        <v>37</v>
      </c>
    </row>
    <row r="2" spans="1:7" x14ac:dyDescent="0.25">
      <c r="A2" t="str">
        <f>PrdIBNRTrendData[[#This Row],[Population]]&amp;PrdIBNRTrendData[[#This Row],[Cost Basis]]&amp;PrdIBNRTrendData[[#This Row],[Period]]</f>
        <v>ASCENSION HEALTH INFORMATION SERVICESAllowed2017-01-01</v>
      </c>
      <c r="B2" t="s">
        <v>90</v>
      </c>
      <c r="C2" t="s">
        <v>90</v>
      </c>
      <c r="D2" t="s">
        <v>91</v>
      </c>
      <c r="E2" s="1" t="s">
        <v>109</v>
      </c>
      <c r="F2">
        <v>3765420.45</v>
      </c>
      <c r="G2">
        <v>3636314.37</v>
      </c>
    </row>
    <row r="3" spans="1:7" x14ac:dyDescent="0.25">
      <c r="A3" s="5" t="str">
        <f>PrdIBNRTrendData[[#This Row],[Population]]&amp;PrdIBNRTrendData[[#This Row],[Cost Basis]]&amp;PrdIBNRTrendData[[#This Row],[Period]]</f>
        <v>ASCENSION HEALTH INFORMATION SERVICESAllowed2017-02-01</v>
      </c>
      <c r="B3" t="s">
        <v>90</v>
      </c>
      <c r="C3" t="s">
        <v>90</v>
      </c>
      <c r="D3" t="s">
        <v>91</v>
      </c>
      <c r="E3" s="1" t="s">
        <v>110</v>
      </c>
      <c r="F3">
        <v>7357555.8700000001</v>
      </c>
      <c r="G3">
        <v>7029234.8099999996</v>
      </c>
    </row>
    <row r="4" spans="1:7" x14ac:dyDescent="0.25">
      <c r="A4" s="5" t="str">
        <f>PrdIBNRTrendData[[#This Row],[Population]]&amp;PrdIBNRTrendData[[#This Row],[Cost Basis]]&amp;PrdIBNRTrendData[[#This Row],[Period]]</f>
        <v>ASCENSION HEALTH INFORMATION SERVICESAllowed2017-03-01</v>
      </c>
      <c r="B4" t="s">
        <v>90</v>
      </c>
      <c r="C4" t="s">
        <v>90</v>
      </c>
      <c r="D4" t="s">
        <v>91</v>
      </c>
      <c r="E4" s="1" t="s">
        <v>111</v>
      </c>
      <c r="F4">
        <v>10957893.1</v>
      </c>
      <c r="G4">
        <v>10338571.619999999</v>
      </c>
    </row>
    <row r="5" spans="1:7" x14ac:dyDescent="0.25">
      <c r="A5" s="5" t="str">
        <f>PrdIBNRTrendData[[#This Row],[Population]]&amp;PrdIBNRTrendData[[#This Row],[Cost Basis]]&amp;PrdIBNRTrendData[[#This Row],[Period]]</f>
        <v>ASCENSION HEALTH INFORMATION SERVICESAllowed2017-04-01</v>
      </c>
      <c r="B5" t="s">
        <v>90</v>
      </c>
      <c r="C5" t="s">
        <v>90</v>
      </c>
      <c r="D5" t="s">
        <v>91</v>
      </c>
      <c r="E5" s="1" t="s">
        <v>112</v>
      </c>
      <c r="F5">
        <v>14165353.970000001</v>
      </c>
      <c r="G5">
        <v>11592779.359999999</v>
      </c>
    </row>
    <row r="6" spans="1:7" x14ac:dyDescent="0.25">
      <c r="A6" s="5" t="str">
        <f>PrdIBNRTrendData[[#This Row],[Population]]&amp;PrdIBNRTrendData[[#This Row],[Cost Basis]]&amp;PrdIBNRTrendData[[#This Row],[Period]]</f>
        <v>ASCENSION HEALTH INFORMATION SERVICESPaid2017-01-01</v>
      </c>
      <c r="B6" t="s">
        <v>90</v>
      </c>
      <c r="C6" t="s">
        <v>90</v>
      </c>
      <c r="D6" t="s">
        <v>78</v>
      </c>
      <c r="E6" s="1" t="s">
        <v>109</v>
      </c>
      <c r="F6">
        <v>2637289.2200000002</v>
      </c>
      <c r="G6">
        <v>2557209.83</v>
      </c>
    </row>
    <row r="7" spans="1:7" x14ac:dyDescent="0.25">
      <c r="A7" s="5" t="str">
        <f>PrdIBNRTrendData[[#This Row],[Population]]&amp;PrdIBNRTrendData[[#This Row],[Cost Basis]]&amp;PrdIBNRTrendData[[#This Row],[Period]]</f>
        <v>ASCENSION HEALTH INFORMATION SERVICESPaid2017-02-01</v>
      </c>
      <c r="B7" t="s">
        <v>90</v>
      </c>
      <c r="C7" t="s">
        <v>90</v>
      </c>
      <c r="D7" t="s">
        <v>78</v>
      </c>
      <c r="E7" s="1" t="s">
        <v>110</v>
      </c>
      <c r="F7">
        <v>5347000.68</v>
      </c>
      <c r="G7">
        <v>5123828.21</v>
      </c>
    </row>
    <row r="8" spans="1:7" x14ac:dyDescent="0.25">
      <c r="A8" s="5" t="str">
        <f>PrdIBNRTrendData[[#This Row],[Population]]&amp;PrdIBNRTrendData[[#This Row],[Cost Basis]]&amp;PrdIBNRTrendData[[#This Row],[Period]]</f>
        <v>ASCENSION HEALTH INFORMATION SERVICESPaid2017-03-01</v>
      </c>
      <c r="B8" t="s">
        <v>90</v>
      </c>
      <c r="C8" t="s">
        <v>90</v>
      </c>
      <c r="D8" t="s">
        <v>78</v>
      </c>
      <c r="E8" s="1" t="s">
        <v>111</v>
      </c>
      <c r="F8">
        <v>8125506.5</v>
      </c>
      <c r="G8">
        <v>7687848.8200000003</v>
      </c>
    </row>
    <row r="9" spans="1:7" x14ac:dyDescent="0.25">
      <c r="A9" s="5" t="str">
        <f>PrdIBNRTrendData[[#This Row],[Population]]&amp;PrdIBNRTrendData[[#This Row],[Cost Basis]]&amp;PrdIBNRTrendData[[#This Row],[Period]]</f>
        <v>ASCENSION HEALTH INFORMATION SERVICESPaid2017-04-01</v>
      </c>
      <c r="B9" t="s">
        <v>90</v>
      </c>
      <c r="C9" t="s">
        <v>90</v>
      </c>
      <c r="D9" t="s">
        <v>78</v>
      </c>
      <c r="E9" s="1" t="s">
        <v>112</v>
      </c>
      <c r="F9">
        <v>10508328.550000001</v>
      </c>
      <c r="G9">
        <v>8657131.4600000009</v>
      </c>
    </row>
    <row r="10" spans="1:7" x14ac:dyDescent="0.25">
      <c r="A10" s="5" t="str">
        <f>PrdIBNRTrendData[[#This Row],[Population]]&amp;PrdIBNRTrendData[[#This Row],[Cost Basis]]&amp;PrdIBNRTrendData[[#This Row],[Period]]</f>
        <v>ASCENSION HEALTH SENIOR LIVINGAllowed2017-01-01</v>
      </c>
      <c r="B10" t="s">
        <v>115</v>
      </c>
      <c r="C10" t="s">
        <v>115</v>
      </c>
      <c r="D10" t="s">
        <v>91</v>
      </c>
      <c r="E10" s="1" t="s">
        <v>109</v>
      </c>
      <c r="F10">
        <v>1255979.75</v>
      </c>
      <c r="G10">
        <v>1187337.67</v>
      </c>
    </row>
    <row r="11" spans="1:7" x14ac:dyDescent="0.25">
      <c r="A11" s="5" t="str">
        <f>PrdIBNRTrendData[[#This Row],[Population]]&amp;PrdIBNRTrendData[[#This Row],[Cost Basis]]&amp;PrdIBNRTrendData[[#This Row],[Period]]</f>
        <v>ASCENSION HEALTH SENIOR LIVINGAllowed2017-02-01</v>
      </c>
      <c r="B11" t="s">
        <v>115</v>
      </c>
      <c r="C11" t="s">
        <v>115</v>
      </c>
      <c r="D11" t="s">
        <v>91</v>
      </c>
      <c r="E11" s="1" t="s">
        <v>110</v>
      </c>
      <c r="F11">
        <v>2644494.7400000002</v>
      </c>
      <c r="G11">
        <v>2553685.73</v>
      </c>
    </row>
    <row r="12" spans="1:7" x14ac:dyDescent="0.25">
      <c r="A12" s="5" t="str">
        <f>PrdIBNRTrendData[[#This Row],[Population]]&amp;PrdIBNRTrendData[[#This Row],[Cost Basis]]&amp;PrdIBNRTrendData[[#This Row],[Period]]</f>
        <v>ASCENSION HEALTH SENIOR LIVINGAllowed2017-03-01</v>
      </c>
      <c r="B12" t="s">
        <v>115</v>
      </c>
      <c r="C12" t="s">
        <v>115</v>
      </c>
      <c r="D12" t="s">
        <v>91</v>
      </c>
      <c r="E12" s="1" t="s">
        <v>111</v>
      </c>
      <c r="F12">
        <v>3957602.77</v>
      </c>
      <c r="G12">
        <v>3546541.52</v>
      </c>
    </row>
    <row r="13" spans="1:7" x14ac:dyDescent="0.25">
      <c r="A13" s="5" t="str">
        <f>PrdIBNRTrendData[[#This Row],[Population]]&amp;PrdIBNRTrendData[[#This Row],[Cost Basis]]&amp;PrdIBNRTrendData[[#This Row],[Period]]</f>
        <v>ASCENSION HEALTH SENIOR LIVINGAllowed2017-04-01</v>
      </c>
      <c r="B13" t="s">
        <v>115</v>
      </c>
      <c r="C13" t="s">
        <v>115</v>
      </c>
      <c r="D13" t="s">
        <v>91</v>
      </c>
      <c r="E13" s="1" t="s">
        <v>112</v>
      </c>
      <c r="F13">
        <v>5270436.6100000003</v>
      </c>
      <c r="G13">
        <v>3754033.2</v>
      </c>
    </row>
    <row r="14" spans="1:7" x14ac:dyDescent="0.25">
      <c r="A14" s="5" t="str">
        <f>PrdIBNRTrendData[[#This Row],[Population]]&amp;PrdIBNRTrendData[[#This Row],[Cost Basis]]&amp;PrdIBNRTrendData[[#This Row],[Period]]</f>
        <v>ASCENSION HEALTH SENIOR LIVINGPaid2017-01-01</v>
      </c>
      <c r="B14" t="s">
        <v>115</v>
      </c>
      <c r="C14" t="s">
        <v>115</v>
      </c>
      <c r="D14" t="s">
        <v>78</v>
      </c>
      <c r="E14" s="1" t="s">
        <v>109</v>
      </c>
      <c r="F14">
        <v>889194.67</v>
      </c>
      <c r="G14">
        <v>840629.94</v>
      </c>
    </row>
    <row r="15" spans="1:7" x14ac:dyDescent="0.25">
      <c r="A15" s="5" t="str">
        <f>PrdIBNRTrendData[[#This Row],[Population]]&amp;PrdIBNRTrendData[[#This Row],[Cost Basis]]&amp;PrdIBNRTrendData[[#This Row],[Period]]</f>
        <v>ASCENSION HEALTH SENIOR LIVINGPaid2017-02-01</v>
      </c>
      <c r="B15" t="s">
        <v>115</v>
      </c>
      <c r="C15" t="s">
        <v>115</v>
      </c>
      <c r="D15" t="s">
        <v>78</v>
      </c>
      <c r="E15" s="1" t="s">
        <v>110</v>
      </c>
      <c r="F15">
        <v>1992684.12</v>
      </c>
      <c r="G15">
        <v>1924617.23</v>
      </c>
    </row>
    <row r="16" spans="1:7" x14ac:dyDescent="0.25">
      <c r="A16" s="5" t="str">
        <f>PrdIBNRTrendData[[#This Row],[Population]]&amp;PrdIBNRTrendData[[#This Row],[Cost Basis]]&amp;PrdIBNRTrendData[[#This Row],[Period]]</f>
        <v>ASCENSION HEALTH SENIOR LIVINGPaid2017-03-01</v>
      </c>
      <c r="B16" t="s">
        <v>115</v>
      </c>
      <c r="C16" t="s">
        <v>115</v>
      </c>
      <c r="D16" t="s">
        <v>78</v>
      </c>
      <c r="E16" s="1" t="s">
        <v>111</v>
      </c>
      <c r="F16">
        <v>3021519.51</v>
      </c>
      <c r="G16">
        <v>2688854.53</v>
      </c>
    </row>
    <row r="17" spans="1:7" x14ac:dyDescent="0.25">
      <c r="A17" s="5" t="str">
        <f>PrdIBNRTrendData[[#This Row],[Population]]&amp;PrdIBNRTrendData[[#This Row],[Cost Basis]]&amp;PrdIBNRTrendData[[#This Row],[Period]]</f>
        <v>ASCENSION HEALTH SENIOR LIVINGPaid2017-04-01</v>
      </c>
      <c r="B17" t="s">
        <v>115</v>
      </c>
      <c r="C17" t="s">
        <v>115</v>
      </c>
      <c r="D17" t="s">
        <v>78</v>
      </c>
      <c r="E17" s="1" t="s">
        <v>112</v>
      </c>
      <c r="F17">
        <v>4025281.17</v>
      </c>
      <c r="G17">
        <v>2846646.1</v>
      </c>
    </row>
    <row r="18" spans="1:7" x14ac:dyDescent="0.25">
      <c r="A18" s="5" t="str">
        <f>PrdIBNRTrendData[[#This Row],[Population]]&amp;PrdIBNRTrendData[[#This Row],[Cost Basis]]&amp;PrdIBNRTrendData[[#This Row],[Period]]</f>
        <v>DAUGHTERS OF CHARITYAllowed2017-01-01</v>
      </c>
      <c r="B18" t="s">
        <v>116</v>
      </c>
      <c r="C18" t="s">
        <v>116</v>
      </c>
      <c r="D18" t="s">
        <v>91</v>
      </c>
      <c r="E18" s="1" t="s">
        <v>109</v>
      </c>
      <c r="F18">
        <v>418183.63</v>
      </c>
      <c r="G18">
        <v>400970.3</v>
      </c>
    </row>
    <row r="19" spans="1:7" x14ac:dyDescent="0.25">
      <c r="A19" s="5" t="str">
        <f>PrdIBNRTrendData[[#This Row],[Population]]&amp;PrdIBNRTrendData[[#This Row],[Cost Basis]]&amp;PrdIBNRTrendData[[#This Row],[Period]]</f>
        <v>DAUGHTERS OF CHARITYAllowed2017-02-01</v>
      </c>
      <c r="B19" t="s">
        <v>116</v>
      </c>
      <c r="C19" t="s">
        <v>116</v>
      </c>
      <c r="D19" t="s">
        <v>91</v>
      </c>
      <c r="E19" s="1" t="s">
        <v>110</v>
      </c>
      <c r="F19">
        <v>799054.74</v>
      </c>
      <c r="G19">
        <v>718144.1</v>
      </c>
    </row>
    <row r="20" spans="1:7" x14ac:dyDescent="0.25">
      <c r="A20" s="5" t="str">
        <f>PrdIBNRTrendData[[#This Row],[Population]]&amp;PrdIBNRTrendData[[#This Row],[Cost Basis]]&amp;PrdIBNRTrendData[[#This Row],[Period]]</f>
        <v>DAUGHTERS OF CHARITYAllowed2017-03-01</v>
      </c>
      <c r="B20" t="s">
        <v>116</v>
      </c>
      <c r="C20" t="s">
        <v>116</v>
      </c>
      <c r="D20" t="s">
        <v>91</v>
      </c>
      <c r="E20" s="1" t="s">
        <v>111</v>
      </c>
      <c r="F20">
        <v>1194935.75</v>
      </c>
      <c r="G20">
        <v>985693.47</v>
      </c>
    </row>
    <row r="21" spans="1:7" x14ac:dyDescent="0.25">
      <c r="A21" s="5" t="str">
        <f>PrdIBNRTrendData[[#This Row],[Population]]&amp;PrdIBNRTrendData[[#This Row],[Cost Basis]]&amp;PrdIBNRTrendData[[#This Row],[Period]]</f>
        <v>DAUGHTERS OF CHARITYAllowed2017-04-01</v>
      </c>
      <c r="B21" t="s">
        <v>116</v>
      </c>
      <c r="C21" t="s">
        <v>116</v>
      </c>
      <c r="D21" t="s">
        <v>91</v>
      </c>
      <c r="E21" s="1" t="s">
        <v>112</v>
      </c>
      <c r="F21">
        <v>1562592.08</v>
      </c>
      <c r="G21">
        <v>1067783.03</v>
      </c>
    </row>
    <row r="22" spans="1:7" x14ac:dyDescent="0.25">
      <c r="A22" s="5" t="str">
        <f>PrdIBNRTrendData[[#This Row],[Population]]&amp;PrdIBNRTrendData[[#This Row],[Cost Basis]]&amp;PrdIBNRTrendData[[#This Row],[Period]]</f>
        <v>DAUGHTERS OF CHARITYPaid2017-01-01</v>
      </c>
      <c r="B22" t="s">
        <v>116</v>
      </c>
      <c r="C22" t="s">
        <v>116</v>
      </c>
      <c r="D22" t="s">
        <v>78</v>
      </c>
      <c r="E22" s="1" t="s">
        <v>109</v>
      </c>
      <c r="F22">
        <v>340095.5</v>
      </c>
      <c r="G22">
        <v>326678.65999999997</v>
      </c>
    </row>
    <row r="23" spans="1:7" x14ac:dyDescent="0.25">
      <c r="A23" s="5" t="str">
        <f>PrdIBNRTrendData[[#This Row],[Population]]&amp;PrdIBNRTrendData[[#This Row],[Cost Basis]]&amp;PrdIBNRTrendData[[#This Row],[Period]]</f>
        <v>DAUGHTERS OF CHARITYPaid2017-02-01</v>
      </c>
      <c r="B23" t="s">
        <v>116</v>
      </c>
      <c r="C23" t="s">
        <v>116</v>
      </c>
      <c r="D23" t="s">
        <v>78</v>
      </c>
      <c r="E23" s="1" t="s">
        <v>110</v>
      </c>
      <c r="F23">
        <v>647604.04</v>
      </c>
      <c r="G23">
        <v>580883.81000000006</v>
      </c>
    </row>
    <row r="24" spans="1:7" x14ac:dyDescent="0.25">
      <c r="A24" s="5" t="str">
        <f>PrdIBNRTrendData[[#This Row],[Population]]&amp;PrdIBNRTrendData[[#This Row],[Cost Basis]]&amp;PrdIBNRTrendData[[#This Row],[Period]]</f>
        <v>DAUGHTERS OF CHARITYPaid2017-03-01</v>
      </c>
      <c r="B24" t="s">
        <v>116</v>
      </c>
      <c r="C24" t="s">
        <v>116</v>
      </c>
      <c r="D24" t="s">
        <v>78</v>
      </c>
      <c r="E24" s="1" t="s">
        <v>111</v>
      </c>
      <c r="F24">
        <v>962982.54</v>
      </c>
      <c r="G24">
        <v>791122.26</v>
      </c>
    </row>
    <row r="25" spans="1:7" x14ac:dyDescent="0.25">
      <c r="A25" s="5" t="str">
        <f>PrdIBNRTrendData[[#This Row],[Population]]&amp;PrdIBNRTrendData[[#This Row],[Cost Basis]]&amp;PrdIBNRTrendData[[#This Row],[Period]]</f>
        <v>DAUGHTERS OF CHARITYPaid2017-04-01</v>
      </c>
      <c r="B25" t="s">
        <v>116</v>
      </c>
      <c r="C25" t="s">
        <v>116</v>
      </c>
      <c r="D25" t="s">
        <v>78</v>
      </c>
      <c r="E25" s="1" t="s">
        <v>112</v>
      </c>
      <c r="F25">
        <v>1259033.44</v>
      </c>
      <c r="G25">
        <v>855093.22</v>
      </c>
    </row>
    <row r="26" spans="1:7" x14ac:dyDescent="0.25">
      <c r="A26" s="5" t="str">
        <f>PrdIBNRTrendData[[#This Row],[Population]]&amp;PrdIBNRTrendData[[#This Row],[Cost Basis]]&amp;PrdIBNRTrendData[[#This Row],[Period]]</f>
        <v>MEDXCEL/TRIMEDXAllowed2017-01-01</v>
      </c>
      <c r="B26" t="s">
        <v>117</v>
      </c>
      <c r="C26" t="s">
        <v>117</v>
      </c>
      <c r="D26" t="s">
        <v>91</v>
      </c>
      <c r="E26" s="1" t="s">
        <v>109</v>
      </c>
      <c r="F26">
        <v>1781761.96</v>
      </c>
      <c r="G26">
        <v>1641869.38</v>
      </c>
    </row>
    <row r="27" spans="1:7" x14ac:dyDescent="0.25">
      <c r="A27" s="5" t="str">
        <f>PrdIBNRTrendData[[#This Row],[Population]]&amp;PrdIBNRTrendData[[#This Row],[Cost Basis]]&amp;PrdIBNRTrendData[[#This Row],[Period]]</f>
        <v>MEDXCEL/TRIMEDXAllowed2017-02-01</v>
      </c>
      <c r="B27" t="s">
        <v>117</v>
      </c>
      <c r="C27" t="s">
        <v>117</v>
      </c>
      <c r="D27" t="s">
        <v>91</v>
      </c>
      <c r="E27" s="1" t="s">
        <v>110</v>
      </c>
      <c r="F27">
        <v>3527600.65</v>
      </c>
      <c r="G27">
        <v>3218664.8</v>
      </c>
    </row>
    <row r="28" spans="1:7" x14ac:dyDescent="0.25">
      <c r="A28" s="5" t="str">
        <f>PrdIBNRTrendData[[#This Row],[Population]]&amp;PrdIBNRTrendData[[#This Row],[Cost Basis]]&amp;PrdIBNRTrendData[[#This Row],[Period]]</f>
        <v>MEDXCEL/TRIMEDXAllowed2017-03-01</v>
      </c>
      <c r="B28" t="s">
        <v>117</v>
      </c>
      <c r="C28" t="s">
        <v>117</v>
      </c>
      <c r="D28" t="s">
        <v>91</v>
      </c>
      <c r="E28" s="1" t="s">
        <v>111</v>
      </c>
      <c r="F28">
        <v>5193849.0199999996</v>
      </c>
      <c r="G28">
        <v>4505491.42</v>
      </c>
    </row>
    <row r="29" spans="1:7" x14ac:dyDescent="0.25">
      <c r="A29" s="5" t="str">
        <f>PrdIBNRTrendData[[#This Row],[Population]]&amp;PrdIBNRTrendData[[#This Row],[Cost Basis]]&amp;PrdIBNRTrendData[[#This Row],[Period]]</f>
        <v>MEDXCEL/TRIMEDXAllowed2017-04-01</v>
      </c>
      <c r="B29" t="s">
        <v>117</v>
      </c>
      <c r="C29" t="s">
        <v>117</v>
      </c>
      <c r="D29" t="s">
        <v>91</v>
      </c>
      <c r="E29" s="1" t="s">
        <v>112</v>
      </c>
      <c r="F29">
        <v>6694197.5199999996</v>
      </c>
      <c r="G29">
        <v>4985548.7</v>
      </c>
    </row>
    <row r="30" spans="1:7" x14ac:dyDescent="0.25">
      <c r="A30" s="5" t="str">
        <f>PrdIBNRTrendData[[#This Row],[Population]]&amp;PrdIBNRTrendData[[#This Row],[Cost Basis]]&amp;PrdIBNRTrendData[[#This Row],[Period]]</f>
        <v>MEDXCEL/TRIMEDXPaid2017-01-01</v>
      </c>
      <c r="B30" t="s">
        <v>117</v>
      </c>
      <c r="C30" t="s">
        <v>117</v>
      </c>
      <c r="D30" t="s">
        <v>78</v>
      </c>
      <c r="E30" s="1" t="s">
        <v>109</v>
      </c>
      <c r="F30">
        <v>1324218.6499999999</v>
      </c>
      <c r="G30">
        <v>1210439.1399999999</v>
      </c>
    </row>
    <row r="31" spans="1:7" x14ac:dyDescent="0.25">
      <c r="A31" s="5" t="str">
        <f>PrdIBNRTrendData[[#This Row],[Population]]&amp;PrdIBNRTrendData[[#This Row],[Cost Basis]]&amp;PrdIBNRTrendData[[#This Row],[Period]]</f>
        <v>MEDXCEL/TRIMEDXPaid2017-02-01</v>
      </c>
      <c r="B31" t="s">
        <v>117</v>
      </c>
      <c r="C31" t="s">
        <v>117</v>
      </c>
      <c r="D31" t="s">
        <v>78</v>
      </c>
      <c r="E31" s="1" t="s">
        <v>110</v>
      </c>
      <c r="F31">
        <v>2698063.33</v>
      </c>
      <c r="G31">
        <v>2460340.02</v>
      </c>
    </row>
    <row r="32" spans="1:7" x14ac:dyDescent="0.25">
      <c r="A32" s="5" t="str">
        <f>PrdIBNRTrendData[[#This Row],[Population]]&amp;PrdIBNRTrendData[[#This Row],[Cost Basis]]&amp;PrdIBNRTrendData[[#This Row],[Period]]</f>
        <v>MEDXCEL/TRIMEDXPaid2017-03-01</v>
      </c>
      <c r="B32" t="s">
        <v>117</v>
      </c>
      <c r="C32" t="s">
        <v>117</v>
      </c>
      <c r="D32" t="s">
        <v>78</v>
      </c>
      <c r="E32" s="1" t="s">
        <v>111</v>
      </c>
      <c r="F32">
        <v>4045524.22</v>
      </c>
      <c r="G32">
        <v>3475777.79</v>
      </c>
    </row>
    <row r="33" spans="1:7" x14ac:dyDescent="0.25">
      <c r="A33" s="5" t="str">
        <f>PrdIBNRTrendData[[#This Row],[Population]]&amp;PrdIBNRTrendData[[#This Row],[Cost Basis]]&amp;PrdIBNRTrendData[[#This Row],[Period]]</f>
        <v>MEDXCEL/TRIMEDXPaid2017-04-01</v>
      </c>
      <c r="B33" t="s">
        <v>117</v>
      </c>
      <c r="C33" t="s">
        <v>117</v>
      </c>
      <c r="D33" t="s">
        <v>78</v>
      </c>
      <c r="E33" s="1" t="s">
        <v>112</v>
      </c>
      <c r="F33">
        <v>5135944.87</v>
      </c>
      <c r="G33">
        <v>3851741.93</v>
      </c>
    </row>
    <row r="34" spans="1:7" x14ac:dyDescent="0.25">
      <c r="A34" s="5" t="str">
        <f>PrdIBNRTrendData[[#This Row],[Population]]&amp;PrdIBNRTrendData[[#This Row],[Cost Basis]]&amp;PrdIBNRTrendData[[#This Row],[Period]]</f>
        <v>MINISTRY SERVICE CENTERAllowed2017-01-01</v>
      </c>
      <c r="B34" t="s">
        <v>118</v>
      </c>
      <c r="C34" t="s">
        <v>118</v>
      </c>
      <c r="D34" t="s">
        <v>91</v>
      </c>
      <c r="E34" s="1" t="s">
        <v>109</v>
      </c>
      <c r="F34">
        <v>669993.30000000005</v>
      </c>
      <c r="G34">
        <v>631125.78</v>
      </c>
    </row>
    <row r="35" spans="1:7" x14ac:dyDescent="0.25">
      <c r="A35" s="5" t="str">
        <f>PrdIBNRTrendData[[#This Row],[Population]]&amp;PrdIBNRTrendData[[#This Row],[Cost Basis]]&amp;PrdIBNRTrendData[[#This Row],[Period]]</f>
        <v>MINISTRY SERVICE CENTERAllowed2017-02-01</v>
      </c>
      <c r="B35" t="s">
        <v>118</v>
      </c>
      <c r="C35" t="s">
        <v>118</v>
      </c>
      <c r="D35" t="s">
        <v>91</v>
      </c>
      <c r="E35" s="1" t="s">
        <v>110</v>
      </c>
      <c r="F35">
        <v>1388686.14</v>
      </c>
      <c r="G35">
        <v>1227396.31</v>
      </c>
    </row>
    <row r="36" spans="1:7" x14ac:dyDescent="0.25">
      <c r="A36" s="5" t="str">
        <f>PrdIBNRTrendData[[#This Row],[Population]]&amp;PrdIBNRTrendData[[#This Row],[Cost Basis]]&amp;PrdIBNRTrendData[[#This Row],[Period]]</f>
        <v>MINISTRY SERVICE CENTERAllowed2017-03-01</v>
      </c>
      <c r="B36" t="s">
        <v>118</v>
      </c>
      <c r="C36" t="s">
        <v>118</v>
      </c>
      <c r="D36" t="s">
        <v>91</v>
      </c>
      <c r="E36" s="1" t="s">
        <v>111</v>
      </c>
      <c r="F36">
        <v>2118359.16</v>
      </c>
      <c r="G36">
        <v>1906492.97</v>
      </c>
    </row>
    <row r="37" spans="1:7" x14ac:dyDescent="0.25">
      <c r="A37" s="5" t="str">
        <f>PrdIBNRTrendData[[#This Row],[Population]]&amp;PrdIBNRTrendData[[#This Row],[Cost Basis]]&amp;PrdIBNRTrendData[[#This Row],[Period]]</f>
        <v>MINISTRY SERVICE CENTERAllowed2017-04-01</v>
      </c>
      <c r="B37" t="s">
        <v>118</v>
      </c>
      <c r="C37" t="s">
        <v>118</v>
      </c>
      <c r="D37" t="s">
        <v>91</v>
      </c>
      <c r="E37" s="1" t="s">
        <v>112</v>
      </c>
      <c r="F37">
        <v>2964240.37</v>
      </c>
      <c r="G37">
        <v>2106962.83</v>
      </c>
    </row>
    <row r="38" spans="1:7" x14ac:dyDescent="0.25">
      <c r="A38" s="5" t="str">
        <f>PrdIBNRTrendData[[#This Row],[Population]]&amp;PrdIBNRTrendData[[#This Row],[Cost Basis]]&amp;PrdIBNRTrendData[[#This Row],[Period]]</f>
        <v>MINISTRY SERVICE CENTERPaid2017-01-01</v>
      </c>
      <c r="B38" t="s">
        <v>118</v>
      </c>
      <c r="C38" t="s">
        <v>118</v>
      </c>
      <c r="D38" t="s">
        <v>78</v>
      </c>
      <c r="E38" s="1" t="s">
        <v>109</v>
      </c>
      <c r="F38">
        <v>524435.34</v>
      </c>
      <c r="G38">
        <v>491353.3</v>
      </c>
    </row>
    <row r="39" spans="1:7" x14ac:dyDescent="0.25">
      <c r="A39" s="5" t="str">
        <f>PrdIBNRTrendData[[#This Row],[Population]]&amp;PrdIBNRTrendData[[#This Row],[Cost Basis]]&amp;PrdIBNRTrendData[[#This Row],[Period]]</f>
        <v>MINISTRY SERVICE CENTERPaid2017-02-01</v>
      </c>
      <c r="B39" t="s">
        <v>118</v>
      </c>
      <c r="C39" t="s">
        <v>118</v>
      </c>
      <c r="D39" t="s">
        <v>78</v>
      </c>
      <c r="E39" s="1" t="s">
        <v>110</v>
      </c>
      <c r="F39">
        <v>1118987.82</v>
      </c>
      <c r="G39">
        <v>980045.52</v>
      </c>
    </row>
    <row r="40" spans="1:7" x14ac:dyDescent="0.25">
      <c r="A40" s="5" t="str">
        <f>PrdIBNRTrendData[[#This Row],[Population]]&amp;PrdIBNRTrendData[[#This Row],[Cost Basis]]&amp;PrdIBNRTrendData[[#This Row],[Period]]</f>
        <v>MINISTRY SERVICE CENTERPaid2017-03-01</v>
      </c>
      <c r="B40" t="s">
        <v>118</v>
      </c>
      <c r="C40" t="s">
        <v>118</v>
      </c>
      <c r="D40" t="s">
        <v>78</v>
      </c>
      <c r="E40" s="1" t="s">
        <v>111</v>
      </c>
      <c r="F40">
        <v>1744150.28</v>
      </c>
      <c r="G40">
        <v>1560473.24</v>
      </c>
    </row>
    <row r="41" spans="1:7" x14ac:dyDescent="0.25">
      <c r="A41" s="5" t="str">
        <f>PrdIBNRTrendData[[#This Row],[Population]]&amp;PrdIBNRTrendData[[#This Row],[Cost Basis]]&amp;PrdIBNRTrendData[[#This Row],[Period]]</f>
        <v>MINISTRY SERVICE CENTERPaid2017-04-01</v>
      </c>
      <c r="B41" t="s">
        <v>118</v>
      </c>
      <c r="C41" t="s">
        <v>118</v>
      </c>
      <c r="D41" t="s">
        <v>78</v>
      </c>
      <c r="E41" s="1" t="s">
        <v>112</v>
      </c>
      <c r="F41">
        <v>2319419.83</v>
      </c>
      <c r="G41">
        <v>1723158.13</v>
      </c>
    </row>
    <row r="42" spans="1:7" x14ac:dyDescent="0.25">
      <c r="A42" s="5" t="str">
        <f>PrdIBNRTrendData[[#This Row],[Population]]&amp;PrdIBNRTrendData[[#This Row],[Cost Basis]]&amp;PrdIBNRTrendData[[#This Row],[Period]]</f>
        <v>SYSTEM OFFICEAllowed2017-01-01</v>
      </c>
      <c r="B42" t="s">
        <v>119</v>
      </c>
      <c r="C42" t="s">
        <v>119</v>
      </c>
      <c r="D42" t="s">
        <v>91</v>
      </c>
      <c r="E42" s="1" t="s">
        <v>109</v>
      </c>
      <c r="F42">
        <v>2020874.56</v>
      </c>
      <c r="G42">
        <v>1754002.9</v>
      </c>
    </row>
    <row r="43" spans="1:7" x14ac:dyDescent="0.25">
      <c r="A43" s="5" t="str">
        <f>PrdIBNRTrendData[[#This Row],[Population]]&amp;PrdIBNRTrendData[[#This Row],[Cost Basis]]&amp;PrdIBNRTrendData[[#This Row],[Period]]</f>
        <v>SYSTEM OFFICEAllowed2017-02-01</v>
      </c>
      <c r="B43" t="s">
        <v>119</v>
      </c>
      <c r="C43" t="s">
        <v>119</v>
      </c>
      <c r="D43" t="s">
        <v>91</v>
      </c>
      <c r="E43" s="1" t="s">
        <v>110</v>
      </c>
      <c r="F43">
        <v>3988898.1</v>
      </c>
      <c r="G43">
        <v>3520318.4</v>
      </c>
    </row>
    <row r="44" spans="1:7" x14ac:dyDescent="0.25">
      <c r="A44" s="5" t="str">
        <f>PrdIBNRTrendData[[#This Row],[Population]]&amp;PrdIBNRTrendData[[#This Row],[Cost Basis]]&amp;PrdIBNRTrendData[[#This Row],[Period]]</f>
        <v>SYSTEM OFFICEAllowed2017-03-01</v>
      </c>
      <c r="B44" t="s">
        <v>119</v>
      </c>
      <c r="C44" t="s">
        <v>119</v>
      </c>
      <c r="D44" t="s">
        <v>91</v>
      </c>
      <c r="E44" s="1" t="s">
        <v>111</v>
      </c>
      <c r="F44">
        <v>5937106.6600000001</v>
      </c>
      <c r="G44">
        <v>5121137.84</v>
      </c>
    </row>
    <row r="45" spans="1:7" x14ac:dyDescent="0.25">
      <c r="A45" s="5" t="str">
        <f>PrdIBNRTrendData[[#This Row],[Population]]&amp;PrdIBNRTrendData[[#This Row],[Cost Basis]]&amp;PrdIBNRTrendData[[#This Row],[Period]]</f>
        <v>SYSTEM OFFICEAllowed2017-04-01</v>
      </c>
      <c r="B45" t="s">
        <v>119</v>
      </c>
      <c r="C45" t="s">
        <v>119</v>
      </c>
      <c r="D45" t="s">
        <v>91</v>
      </c>
      <c r="E45" s="1" t="s">
        <v>112</v>
      </c>
      <c r="F45">
        <v>8395822.3800000008</v>
      </c>
      <c r="G45">
        <v>5850127.4299999997</v>
      </c>
    </row>
    <row r="46" spans="1:7" x14ac:dyDescent="0.25">
      <c r="A46" s="5" t="str">
        <f>PrdIBNRTrendData[[#This Row],[Population]]&amp;PrdIBNRTrendData[[#This Row],[Cost Basis]]&amp;PrdIBNRTrendData[[#This Row],[Period]]</f>
        <v>SYSTEM OFFICEPaid2017-01-01</v>
      </c>
      <c r="B46" t="s">
        <v>119</v>
      </c>
      <c r="C46" t="s">
        <v>119</v>
      </c>
      <c r="D46" t="s">
        <v>78</v>
      </c>
      <c r="E46" s="1" t="s">
        <v>109</v>
      </c>
      <c r="F46">
        <v>1359450.16</v>
      </c>
      <c r="G46">
        <v>1134058.6000000001</v>
      </c>
    </row>
    <row r="47" spans="1:7" x14ac:dyDescent="0.25">
      <c r="A47" s="5" t="str">
        <f>PrdIBNRTrendData[[#This Row],[Population]]&amp;PrdIBNRTrendData[[#This Row],[Cost Basis]]&amp;PrdIBNRTrendData[[#This Row],[Period]]</f>
        <v>SYSTEM OFFICEPaid2017-02-01</v>
      </c>
      <c r="B47" t="s">
        <v>119</v>
      </c>
      <c r="C47" t="s">
        <v>119</v>
      </c>
      <c r="D47" t="s">
        <v>78</v>
      </c>
      <c r="E47" s="1" t="s">
        <v>110</v>
      </c>
      <c r="F47">
        <v>2809953.07</v>
      </c>
      <c r="G47">
        <v>2415206.89</v>
      </c>
    </row>
    <row r="48" spans="1:7" x14ac:dyDescent="0.25">
      <c r="A48" s="5" t="str">
        <f>PrdIBNRTrendData[[#This Row],[Population]]&amp;PrdIBNRTrendData[[#This Row],[Cost Basis]]&amp;PrdIBNRTrendData[[#This Row],[Period]]</f>
        <v>SYSTEM OFFICEPaid2017-03-01</v>
      </c>
      <c r="B48" t="s">
        <v>119</v>
      </c>
      <c r="C48" t="s">
        <v>119</v>
      </c>
      <c r="D48" t="s">
        <v>78</v>
      </c>
      <c r="E48" s="1" t="s">
        <v>111</v>
      </c>
      <c r="F48">
        <v>4320954.2300000004</v>
      </c>
      <c r="G48">
        <v>3625654.53</v>
      </c>
    </row>
    <row r="49" spans="1:7" x14ac:dyDescent="0.25">
      <c r="A49" s="5" t="str">
        <f>PrdIBNRTrendData[[#This Row],[Population]]&amp;PrdIBNRTrendData[[#This Row],[Cost Basis]]&amp;PrdIBNRTrendData[[#This Row],[Period]]</f>
        <v>SYSTEM OFFICEPaid2017-04-01</v>
      </c>
      <c r="B49" t="s">
        <v>119</v>
      </c>
      <c r="C49" t="s">
        <v>119</v>
      </c>
      <c r="D49" t="s">
        <v>78</v>
      </c>
      <c r="E49" s="1" t="s">
        <v>112</v>
      </c>
      <c r="F49">
        <v>5813995.7000000002</v>
      </c>
      <c r="G49">
        <v>4205518.7300000004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3"/>
  <sheetViews>
    <sheetView workbookViewId="0">
      <selection activeCell="A2" sqref="A2"/>
    </sheetView>
  </sheetViews>
  <sheetFormatPr defaultRowHeight="15" x14ac:dyDescent="0.25"/>
  <cols>
    <col min="1" max="1" width="13.140625" customWidth="1"/>
    <col min="2" max="2" width="10.7109375" bestFit="1" customWidth="1"/>
    <col min="3" max="3" width="7.42578125" bestFit="1" customWidth="1"/>
    <col min="4" max="4" width="27.140625" customWidth="1"/>
    <col min="5" max="5" width="23.7109375" customWidth="1"/>
    <col min="6" max="6" width="27.140625" bestFit="1" customWidth="1"/>
    <col min="7" max="7" width="23.7109375" customWidth="1"/>
  </cols>
  <sheetData>
    <row r="1" spans="1:3" x14ac:dyDescent="0.25">
      <c r="A1" s="2" t="s">
        <v>39</v>
      </c>
      <c r="B1" t="s">
        <v>44</v>
      </c>
      <c r="C1" t="s">
        <v>43</v>
      </c>
    </row>
    <row r="2" spans="1:3" x14ac:dyDescent="0.25">
      <c r="A2" s="3" t="s">
        <v>92</v>
      </c>
      <c r="B2" s="5">
        <v>796</v>
      </c>
      <c r="C2" s="5">
        <v>796</v>
      </c>
    </row>
    <row r="3" spans="1:3" x14ac:dyDescent="0.25">
      <c r="A3" s="3" t="s">
        <v>94</v>
      </c>
      <c r="B3" s="5">
        <v>829</v>
      </c>
      <c r="C3" s="5">
        <v>829</v>
      </c>
    </row>
    <row r="4" spans="1:3" x14ac:dyDescent="0.25">
      <c r="A4" s="3" t="s">
        <v>95</v>
      </c>
      <c r="B4" s="5">
        <v>673</v>
      </c>
      <c r="C4" s="5">
        <v>673</v>
      </c>
    </row>
    <row r="5" spans="1:3" x14ac:dyDescent="0.25">
      <c r="A5" s="3" t="s">
        <v>96</v>
      </c>
      <c r="B5" s="5">
        <v>1002</v>
      </c>
      <c r="C5" s="5">
        <v>1003</v>
      </c>
    </row>
    <row r="6" spans="1:3" x14ac:dyDescent="0.25">
      <c r="A6" s="3" t="s">
        <v>97</v>
      </c>
      <c r="B6" s="5">
        <v>766</v>
      </c>
      <c r="C6" s="5">
        <v>727</v>
      </c>
    </row>
    <row r="7" spans="1:3" x14ac:dyDescent="0.25">
      <c r="A7" s="3" t="s">
        <v>98</v>
      </c>
      <c r="B7" s="5">
        <v>908</v>
      </c>
      <c r="C7" s="5">
        <v>879</v>
      </c>
    </row>
    <row r="8" spans="1:3" x14ac:dyDescent="0.25">
      <c r="A8" s="3" t="s">
        <v>99</v>
      </c>
      <c r="B8" s="5">
        <v>873</v>
      </c>
      <c r="C8" s="5">
        <v>838</v>
      </c>
    </row>
    <row r="9" spans="1:3" x14ac:dyDescent="0.25">
      <c r="A9" s="3" t="s">
        <v>100</v>
      </c>
      <c r="B9" s="5">
        <v>1089</v>
      </c>
      <c r="C9" s="5">
        <v>1062</v>
      </c>
    </row>
    <row r="10" spans="1:3" x14ac:dyDescent="0.25">
      <c r="A10" s="3" t="s">
        <v>101</v>
      </c>
      <c r="B10" s="5">
        <v>1292</v>
      </c>
      <c r="C10" s="5">
        <v>1269</v>
      </c>
    </row>
    <row r="11" spans="1:3" x14ac:dyDescent="0.25">
      <c r="A11" s="3" t="s">
        <v>102</v>
      </c>
      <c r="B11" s="5">
        <v>1057</v>
      </c>
      <c r="C11" s="5">
        <v>1028</v>
      </c>
    </row>
    <row r="12" spans="1:3" x14ac:dyDescent="0.25">
      <c r="A12" s="3" t="s">
        <v>103</v>
      </c>
      <c r="B12" s="5">
        <v>923</v>
      </c>
      <c r="C12" s="5">
        <v>896</v>
      </c>
    </row>
    <row r="13" spans="1:3" x14ac:dyDescent="0.25">
      <c r="A13" s="3" t="s">
        <v>104</v>
      </c>
      <c r="B13" s="5">
        <v>832</v>
      </c>
      <c r="C13" s="5">
        <v>801</v>
      </c>
    </row>
    <row r="14" spans="1:3" x14ac:dyDescent="0.25">
      <c r="A14" s="3" t="s">
        <v>105</v>
      </c>
      <c r="B14" s="5">
        <v>853</v>
      </c>
      <c r="C14" s="5">
        <v>814</v>
      </c>
    </row>
    <row r="15" spans="1:3" x14ac:dyDescent="0.25">
      <c r="A15" s="3" t="s">
        <v>106</v>
      </c>
      <c r="B15" s="5">
        <v>950</v>
      </c>
      <c r="C15" s="5">
        <v>927</v>
      </c>
    </row>
    <row r="16" spans="1:3" x14ac:dyDescent="0.25">
      <c r="A16" s="3" t="s">
        <v>107</v>
      </c>
      <c r="B16" s="5">
        <v>937</v>
      </c>
      <c r="C16" s="5">
        <v>912</v>
      </c>
    </row>
    <row r="17" spans="1:3" x14ac:dyDescent="0.25">
      <c r="A17" s="3" t="s">
        <v>108</v>
      </c>
      <c r="B17" s="5">
        <v>1267</v>
      </c>
      <c r="C17" s="5">
        <v>1288</v>
      </c>
    </row>
    <row r="18" spans="1:3" x14ac:dyDescent="0.25">
      <c r="A18" s="3" t="s">
        <v>109</v>
      </c>
      <c r="B18" s="5">
        <v>983</v>
      </c>
      <c r="C18" s="5">
        <v>978</v>
      </c>
    </row>
    <row r="19" spans="1:3" x14ac:dyDescent="0.25">
      <c r="A19" s="3" t="s">
        <v>110</v>
      </c>
      <c r="B19" s="5">
        <v>942</v>
      </c>
      <c r="C19" s="5">
        <v>958</v>
      </c>
    </row>
    <row r="20" spans="1:3" x14ac:dyDescent="0.25">
      <c r="A20" s="3" t="s">
        <v>111</v>
      </c>
      <c r="B20" s="5">
        <v>903</v>
      </c>
      <c r="C20" s="5">
        <v>996</v>
      </c>
    </row>
    <row r="21" spans="1:3" x14ac:dyDescent="0.25">
      <c r="A21" s="3" t="s">
        <v>112</v>
      </c>
      <c r="B21" s="5">
        <v>208</v>
      </c>
      <c r="C21" s="5">
        <v>766</v>
      </c>
    </row>
    <row r="22" spans="1:3" x14ac:dyDescent="0.25">
      <c r="A22" s="3" t="s">
        <v>114</v>
      </c>
      <c r="B22" s="5">
        <v>0</v>
      </c>
      <c r="C22" s="5">
        <v>409</v>
      </c>
    </row>
    <row r="23" spans="1:3" x14ac:dyDescent="0.25">
      <c r="A23" s="3" t="s">
        <v>40</v>
      </c>
      <c r="B23" s="5">
        <v>18083</v>
      </c>
      <c r="C23" s="5">
        <v>18849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7"/>
  <sheetViews>
    <sheetView workbookViewId="0">
      <selection activeCell="N1" sqref="N1:P3"/>
    </sheetView>
  </sheetViews>
  <sheetFormatPr defaultRowHeight="15" x14ac:dyDescent="0.25"/>
  <cols>
    <col min="1" max="1" width="13.140625" customWidth="1"/>
    <col min="2" max="3" width="12" bestFit="1" customWidth="1"/>
    <col min="4" max="4" width="8.42578125" customWidth="1"/>
    <col min="5" max="5" width="4.85546875" customWidth="1"/>
    <col min="14" max="14" width="13.140625" bestFit="1" customWidth="1"/>
    <col min="15" max="16" width="12" bestFit="1" customWidth="1"/>
  </cols>
  <sheetData>
    <row r="1" spans="1:16" x14ac:dyDescent="0.25">
      <c r="A1" s="2" t="s">
        <v>39</v>
      </c>
      <c r="B1" t="s">
        <v>77</v>
      </c>
      <c r="C1" t="s">
        <v>78</v>
      </c>
      <c r="N1" s="2" t="s">
        <v>39</v>
      </c>
      <c r="O1" t="s">
        <v>77</v>
      </c>
      <c r="P1" t="s">
        <v>78</v>
      </c>
    </row>
    <row r="2" spans="1:16" x14ac:dyDescent="0.25">
      <c r="A2" s="7" t="s">
        <v>109</v>
      </c>
      <c r="B2" s="5">
        <v>3708602.78</v>
      </c>
      <c r="C2" s="5">
        <v>3638761.59</v>
      </c>
      <c r="N2" s="7" t="s">
        <v>109</v>
      </c>
      <c r="O2" s="5">
        <v>3765420.45</v>
      </c>
      <c r="P2" s="5">
        <v>3636314.37</v>
      </c>
    </row>
    <row r="3" spans="1:16" x14ac:dyDescent="0.25">
      <c r="A3" s="7" t="s">
        <v>110</v>
      </c>
      <c r="B3" s="5">
        <v>7327746.9199999999</v>
      </c>
      <c r="C3" s="5">
        <v>7139265.54</v>
      </c>
      <c r="N3" s="7" t="s">
        <v>110</v>
      </c>
      <c r="O3" s="5">
        <v>7357555.8700000001</v>
      </c>
      <c r="P3" s="5">
        <v>7029234.8099999996</v>
      </c>
    </row>
    <row r="4" spans="1:16" x14ac:dyDescent="0.25">
      <c r="A4" s="7" t="s">
        <v>111</v>
      </c>
      <c r="B4" s="5">
        <v>11097791.27</v>
      </c>
      <c r="C4" s="5">
        <v>10788138.619999999</v>
      </c>
      <c r="N4" s="7" t="s">
        <v>111</v>
      </c>
      <c r="O4" s="5">
        <v>10957893.1</v>
      </c>
      <c r="P4" s="5">
        <v>10338571.619999999</v>
      </c>
    </row>
    <row r="5" spans="1:16" x14ac:dyDescent="0.25">
      <c r="A5" s="7" t="s">
        <v>112</v>
      </c>
      <c r="B5" s="5">
        <v>14404579.369999999</v>
      </c>
      <c r="C5" s="5">
        <v>13673165.92</v>
      </c>
      <c r="N5" s="7" t="s">
        <v>112</v>
      </c>
      <c r="O5" s="5">
        <v>14165353.970000001</v>
      </c>
      <c r="P5" s="5">
        <v>11592779.359999999</v>
      </c>
    </row>
    <row r="6" spans="1:16" x14ac:dyDescent="0.25">
      <c r="A6" s="7" t="s">
        <v>114</v>
      </c>
      <c r="B6" s="5">
        <v>17892550.07</v>
      </c>
      <c r="C6" s="5">
        <v>15654194.220000001</v>
      </c>
      <c r="N6" s="7" t="s">
        <v>114</v>
      </c>
      <c r="O6" s="5" t="e">
        <v>#N/A</v>
      </c>
      <c r="P6" s="5" t="e">
        <v>#N/A</v>
      </c>
    </row>
    <row r="7" spans="1:16" x14ac:dyDescent="0.25">
      <c r="A7" s="7" t="s">
        <v>40</v>
      </c>
      <c r="B7" s="5">
        <v>54431270.409999996</v>
      </c>
      <c r="C7" s="5">
        <v>50893525.890000001</v>
      </c>
      <c r="N7" s="7" t="s">
        <v>40</v>
      </c>
      <c r="O7" s="5" t="e">
        <v>#N/A</v>
      </c>
      <c r="P7" s="5" t="e">
        <v>#N/A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13"/>
  <sheetViews>
    <sheetView workbookViewId="0">
      <selection activeCell="A9" sqref="A9"/>
    </sheetView>
  </sheetViews>
  <sheetFormatPr defaultRowHeight="15" x14ac:dyDescent="0.25"/>
  <cols>
    <col min="1" max="1" width="27.85546875" bestFit="1" customWidth="1"/>
    <col min="2" max="2" width="79.5703125" bestFit="1" customWidth="1"/>
  </cols>
  <sheetData>
    <row r="1" spans="1:3" ht="18.75" x14ac:dyDescent="0.3">
      <c r="A1" s="10" t="s">
        <v>46</v>
      </c>
      <c r="B1" s="10"/>
    </row>
    <row r="3" spans="1:3" ht="18.75" x14ac:dyDescent="0.3">
      <c r="A3" s="9" t="s">
        <v>54</v>
      </c>
      <c r="C3" s="10"/>
    </row>
    <row r="5" spans="1:3" x14ac:dyDescent="0.25">
      <c r="A5" s="11" t="s">
        <v>47</v>
      </c>
      <c r="B5" s="11" t="s">
        <v>48</v>
      </c>
    </row>
    <row r="6" spans="1:3" x14ac:dyDescent="0.25">
      <c r="A6" s="8" t="s">
        <v>49</v>
      </c>
      <c r="B6" s="8" t="s">
        <v>53</v>
      </c>
    </row>
    <row r="7" spans="1:3" x14ac:dyDescent="0.25">
      <c r="A7" s="8"/>
      <c r="B7" s="8"/>
    </row>
    <row r="8" spans="1:3" x14ac:dyDescent="0.25">
      <c r="A8" s="8" t="s">
        <v>50</v>
      </c>
      <c r="B8" s="8" t="s">
        <v>51</v>
      </c>
    </row>
    <row r="9" spans="1:3" x14ac:dyDescent="0.25">
      <c r="A9" s="8"/>
      <c r="B9" s="8"/>
    </row>
    <row r="10" spans="1:3" x14ac:dyDescent="0.25">
      <c r="A10" s="8" t="s">
        <v>45</v>
      </c>
      <c r="B10" s="8" t="s">
        <v>52</v>
      </c>
    </row>
    <row r="12" spans="1:3" x14ac:dyDescent="0.25">
      <c r="A12" s="9" t="s">
        <v>55</v>
      </c>
    </row>
    <row r="13" spans="1:3" x14ac:dyDescent="0.25">
      <c r="B13" t="s">
        <v>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S24"/>
  <sheetViews>
    <sheetView showGridLines="0" workbookViewId="0"/>
  </sheetViews>
  <sheetFormatPr defaultRowHeight="15" x14ac:dyDescent="0.25"/>
  <cols>
    <col min="1" max="2" width="9.140625" customWidth="1"/>
    <col min="13" max="13" width="18.42578125" style="13" customWidth="1"/>
  </cols>
  <sheetData>
    <row r="1" spans="1:14" x14ac:dyDescent="0.25">
      <c r="B1" s="9" t="s">
        <v>57</v>
      </c>
      <c r="M1" s="12" t="s">
        <v>58</v>
      </c>
      <c r="N1" s="12" t="s">
        <v>59</v>
      </c>
    </row>
    <row r="2" spans="1:14" x14ac:dyDescent="0.25">
      <c r="L2" s="15"/>
      <c r="M2" s="16"/>
    </row>
    <row r="3" spans="1:14" ht="15" customHeight="1" x14ac:dyDescent="0.25">
      <c r="A3">
        <v>1</v>
      </c>
      <c r="B3" t="s">
        <v>60</v>
      </c>
      <c r="L3" s="15"/>
      <c r="M3" s="16"/>
    </row>
    <row r="4" spans="1:14" x14ac:dyDescent="0.25">
      <c r="A4">
        <v>2</v>
      </c>
      <c r="B4" t="s">
        <v>61</v>
      </c>
      <c r="L4" s="15"/>
      <c r="M4" s="16"/>
    </row>
    <row r="5" spans="1:14" x14ac:dyDescent="0.25">
      <c r="A5">
        <v>3</v>
      </c>
      <c r="B5" t="s">
        <v>62</v>
      </c>
      <c r="L5" s="15"/>
      <c r="M5" s="16"/>
    </row>
    <row r="6" spans="1:14" x14ac:dyDescent="0.25">
      <c r="L6" s="15"/>
      <c r="M6" s="16"/>
    </row>
    <row r="7" spans="1:14" x14ac:dyDescent="0.25">
      <c r="B7" s="9" t="s">
        <v>63</v>
      </c>
      <c r="L7" s="15"/>
      <c r="M7" s="16"/>
    </row>
    <row r="8" spans="1:14" x14ac:dyDescent="0.25">
      <c r="B8" s="9"/>
      <c r="L8" s="15"/>
      <c r="M8" s="16"/>
    </row>
    <row r="9" spans="1:14" x14ac:dyDescent="0.25">
      <c r="A9">
        <v>4</v>
      </c>
      <c r="B9" t="s">
        <v>76</v>
      </c>
      <c r="L9" s="15"/>
      <c r="M9" s="16"/>
    </row>
    <row r="10" spans="1:14" x14ac:dyDescent="0.25">
      <c r="A10">
        <v>5</v>
      </c>
      <c r="B10" t="s">
        <v>75</v>
      </c>
      <c r="L10" s="15"/>
      <c r="M10" s="16"/>
    </row>
    <row r="11" spans="1:14" x14ac:dyDescent="0.25">
      <c r="A11">
        <v>6</v>
      </c>
      <c r="B11" t="s">
        <v>64</v>
      </c>
      <c r="L11" s="15"/>
      <c r="M11" s="16"/>
    </row>
    <row r="12" spans="1:14" x14ac:dyDescent="0.25">
      <c r="A12">
        <v>7</v>
      </c>
      <c r="B12" t="s">
        <v>65</v>
      </c>
      <c r="L12" s="15"/>
      <c r="M12" s="16"/>
    </row>
    <row r="13" spans="1:14" x14ac:dyDescent="0.25">
      <c r="A13">
        <v>8</v>
      </c>
      <c r="B13" t="s">
        <v>66</v>
      </c>
      <c r="L13" s="15"/>
      <c r="M13" s="16"/>
    </row>
    <row r="14" spans="1:14" x14ac:dyDescent="0.25">
      <c r="A14">
        <v>9</v>
      </c>
      <c r="B14" t="s">
        <v>67</v>
      </c>
      <c r="L14" s="15"/>
      <c r="M14" s="16"/>
    </row>
    <row r="15" spans="1:14" x14ac:dyDescent="0.25">
      <c r="A15">
        <v>10</v>
      </c>
      <c r="B15" t="s">
        <v>68</v>
      </c>
      <c r="L15" s="15"/>
      <c r="M15" s="16"/>
    </row>
    <row r="16" spans="1:14" x14ac:dyDescent="0.25">
      <c r="A16">
        <v>11</v>
      </c>
      <c r="B16" t="s">
        <v>69</v>
      </c>
      <c r="L16" s="15"/>
      <c r="M16" s="16"/>
    </row>
    <row r="17" spans="1:19" x14ac:dyDescent="0.25">
      <c r="L17" s="15"/>
      <c r="M17" s="16"/>
    </row>
    <row r="18" spans="1:19" x14ac:dyDescent="0.25">
      <c r="L18" s="15"/>
      <c r="M18" s="16"/>
    </row>
    <row r="19" spans="1:19" x14ac:dyDescent="0.25">
      <c r="B19" s="9" t="s">
        <v>70</v>
      </c>
      <c r="L19" s="15"/>
      <c r="M19" s="16"/>
    </row>
    <row r="20" spans="1:19" x14ac:dyDescent="0.25">
      <c r="L20" s="15"/>
      <c r="M20" s="16"/>
    </row>
    <row r="21" spans="1:19" x14ac:dyDescent="0.25">
      <c r="A21">
        <v>12</v>
      </c>
      <c r="B21" t="s">
        <v>71</v>
      </c>
      <c r="L21" s="15"/>
      <c r="M21" s="16"/>
    </row>
    <row r="22" spans="1:19" x14ac:dyDescent="0.25">
      <c r="B22" s="14" t="s">
        <v>72</v>
      </c>
      <c r="C22" s="15"/>
      <c r="D22" s="15"/>
      <c r="E22" s="15"/>
      <c r="F22" s="15"/>
      <c r="G22" s="15"/>
      <c r="H22" s="15"/>
      <c r="I22" s="15"/>
      <c r="J22" s="15"/>
      <c r="K22" s="15"/>
      <c r="L22" s="15"/>
      <c r="M22" s="15"/>
      <c r="N22" s="15"/>
      <c r="O22" s="15"/>
      <c r="P22" s="15"/>
      <c r="Q22" s="15"/>
      <c r="R22" s="15"/>
      <c r="S22" s="15"/>
    </row>
    <row r="23" spans="1:19" x14ac:dyDescent="0.25">
      <c r="A23">
        <v>13</v>
      </c>
      <c r="B23" t="s">
        <v>73</v>
      </c>
    </row>
    <row r="24" spans="1:19" x14ac:dyDescent="0.25">
      <c r="A24">
        <v>14</v>
      </c>
      <c r="B24" t="s">
        <v>74</v>
      </c>
    </row>
  </sheetData>
  <hyperlinks>
    <hyperlink ref="B2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Check Box 1">
              <controlPr defaultSize="0" autoFill="0" autoLine="0" autoPict="0">
                <anchor moveWithCells="1">
                  <from>
                    <xdr:col>12</xdr:col>
                    <xdr:colOff>19050</xdr:colOff>
                    <xdr:row>1</xdr:row>
                    <xdr:rowOff>171450</xdr:rowOff>
                  </from>
                  <to>
                    <xdr:col>12</xdr:col>
                    <xdr:colOff>800100</xdr:colOff>
                    <xdr:row>3</xdr:row>
                    <xdr:rowOff>0</xdr:rowOff>
                  </to>
                </anchor>
              </controlPr>
            </control>
          </mc:Choice>
        </mc:AlternateContent>
        <mc:AlternateContent xmlns:mc="http://schemas.openxmlformats.org/markup-compatibility/2006">
          <mc:Choice Requires="x14">
            <control shapeId="13314" r:id="rId6" name="Check Box 2">
              <controlPr defaultSize="0" autoFill="0" autoLine="0" autoPict="0">
                <anchor moveWithCells="1">
                  <from>
                    <xdr:col>12</xdr:col>
                    <xdr:colOff>19050</xdr:colOff>
                    <xdr:row>3</xdr:row>
                    <xdr:rowOff>0</xdr:rowOff>
                  </from>
                  <to>
                    <xdr:col>12</xdr:col>
                    <xdr:colOff>800100</xdr:colOff>
                    <xdr:row>4</xdr:row>
                    <xdr:rowOff>19050</xdr:rowOff>
                  </to>
                </anchor>
              </controlPr>
            </control>
          </mc:Choice>
        </mc:AlternateContent>
        <mc:AlternateContent xmlns:mc="http://schemas.openxmlformats.org/markup-compatibility/2006">
          <mc:Choice Requires="x14">
            <control shapeId="13315" r:id="rId7" name="Check Box 3">
              <controlPr defaultSize="0" autoFill="0" autoLine="0" autoPict="0">
                <anchor moveWithCells="1">
                  <from>
                    <xdr:col>12</xdr:col>
                    <xdr:colOff>19050</xdr:colOff>
                    <xdr:row>4</xdr:row>
                    <xdr:rowOff>0</xdr:rowOff>
                  </from>
                  <to>
                    <xdr:col>12</xdr:col>
                    <xdr:colOff>800100</xdr:colOff>
                    <xdr:row>5</xdr:row>
                    <xdr:rowOff>19050</xdr:rowOff>
                  </to>
                </anchor>
              </controlPr>
            </control>
          </mc:Choice>
        </mc:AlternateContent>
        <mc:AlternateContent xmlns:mc="http://schemas.openxmlformats.org/markup-compatibility/2006">
          <mc:Choice Requires="x14">
            <control shapeId="13316" r:id="rId8" name="Check Box 4">
              <controlPr defaultSize="0" autoFill="0" autoLine="0" autoPict="0">
                <anchor moveWithCells="1">
                  <from>
                    <xdr:col>12</xdr:col>
                    <xdr:colOff>19050</xdr:colOff>
                    <xdr:row>10</xdr:row>
                    <xdr:rowOff>0</xdr:rowOff>
                  </from>
                  <to>
                    <xdr:col>12</xdr:col>
                    <xdr:colOff>800100</xdr:colOff>
                    <xdr:row>11</xdr:row>
                    <xdr:rowOff>19050</xdr:rowOff>
                  </to>
                </anchor>
              </controlPr>
            </control>
          </mc:Choice>
        </mc:AlternateContent>
        <mc:AlternateContent xmlns:mc="http://schemas.openxmlformats.org/markup-compatibility/2006">
          <mc:Choice Requires="x14">
            <control shapeId="13317" r:id="rId9" name="Check Box 5">
              <controlPr defaultSize="0" autoFill="0" autoLine="0" autoPict="0">
                <anchor moveWithCells="1">
                  <from>
                    <xdr:col>12</xdr:col>
                    <xdr:colOff>19050</xdr:colOff>
                    <xdr:row>11</xdr:row>
                    <xdr:rowOff>0</xdr:rowOff>
                  </from>
                  <to>
                    <xdr:col>12</xdr:col>
                    <xdr:colOff>762000</xdr:colOff>
                    <xdr:row>12</xdr:row>
                    <xdr:rowOff>19050</xdr:rowOff>
                  </to>
                </anchor>
              </controlPr>
            </control>
          </mc:Choice>
        </mc:AlternateContent>
        <mc:AlternateContent xmlns:mc="http://schemas.openxmlformats.org/markup-compatibility/2006">
          <mc:Choice Requires="x14">
            <control shapeId="13318" r:id="rId10" name="Check Box 6">
              <controlPr defaultSize="0" autoFill="0" autoLine="0" autoPict="0">
                <anchor moveWithCells="1">
                  <from>
                    <xdr:col>12</xdr:col>
                    <xdr:colOff>19050</xdr:colOff>
                    <xdr:row>12</xdr:row>
                    <xdr:rowOff>0</xdr:rowOff>
                  </from>
                  <to>
                    <xdr:col>12</xdr:col>
                    <xdr:colOff>800100</xdr:colOff>
                    <xdr:row>13</xdr:row>
                    <xdr:rowOff>19050</xdr:rowOff>
                  </to>
                </anchor>
              </controlPr>
            </control>
          </mc:Choice>
        </mc:AlternateContent>
        <mc:AlternateContent xmlns:mc="http://schemas.openxmlformats.org/markup-compatibility/2006">
          <mc:Choice Requires="x14">
            <control shapeId="13319" r:id="rId11" name="Check Box 7">
              <controlPr defaultSize="0" autoFill="0" autoLine="0" autoPict="0">
                <anchor moveWithCells="1">
                  <from>
                    <xdr:col>12</xdr:col>
                    <xdr:colOff>19050</xdr:colOff>
                    <xdr:row>13</xdr:row>
                    <xdr:rowOff>0</xdr:rowOff>
                  </from>
                  <to>
                    <xdr:col>12</xdr:col>
                    <xdr:colOff>800100</xdr:colOff>
                    <xdr:row>14</xdr:row>
                    <xdr:rowOff>19050</xdr:rowOff>
                  </to>
                </anchor>
              </controlPr>
            </control>
          </mc:Choice>
        </mc:AlternateContent>
        <mc:AlternateContent xmlns:mc="http://schemas.openxmlformats.org/markup-compatibility/2006">
          <mc:Choice Requires="x14">
            <control shapeId="13320" r:id="rId12" name="Check Box 8">
              <controlPr defaultSize="0" autoFill="0" autoLine="0" autoPict="0">
                <anchor moveWithCells="1">
                  <from>
                    <xdr:col>12</xdr:col>
                    <xdr:colOff>19050</xdr:colOff>
                    <xdr:row>14</xdr:row>
                    <xdr:rowOff>0</xdr:rowOff>
                  </from>
                  <to>
                    <xdr:col>12</xdr:col>
                    <xdr:colOff>800100</xdr:colOff>
                    <xdr:row>15</xdr:row>
                    <xdr:rowOff>19050</xdr:rowOff>
                  </to>
                </anchor>
              </controlPr>
            </control>
          </mc:Choice>
        </mc:AlternateContent>
        <mc:AlternateContent xmlns:mc="http://schemas.openxmlformats.org/markup-compatibility/2006">
          <mc:Choice Requires="x14">
            <control shapeId="13321" r:id="rId13" name="Check Box 9">
              <controlPr defaultSize="0" autoFill="0" autoLine="0" autoPict="0">
                <anchor moveWithCells="1">
                  <from>
                    <xdr:col>12</xdr:col>
                    <xdr:colOff>19050</xdr:colOff>
                    <xdr:row>15</xdr:row>
                    <xdr:rowOff>0</xdr:rowOff>
                  </from>
                  <to>
                    <xdr:col>12</xdr:col>
                    <xdr:colOff>857250</xdr:colOff>
                    <xdr:row>16</xdr:row>
                    <xdr:rowOff>19050</xdr:rowOff>
                  </to>
                </anchor>
              </controlPr>
            </control>
          </mc:Choice>
        </mc:AlternateContent>
        <mc:AlternateContent xmlns:mc="http://schemas.openxmlformats.org/markup-compatibility/2006">
          <mc:Choice Requires="x14">
            <control shapeId="13322" r:id="rId14" name="Check Box 10">
              <controlPr defaultSize="0" autoFill="0" autoLine="0" autoPict="0">
                <anchor moveWithCells="1">
                  <from>
                    <xdr:col>12</xdr:col>
                    <xdr:colOff>9525</xdr:colOff>
                    <xdr:row>19</xdr:row>
                    <xdr:rowOff>171450</xdr:rowOff>
                  </from>
                  <to>
                    <xdr:col>12</xdr:col>
                    <xdr:colOff>847725</xdr:colOff>
                    <xdr:row>21</xdr:row>
                    <xdr:rowOff>0</xdr:rowOff>
                  </to>
                </anchor>
              </controlPr>
            </control>
          </mc:Choice>
        </mc:AlternateContent>
        <mc:AlternateContent xmlns:mc="http://schemas.openxmlformats.org/markup-compatibility/2006">
          <mc:Choice Requires="x14">
            <control shapeId="13323" r:id="rId15" name="Check Box 11">
              <controlPr defaultSize="0" autoFill="0" autoLine="0" autoPict="0">
                <anchor moveWithCells="1">
                  <from>
                    <xdr:col>12</xdr:col>
                    <xdr:colOff>9525</xdr:colOff>
                    <xdr:row>22</xdr:row>
                    <xdr:rowOff>0</xdr:rowOff>
                  </from>
                  <to>
                    <xdr:col>12</xdr:col>
                    <xdr:colOff>847725</xdr:colOff>
                    <xdr:row>23</xdr:row>
                    <xdr:rowOff>19050</xdr:rowOff>
                  </to>
                </anchor>
              </controlPr>
            </control>
          </mc:Choice>
        </mc:AlternateContent>
        <mc:AlternateContent xmlns:mc="http://schemas.openxmlformats.org/markup-compatibility/2006">
          <mc:Choice Requires="x14">
            <control shapeId="13324" r:id="rId16" name="Check Box 12">
              <controlPr defaultSize="0" autoFill="0" autoLine="0" autoPict="0">
                <anchor moveWithCells="1">
                  <from>
                    <xdr:col>12</xdr:col>
                    <xdr:colOff>9525</xdr:colOff>
                    <xdr:row>23</xdr:row>
                    <xdr:rowOff>0</xdr:rowOff>
                  </from>
                  <to>
                    <xdr:col>12</xdr:col>
                    <xdr:colOff>847725</xdr:colOff>
                    <xdr:row>24</xdr:row>
                    <xdr:rowOff>19050</xdr:rowOff>
                  </to>
                </anchor>
              </controlPr>
            </control>
          </mc:Choice>
        </mc:AlternateContent>
        <mc:AlternateContent xmlns:mc="http://schemas.openxmlformats.org/markup-compatibility/2006">
          <mc:Choice Requires="x14">
            <control shapeId="13326" r:id="rId17" name="Check Box 14">
              <controlPr defaultSize="0" autoFill="0" autoLine="0" autoPict="0">
                <anchor moveWithCells="1">
                  <from>
                    <xdr:col>12</xdr:col>
                    <xdr:colOff>19050</xdr:colOff>
                    <xdr:row>7</xdr:row>
                    <xdr:rowOff>95250</xdr:rowOff>
                  </from>
                  <to>
                    <xdr:col>12</xdr:col>
                    <xdr:colOff>323850</xdr:colOff>
                    <xdr:row>8</xdr:row>
                    <xdr:rowOff>123825</xdr:rowOff>
                  </to>
                </anchor>
              </controlPr>
            </control>
          </mc:Choice>
        </mc:AlternateContent>
        <mc:AlternateContent xmlns:mc="http://schemas.openxmlformats.org/markup-compatibility/2006">
          <mc:Choice Requires="x14">
            <control shapeId="13327" r:id="rId18" name="Check Box 15">
              <controlPr defaultSize="0" autoFill="0" autoLine="0" autoPict="0">
                <anchor moveWithCells="1">
                  <from>
                    <xdr:col>12</xdr:col>
                    <xdr:colOff>19050</xdr:colOff>
                    <xdr:row>8</xdr:row>
                    <xdr:rowOff>57150</xdr:rowOff>
                  </from>
                  <to>
                    <xdr:col>12</xdr:col>
                    <xdr:colOff>323850</xdr:colOff>
                    <xdr:row>9</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E1:F1"/>
  <sheetViews>
    <sheetView workbookViewId="0">
      <selection activeCell="J27" sqref="J27"/>
    </sheetView>
  </sheetViews>
  <sheetFormatPr defaultRowHeight="15" x14ac:dyDescent="0.25"/>
  <sheetData>
    <row r="1" spans="5:6" ht="18.75" x14ac:dyDescent="0.3">
      <c r="E1" s="17" t="s">
        <v>41</v>
      </c>
      <c r="F1" s="17"/>
    </row>
  </sheetData>
  <mergeCells count="1">
    <mergeCell ref="E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end_Sheet">
                <anchor moveWithCells="1" sizeWithCells="1">
                  <from>
                    <xdr:col>11</xdr:col>
                    <xdr:colOff>19050</xdr:colOff>
                    <xdr:row>1</xdr:row>
                    <xdr:rowOff>9525</xdr:rowOff>
                  </from>
                  <to>
                    <xdr:col>14</xdr:col>
                    <xdr:colOff>0</xdr:colOff>
                    <xdr:row>4</xdr:row>
                    <xdr:rowOff>9525</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E1:H22"/>
  <sheetViews>
    <sheetView workbookViewId="0">
      <selection activeCell="R13" sqref="R13"/>
    </sheetView>
  </sheetViews>
  <sheetFormatPr defaultRowHeight="15" x14ac:dyDescent="0.25"/>
  <sheetData>
    <row r="1" spans="5:8" ht="18.75" x14ac:dyDescent="0.3">
      <c r="E1" s="6" t="s">
        <v>42</v>
      </c>
      <c r="F1" s="6"/>
      <c r="G1" s="6"/>
      <c r="H1" s="3"/>
    </row>
    <row r="3" spans="5:8" ht="18.75" x14ac:dyDescent="0.3">
      <c r="E3" s="6" t="s">
        <v>43</v>
      </c>
    </row>
    <row r="22" spans="5:7" ht="18.75" x14ac:dyDescent="0.3">
      <c r="E22" s="6" t="s">
        <v>44</v>
      </c>
      <c r="F22" s="6"/>
      <c r="G22" s="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44"/>
  <sheetViews>
    <sheetView tabSelected="1" workbookViewId="0">
      <selection activeCell="A4" sqref="A4"/>
    </sheetView>
  </sheetViews>
  <sheetFormatPr defaultRowHeight="15" x14ac:dyDescent="0.25"/>
  <cols>
    <col min="1" max="2" width="13.140625" bestFit="1" customWidth="1"/>
    <col min="3" max="3" width="26.5703125" bestFit="1" customWidth="1"/>
    <col min="4" max="4" width="8.28515625" bestFit="1" customWidth="1"/>
    <col min="5" max="5" width="38.85546875" bestFit="1" customWidth="1"/>
    <col min="6" max="6" width="53" bestFit="1" customWidth="1"/>
    <col min="7" max="7" width="70.28515625" bestFit="1" customWidth="1"/>
    <col min="8" max="8" width="53" bestFit="1" customWidth="1"/>
  </cols>
  <sheetData>
    <row r="1" spans="1:7" ht="18.75" x14ac:dyDescent="0.3">
      <c r="A1" s="17" t="s">
        <v>79</v>
      </c>
      <c r="B1" s="17"/>
      <c r="C1" s="17"/>
    </row>
    <row r="3" spans="1:7" x14ac:dyDescent="0.25">
      <c r="B3" t="s">
        <v>0</v>
      </c>
      <c r="C3" t="s">
        <v>80</v>
      </c>
      <c r="D3" t="s">
        <v>81</v>
      </c>
      <c r="E3" t="s">
        <v>82</v>
      </c>
      <c r="F3" t="s">
        <v>43</v>
      </c>
      <c r="G3" t="s">
        <v>84</v>
      </c>
    </row>
    <row r="4" spans="1:7" x14ac:dyDescent="0.25">
      <c r="B4" s="3" t="s">
        <v>90</v>
      </c>
      <c r="C4" s="3" t="s">
        <v>90</v>
      </c>
      <c r="D4" s="3" t="s">
        <v>120</v>
      </c>
      <c r="E4" s="3" t="s">
        <v>121</v>
      </c>
      <c r="F4" s="3" t="s">
        <v>122</v>
      </c>
      <c r="G4" s="3" t="str">
        <f>VLOOKUP(OtherChecksTable[[#This Row],[Population]]&amp;OtherChecksTable[[#This Row],[Tabs]]&amp;OtherChecksTable[[#This Row],[Checks]],OtherChecksPrdTable[],6,FALSE)</f>
        <v>March-17(92%), April-17(41%</v>
      </c>
    </row>
    <row r="5" spans="1:7" x14ac:dyDescent="0.25">
      <c r="B5" s="3" t="s">
        <v>90</v>
      </c>
      <c r="C5" s="3" t="s">
        <v>90</v>
      </c>
      <c r="D5" s="3" t="s">
        <v>123</v>
      </c>
      <c r="E5" s="3" t="s">
        <v>124</v>
      </c>
      <c r="F5" s="3" t="s">
        <v>125</v>
      </c>
      <c r="G5" s="18" t="str">
        <f>VLOOKUP(OtherChecksTable[[#This Row],[Population]]&amp;OtherChecksTable[[#This Row],[Tabs]]&amp;OtherChecksTable[[#This Row],[Checks]],OtherChecksPrdTable[],6,FALSE)</f>
        <v>11059</v>
      </c>
    </row>
    <row r="6" spans="1:7" x14ac:dyDescent="0.25">
      <c r="B6" s="3" t="s">
        <v>90</v>
      </c>
      <c r="C6" s="3" t="s">
        <v>90</v>
      </c>
      <c r="D6" s="3" t="s">
        <v>126</v>
      </c>
      <c r="E6" s="3" t="s">
        <v>127</v>
      </c>
      <c r="F6" s="3" t="s">
        <v>128</v>
      </c>
      <c r="G6" s="18" t="str">
        <f>VLOOKUP(OtherChecksTable[[#This Row],[Population]]&amp;OtherChecksTable[[#This Row],[Tabs]]&amp;OtherChecksTable[[#This Row],[Checks]],OtherChecksPrdTable[],6,FALSE)</f>
        <v>2148</v>
      </c>
    </row>
    <row r="7" spans="1:7" x14ac:dyDescent="0.25">
      <c r="B7" s="3" t="s">
        <v>90</v>
      </c>
      <c r="C7" s="3" t="s">
        <v>90</v>
      </c>
      <c r="D7" s="3" t="s">
        <v>126</v>
      </c>
      <c r="E7" s="3" t="s">
        <v>129</v>
      </c>
      <c r="F7" s="3" t="s">
        <v>130</v>
      </c>
      <c r="G7" s="18" t="str">
        <f>VLOOKUP(OtherChecksTable[[#This Row],[Population]]&amp;OtherChecksTable[[#This Row],[Tabs]]&amp;OtherChecksTable[[#This Row],[Checks]],OtherChecksPrdTable[],6,FALSE)</f>
        <v>90</v>
      </c>
    </row>
    <row r="8" spans="1:7" x14ac:dyDescent="0.25">
      <c r="B8" s="3" t="s">
        <v>90</v>
      </c>
      <c r="C8" s="3" t="s">
        <v>90</v>
      </c>
      <c r="D8" s="3" t="s">
        <v>126</v>
      </c>
      <c r="E8" s="3" t="s">
        <v>131</v>
      </c>
      <c r="F8" s="3" t="s">
        <v>132</v>
      </c>
      <c r="G8" s="18" t="str">
        <f>VLOOKUP(OtherChecksTable[[#This Row],[Population]]&amp;OtherChecksTable[[#This Row],[Tabs]]&amp;OtherChecksTable[[#This Row],[Checks]],OtherChecksPrdTable[],6,FALSE)</f>
        <v>272</v>
      </c>
    </row>
    <row r="9" spans="1:7" x14ac:dyDescent="0.25">
      <c r="B9" s="3" t="s">
        <v>90</v>
      </c>
      <c r="C9" s="3" t="s">
        <v>90</v>
      </c>
      <c r="D9" s="3" t="s">
        <v>126</v>
      </c>
      <c r="E9" s="3" t="s">
        <v>133</v>
      </c>
      <c r="F9" s="3" t="s">
        <v>134</v>
      </c>
      <c r="G9" s="18" t="str">
        <f>VLOOKUP(OtherChecksTable[[#This Row],[Population]]&amp;OtherChecksTable[[#This Row],[Tabs]]&amp;OtherChecksTable[[#This Row],[Checks]],OtherChecksPrdTable[],6,FALSE)</f>
        <v>1860</v>
      </c>
    </row>
    <row r="10" spans="1:7" x14ac:dyDescent="0.25">
      <c r="B10" s="3" t="s">
        <v>90</v>
      </c>
      <c r="C10" s="3" t="s">
        <v>90</v>
      </c>
      <c r="D10" s="3" t="s">
        <v>135</v>
      </c>
      <c r="E10" s="3" t="s">
        <v>136</v>
      </c>
      <c r="F10" s="3" t="s">
        <v>137</v>
      </c>
      <c r="G10" s="18" t="str">
        <f>VLOOKUP(OtherChecksTable[[#This Row],[Population]]&amp;OtherChecksTable[[#This Row],[Tabs]]&amp;OtherChecksTable[[#This Row],[Checks]],OtherChecksPrdTable[],6,FALSE)</f>
        <v>1906</v>
      </c>
    </row>
    <row r="11" spans="1:7" x14ac:dyDescent="0.25">
      <c r="B11" s="3" t="s">
        <v>115</v>
      </c>
      <c r="C11" s="3" t="s">
        <v>115</v>
      </c>
      <c r="D11" s="3" t="s">
        <v>120</v>
      </c>
      <c r="E11" s="3" t="s">
        <v>121</v>
      </c>
      <c r="F11" s="3" t="s">
        <v>138</v>
      </c>
      <c r="G11" s="18" t="str">
        <f>VLOOKUP(OtherChecksTable[[#This Row],[Population]]&amp;OtherChecksTable[[#This Row],[Tabs]]&amp;OtherChecksTable[[#This Row],[Checks]],OtherChecksPrdTable[],6,FALSE)</f>
        <v>March-17(74%), April-17(16%</v>
      </c>
    </row>
    <row r="12" spans="1:7" x14ac:dyDescent="0.25">
      <c r="B12" s="3" t="s">
        <v>115</v>
      </c>
      <c r="C12" s="3" t="s">
        <v>115</v>
      </c>
      <c r="D12" s="3" t="s">
        <v>123</v>
      </c>
      <c r="E12" s="3" t="s">
        <v>124</v>
      </c>
      <c r="F12" s="3" t="s">
        <v>139</v>
      </c>
      <c r="G12" s="18" t="str">
        <f>VLOOKUP(OtherChecksTable[[#This Row],[Population]]&amp;OtherChecksTable[[#This Row],[Tabs]]&amp;OtherChecksTable[[#This Row],[Checks]],OtherChecksPrdTable[],6,FALSE)</f>
        <v>8230</v>
      </c>
    </row>
    <row r="13" spans="1:7" x14ac:dyDescent="0.25">
      <c r="B13" s="3" t="s">
        <v>115</v>
      </c>
      <c r="C13" s="3" t="s">
        <v>115</v>
      </c>
      <c r="D13" s="3" t="s">
        <v>126</v>
      </c>
      <c r="E13" s="3" t="s">
        <v>127</v>
      </c>
      <c r="F13" s="3" t="s">
        <v>140</v>
      </c>
      <c r="G13" s="18" t="str">
        <f>VLOOKUP(OtherChecksTable[[#This Row],[Population]]&amp;OtherChecksTable[[#This Row],[Tabs]]&amp;OtherChecksTable[[#This Row],[Checks]],OtherChecksPrdTable[],6,FALSE)</f>
        <v>1084</v>
      </c>
    </row>
    <row r="14" spans="1:7" x14ac:dyDescent="0.25">
      <c r="B14" s="3" t="s">
        <v>115</v>
      </c>
      <c r="C14" s="3" t="s">
        <v>115</v>
      </c>
      <c r="D14" s="3" t="s">
        <v>126</v>
      </c>
      <c r="E14" s="3" t="s">
        <v>129</v>
      </c>
      <c r="F14" s="3" t="s">
        <v>141</v>
      </c>
      <c r="G14" s="18" t="str">
        <f>VLOOKUP(OtherChecksTable[[#This Row],[Population]]&amp;OtherChecksTable[[#This Row],[Tabs]]&amp;OtherChecksTable[[#This Row],[Checks]],OtherChecksPrdTable[],6,FALSE)</f>
        <v>69</v>
      </c>
    </row>
    <row r="15" spans="1:7" x14ac:dyDescent="0.25">
      <c r="B15" s="3" t="s">
        <v>115</v>
      </c>
      <c r="C15" s="3" t="s">
        <v>115</v>
      </c>
      <c r="D15" s="3" t="s">
        <v>126</v>
      </c>
      <c r="E15" s="3" t="s">
        <v>131</v>
      </c>
      <c r="F15" s="3" t="s">
        <v>142</v>
      </c>
      <c r="G15" s="18" t="str">
        <f>VLOOKUP(OtherChecksTable[[#This Row],[Population]]&amp;OtherChecksTable[[#This Row],[Tabs]]&amp;OtherChecksTable[[#This Row],[Checks]],OtherChecksPrdTable[],6,FALSE)</f>
        <v>98</v>
      </c>
    </row>
    <row r="16" spans="1:7" x14ac:dyDescent="0.25">
      <c r="B16" s="3" t="s">
        <v>115</v>
      </c>
      <c r="C16" s="3" t="s">
        <v>115</v>
      </c>
      <c r="D16" s="3" t="s">
        <v>126</v>
      </c>
      <c r="E16" s="3" t="s">
        <v>133</v>
      </c>
      <c r="F16" s="3" t="s">
        <v>143</v>
      </c>
      <c r="G16" s="18" t="str">
        <f>VLOOKUP(OtherChecksTable[[#This Row],[Population]]&amp;OtherChecksTable[[#This Row],[Tabs]]&amp;OtherChecksTable[[#This Row],[Checks]],OtherChecksPrdTable[],6,FALSE)</f>
        <v>985</v>
      </c>
    </row>
    <row r="17" spans="2:7" x14ac:dyDescent="0.25">
      <c r="B17" s="3" t="s">
        <v>115</v>
      </c>
      <c r="C17" s="3" t="s">
        <v>115</v>
      </c>
      <c r="D17" s="3" t="s">
        <v>135</v>
      </c>
      <c r="E17" s="3" t="s">
        <v>136</v>
      </c>
      <c r="F17" s="3" t="s">
        <v>144</v>
      </c>
      <c r="G17" s="18" t="str">
        <f>VLOOKUP(OtherChecksTable[[#This Row],[Population]]&amp;OtherChecksTable[[#This Row],[Tabs]]&amp;OtherChecksTable[[#This Row],[Checks]],OtherChecksPrdTable[],6,FALSE)</f>
        <v>829</v>
      </c>
    </row>
    <row r="18" spans="2:7" x14ac:dyDescent="0.25">
      <c r="B18" s="3" t="s">
        <v>116</v>
      </c>
      <c r="C18" s="3" t="s">
        <v>116</v>
      </c>
      <c r="D18" s="3" t="s">
        <v>120</v>
      </c>
      <c r="E18" s="3" t="s">
        <v>121</v>
      </c>
      <c r="F18" s="3" t="s">
        <v>145</v>
      </c>
      <c r="G18" s="18" t="str">
        <f>VLOOKUP(OtherChecksTable[[#This Row],[Population]]&amp;OtherChecksTable[[#This Row],[Tabs]]&amp;OtherChecksTable[[#This Row],[Checks]],OtherChecksPrdTable[],6,FALSE)</f>
        <v>February-17(83%), March-17(67%), April-17(22%</v>
      </c>
    </row>
    <row r="19" spans="2:7" x14ac:dyDescent="0.25">
      <c r="B19" s="3" t="s">
        <v>116</v>
      </c>
      <c r="C19" s="3" t="s">
        <v>116</v>
      </c>
      <c r="D19" s="3" t="s">
        <v>123</v>
      </c>
      <c r="E19" s="3" t="s">
        <v>124</v>
      </c>
      <c r="F19" s="3" t="s">
        <v>146</v>
      </c>
      <c r="G19" s="18" t="str">
        <f>VLOOKUP(OtherChecksTable[[#This Row],[Population]]&amp;OtherChecksTable[[#This Row],[Tabs]]&amp;OtherChecksTable[[#This Row],[Checks]],OtherChecksPrdTable[],6,FALSE)</f>
        <v>861</v>
      </c>
    </row>
    <row r="20" spans="2:7" x14ac:dyDescent="0.25">
      <c r="B20" s="3" t="s">
        <v>116</v>
      </c>
      <c r="C20" s="3" t="s">
        <v>116</v>
      </c>
      <c r="D20" s="3" t="s">
        <v>126</v>
      </c>
      <c r="E20" s="3" t="s">
        <v>127</v>
      </c>
      <c r="F20" s="3" t="s">
        <v>147</v>
      </c>
      <c r="G20" s="18" t="str">
        <f>VLOOKUP(OtherChecksTable[[#This Row],[Population]]&amp;OtherChecksTable[[#This Row],[Tabs]]&amp;OtherChecksTable[[#This Row],[Checks]],OtherChecksPrdTable[],6,FALSE)</f>
        <v>202</v>
      </c>
    </row>
    <row r="21" spans="2:7" x14ac:dyDescent="0.25">
      <c r="B21" s="3" t="s">
        <v>116</v>
      </c>
      <c r="C21" s="3" t="s">
        <v>116</v>
      </c>
      <c r="D21" s="3" t="s">
        <v>126</v>
      </c>
      <c r="E21" s="3" t="s">
        <v>129</v>
      </c>
      <c r="F21" s="3" t="s">
        <v>148</v>
      </c>
      <c r="G21" s="18" t="str">
        <f>VLOOKUP(OtherChecksTable[[#This Row],[Population]]&amp;OtherChecksTable[[#This Row],[Tabs]]&amp;OtherChecksTable[[#This Row],[Checks]],OtherChecksPrdTable[],6,FALSE)</f>
        <v>10</v>
      </c>
    </row>
    <row r="22" spans="2:7" x14ac:dyDescent="0.25">
      <c r="B22" s="3" t="s">
        <v>116</v>
      </c>
      <c r="C22" s="3" t="s">
        <v>116</v>
      </c>
      <c r="D22" s="3" t="s">
        <v>126</v>
      </c>
      <c r="E22" s="3" t="s">
        <v>131</v>
      </c>
      <c r="F22" s="3" t="s">
        <v>149</v>
      </c>
      <c r="G22" s="18" t="str">
        <f>VLOOKUP(OtherChecksTable[[#This Row],[Population]]&amp;OtherChecksTable[[#This Row],[Tabs]]&amp;OtherChecksTable[[#This Row],[Checks]],OtherChecksPrdTable[],6,FALSE)</f>
        <v>34</v>
      </c>
    </row>
    <row r="23" spans="2:7" x14ac:dyDescent="0.25">
      <c r="B23" s="3" t="s">
        <v>116</v>
      </c>
      <c r="C23" s="3" t="s">
        <v>116</v>
      </c>
      <c r="D23" s="3" t="s">
        <v>126</v>
      </c>
      <c r="E23" s="3" t="s">
        <v>133</v>
      </c>
      <c r="F23" s="3" t="s">
        <v>150</v>
      </c>
      <c r="G23" s="18" t="str">
        <f>VLOOKUP(OtherChecksTable[[#This Row],[Population]]&amp;OtherChecksTable[[#This Row],[Tabs]]&amp;OtherChecksTable[[#This Row],[Checks]],OtherChecksPrdTable[],6,FALSE)</f>
        <v>165</v>
      </c>
    </row>
    <row r="24" spans="2:7" x14ac:dyDescent="0.25">
      <c r="B24" s="3" t="s">
        <v>116</v>
      </c>
      <c r="C24" s="3" t="s">
        <v>116</v>
      </c>
      <c r="D24" s="3" t="s">
        <v>135</v>
      </c>
      <c r="E24" s="3" t="s">
        <v>136</v>
      </c>
      <c r="F24" s="3" t="s">
        <v>151</v>
      </c>
      <c r="G24" s="18" t="str">
        <f>VLOOKUP(OtherChecksTable[[#This Row],[Population]]&amp;OtherChecksTable[[#This Row],[Tabs]]&amp;OtherChecksTable[[#This Row],[Checks]],OtherChecksPrdTable[],6,FALSE)</f>
        <v>180</v>
      </c>
    </row>
    <row r="25" spans="2:7" x14ac:dyDescent="0.25">
      <c r="B25" s="3" t="s">
        <v>117</v>
      </c>
      <c r="C25" s="3" t="s">
        <v>117</v>
      </c>
      <c r="D25" s="3" t="s">
        <v>120</v>
      </c>
      <c r="E25" s="3" t="s">
        <v>121</v>
      </c>
      <c r="F25" s="3" t="s">
        <v>152</v>
      </c>
      <c r="G25" s="18" t="str">
        <f>VLOOKUP(OtherChecksTable[[#This Row],[Population]]&amp;OtherChecksTable[[#This Row],[Tabs]]&amp;OtherChecksTable[[#This Row],[Checks]],OtherChecksPrdTable[],6,FALSE)</f>
        <v>December-16(94%), January-17(91%), February-17(91%), March-17(75%), April-17(34%</v>
      </c>
    </row>
    <row r="26" spans="2:7" x14ac:dyDescent="0.25">
      <c r="B26" s="3" t="s">
        <v>117</v>
      </c>
      <c r="C26" s="3" t="s">
        <v>117</v>
      </c>
      <c r="D26" s="3" t="s">
        <v>123</v>
      </c>
      <c r="E26" s="3" t="s">
        <v>124</v>
      </c>
      <c r="F26" s="3" t="s">
        <v>153</v>
      </c>
      <c r="G26" s="18" t="str">
        <f>VLOOKUP(OtherChecksTable[[#This Row],[Population]]&amp;OtherChecksTable[[#This Row],[Tabs]]&amp;OtherChecksTable[[#This Row],[Checks]],OtherChecksPrdTable[],6,FALSE)</f>
        <v>7474</v>
      </c>
    </row>
    <row r="27" spans="2:7" x14ac:dyDescent="0.25">
      <c r="B27" s="3" t="s">
        <v>117</v>
      </c>
      <c r="C27" s="3" t="s">
        <v>117</v>
      </c>
      <c r="D27" s="3" t="s">
        <v>126</v>
      </c>
      <c r="E27" s="3" t="s">
        <v>127</v>
      </c>
      <c r="F27" s="3" t="s">
        <v>154</v>
      </c>
      <c r="G27" s="18" t="str">
        <f>VLOOKUP(OtherChecksTable[[#This Row],[Population]]&amp;OtherChecksTable[[#This Row],[Tabs]]&amp;OtherChecksTable[[#This Row],[Checks]],OtherChecksPrdTable[],6,FALSE)</f>
        <v>1258</v>
      </c>
    </row>
    <row r="28" spans="2:7" x14ac:dyDescent="0.25">
      <c r="B28" s="3" t="s">
        <v>117</v>
      </c>
      <c r="C28" s="3" t="s">
        <v>117</v>
      </c>
      <c r="D28" s="3" t="s">
        <v>126</v>
      </c>
      <c r="E28" s="3" t="s">
        <v>129</v>
      </c>
      <c r="F28" s="3" t="s">
        <v>155</v>
      </c>
      <c r="G28" s="18" t="str">
        <f>VLOOKUP(OtherChecksTable[[#This Row],[Population]]&amp;OtherChecksTable[[#This Row],[Tabs]]&amp;OtherChecksTable[[#This Row],[Checks]],OtherChecksPrdTable[],6,FALSE)</f>
        <v>52</v>
      </c>
    </row>
    <row r="29" spans="2:7" x14ac:dyDescent="0.25">
      <c r="B29" s="3" t="s">
        <v>117</v>
      </c>
      <c r="C29" s="3" t="s">
        <v>117</v>
      </c>
      <c r="D29" s="3" t="s">
        <v>126</v>
      </c>
      <c r="E29" s="3" t="s">
        <v>131</v>
      </c>
      <c r="F29" s="3" t="s">
        <v>156</v>
      </c>
      <c r="G29" s="18" t="str">
        <f>VLOOKUP(OtherChecksTable[[#This Row],[Population]]&amp;OtherChecksTable[[#This Row],[Tabs]]&amp;OtherChecksTable[[#This Row],[Checks]],OtherChecksPrdTable[],6,FALSE)</f>
        <v>183</v>
      </c>
    </row>
    <row r="30" spans="2:7" x14ac:dyDescent="0.25">
      <c r="B30" s="3" t="s">
        <v>117</v>
      </c>
      <c r="C30" s="3" t="s">
        <v>117</v>
      </c>
      <c r="D30" s="3" t="s">
        <v>126</v>
      </c>
      <c r="E30" s="3" t="s">
        <v>133</v>
      </c>
      <c r="F30" s="3" t="s">
        <v>157</v>
      </c>
      <c r="G30" s="18" t="str">
        <f>VLOOKUP(OtherChecksTable[[#This Row],[Population]]&amp;OtherChecksTable[[#This Row],[Tabs]]&amp;OtherChecksTable[[#This Row],[Checks]],OtherChecksPrdTable[],6,FALSE)</f>
        <v>1054</v>
      </c>
    </row>
    <row r="31" spans="2:7" x14ac:dyDescent="0.25">
      <c r="B31" s="3" t="s">
        <v>117</v>
      </c>
      <c r="C31" s="3" t="s">
        <v>117</v>
      </c>
      <c r="D31" s="3" t="s">
        <v>135</v>
      </c>
      <c r="E31" s="3" t="s">
        <v>136</v>
      </c>
      <c r="F31" s="3" t="s">
        <v>158</v>
      </c>
      <c r="G31" s="18" t="str">
        <f>VLOOKUP(OtherChecksTable[[#This Row],[Population]]&amp;OtherChecksTable[[#This Row],[Tabs]]&amp;OtherChecksTable[[#This Row],[Checks]],OtherChecksPrdTable[],6,FALSE)</f>
        <v>1131</v>
      </c>
    </row>
    <row r="32" spans="2:7" x14ac:dyDescent="0.25">
      <c r="B32" s="3" t="s">
        <v>118</v>
      </c>
      <c r="C32" s="3" t="s">
        <v>118</v>
      </c>
      <c r="D32" s="3" t="s">
        <v>120</v>
      </c>
      <c r="E32" s="3" t="s">
        <v>121</v>
      </c>
      <c r="F32" s="3" t="s">
        <v>159</v>
      </c>
      <c r="G32" s="18" t="str">
        <f>VLOOKUP(OtherChecksTable[[#This Row],[Population]]&amp;OtherChecksTable[[#This Row],[Tabs]]&amp;OtherChecksTable[[#This Row],[Checks]],OtherChecksPrdTable[],6,FALSE)</f>
        <v>January-17(94%), February-17(82%), March-17(93%), April-17(28%</v>
      </c>
    </row>
    <row r="33" spans="2:7" x14ac:dyDescent="0.25">
      <c r="B33" s="3" t="s">
        <v>118</v>
      </c>
      <c r="C33" s="3" t="s">
        <v>118</v>
      </c>
      <c r="D33" s="3" t="s">
        <v>123</v>
      </c>
      <c r="E33" s="3" t="s">
        <v>124</v>
      </c>
      <c r="F33" s="3" t="s">
        <v>160</v>
      </c>
      <c r="G33" s="18" t="str">
        <f>VLOOKUP(OtherChecksTable[[#This Row],[Population]]&amp;OtherChecksTable[[#This Row],[Tabs]]&amp;OtherChecksTable[[#This Row],[Checks]],OtherChecksPrdTable[],6,FALSE)</f>
        <v>2602</v>
      </c>
    </row>
    <row r="34" spans="2:7" x14ac:dyDescent="0.25">
      <c r="B34" s="3" t="s">
        <v>118</v>
      </c>
      <c r="C34" s="3" t="s">
        <v>118</v>
      </c>
      <c r="D34" s="3" t="s">
        <v>126</v>
      </c>
      <c r="E34" s="3" t="s">
        <v>127</v>
      </c>
      <c r="F34" s="3" t="s">
        <v>161</v>
      </c>
      <c r="G34" s="18" t="str">
        <f>VLOOKUP(OtherChecksTable[[#This Row],[Population]]&amp;OtherChecksTable[[#This Row],[Tabs]]&amp;OtherChecksTable[[#This Row],[Checks]],OtherChecksPrdTable[],6,FALSE)</f>
        <v>175</v>
      </c>
    </row>
    <row r="35" spans="2:7" x14ac:dyDescent="0.25">
      <c r="B35" s="3" t="s">
        <v>118</v>
      </c>
      <c r="C35" s="3" t="s">
        <v>118</v>
      </c>
      <c r="D35" s="3" t="s">
        <v>126</v>
      </c>
      <c r="E35" s="3" t="s">
        <v>131</v>
      </c>
      <c r="F35" s="3" t="s">
        <v>162</v>
      </c>
      <c r="G35" s="18" t="str">
        <f>VLOOKUP(OtherChecksTable[[#This Row],[Population]]&amp;OtherChecksTable[[#This Row],[Tabs]]&amp;OtherChecksTable[[#This Row],[Checks]],OtherChecksPrdTable[],6,FALSE)</f>
        <v>58</v>
      </c>
    </row>
    <row r="36" spans="2:7" x14ac:dyDescent="0.25">
      <c r="B36" s="3" t="s">
        <v>118</v>
      </c>
      <c r="C36" s="3" t="s">
        <v>118</v>
      </c>
      <c r="D36" s="3" t="s">
        <v>126</v>
      </c>
      <c r="E36" s="3" t="s">
        <v>133</v>
      </c>
      <c r="F36" s="3" t="s">
        <v>163</v>
      </c>
      <c r="G36" s="18" t="str">
        <f>VLOOKUP(OtherChecksTable[[#This Row],[Population]]&amp;OtherChecksTable[[#This Row],[Tabs]]&amp;OtherChecksTable[[#This Row],[Checks]],OtherChecksPrdTable[],6,FALSE)</f>
        <v>113</v>
      </c>
    </row>
    <row r="37" spans="2:7" x14ac:dyDescent="0.25">
      <c r="B37" s="3" t="s">
        <v>118</v>
      </c>
      <c r="C37" s="3" t="s">
        <v>118</v>
      </c>
      <c r="D37" s="3" t="s">
        <v>135</v>
      </c>
      <c r="E37" s="3" t="s">
        <v>136</v>
      </c>
      <c r="F37" s="3" t="s">
        <v>164</v>
      </c>
      <c r="G37" s="18" t="str">
        <f>VLOOKUP(OtherChecksTable[[#This Row],[Population]]&amp;OtherChecksTable[[#This Row],[Tabs]]&amp;OtherChecksTable[[#This Row],[Checks]],OtherChecksPrdTable[],6,FALSE)</f>
        <v>171</v>
      </c>
    </row>
    <row r="38" spans="2:7" x14ac:dyDescent="0.25">
      <c r="B38" s="3" t="s">
        <v>119</v>
      </c>
      <c r="C38" s="3" t="s">
        <v>119</v>
      </c>
      <c r="D38" s="3" t="s">
        <v>120</v>
      </c>
      <c r="E38" s="3" t="s">
        <v>121</v>
      </c>
      <c r="F38" s="3" t="s">
        <v>165</v>
      </c>
      <c r="G38" s="18" t="str">
        <f>VLOOKUP(OtherChecksTable[[#This Row],[Population]]&amp;OtherChecksTable[[#This Row],[Tabs]]&amp;OtherChecksTable[[#This Row],[Checks]],OtherChecksPrdTable[],6,FALSE)</f>
        <v>June-16(94%), September-16(90%), October-16(93%), November-16(91%), December-16(91%), January-17(83%), February-17(88%), March-17(80%), April-17(39%</v>
      </c>
    </row>
    <row r="39" spans="2:7" x14ac:dyDescent="0.25">
      <c r="B39" s="3" t="s">
        <v>119</v>
      </c>
      <c r="C39" s="3" t="s">
        <v>119</v>
      </c>
      <c r="D39" s="3" t="s">
        <v>123</v>
      </c>
      <c r="E39" s="3" t="s">
        <v>124</v>
      </c>
      <c r="F39" s="3" t="s">
        <v>166</v>
      </c>
      <c r="G39" s="18" t="str">
        <f>VLOOKUP(OtherChecksTable[[#This Row],[Population]]&amp;OtherChecksTable[[#This Row],[Tabs]]&amp;OtherChecksTable[[#This Row],[Checks]],OtherChecksPrdTable[],6,FALSE)</f>
        <v>6224</v>
      </c>
    </row>
    <row r="40" spans="2:7" x14ac:dyDescent="0.25">
      <c r="B40" s="3" t="s">
        <v>119</v>
      </c>
      <c r="C40" s="3" t="s">
        <v>119</v>
      </c>
      <c r="D40" s="3" t="s">
        <v>126</v>
      </c>
      <c r="E40" s="3" t="s">
        <v>127</v>
      </c>
      <c r="F40" s="3" t="s">
        <v>167</v>
      </c>
      <c r="G40" s="18" t="str">
        <f>VLOOKUP(OtherChecksTable[[#This Row],[Population]]&amp;OtherChecksTable[[#This Row],[Tabs]]&amp;OtherChecksTable[[#This Row],[Checks]],OtherChecksPrdTable[],6,FALSE)</f>
        <v>1145</v>
      </c>
    </row>
    <row r="41" spans="2:7" x14ac:dyDescent="0.25">
      <c r="B41" s="3" t="s">
        <v>119</v>
      </c>
      <c r="C41" s="3" t="s">
        <v>119</v>
      </c>
      <c r="D41" s="3" t="s">
        <v>126</v>
      </c>
      <c r="E41" s="3" t="s">
        <v>129</v>
      </c>
      <c r="F41" s="3" t="s">
        <v>168</v>
      </c>
      <c r="G41" s="18" t="str">
        <f>VLOOKUP(OtherChecksTable[[#This Row],[Population]]&amp;OtherChecksTable[[#This Row],[Tabs]]&amp;OtherChecksTable[[#This Row],[Checks]],OtherChecksPrdTable[],6,FALSE)</f>
        <v>51</v>
      </c>
    </row>
    <row r="42" spans="2:7" x14ac:dyDescent="0.25">
      <c r="B42" s="3" t="s">
        <v>119</v>
      </c>
      <c r="C42" s="3" t="s">
        <v>119</v>
      </c>
      <c r="D42" s="3" t="s">
        <v>126</v>
      </c>
      <c r="E42" s="3" t="s">
        <v>131</v>
      </c>
      <c r="F42" s="3" t="s">
        <v>169</v>
      </c>
      <c r="G42" s="18" t="str">
        <f>VLOOKUP(OtherChecksTable[[#This Row],[Population]]&amp;OtherChecksTable[[#This Row],[Tabs]]&amp;OtherChecksTable[[#This Row],[Checks]],OtherChecksPrdTable[],6,FALSE)</f>
        <v>172</v>
      </c>
    </row>
    <row r="43" spans="2:7" x14ac:dyDescent="0.25">
      <c r="B43" s="3" t="s">
        <v>119</v>
      </c>
      <c r="C43" s="3" t="s">
        <v>119</v>
      </c>
      <c r="D43" s="3" t="s">
        <v>126</v>
      </c>
      <c r="E43" s="3" t="s">
        <v>133</v>
      </c>
      <c r="F43" s="3" t="s">
        <v>170</v>
      </c>
      <c r="G43" s="18" t="str">
        <f>VLOOKUP(OtherChecksTable[[#This Row],[Population]]&amp;OtherChecksTable[[#This Row],[Tabs]]&amp;OtherChecksTable[[#This Row],[Checks]],OtherChecksPrdTable[],6,FALSE)</f>
        <v>963</v>
      </c>
    </row>
    <row r="44" spans="2:7" x14ac:dyDescent="0.25">
      <c r="B44" s="3" t="s">
        <v>119</v>
      </c>
      <c r="C44" s="3" t="s">
        <v>119</v>
      </c>
      <c r="D44" s="3" t="s">
        <v>135</v>
      </c>
      <c r="E44" s="3" t="s">
        <v>136</v>
      </c>
      <c r="F44" s="3" t="s">
        <v>171</v>
      </c>
      <c r="G44" s="18" t="str">
        <f>VLOOKUP(OtherChecksTable[[#This Row],[Population]]&amp;OtherChecksTable[[#This Row],[Tabs]]&amp;OtherChecksTable[[#This Row],[Checks]],OtherChecksPrdTable[],6,FALSE)</f>
        <v>1010</v>
      </c>
    </row>
  </sheetData>
  <mergeCells count="1">
    <mergeCell ref="A1:C1"/>
  </mergeCells>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45"/>
  <sheetViews>
    <sheetView topLeftCell="D1" workbookViewId="0">
      <selection activeCell="G23" sqref="G23"/>
    </sheetView>
  </sheetViews>
  <sheetFormatPr defaultRowHeight="15" x14ac:dyDescent="0.25"/>
  <cols>
    <col min="1" max="1" width="13" customWidth="1"/>
    <col min="2" max="2" width="26.5703125" bestFit="1" customWidth="1"/>
    <col min="3" max="3" width="78.5703125" bestFit="1" customWidth="1"/>
    <col min="4" max="4" width="26.5703125" bestFit="1" customWidth="1"/>
    <col min="5" max="5" width="8.28515625" bestFit="1" customWidth="1"/>
    <col min="6" max="6" width="38.85546875" bestFit="1" customWidth="1"/>
    <col min="7" max="7" width="53" bestFit="1" customWidth="1"/>
  </cols>
  <sheetData>
    <row r="1" spans="1:8" ht="18.75" x14ac:dyDescent="0.3">
      <c r="A1" s="17" t="s">
        <v>79</v>
      </c>
      <c r="B1" s="17"/>
      <c r="C1" s="17"/>
    </row>
    <row r="3" spans="1:8" x14ac:dyDescent="0.25">
      <c r="C3" t="s">
        <v>38</v>
      </c>
      <c r="D3" t="s">
        <v>0</v>
      </c>
      <c r="E3" t="s">
        <v>80</v>
      </c>
      <c r="F3" t="s">
        <v>81</v>
      </c>
      <c r="G3" t="s">
        <v>82</v>
      </c>
      <c r="H3" t="s">
        <v>83</v>
      </c>
    </row>
    <row r="4" spans="1:8" x14ac:dyDescent="0.25">
      <c r="C4" t="str">
        <f>OtherChecksPrdTable[[#This Row],[Population]]&amp;OtherChecksPrdTable[[#This Row],[Tabs]]&amp;OtherChecksPrdTable[[#This Row],[Checks]]</f>
        <v>ASCENSION HEALTH INFORMATION SERVICESFocusNo of Incomplete Months</v>
      </c>
      <c r="D4" t="s">
        <v>90</v>
      </c>
      <c r="E4" t="s">
        <v>90</v>
      </c>
      <c r="F4" t="s">
        <v>120</v>
      </c>
      <c r="G4" t="s">
        <v>121</v>
      </c>
      <c r="H4" t="s">
        <v>175</v>
      </c>
    </row>
    <row r="5" spans="1:8" x14ac:dyDescent="0.25">
      <c r="C5" s="5" t="str">
        <f>OtherChecksPrdTable[[#This Row],[Population]]&amp;OtherChecksPrdTable[[#This Row],[Tabs]]&amp;OtherChecksPrdTable[[#This Row],[Checks]]</f>
        <v>ASCENSION HEALTH INFORMATION SERVICESPatientsNo of Patients</v>
      </c>
      <c r="D5" t="s">
        <v>90</v>
      </c>
      <c r="E5" t="s">
        <v>90</v>
      </c>
      <c r="F5" t="s">
        <v>123</v>
      </c>
      <c r="G5" t="s">
        <v>124</v>
      </c>
      <c r="H5" t="s">
        <v>176</v>
      </c>
    </row>
    <row r="6" spans="1:8" x14ac:dyDescent="0.25">
      <c r="C6" s="5" t="str">
        <f>OtherChecksPrdTable[[#This Row],[Population]]&amp;OtherChecksPrdTable[[#This Row],[Tabs]]&amp;OtherChecksPrdTable[[#This Row],[Checks]]</f>
        <v>ASCENSION HEALTH INFORMATION SERVICESPCPsNo of PCPs</v>
      </c>
      <c r="D6" t="s">
        <v>90</v>
      </c>
      <c r="E6" t="s">
        <v>90</v>
      </c>
      <c r="F6" t="s">
        <v>126</v>
      </c>
      <c r="G6" t="s">
        <v>127</v>
      </c>
      <c r="H6" t="s">
        <v>177</v>
      </c>
    </row>
    <row r="7" spans="1:8" x14ac:dyDescent="0.25">
      <c r="C7" s="5" t="str">
        <f>OtherChecksPrdTable[[#This Row],[Population]]&amp;OtherChecksPrdTable[[#This Row],[Tabs]]&amp;OtherChecksPrdTable[[#This Row],[Checks]]</f>
        <v>ASCENSION HEALTH INFORMATION SERVICESPCPsPCPs - Not Affiliated with practice</v>
      </c>
      <c r="D7" t="s">
        <v>90</v>
      </c>
      <c r="E7" t="s">
        <v>90</v>
      </c>
      <c r="F7" t="s">
        <v>126</v>
      </c>
      <c r="G7" t="s">
        <v>129</v>
      </c>
      <c r="H7" t="s">
        <v>178</v>
      </c>
    </row>
    <row r="8" spans="1:8" x14ac:dyDescent="0.25">
      <c r="C8" s="5" t="str">
        <f>OtherChecksPrdTable[[#This Row],[Population]]&amp;OtherChecksPrdTable[[#This Row],[Tabs]]&amp;OtherChecksPrdTable[[#This Row],[Checks]]</f>
        <v>ASCENSION HEALTH INFORMATION SERVICESPCPsPCPs with "Non-Domestic" Network Affiliation</v>
      </c>
      <c r="D8" t="s">
        <v>90</v>
      </c>
      <c r="E8" t="s">
        <v>90</v>
      </c>
      <c r="F8" t="s">
        <v>126</v>
      </c>
      <c r="G8" t="s">
        <v>131</v>
      </c>
      <c r="H8" t="s">
        <v>179</v>
      </c>
    </row>
    <row r="9" spans="1:8" x14ac:dyDescent="0.25">
      <c r="C9" s="5" t="str">
        <f>OtherChecksPrdTable[[#This Row],[Population]]&amp;OtherChecksPrdTable[[#This Row],[Tabs]]&amp;OtherChecksPrdTable[[#This Row],[Checks]]</f>
        <v>ASCENSION HEALTH INFORMATION SERVICESPCPsPCPs with "Unknown" Network Affiliation</v>
      </c>
      <c r="D9" t="s">
        <v>90</v>
      </c>
      <c r="E9" t="s">
        <v>90</v>
      </c>
      <c r="F9" t="s">
        <v>126</v>
      </c>
      <c r="G9" t="s">
        <v>133</v>
      </c>
      <c r="H9" t="s">
        <v>180</v>
      </c>
    </row>
    <row r="10" spans="1:8" x14ac:dyDescent="0.25">
      <c r="C10" s="5" t="str">
        <f>OtherChecksPrdTable[[#This Row],[Population]]&amp;OtherChecksPrdTable[[#This Row],[Tabs]]&amp;OtherChecksPrdTable[[#This Row],[Checks]]</f>
        <v>ASCENSION HEALTH INFORMATION SERVICESPracticeNo of Practice</v>
      </c>
      <c r="D10" t="s">
        <v>90</v>
      </c>
      <c r="E10" t="s">
        <v>90</v>
      </c>
      <c r="F10" t="s">
        <v>135</v>
      </c>
      <c r="G10" t="s">
        <v>136</v>
      </c>
      <c r="H10" t="s">
        <v>181</v>
      </c>
    </row>
    <row r="11" spans="1:8" x14ac:dyDescent="0.25">
      <c r="C11" s="5" t="str">
        <f>OtherChecksPrdTable[[#This Row],[Population]]&amp;OtherChecksPrdTable[[#This Row],[Tabs]]&amp;OtherChecksPrdTable[[#This Row],[Checks]]</f>
        <v>ASCENSION HEALTH SENIOR LIVINGFocusNo of Incomplete Months</v>
      </c>
      <c r="D11" t="s">
        <v>115</v>
      </c>
      <c r="E11" t="s">
        <v>115</v>
      </c>
      <c r="F11" t="s">
        <v>120</v>
      </c>
      <c r="G11" t="s">
        <v>121</v>
      </c>
      <c r="H11" t="s">
        <v>182</v>
      </c>
    </row>
    <row r="12" spans="1:8" x14ac:dyDescent="0.25">
      <c r="C12" s="5" t="str">
        <f>OtherChecksPrdTable[[#This Row],[Population]]&amp;OtherChecksPrdTable[[#This Row],[Tabs]]&amp;OtherChecksPrdTable[[#This Row],[Checks]]</f>
        <v>ASCENSION HEALTH SENIOR LIVINGPatientsNo of Patients</v>
      </c>
      <c r="D12" t="s">
        <v>115</v>
      </c>
      <c r="E12" t="s">
        <v>115</v>
      </c>
      <c r="F12" t="s">
        <v>123</v>
      </c>
      <c r="G12" t="s">
        <v>124</v>
      </c>
      <c r="H12" t="s">
        <v>183</v>
      </c>
    </row>
    <row r="13" spans="1:8" x14ac:dyDescent="0.25">
      <c r="C13" s="5" t="str">
        <f>OtherChecksPrdTable[[#This Row],[Population]]&amp;OtherChecksPrdTable[[#This Row],[Tabs]]&amp;OtherChecksPrdTable[[#This Row],[Checks]]</f>
        <v>ASCENSION HEALTH SENIOR LIVINGPCPsNo of PCPs</v>
      </c>
      <c r="D13" t="s">
        <v>115</v>
      </c>
      <c r="E13" t="s">
        <v>115</v>
      </c>
      <c r="F13" t="s">
        <v>126</v>
      </c>
      <c r="G13" t="s">
        <v>127</v>
      </c>
      <c r="H13" t="s">
        <v>184</v>
      </c>
    </row>
    <row r="14" spans="1:8" x14ac:dyDescent="0.25">
      <c r="C14" s="5" t="str">
        <f>OtherChecksPrdTable[[#This Row],[Population]]&amp;OtherChecksPrdTable[[#This Row],[Tabs]]&amp;OtherChecksPrdTable[[#This Row],[Checks]]</f>
        <v>ASCENSION HEALTH SENIOR LIVINGPCPsPCPs - Not Affiliated with practice</v>
      </c>
      <c r="D14" t="s">
        <v>115</v>
      </c>
      <c r="E14" t="s">
        <v>115</v>
      </c>
      <c r="F14" t="s">
        <v>126</v>
      </c>
      <c r="G14" t="s">
        <v>129</v>
      </c>
      <c r="H14" t="s">
        <v>185</v>
      </c>
    </row>
    <row r="15" spans="1:8" x14ac:dyDescent="0.25">
      <c r="C15" s="5" t="str">
        <f>OtherChecksPrdTable[[#This Row],[Population]]&amp;OtherChecksPrdTable[[#This Row],[Tabs]]&amp;OtherChecksPrdTable[[#This Row],[Checks]]</f>
        <v>ASCENSION HEALTH SENIOR LIVINGPCPsPCPs with "Non-Domestic" Network Affiliation</v>
      </c>
      <c r="D15" t="s">
        <v>115</v>
      </c>
      <c r="E15" t="s">
        <v>115</v>
      </c>
      <c r="F15" t="s">
        <v>126</v>
      </c>
      <c r="G15" t="s">
        <v>131</v>
      </c>
      <c r="H15" t="s">
        <v>186</v>
      </c>
    </row>
    <row r="16" spans="1:8" x14ac:dyDescent="0.25">
      <c r="C16" s="5" t="str">
        <f>OtherChecksPrdTable[[#This Row],[Population]]&amp;OtherChecksPrdTable[[#This Row],[Tabs]]&amp;OtherChecksPrdTable[[#This Row],[Checks]]</f>
        <v>ASCENSION HEALTH SENIOR LIVINGPCPsPCPs with "Unknown" Network Affiliation</v>
      </c>
      <c r="D16" t="s">
        <v>115</v>
      </c>
      <c r="E16" t="s">
        <v>115</v>
      </c>
      <c r="F16" t="s">
        <v>126</v>
      </c>
      <c r="G16" t="s">
        <v>133</v>
      </c>
      <c r="H16" t="s">
        <v>187</v>
      </c>
    </row>
    <row r="17" spans="3:8" x14ac:dyDescent="0.25">
      <c r="C17" s="5" t="str">
        <f>OtherChecksPrdTable[[#This Row],[Population]]&amp;OtherChecksPrdTable[[#This Row],[Tabs]]&amp;OtherChecksPrdTable[[#This Row],[Checks]]</f>
        <v>ASCENSION HEALTH SENIOR LIVINGPracticeNo of Practice</v>
      </c>
      <c r="D17" t="s">
        <v>115</v>
      </c>
      <c r="E17" t="s">
        <v>115</v>
      </c>
      <c r="F17" t="s">
        <v>135</v>
      </c>
      <c r="G17" t="s">
        <v>136</v>
      </c>
      <c r="H17" t="s">
        <v>188</v>
      </c>
    </row>
    <row r="18" spans="3:8" x14ac:dyDescent="0.25">
      <c r="C18" s="5" t="str">
        <f>OtherChecksPrdTable[[#This Row],[Population]]&amp;OtherChecksPrdTable[[#This Row],[Tabs]]&amp;OtherChecksPrdTable[[#This Row],[Checks]]</f>
        <v>DAUGHTERS OF CHARITYFocusNo of Incomplete Months</v>
      </c>
      <c r="D18" t="s">
        <v>116</v>
      </c>
      <c r="E18" t="s">
        <v>116</v>
      </c>
      <c r="F18" t="s">
        <v>120</v>
      </c>
      <c r="G18" t="s">
        <v>121</v>
      </c>
      <c r="H18" t="s">
        <v>189</v>
      </c>
    </row>
    <row r="19" spans="3:8" x14ac:dyDescent="0.25">
      <c r="C19" s="5" t="str">
        <f>OtherChecksPrdTable[[#This Row],[Population]]&amp;OtherChecksPrdTable[[#This Row],[Tabs]]&amp;OtherChecksPrdTable[[#This Row],[Checks]]</f>
        <v>DAUGHTERS OF CHARITYPatientsNo of Patients</v>
      </c>
      <c r="D19" t="s">
        <v>116</v>
      </c>
      <c r="E19" t="s">
        <v>116</v>
      </c>
      <c r="F19" t="s">
        <v>123</v>
      </c>
      <c r="G19" t="s">
        <v>124</v>
      </c>
      <c r="H19" t="s">
        <v>190</v>
      </c>
    </row>
    <row r="20" spans="3:8" x14ac:dyDescent="0.25">
      <c r="C20" s="5" t="str">
        <f>OtherChecksPrdTable[[#This Row],[Population]]&amp;OtherChecksPrdTable[[#This Row],[Tabs]]&amp;OtherChecksPrdTable[[#This Row],[Checks]]</f>
        <v>DAUGHTERS OF CHARITYPCPsNo of PCPs</v>
      </c>
      <c r="D20" t="s">
        <v>116</v>
      </c>
      <c r="E20" t="s">
        <v>116</v>
      </c>
      <c r="F20" t="s">
        <v>126</v>
      </c>
      <c r="G20" t="s">
        <v>127</v>
      </c>
      <c r="H20" t="s">
        <v>191</v>
      </c>
    </row>
    <row r="21" spans="3:8" x14ac:dyDescent="0.25">
      <c r="C21" s="5" t="str">
        <f>OtherChecksPrdTable[[#This Row],[Population]]&amp;OtherChecksPrdTable[[#This Row],[Tabs]]&amp;OtherChecksPrdTable[[#This Row],[Checks]]</f>
        <v>DAUGHTERS OF CHARITYPCPsPCPs - Not Affiliated with practice</v>
      </c>
      <c r="D21" t="s">
        <v>116</v>
      </c>
      <c r="E21" t="s">
        <v>116</v>
      </c>
      <c r="F21" t="s">
        <v>126</v>
      </c>
      <c r="G21" t="s">
        <v>129</v>
      </c>
      <c r="H21" t="s">
        <v>148</v>
      </c>
    </row>
    <row r="22" spans="3:8" x14ac:dyDescent="0.25">
      <c r="C22" s="5" t="str">
        <f>OtherChecksPrdTable[[#This Row],[Population]]&amp;OtherChecksPrdTable[[#This Row],[Tabs]]&amp;OtherChecksPrdTable[[#This Row],[Checks]]</f>
        <v>DAUGHTERS OF CHARITYPCPsPCPs with "Non-Domestic" Network Affiliation</v>
      </c>
      <c r="D22" t="s">
        <v>116</v>
      </c>
      <c r="E22" t="s">
        <v>116</v>
      </c>
      <c r="F22" t="s">
        <v>126</v>
      </c>
      <c r="G22" t="s">
        <v>131</v>
      </c>
      <c r="H22" t="s">
        <v>149</v>
      </c>
    </row>
    <row r="23" spans="3:8" x14ac:dyDescent="0.25">
      <c r="C23" s="5" t="str">
        <f>OtherChecksPrdTable[[#This Row],[Population]]&amp;OtherChecksPrdTable[[#This Row],[Tabs]]&amp;OtherChecksPrdTable[[#This Row],[Checks]]</f>
        <v>DAUGHTERS OF CHARITYPCPsPCPs with "Unknown" Network Affiliation</v>
      </c>
      <c r="D23" t="s">
        <v>116</v>
      </c>
      <c r="E23" t="s">
        <v>116</v>
      </c>
      <c r="F23" t="s">
        <v>126</v>
      </c>
      <c r="G23" t="s">
        <v>133</v>
      </c>
      <c r="H23" t="s">
        <v>192</v>
      </c>
    </row>
    <row r="24" spans="3:8" x14ac:dyDescent="0.25">
      <c r="C24" s="5" t="str">
        <f>OtherChecksPrdTable[[#This Row],[Population]]&amp;OtherChecksPrdTable[[#This Row],[Tabs]]&amp;OtherChecksPrdTable[[#This Row],[Checks]]</f>
        <v>DAUGHTERS OF CHARITYPracticeNo of Practice</v>
      </c>
      <c r="D24" t="s">
        <v>116</v>
      </c>
      <c r="E24" t="s">
        <v>116</v>
      </c>
      <c r="F24" t="s">
        <v>135</v>
      </c>
      <c r="G24" t="s">
        <v>136</v>
      </c>
      <c r="H24" t="s">
        <v>193</v>
      </c>
    </row>
    <row r="25" spans="3:8" x14ac:dyDescent="0.25">
      <c r="C25" s="5" t="str">
        <f>OtherChecksPrdTable[[#This Row],[Population]]&amp;OtherChecksPrdTable[[#This Row],[Tabs]]&amp;OtherChecksPrdTable[[#This Row],[Checks]]</f>
        <v>MEDXCEL/TRIMEDXFocusNo of Incomplete Months</v>
      </c>
      <c r="D25" t="s">
        <v>117</v>
      </c>
      <c r="E25" t="s">
        <v>117</v>
      </c>
      <c r="F25" t="s">
        <v>120</v>
      </c>
      <c r="G25" t="s">
        <v>121</v>
      </c>
      <c r="H25" t="s">
        <v>194</v>
      </c>
    </row>
    <row r="26" spans="3:8" x14ac:dyDescent="0.25">
      <c r="C26" s="5" t="str">
        <f>OtherChecksPrdTable[[#This Row],[Population]]&amp;OtherChecksPrdTable[[#This Row],[Tabs]]&amp;OtherChecksPrdTable[[#This Row],[Checks]]</f>
        <v>MEDXCEL/TRIMEDXPatientsNo of Patients</v>
      </c>
      <c r="D26" t="s">
        <v>117</v>
      </c>
      <c r="E26" t="s">
        <v>117</v>
      </c>
      <c r="F26" t="s">
        <v>123</v>
      </c>
      <c r="G26" t="s">
        <v>124</v>
      </c>
      <c r="H26" t="s">
        <v>195</v>
      </c>
    </row>
    <row r="27" spans="3:8" x14ac:dyDescent="0.25">
      <c r="C27" s="5" t="str">
        <f>OtherChecksPrdTable[[#This Row],[Population]]&amp;OtherChecksPrdTable[[#This Row],[Tabs]]&amp;OtherChecksPrdTable[[#This Row],[Checks]]</f>
        <v>MEDXCEL/TRIMEDXPCPsNo of PCPs</v>
      </c>
      <c r="D27" t="s">
        <v>117</v>
      </c>
      <c r="E27" t="s">
        <v>117</v>
      </c>
      <c r="F27" t="s">
        <v>126</v>
      </c>
      <c r="G27" t="s">
        <v>127</v>
      </c>
      <c r="H27" t="s">
        <v>196</v>
      </c>
    </row>
    <row r="28" spans="3:8" x14ac:dyDescent="0.25">
      <c r="C28" s="5" t="str">
        <f>OtherChecksPrdTable[[#This Row],[Population]]&amp;OtherChecksPrdTable[[#This Row],[Tabs]]&amp;OtherChecksPrdTable[[#This Row],[Checks]]</f>
        <v>MEDXCEL/TRIMEDXPCPsPCPs - Not Affiliated with practice</v>
      </c>
      <c r="D28" t="s">
        <v>117</v>
      </c>
      <c r="E28" t="s">
        <v>117</v>
      </c>
      <c r="F28" t="s">
        <v>126</v>
      </c>
      <c r="G28" t="s">
        <v>129</v>
      </c>
      <c r="H28" t="s">
        <v>168</v>
      </c>
    </row>
    <row r="29" spans="3:8" x14ac:dyDescent="0.25">
      <c r="C29" s="5" t="str">
        <f>OtherChecksPrdTable[[#This Row],[Population]]&amp;OtherChecksPrdTable[[#This Row],[Tabs]]&amp;OtherChecksPrdTable[[#This Row],[Checks]]</f>
        <v>MEDXCEL/TRIMEDXPCPsPCPs with "Non-Domestic" Network Affiliation</v>
      </c>
      <c r="D29" t="s">
        <v>117</v>
      </c>
      <c r="E29" t="s">
        <v>117</v>
      </c>
      <c r="F29" t="s">
        <v>126</v>
      </c>
      <c r="G29" t="s">
        <v>131</v>
      </c>
      <c r="H29" t="s">
        <v>197</v>
      </c>
    </row>
    <row r="30" spans="3:8" x14ac:dyDescent="0.25">
      <c r="C30" s="5" t="str">
        <f>OtherChecksPrdTable[[#This Row],[Population]]&amp;OtherChecksPrdTable[[#This Row],[Tabs]]&amp;OtherChecksPrdTable[[#This Row],[Checks]]</f>
        <v>MEDXCEL/TRIMEDXPCPsPCPs with "Unknown" Network Affiliation</v>
      </c>
      <c r="D30" t="s">
        <v>117</v>
      </c>
      <c r="E30" t="s">
        <v>117</v>
      </c>
      <c r="F30" t="s">
        <v>126</v>
      </c>
      <c r="G30" t="s">
        <v>133</v>
      </c>
      <c r="H30" t="s">
        <v>198</v>
      </c>
    </row>
    <row r="31" spans="3:8" x14ac:dyDescent="0.25">
      <c r="C31" s="5" t="str">
        <f>OtherChecksPrdTable[[#This Row],[Population]]&amp;OtherChecksPrdTable[[#This Row],[Tabs]]&amp;OtherChecksPrdTable[[#This Row],[Checks]]</f>
        <v>MEDXCEL/TRIMEDXPracticeNo of Practice</v>
      </c>
      <c r="D31" t="s">
        <v>117</v>
      </c>
      <c r="E31" t="s">
        <v>117</v>
      </c>
      <c r="F31" t="s">
        <v>135</v>
      </c>
      <c r="G31" t="s">
        <v>136</v>
      </c>
      <c r="H31" t="s">
        <v>199</v>
      </c>
    </row>
    <row r="32" spans="3:8" x14ac:dyDescent="0.25">
      <c r="C32" s="5" t="str">
        <f>OtherChecksPrdTable[[#This Row],[Population]]&amp;OtherChecksPrdTable[[#This Row],[Tabs]]&amp;OtherChecksPrdTable[[#This Row],[Checks]]</f>
        <v>MINISTRY SERVICE CENTERFocusNo of Incomplete Months</v>
      </c>
      <c r="D32" t="s">
        <v>118</v>
      </c>
      <c r="E32" t="s">
        <v>118</v>
      </c>
      <c r="F32" t="s">
        <v>120</v>
      </c>
      <c r="G32" t="s">
        <v>121</v>
      </c>
      <c r="H32" t="s">
        <v>200</v>
      </c>
    </row>
    <row r="33" spans="3:8" x14ac:dyDescent="0.25">
      <c r="C33" s="5" t="str">
        <f>OtherChecksPrdTable[[#This Row],[Population]]&amp;OtherChecksPrdTable[[#This Row],[Tabs]]&amp;OtherChecksPrdTable[[#This Row],[Checks]]</f>
        <v>MINISTRY SERVICE CENTERPatientsNo of Patients</v>
      </c>
      <c r="D33" t="s">
        <v>118</v>
      </c>
      <c r="E33" t="s">
        <v>118</v>
      </c>
      <c r="F33" t="s">
        <v>123</v>
      </c>
      <c r="G33" t="s">
        <v>124</v>
      </c>
      <c r="H33" t="s">
        <v>201</v>
      </c>
    </row>
    <row r="34" spans="3:8" x14ac:dyDescent="0.25">
      <c r="C34" s="5" t="str">
        <f>OtherChecksPrdTable[[#This Row],[Population]]&amp;OtherChecksPrdTable[[#This Row],[Tabs]]&amp;OtherChecksPrdTable[[#This Row],[Checks]]</f>
        <v>MINISTRY SERVICE CENTERPCPsNo of PCPs</v>
      </c>
      <c r="D34" t="s">
        <v>118</v>
      </c>
      <c r="E34" t="s">
        <v>118</v>
      </c>
      <c r="F34" t="s">
        <v>126</v>
      </c>
      <c r="G34" t="s">
        <v>127</v>
      </c>
      <c r="H34" t="s">
        <v>202</v>
      </c>
    </row>
    <row r="35" spans="3:8" x14ac:dyDescent="0.25">
      <c r="C35" s="5" t="str">
        <f>OtherChecksPrdTable[[#This Row],[Population]]&amp;OtherChecksPrdTable[[#This Row],[Tabs]]&amp;OtherChecksPrdTable[[#This Row],[Checks]]</f>
        <v>MINISTRY SERVICE CENTERPCPsPCPs - Not Affiliated with practice</v>
      </c>
      <c r="D35" t="s">
        <v>118</v>
      </c>
      <c r="E35" t="s">
        <v>118</v>
      </c>
      <c r="F35" t="s">
        <v>126</v>
      </c>
      <c r="G35" t="s">
        <v>129</v>
      </c>
      <c r="H35" t="s">
        <v>203</v>
      </c>
    </row>
    <row r="36" spans="3:8" x14ac:dyDescent="0.25">
      <c r="C36" s="5" t="str">
        <f>OtherChecksPrdTable[[#This Row],[Population]]&amp;OtherChecksPrdTable[[#This Row],[Tabs]]&amp;OtherChecksPrdTable[[#This Row],[Checks]]</f>
        <v>MINISTRY SERVICE CENTERPCPsPCPs with "Non-Domestic" Network Affiliation</v>
      </c>
      <c r="D36" t="s">
        <v>118</v>
      </c>
      <c r="E36" t="s">
        <v>118</v>
      </c>
      <c r="F36" t="s">
        <v>126</v>
      </c>
      <c r="G36" t="s">
        <v>131</v>
      </c>
      <c r="H36" t="s">
        <v>204</v>
      </c>
    </row>
    <row r="37" spans="3:8" x14ac:dyDescent="0.25">
      <c r="C37" s="5" t="str">
        <f>OtherChecksPrdTable[[#This Row],[Population]]&amp;OtherChecksPrdTable[[#This Row],[Tabs]]&amp;OtherChecksPrdTable[[#This Row],[Checks]]</f>
        <v>MINISTRY SERVICE CENTERPCPsPCPs with "Unknown" Network Affiliation</v>
      </c>
      <c r="D37" t="s">
        <v>118</v>
      </c>
      <c r="E37" t="s">
        <v>118</v>
      </c>
      <c r="F37" t="s">
        <v>126</v>
      </c>
      <c r="G37" t="s">
        <v>133</v>
      </c>
      <c r="H37" t="s">
        <v>205</v>
      </c>
    </row>
    <row r="38" spans="3:8" x14ac:dyDescent="0.25">
      <c r="C38" s="5" t="str">
        <f>OtherChecksPrdTable[[#This Row],[Population]]&amp;OtherChecksPrdTable[[#This Row],[Tabs]]&amp;OtherChecksPrdTable[[#This Row],[Checks]]</f>
        <v>MINISTRY SERVICE CENTERPracticeNo of Practice</v>
      </c>
      <c r="D38" t="s">
        <v>118</v>
      </c>
      <c r="E38" t="s">
        <v>118</v>
      </c>
      <c r="F38" t="s">
        <v>135</v>
      </c>
      <c r="G38" t="s">
        <v>136</v>
      </c>
      <c r="H38" t="s">
        <v>206</v>
      </c>
    </row>
    <row r="39" spans="3:8" x14ac:dyDescent="0.25">
      <c r="C39" s="5" t="str">
        <f>OtherChecksPrdTable[[#This Row],[Population]]&amp;OtherChecksPrdTable[[#This Row],[Tabs]]&amp;OtherChecksPrdTable[[#This Row],[Checks]]</f>
        <v>SYSTEM OFFICEFocusNo of Incomplete Months</v>
      </c>
      <c r="D39" t="s">
        <v>119</v>
      </c>
      <c r="E39" t="s">
        <v>119</v>
      </c>
      <c r="F39" t="s">
        <v>120</v>
      </c>
      <c r="G39" t="s">
        <v>121</v>
      </c>
      <c r="H39" t="s">
        <v>207</v>
      </c>
    </row>
    <row r="40" spans="3:8" x14ac:dyDescent="0.25">
      <c r="C40" s="5" t="str">
        <f>OtherChecksPrdTable[[#This Row],[Population]]&amp;OtherChecksPrdTable[[#This Row],[Tabs]]&amp;OtherChecksPrdTable[[#This Row],[Checks]]</f>
        <v>SYSTEM OFFICEPatientsNo of Patients</v>
      </c>
      <c r="D40" t="s">
        <v>119</v>
      </c>
      <c r="E40" t="s">
        <v>119</v>
      </c>
      <c r="F40" t="s">
        <v>123</v>
      </c>
      <c r="G40" t="s">
        <v>124</v>
      </c>
      <c r="H40" t="s">
        <v>208</v>
      </c>
    </row>
    <row r="41" spans="3:8" x14ac:dyDescent="0.25">
      <c r="C41" s="5" t="str">
        <f>OtherChecksPrdTable[[#This Row],[Population]]&amp;OtherChecksPrdTable[[#This Row],[Tabs]]&amp;OtherChecksPrdTable[[#This Row],[Checks]]</f>
        <v>SYSTEM OFFICEPCPsNo of PCPs</v>
      </c>
      <c r="D41" t="s">
        <v>119</v>
      </c>
      <c r="E41" t="s">
        <v>119</v>
      </c>
      <c r="F41" t="s">
        <v>126</v>
      </c>
      <c r="G41" t="s">
        <v>127</v>
      </c>
      <c r="H41" t="s">
        <v>209</v>
      </c>
    </row>
    <row r="42" spans="3:8" x14ac:dyDescent="0.25">
      <c r="C42" s="5" t="str">
        <f>OtherChecksPrdTable[[#This Row],[Population]]&amp;OtherChecksPrdTable[[#This Row],[Tabs]]&amp;OtherChecksPrdTable[[#This Row],[Checks]]</f>
        <v>SYSTEM OFFICEPCPsPCPs - Not Affiliated with practice</v>
      </c>
      <c r="D42" t="s">
        <v>119</v>
      </c>
      <c r="E42" t="s">
        <v>119</v>
      </c>
      <c r="F42" t="s">
        <v>126</v>
      </c>
      <c r="G42" t="s">
        <v>129</v>
      </c>
      <c r="H42" t="s">
        <v>210</v>
      </c>
    </row>
    <row r="43" spans="3:8" x14ac:dyDescent="0.25">
      <c r="C43" s="5" t="str">
        <f>OtherChecksPrdTable[[#This Row],[Population]]&amp;OtherChecksPrdTable[[#This Row],[Tabs]]&amp;OtherChecksPrdTable[[#This Row],[Checks]]</f>
        <v>SYSTEM OFFICEPCPsPCPs with "Non-Domestic" Network Affiliation</v>
      </c>
      <c r="D43" t="s">
        <v>119</v>
      </c>
      <c r="E43" t="s">
        <v>119</v>
      </c>
      <c r="F43" t="s">
        <v>126</v>
      </c>
      <c r="G43" t="s">
        <v>131</v>
      </c>
      <c r="H43" t="s">
        <v>211</v>
      </c>
    </row>
    <row r="44" spans="3:8" x14ac:dyDescent="0.25">
      <c r="C44" s="5" t="str">
        <f>OtherChecksPrdTable[[#This Row],[Population]]&amp;OtherChecksPrdTable[[#This Row],[Tabs]]&amp;OtherChecksPrdTable[[#This Row],[Checks]]</f>
        <v>SYSTEM OFFICEPCPsPCPs with "Unknown" Network Affiliation</v>
      </c>
      <c r="D44" t="s">
        <v>119</v>
      </c>
      <c r="E44" t="s">
        <v>119</v>
      </c>
      <c r="F44" t="s">
        <v>126</v>
      </c>
      <c r="G44" t="s">
        <v>133</v>
      </c>
      <c r="H44" t="s">
        <v>212</v>
      </c>
    </row>
    <row r="45" spans="3:8" x14ac:dyDescent="0.25">
      <c r="C45" s="5" t="str">
        <f>OtherChecksPrdTable[[#This Row],[Population]]&amp;OtherChecksPrdTable[[#This Row],[Tabs]]&amp;OtherChecksPrdTable[[#This Row],[Checks]]</f>
        <v>SYSTEM OFFICEPracticeNo of Practice</v>
      </c>
      <c r="D45" t="s">
        <v>119</v>
      </c>
      <c r="E45" t="s">
        <v>119</v>
      </c>
      <c r="F45" t="s">
        <v>135</v>
      </c>
      <c r="G45" t="s">
        <v>136</v>
      </c>
      <c r="H45" t="s">
        <v>213</v>
      </c>
    </row>
  </sheetData>
  <mergeCells count="1">
    <mergeCell ref="A1:C1"/>
  </mergeCell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24"/>
  <sheetViews>
    <sheetView workbookViewId="0">
      <selection activeCell="F21" sqref="F21"/>
    </sheetView>
  </sheetViews>
  <sheetFormatPr defaultRowHeight="15" x14ac:dyDescent="0.25"/>
  <cols>
    <col min="1" max="1" width="38.140625" bestFit="1" customWidth="1"/>
  </cols>
  <sheetData>
    <row r="1" spans="1:1" x14ac:dyDescent="0.25">
      <c r="A1" s="4" t="s">
        <v>12</v>
      </c>
    </row>
    <row r="2" spans="1:1" x14ac:dyDescent="0.25">
      <c r="A2" s="4" t="s">
        <v>13</v>
      </c>
    </row>
    <row r="3" spans="1:1" x14ac:dyDescent="0.25">
      <c r="A3" s="4" t="s">
        <v>14</v>
      </c>
    </row>
    <row r="4" spans="1:1" x14ac:dyDescent="0.25">
      <c r="A4" s="4" t="s">
        <v>30</v>
      </c>
    </row>
    <row r="5" spans="1:1" x14ac:dyDescent="0.25">
      <c r="A5" s="4" t="s">
        <v>31</v>
      </c>
    </row>
    <row r="6" spans="1:1" x14ac:dyDescent="0.25">
      <c r="A6" s="4" t="s">
        <v>32</v>
      </c>
    </row>
    <row r="7" spans="1:1" x14ac:dyDescent="0.25">
      <c r="A7" s="4" t="s">
        <v>33</v>
      </c>
    </row>
    <row r="8" spans="1:1" x14ac:dyDescent="0.25">
      <c r="A8" s="4" t="s">
        <v>34</v>
      </c>
    </row>
    <row r="9" spans="1:1" x14ac:dyDescent="0.25">
      <c r="A9" s="4" t="s">
        <v>15</v>
      </c>
    </row>
    <row r="10" spans="1:1" x14ac:dyDescent="0.25">
      <c r="A10" s="4" t="s">
        <v>16</v>
      </c>
    </row>
    <row r="11" spans="1:1" x14ac:dyDescent="0.25">
      <c r="A11" s="4" t="s">
        <v>17</v>
      </c>
    </row>
    <row r="12" spans="1:1" x14ac:dyDescent="0.25">
      <c r="A12" s="4" t="s">
        <v>18</v>
      </c>
    </row>
    <row r="13" spans="1:1" x14ac:dyDescent="0.25">
      <c r="A13" s="4" t="s">
        <v>19</v>
      </c>
    </row>
    <row r="14" spans="1:1" x14ac:dyDescent="0.25">
      <c r="A14" s="4" t="s">
        <v>20</v>
      </c>
    </row>
    <row r="15" spans="1:1" x14ac:dyDescent="0.25">
      <c r="A15" s="4" t="s">
        <v>21</v>
      </c>
    </row>
    <row r="16" spans="1:1" x14ac:dyDescent="0.25">
      <c r="A16" s="4" t="s">
        <v>22</v>
      </c>
    </row>
    <row r="17" spans="1:1" x14ac:dyDescent="0.25">
      <c r="A17" s="4" t="s">
        <v>23</v>
      </c>
    </row>
    <row r="18" spans="1:1" x14ac:dyDescent="0.25">
      <c r="A18" s="4" t="s">
        <v>24</v>
      </c>
    </row>
    <row r="19" spans="1:1" x14ac:dyDescent="0.25">
      <c r="A19" s="4" t="s">
        <v>25</v>
      </c>
    </row>
    <row r="20" spans="1:1" x14ac:dyDescent="0.25">
      <c r="A20" s="4" t="s">
        <v>26</v>
      </c>
    </row>
    <row r="21" spans="1:1" x14ac:dyDescent="0.25">
      <c r="A21" s="4" t="s">
        <v>27</v>
      </c>
    </row>
    <row r="22" spans="1:1" x14ac:dyDescent="0.25">
      <c r="A22" s="4" t="s">
        <v>28</v>
      </c>
    </row>
    <row r="23" spans="1:1" x14ac:dyDescent="0.25">
      <c r="A23" s="4" t="s">
        <v>29</v>
      </c>
    </row>
    <row r="24" spans="1:1" x14ac:dyDescent="0.25">
      <c r="A24"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Threshold</vt:lpstr>
      <vt:lpstr>StgTrendSheetData</vt:lpstr>
      <vt:lpstr>PrdTrendSheetData</vt:lpstr>
      <vt:lpstr>StgIBNRData</vt:lpstr>
      <vt:lpstr>PrdIBNRData</vt:lpstr>
      <vt:lpstr>Trend Sheet Data</vt:lpstr>
      <vt:lpstr>IBNR Trend Sheet Data</vt:lpstr>
      <vt:lpstr>Reference</vt:lpstr>
      <vt:lpstr>QA Check list</vt:lpstr>
      <vt:lpstr>All Trend Sheet</vt:lpstr>
      <vt:lpstr>IBNR Trend Sheet</vt:lpstr>
      <vt:lpstr>Other Checks</vt:lpstr>
      <vt:lpstr>Other Checks Prd</vt:lpstr>
      <vt:lpstr>CustomTrendList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2017-06-27T08:00:21Z</dcterms:modified>
</cp:coreProperties>
</file>